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codeName="DieseArbeitsmappe"/>
  <mc:AlternateContent xmlns:mc="http://schemas.openxmlformats.org/markup-compatibility/2006">
    <mc:Choice Requires="x15">
      <x15ac:absPath xmlns:x15ac="http://schemas.microsoft.com/office/spreadsheetml/2010/11/ac" url="https://o365adessogroup.sharepoint.com/sites/BWBS4HANATransformationTPFinance/Shared Documents/General/"/>
    </mc:Choice>
  </mc:AlternateContent>
  <xr:revisionPtr revIDLastSave="1351" documentId="11_85AA4C541A34D38A4D6C8EDFE29DCE5CB469D8A7" xr6:coauthVersionLast="47" xr6:coauthVersionMax="47" xr10:uidLastSave="{F5DCD4CE-88BF-4C9F-94B0-8ADE25FDB464}"/>
  <bookViews>
    <workbookView xWindow="28680" yWindow="-120" windowWidth="29040" windowHeight="15720" tabRatio="736" firstSheet="1" activeTab="1" xr2:uid="{00000000-000D-0000-FFFF-FFFF00000000}"/>
  </bookViews>
  <sheets>
    <sheet name="Übersicht" sheetId="6" r:id="rId1"/>
    <sheet name="BTT" sheetId="1" r:id="rId2"/>
    <sheet name="BPML" sheetId="2" r:id="rId3"/>
    <sheet name="Transaktionen" sheetId="3" r:id="rId4"/>
    <sheet name="Quercheck Transaktionen" sheetId="8" r:id="rId5"/>
    <sheet name="Formulare" sheetId="4" r:id="rId6"/>
    <sheet name="Schnittstellen" sheetId="5" r:id="rId7"/>
    <sheet name="Datengrundlage adesso" sheetId="7" r:id="rId8"/>
  </sheets>
  <externalReferences>
    <externalReference r:id="rId9"/>
  </externalReferences>
  <definedNames>
    <definedName name="aktives_Teilprojekt">Übersicht!$A$1</definedName>
    <definedName name="anderes_TP">Übersicht!$A$7</definedName>
    <definedName name="ckö">[1]!Module[Module]</definedName>
    <definedName name="falscher_Subprozess">Übersicht!$A$6</definedName>
    <definedName name="Formular">Formulare[Formularbezeichnung]</definedName>
    <definedName name="Hauptprozess">Hauptprozesse[Hauptprozess]</definedName>
    <definedName name="Interface">Interfaces[Interfaces]</definedName>
    <definedName name="leeres_Pflichtfeld">Übersicht!$A$5</definedName>
    <definedName name="leeres_Pflichtfeld_Discover">Übersicht!$A$5</definedName>
    <definedName name="leeres_Pflichtfeld_Prepare">Übersicht!$A$12</definedName>
    <definedName name="Modul">Module[Module]</definedName>
    <definedName name="Output">Outputs[Outputs]</definedName>
    <definedName name="Priorität">Prioritäten[Prioritäten]</definedName>
    <definedName name="Schnittstelle">Schnittstelle_Klarname[Schnittstelle]</definedName>
    <definedName name="Subprozess">BPML[Subprozess]</definedName>
    <definedName name="Teilprojekt_Kürzel">Teilprojekte[Kürzel]</definedName>
    <definedName name="Teilprojekt_lang">Teilprojekte[Teilprojekte]</definedName>
    <definedName name="Transaktion">Transaktionen[Transaktionen]</definedName>
    <definedName name="Vorhanden">Vorhanden?[Vorhanden?]</definedName>
  </definedNames>
  <calcPr calcId="191028" concurrentCalc="0"/>
  <pivotCaches>
    <pivotCache cacheId="3454"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12" i="1" l="1"/>
  <c r="D1369" i="1"/>
  <c r="D1279" i="1"/>
  <c r="D1278" i="1"/>
  <c r="D1275" i="1"/>
  <c r="D1274" i="1"/>
  <c r="D1273" i="1"/>
  <c r="D1272" i="1"/>
  <c r="D1234" i="1"/>
  <c r="D1230" i="1"/>
  <c r="D1229" i="1"/>
  <c r="D1228" i="1"/>
  <c r="D1226" i="1"/>
  <c r="D1225" i="1"/>
  <c r="D1224" i="1"/>
  <c r="D1223" i="1"/>
  <c r="D1222" i="1"/>
  <c r="D1221" i="1"/>
  <c r="D1220" i="1"/>
  <c r="D1219" i="1"/>
  <c r="D1218" i="1"/>
  <c r="D1217" i="1"/>
  <c r="D1216" i="1"/>
  <c r="D1215" i="1"/>
  <c r="D1214" i="1"/>
  <c r="D1212" i="1"/>
  <c r="D1211" i="1"/>
  <c r="D1210" i="1"/>
  <c r="D1209" i="1"/>
  <c r="D1207" i="1"/>
  <c r="D1206" i="1"/>
  <c r="D1202" i="1"/>
  <c r="D1201" i="1"/>
  <c r="D1200" i="1"/>
  <c r="D1198" i="1"/>
  <c r="D1197" i="1"/>
  <c r="D1196" i="1"/>
  <c r="D1195" i="1"/>
  <c r="D1194" i="1"/>
  <c r="D1193" i="1"/>
  <c r="D1192" i="1"/>
  <c r="D1191" i="1"/>
  <c r="D1190" i="1"/>
  <c r="D1159" i="1"/>
  <c r="D1158" i="1"/>
  <c r="D1154" i="1"/>
  <c r="D1153" i="1"/>
  <c r="D1152" i="1"/>
  <c r="D1151" i="1"/>
  <c r="D1150" i="1"/>
  <c r="D1149" i="1"/>
  <c r="D1148" i="1"/>
  <c r="D1147" i="1"/>
  <c r="D1138" i="1"/>
  <c r="D1137" i="1"/>
  <c r="D1136" i="1"/>
  <c r="D1135" i="1"/>
  <c r="D1134" i="1"/>
  <c r="D1133" i="1"/>
  <c r="D1132" i="1"/>
  <c r="D1131" i="1"/>
  <c r="D1130" i="1"/>
  <c r="D1129" i="1"/>
  <c r="D1128" i="1"/>
  <c r="D1127" i="1"/>
  <c r="D1126" i="1"/>
  <c r="D1125" i="1"/>
  <c r="D1124" i="1"/>
  <c r="D1123" i="1"/>
  <c r="D1122" i="1"/>
  <c r="D1121" i="1"/>
  <c r="D1120" i="1"/>
  <c r="D1119" i="1"/>
  <c r="D1118" i="1"/>
  <c r="D1028" i="1"/>
  <c r="D1027" i="1"/>
  <c r="D1026" i="1"/>
  <c r="D1025" i="1"/>
  <c r="D1474" i="1"/>
  <c r="D1473" i="1"/>
  <c r="D1472" i="1"/>
  <c r="D1471" i="1"/>
  <c r="D1444" i="1"/>
  <c r="D1443" i="1"/>
  <c r="D1442" i="1"/>
  <c r="D1441" i="1"/>
  <c r="D1521" i="1"/>
  <c r="D1511" i="1"/>
  <c r="D1510" i="1"/>
  <c r="D1509" i="1"/>
  <c r="D1504" i="1"/>
  <c r="D1500" i="1"/>
  <c r="D1496" i="1"/>
  <c r="J466" i="1"/>
  <c r="J467" i="1"/>
  <c r="J468" i="1"/>
  <c r="J469" i="1"/>
  <c r="J470" i="1"/>
  <c r="J471" i="1"/>
  <c r="J472" i="1"/>
  <c r="J473" i="1"/>
  <c r="J474" i="1"/>
  <c r="J475" i="1"/>
  <c r="J476" i="1"/>
  <c r="J477" i="1"/>
  <c r="J478" i="1"/>
  <c r="J479" i="1"/>
  <c r="J480" i="1"/>
  <c r="J481" i="1"/>
  <c r="J482" i="1"/>
  <c r="J483" i="1"/>
  <c r="J484" i="1"/>
  <c r="J485" i="1"/>
  <c r="J1021" i="1"/>
  <c r="J1020" i="1"/>
  <c r="D85" i="2"/>
  <c r="D1440" i="1"/>
  <c r="D1438" i="1"/>
  <c r="D1437" i="1"/>
  <c r="D1436" i="1"/>
  <c r="E441" i="1"/>
  <c r="E442" i="1"/>
  <c r="A501" i="1"/>
  <c r="E501" i="1"/>
  <c r="J501" i="1"/>
  <c r="V501" i="1"/>
  <c r="AK501" i="1"/>
  <c r="AL501" i="1"/>
  <c r="AM501" i="1"/>
  <c r="AN501" i="1"/>
  <c r="AO501" i="1"/>
  <c r="AP501" i="1"/>
  <c r="E500" i="1"/>
  <c r="E502" i="1"/>
  <c r="E504" i="1"/>
  <c r="E791" i="1"/>
  <c r="E776" i="1"/>
  <c r="E688" i="1"/>
  <c r="E602" i="1"/>
  <c r="E57" i="1"/>
  <c r="E60" i="1"/>
  <c r="E64" i="1"/>
  <c r="E581" i="1"/>
  <c r="E583" i="1"/>
  <c r="E585" i="1"/>
  <c r="E448" i="1"/>
  <c r="E588" i="1"/>
  <c r="E590" i="1"/>
  <c r="E592" i="1"/>
  <c r="E1081" i="1"/>
  <c r="E1360" i="1"/>
  <c r="E597" i="1"/>
  <c r="E1362" i="1"/>
  <c r="E511" i="1"/>
  <c r="E547" i="1"/>
  <c r="E436" i="1"/>
  <c r="E497" i="1"/>
  <c r="E513" i="1"/>
  <c r="E571" i="1"/>
  <c r="E567" i="1"/>
  <c r="E529" i="1"/>
  <c r="E531" i="1"/>
  <c r="E533" i="1"/>
  <c r="E535" i="1"/>
  <c r="E466" i="1"/>
  <c r="E1256" i="1"/>
  <c r="E556" i="1"/>
  <c r="E489" i="1"/>
  <c r="E792" i="1"/>
  <c r="E852" i="1"/>
  <c r="E610" i="1"/>
  <c r="E612" i="1"/>
  <c r="E818" i="1"/>
  <c r="E793" i="1"/>
  <c r="E742" i="1"/>
  <c r="E743" i="1"/>
  <c r="E744" i="1"/>
  <c r="E422" i="1"/>
  <c r="E374" i="1"/>
  <c r="E1311" i="1"/>
  <c r="E1313" i="1"/>
  <c r="E1315" i="1"/>
  <c r="E1324" i="1"/>
  <c r="E557" i="1"/>
  <c r="E421" i="1"/>
  <c r="E558" i="1"/>
  <c r="E1090" i="1"/>
  <c r="E548" i="1"/>
  <c r="E716" i="1"/>
  <c r="E719" i="1"/>
  <c r="E721" i="1"/>
  <c r="E1457" i="1"/>
  <c r="E1213" i="1"/>
  <c r="E540" i="1"/>
  <c r="E1389" i="1"/>
  <c r="E1377" i="1"/>
  <c r="E805" i="1"/>
  <c r="E603" i="1"/>
  <c r="E428" i="1"/>
  <c r="E748" i="1"/>
  <c r="E749" i="1"/>
  <c r="E1155" i="1"/>
  <c r="E633" i="1"/>
  <c r="E750" i="1"/>
  <c r="E1095" i="1"/>
  <c r="E298" i="1"/>
  <c r="E297" i="1"/>
  <c r="E594" i="1"/>
  <c r="E154" i="1"/>
  <c r="E424" i="1"/>
  <c r="E149" i="1"/>
  <c r="E155" i="1"/>
  <c r="E141" i="1"/>
  <c r="E250" i="1"/>
  <c r="E425" i="1"/>
  <c r="E956" i="1"/>
  <c r="E150" i="1"/>
  <c r="E289" i="1"/>
  <c r="E528" i="1"/>
  <c r="E426" i="1"/>
  <c r="E552" i="1"/>
  <c r="E411" i="1"/>
  <c r="E1117" i="1"/>
  <c r="E542" i="1"/>
  <c r="E431" i="1"/>
  <c r="E3" i="1"/>
  <c r="E42" i="1"/>
  <c r="E59" i="1"/>
  <c r="E62" i="1"/>
  <c r="E84" i="1"/>
  <c r="E288" i="1"/>
  <c r="E299" i="1"/>
  <c r="E300" i="1"/>
  <c r="E301" i="1"/>
  <c r="E302" i="1"/>
  <c r="E303" i="1"/>
  <c r="E304" i="1"/>
  <c r="E305" i="1"/>
  <c r="E306" i="1"/>
  <c r="E307" i="1"/>
  <c r="E308" i="1"/>
  <c r="E309" i="1"/>
  <c r="E310" i="1"/>
  <c r="E311" i="1"/>
  <c r="E312" i="1"/>
  <c r="E313" i="1"/>
  <c r="E314" i="1"/>
  <c r="E315" i="1"/>
  <c r="E316" i="1"/>
  <c r="E317" i="1"/>
  <c r="E329" i="1"/>
  <c r="E331" i="1"/>
  <c r="E332" i="1"/>
  <c r="E336" i="1"/>
  <c r="E347" i="1"/>
  <c r="E355" i="1"/>
  <c r="E356" i="1"/>
  <c r="E365" i="1"/>
  <c r="E387" i="1"/>
  <c r="E390" i="1"/>
  <c r="E423" i="1"/>
  <c r="E435" i="1"/>
  <c r="E440" i="1"/>
  <c r="E438" i="1"/>
  <c r="E450" i="1"/>
  <c r="E451" i="1"/>
  <c r="E452" i="1"/>
  <c r="E453" i="1"/>
  <c r="E454" i="1"/>
  <c r="E455" i="1"/>
  <c r="E456" i="1"/>
  <c r="E457" i="1"/>
  <c r="E458" i="1"/>
  <c r="E460" i="1"/>
  <c r="E464" i="1"/>
  <c r="E465" i="1"/>
  <c r="E467" i="1"/>
  <c r="E469" i="1"/>
  <c r="E480" i="1"/>
  <c r="E481" i="1"/>
  <c r="E484" i="1"/>
  <c r="E486" i="1"/>
  <c r="E485" i="1"/>
  <c r="E494" i="1"/>
  <c r="E495" i="1"/>
  <c r="E498" i="1"/>
  <c r="E499" i="1"/>
  <c r="E505" i="1"/>
  <c r="E507" i="1"/>
  <c r="E506" i="1"/>
  <c r="E503" i="1"/>
  <c r="E512" i="1"/>
  <c r="E514" i="1"/>
  <c r="E525" i="1"/>
  <c r="E526" i="1"/>
  <c r="E527" i="1"/>
  <c r="E530" i="1"/>
  <c r="E532" i="1"/>
  <c r="E534" i="1"/>
  <c r="E536" i="1"/>
  <c r="E539" i="1"/>
  <c r="E541" i="1"/>
  <c r="E543" i="1"/>
  <c r="E544" i="1"/>
  <c r="E545" i="1"/>
  <c r="E551" i="1"/>
  <c r="E553" i="1"/>
  <c r="E554" i="1"/>
  <c r="E568" i="1"/>
  <c r="E569" i="1"/>
  <c r="E570" i="1"/>
  <c r="E572" i="1"/>
  <c r="E573" i="1"/>
  <c r="E578" i="1"/>
  <c r="E579" i="1"/>
  <c r="E609" i="1"/>
  <c r="E614" i="1"/>
  <c r="E616" i="1"/>
  <c r="E617" i="1"/>
  <c r="E615" i="1"/>
  <c r="E619" i="1"/>
  <c r="E620" i="1"/>
  <c r="E621" i="1"/>
  <c r="E618" i="1"/>
  <c r="E622" i="1"/>
  <c r="E623" i="1"/>
  <c r="E624" i="1"/>
  <c r="E625" i="1"/>
  <c r="E626" i="1"/>
  <c r="E627" i="1"/>
  <c r="E628" i="1"/>
  <c r="E630" i="1"/>
  <c r="E631" i="1"/>
  <c r="E634" i="1"/>
  <c r="E638" i="1"/>
  <c r="E640" i="1"/>
  <c r="E643" i="1"/>
  <c r="E644" i="1"/>
  <c r="E674" i="1"/>
  <c r="E677" i="1"/>
  <c r="E680" i="1"/>
  <c r="E682" i="1"/>
  <c r="E684" i="1"/>
  <c r="E685" i="1"/>
  <c r="E699" i="1"/>
  <c r="E701" i="1"/>
  <c r="E702" i="1"/>
  <c r="E703" i="1"/>
  <c r="E707" i="1"/>
  <c r="E708" i="1"/>
  <c r="E709" i="1"/>
  <c r="E710" i="1"/>
  <c r="E711" i="1"/>
  <c r="E712" i="1"/>
  <c r="E713" i="1"/>
  <c r="E714" i="1"/>
  <c r="E715" i="1"/>
  <c r="E717" i="1"/>
  <c r="E718" i="1"/>
  <c r="E720" i="1"/>
  <c r="E722" i="1"/>
  <c r="E723" i="1"/>
  <c r="E724" i="1"/>
  <c r="E725" i="1"/>
  <c r="E726" i="1"/>
  <c r="E727" i="1"/>
  <c r="E728" i="1"/>
  <c r="E729" i="1"/>
  <c r="E730" i="1"/>
  <c r="E731" i="1"/>
  <c r="E732" i="1"/>
  <c r="E752" i="1"/>
  <c r="E763" i="1"/>
  <c r="E764" i="1"/>
  <c r="E770" i="1"/>
  <c r="E771" i="1"/>
  <c r="E772" i="1"/>
  <c r="E773" i="1"/>
  <c r="E788" i="1"/>
  <c r="E796" i="1"/>
  <c r="E795" i="1"/>
  <c r="E813" i="1"/>
  <c r="E815" i="1"/>
  <c r="E832" i="1"/>
  <c r="E842" i="1"/>
  <c r="E851" i="1"/>
  <c r="E853" i="1"/>
  <c r="E856" i="1"/>
  <c r="E857" i="1"/>
  <c r="E867" i="1"/>
  <c r="E868" i="1"/>
  <c r="E869" i="1"/>
  <c r="E875" i="1"/>
  <c r="E880" i="1"/>
  <c r="E882" i="1"/>
  <c r="E885" i="1"/>
  <c r="E886" i="1"/>
  <c r="E887" i="1"/>
  <c r="E883" i="1"/>
  <c r="E884" i="1"/>
  <c r="E888" i="1"/>
  <c r="E889" i="1"/>
  <c r="E890" i="1"/>
  <c r="E891" i="1"/>
  <c r="E892" i="1"/>
  <c r="E895" i="1"/>
  <c r="E897" i="1"/>
  <c r="E899" i="1"/>
  <c r="E900" i="1"/>
  <c r="E901" i="1"/>
  <c r="E902" i="1"/>
  <c r="E904" i="1"/>
  <c r="E905" i="1"/>
  <c r="E906" i="1"/>
  <c r="E907" i="1"/>
  <c r="E908" i="1"/>
  <c r="E909" i="1"/>
  <c r="E912" i="1"/>
  <c r="E913" i="1"/>
  <c r="E914" i="1"/>
  <c r="E915" i="1"/>
  <c r="E916" i="1"/>
  <c r="E917" i="1"/>
  <c r="E918" i="1"/>
  <c r="E919" i="1"/>
  <c r="E920" i="1"/>
  <c r="E921" i="1"/>
  <c r="E922" i="1"/>
  <c r="E923" i="1"/>
  <c r="E924" i="1"/>
  <c r="E925" i="1"/>
  <c r="E926" i="1"/>
  <c r="E927" i="1"/>
  <c r="E928" i="1"/>
  <c r="E929" i="1"/>
  <c r="E930" i="1"/>
  <c r="E931" i="1"/>
  <c r="E932" i="1"/>
  <c r="E933" i="1"/>
  <c r="E934" i="1"/>
  <c r="E1536" i="1"/>
  <c r="E935" i="1"/>
  <c r="E944" i="1"/>
  <c r="E945" i="1"/>
  <c r="E946" i="1"/>
  <c r="E947" i="1"/>
  <c r="E948" i="1"/>
  <c r="E949" i="1"/>
  <c r="E950" i="1"/>
  <c r="E951" i="1"/>
  <c r="E955" i="1"/>
  <c r="E958" i="1"/>
  <c r="E894" i="1"/>
  <c r="E678" i="1"/>
  <c r="E1540" i="1"/>
  <c r="E496" i="1"/>
  <c r="E1523" i="1"/>
  <c r="E898" i="1"/>
  <c r="E903" i="1"/>
  <c r="E369" i="1"/>
  <c r="E790" i="1"/>
  <c r="E810" i="1"/>
  <c r="E671" i="1"/>
  <c r="E787" i="1"/>
  <c r="E1528" i="1"/>
  <c r="E395" i="1"/>
  <c r="E893" i="1"/>
  <c r="E819" i="1"/>
  <c r="E1179" i="1"/>
  <c r="E550" i="1"/>
  <c r="E371" i="1"/>
  <c r="E344" i="1"/>
  <c r="E407" i="1"/>
  <c r="E348" i="1"/>
  <c r="E351" i="1"/>
  <c r="E1512" i="1"/>
  <c r="E798" i="1"/>
  <c r="E406" i="1"/>
  <c r="E1037" i="1"/>
  <c r="E794" i="1"/>
  <c r="E1115" i="1"/>
  <c r="E1539" i="1"/>
  <c r="E375" i="1"/>
  <c r="E1050" i="1"/>
  <c r="E381" i="1"/>
  <c r="E1048" i="1"/>
  <c r="E1537" i="1"/>
  <c r="E353" i="1"/>
  <c r="E342" i="1"/>
  <c r="E432" i="1"/>
  <c r="E341" i="1"/>
  <c r="E1412" i="1"/>
  <c r="E1429" i="1"/>
  <c r="E1246" i="1"/>
  <c r="E1240" i="1"/>
  <c r="E953" i="1"/>
  <c r="E370" i="1"/>
  <c r="E352" i="1"/>
  <c r="E372" i="1"/>
  <c r="E349" i="1"/>
  <c r="E354" i="1"/>
  <c r="E433" i="1"/>
  <c r="E376" i="1"/>
  <c r="E1051" i="1"/>
  <c r="E382" i="1"/>
  <c r="E811" i="1"/>
  <c r="E966" i="1"/>
  <c r="E364" i="1"/>
  <c r="E368" i="1"/>
  <c r="E1241" i="1"/>
  <c r="E1538" i="1"/>
  <c r="E343" i="1"/>
  <c r="E345" i="1"/>
  <c r="E954" i="1"/>
  <c r="E373" i="1"/>
  <c r="E1052" i="1"/>
  <c r="E812" i="1"/>
  <c r="E408" i="1"/>
  <c r="E434" i="1"/>
  <c r="E1544" i="1"/>
  <c r="E1242" i="1"/>
  <c r="E959" i="1"/>
  <c r="E1314" i="1"/>
  <c r="E1316" i="1"/>
  <c r="E1326" i="1"/>
  <c r="E952" i="1"/>
  <c r="E957" i="1"/>
  <c r="E974" i="1"/>
  <c r="E985" i="1"/>
  <c r="E1010" i="1"/>
  <c r="E1011" i="1"/>
  <c r="E1014" i="1"/>
  <c r="E1019" i="1"/>
  <c r="E1035" i="1"/>
  <c r="E1071" i="1"/>
  <c r="E1072" i="1"/>
  <c r="E1073" i="1"/>
  <c r="E1074" i="1"/>
  <c r="E1075" i="1"/>
  <c r="E1076" i="1"/>
  <c r="E1077" i="1"/>
  <c r="E1078" i="1"/>
  <c r="E1079" i="1"/>
  <c r="E1080" i="1"/>
  <c r="E1091" i="1"/>
  <c r="E1093" i="1"/>
  <c r="E1096" i="1"/>
  <c r="E1097" i="1"/>
  <c r="E1099" i="1"/>
  <c r="E1100" i="1"/>
  <c r="E1101" i="1"/>
  <c r="E1102" i="1"/>
  <c r="E1103" i="1"/>
  <c r="E1104" i="1"/>
  <c r="E1105" i="1"/>
  <c r="E1106" i="1"/>
  <c r="E1107" i="1"/>
  <c r="E1108" i="1"/>
  <c r="E1114" i="1"/>
  <c r="E1116" i="1"/>
  <c r="E1156" i="1"/>
  <c r="E1199" i="1"/>
  <c r="E1203" i="1"/>
  <c r="E1204" i="1"/>
  <c r="E1205" i="1"/>
  <c r="E1208" i="1"/>
  <c r="E1227" i="1"/>
  <c r="E1238" i="1"/>
  <c r="E1239" i="1"/>
  <c r="E1243" i="1"/>
  <c r="E1247" i="1"/>
  <c r="E1248" i="1"/>
  <c r="E1250" i="1"/>
  <c r="E1252" i="1"/>
  <c r="E1253" i="1"/>
  <c r="E1254" i="1"/>
  <c r="E1255" i="1"/>
  <c r="E1264" i="1"/>
  <c r="E1257" i="1"/>
  <c r="E1265" i="1"/>
  <c r="E1266" i="1"/>
  <c r="E1267" i="1"/>
  <c r="E1268" i="1"/>
  <c r="E1269" i="1"/>
  <c r="E1270" i="1"/>
  <c r="E1271" i="1"/>
  <c r="E1276" i="1"/>
  <c r="E1277" i="1"/>
  <c r="E1307" i="1"/>
  <c r="E1352" i="1"/>
  <c r="E1364" i="1"/>
  <c r="E1366" i="1"/>
  <c r="E1367" i="1"/>
  <c r="E1370" i="1"/>
  <c r="E1371" i="1"/>
  <c r="E1372" i="1"/>
  <c r="E1373" i="1"/>
  <c r="E1374" i="1"/>
  <c r="E1375" i="1"/>
  <c r="E1378" i="1"/>
  <c r="E1379" i="1"/>
  <c r="E1380" i="1"/>
  <c r="E1382" i="1"/>
  <c r="E1381" i="1"/>
  <c r="E1383" i="1"/>
  <c r="E1384" i="1"/>
  <c r="E1385" i="1"/>
  <c r="E1386" i="1"/>
  <c r="E1390" i="1"/>
  <c r="E1391" i="1"/>
  <c r="E1392" i="1"/>
  <c r="E1395" i="1"/>
  <c r="E1396" i="1"/>
  <c r="E1398" i="1"/>
  <c r="E1400" i="1"/>
  <c r="E1401" i="1"/>
  <c r="E1402" i="1"/>
  <c r="E1403" i="1"/>
  <c r="E1404" i="1"/>
  <c r="E1407" i="1"/>
  <c r="E1408" i="1"/>
  <c r="E1409" i="1"/>
  <c r="E11" i="1"/>
  <c r="E14" i="1"/>
  <c r="E15" i="1"/>
  <c r="E20" i="1"/>
  <c r="E21" i="1"/>
  <c r="E26" i="1"/>
  <c r="E27" i="1"/>
  <c r="E33" i="1"/>
  <c r="E34" i="1"/>
  <c r="E39" i="1"/>
  <c r="E43" i="1"/>
  <c r="E48" i="1"/>
  <c r="E63" i="1"/>
  <c r="E70" i="1"/>
  <c r="E73" i="1"/>
  <c r="E75" i="1"/>
  <c r="E76" i="1"/>
  <c r="E81" i="1"/>
  <c r="E85" i="1"/>
  <c r="E86" i="1"/>
  <c r="E91" i="1"/>
  <c r="E105" i="1"/>
  <c r="E106" i="1"/>
  <c r="E107" i="1"/>
  <c r="E111" i="1"/>
  <c r="E115" i="1"/>
  <c r="E119" i="1"/>
  <c r="E120" i="1"/>
  <c r="E121" i="1"/>
  <c r="E127" i="1"/>
  <c r="E129" i="1"/>
  <c r="E130" i="1"/>
  <c r="E131" i="1"/>
  <c r="E132" i="1"/>
  <c r="E133" i="1"/>
  <c r="E134" i="1"/>
  <c r="E138" i="1"/>
  <c r="E147" i="1"/>
  <c r="E148" i="1"/>
  <c r="E158" i="1"/>
  <c r="E159" i="1"/>
  <c r="E170" i="1"/>
  <c r="E173" i="1"/>
  <c r="E175" i="1"/>
  <c r="E176" i="1"/>
  <c r="E177" i="1"/>
  <c r="E178" i="1"/>
  <c r="E181" i="1"/>
  <c r="E186" i="1"/>
  <c r="E189" i="1"/>
  <c r="E190" i="1"/>
  <c r="E192" i="1"/>
  <c r="E194" i="1"/>
  <c r="E195" i="1"/>
  <c r="E196" i="1"/>
  <c r="E199" i="1"/>
  <c r="E201" i="1"/>
  <c r="E204" i="1"/>
  <c r="E205" i="1"/>
  <c r="E207" i="1"/>
  <c r="E210" i="1"/>
  <c r="E211" i="1"/>
  <c r="E214" i="1"/>
  <c r="E218" i="1"/>
  <c r="E220" i="1"/>
  <c r="E222" i="1"/>
  <c r="E223" i="1"/>
  <c r="E224" i="1"/>
  <c r="E225" i="1"/>
  <c r="E230" i="1"/>
  <c r="E232" i="1"/>
  <c r="E233" i="1"/>
  <c r="E234" i="1"/>
  <c r="E235" i="1"/>
  <c r="E239" i="1"/>
  <c r="E240" i="1"/>
  <c r="E241" i="1"/>
  <c r="E242" i="1"/>
  <c r="E243" i="1"/>
  <c r="E244" i="1"/>
  <c r="E245" i="1"/>
  <c r="E246" i="1"/>
  <c r="E247" i="1"/>
  <c r="E248" i="1"/>
  <c r="E252" i="1"/>
  <c r="E254" i="1"/>
  <c r="E256" i="1"/>
  <c r="E257" i="1"/>
  <c r="E259" i="1"/>
  <c r="E263" i="1"/>
  <c r="E264" i="1"/>
  <c r="E265" i="1"/>
  <c r="E268" i="1"/>
  <c r="E269" i="1"/>
  <c r="E271" i="1"/>
  <c r="E273" i="1"/>
  <c r="E278" i="1"/>
  <c r="E279" i="1"/>
  <c r="E280" i="1"/>
  <c r="E281" i="1"/>
  <c r="E282" i="1"/>
  <c r="E284" i="1"/>
  <c r="E285" i="1"/>
  <c r="E287" i="1"/>
  <c r="E290" i="1"/>
  <c r="E291" i="1"/>
  <c r="E292" i="1"/>
  <c r="E293" i="1"/>
  <c r="E294" i="1"/>
  <c r="E295" i="1"/>
  <c r="E5" i="1"/>
  <c r="E8" i="1"/>
  <c r="E9" i="1"/>
  <c r="E17" i="1"/>
  <c r="E19" i="1"/>
  <c r="E30" i="1"/>
  <c r="E32" i="1"/>
  <c r="E37" i="1"/>
  <c r="E47" i="1"/>
  <c r="E52" i="1"/>
  <c r="E53" i="1"/>
  <c r="E56" i="1"/>
  <c r="E71" i="1"/>
  <c r="E72" i="1"/>
  <c r="E78" i="1"/>
  <c r="E79" i="1"/>
  <c r="E80" i="1"/>
  <c r="E87" i="1"/>
  <c r="E90" i="1"/>
  <c r="E96" i="1"/>
  <c r="E99" i="1"/>
  <c r="E100" i="1"/>
  <c r="E102" i="1"/>
  <c r="E104" i="1"/>
  <c r="E117" i="1"/>
  <c r="E118" i="1"/>
  <c r="E122" i="1"/>
  <c r="E123" i="1"/>
  <c r="E124" i="1"/>
  <c r="E142" i="1"/>
  <c r="E152" i="1"/>
  <c r="E153" i="1"/>
  <c r="E156" i="1"/>
  <c r="E157" i="1"/>
  <c r="E167" i="1"/>
  <c r="E168" i="1"/>
  <c r="E169" i="1"/>
  <c r="E171" i="1"/>
  <c r="E179" i="1"/>
  <c r="E187" i="1"/>
  <c r="E191" i="1"/>
  <c r="E193" i="1"/>
  <c r="E197" i="1"/>
  <c r="E200" i="1"/>
  <c r="E203" i="1"/>
  <c r="E206" i="1"/>
  <c r="E208" i="1"/>
  <c r="E209" i="1"/>
  <c r="E212" i="1"/>
  <c r="E213" i="1"/>
  <c r="E216" i="1"/>
  <c r="E219" i="1"/>
  <c r="E221" i="1"/>
  <c r="E226" i="1"/>
  <c r="E228" i="1"/>
  <c r="E231" i="1"/>
  <c r="E236" i="1"/>
  <c r="E237" i="1"/>
  <c r="E253" i="1"/>
  <c r="E266" i="1"/>
  <c r="E267" i="1"/>
  <c r="E270" i="1"/>
  <c r="E274" i="1"/>
  <c r="E277" i="1"/>
  <c r="E286" i="1"/>
  <c r="E6" i="1"/>
  <c r="E12" i="1"/>
  <c r="E22" i="1"/>
  <c r="E24" i="1"/>
  <c r="E25" i="1"/>
  <c r="E28" i="1"/>
  <c r="E29" i="1"/>
  <c r="E31" i="1"/>
  <c r="E38" i="1"/>
  <c r="E40" i="1"/>
  <c r="E50" i="1"/>
  <c r="E51" i="1"/>
  <c r="E54" i="1"/>
  <c r="E65" i="1"/>
  <c r="E68" i="1"/>
  <c r="E69" i="1"/>
  <c r="E77" i="1"/>
  <c r="E82" i="1"/>
  <c r="E88" i="1"/>
  <c r="E89" i="1"/>
  <c r="E94" i="1"/>
  <c r="E95" i="1"/>
  <c r="E97" i="1"/>
  <c r="E98" i="1"/>
  <c r="E101" i="1"/>
  <c r="E103" i="1"/>
  <c r="E108" i="1"/>
  <c r="E109" i="1"/>
  <c r="E110" i="1"/>
  <c r="E112" i="1"/>
  <c r="E113" i="1"/>
  <c r="E114" i="1"/>
  <c r="E125" i="1"/>
  <c r="E126" i="1"/>
  <c r="E128" i="1"/>
  <c r="E135" i="1"/>
  <c r="E137" i="1"/>
  <c r="E139" i="1"/>
  <c r="E140" i="1"/>
  <c r="E143" i="1"/>
  <c r="E144" i="1"/>
  <c r="E145" i="1"/>
  <c r="E146" i="1"/>
  <c r="E151" i="1"/>
  <c r="E160" i="1"/>
  <c r="E165" i="1"/>
  <c r="E180" i="1"/>
  <c r="E182" i="1"/>
  <c r="E183" i="1"/>
  <c r="E184" i="1"/>
  <c r="E185" i="1"/>
  <c r="E198" i="1"/>
  <c r="E215" i="1"/>
  <c r="E217" i="1"/>
  <c r="E227" i="1"/>
  <c r="E229" i="1"/>
  <c r="E238" i="1"/>
  <c r="E251" i="1"/>
  <c r="E255" i="1"/>
  <c r="E258" i="1"/>
  <c r="E261" i="1"/>
  <c r="E262" i="1"/>
  <c r="E272" i="1"/>
  <c r="E275" i="1"/>
  <c r="E276" i="1"/>
  <c r="E283" i="1"/>
  <c r="E296" i="1"/>
  <c r="E488" i="1"/>
  <c r="E599" i="1"/>
  <c r="E601" i="1"/>
  <c r="E987" i="1"/>
  <c r="E1410" i="1"/>
  <c r="E1411" i="1"/>
  <c r="E1413" i="1"/>
  <c r="E475" i="1"/>
  <c r="E477" i="1"/>
  <c r="E1414" i="1"/>
  <c r="E1415" i="1"/>
  <c r="E1416" i="1"/>
  <c r="E1418" i="1"/>
  <c r="E1419" i="1"/>
  <c r="E645" i="1"/>
  <c r="E1545" i="1"/>
  <c r="E1422" i="1"/>
  <c r="E1425" i="1"/>
  <c r="E1423" i="1"/>
  <c r="E1428" i="1"/>
  <c r="E1426" i="1"/>
  <c r="E910" i="1"/>
  <c r="E1439" i="1"/>
  <c r="E1445" i="1"/>
  <c r="E1446" i="1"/>
  <c r="E1461" i="1"/>
  <c r="E936" i="1"/>
  <c r="E937" i="1"/>
  <c r="E938" i="1"/>
  <c r="E939" i="1"/>
  <c r="E940" i="1"/>
  <c r="E941" i="1"/>
  <c r="E942" i="1"/>
  <c r="E943" i="1"/>
  <c r="E1012" i="1"/>
  <c r="E1463" i="1"/>
  <c r="E1466" i="1"/>
  <c r="E1448" i="1"/>
  <c r="E1499" i="1"/>
  <c r="E595" i="1"/>
  <c r="E646" i="1"/>
  <c r="E647" i="1"/>
  <c r="E648" i="1"/>
  <c r="E649" i="1"/>
  <c r="E650" i="1"/>
  <c r="E651" i="1"/>
  <c r="E652" i="1"/>
  <c r="E653" i="1"/>
  <c r="E654" i="1"/>
  <c r="E655" i="1"/>
  <c r="E656" i="1"/>
  <c r="E657" i="1"/>
  <c r="E658" i="1"/>
  <c r="E659" i="1"/>
  <c r="E660" i="1"/>
  <c r="E661" i="1"/>
  <c r="E662" i="1"/>
  <c r="E663" i="1"/>
  <c r="E675" i="1"/>
  <c r="E676" i="1"/>
  <c r="E1017" i="1"/>
  <c r="E1251" i="1"/>
  <c r="E1503" i="1"/>
  <c r="E1513" i="1"/>
  <c r="E1514" i="1"/>
  <c r="E1515" i="1"/>
  <c r="E1516" i="1"/>
  <c r="E1517" i="1"/>
  <c r="E1519" i="1"/>
  <c r="E1546" i="1"/>
  <c r="E318" i="1"/>
  <c r="E319" i="1"/>
  <c r="E320" i="1"/>
  <c r="E321" i="1"/>
  <c r="E322" i="1"/>
  <c r="E323" i="1"/>
  <c r="E324" i="1"/>
  <c r="E474" i="1"/>
  <c r="E476" i="1"/>
  <c r="E520" i="1"/>
  <c r="E827" i="1"/>
  <c r="E471" i="1"/>
  <c r="E449" i="1"/>
  <c r="E519" i="1"/>
  <c r="E559" i="1"/>
  <c r="E582" i="1"/>
  <c r="E584" i="1"/>
  <c r="E586" i="1"/>
  <c r="E587" i="1"/>
  <c r="E589" i="1"/>
  <c r="E591" i="1"/>
  <c r="E593" i="1"/>
  <c r="E1082" i="1"/>
  <c r="E1084" i="1"/>
  <c r="E1085" i="1"/>
  <c r="E1086" i="1"/>
  <c r="E1088" i="1"/>
  <c r="E1361" i="1"/>
  <c r="E473" i="1"/>
  <c r="E443" i="1"/>
  <c r="E445" i="1"/>
  <c r="E462" i="1"/>
  <c r="E555" i="1"/>
  <c r="E1087" i="1"/>
  <c r="E596" i="1"/>
  <c r="E600" i="1"/>
  <c r="E1262" i="1"/>
  <c r="E1263" i="1"/>
  <c r="E1363" i="1"/>
  <c r="E1368" i="1"/>
  <c r="E1376" i="1"/>
  <c r="E1387" i="1"/>
  <c r="E1388" i="1"/>
  <c r="E1393" i="1"/>
  <c r="E1394" i="1"/>
  <c r="E1399" i="1"/>
  <c r="E1405" i="1"/>
  <c r="E1406" i="1"/>
  <c r="E1417" i="1"/>
  <c r="E1420" i="1"/>
  <c r="E1421" i="1"/>
  <c r="E391" i="1"/>
  <c r="E392" i="1"/>
  <c r="E463" i="1"/>
  <c r="E468" i="1"/>
  <c r="E479" i="1"/>
  <c r="E482" i="1"/>
  <c r="E490" i="1"/>
  <c r="E508" i="1"/>
  <c r="E509" i="1"/>
  <c r="E510" i="1"/>
  <c r="E517" i="1"/>
  <c r="E518" i="1"/>
  <c r="E521" i="1"/>
  <c r="E522" i="1"/>
  <c r="E523" i="1"/>
  <c r="E524" i="1"/>
  <c r="E537" i="1"/>
  <c r="E546" i="1"/>
  <c r="E561" i="1"/>
  <c r="E563" i="1"/>
  <c r="E565" i="1"/>
  <c r="E566" i="1"/>
  <c r="E574" i="1"/>
  <c r="E575" i="1"/>
  <c r="E576" i="1"/>
  <c r="E577" i="1"/>
  <c r="E580" i="1"/>
  <c r="E607" i="1"/>
  <c r="E608" i="1"/>
  <c r="E611" i="1"/>
  <c r="E613" i="1"/>
  <c r="E632" i="1"/>
  <c r="E635" i="1"/>
  <c r="E637" i="1"/>
  <c r="E641" i="1"/>
  <c r="E809" i="1"/>
  <c r="E986" i="1"/>
  <c r="E988" i="1"/>
  <c r="E989" i="1"/>
  <c r="E990" i="1"/>
  <c r="E991" i="1"/>
  <c r="E992" i="1"/>
  <c r="E993" i="1"/>
  <c r="E996" i="1"/>
  <c r="E997" i="1"/>
  <c r="E998" i="1"/>
  <c r="E1013" i="1"/>
  <c r="E1092" i="1"/>
  <c r="E1094" i="1"/>
  <c r="E1543" i="1"/>
  <c r="E1109" i="1"/>
  <c r="E1141" i="1"/>
  <c r="E1142" i="1"/>
  <c r="E1143" i="1"/>
  <c r="E1144" i="1"/>
  <c r="E1157" i="1"/>
  <c r="E1162" i="1"/>
  <c r="E1165" i="1"/>
  <c r="E1167" i="1"/>
  <c r="E1273" i="1"/>
  <c r="E1274" i="1"/>
  <c r="E470" i="1"/>
  <c r="E472" i="1"/>
  <c r="E478" i="1"/>
  <c r="E429" i="1"/>
  <c r="E439" i="1"/>
  <c r="E444" i="1"/>
  <c r="E446" i="1"/>
  <c r="E447" i="1"/>
  <c r="E491" i="1"/>
  <c r="E459" i="1"/>
  <c r="E492" i="1"/>
  <c r="E493" i="1"/>
  <c r="E461" i="1"/>
  <c r="E515" i="1"/>
  <c r="E516" i="1"/>
  <c r="E562" i="1"/>
  <c r="E564" i="1"/>
  <c r="E642" i="1"/>
  <c r="E995" i="1"/>
  <c r="E999" i="1"/>
  <c r="E636" i="1"/>
  <c r="E639" i="1"/>
  <c r="E994" i="1"/>
  <c r="E337" i="1"/>
  <c r="E338" i="1"/>
  <c r="E339" i="1"/>
  <c r="E340" i="1"/>
  <c r="E346" i="1"/>
  <c r="E350" i="1"/>
  <c r="E357" i="1"/>
  <c r="E358" i="1"/>
  <c r="E359" i="1"/>
  <c r="E360" i="1"/>
  <c r="E361" i="1"/>
  <c r="E362" i="1"/>
  <c r="E363" i="1"/>
  <c r="E366" i="1"/>
  <c r="E367" i="1"/>
  <c r="E377" i="1"/>
  <c r="E378" i="1"/>
  <c r="E379" i="1"/>
  <c r="E380" i="1"/>
  <c r="E383" i="1"/>
  <c r="E384" i="1"/>
  <c r="E385" i="1"/>
  <c r="E386" i="1"/>
  <c r="E388" i="1"/>
  <c r="E389" i="1"/>
  <c r="E967" i="1"/>
  <c r="E968" i="1"/>
  <c r="E969" i="1"/>
  <c r="E970" i="1"/>
  <c r="E971" i="1"/>
  <c r="E972" i="1"/>
  <c r="E973" i="1"/>
  <c r="E975" i="1"/>
  <c r="E976" i="1"/>
  <c r="E977" i="1"/>
  <c r="E978" i="1"/>
  <c r="E979" i="1"/>
  <c r="E980" i="1"/>
  <c r="E981" i="1"/>
  <c r="E982" i="1"/>
  <c r="E983" i="1"/>
  <c r="E984" i="1"/>
  <c r="E1018" i="1"/>
  <c r="E1020" i="1"/>
  <c r="E1021" i="1"/>
  <c r="E1022" i="1"/>
  <c r="E1023" i="1"/>
  <c r="E1024" i="1"/>
  <c r="E1025" i="1"/>
  <c r="E1026" i="1"/>
  <c r="E1027" i="1"/>
  <c r="E1028" i="1"/>
  <c r="E1029" i="1"/>
  <c r="E1030" i="1"/>
  <c r="E1031" i="1"/>
  <c r="E1032" i="1"/>
  <c r="E1033" i="1"/>
  <c r="E1034" i="1"/>
  <c r="E1036" i="1"/>
  <c r="E1038" i="1"/>
  <c r="E1039" i="1"/>
  <c r="E1040" i="1"/>
  <c r="E1041" i="1"/>
  <c r="E1042" i="1"/>
  <c r="E1043" i="1"/>
  <c r="E1044" i="1"/>
  <c r="E1045" i="1"/>
  <c r="E1046" i="1"/>
  <c r="E1047" i="1"/>
  <c r="E1049" i="1"/>
  <c r="E1053" i="1"/>
  <c r="E1054" i="1"/>
  <c r="E1056" i="1"/>
  <c r="E1057" i="1"/>
  <c r="E1058" i="1"/>
  <c r="E1059" i="1"/>
  <c r="E1060" i="1"/>
  <c r="E1061" i="1"/>
  <c r="E1062" i="1"/>
  <c r="E1063" i="1"/>
  <c r="E1064" i="1"/>
  <c r="E1065" i="1"/>
  <c r="E1066" i="1"/>
  <c r="E1067" i="1"/>
  <c r="E1068" i="1"/>
  <c r="E1069" i="1"/>
  <c r="E1070" i="1"/>
  <c r="E1089" i="1"/>
  <c r="E1098" i="1"/>
  <c r="E1110" i="1"/>
  <c r="E1111" i="1"/>
  <c r="E1112" i="1"/>
  <c r="E1113"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5" i="1"/>
  <c r="E1146" i="1"/>
  <c r="E1147" i="1"/>
  <c r="E1148" i="1"/>
  <c r="E1149" i="1"/>
  <c r="E1150" i="1"/>
  <c r="E1151" i="1"/>
  <c r="E1152" i="1"/>
  <c r="E1153" i="1"/>
  <c r="E1154" i="1"/>
  <c r="E1158" i="1"/>
  <c r="E1159" i="1"/>
  <c r="E1160" i="1"/>
  <c r="E1161" i="1"/>
  <c r="E1163" i="1"/>
  <c r="E1164" i="1"/>
  <c r="E1166" i="1"/>
  <c r="E1168" i="1"/>
  <c r="E1169" i="1"/>
  <c r="E1170" i="1"/>
  <c r="E1171" i="1"/>
  <c r="E1172" i="1"/>
  <c r="E1173" i="1"/>
  <c r="E1174" i="1"/>
  <c r="E1175" i="1"/>
  <c r="E1176" i="1"/>
  <c r="E1177" i="1"/>
  <c r="E1181" i="1"/>
  <c r="E1182" i="1"/>
  <c r="E1183" i="1"/>
  <c r="E1184" i="1"/>
  <c r="E1185" i="1"/>
  <c r="E1186" i="1"/>
  <c r="E1187" i="1"/>
  <c r="E1188" i="1"/>
  <c r="E1189" i="1"/>
  <c r="E1190" i="1"/>
  <c r="E1191" i="1"/>
  <c r="E1192" i="1"/>
  <c r="E1193" i="1"/>
  <c r="E1194" i="1"/>
  <c r="E1195" i="1"/>
  <c r="E1196" i="1"/>
  <c r="E1197" i="1"/>
  <c r="E1198" i="1"/>
  <c r="E1200" i="1"/>
  <c r="E1201" i="1"/>
  <c r="E1202" i="1"/>
  <c r="E1206" i="1"/>
  <c r="E1207" i="1"/>
  <c r="E1209" i="1"/>
  <c r="E1210" i="1"/>
  <c r="E1211" i="1"/>
  <c r="E1212" i="1"/>
  <c r="E1214" i="1"/>
  <c r="E1215" i="1"/>
  <c r="E1216" i="1"/>
  <c r="E1217" i="1"/>
  <c r="E1218" i="1"/>
  <c r="E1219" i="1"/>
  <c r="E1220" i="1"/>
  <c r="E1221" i="1"/>
  <c r="E1222" i="1"/>
  <c r="E1223" i="1"/>
  <c r="E1224" i="1"/>
  <c r="E1225" i="1"/>
  <c r="E1226" i="1"/>
  <c r="E1228" i="1"/>
  <c r="E1229" i="1"/>
  <c r="E1230" i="1"/>
  <c r="E1231" i="1"/>
  <c r="E1232" i="1"/>
  <c r="E1233" i="1"/>
  <c r="E1234" i="1"/>
  <c r="E1235" i="1"/>
  <c r="E1236" i="1"/>
  <c r="E1237" i="1"/>
  <c r="E1244" i="1"/>
  <c r="E1272" i="1"/>
  <c r="E1275" i="1"/>
  <c r="E1278" i="1"/>
  <c r="E1279" i="1"/>
  <c r="E1280" i="1"/>
  <c r="E1282" i="1"/>
  <c r="E1283" i="1"/>
  <c r="E1284" i="1"/>
  <c r="E1285" i="1"/>
  <c r="E1286" i="1"/>
  <c r="E1287" i="1"/>
  <c r="E1288" i="1"/>
  <c r="E1289" i="1"/>
  <c r="E1291" i="1"/>
  <c r="E1292" i="1"/>
  <c r="E1293" i="1"/>
  <c r="E1294" i="1"/>
  <c r="E1295" i="1"/>
  <c r="E1296" i="1"/>
  <c r="E1297" i="1"/>
  <c r="E1298" i="1"/>
  <c r="E1299" i="1"/>
  <c r="E1300" i="1"/>
  <c r="E1301" i="1"/>
  <c r="E1303" i="1"/>
  <c r="E1304" i="1"/>
  <c r="E1306" i="1"/>
  <c r="E1308" i="1"/>
  <c r="E1309" i="1"/>
  <c r="E1310" i="1"/>
  <c r="E1312" i="1"/>
  <c r="E1317" i="1"/>
  <c r="E1318" i="1"/>
  <c r="E1319" i="1"/>
  <c r="E1320" i="1"/>
  <c r="E1321" i="1"/>
  <c r="E1322" i="1"/>
  <c r="E1323" i="1"/>
  <c r="E1325" i="1"/>
  <c r="E1327" i="1"/>
  <c r="E1328" i="1"/>
  <c r="E1329" i="1"/>
  <c r="E1330" i="1"/>
  <c r="E1331" i="1"/>
  <c r="E1332" i="1"/>
  <c r="E1333" i="1"/>
  <c r="E1334" i="1"/>
  <c r="E1335" i="1"/>
  <c r="E1336" i="1"/>
  <c r="E1337" i="1"/>
  <c r="E1338" i="1"/>
  <c r="E1339" i="1"/>
  <c r="E1340" i="1"/>
  <c r="E1341" i="1"/>
  <c r="E1342" i="1"/>
  <c r="E1343" i="1"/>
  <c r="E1345" i="1"/>
  <c r="E1353" i="1"/>
  <c r="E1354" i="1"/>
  <c r="E1355" i="1"/>
  <c r="E1356" i="1"/>
  <c r="E1357" i="1"/>
  <c r="E1358" i="1"/>
  <c r="E1359" i="1"/>
  <c r="E1365" i="1"/>
  <c r="E1369" i="1"/>
  <c r="E1430" i="1"/>
  <c r="E1436" i="1"/>
  <c r="E1437" i="1"/>
  <c r="E1438" i="1"/>
  <c r="E1440" i="1"/>
  <c r="E1441" i="1"/>
  <c r="E1442" i="1"/>
  <c r="E1443" i="1"/>
  <c r="E1444" i="1"/>
  <c r="E1471" i="1"/>
  <c r="E1472" i="1"/>
  <c r="E1473" i="1"/>
  <c r="E1474" i="1"/>
  <c r="E1475" i="1"/>
  <c r="E1476" i="1"/>
  <c r="E1488" i="1"/>
  <c r="E1490" i="1"/>
  <c r="E1493" i="1"/>
  <c r="E1494" i="1"/>
  <c r="E1495" i="1"/>
  <c r="E1496" i="1"/>
  <c r="E1500" i="1"/>
  <c r="E1504" i="1"/>
  <c r="E1509" i="1"/>
  <c r="E1510" i="1"/>
  <c r="E1511" i="1"/>
  <c r="E1521" i="1"/>
  <c r="E1531" i="1"/>
  <c r="E1533" i="1"/>
  <c r="E1541" i="1"/>
  <c r="E1542" i="1"/>
  <c r="E850" i="1"/>
  <c r="E686" i="1"/>
  <c r="E692" i="1"/>
  <c r="E751" i="1"/>
  <c r="E740" i="1"/>
  <c r="E745" i="1"/>
  <c r="E330" i="1"/>
  <c r="E328" i="1"/>
  <c r="E326" i="1"/>
  <c r="E786" i="1"/>
  <c r="E1007" i="1"/>
  <c r="E1477" i="1"/>
  <c r="E774" i="1"/>
  <c r="E1506" i="1"/>
  <c r="E843" i="1"/>
  <c r="E1491" i="1"/>
  <c r="E664" i="1"/>
  <c r="E668" i="1"/>
  <c r="E672" i="1"/>
  <c r="E1249" i="1"/>
  <c r="E1245" i="1"/>
  <c r="E333" i="1"/>
  <c r="E393" i="1"/>
  <c r="E394" i="1"/>
  <c r="E398" i="1"/>
  <c r="E400" i="1"/>
  <c r="E401" i="1"/>
  <c r="E403" i="1"/>
  <c r="E665" i="1"/>
  <c r="E667" i="1"/>
  <c r="E669" i="1"/>
  <c r="E687" i="1"/>
  <c r="E689" i="1"/>
  <c r="E690" i="1"/>
  <c r="E691" i="1"/>
  <c r="E694" i="1"/>
  <c r="E697" i="1"/>
  <c r="E698" i="1"/>
  <c r="E700" i="1"/>
  <c r="E706" i="1"/>
  <c r="E733" i="1"/>
  <c r="E734" i="1"/>
  <c r="E735" i="1"/>
  <c r="E737" i="1"/>
  <c r="E738" i="1"/>
  <c r="E739" i="1"/>
  <c r="E741" i="1"/>
  <c r="E746" i="1"/>
  <c r="E747" i="1"/>
  <c r="E755" i="1"/>
  <c r="E753" i="1"/>
  <c r="E754" i="1"/>
  <c r="E761" i="1"/>
  <c r="E762" i="1"/>
  <c r="E765" i="1"/>
  <c r="E766" i="1"/>
  <c r="E767" i="1"/>
  <c r="E768" i="1"/>
  <c r="E769" i="1"/>
  <c r="E775" i="1"/>
  <c r="E777" i="1"/>
  <c r="E778" i="1"/>
  <c r="E779" i="1"/>
  <c r="E780" i="1"/>
  <c r="E781" i="1"/>
  <c r="E782" i="1"/>
  <c r="E783" i="1"/>
  <c r="E784" i="1"/>
  <c r="E785" i="1"/>
  <c r="E825" i="1"/>
  <c r="E826" i="1"/>
  <c r="E828" i="1"/>
  <c r="E829" i="1"/>
  <c r="E830" i="1"/>
  <c r="E831" i="1"/>
  <c r="E833" i="1"/>
  <c r="E838" i="1"/>
  <c r="E839" i="1"/>
  <c r="E846" i="1"/>
  <c r="E847" i="1"/>
  <c r="E848" i="1"/>
  <c r="E854" i="1"/>
  <c r="E855" i="1"/>
  <c r="E865" i="1"/>
  <c r="E866" i="1"/>
  <c r="E871" i="1"/>
  <c r="E872" i="1"/>
  <c r="E873" i="1"/>
  <c r="E874" i="1"/>
  <c r="E876" i="1"/>
  <c r="E877" i="1"/>
  <c r="E878" i="1"/>
  <c r="E879" i="1"/>
  <c r="E881" i="1"/>
  <c r="E1002" i="1"/>
  <c r="E1003" i="1"/>
  <c r="E1004" i="1"/>
  <c r="E1527" i="1"/>
  <c r="E1529" i="1"/>
  <c r="E1464" i="1"/>
  <c r="E1469" i="1"/>
  <c r="E1458" i="1"/>
  <c r="E1485" i="1"/>
  <c r="E1447" i="1"/>
  <c r="E1302" i="1"/>
  <c r="E1305" i="1"/>
  <c r="E1451" i="1"/>
  <c r="E1427" i="1"/>
  <c r="E960" i="1"/>
  <c r="E325" i="1"/>
  <c r="E327" i="1"/>
  <c r="E396" i="1"/>
  <c r="E399" i="1"/>
  <c r="E402" i="1"/>
  <c r="E404" i="1"/>
  <c r="E405" i="1"/>
  <c r="E409" i="1"/>
  <c r="E410" i="1"/>
  <c r="E412" i="1"/>
  <c r="E413" i="1"/>
  <c r="E414" i="1"/>
  <c r="E415" i="1"/>
  <c r="E416" i="1"/>
  <c r="E417" i="1"/>
  <c r="E418" i="1"/>
  <c r="E419" i="1"/>
  <c r="E420" i="1"/>
  <c r="E629" i="1"/>
  <c r="E666" i="1"/>
  <c r="E670" i="1"/>
  <c r="E673" i="1"/>
  <c r="E683" i="1"/>
  <c r="E693" i="1"/>
  <c r="E695" i="1"/>
  <c r="E696" i="1"/>
  <c r="E704" i="1"/>
  <c r="E705" i="1"/>
  <c r="E736" i="1"/>
  <c r="E756" i="1"/>
  <c r="E757" i="1"/>
  <c r="E758" i="1"/>
  <c r="E759" i="1"/>
  <c r="E760" i="1"/>
  <c r="E797" i="1"/>
  <c r="E799" i="1"/>
  <c r="E814" i="1"/>
  <c r="E820" i="1"/>
  <c r="E821" i="1"/>
  <c r="E822" i="1"/>
  <c r="E823" i="1"/>
  <c r="E824" i="1"/>
  <c r="E834" i="1"/>
  <c r="E835" i="1"/>
  <c r="E836" i="1"/>
  <c r="E837" i="1"/>
  <c r="E840" i="1"/>
  <c r="E841" i="1"/>
  <c r="E844" i="1"/>
  <c r="E845" i="1"/>
  <c r="E849" i="1"/>
  <c r="E858" i="1"/>
  <c r="E859" i="1"/>
  <c r="E860" i="1"/>
  <c r="E861" i="1"/>
  <c r="E862" i="1"/>
  <c r="E863" i="1"/>
  <c r="E864" i="1"/>
  <c r="E896" i="1"/>
  <c r="E911" i="1"/>
  <c r="E1000" i="1"/>
  <c r="E1001" i="1"/>
  <c r="E1005" i="1"/>
  <c r="E1006" i="1"/>
  <c r="E1008" i="1"/>
  <c r="E1009" i="1"/>
  <c r="E1178" i="1"/>
  <c r="E1258" i="1"/>
  <c r="E1259" i="1"/>
  <c r="E1260" i="1"/>
  <c r="E1261" i="1"/>
  <c r="E1281" i="1"/>
  <c r="E1344" i="1"/>
  <c r="E1397" i="1"/>
  <c r="E1431" i="1"/>
  <c r="E1432" i="1"/>
  <c r="E1433" i="1"/>
  <c r="E1449" i="1"/>
  <c r="E1450" i="1"/>
  <c r="E1453" i="1"/>
  <c r="E1454" i="1"/>
  <c r="E1455" i="1"/>
  <c r="E1456" i="1"/>
  <c r="E1459" i="1"/>
  <c r="E1460" i="1"/>
  <c r="E1465" i="1"/>
  <c r="E1467" i="1"/>
  <c r="E1468" i="1"/>
  <c r="E1470" i="1"/>
  <c r="E1478" i="1"/>
  <c r="E1479" i="1"/>
  <c r="E1480" i="1"/>
  <c r="E1481" i="1"/>
  <c r="E1484" i="1"/>
  <c r="E1486" i="1"/>
  <c r="E1487" i="1"/>
  <c r="E1489" i="1"/>
  <c r="E1498" i="1"/>
  <c r="E1452" i="1"/>
  <c r="E1482" i="1"/>
  <c r="E1483" i="1"/>
  <c r="E1501" i="1"/>
  <c r="E1502" i="1"/>
  <c r="E1508" i="1"/>
  <c r="E1522" i="1"/>
  <c r="E1524" i="1"/>
  <c r="E1526" i="1"/>
  <c r="E1530" i="1"/>
  <c r="E961" i="1"/>
  <c r="E1507" i="1"/>
  <c r="E1462" i="1"/>
  <c r="E1518" i="1"/>
  <c r="E870" i="1"/>
  <c r="E1525" i="1"/>
  <c r="E335" i="1"/>
  <c r="E334" i="1"/>
  <c r="E800" i="1"/>
  <c r="E802" i="1"/>
  <c r="E804" i="1"/>
  <c r="E807" i="1"/>
  <c r="E808" i="1"/>
  <c r="E816" i="1"/>
  <c r="E817" i="1"/>
  <c r="E1505" i="1"/>
  <c r="E1434" i="1"/>
  <c r="E1435" i="1"/>
  <c r="E1492" i="1"/>
  <c r="E1497" i="1"/>
  <c r="E1534" i="1"/>
  <c r="E1532" i="1"/>
  <c r="E1535" i="1"/>
  <c r="E962" i="1"/>
  <c r="E963" i="1"/>
  <c r="E1055" i="1"/>
  <c r="E1083" i="1"/>
  <c r="E1290" i="1"/>
  <c r="E560" i="1"/>
  <c r="E964" i="1"/>
  <c r="E965" i="1"/>
  <c r="E1547" i="1"/>
  <c r="E427" i="1"/>
  <c r="E801" i="1"/>
  <c r="E803" i="1"/>
  <c r="E806" i="1"/>
  <c r="E1520" i="1"/>
  <c r="E1015" i="1"/>
  <c r="E1016" i="1"/>
  <c r="E679" i="1"/>
  <c r="E681" i="1"/>
  <c r="E789" i="1"/>
  <c r="E74" i="1"/>
  <c r="E18" i="1"/>
  <c r="E41" i="1"/>
  <c r="E83" i="1"/>
  <c r="E35" i="1"/>
  <c r="E55" i="1"/>
  <c r="E36" i="1"/>
  <c r="E67" i="1"/>
  <c r="E66" i="1"/>
  <c r="E61" i="1"/>
  <c r="E23" i="1"/>
  <c r="E46" i="1"/>
  <c r="E45" i="1"/>
  <c r="E44" i="1"/>
  <c r="E49" i="1"/>
  <c r="E92" i="1"/>
  <c r="E93" i="1"/>
  <c r="E58" i="1"/>
  <c r="E549" i="1"/>
  <c r="E188" i="1"/>
  <c r="E202" i="1"/>
  <c r="E437" i="1"/>
  <c r="E598" i="1"/>
  <c r="E4" i="1"/>
  <c r="E13" i="1"/>
  <c r="E16" i="1"/>
  <c r="E7" i="1"/>
  <c r="E10" i="1"/>
  <c r="E430" i="1"/>
  <c r="E483" i="1"/>
  <c r="E487" i="1"/>
  <c r="E260" i="1"/>
  <c r="E249" i="1"/>
  <c r="E1424" i="1"/>
  <c r="E1346" i="1"/>
  <c r="E1347" i="1"/>
  <c r="E1348" i="1"/>
  <c r="E1349" i="1"/>
  <c r="E1350" i="1"/>
  <c r="E1351" i="1"/>
  <c r="E1548" i="1"/>
  <c r="E1549" i="1"/>
  <c r="E163" i="1"/>
  <c r="E161" i="1"/>
  <c r="E172" i="1"/>
  <c r="E166" i="1"/>
  <c r="E162" i="1"/>
  <c r="E164" i="1"/>
  <c r="E116" i="1"/>
  <c r="E1180" i="1"/>
  <c r="E397" i="1"/>
  <c r="E604" i="1"/>
  <c r="E605" i="1"/>
  <c r="E606" i="1"/>
  <c r="E136" i="1"/>
  <c r="E174" i="1"/>
  <c r="E538" i="1"/>
  <c r="AQ501" i="1"/>
  <c r="AR501" i="1"/>
  <c r="A792" i="1"/>
  <c r="J792" i="1"/>
  <c r="V792" i="1"/>
  <c r="AK792" i="1"/>
  <c r="AL792" i="1"/>
  <c r="AM792" i="1"/>
  <c r="AN792" i="1"/>
  <c r="AO792" i="1"/>
  <c r="AP792" i="1"/>
  <c r="AQ792" i="1"/>
  <c r="AR792" i="1"/>
  <c r="A793" i="1"/>
  <c r="J793" i="1"/>
  <c r="V793" i="1"/>
  <c r="AK793" i="1"/>
  <c r="AL793" i="1"/>
  <c r="AM793" i="1"/>
  <c r="AN793" i="1"/>
  <c r="AO793" i="1"/>
  <c r="AP793" i="1"/>
  <c r="AQ793" i="1"/>
  <c r="AR793" i="1"/>
  <c r="A557" i="1"/>
  <c r="J557" i="1"/>
  <c r="V557" i="1"/>
  <c r="AK557" i="1"/>
  <c r="AL557" i="1"/>
  <c r="AM557" i="1"/>
  <c r="AN557" i="1"/>
  <c r="AO557" i="1"/>
  <c r="AP557" i="1"/>
  <c r="AQ557" i="1"/>
  <c r="AR557" i="1"/>
  <c r="A502" i="1"/>
  <c r="J502" i="1"/>
  <c r="V502" i="1"/>
  <c r="AK502" i="1"/>
  <c r="AL502" i="1"/>
  <c r="AM502" i="1"/>
  <c r="AN502" i="1"/>
  <c r="AO502" i="1"/>
  <c r="AP502" i="1"/>
  <c r="AQ502" i="1"/>
  <c r="AR502" i="1"/>
  <c r="A558" i="1"/>
  <c r="J558" i="1"/>
  <c r="V558" i="1"/>
  <c r="AK558" i="1"/>
  <c r="AL558" i="1"/>
  <c r="AM558" i="1"/>
  <c r="AN558" i="1"/>
  <c r="AO558" i="1"/>
  <c r="AP558" i="1"/>
  <c r="AQ558" i="1"/>
  <c r="AR558" i="1"/>
  <c r="A548" i="1"/>
  <c r="J548" i="1"/>
  <c r="V548" i="1"/>
  <c r="AK548" i="1"/>
  <c r="AL548" i="1"/>
  <c r="AM548" i="1"/>
  <c r="AN548" i="1"/>
  <c r="AO548" i="1"/>
  <c r="AP548" i="1"/>
  <c r="AQ548" i="1"/>
  <c r="AR548" i="1"/>
  <c r="A603" i="1"/>
  <c r="J603" i="1"/>
  <c r="V603" i="1"/>
  <c r="AK603" i="1"/>
  <c r="AL603" i="1"/>
  <c r="AM603" i="1"/>
  <c r="AN603" i="1"/>
  <c r="AO603" i="1"/>
  <c r="AP603" i="1"/>
  <c r="AQ603" i="1"/>
  <c r="AR603" i="1"/>
  <c r="A425" i="1"/>
  <c r="J425" i="1"/>
  <c r="V425" i="1"/>
  <c r="AK425" i="1"/>
  <c r="AL425" i="1"/>
  <c r="AM425" i="1"/>
  <c r="AN425" i="1"/>
  <c r="AO425" i="1"/>
  <c r="AP425" i="1"/>
  <c r="AQ425" i="1"/>
  <c r="AR425" i="1"/>
  <c r="A150" i="1"/>
  <c r="J150" i="1"/>
  <c r="V150" i="1"/>
  <c r="AK150" i="1"/>
  <c r="AL150" i="1"/>
  <c r="AM150" i="1"/>
  <c r="AN150" i="1"/>
  <c r="AO150" i="1"/>
  <c r="AP150" i="1"/>
  <c r="AQ150" i="1"/>
  <c r="AR150" i="1"/>
  <c r="A426" i="1"/>
  <c r="J426" i="1"/>
  <c r="V426" i="1"/>
  <c r="AK426" i="1"/>
  <c r="AL426" i="1"/>
  <c r="AM426" i="1"/>
  <c r="AN426" i="1"/>
  <c r="AO426" i="1"/>
  <c r="AP426" i="1"/>
  <c r="AQ426" i="1"/>
  <c r="AR426" i="1"/>
  <c r="A552" i="1"/>
  <c r="J552" i="1"/>
  <c r="V552" i="1"/>
  <c r="AK552" i="1"/>
  <c r="AL552" i="1"/>
  <c r="AM552" i="1"/>
  <c r="AN552" i="1"/>
  <c r="AO552" i="1"/>
  <c r="AP552" i="1"/>
  <c r="AQ552" i="1"/>
  <c r="AR552" i="1"/>
  <c r="A504" i="1"/>
  <c r="J504" i="1"/>
  <c r="V504" i="1"/>
  <c r="AK504" i="1"/>
  <c r="AL504" i="1"/>
  <c r="AM504" i="1"/>
  <c r="AN504" i="1"/>
  <c r="AO504" i="1"/>
  <c r="AP504" i="1"/>
  <c r="AQ504" i="1"/>
  <c r="AR504" i="1"/>
  <c r="A542" i="1"/>
  <c r="J542" i="1"/>
  <c r="V542" i="1"/>
  <c r="AK542" i="1"/>
  <c r="AL542" i="1"/>
  <c r="AM542" i="1"/>
  <c r="AN542" i="1"/>
  <c r="AO542" i="1"/>
  <c r="AP542" i="1"/>
  <c r="AQ542" i="1"/>
  <c r="AR542" i="1"/>
  <c r="A59" i="1"/>
  <c r="J59" i="1"/>
  <c r="V59" i="1"/>
  <c r="AK59" i="1"/>
  <c r="AL59" i="1"/>
  <c r="AM59" i="1"/>
  <c r="AN59" i="1"/>
  <c r="AO59" i="1"/>
  <c r="AP59" i="1"/>
  <c r="AQ59" i="1"/>
  <c r="AR59" i="1"/>
  <c r="A288" i="1"/>
  <c r="J288" i="1"/>
  <c r="V288" i="1"/>
  <c r="AK288" i="1"/>
  <c r="AL288" i="1"/>
  <c r="AM288" i="1"/>
  <c r="AN288" i="1"/>
  <c r="AO288" i="1"/>
  <c r="AP288" i="1"/>
  <c r="AQ288" i="1"/>
  <c r="AR288" i="1"/>
  <c r="A423" i="1"/>
  <c r="J423" i="1"/>
  <c r="V423" i="1"/>
  <c r="AK423" i="1"/>
  <c r="AL423" i="1"/>
  <c r="AM423" i="1"/>
  <c r="AN423" i="1"/>
  <c r="AO423" i="1"/>
  <c r="AP423" i="1"/>
  <c r="AQ423" i="1"/>
  <c r="AR423" i="1"/>
  <c r="A435" i="1"/>
  <c r="J435" i="1"/>
  <c r="V435" i="1"/>
  <c r="AK435" i="1"/>
  <c r="AL435" i="1"/>
  <c r="AM435" i="1"/>
  <c r="AN435" i="1"/>
  <c r="AO435" i="1"/>
  <c r="AP435" i="1"/>
  <c r="AQ435" i="1"/>
  <c r="AR435" i="1"/>
  <c r="A442" i="1"/>
  <c r="J442" i="1"/>
  <c r="V442" i="1"/>
  <c r="AK442" i="1"/>
  <c r="AL442" i="1"/>
  <c r="AM442" i="1"/>
  <c r="AN442" i="1"/>
  <c r="AO442" i="1"/>
  <c r="AP442" i="1"/>
  <c r="AQ442" i="1"/>
  <c r="AR442" i="1"/>
  <c r="A438" i="1"/>
  <c r="J438" i="1"/>
  <c r="V438" i="1"/>
  <c r="AK438" i="1"/>
  <c r="AL438" i="1"/>
  <c r="AM438" i="1"/>
  <c r="AN438" i="1"/>
  <c r="AO438" i="1"/>
  <c r="AP438" i="1"/>
  <c r="AQ438" i="1"/>
  <c r="AR438" i="1"/>
  <c r="A454" i="1"/>
  <c r="J454" i="1"/>
  <c r="V454" i="1"/>
  <c r="AK454" i="1"/>
  <c r="AL454" i="1"/>
  <c r="AM454" i="1"/>
  <c r="AN454" i="1"/>
  <c r="AO454" i="1"/>
  <c r="AP454" i="1"/>
  <c r="AQ454" i="1"/>
  <c r="AR454" i="1"/>
  <c r="A467" i="1"/>
  <c r="V467" i="1"/>
  <c r="AK467" i="1"/>
  <c r="AL467" i="1"/>
  <c r="AM467" i="1"/>
  <c r="AN467" i="1"/>
  <c r="AO467" i="1"/>
  <c r="AP467" i="1"/>
  <c r="AQ467" i="1"/>
  <c r="AR467" i="1"/>
  <c r="A486" i="1"/>
  <c r="J486" i="1"/>
  <c r="V486" i="1"/>
  <c r="AK486" i="1"/>
  <c r="AL486" i="1"/>
  <c r="AM486" i="1"/>
  <c r="AN486" i="1"/>
  <c r="AO486" i="1"/>
  <c r="AP486" i="1"/>
  <c r="AQ486" i="1"/>
  <c r="AR486" i="1"/>
  <c r="A485" i="1"/>
  <c r="V485" i="1"/>
  <c r="AK485" i="1"/>
  <c r="AL485" i="1"/>
  <c r="AM485" i="1"/>
  <c r="AN485" i="1"/>
  <c r="AO485" i="1"/>
  <c r="AP485" i="1"/>
  <c r="AQ485" i="1"/>
  <c r="AR485" i="1"/>
  <c r="A498" i="1"/>
  <c r="J498" i="1"/>
  <c r="V498" i="1"/>
  <c r="AK498" i="1"/>
  <c r="AL498" i="1"/>
  <c r="AM498" i="1"/>
  <c r="AN498" i="1"/>
  <c r="AO498" i="1"/>
  <c r="AP498" i="1"/>
  <c r="AQ498" i="1"/>
  <c r="AR498" i="1"/>
  <c r="A499" i="1"/>
  <c r="J499" i="1"/>
  <c r="V499" i="1"/>
  <c r="AK499" i="1"/>
  <c r="AL499" i="1"/>
  <c r="AM499" i="1"/>
  <c r="AN499" i="1"/>
  <c r="AO499" i="1"/>
  <c r="AP499" i="1"/>
  <c r="AQ499" i="1"/>
  <c r="AR499" i="1"/>
  <c r="A505" i="1"/>
  <c r="J505" i="1"/>
  <c r="V505" i="1"/>
  <c r="AK505" i="1"/>
  <c r="AL505" i="1"/>
  <c r="AM505" i="1"/>
  <c r="AN505" i="1"/>
  <c r="AO505" i="1"/>
  <c r="AP505" i="1"/>
  <c r="AQ505" i="1"/>
  <c r="AR505" i="1"/>
  <c r="A507" i="1"/>
  <c r="J507" i="1"/>
  <c r="V507" i="1"/>
  <c r="AK507" i="1"/>
  <c r="AL507" i="1"/>
  <c r="AM507" i="1"/>
  <c r="AN507" i="1"/>
  <c r="AO507" i="1"/>
  <c r="AP507" i="1"/>
  <c r="AQ507" i="1"/>
  <c r="AR507" i="1"/>
  <c r="A506" i="1"/>
  <c r="J506" i="1"/>
  <c r="V506" i="1"/>
  <c r="AK506" i="1"/>
  <c r="AL506" i="1"/>
  <c r="AM506" i="1"/>
  <c r="AN506" i="1"/>
  <c r="AO506" i="1"/>
  <c r="AP506" i="1"/>
  <c r="AQ506" i="1"/>
  <c r="AR506" i="1"/>
  <c r="A503" i="1"/>
  <c r="J503" i="1"/>
  <c r="V503" i="1"/>
  <c r="AK503" i="1"/>
  <c r="AL503" i="1"/>
  <c r="AM503" i="1"/>
  <c r="AN503" i="1"/>
  <c r="AO503" i="1"/>
  <c r="AP503" i="1"/>
  <c r="AQ503" i="1"/>
  <c r="AR503" i="1"/>
  <c r="A512" i="1"/>
  <c r="J512" i="1"/>
  <c r="V512" i="1"/>
  <c r="AK512" i="1"/>
  <c r="AL512" i="1"/>
  <c r="AM512" i="1"/>
  <c r="AN512" i="1"/>
  <c r="AO512" i="1"/>
  <c r="AP512" i="1"/>
  <c r="AQ512" i="1"/>
  <c r="AR512" i="1"/>
  <c r="A514" i="1"/>
  <c r="J514" i="1"/>
  <c r="V514" i="1"/>
  <c r="AK514" i="1"/>
  <c r="AL514" i="1"/>
  <c r="AM514" i="1"/>
  <c r="AN514" i="1"/>
  <c r="AO514" i="1"/>
  <c r="AP514" i="1"/>
  <c r="AQ514" i="1"/>
  <c r="AR514" i="1"/>
  <c r="A530" i="1"/>
  <c r="J530" i="1"/>
  <c r="V530" i="1"/>
  <c r="AK530" i="1"/>
  <c r="AL530" i="1"/>
  <c r="AM530" i="1"/>
  <c r="AN530" i="1"/>
  <c r="AO530" i="1"/>
  <c r="AP530" i="1"/>
  <c r="AQ530" i="1"/>
  <c r="AR530" i="1"/>
  <c r="A532" i="1"/>
  <c r="J532" i="1"/>
  <c r="V532" i="1"/>
  <c r="AK532" i="1"/>
  <c r="AL532" i="1"/>
  <c r="AM532" i="1"/>
  <c r="AN532" i="1"/>
  <c r="AO532" i="1"/>
  <c r="AP532" i="1"/>
  <c r="AQ532" i="1"/>
  <c r="AR532" i="1"/>
  <c r="A534" i="1"/>
  <c r="J534" i="1"/>
  <c r="V534" i="1"/>
  <c r="AK534" i="1"/>
  <c r="AL534" i="1"/>
  <c r="AM534" i="1"/>
  <c r="AN534" i="1"/>
  <c r="AO534" i="1"/>
  <c r="AP534" i="1"/>
  <c r="AQ534" i="1"/>
  <c r="AR534" i="1"/>
  <c r="A536" i="1"/>
  <c r="J536" i="1"/>
  <c r="V536" i="1"/>
  <c r="AK536" i="1"/>
  <c r="AL536" i="1"/>
  <c r="AM536" i="1"/>
  <c r="AN536" i="1"/>
  <c r="AO536" i="1"/>
  <c r="AP536" i="1"/>
  <c r="AQ536" i="1"/>
  <c r="AR536" i="1"/>
  <c r="A541" i="1"/>
  <c r="J541" i="1"/>
  <c r="V541" i="1"/>
  <c r="AK541" i="1"/>
  <c r="AL541" i="1"/>
  <c r="AM541" i="1"/>
  <c r="AN541" i="1"/>
  <c r="AO541" i="1"/>
  <c r="AP541" i="1"/>
  <c r="AQ541" i="1"/>
  <c r="AR541" i="1"/>
  <c r="A543" i="1"/>
  <c r="J543" i="1"/>
  <c r="V543" i="1"/>
  <c r="AK543" i="1"/>
  <c r="AL543" i="1"/>
  <c r="AM543" i="1"/>
  <c r="AN543" i="1"/>
  <c r="AO543" i="1"/>
  <c r="AP543" i="1"/>
  <c r="AQ543" i="1"/>
  <c r="AR543" i="1"/>
  <c r="A544" i="1"/>
  <c r="J544" i="1"/>
  <c r="V544" i="1"/>
  <c r="AK544" i="1"/>
  <c r="AL544" i="1"/>
  <c r="AM544" i="1"/>
  <c r="AN544" i="1"/>
  <c r="AO544" i="1"/>
  <c r="AP544" i="1"/>
  <c r="AQ544" i="1"/>
  <c r="AR544" i="1"/>
  <c r="A545" i="1"/>
  <c r="J545" i="1"/>
  <c r="V545" i="1"/>
  <c r="AK545" i="1"/>
  <c r="AL545" i="1"/>
  <c r="AM545" i="1"/>
  <c r="AN545" i="1"/>
  <c r="AO545" i="1"/>
  <c r="AP545" i="1"/>
  <c r="AQ545" i="1"/>
  <c r="AR545" i="1"/>
  <c r="A551" i="1"/>
  <c r="J551" i="1"/>
  <c r="V551" i="1"/>
  <c r="AK551" i="1"/>
  <c r="AL551" i="1"/>
  <c r="AM551" i="1"/>
  <c r="AN551" i="1"/>
  <c r="AO551" i="1"/>
  <c r="AP551" i="1"/>
  <c r="AQ551" i="1"/>
  <c r="AR551" i="1"/>
  <c r="A553" i="1"/>
  <c r="J553" i="1"/>
  <c r="V553" i="1"/>
  <c r="AK553" i="1"/>
  <c r="AL553" i="1"/>
  <c r="AM553" i="1"/>
  <c r="AN553" i="1"/>
  <c r="AO553" i="1"/>
  <c r="AP553" i="1"/>
  <c r="AQ553" i="1"/>
  <c r="AR553" i="1"/>
  <c r="A568" i="1"/>
  <c r="J568" i="1"/>
  <c r="V568" i="1"/>
  <c r="AK568" i="1"/>
  <c r="AL568" i="1"/>
  <c r="AM568" i="1"/>
  <c r="AN568" i="1"/>
  <c r="AO568" i="1"/>
  <c r="AP568" i="1"/>
  <c r="AQ568" i="1"/>
  <c r="AR568" i="1"/>
  <c r="A572" i="1"/>
  <c r="J572" i="1"/>
  <c r="V572" i="1"/>
  <c r="AK572" i="1"/>
  <c r="AL572" i="1"/>
  <c r="AM572" i="1"/>
  <c r="AN572" i="1"/>
  <c r="AO572" i="1"/>
  <c r="AP572" i="1"/>
  <c r="AQ572" i="1"/>
  <c r="AR572" i="1"/>
  <c r="A617" i="1"/>
  <c r="J617" i="1"/>
  <c r="V617" i="1"/>
  <c r="AK617" i="1"/>
  <c r="AL617" i="1"/>
  <c r="AM617" i="1"/>
  <c r="AN617" i="1"/>
  <c r="AO617" i="1"/>
  <c r="AP617" i="1"/>
  <c r="AQ617" i="1"/>
  <c r="AR617" i="1"/>
  <c r="A615" i="1"/>
  <c r="J615" i="1"/>
  <c r="V615" i="1"/>
  <c r="AK615" i="1"/>
  <c r="AL615" i="1"/>
  <c r="AM615" i="1"/>
  <c r="AN615" i="1"/>
  <c r="AO615" i="1"/>
  <c r="AP615" i="1"/>
  <c r="AQ615" i="1"/>
  <c r="AR615" i="1"/>
  <c r="A620" i="1"/>
  <c r="J620" i="1"/>
  <c r="V620" i="1"/>
  <c r="AK620" i="1"/>
  <c r="AL620" i="1"/>
  <c r="AM620" i="1"/>
  <c r="AN620" i="1"/>
  <c r="AO620" i="1"/>
  <c r="AP620" i="1"/>
  <c r="AQ620" i="1"/>
  <c r="AR620" i="1"/>
  <c r="A621" i="1"/>
  <c r="J621" i="1"/>
  <c r="V621" i="1"/>
  <c r="AK621" i="1"/>
  <c r="AL621" i="1"/>
  <c r="AM621" i="1"/>
  <c r="AN621" i="1"/>
  <c r="AO621" i="1"/>
  <c r="AP621" i="1"/>
  <c r="AQ621" i="1"/>
  <c r="AR621" i="1"/>
  <c r="A618" i="1"/>
  <c r="J618" i="1"/>
  <c r="V618" i="1"/>
  <c r="AK618" i="1"/>
  <c r="AL618" i="1"/>
  <c r="AM618" i="1"/>
  <c r="AN618" i="1"/>
  <c r="AO618" i="1"/>
  <c r="AP618" i="1"/>
  <c r="AQ618" i="1"/>
  <c r="AR618" i="1"/>
  <c r="A634" i="1"/>
  <c r="J634" i="1"/>
  <c r="V634" i="1"/>
  <c r="AK634" i="1"/>
  <c r="AL634" i="1"/>
  <c r="AM634" i="1"/>
  <c r="AN634" i="1"/>
  <c r="AO634" i="1"/>
  <c r="AP634" i="1"/>
  <c r="AQ634" i="1"/>
  <c r="AR634" i="1"/>
  <c r="A717" i="1"/>
  <c r="J717" i="1"/>
  <c r="V717" i="1"/>
  <c r="AK717" i="1"/>
  <c r="AL717" i="1"/>
  <c r="AM717" i="1"/>
  <c r="AN717" i="1"/>
  <c r="AO717" i="1"/>
  <c r="AP717" i="1"/>
  <c r="AQ717" i="1"/>
  <c r="AR717" i="1"/>
  <c r="A720" i="1"/>
  <c r="J720" i="1"/>
  <c r="V720" i="1"/>
  <c r="AK720" i="1"/>
  <c r="AL720" i="1"/>
  <c r="AM720" i="1"/>
  <c r="AN720" i="1"/>
  <c r="AO720" i="1"/>
  <c r="AP720" i="1"/>
  <c r="AQ720" i="1"/>
  <c r="AR720" i="1"/>
  <c r="A722" i="1"/>
  <c r="J722" i="1"/>
  <c r="V722" i="1"/>
  <c r="AK722" i="1"/>
  <c r="AL722" i="1"/>
  <c r="AM722" i="1"/>
  <c r="AN722" i="1"/>
  <c r="AO722" i="1"/>
  <c r="AP722" i="1"/>
  <c r="AQ722" i="1"/>
  <c r="AR722" i="1"/>
  <c r="A796" i="1"/>
  <c r="J796" i="1"/>
  <c r="V796" i="1"/>
  <c r="AK796" i="1"/>
  <c r="AL796" i="1"/>
  <c r="AM796" i="1"/>
  <c r="AN796" i="1"/>
  <c r="AO796" i="1"/>
  <c r="AP796" i="1"/>
  <c r="AQ796" i="1"/>
  <c r="AR796" i="1"/>
  <c r="A795" i="1"/>
  <c r="J795" i="1"/>
  <c r="V795" i="1"/>
  <c r="AK795" i="1"/>
  <c r="AL795" i="1"/>
  <c r="AM795" i="1"/>
  <c r="AN795" i="1"/>
  <c r="AO795" i="1"/>
  <c r="AP795" i="1"/>
  <c r="AQ795" i="1"/>
  <c r="AR795" i="1"/>
  <c r="A853" i="1"/>
  <c r="J853" i="1"/>
  <c r="V853" i="1"/>
  <c r="AK853" i="1"/>
  <c r="AL853" i="1"/>
  <c r="AM853" i="1"/>
  <c r="AN853" i="1"/>
  <c r="AO853" i="1"/>
  <c r="AP853" i="1"/>
  <c r="AQ853" i="1"/>
  <c r="AR853" i="1"/>
  <c r="A900" i="1"/>
  <c r="J900" i="1"/>
  <c r="V900" i="1"/>
  <c r="AK900" i="1"/>
  <c r="AL900" i="1"/>
  <c r="AM900" i="1"/>
  <c r="AN900" i="1"/>
  <c r="AO900" i="1"/>
  <c r="AP900" i="1"/>
  <c r="AQ900" i="1"/>
  <c r="AR900" i="1"/>
  <c r="A901" i="1"/>
  <c r="J901" i="1"/>
  <c r="V901" i="1"/>
  <c r="AK901" i="1"/>
  <c r="AL901" i="1"/>
  <c r="AM901" i="1"/>
  <c r="AN901" i="1"/>
  <c r="AO901" i="1"/>
  <c r="AP901" i="1"/>
  <c r="AQ901" i="1"/>
  <c r="AR901" i="1"/>
  <c r="A902" i="1"/>
  <c r="J902" i="1"/>
  <c r="V902" i="1"/>
  <c r="AK902" i="1"/>
  <c r="AL902" i="1"/>
  <c r="AM902" i="1"/>
  <c r="AN902" i="1"/>
  <c r="AO902" i="1"/>
  <c r="AP902" i="1"/>
  <c r="AQ902" i="1"/>
  <c r="AR902" i="1"/>
  <c r="A932" i="1"/>
  <c r="J932" i="1"/>
  <c r="V932" i="1"/>
  <c r="AK932" i="1"/>
  <c r="AL932" i="1"/>
  <c r="AM932" i="1"/>
  <c r="AN932" i="1"/>
  <c r="AO932" i="1"/>
  <c r="AP932" i="1"/>
  <c r="AQ932" i="1"/>
  <c r="AR932" i="1"/>
  <c r="A934" i="1"/>
  <c r="J934" i="1"/>
  <c r="V934" i="1"/>
  <c r="AK934" i="1"/>
  <c r="AL934" i="1"/>
  <c r="AM934" i="1"/>
  <c r="AN934" i="1"/>
  <c r="AO934" i="1"/>
  <c r="AP934" i="1"/>
  <c r="AQ934" i="1"/>
  <c r="AR934" i="1"/>
  <c r="A935" i="1"/>
  <c r="J935" i="1"/>
  <c r="V935" i="1"/>
  <c r="AK935" i="1"/>
  <c r="AL935" i="1"/>
  <c r="AM935" i="1"/>
  <c r="AN935" i="1"/>
  <c r="AO935" i="1"/>
  <c r="AP935" i="1"/>
  <c r="AQ935" i="1"/>
  <c r="AR935" i="1"/>
  <c r="A955" i="1"/>
  <c r="J955" i="1"/>
  <c r="V955" i="1"/>
  <c r="AK955" i="1"/>
  <c r="AL955" i="1"/>
  <c r="AM955" i="1"/>
  <c r="AN955" i="1"/>
  <c r="AO955" i="1"/>
  <c r="AP955" i="1"/>
  <c r="AQ955" i="1"/>
  <c r="AR955" i="1"/>
  <c r="A958" i="1"/>
  <c r="J958" i="1"/>
  <c r="V958" i="1"/>
  <c r="AK958" i="1"/>
  <c r="AL958" i="1"/>
  <c r="AM958" i="1"/>
  <c r="AN958" i="1"/>
  <c r="AO958" i="1"/>
  <c r="AP958" i="1"/>
  <c r="AQ958" i="1"/>
  <c r="AR958" i="1"/>
  <c r="A496" i="1"/>
  <c r="J496" i="1"/>
  <c r="V496" i="1"/>
  <c r="AK496" i="1"/>
  <c r="AL496" i="1"/>
  <c r="AM496" i="1"/>
  <c r="AN496" i="1"/>
  <c r="AO496" i="1"/>
  <c r="AP496" i="1"/>
  <c r="AQ496" i="1"/>
  <c r="AR496" i="1"/>
  <c r="A898" i="1"/>
  <c r="J898" i="1"/>
  <c r="V898" i="1"/>
  <c r="AK898" i="1"/>
  <c r="AL898" i="1"/>
  <c r="AM898" i="1"/>
  <c r="AN898" i="1"/>
  <c r="AO898" i="1"/>
  <c r="AP898" i="1"/>
  <c r="AQ898" i="1"/>
  <c r="AR898" i="1"/>
  <c r="A790" i="1"/>
  <c r="J790" i="1"/>
  <c r="V790" i="1"/>
  <c r="AK790" i="1"/>
  <c r="AL790" i="1"/>
  <c r="AM790" i="1"/>
  <c r="AN790" i="1"/>
  <c r="AO790" i="1"/>
  <c r="AP790" i="1"/>
  <c r="AQ790" i="1"/>
  <c r="AR790" i="1"/>
  <c r="A810" i="1"/>
  <c r="J810" i="1"/>
  <c r="V810" i="1"/>
  <c r="AK810" i="1"/>
  <c r="AL810" i="1"/>
  <c r="AM810" i="1"/>
  <c r="AN810" i="1"/>
  <c r="AO810" i="1"/>
  <c r="AP810" i="1"/>
  <c r="AQ810" i="1"/>
  <c r="AR810" i="1"/>
  <c r="A819" i="1"/>
  <c r="J819" i="1"/>
  <c r="V819" i="1"/>
  <c r="AK819" i="1"/>
  <c r="AL819" i="1"/>
  <c r="AM819" i="1"/>
  <c r="AN819" i="1"/>
  <c r="AO819" i="1"/>
  <c r="AP819" i="1"/>
  <c r="AQ819" i="1"/>
  <c r="AR819" i="1"/>
  <c r="A550" i="1"/>
  <c r="J550" i="1"/>
  <c r="V550" i="1"/>
  <c r="AK550" i="1"/>
  <c r="AL550" i="1"/>
  <c r="AM550" i="1"/>
  <c r="AN550" i="1"/>
  <c r="AO550" i="1"/>
  <c r="AP550" i="1"/>
  <c r="AQ550" i="1"/>
  <c r="AR550" i="1"/>
  <c r="A794" i="1"/>
  <c r="J794" i="1"/>
  <c r="V794" i="1"/>
  <c r="AK794" i="1"/>
  <c r="AL794" i="1"/>
  <c r="AM794" i="1"/>
  <c r="AN794" i="1"/>
  <c r="AO794" i="1"/>
  <c r="AP794" i="1"/>
  <c r="AQ794" i="1"/>
  <c r="AR794" i="1"/>
  <c r="A1539" i="1"/>
  <c r="J1539" i="1"/>
  <c r="V1539" i="1"/>
  <c r="AK1539" i="1"/>
  <c r="AL1539" i="1"/>
  <c r="AM1539" i="1"/>
  <c r="AN1539" i="1"/>
  <c r="AO1539" i="1"/>
  <c r="AP1539" i="1"/>
  <c r="AQ1539" i="1"/>
  <c r="AR1539" i="1"/>
  <c r="A375" i="1"/>
  <c r="J375" i="1"/>
  <c r="V375" i="1"/>
  <c r="AK375" i="1"/>
  <c r="AL375" i="1"/>
  <c r="AM375" i="1"/>
  <c r="AN375" i="1"/>
  <c r="AO375" i="1"/>
  <c r="AP375" i="1"/>
  <c r="AQ375" i="1"/>
  <c r="AR375" i="1"/>
  <c r="A432" i="1"/>
  <c r="J432" i="1"/>
  <c r="V432" i="1"/>
  <c r="AK432" i="1"/>
  <c r="AL432" i="1"/>
  <c r="AM432" i="1"/>
  <c r="AN432" i="1"/>
  <c r="AO432" i="1"/>
  <c r="AP432" i="1"/>
  <c r="AQ432" i="1"/>
  <c r="AR432" i="1"/>
  <c r="A953" i="1"/>
  <c r="J953" i="1"/>
  <c r="V953" i="1"/>
  <c r="AK953" i="1"/>
  <c r="AL953" i="1"/>
  <c r="AM953" i="1"/>
  <c r="AN953" i="1"/>
  <c r="AO953" i="1"/>
  <c r="AP953" i="1"/>
  <c r="AQ953" i="1"/>
  <c r="AR953" i="1"/>
  <c r="A370" i="1"/>
  <c r="J370" i="1"/>
  <c r="V370" i="1"/>
  <c r="AK370" i="1"/>
  <c r="AL370" i="1"/>
  <c r="AM370" i="1"/>
  <c r="AN370" i="1"/>
  <c r="AO370" i="1"/>
  <c r="AP370" i="1"/>
  <c r="AQ370" i="1"/>
  <c r="AR370" i="1"/>
  <c r="A352" i="1"/>
  <c r="J352" i="1"/>
  <c r="V352" i="1"/>
  <c r="AK352" i="1"/>
  <c r="AL352" i="1"/>
  <c r="AM352" i="1"/>
  <c r="AN352" i="1"/>
  <c r="AO352" i="1"/>
  <c r="AP352" i="1"/>
  <c r="AQ352" i="1"/>
  <c r="AR352" i="1"/>
  <c r="A372" i="1"/>
  <c r="J372" i="1"/>
  <c r="V372" i="1"/>
  <c r="AK372" i="1"/>
  <c r="AL372" i="1"/>
  <c r="AM372" i="1"/>
  <c r="AN372" i="1"/>
  <c r="AO372" i="1"/>
  <c r="AP372" i="1"/>
  <c r="AQ372" i="1"/>
  <c r="AR372" i="1"/>
  <c r="A349" i="1"/>
  <c r="J349" i="1"/>
  <c r="V349" i="1"/>
  <c r="AK349" i="1"/>
  <c r="AL349" i="1"/>
  <c r="AM349" i="1"/>
  <c r="AN349" i="1"/>
  <c r="AO349" i="1"/>
  <c r="AP349" i="1"/>
  <c r="AQ349" i="1"/>
  <c r="AR349" i="1"/>
  <c r="A354" i="1"/>
  <c r="J354" i="1"/>
  <c r="V354" i="1"/>
  <c r="AK354" i="1"/>
  <c r="AL354" i="1"/>
  <c r="AM354" i="1"/>
  <c r="AN354" i="1"/>
  <c r="AO354" i="1"/>
  <c r="AP354" i="1"/>
  <c r="AQ354" i="1"/>
  <c r="AR354" i="1"/>
  <c r="A433" i="1"/>
  <c r="J433" i="1"/>
  <c r="V433" i="1"/>
  <c r="AK433" i="1"/>
  <c r="AL433" i="1"/>
  <c r="AM433" i="1"/>
  <c r="AN433" i="1"/>
  <c r="AO433" i="1"/>
  <c r="AP433" i="1"/>
  <c r="AQ433" i="1"/>
  <c r="AR433" i="1"/>
  <c r="A376" i="1"/>
  <c r="J376" i="1"/>
  <c r="V376" i="1"/>
  <c r="AK376" i="1"/>
  <c r="AL376" i="1"/>
  <c r="AM376" i="1"/>
  <c r="AN376" i="1"/>
  <c r="AO376" i="1"/>
  <c r="AP376" i="1"/>
  <c r="AQ376" i="1"/>
  <c r="AR376" i="1"/>
  <c r="A1051" i="1"/>
  <c r="J1051" i="1"/>
  <c r="V1051" i="1"/>
  <c r="AK1051" i="1"/>
  <c r="AL1051" i="1"/>
  <c r="AM1051" i="1"/>
  <c r="AN1051" i="1"/>
  <c r="AO1051" i="1"/>
  <c r="AP1051" i="1"/>
  <c r="AQ1051" i="1"/>
  <c r="AR1051" i="1"/>
  <c r="A382" i="1"/>
  <c r="J382" i="1"/>
  <c r="V382" i="1"/>
  <c r="AK382" i="1"/>
  <c r="AL382" i="1"/>
  <c r="AM382" i="1"/>
  <c r="AN382" i="1"/>
  <c r="AO382" i="1"/>
  <c r="AP382" i="1"/>
  <c r="AQ382" i="1"/>
  <c r="AR382" i="1"/>
  <c r="A811" i="1"/>
  <c r="J811" i="1"/>
  <c r="V811" i="1"/>
  <c r="AK811" i="1"/>
  <c r="AL811" i="1"/>
  <c r="AM811" i="1"/>
  <c r="AN811" i="1"/>
  <c r="AO811" i="1"/>
  <c r="AP811" i="1"/>
  <c r="AQ811" i="1"/>
  <c r="AR811" i="1"/>
  <c r="A1241" i="1"/>
  <c r="J1241" i="1"/>
  <c r="V1241" i="1"/>
  <c r="AK1241" i="1"/>
  <c r="AL1241" i="1"/>
  <c r="AM1241" i="1"/>
  <c r="AN1241" i="1"/>
  <c r="AO1241" i="1"/>
  <c r="AP1241" i="1"/>
  <c r="AQ1241" i="1"/>
  <c r="AR1241" i="1"/>
  <c r="A1538" i="1"/>
  <c r="J1538" i="1"/>
  <c r="V1538" i="1"/>
  <c r="AK1538" i="1"/>
  <c r="AL1538" i="1"/>
  <c r="AM1538" i="1"/>
  <c r="AN1538" i="1"/>
  <c r="AO1538" i="1"/>
  <c r="AP1538" i="1"/>
  <c r="AQ1538" i="1"/>
  <c r="AR1538" i="1"/>
  <c r="A345" i="1"/>
  <c r="J345" i="1"/>
  <c r="V345" i="1"/>
  <c r="AK345" i="1"/>
  <c r="AL345" i="1"/>
  <c r="AM345" i="1"/>
  <c r="AN345" i="1"/>
  <c r="AO345" i="1"/>
  <c r="AP345" i="1"/>
  <c r="AQ345" i="1"/>
  <c r="AR345" i="1"/>
  <c r="A954" i="1"/>
  <c r="J954" i="1"/>
  <c r="V954" i="1"/>
  <c r="AK954" i="1"/>
  <c r="AL954" i="1"/>
  <c r="AM954" i="1"/>
  <c r="AN954" i="1"/>
  <c r="AO954" i="1"/>
  <c r="AP954" i="1"/>
  <c r="AQ954" i="1"/>
  <c r="AR954" i="1"/>
  <c r="A373" i="1"/>
  <c r="J373" i="1"/>
  <c r="V373" i="1"/>
  <c r="AK373" i="1"/>
  <c r="AL373" i="1"/>
  <c r="AM373" i="1"/>
  <c r="AN373" i="1"/>
  <c r="AO373" i="1"/>
  <c r="AP373" i="1"/>
  <c r="AQ373" i="1"/>
  <c r="AR373" i="1"/>
  <c r="A1052" i="1"/>
  <c r="J1052" i="1"/>
  <c r="V1052" i="1"/>
  <c r="AK1052" i="1"/>
  <c r="AL1052" i="1"/>
  <c r="AM1052" i="1"/>
  <c r="AN1052" i="1"/>
  <c r="AO1052" i="1"/>
  <c r="AP1052" i="1"/>
  <c r="AQ1052" i="1"/>
  <c r="AR1052" i="1"/>
  <c r="A812" i="1"/>
  <c r="J812" i="1"/>
  <c r="V812" i="1"/>
  <c r="AK812" i="1"/>
  <c r="AL812" i="1"/>
  <c r="AM812" i="1"/>
  <c r="AN812" i="1"/>
  <c r="AO812" i="1"/>
  <c r="AP812" i="1"/>
  <c r="AQ812" i="1"/>
  <c r="AR812" i="1"/>
  <c r="A408" i="1"/>
  <c r="J408" i="1"/>
  <c r="V408" i="1"/>
  <c r="AK408" i="1"/>
  <c r="AL408" i="1"/>
  <c r="AM408" i="1"/>
  <c r="AN408" i="1"/>
  <c r="AO408" i="1"/>
  <c r="AP408" i="1"/>
  <c r="AQ408" i="1"/>
  <c r="AR408" i="1"/>
  <c r="A434" i="1"/>
  <c r="J434" i="1"/>
  <c r="V434" i="1"/>
  <c r="AK434" i="1"/>
  <c r="AL434" i="1"/>
  <c r="AM434" i="1"/>
  <c r="AN434" i="1"/>
  <c r="AO434" i="1"/>
  <c r="AP434" i="1"/>
  <c r="AQ434" i="1"/>
  <c r="AR434" i="1"/>
  <c r="A1544" i="1"/>
  <c r="J1544" i="1"/>
  <c r="V1544" i="1"/>
  <c r="AK1544" i="1"/>
  <c r="AL1544" i="1"/>
  <c r="AM1544" i="1"/>
  <c r="AN1544" i="1"/>
  <c r="AO1544" i="1"/>
  <c r="AP1544" i="1"/>
  <c r="AQ1544" i="1"/>
  <c r="AR1544" i="1"/>
  <c r="A1242" i="1"/>
  <c r="J1242" i="1"/>
  <c r="V1242" i="1"/>
  <c r="AK1242" i="1"/>
  <c r="AL1242" i="1"/>
  <c r="AM1242" i="1"/>
  <c r="AN1242" i="1"/>
  <c r="AO1242" i="1"/>
  <c r="AP1242" i="1"/>
  <c r="AQ1242" i="1"/>
  <c r="AR1242" i="1"/>
  <c r="A959" i="1"/>
  <c r="J959" i="1"/>
  <c r="V959" i="1"/>
  <c r="AK959" i="1"/>
  <c r="AL959" i="1"/>
  <c r="AM959" i="1"/>
  <c r="AN959" i="1"/>
  <c r="AO959" i="1"/>
  <c r="AP959" i="1"/>
  <c r="AQ959" i="1"/>
  <c r="AR959" i="1"/>
  <c r="A1314" i="1"/>
  <c r="J1314" i="1"/>
  <c r="V1314" i="1"/>
  <c r="AK1314" i="1"/>
  <c r="AL1314" i="1"/>
  <c r="AM1314" i="1"/>
  <c r="AN1314" i="1"/>
  <c r="AO1314" i="1"/>
  <c r="AP1314" i="1"/>
  <c r="AQ1314" i="1"/>
  <c r="AR1314" i="1"/>
  <c r="A1316" i="1"/>
  <c r="J1316" i="1"/>
  <c r="V1316" i="1"/>
  <c r="AK1316" i="1"/>
  <c r="AL1316" i="1"/>
  <c r="AM1316" i="1"/>
  <c r="AN1316" i="1"/>
  <c r="AO1316" i="1"/>
  <c r="AP1316" i="1"/>
  <c r="AQ1316" i="1"/>
  <c r="AR1316" i="1"/>
  <c r="A952" i="1"/>
  <c r="J952" i="1"/>
  <c r="V952" i="1"/>
  <c r="AK952" i="1"/>
  <c r="AL952" i="1"/>
  <c r="AM952" i="1"/>
  <c r="AN952" i="1"/>
  <c r="AO952" i="1"/>
  <c r="AP952" i="1"/>
  <c r="AQ952" i="1"/>
  <c r="AR952" i="1"/>
  <c r="A957" i="1"/>
  <c r="J957" i="1"/>
  <c r="V957" i="1"/>
  <c r="AK957" i="1"/>
  <c r="AL957" i="1"/>
  <c r="AM957" i="1"/>
  <c r="AN957" i="1"/>
  <c r="AO957" i="1"/>
  <c r="AP957" i="1"/>
  <c r="AQ957" i="1"/>
  <c r="AR957" i="1"/>
  <c r="A1074" i="1"/>
  <c r="J1074" i="1"/>
  <c r="V1074" i="1"/>
  <c r="AK1074" i="1"/>
  <c r="AL1074" i="1"/>
  <c r="AM1074" i="1"/>
  <c r="AN1074" i="1"/>
  <c r="AO1074" i="1"/>
  <c r="AP1074" i="1"/>
  <c r="AQ1074" i="1"/>
  <c r="AR1074" i="1"/>
  <c r="A1091" i="1"/>
  <c r="J1091" i="1"/>
  <c r="V1091" i="1"/>
  <c r="AK1091" i="1"/>
  <c r="AL1091" i="1"/>
  <c r="AM1091" i="1"/>
  <c r="AN1091" i="1"/>
  <c r="AO1091" i="1"/>
  <c r="AP1091" i="1"/>
  <c r="AQ1091" i="1"/>
  <c r="AR1091" i="1"/>
  <c r="A1096" i="1"/>
  <c r="J1096" i="1"/>
  <c r="V1096" i="1"/>
  <c r="AK1096" i="1"/>
  <c r="AL1096" i="1"/>
  <c r="AM1096" i="1"/>
  <c r="AN1096" i="1"/>
  <c r="AO1096" i="1"/>
  <c r="AP1096" i="1"/>
  <c r="AQ1096" i="1"/>
  <c r="AR1096" i="1"/>
  <c r="A1114" i="1"/>
  <c r="J1114" i="1"/>
  <c r="V1114" i="1"/>
  <c r="AK1114" i="1"/>
  <c r="AL1114" i="1"/>
  <c r="AM1114" i="1"/>
  <c r="AN1114" i="1"/>
  <c r="AO1114" i="1"/>
  <c r="AP1114" i="1"/>
  <c r="AQ1114" i="1"/>
  <c r="AR1114" i="1"/>
  <c r="A1116" i="1"/>
  <c r="J1116" i="1"/>
  <c r="V1116" i="1"/>
  <c r="AK1116" i="1"/>
  <c r="AL1116" i="1"/>
  <c r="AM1116" i="1"/>
  <c r="AN1116" i="1"/>
  <c r="AO1116" i="1"/>
  <c r="AP1116" i="1"/>
  <c r="AQ1116" i="1"/>
  <c r="AR1116" i="1"/>
  <c r="A1156" i="1"/>
  <c r="J1156" i="1"/>
  <c r="V1156" i="1"/>
  <c r="AK1156" i="1"/>
  <c r="AL1156" i="1"/>
  <c r="AM1156" i="1"/>
  <c r="AN1156" i="1"/>
  <c r="AO1156" i="1"/>
  <c r="AP1156" i="1"/>
  <c r="AQ1156" i="1"/>
  <c r="AR1156" i="1"/>
  <c r="A1247" i="1"/>
  <c r="J1247" i="1"/>
  <c r="V1247" i="1"/>
  <c r="AK1247" i="1"/>
  <c r="AL1247" i="1"/>
  <c r="AM1247" i="1"/>
  <c r="AN1247" i="1"/>
  <c r="AO1247" i="1"/>
  <c r="AP1247" i="1"/>
  <c r="AQ1247" i="1"/>
  <c r="AR1247" i="1"/>
  <c r="A1381" i="1"/>
  <c r="J1381" i="1"/>
  <c r="V1381" i="1"/>
  <c r="AK1381" i="1"/>
  <c r="AL1381" i="1"/>
  <c r="AM1381" i="1"/>
  <c r="AN1381" i="1"/>
  <c r="AO1381" i="1"/>
  <c r="AP1381" i="1"/>
  <c r="AQ1381" i="1"/>
  <c r="AR1381" i="1"/>
  <c r="A63" i="1"/>
  <c r="J63" i="1"/>
  <c r="V63" i="1"/>
  <c r="AK63" i="1"/>
  <c r="AL63" i="1"/>
  <c r="AM63" i="1"/>
  <c r="AN63" i="1"/>
  <c r="AO63" i="1"/>
  <c r="AP63" i="1"/>
  <c r="AQ63" i="1"/>
  <c r="AR63" i="1"/>
  <c r="A1413" i="1"/>
  <c r="J1413" i="1"/>
  <c r="V1413" i="1"/>
  <c r="AK1413" i="1"/>
  <c r="AL1413" i="1"/>
  <c r="AM1413" i="1"/>
  <c r="AN1413" i="1"/>
  <c r="AO1413" i="1"/>
  <c r="AP1413" i="1"/>
  <c r="AQ1413" i="1"/>
  <c r="AR1413" i="1"/>
  <c r="A1414" i="1"/>
  <c r="J1414" i="1"/>
  <c r="V1414" i="1"/>
  <c r="AK1414" i="1"/>
  <c r="AL1414" i="1"/>
  <c r="AM1414" i="1"/>
  <c r="AN1414" i="1"/>
  <c r="AO1414" i="1"/>
  <c r="AP1414" i="1"/>
  <c r="AQ1414" i="1"/>
  <c r="AR1414" i="1"/>
  <c r="A1545" i="1"/>
  <c r="J1545" i="1"/>
  <c r="V1545" i="1"/>
  <c r="AK1545" i="1"/>
  <c r="AL1545" i="1"/>
  <c r="AM1545" i="1"/>
  <c r="AN1545" i="1"/>
  <c r="AO1545" i="1"/>
  <c r="AP1545" i="1"/>
  <c r="AQ1545" i="1"/>
  <c r="AR1545" i="1"/>
  <c r="A595" i="1"/>
  <c r="J595" i="1"/>
  <c r="V595" i="1"/>
  <c r="AK595" i="1"/>
  <c r="AL595" i="1"/>
  <c r="AM595" i="1"/>
  <c r="AN595" i="1"/>
  <c r="AO595" i="1"/>
  <c r="AP595" i="1"/>
  <c r="AQ595" i="1"/>
  <c r="AR595" i="1"/>
  <c r="A1513" i="1"/>
  <c r="J1513" i="1"/>
  <c r="V1513" i="1"/>
  <c r="AK1513" i="1"/>
  <c r="AL1513" i="1"/>
  <c r="AM1513" i="1"/>
  <c r="AN1513" i="1"/>
  <c r="AO1513" i="1"/>
  <c r="AP1513" i="1"/>
  <c r="AQ1513" i="1"/>
  <c r="AR1513" i="1"/>
  <c r="A1546" i="1"/>
  <c r="J1546" i="1"/>
  <c r="V1546" i="1"/>
  <c r="AK1546" i="1"/>
  <c r="AL1546" i="1"/>
  <c r="AM1546" i="1"/>
  <c r="AN1546" i="1"/>
  <c r="AO1546" i="1"/>
  <c r="AP1546" i="1"/>
  <c r="AQ1546" i="1"/>
  <c r="AR1546" i="1"/>
  <c r="A449" i="1"/>
  <c r="J449" i="1"/>
  <c r="V449" i="1"/>
  <c r="AK449" i="1"/>
  <c r="AL449" i="1"/>
  <c r="AM449" i="1"/>
  <c r="AN449" i="1"/>
  <c r="AO449" i="1"/>
  <c r="AP449" i="1"/>
  <c r="AQ449" i="1"/>
  <c r="AR449" i="1"/>
  <c r="A559" i="1"/>
  <c r="J559" i="1"/>
  <c r="V559" i="1"/>
  <c r="AK559" i="1"/>
  <c r="AL559" i="1"/>
  <c r="AM559" i="1"/>
  <c r="AN559" i="1"/>
  <c r="AO559" i="1"/>
  <c r="AP559" i="1"/>
  <c r="AQ559" i="1"/>
  <c r="AR559" i="1"/>
  <c r="A582" i="1"/>
  <c r="J582" i="1"/>
  <c r="V582" i="1"/>
  <c r="AK582" i="1"/>
  <c r="AL582" i="1"/>
  <c r="AM582" i="1"/>
  <c r="AN582" i="1"/>
  <c r="AO582" i="1"/>
  <c r="AP582" i="1"/>
  <c r="AQ582" i="1"/>
  <c r="AR582" i="1"/>
  <c r="A584" i="1"/>
  <c r="J584" i="1"/>
  <c r="V584" i="1"/>
  <c r="AK584" i="1"/>
  <c r="AL584" i="1"/>
  <c r="AM584" i="1"/>
  <c r="AN584" i="1"/>
  <c r="AO584" i="1"/>
  <c r="AP584" i="1"/>
  <c r="AQ584" i="1"/>
  <c r="AR584" i="1"/>
  <c r="A586" i="1"/>
  <c r="J586" i="1"/>
  <c r="V586" i="1"/>
  <c r="AK586" i="1"/>
  <c r="AL586" i="1"/>
  <c r="AM586" i="1"/>
  <c r="AN586" i="1"/>
  <c r="AO586" i="1"/>
  <c r="AP586" i="1"/>
  <c r="AQ586" i="1"/>
  <c r="AR586" i="1"/>
  <c r="A589" i="1"/>
  <c r="J589" i="1"/>
  <c r="V589" i="1"/>
  <c r="AK589" i="1"/>
  <c r="AL589" i="1"/>
  <c r="AM589" i="1"/>
  <c r="AN589" i="1"/>
  <c r="AO589" i="1"/>
  <c r="AP589" i="1"/>
  <c r="AQ589" i="1"/>
  <c r="AR589" i="1"/>
  <c r="A591" i="1"/>
  <c r="J591" i="1"/>
  <c r="V591" i="1"/>
  <c r="AK591" i="1"/>
  <c r="AL591" i="1"/>
  <c r="AM591" i="1"/>
  <c r="AN591" i="1"/>
  <c r="AO591" i="1"/>
  <c r="AP591" i="1"/>
  <c r="AQ591" i="1"/>
  <c r="AR591" i="1"/>
  <c r="A593" i="1"/>
  <c r="J593" i="1"/>
  <c r="V593" i="1"/>
  <c r="AK593" i="1"/>
  <c r="AL593" i="1"/>
  <c r="AM593" i="1"/>
  <c r="AN593" i="1"/>
  <c r="AO593" i="1"/>
  <c r="AP593" i="1"/>
  <c r="AQ593" i="1"/>
  <c r="AR593" i="1"/>
  <c r="A1082" i="1"/>
  <c r="J1082" i="1"/>
  <c r="V1082" i="1"/>
  <c r="AK1082" i="1"/>
  <c r="AL1082" i="1"/>
  <c r="AM1082" i="1"/>
  <c r="AN1082" i="1"/>
  <c r="AO1082" i="1"/>
  <c r="AP1082" i="1"/>
  <c r="AQ1082" i="1"/>
  <c r="AR1082" i="1"/>
  <c r="A1361" i="1"/>
  <c r="J1361" i="1"/>
  <c r="V1361" i="1"/>
  <c r="AK1361" i="1"/>
  <c r="AL1361" i="1"/>
  <c r="AM1361" i="1"/>
  <c r="AN1361" i="1"/>
  <c r="AO1361" i="1"/>
  <c r="AP1361" i="1"/>
  <c r="AQ1361" i="1"/>
  <c r="AR1361" i="1"/>
  <c r="A1363" i="1"/>
  <c r="J1363" i="1"/>
  <c r="V1363" i="1"/>
  <c r="AK1363" i="1"/>
  <c r="AL1363" i="1"/>
  <c r="AM1363" i="1"/>
  <c r="AN1363" i="1"/>
  <c r="AO1363" i="1"/>
  <c r="AP1363" i="1"/>
  <c r="AQ1363" i="1"/>
  <c r="AR1363" i="1"/>
  <c r="A1368" i="1"/>
  <c r="J1368" i="1"/>
  <c r="V1368" i="1"/>
  <c r="AK1368" i="1"/>
  <c r="AL1368" i="1"/>
  <c r="AM1368" i="1"/>
  <c r="AN1368" i="1"/>
  <c r="AO1368" i="1"/>
  <c r="AP1368" i="1"/>
  <c r="AQ1368" i="1"/>
  <c r="AR1368" i="1"/>
  <c r="A1376" i="1"/>
  <c r="J1376" i="1"/>
  <c r="V1376" i="1"/>
  <c r="AK1376" i="1"/>
  <c r="AL1376" i="1"/>
  <c r="AM1376" i="1"/>
  <c r="AN1376" i="1"/>
  <c r="AO1376" i="1"/>
  <c r="AP1376" i="1"/>
  <c r="AQ1376" i="1"/>
  <c r="AR1376" i="1"/>
  <c r="A1388" i="1"/>
  <c r="J1388" i="1"/>
  <c r="V1388" i="1"/>
  <c r="AK1388" i="1"/>
  <c r="AL1388" i="1"/>
  <c r="AM1388" i="1"/>
  <c r="AN1388" i="1"/>
  <c r="AO1388" i="1"/>
  <c r="AP1388" i="1"/>
  <c r="AQ1388" i="1"/>
  <c r="AR1388" i="1"/>
  <c r="A611" i="1"/>
  <c r="J611" i="1"/>
  <c r="V611" i="1"/>
  <c r="AK611" i="1"/>
  <c r="AL611" i="1"/>
  <c r="AM611" i="1"/>
  <c r="AN611" i="1"/>
  <c r="AO611" i="1"/>
  <c r="AP611" i="1"/>
  <c r="AQ611" i="1"/>
  <c r="AR611" i="1"/>
  <c r="A613" i="1"/>
  <c r="J613" i="1"/>
  <c r="V613" i="1"/>
  <c r="AK613" i="1"/>
  <c r="AL613" i="1"/>
  <c r="AM613" i="1"/>
  <c r="AN613" i="1"/>
  <c r="AO613" i="1"/>
  <c r="AP613" i="1"/>
  <c r="AQ613" i="1"/>
  <c r="AR613" i="1"/>
  <c r="A1543" i="1"/>
  <c r="J1543" i="1"/>
  <c r="V1543" i="1"/>
  <c r="AK1543" i="1"/>
  <c r="AL1543" i="1"/>
  <c r="AM1543" i="1"/>
  <c r="AN1543" i="1"/>
  <c r="AO1543" i="1"/>
  <c r="AP1543" i="1"/>
  <c r="AQ1543" i="1"/>
  <c r="AR1543" i="1"/>
  <c r="A1038" i="1"/>
  <c r="J1038" i="1"/>
  <c r="V1038" i="1"/>
  <c r="AK1038" i="1"/>
  <c r="AL1038" i="1"/>
  <c r="AM1038" i="1"/>
  <c r="AN1038" i="1"/>
  <c r="AO1038" i="1"/>
  <c r="AP1038" i="1"/>
  <c r="AQ1038" i="1"/>
  <c r="AR1038" i="1"/>
  <c r="A1154" i="1"/>
  <c r="J1154" i="1"/>
  <c r="V1154" i="1"/>
  <c r="AK1154" i="1"/>
  <c r="AL1154" i="1"/>
  <c r="AM1154" i="1"/>
  <c r="AN1154" i="1"/>
  <c r="AO1154" i="1"/>
  <c r="AP1154" i="1"/>
  <c r="AQ1154" i="1"/>
  <c r="AR1154" i="1"/>
  <c r="A1198" i="1"/>
  <c r="J1198" i="1"/>
  <c r="V1198" i="1"/>
  <c r="AK1198" i="1"/>
  <c r="AL1198" i="1"/>
  <c r="AM1198" i="1"/>
  <c r="AN1198" i="1"/>
  <c r="AO1198" i="1"/>
  <c r="AP1198" i="1"/>
  <c r="AQ1198" i="1"/>
  <c r="AR1198" i="1"/>
  <c r="A1202" i="1"/>
  <c r="J1202" i="1"/>
  <c r="V1202" i="1"/>
  <c r="AK1202" i="1"/>
  <c r="AL1202" i="1"/>
  <c r="AM1202" i="1"/>
  <c r="AN1202" i="1"/>
  <c r="AO1202" i="1"/>
  <c r="AP1202" i="1"/>
  <c r="AQ1202" i="1"/>
  <c r="AR1202" i="1"/>
  <c r="A1207" i="1"/>
  <c r="J1207" i="1"/>
  <c r="V1207" i="1"/>
  <c r="AK1207" i="1"/>
  <c r="AL1207" i="1"/>
  <c r="AM1207" i="1"/>
  <c r="AN1207" i="1"/>
  <c r="AO1207" i="1"/>
  <c r="AP1207" i="1"/>
  <c r="AQ1207" i="1"/>
  <c r="AR1207" i="1"/>
  <c r="A1212" i="1"/>
  <c r="J1212" i="1"/>
  <c r="V1212" i="1"/>
  <c r="AK1212" i="1"/>
  <c r="AL1212" i="1"/>
  <c r="AM1212" i="1"/>
  <c r="AN1212" i="1"/>
  <c r="AO1212" i="1"/>
  <c r="AP1212" i="1"/>
  <c r="AQ1212" i="1"/>
  <c r="AR1212" i="1"/>
  <c r="A1226" i="1"/>
  <c r="J1226" i="1"/>
  <c r="V1226" i="1"/>
  <c r="AK1226" i="1"/>
  <c r="AL1226" i="1"/>
  <c r="AM1226" i="1"/>
  <c r="AN1226" i="1"/>
  <c r="AO1226" i="1"/>
  <c r="AP1226" i="1"/>
  <c r="AQ1226" i="1"/>
  <c r="AR1226" i="1"/>
  <c r="A1312" i="1"/>
  <c r="J1312" i="1"/>
  <c r="V1312" i="1"/>
  <c r="AK1312" i="1"/>
  <c r="AL1312" i="1"/>
  <c r="AM1312" i="1"/>
  <c r="AN1312" i="1"/>
  <c r="AO1312" i="1"/>
  <c r="AP1312" i="1"/>
  <c r="AQ1312" i="1"/>
  <c r="AR1312" i="1"/>
  <c r="A1325" i="1"/>
  <c r="J1325" i="1"/>
  <c r="V1325" i="1"/>
  <c r="AK1325" i="1"/>
  <c r="AL1325" i="1"/>
  <c r="AM1325" i="1"/>
  <c r="AN1325" i="1"/>
  <c r="AO1325" i="1"/>
  <c r="AP1325" i="1"/>
  <c r="AQ1325" i="1"/>
  <c r="AR1325" i="1"/>
  <c r="A1541" i="1"/>
  <c r="J1541" i="1"/>
  <c r="V1541" i="1"/>
  <c r="AK1541" i="1"/>
  <c r="AL1541" i="1"/>
  <c r="AM1541" i="1"/>
  <c r="AN1541" i="1"/>
  <c r="AO1541" i="1"/>
  <c r="AP1541" i="1"/>
  <c r="AQ1541" i="1"/>
  <c r="AR1541" i="1"/>
  <c r="A1542" i="1"/>
  <c r="J1542" i="1"/>
  <c r="V1542" i="1"/>
  <c r="AK1542" i="1"/>
  <c r="AL1542" i="1"/>
  <c r="AM1542" i="1"/>
  <c r="AN1542" i="1"/>
  <c r="AO1542" i="1"/>
  <c r="AP1542" i="1"/>
  <c r="AQ1542" i="1"/>
  <c r="AR1542" i="1"/>
  <c r="A330" i="1"/>
  <c r="J330" i="1"/>
  <c r="V330" i="1"/>
  <c r="AK330" i="1"/>
  <c r="AL330" i="1"/>
  <c r="AM330" i="1"/>
  <c r="AN330" i="1"/>
  <c r="AO330" i="1"/>
  <c r="AP330" i="1"/>
  <c r="AQ330" i="1"/>
  <c r="AR330" i="1"/>
  <c r="A786" i="1"/>
  <c r="J786" i="1"/>
  <c r="V786" i="1"/>
  <c r="AK786" i="1"/>
  <c r="AL786" i="1"/>
  <c r="AM786" i="1"/>
  <c r="AN786" i="1"/>
  <c r="AO786" i="1"/>
  <c r="AP786" i="1"/>
  <c r="AQ786" i="1"/>
  <c r="AR786" i="1"/>
  <c r="A774" i="1"/>
  <c r="J774" i="1"/>
  <c r="V774" i="1"/>
  <c r="AK774" i="1"/>
  <c r="AL774" i="1"/>
  <c r="AM774" i="1"/>
  <c r="AN774" i="1"/>
  <c r="AO774" i="1"/>
  <c r="AP774" i="1"/>
  <c r="AQ774" i="1"/>
  <c r="AR774" i="1"/>
  <c r="A843" i="1"/>
  <c r="J843" i="1"/>
  <c r="V843" i="1"/>
  <c r="AK843" i="1"/>
  <c r="AL843" i="1"/>
  <c r="AM843" i="1"/>
  <c r="AN843" i="1"/>
  <c r="AO843" i="1"/>
  <c r="AP843" i="1"/>
  <c r="AQ843" i="1"/>
  <c r="AR843" i="1"/>
  <c r="A1491" i="1"/>
  <c r="J1491" i="1"/>
  <c r="V1491" i="1"/>
  <c r="AK1491" i="1"/>
  <c r="AL1491" i="1"/>
  <c r="AM1491" i="1"/>
  <c r="AN1491" i="1"/>
  <c r="AO1491" i="1"/>
  <c r="AP1491" i="1"/>
  <c r="AQ1491" i="1"/>
  <c r="AR1491" i="1"/>
  <c r="A672" i="1"/>
  <c r="J672" i="1"/>
  <c r="V672" i="1"/>
  <c r="AK672" i="1"/>
  <c r="AL672" i="1"/>
  <c r="AM672" i="1"/>
  <c r="AN672" i="1"/>
  <c r="AO672" i="1"/>
  <c r="AP672" i="1"/>
  <c r="AQ672" i="1"/>
  <c r="AR672" i="1"/>
  <c r="A1249" i="1"/>
  <c r="J1249" i="1"/>
  <c r="V1249" i="1"/>
  <c r="AK1249" i="1"/>
  <c r="AL1249" i="1"/>
  <c r="AM1249" i="1"/>
  <c r="AN1249" i="1"/>
  <c r="AO1249" i="1"/>
  <c r="AP1249" i="1"/>
  <c r="AQ1249" i="1"/>
  <c r="AR1249" i="1"/>
  <c r="A1245" i="1"/>
  <c r="J1245" i="1"/>
  <c r="V1245" i="1"/>
  <c r="AK1245" i="1"/>
  <c r="AL1245" i="1"/>
  <c r="AM1245" i="1"/>
  <c r="AN1245" i="1"/>
  <c r="AO1245" i="1"/>
  <c r="AP1245" i="1"/>
  <c r="AQ1245" i="1"/>
  <c r="AR1245" i="1"/>
  <c r="A394" i="1"/>
  <c r="J394" i="1"/>
  <c r="V394" i="1"/>
  <c r="AK394" i="1"/>
  <c r="AL394" i="1"/>
  <c r="AM394" i="1"/>
  <c r="AN394" i="1"/>
  <c r="AO394" i="1"/>
  <c r="AP394" i="1"/>
  <c r="AQ394" i="1"/>
  <c r="AR394" i="1"/>
  <c r="A689" i="1"/>
  <c r="J689" i="1"/>
  <c r="V689" i="1"/>
  <c r="AK689" i="1"/>
  <c r="AL689" i="1"/>
  <c r="AM689" i="1"/>
  <c r="AN689" i="1"/>
  <c r="AO689" i="1"/>
  <c r="AP689" i="1"/>
  <c r="AQ689" i="1"/>
  <c r="AR689" i="1"/>
  <c r="A777" i="1"/>
  <c r="J777" i="1"/>
  <c r="V777" i="1"/>
  <c r="AK777" i="1"/>
  <c r="AL777" i="1"/>
  <c r="AM777" i="1"/>
  <c r="AN777" i="1"/>
  <c r="AO777" i="1"/>
  <c r="AP777" i="1"/>
  <c r="AQ777" i="1"/>
  <c r="AR777" i="1"/>
  <c r="A826" i="1"/>
  <c r="J826" i="1"/>
  <c r="V826" i="1"/>
  <c r="AK826" i="1"/>
  <c r="AL826" i="1"/>
  <c r="AM826" i="1"/>
  <c r="AN826" i="1"/>
  <c r="AO826" i="1"/>
  <c r="AP826" i="1"/>
  <c r="AQ826" i="1"/>
  <c r="AR826" i="1"/>
  <c r="A1527" i="1"/>
  <c r="J1527" i="1"/>
  <c r="V1527" i="1"/>
  <c r="AK1527" i="1"/>
  <c r="AL1527" i="1"/>
  <c r="AM1527" i="1"/>
  <c r="AN1527" i="1"/>
  <c r="AO1527" i="1"/>
  <c r="AP1527" i="1"/>
  <c r="AQ1527" i="1"/>
  <c r="AR1527" i="1"/>
  <c r="A1464" i="1"/>
  <c r="J1464" i="1"/>
  <c r="V1464" i="1"/>
  <c r="AK1464" i="1"/>
  <c r="AL1464" i="1"/>
  <c r="AM1464" i="1"/>
  <c r="AN1464" i="1"/>
  <c r="AO1464" i="1"/>
  <c r="AP1464" i="1"/>
  <c r="AQ1464" i="1"/>
  <c r="AR1464" i="1"/>
  <c r="A1458" i="1"/>
  <c r="J1458" i="1"/>
  <c r="V1458" i="1"/>
  <c r="AK1458" i="1"/>
  <c r="AL1458" i="1"/>
  <c r="AM1458" i="1"/>
  <c r="AN1458" i="1"/>
  <c r="AO1458" i="1"/>
  <c r="AP1458" i="1"/>
  <c r="AQ1458" i="1"/>
  <c r="AR1458" i="1"/>
  <c r="A1447" i="1"/>
  <c r="J1447" i="1"/>
  <c r="V1447" i="1"/>
  <c r="AK1447" i="1"/>
  <c r="AL1447" i="1"/>
  <c r="AM1447" i="1"/>
  <c r="AN1447" i="1"/>
  <c r="AO1447" i="1"/>
  <c r="AP1447" i="1"/>
  <c r="AQ1447" i="1"/>
  <c r="AR1447" i="1"/>
  <c r="A1302" i="1"/>
  <c r="J1302" i="1"/>
  <c r="V1302" i="1"/>
  <c r="AK1302" i="1"/>
  <c r="AL1302" i="1"/>
  <c r="AM1302" i="1"/>
  <c r="AN1302" i="1"/>
  <c r="AO1302" i="1"/>
  <c r="AP1302" i="1"/>
  <c r="AQ1302" i="1"/>
  <c r="AR1302" i="1"/>
  <c r="A1305" i="1"/>
  <c r="J1305" i="1"/>
  <c r="V1305" i="1"/>
  <c r="AK1305" i="1"/>
  <c r="AL1305" i="1"/>
  <c r="AM1305" i="1"/>
  <c r="AN1305" i="1"/>
  <c r="AO1305" i="1"/>
  <c r="AP1305" i="1"/>
  <c r="AQ1305" i="1"/>
  <c r="AR1305" i="1"/>
  <c r="A1427" i="1"/>
  <c r="J1427" i="1"/>
  <c r="V1427" i="1"/>
  <c r="AK1427" i="1"/>
  <c r="AL1427" i="1"/>
  <c r="AM1427" i="1"/>
  <c r="AN1427" i="1"/>
  <c r="AO1427" i="1"/>
  <c r="AP1427" i="1"/>
  <c r="AQ1427" i="1"/>
  <c r="AR1427" i="1"/>
  <c r="A410" i="1"/>
  <c r="J410" i="1"/>
  <c r="V410" i="1"/>
  <c r="AK410" i="1"/>
  <c r="AL410" i="1"/>
  <c r="AM410" i="1"/>
  <c r="AN410" i="1"/>
  <c r="AO410" i="1"/>
  <c r="AP410" i="1"/>
  <c r="AQ410" i="1"/>
  <c r="AR410" i="1"/>
  <c r="A629" i="1"/>
  <c r="J629" i="1"/>
  <c r="V629" i="1"/>
  <c r="AK629" i="1"/>
  <c r="AL629" i="1"/>
  <c r="AM629" i="1"/>
  <c r="AN629" i="1"/>
  <c r="AO629" i="1"/>
  <c r="AP629" i="1"/>
  <c r="AQ629" i="1"/>
  <c r="AR629" i="1"/>
  <c r="A673" i="1"/>
  <c r="J673" i="1"/>
  <c r="V673" i="1"/>
  <c r="AK673" i="1"/>
  <c r="AL673" i="1"/>
  <c r="AM673" i="1"/>
  <c r="AN673" i="1"/>
  <c r="AO673" i="1"/>
  <c r="AP673" i="1"/>
  <c r="AQ673" i="1"/>
  <c r="AR673" i="1"/>
  <c r="A896" i="1"/>
  <c r="J896" i="1"/>
  <c r="V896" i="1"/>
  <c r="AK896" i="1"/>
  <c r="AL896" i="1"/>
  <c r="AM896" i="1"/>
  <c r="AN896" i="1"/>
  <c r="AO896" i="1"/>
  <c r="AP896" i="1"/>
  <c r="AQ896" i="1"/>
  <c r="AR896" i="1"/>
  <c r="A911" i="1"/>
  <c r="J911" i="1"/>
  <c r="V911" i="1"/>
  <c r="AK911" i="1"/>
  <c r="AL911" i="1"/>
  <c r="AM911" i="1"/>
  <c r="AN911" i="1"/>
  <c r="AO911" i="1"/>
  <c r="AP911" i="1"/>
  <c r="AQ911" i="1"/>
  <c r="AR911" i="1"/>
  <c r="A1178" i="1"/>
  <c r="J1178" i="1"/>
  <c r="V1178" i="1"/>
  <c r="AK1178" i="1"/>
  <c r="AL1178" i="1"/>
  <c r="AM1178" i="1"/>
  <c r="AN1178" i="1"/>
  <c r="AO1178" i="1"/>
  <c r="AP1178" i="1"/>
  <c r="AQ1178" i="1"/>
  <c r="AR1178" i="1"/>
  <c r="A1281" i="1"/>
  <c r="J1281" i="1"/>
  <c r="V1281" i="1"/>
  <c r="AK1281" i="1"/>
  <c r="AL1281" i="1"/>
  <c r="AM1281" i="1"/>
  <c r="AN1281" i="1"/>
  <c r="AO1281" i="1"/>
  <c r="AP1281" i="1"/>
  <c r="AQ1281" i="1"/>
  <c r="AR1281" i="1"/>
  <c r="A1344" i="1"/>
  <c r="J1344" i="1"/>
  <c r="V1344" i="1"/>
  <c r="AK1344" i="1"/>
  <c r="AL1344" i="1"/>
  <c r="AM1344" i="1"/>
  <c r="AN1344" i="1"/>
  <c r="AO1344" i="1"/>
  <c r="AP1344" i="1"/>
  <c r="AQ1344" i="1"/>
  <c r="AR1344" i="1"/>
  <c r="A1498" i="1"/>
  <c r="J1498" i="1"/>
  <c r="V1498" i="1"/>
  <c r="AK1498" i="1"/>
  <c r="AL1498" i="1"/>
  <c r="AM1498" i="1"/>
  <c r="AN1498" i="1"/>
  <c r="AO1498" i="1"/>
  <c r="AP1498" i="1"/>
  <c r="AQ1498" i="1"/>
  <c r="AR1498" i="1"/>
  <c r="A1502" i="1"/>
  <c r="J1502" i="1"/>
  <c r="V1502" i="1"/>
  <c r="AK1502" i="1"/>
  <c r="AL1502" i="1"/>
  <c r="AM1502" i="1"/>
  <c r="AN1502" i="1"/>
  <c r="AO1502" i="1"/>
  <c r="AP1502" i="1"/>
  <c r="AQ1502" i="1"/>
  <c r="AR1502" i="1"/>
  <c r="A1522" i="1"/>
  <c r="J1522" i="1"/>
  <c r="V1522" i="1"/>
  <c r="AK1522" i="1"/>
  <c r="AL1522" i="1"/>
  <c r="AM1522" i="1"/>
  <c r="AN1522" i="1"/>
  <c r="AO1522" i="1"/>
  <c r="AP1522" i="1"/>
  <c r="AQ1522" i="1"/>
  <c r="AR1522" i="1"/>
  <c r="A961" i="1"/>
  <c r="J961" i="1"/>
  <c r="V961" i="1"/>
  <c r="AK961" i="1"/>
  <c r="AL961" i="1"/>
  <c r="AM961" i="1"/>
  <c r="AN961" i="1"/>
  <c r="AO961" i="1"/>
  <c r="AP961" i="1"/>
  <c r="AQ961" i="1"/>
  <c r="AR961" i="1"/>
  <c r="A804" i="1"/>
  <c r="J804" i="1"/>
  <c r="V804" i="1"/>
  <c r="AK804" i="1"/>
  <c r="AL804" i="1"/>
  <c r="AM804" i="1"/>
  <c r="AN804" i="1"/>
  <c r="AO804" i="1"/>
  <c r="AP804" i="1"/>
  <c r="AQ804" i="1"/>
  <c r="AR804" i="1"/>
  <c r="A1492" i="1"/>
  <c r="J1492" i="1"/>
  <c r="V1492" i="1"/>
  <c r="AK1492" i="1"/>
  <c r="AL1492" i="1"/>
  <c r="AM1492" i="1"/>
  <c r="AN1492" i="1"/>
  <c r="AO1492" i="1"/>
  <c r="AP1492" i="1"/>
  <c r="AQ1492" i="1"/>
  <c r="AR1492" i="1"/>
  <c r="A1497" i="1"/>
  <c r="J1497" i="1"/>
  <c r="V1497" i="1"/>
  <c r="AK1497" i="1"/>
  <c r="AL1497" i="1"/>
  <c r="AM1497" i="1"/>
  <c r="AN1497" i="1"/>
  <c r="AO1497" i="1"/>
  <c r="AP1497" i="1"/>
  <c r="AQ1497" i="1"/>
  <c r="AR1497" i="1"/>
  <c r="A1534" i="1"/>
  <c r="J1534" i="1"/>
  <c r="V1534" i="1"/>
  <c r="AK1534" i="1"/>
  <c r="AL1534" i="1"/>
  <c r="AM1534" i="1"/>
  <c r="AN1534" i="1"/>
  <c r="AO1534" i="1"/>
  <c r="AP1534" i="1"/>
  <c r="AQ1534" i="1"/>
  <c r="AR1534" i="1"/>
  <c r="A1532" i="1"/>
  <c r="J1532" i="1"/>
  <c r="V1532" i="1"/>
  <c r="AK1532" i="1"/>
  <c r="AL1532" i="1"/>
  <c r="AM1532" i="1"/>
  <c r="AN1532" i="1"/>
  <c r="AO1532" i="1"/>
  <c r="AP1532" i="1"/>
  <c r="AQ1532" i="1"/>
  <c r="AR1532" i="1"/>
  <c r="A962" i="1"/>
  <c r="J962" i="1"/>
  <c r="V962" i="1"/>
  <c r="AK962" i="1"/>
  <c r="AL962" i="1"/>
  <c r="AM962" i="1"/>
  <c r="AN962" i="1"/>
  <c r="AO962" i="1"/>
  <c r="AP962" i="1"/>
  <c r="AQ962" i="1"/>
  <c r="AR962" i="1"/>
  <c r="A963" i="1"/>
  <c r="J963" i="1"/>
  <c r="V963" i="1"/>
  <c r="AK963" i="1"/>
  <c r="AL963" i="1"/>
  <c r="AM963" i="1"/>
  <c r="AN963" i="1"/>
  <c r="AO963" i="1"/>
  <c r="AP963" i="1"/>
  <c r="AQ963" i="1"/>
  <c r="AR963" i="1"/>
  <c r="A1055" i="1"/>
  <c r="J1055" i="1"/>
  <c r="V1055" i="1"/>
  <c r="AK1055" i="1"/>
  <c r="AL1055" i="1"/>
  <c r="AM1055" i="1"/>
  <c r="AN1055" i="1"/>
  <c r="AO1055" i="1"/>
  <c r="AP1055" i="1"/>
  <c r="AQ1055" i="1"/>
  <c r="AR1055" i="1"/>
  <c r="A1083" i="1"/>
  <c r="J1083" i="1"/>
  <c r="V1083" i="1"/>
  <c r="AK1083" i="1"/>
  <c r="AL1083" i="1"/>
  <c r="AM1083" i="1"/>
  <c r="AN1083" i="1"/>
  <c r="AO1083" i="1"/>
  <c r="AP1083" i="1"/>
  <c r="AQ1083" i="1"/>
  <c r="AR1083" i="1"/>
  <c r="A1290" i="1"/>
  <c r="J1290" i="1"/>
  <c r="V1290" i="1"/>
  <c r="AK1290" i="1"/>
  <c r="AL1290" i="1"/>
  <c r="AM1290" i="1"/>
  <c r="AN1290" i="1"/>
  <c r="AO1290" i="1"/>
  <c r="AP1290" i="1"/>
  <c r="AQ1290" i="1"/>
  <c r="AR1290" i="1"/>
  <c r="A560" i="1"/>
  <c r="J560" i="1"/>
  <c r="V560" i="1"/>
  <c r="AK560" i="1"/>
  <c r="AL560" i="1"/>
  <c r="AM560" i="1"/>
  <c r="AN560" i="1"/>
  <c r="AO560" i="1"/>
  <c r="AP560" i="1"/>
  <c r="AQ560" i="1"/>
  <c r="AR560" i="1"/>
  <c r="A964" i="1"/>
  <c r="J964" i="1"/>
  <c r="V964" i="1"/>
  <c r="AK964" i="1"/>
  <c r="AL964" i="1"/>
  <c r="AM964" i="1"/>
  <c r="AN964" i="1"/>
  <c r="AO964" i="1"/>
  <c r="AP964" i="1"/>
  <c r="AQ964" i="1"/>
  <c r="AR964" i="1"/>
  <c r="A965" i="1"/>
  <c r="J965" i="1"/>
  <c r="V965" i="1"/>
  <c r="AK965" i="1"/>
  <c r="AL965" i="1"/>
  <c r="AM965" i="1"/>
  <c r="AN965" i="1"/>
  <c r="AO965" i="1"/>
  <c r="AP965" i="1"/>
  <c r="AQ965" i="1"/>
  <c r="AR965" i="1"/>
  <c r="A1547" i="1"/>
  <c r="J1547" i="1"/>
  <c r="V1547" i="1"/>
  <c r="AK1547" i="1"/>
  <c r="AL1547" i="1"/>
  <c r="AM1547" i="1"/>
  <c r="AN1547" i="1"/>
  <c r="AO1547" i="1"/>
  <c r="AP1547" i="1"/>
  <c r="AQ1547" i="1"/>
  <c r="AR1547" i="1"/>
  <c r="A427" i="1"/>
  <c r="J427" i="1"/>
  <c r="V427" i="1"/>
  <c r="AK427" i="1"/>
  <c r="AL427" i="1"/>
  <c r="AM427" i="1"/>
  <c r="AN427" i="1"/>
  <c r="AO427" i="1"/>
  <c r="AP427" i="1"/>
  <c r="AQ427" i="1"/>
  <c r="AR427" i="1"/>
  <c r="A801" i="1"/>
  <c r="J801" i="1"/>
  <c r="V801" i="1"/>
  <c r="AK801" i="1"/>
  <c r="AL801" i="1"/>
  <c r="AM801" i="1"/>
  <c r="AN801" i="1"/>
  <c r="AO801" i="1"/>
  <c r="AP801" i="1"/>
  <c r="AQ801" i="1"/>
  <c r="AR801" i="1"/>
  <c r="A803" i="1"/>
  <c r="J803" i="1"/>
  <c r="V803" i="1"/>
  <c r="AK803" i="1"/>
  <c r="AL803" i="1"/>
  <c r="AM803" i="1"/>
  <c r="AN803" i="1"/>
  <c r="AO803" i="1"/>
  <c r="AP803" i="1"/>
  <c r="AQ803" i="1"/>
  <c r="AR803" i="1"/>
  <c r="A806" i="1"/>
  <c r="J806" i="1"/>
  <c r="V806" i="1"/>
  <c r="AK806" i="1"/>
  <c r="AL806" i="1"/>
  <c r="AM806" i="1"/>
  <c r="AN806" i="1"/>
  <c r="AO806" i="1"/>
  <c r="AP806" i="1"/>
  <c r="AQ806" i="1"/>
  <c r="AR806" i="1"/>
  <c r="A679" i="1"/>
  <c r="J679" i="1"/>
  <c r="V679" i="1"/>
  <c r="AK679" i="1"/>
  <c r="AL679" i="1"/>
  <c r="AM679" i="1"/>
  <c r="AN679" i="1"/>
  <c r="AO679" i="1"/>
  <c r="AP679" i="1"/>
  <c r="AQ679" i="1"/>
  <c r="AR679" i="1"/>
  <c r="A681" i="1"/>
  <c r="J681" i="1"/>
  <c r="V681" i="1"/>
  <c r="AK681" i="1"/>
  <c r="AL681" i="1"/>
  <c r="AM681" i="1"/>
  <c r="AN681" i="1"/>
  <c r="AO681" i="1"/>
  <c r="AP681" i="1"/>
  <c r="AQ681" i="1"/>
  <c r="AR681" i="1"/>
  <c r="A789" i="1"/>
  <c r="J789" i="1"/>
  <c r="V789" i="1"/>
  <c r="AK789" i="1"/>
  <c r="AL789" i="1"/>
  <c r="AM789" i="1"/>
  <c r="AN789" i="1"/>
  <c r="AO789" i="1"/>
  <c r="AP789" i="1"/>
  <c r="AQ789" i="1"/>
  <c r="AR789" i="1"/>
  <c r="A61" i="1"/>
  <c r="J61" i="1"/>
  <c r="V61" i="1"/>
  <c r="AK61" i="1"/>
  <c r="AL61" i="1"/>
  <c r="AM61" i="1"/>
  <c r="AN61" i="1"/>
  <c r="AO61" i="1"/>
  <c r="AP61" i="1"/>
  <c r="AQ61" i="1"/>
  <c r="AR61" i="1"/>
  <c r="A58" i="1"/>
  <c r="J58" i="1"/>
  <c r="V58" i="1"/>
  <c r="AK58" i="1"/>
  <c r="AL58" i="1"/>
  <c r="AM58" i="1"/>
  <c r="AN58" i="1"/>
  <c r="AO58" i="1"/>
  <c r="AP58" i="1"/>
  <c r="AQ58" i="1"/>
  <c r="AR58" i="1"/>
  <c r="A549" i="1"/>
  <c r="J549" i="1"/>
  <c r="V549" i="1"/>
  <c r="AK549" i="1"/>
  <c r="AL549" i="1"/>
  <c r="AM549" i="1"/>
  <c r="AN549" i="1"/>
  <c r="AO549" i="1"/>
  <c r="AP549" i="1"/>
  <c r="AQ549" i="1"/>
  <c r="AR549" i="1"/>
  <c r="A437" i="1"/>
  <c r="J437" i="1"/>
  <c r="V437" i="1"/>
  <c r="AK437" i="1"/>
  <c r="AL437" i="1"/>
  <c r="AM437" i="1"/>
  <c r="AN437" i="1"/>
  <c r="AO437" i="1"/>
  <c r="AP437" i="1"/>
  <c r="AQ437" i="1"/>
  <c r="AR437" i="1"/>
  <c r="A598" i="1"/>
  <c r="J598" i="1"/>
  <c r="V598" i="1"/>
  <c r="AK598" i="1"/>
  <c r="AL598" i="1"/>
  <c r="AM598" i="1"/>
  <c r="AN598" i="1"/>
  <c r="AO598" i="1"/>
  <c r="AP598" i="1"/>
  <c r="AQ598" i="1"/>
  <c r="AR598" i="1"/>
  <c r="A430" i="1"/>
  <c r="J430" i="1"/>
  <c r="V430" i="1"/>
  <c r="AK430" i="1"/>
  <c r="AL430" i="1"/>
  <c r="AM430" i="1"/>
  <c r="AN430" i="1"/>
  <c r="AO430" i="1"/>
  <c r="AP430" i="1"/>
  <c r="AQ430" i="1"/>
  <c r="AR430" i="1"/>
  <c r="A483" i="1"/>
  <c r="V483" i="1"/>
  <c r="AK483" i="1"/>
  <c r="AL483" i="1"/>
  <c r="AM483" i="1"/>
  <c r="AN483" i="1"/>
  <c r="AO483" i="1"/>
  <c r="AP483" i="1"/>
  <c r="AQ483" i="1"/>
  <c r="AR483" i="1"/>
  <c r="A249" i="1"/>
  <c r="J249" i="1"/>
  <c r="V249" i="1"/>
  <c r="AK249" i="1"/>
  <c r="AL249" i="1"/>
  <c r="AM249" i="1"/>
  <c r="AN249" i="1"/>
  <c r="AO249" i="1"/>
  <c r="AP249" i="1"/>
  <c r="AQ249" i="1"/>
  <c r="AR249" i="1"/>
  <c r="A1548" i="1"/>
  <c r="J1548" i="1"/>
  <c r="V1548" i="1"/>
  <c r="AK1548" i="1"/>
  <c r="AL1548" i="1"/>
  <c r="AM1548" i="1"/>
  <c r="AN1548" i="1"/>
  <c r="AO1548" i="1"/>
  <c r="AP1548" i="1"/>
  <c r="AQ1548" i="1"/>
  <c r="AR1548" i="1"/>
  <c r="A1549" i="1"/>
  <c r="J1549" i="1"/>
  <c r="V1549" i="1"/>
  <c r="AK1549" i="1"/>
  <c r="AL1549" i="1"/>
  <c r="AM1549" i="1"/>
  <c r="AN1549" i="1"/>
  <c r="AO1549" i="1"/>
  <c r="AP1549" i="1"/>
  <c r="AQ1549" i="1"/>
  <c r="AR1549" i="1"/>
  <c r="A1180" i="1"/>
  <c r="V1180" i="1"/>
  <c r="AK1180" i="1"/>
  <c r="AL1180" i="1"/>
  <c r="AM1180" i="1"/>
  <c r="AN1180" i="1"/>
  <c r="AO1180" i="1"/>
  <c r="AP1180" i="1"/>
  <c r="AQ1180" i="1"/>
  <c r="AR1180" i="1"/>
  <c r="A397" i="1"/>
  <c r="V397" i="1"/>
  <c r="AK397" i="1"/>
  <c r="AL397" i="1"/>
  <c r="AM397" i="1"/>
  <c r="AN397" i="1"/>
  <c r="AO397" i="1"/>
  <c r="AP397" i="1"/>
  <c r="AQ397" i="1"/>
  <c r="AR397" i="1"/>
  <c r="A174" i="1"/>
  <c r="V174" i="1"/>
  <c r="AK174" i="1"/>
  <c r="AL174" i="1"/>
  <c r="AM174" i="1"/>
  <c r="AN174" i="1"/>
  <c r="AO174" i="1"/>
  <c r="AP174" i="1"/>
  <c r="AQ174" i="1"/>
  <c r="AR174" i="1"/>
  <c r="J1071" i="1"/>
  <c r="A336" i="1"/>
  <c r="J336" i="1"/>
  <c r="V336" i="1"/>
  <c r="AK336" i="1"/>
  <c r="AL336" i="1"/>
  <c r="AM336" i="1"/>
  <c r="AN336" i="1"/>
  <c r="AO336" i="1"/>
  <c r="AP336" i="1"/>
  <c r="AQ336" i="1"/>
  <c r="AR336" i="1"/>
  <c r="A334" i="1"/>
  <c r="J334" i="1"/>
  <c r="V334" i="1"/>
  <c r="AK334" i="1"/>
  <c r="AL334" i="1"/>
  <c r="AM334" i="1"/>
  <c r="AN334" i="1"/>
  <c r="AO334" i="1"/>
  <c r="AP334" i="1"/>
  <c r="AQ334" i="1"/>
  <c r="AR334" i="1"/>
  <c r="AP538" i="1"/>
  <c r="AP136" i="1"/>
  <c r="AP606" i="1"/>
  <c r="AP605" i="1"/>
  <c r="AP604" i="1"/>
  <c r="AP116" i="1"/>
  <c r="AP164" i="1"/>
  <c r="AP162" i="1"/>
  <c r="AP166" i="1"/>
  <c r="AP172" i="1"/>
  <c r="AP161" i="1"/>
  <c r="AO538" i="1"/>
  <c r="AO136" i="1"/>
  <c r="AO606" i="1"/>
  <c r="AO605" i="1"/>
  <c r="AO604" i="1"/>
  <c r="AO116" i="1"/>
  <c r="AO164" i="1"/>
  <c r="AO162" i="1"/>
  <c r="AO166" i="1"/>
  <c r="AO172" i="1"/>
  <c r="AO161" i="1"/>
  <c r="AN538" i="1"/>
  <c r="AN136" i="1"/>
  <c r="AN606" i="1"/>
  <c r="AN605" i="1"/>
  <c r="AN604" i="1"/>
  <c r="AN116" i="1"/>
  <c r="AN164" i="1"/>
  <c r="AN162" i="1"/>
  <c r="AN166" i="1"/>
  <c r="AN172" i="1"/>
  <c r="AN161" i="1"/>
  <c r="AM538" i="1"/>
  <c r="AM136" i="1"/>
  <c r="AM606" i="1"/>
  <c r="AM605" i="1"/>
  <c r="AM604" i="1"/>
  <c r="AM116" i="1"/>
  <c r="AM164" i="1"/>
  <c r="AM162" i="1"/>
  <c r="AM166" i="1"/>
  <c r="AM172" i="1"/>
  <c r="AM161" i="1"/>
  <c r="AK538" i="1"/>
  <c r="AK136" i="1"/>
  <c r="AK606" i="1"/>
  <c r="AK605" i="1"/>
  <c r="AK604" i="1"/>
  <c r="AK116" i="1"/>
  <c r="AK164" i="1"/>
  <c r="AK162" i="1"/>
  <c r="AK166" i="1"/>
  <c r="AK172" i="1"/>
  <c r="AK161" i="1"/>
  <c r="V538" i="1"/>
  <c r="V136" i="1"/>
  <c r="V606" i="1"/>
  <c r="V605" i="1"/>
  <c r="V604" i="1"/>
  <c r="V116" i="1"/>
  <c r="V164" i="1"/>
  <c r="V162" i="1"/>
  <c r="V166" i="1"/>
  <c r="V172" i="1"/>
  <c r="V161" i="1"/>
  <c r="A538" i="1"/>
  <c r="A136" i="1"/>
  <c r="A606" i="1"/>
  <c r="A605" i="1"/>
  <c r="A604" i="1"/>
  <c r="A116" i="1"/>
  <c r="A164" i="1"/>
  <c r="A162" i="1"/>
  <c r="A166" i="1"/>
  <c r="A172" i="1"/>
  <c r="A161" i="1"/>
  <c r="AP163" i="1"/>
  <c r="AO163" i="1"/>
  <c r="AN163" i="1"/>
  <c r="AM163" i="1"/>
  <c r="AK163" i="1"/>
  <c r="V163" i="1"/>
  <c r="A163" i="1"/>
  <c r="A791" i="1"/>
  <c r="A776" i="1"/>
  <c r="A688" i="1"/>
  <c r="A500" i="1"/>
  <c r="A602" i="1"/>
  <c r="A57" i="1"/>
  <c r="A60" i="1"/>
  <c r="A64" i="1"/>
  <c r="A441" i="1"/>
  <c r="A581" i="1"/>
  <c r="A583" i="1"/>
  <c r="A585" i="1"/>
  <c r="A448" i="1"/>
  <c r="A588" i="1"/>
  <c r="A590" i="1"/>
  <c r="A592" i="1"/>
  <c r="A1081" i="1"/>
  <c r="A1360" i="1"/>
  <c r="A597" i="1"/>
  <c r="A1362" i="1"/>
  <c r="A511" i="1"/>
  <c r="A547" i="1"/>
  <c r="A436" i="1"/>
  <c r="A497" i="1"/>
  <c r="A513" i="1"/>
  <c r="A571" i="1"/>
  <c r="A567" i="1"/>
  <c r="A529" i="1"/>
  <c r="A531" i="1"/>
  <c r="A533" i="1"/>
  <c r="A535" i="1"/>
  <c r="A466" i="1"/>
  <c r="A1256" i="1"/>
  <c r="A556" i="1"/>
  <c r="A489" i="1"/>
  <c r="A852" i="1"/>
  <c r="A610" i="1"/>
  <c r="A612" i="1"/>
  <c r="A818" i="1"/>
  <c r="A742" i="1"/>
  <c r="A743" i="1"/>
  <c r="A744" i="1"/>
  <c r="A422" i="1"/>
  <c r="A374" i="1"/>
  <c r="A1311" i="1"/>
  <c r="A1313" i="1"/>
  <c r="A1315" i="1"/>
  <c r="A1324" i="1"/>
  <c r="A421" i="1"/>
  <c r="A1090" i="1"/>
  <c r="A716" i="1"/>
  <c r="A719" i="1"/>
  <c r="A721" i="1"/>
  <c r="A1457" i="1"/>
  <c r="A1213" i="1"/>
  <c r="A540" i="1"/>
  <c r="A1389" i="1"/>
  <c r="A1377" i="1"/>
  <c r="A805" i="1"/>
  <c r="A428" i="1"/>
  <c r="A748" i="1"/>
  <c r="A749" i="1"/>
  <c r="A1155" i="1"/>
  <c r="A633" i="1"/>
  <c r="A750" i="1"/>
  <c r="A1095" i="1"/>
  <c r="A298" i="1"/>
  <c r="A297" i="1"/>
  <c r="A154" i="1"/>
  <c r="A424" i="1"/>
  <c r="A149" i="1"/>
  <c r="A155" i="1"/>
  <c r="A141" i="1"/>
  <c r="A250" i="1"/>
  <c r="A956" i="1"/>
  <c r="A289" i="1"/>
  <c r="A528" i="1"/>
  <c r="A411" i="1"/>
  <c r="A1117" i="1"/>
  <c r="A431" i="1"/>
  <c r="A3" i="1"/>
  <c r="A42" i="1"/>
  <c r="A62" i="1"/>
  <c r="A84" i="1"/>
  <c r="A299" i="1"/>
  <c r="A300" i="1"/>
  <c r="A301" i="1"/>
  <c r="A302" i="1"/>
  <c r="A303" i="1"/>
  <c r="A304" i="1"/>
  <c r="A305" i="1"/>
  <c r="A306" i="1"/>
  <c r="A307" i="1"/>
  <c r="A308" i="1"/>
  <c r="A309" i="1"/>
  <c r="A310" i="1"/>
  <c r="A311" i="1"/>
  <c r="A312" i="1"/>
  <c r="A313" i="1"/>
  <c r="A314" i="1"/>
  <c r="A315" i="1"/>
  <c r="A316" i="1"/>
  <c r="A317" i="1"/>
  <c r="A329" i="1"/>
  <c r="A331" i="1"/>
  <c r="A332" i="1"/>
  <c r="A347" i="1"/>
  <c r="A355" i="1"/>
  <c r="A356" i="1"/>
  <c r="A365" i="1"/>
  <c r="A390" i="1"/>
  <c r="A465" i="1"/>
  <c r="A527" i="1"/>
  <c r="A609" i="1"/>
  <c r="A674" i="1"/>
  <c r="A677" i="1"/>
  <c r="A684" i="1"/>
  <c r="A685" i="1"/>
  <c r="A701" i="1"/>
  <c r="A702" i="1"/>
  <c r="A703" i="1"/>
  <c r="A832" i="1"/>
  <c r="A882" i="1"/>
  <c r="A883" i="1"/>
  <c r="A888" i="1"/>
  <c r="A891" i="1"/>
  <c r="A892" i="1"/>
  <c r="A931" i="1"/>
  <c r="A1536" i="1"/>
  <c r="A951" i="1"/>
  <c r="A894" i="1"/>
  <c r="A678" i="1"/>
  <c r="A1540" i="1"/>
  <c r="A1523" i="1"/>
  <c r="A671" i="1"/>
  <c r="A1528" i="1"/>
  <c r="A893" i="1"/>
  <c r="A1512" i="1"/>
  <c r="A798" i="1"/>
  <c r="A406" i="1"/>
  <c r="A1037" i="1"/>
  <c r="A1115" i="1"/>
  <c r="A1428" i="1"/>
  <c r="A1537" i="1"/>
  <c r="A1412" i="1"/>
  <c r="A1429" i="1"/>
  <c r="A1246" i="1"/>
  <c r="A364" i="1"/>
  <c r="A1326" i="1"/>
  <c r="A974" i="1"/>
  <c r="A1010" i="1"/>
  <c r="A1011" i="1"/>
  <c r="A1014" i="1"/>
  <c r="A1019" i="1"/>
  <c r="A1035" i="1"/>
  <c r="A1071" i="1"/>
  <c r="A1073" i="1"/>
  <c r="A1075" i="1"/>
  <c r="A1078" i="1"/>
  <c r="A1079" i="1"/>
  <c r="A1102" i="1"/>
  <c r="A1103" i="1"/>
  <c r="A1104" i="1"/>
  <c r="A1105" i="1"/>
  <c r="A1106" i="1"/>
  <c r="A1199" i="1"/>
  <c r="A1203" i="1"/>
  <c r="A1204" i="1"/>
  <c r="A1205" i="1"/>
  <c r="A1208" i="1"/>
  <c r="A1227" i="1"/>
  <c r="A1238" i="1"/>
  <c r="A1239" i="1"/>
  <c r="A1243" i="1"/>
  <c r="A1248" i="1"/>
  <c r="A1250" i="1"/>
  <c r="A1252" i="1"/>
  <c r="A1253" i="1"/>
  <c r="A1254" i="1"/>
  <c r="A1255" i="1"/>
  <c r="A1257" i="1"/>
  <c r="A1264" i="1"/>
  <c r="A1277" i="1"/>
  <c r="A1352" i="1"/>
  <c r="A1364" i="1"/>
  <c r="A1366" i="1"/>
  <c r="A1367" i="1"/>
  <c r="A1370" i="1"/>
  <c r="A1371" i="1"/>
  <c r="A1373" i="1"/>
  <c r="A1374" i="1"/>
  <c r="A1375" i="1"/>
  <c r="A1378" i="1"/>
  <c r="A1382" i="1"/>
  <c r="A1383" i="1"/>
  <c r="A1384" i="1"/>
  <c r="A1385" i="1"/>
  <c r="A1386" i="1"/>
  <c r="A1401" i="1"/>
  <c r="A1407" i="1"/>
  <c r="A1409" i="1"/>
  <c r="A11" i="1"/>
  <c r="A14" i="1"/>
  <c r="A15" i="1"/>
  <c r="A20" i="1"/>
  <c r="A21" i="1"/>
  <c r="A26" i="1"/>
  <c r="A27" i="1"/>
  <c r="A33" i="1"/>
  <c r="A34" i="1"/>
  <c r="A39" i="1"/>
  <c r="A43" i="1"/>
  <c r="A48" i="1"/>
  <c r="A70" i="1"/>
  <c r="A73" i="1"/>
  <c r="A75" i="1"/>
  <c r="A76" i="1"/>
  <c r="A81" i="1"/>
  <c r="A85" i="1"/>
  <c r="A86" i="1"/>
  <c r="A91" i="1"/>
  <c r="A105" i="1"/>
  <c r="A106" i="1"/>
  <c r="A107" i="1"/>
  <c r="A111" i="1"/>
  <c r="A115" i="1"/>
  <c r="A119" i="1"/>
  <c r="A120" i="1"/>
  <c r="A121" i="1"/>
  <c r="A127" i="1"/>
  <c r="A129" i="1"/>
  <c r="A130" i="1"/>
  <c r="A131" i="1"/>
  <c r="A132" i="1"/>
  <c r="A133" i="1"/>
  <c r="A134" i="1"/>
  <c r="A138" i="1"/>
  <c r="A147" i="1"/>
  <c r="A148" i="1"/>
  <c r="A158" i="1"/>
  <c r="A159" i="1"/>
  <c r="A170" i="1"/>
  <c r="A173" i="1"/>
  <c r="A175" i="1"/>
  <c r="A176" i="1"/>
  <c r="A177" i="1"/>
  <c r="A178" i="1"/>
  <c r="A181" i="1"/>
  <c r="A186" i="1"/>
  <c r="A189" i="1"/>
  <c r="A190" i="1"/>
  <c r="A192" i="1"/>
  <c r="A194" i="1"/>
  <c r="A195" i="1"/>
  <c r="A196" i="1"/>
  <c r="A199" i="1"/>
  <c r="A201" i="1"/>
  <c r="A204" i="1"/>
  <c r="A205" i="1"/>
  <c r="A207" i="1"/>
  <c r="A210" i="1"/>
  <c r="A211" i="1"/>
  <c r="A214" i="1"/>
  <c r="A218" i="1"/>
  <c r="A220" i="1"/>
  <c r="A222" i="1"/>
  <c r="A223" i="1"/>
  <c r="A224" i="1"/>
  <c r="A225" i="1"/>
  <c r="A230" i="1"/>
  <c r="A232" i="1"/>
  <c r="A233" i="1"/>
  <c r="A234" i="1"/>
  <c r="A235" i="1"/>
  <c r="A239" i="1"/>
  <c r="A240" i="1"/>
  <c r="A241" i="1"/>
  <c r="A242" i="1"/>
  <c r="A243" i="1"/>
  <c r="A244" i="1"/>
  <c r="A245" i="1"/>
  <c r="A246" i="1"/>
  <c r="A247" i="1"/>
  <c r="A248" i="1"/>
  <c r="A252" i="1"/>
  <c r="A254" i="1"/>
  <c r="A256" i="1"/>
  <c r="A257" i="1"/>
  <c r="A259" i="1"/>
  <c r="A263" i="1"/>
  <c r="A264" i="1"/>
  <c r="A265" i="1"/>
  <c r="A268" i="1"/>
  <c r="A269" i="1"/>
  <c r="A271" i="1"/>
  <c r="A273" i="1"/>
  <c r="A278" i="1"/>
  <c r="A279" i="1"/>
  <c r="A280" i="1"/>
  <c r="A281" i="1"/>
  <c r="A282" i="1"/>
  <c r="A284" i="1"/>
  <c r="A285" i="1"/>
  <c r="A287" i="1"/>
  <c r="A290" i="1"/>
  <c r="A291" i="1"/>
  <c r="A292" i="1"/>
  <c r="A293" i="1"/>
  <c r="A294" i="1"/>
  <c r="A295" i="1"/>
  <c r="A5" i="1"/>
  <c r="A8" i="1"/>
  <c r="A9" i="1"/>
  <c r="A17" i="1"/>
  <c r="A19" i="1"/>
  <c r="A30" i="1"/>
  <c r="A32" i="1"/>
  <c r="A37" i="1"/>
  <c r="A47" i="1"/>
  <c r="A52" i="1"/>
  <c r="A53" i="1"/>
  <c r="A56" i="1"/>
  <c r="A71" i="1"/>
  <c r="A72" i="1"/>
  <c r="A78" i="1"/>
  <c r="A79" i="1"/>
  <c r="A80" i="1"/>
  <c r="A87" i="1"/>
  <c r="A90" i="1"/>
  <c r="A96" i="1"/>
  <c r="A99" i="1"/>
  <c r="A100" i="1"/>
  <c r="A102" i="1"/>
  <c r="A104" i="1"/>
  <c r="A117" i="1"/>
  <c r="A118" i="1"/>
  <c r="A122" i="1"/>
  <c r="A123" i="1"/>
  <c r="A124" i="1"/>
  <c r="A142" i="1"/>
  <c r="A152" i="1"/>
  <c r="A153" i="1"/>
  <c r="A156" i="1"/>
  <c r="A157" i="1"/>
  <c r="A167" i="1"/>
  <c r="A168" i="1"/>
  <c r="A169" i="1"/>
  <c r="A171" i="1"/>
  <c r="A179" i="1"/>
  <c r="A187" i="1"/>
  <c r="A191" i="1"/>
  <c r="A193" i="1"/>
  <c r="A197" i="1"/>
  <c r="A200" i="1"/>
  <c r="A203" i="1"/>
  <c r="A206" i="1"/>
  <c r="A208" i="1"/>
  <c r="A209" i="1"/>
  <c r="A212" i="1"/>
  <c r="A213" i="1"/>
  <c r="A216" i="1"/>
  <c r="A219" i="1"/>
  <c r="A221" i="1"/>
  <c r="A226" i="1"/>
  <c r="A228" i="1"/>
  <c r="A231" i="1"/>
  <c r="A236" i="1"/>
  <c r="A237" i="1"/>
  <c r="A253" i="1"/>
  <c r="A266" i="1"/>
  <c r="A267" i="1"/>
  <c r="A270" i="1"/>
  <c r="A274" i="1"/>
  <c r="A277" i="1"/>
  <c r="A286" i="1"/>
  <c r="A6" i="1"/>
  <c r="A12" i="1"/>
  <c r="A22" i="1"/>
  <c r="A24" i="1"/>
  <c r="A25" i="1"/>
  <c r="A28" i="1"/>
  <c r="A29" i="1"/>
  <c r="A31" i="1"/>
  <c r="A38" i="1"/>
  <c r="A40" i="1"/>
  <c r="A50" i="1"/>
  <c r="A51" i="1"/>
  <c r="A54" i="1"/>
  <c r="A65" i="1"/>
  <c r="A68" i="1"/>
  <c r="A69" i="1"/>
  <c r="A77" i="1"/>
  <c r="A82" i="1"/>
  <c r="A88" i="1"/>
  <c r="A89" i="1"/>
  <c r="A94" i="1"/>
  <c r="A95" i="1"/>
  <c r="A97" i="1"/>
  <c r="A98" i="1"/>
  <c r="A101" i="1"/>
  <c r="A103" i="1"/>
  <c r="A108" i="1"/>
  <c r="A109" i="1"/>
  <c r="A110" i="1"/>
  <c r="A112" i="1"/>
  <c r="A113" i="1"/>
  <c r="A114" i="1"/>
  <c r="A125" i="1"/>
  <c r="A126" i="1"/>
  <c r="A128" i="1"/>
  <c r="A135" i="1"/>
  <c r="A137" i="1"/>
  <c r="A139" i="1"/>
  <c r="A140" i="1"/>
  <c r="A143" i="1"/>
  <c r="A144" i="1"/>
  <c r="A145" i="1"/>
  <c r="A146" i="1"/>
  <c r="A151" i="1"/>
  <c r="A160" i="1"/>
  <c r="A165" i="1"/>
  <c r="A180" i="1"/>
  <c r="A182" i="1"/>
  <c r="A183" i="1"/>
  <c r="A184" i="1"/>
  <c r="A185" i="1"/>
  <c r="A198" i="1"/>
  <c r="A215" i="1"/>
  <c r="A217" i="1"/>
  <c r="A227" i="1"/>
  <c r="A229" i="1"/>
  <c r="A238" i="1"/>
  <c r="A251" i="1"/>
  <c r="A255" i="1"/>
  <c r="A258" i="1"/>
  <c r="A261" i="1"/>
  <c r="A262" i="1"/>
  <c r="A272" i="1"/>
  <c r="A275" i="1"/>
  <c r="A276" i="1"/>
  <c r="A283" i="1"/>
  <c r="A296" i="1"/>
  <c r="A488" i="1"/>
  <c r="A599" i="1"/>
  <c r="A601" i="1"/>
  <c r="A987" i="1"/>
  <c r="A475" i="1"/>
  <c r="A477" i="1"/>
  <c r="A1418" i="1"/>
  <c r="A645" i="1"/>
  <c r="A1425" i="1"/>
  <c r="A910" i="1"/>
  <c r="A1446" i="1"/>
  <c r="A1461" i="1"/>
  <c r="A936" i="1"/>
  <c r="A937" i="1"/>
  <c r="A938" i="1"/>
  <c r="A939" i="1"/>
  <c r="A940" i="1"/>
  <c r="A941" i="1"/>
  <c r="A942" i="1"/>
  <c r="A943" i="1"/>
  <c r="A1012" i="1"/>
  <c r="A1466" i="1"/>
  <c r="A1499" i="1"/>
  <c r="A646" i="1"/>
  <c r="A647" i="1"/>
  <c r="A648" i="1"/>
  <c r="A649" i="1"/>
  <c r="A650" i="1"/>
  <c r="A651" i="1"/>
  <c r="A652" i="1"/>
  <c r="A653" i="1"/>
  <c r="A654" i="1"/>
  <c r="A655" i="1"/>
  <c r="A656" i="1"/>
  <c r="A657" i="1"/>
  <c r="A658" i="1"/>
  <c r="A659" i="1"/>
  <c r="A660" i="1"/>
  <c r="A661" i="1"/>
  <c r="A662" i="1"/>
  <c r="A663" i="1"/>
  <c r="A675" i="1"/>
  <c r="A676" i="1"/>
  <c r="A1017" i="1"/>
  <c r="A1251" i="1"/>
  <c r="A318" i="1"/>
  <c r="A319" i="1"/>
  <c r="A320" i="1"/>
  <c r="A321" i="1"/>
  <c r="A322" i="1"/>
  <c r="A323" i="1"/>
  <c r="A324" i="1"/>
  <c r="A474" i="1"/>
  <c r="A476" i="1"/>
  <c r="A520" i="1"/>
  <c r="A827" i="1"/>
  <c r="A471" i="1"/>
  <c r="A519" i="1"/>
  <c r="A587" i="1"/>
  <c r="A1084" i="1"/>
  <c r="A1085" i="1"/>
  <c r="A1086" i="1"/>
  <c r="A1088" i="1"/>
  <c r="A473" i="1"/>
  <c r="A443" i="1"/>
  <c r="A445" i="1"/>
  <c r="A462" i="1"/>
  <c r="A555" i="1"/>
  <c r="A1087" i="1"/>
  <c r="A596" i="1"/>
  <c r="A600" i="1"/>
  <c r="A1262" i="1"/>
  <c r="A1263" i="1"/>
  <c r="A1387" i="1"/>
  <c r="A1393" i="1"/>
  <c r="A1394" i="1"/>
  <c r="A1399" i="1"/>
  <c r="A1405" i="1"/>
  <c r="A1406" i="1"/>
  <c r="A1417" i="1"/>
  <c r="A1420" i="1"/>
  <c r="A1421" i="1"/>
  <c r="A391" i="1"/>
  <c r="A392" i="1"/>
  <c r="A463" i="1"/>
  <c r="A468" i="1"/>
  <c r="A479" i="1"/>
  <c r="A482" i="1"/>
  <c r="A490" i="1"/>
  <c r="A508" i="1"/>
  <c r="A509" i="1"/>
  <c r="A510" i="1"/>
  <c r="A517" i="1"/>
  <c r="A518" i="1"/>
  <c r="A521" i="1"/>
  <c r="A522" i="1"/>
  <c r="A523" i="1"/>
  <c r="A524" i="1"/>
  <c r="A537" i="1"/>
  <c r="A546" i="1"/>
  <c r="A561" i="1"/>
  <c r="A563" i="1"/>
  <c r="A565" i="1"/>
  <c r="A566" i="1"/>
  <c r="A574" i="1"/>
  <c r="A575" i="1"/>
  <c r="A576" i="1"/>
  <c r="A577" i="1"/>
  <c r="A580" i="1"/>
  <c r="A607" i="1"/>
  <c r="A608" i="1"/>
  <c r="A632" i="1"/>
  <c r="A635" i="1"/>
  <c r="A637" i="1"/>
  <c r="A641" i="1"/>
  <c r="A809" i="1"/>
  <c r="A986" i="1"/>
  <c r="A988" i="1"/>
  <c r="A989" i="1"/>
  <c r="A990" i="1"/>
  <c r="A991" i="1"/>
  <c r="A992" i="1"/>
  <c r="A993" i="1"/>
  <c r="A996" i="1"/>
  <c r="A997" i="1"/>
  <c r="A998" i="1"/>
  <c r="A1013" i="1"/>
  <c r="A1092" i="1"/>
  <c r="A1094" i="1"/>
  <c r="A1109" i="1"/>
  <c r="A1141" i="1"/>
  <c r="A1142" i="1"/>
  <c r="A1143" i="1"/>
  <c r="A1144" i="1"/>
  <c r="A1157" i="1"/>
  <c r="A1162" i="1"/>
  <c r="A1165" i="1"/>
  <c r="A1167" i="1"/>
  <c r="A1273" i="1"/>
  <c r="A1274" i="1"/>
  <c r="A470" i="1"/>
  <c r="A472" i="1"/>
  <c r="A478" i="1"/>
  <c r="A429" i="1"/>
  <c r="A439" i="1"/>
  <c r="A444" i="1"/>
  <c r="A446" i="1"/>
  <c r="A447" i="1"/>
  <c r="A491" i="1"/>
  <c r="A459" i="1"/>
  <c r="A492" i="1"/>
  <c r="A493" i="1"/>
  <c r="A461" i="1"/>
  <c r="A515" i="1"/>
  <c r="A516" i="1"/>
  <c r="A562" i="1"/>
  <c r="A564" i="1"/>
  <c r="A642" i="1"/>
  <c r="A995" i="1"/>
  <c r="A999" i="1"/>
  <c r="A636" i="1"/>
  <c r="A639" i="1"/>
  <c r="A994" i="1"/>
  <c r="A337" i="1"/>
  <c r="A338" i="1"/>
  <c r="A339" i="1"/>
  <c r="A340" i="1"/>
  <c r="A346" i="1"/>
  <c r="A357" i="1"/>
  <c r="A358" i="1"/>
  <c r="A359" i="1"/>
  <c r="A360" i="1"/>
  <c r="A361" i="1"/>
  <c r="A362" i="1"/>
  <c r="A363" i="1"/>
  <c r="A366" i="1"/>
  <c r="A377" i="1"/>
  <c r="A380" i="1"/>
  <c r="A383" i="1"/>
  <c r="A384" i="1"/>
  <c r="A385" i="1"/>
  <c r="A386" i="1"/>
  <c r="A388" i="1"/>
  <c r="A967" i="1"/>
  <c r="A968" i="1"/>
  <c r="A969" i="1"/>
  <c r="A970" i="1"/>
  <c r="A971" i="1"/>
  <c r="A972" i="1"/>
  <c r="A973" i="1"/>
  <c r="A975" i="1"/>
  <c r="A976" i="1"/>
  <c r="A977" i="1"/>
  <c r="A978" i="1"/>
  <c r="A979" i="1"/>
  <c r="A980" i="1"/>
  <c r="A981" i="1"/>
  <c r="A982" i="1"/>
  <c r="A983" i="1"/>
  <c r="A984" i="1"/>
  <c r="A1018" i="1"/>
  <c r="A1020" i="1"/>
  <c r="A1021" i="1"/>
  <c r="A1022" i="1"/>
  <c r="A1023" i="1"/>
  <c r="A1024" i="1"/>
  <c r="A1025" i="1"/>
  <c r="A1026" i="1"/>
  <c r="A1027" i="1"/>
  <c r="A1028" i="1"/>
  <c r="A1029" i="1"/>
  <c r="A1030" i="1"/>
  <c r="A1031" i="1"/>
  <c r="A1032" i="1"/>
  <c r="A1033" i="1"/>
  <c r="A1034" i="1"/>
  <c r="A1036" i="1"/>
  <c r="A1039" i="1"/>
  <c r="A1040" i="1"/>
  <c r="A1041" i="1"/>
  <c r="A1042" i="1"/>
  <c r="A1043" i="1"/>
  <c r="A1045" i="1"/>
  <c r="A1046" i="1"/>
  <c r="A1047" i="1"/>
  <c r="A1049" i="1"/>
  <c r="A1053" i="1"/>
  <c r="A1054" i="1"/>
  <c r="A1056" i="1"/>
  <c r="A1057" i="1"/>
  <c r="A1058" i="1"/>
  <c r="A1059" i="1"/>
  <c r="A1060" i="1"/>
  <c r="A1063" i="1"/>
  <c r="A1068" i="1"/>
  <c r="A1070" i="1"/>
  <c r="A1089" i="1"/>
  <c r="A1098" i="1"/>
  <c r="A1110" i="1"/>
  <c r="A1111" i="1"/>
  <c r="A1112" i="1"/>
  <c r="A1113"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5" i="1"/>
  <c r="A1146" i="1"/>
  <c r="A1147" i="1"/>
  <c r="A1148" i="1"/>
  <c r="A1149" i="1"/>
  <c r="A1150" i="1"/>
  <c r="A1151" i="1"/>
  <c r="A1152" i="1"/>
  <c r="A1153" i="1"/>
  <c r="A1158" i="1"/>
  <c r="A1159" i="1"/>
  <c r="A1160" i="1"/>
  <c r="A1161" i="1"/>
  <c r="A1163" i="1"/>
  <c r="A1164" i="1"/>
  <c r="A1166" i="1"/>
  <c r="A1168" i="1"/>
  <c r="A1169" i="1"/>
  <c r="A1170" i="1"/>
  <c r="A1171" i="1"/>
  <c r="A1172" i="1"/>
  <c r="A1173" i="1"/>
  <c r="A1174" i="1"/>
  <c r="A1175" i="1"/>
  <c r="A1176" i="1"/>
  <c r="A1177" i="1"/>
  <c r="A1181" i="1"/>
  <c r="A1182" i="1"/>
  <c r="A1183" i="1"/>
  <c r="A1184" i="1"/>
  <c r="A1185" i="1"/>
  <c r="A1186" i="1"/>
  <c r="A1187" i="1"/>
  <c r="A1188" i="1"/>
  <c r="A1189" i="1"/>
  <c r="A1190" i="1"/>
  <c r="A1191" i="1"/>
  <c r="A1192" i="1"/>
  <c r="A1193" i="1"/>
  <c r="A1194" i="1"/>
  <c r="A1195" i="1"/>
  <c r="A1196" i="1"/>
  <c r="A1197" i="1"/>
  <c r="A1200" i="1"/>
  <c r="A1201" i="1"/>
  <c r="A1206" i="1"/>
  <c r="A1209" i="1"/>
  <c r="A1210" i="1"/>
  <c r="A1211" i="1"/>
  <c r="A1214" i="1"/>
  <c r="A1215" i="1"/>
  <c r="A1216" i="1"/>
  <c r="A1217" i="1"/>
  <c r="A1218" i="1"/>
  <c r="A1219" i="1"/>
  <c r="A1220" i="1"/>
  <c r="A1221" i="1"/>
  <c r="A1222" i="1"/>
  <c r="A1223" i="1"/>
  <c r="A1224" i="1"/>
  <c r="A1225" i="1"/>
  <c r="A1228" i="1"/>
  <c r="A1229" i="1"/>
  <c r="A1230" i="1"/>
  <c r="A1231" i="1"/>
  <c r="A1232" i="1"/>
  <c r="A1233" i="1"/>
  <c r="A1234" i="1"/>
  <c r="A1235" i="1"/>
  <c r="A1236" i="1"/>
  <c r="A1237" i="1"/>
  <c r="A1244" i="1"/>
  <c r="A1272" i="1"/>
  <c r="A1275" i="1"/>
  <c r="A1278" i="1"/>
  <c r="A1279" i="1"/>
  <c r="A1280" i="1"/>
  <c r="A1282" i="1"/>
  <c r="A1283" i="1"/>
  <c r="A1284" i="1"/>
  <c r="A1285" i="1"/>
  <c r="A1286" i="1"/>
  <c r="A1287" i="1"/>
  <c r="A1288" i="1"/>
  <c r="A1289" i="1"/>
  <c r="A1291" i="1"/>
  <c r="A1292" i="1"/>
  <c r="A1293" i="1"/>
  <c r="A1294" i="1"/>
  <c r="A1295" i="1"/>
  <c r="A1296" i="1"/>
  <c r="A1297" i="1"/>
  <c r="A1298" i="1"/>
  <c r="A1299" i="1"/>
  <c r="A1300" i="1"/>
  <c r="A1301" i="1"/>
  <c r="A1303" i="1"/>
  <c r="A1304" i="1"/>
  <c r="A1306" i="1"/>
  <c r="A1308" i="1"/>
  <c r="A1309" i="1"/>
  <c r="A1310" i="1"/>
  <c r="A1317" i="1"/>
  <c r="A1318" i="1"/>
  <c r="A1319" i="1"/>
  <c r="A1320" i="1"/>
  <c r="A1321" i="1"/>
  <c r="A1322" i="1"/>
  <c r="A1323" i="1"/>
  <c r="A1327" i="1"/>
  <c r="A1328" i="1"/>
  <c r="A1329" i="1"/>
  <c r="A1330" i="1"/>
  <c r="A1331" i="1"/>
  <c r="A1332" i="1"/>
  <c r="A1333" i="1"/>
  <c r="A1334" i="1"/>
  <c r="A1335" i="1"/>
  <c r="A1336" i="1"/>
  <c r="A1337" i="1"/>
  <c r="A1338" i="1"/>
  <c r="A1339" i="1"/>
  <c r="A1340" i="1"/>
  <c r="A1341" i="1"/>
  <c r="A1342" i="1"/>
  <c r="A1343" i="1"/>
  <c r="A1345" i="1"/>
  <c r="A1353" i="1"/>
  <c r="A1354" i="1"/>
  <c r="A1355" i="1"/>
  <c r="A1356" i="1"/>
  <c r="A1357" i="1"/>
  <c r="A1358" i="1"/>
  <c r="A1359" i="1"/>
  <c r="A1365" i="1"/>
  <c r="A1369" i="1"/>
  <c r="A1430" i="1"/>
  <c r="A1436" i="1"/>
  <c r="A1437" i="1"/>
  <c r="A1438" i="1"/>
  <c r="A1440" i="1"/>
  <c r="A1441" i="1"/>
  <c r="A1442" i="1"/>
  <c r="A1443" i="1"/>
  <c r="A1444" i="1"/>
  <c r="A1471" i="1"/>
  <c r="A1472" i="1"/>
  <c r="A1473" i="1"/>
  <c r="A1474" i="1"/>
  <c r="A1475" i="1"/>
  <c r="A1476" i="1"/>
  <c r="A1488" i="1"/>
  <c r="A1490" i="1"/>
  <c r="A1493" i="1"/>
  <c r="A1494" i="1"/>
  <c r="A1495" i="1"/>
  <c r="A1496" i="1"/>
  <c r="A1500" i="1"/>
  <c r="A1504" i="1"/>
  <c r="A1509" i="1"/>
  <c r="A1510" i="1"/>
  <c r="A1511" i="1"/>
  <c r="A1521" i="1"/>
  <c r="A745" i="1"/>
  <c r="A328" i="1"/>
  <c r="A1007" i="1"/>
  <c r="A664" i="1"/>
  <c r="A668" i="1"/>
  <c r="A333" i="1"/>
  <c r="A393" i="1"/>
  <c r="A398" i="1"/>
  <c r="A400" i="1"/>
  <c r="A401" i="1"/>
  <c r="A403" i="1"/>
  <c r="A665" i="1"/>
  <c r="A667" i="1"/>
  <c r="A669" i="1"/>
  <c r="A694" i="1"/>
  <c r="A741" i="1"/>
  <c r="A746" i="1"/>
  <c r="A747" i="1"/>
  <c r="A755" i="1"/>
  <c r="A761" i="1"/>
  <c r="A762" i="1"/>
  <c r="A765" i="1"/>
  <c r="A769" i="1"/>
  <c r="A781" i="1"/>
  <c r="A785" i="1"/>
  <c r="A829" i="1"/>
  <c r="A830" i="1"/>
  <c r="A831" i="1"/>
  <c r="A833" i="1"/>
  <c r="A846" i="1"/>
  <c r="A847" i="1"/>
  <c r="A848" i="1"/>
  <c r="A1002" i="1"/>
  <c r="A1003" i="1"/>
  <c r="A1004" i="1"/>
  <c r="A1529" i="1"/>
  <c r="A1469" i="1"/>
  <c r="A1485" i="1"/>
  <c r="A1451" i="1"/>
  <c r="A960" i="1"/>
  <c r="A325" i="1"/>
  <c r="A327" i="1"/>
  <c r="A416" i="1"/>
  <c r="A420" i="1"/>
  <c r="A666" i="1"/>
  <c r="A670" i="1"/>
  <c r="A683" i="1"/>
  <c r="A693" i="1"/>
  <c r="A695" i="1"/>
  <c r="A696" i="1"/>
  <c r="A704" i="1"/>
  <c r="A705" i="1"/>
  <c r="A756" i="1"/>
  <c r="A757" i="1"/>
  <c r="A758" i="1"/>
  <c r="A759" i="1"/>
  <c r="A760" i="1"/>
  <c r="A799" i="1"/>
  <c r="A814" i="1"/>
  <c r="A822" i="1"/>
  <c r="A823" i="1"/>
  <c r="A834" i="1"/>
  <c r="A836" i="1"/>
  <c r="A837" i="1"/>
  <c r="A840" i="1"/>
  <c r="A841" i="1"/>
  <c r="A845" i="1"/>
  <c r="A858" i="1"/>
  <c r="A862" i="1"/>
  <c r="A863" i="1"/>
  <c r="A1000" i="1"/>
  <c r="A1005" i="1"/>
  <c r="A1006" i="1"/>
  <c r="A1008" i="1"/>
  <c r="A1009" i="1"/>
  <c r="A1397" i="1"/>
  <c r="A1431" i="1"/>
  <c r="A1432" i="1"/>
  <c r="A1433" i="1"/>
  <c r="A1453" i="1"/>
  <c r="A1455" i="1"/>
  <c r="A1459" i="1"/>
  <c r="A1460" i="1"/>
  <c r="A1465" i="1"/>
  <c r="A1467" i="1"/>
  <c r="A1468" i="1"/>
  <c r="A1478" i="1"/>
  <c r="A1479" i="1"/>
  <c r="A1480" i="1"/>
  <c r="A1481" i="1"/>
  <c r="A1484" i="1"/>
  <c r="A1486" i="1"/>
  <c r="A1487" i="1"/>
  <c r="A1489" i="1"/>
  <c r="A1452" i="1"/>
  <c r="A1482" i="1"/>
  <c r="A1483" i="1"/>
  <c r="A1501" i="1"/>
  <c r="A1508" i="1"/>
  <c r="A1524" i="1"/>
  <c r="A1526" i="1"/>
  <c r="A1530" i="1"/>
  <c r="A1507" i="1"/>
  <c r="A1462" i="1"/>
  <c r="A1518" i="1"/>
  <c r="A870" i="1"/>
  <c r="A1525" i="1"/>
  <c r="A335" i="1"/>
  <c r="A816" i="1"/>
  <c r="A817" i="1"/>
  <c r="A1505" i="1"/>
  <c r="A1434" i="1"/>
  <c r="A1435" i="1"/>
  <c r="A1535" i="1"/>
  <c r="A1520" i="1"/>
  <c r="A1015" i="1"/>
  <c r="A1016" i="1"/>
  <c r="A74" i="1"/>
  <c r="A18" i="1"/>
  <c r="A41" i="1"/>
  <c r="A83" i="1"/>
  <c r="A35" i="1"/>
  <c r="A55" i="1"/>
  <c r="A36" i="1"/>
  <c r="A67" i="1"/>
  <c r="A66" i="1"/>
  <c r="A23" i="1"/>
  <c r="A46" i="1"/>
  <c r="A45" i="1"/>
  <c r="A44" i="1"/>
  <c r="A49" i="1"/>
  <c r="A92" i="1"/>
  <c r="A93" i="1"/>
  <c r="A188" i="1"/>
  <c r="A202" i="1"/>
  <c r="A4" i="1"/>
  <c r="A13" i="1"/>
  <c r="A16" i="1"/>
  <c r="A7" i="1"/>
  <c r="A10" i="1"/>
  <c r="A487" i="1"/>
  <c r="A260" i="1"/>
  <c r="A1424" i="1"/>
  <c r="A1346" i="1"/>
  <c r="A1347" i="1"/>
  <c r="A1348" i="1"/>
  <c r="A1349" i="1"/>
  <c r="A1350" i="1"/>
  <c r="A1351" i="1"/>
  <c r="A594" i="1"/>
  <c r="A387" i="1"/>
  <c r="A440" i="1"/>
  <c r="A450" i="1"/>
  <c r="A451" i="1"/>
  <c r="A452" i="1"/>
  <c r="A453" i="1"/>
  <c r="A455" i="1"/>
  <c r="A456" i="1"/>
  <c r="A457" i="1"/>
  <c r="A458" i="1"/>
  <c r="A460" i="1"/>
  <c r="A464" i="1"/>
  <c r="A469" i="1"/>
  <c r="A480" i="1"/>
  <c r="A481" i="1"/>
  <c r="A484" i="1"/>
  <c r="A494" i="1"/>
  <c r="A495" i="1"/>
  <c r="A525" i="1"/>
  <c r="A526" i="1"/>
  <c r="A539" i="1"/>
  <c r="A554" i="1"/>
  <c r="A569" i="1"/>
  <c r="A570" i="1"/>
  <c r="A573" i="1"/>
  <c r="A578" i="1"/>
  <c r="A579" i="1"/>
  <c r="A614" i="1"/>
  <c r="A616" i="1"/>
  <c r="A619" i="1"/>
  <c r="A622" i="1"/>
  <c r="A623" i="1"/>
  <c r="A624" i="1"/>
  <c r="A625" i="1"/>
  <c r="A626" i="1"/>
  <c r="A627" i="1"/>
  <c r="A628" i="1"/>
  <c r="A630" i="1"/>
  <c r="A631" i="1"/>
  <c r="A638" i="1"/>
  <c r="A640" i="1"/>
  <c r="A643" i="1"/>
  <c r="A644" i="1"/>
  <c r="A680" i="1"/>
  <c r="A682" i="1"/>
  <c r="A699" i="1"/>
  <c r="A707" i="1"/>
  <c r="A708" i="1"/>
  <c r="A709" i="1"/>
  <c r="A710" i="1"/>
  <c r="A711" i="1"/>
  <c r="A712" i="1"/>
  <c r="A713" i="1"/>
  <c r="A714" i="1"/>
  <c r="A715" i="1"/>
  <c r="A718" i="1"/>
  <c r="A723" i="1"/>
  <c r="A724" i="1"/>
  <c r="A725" i="1"/>
  <c r="A726" i="1"/>
  <c r="A727" i="1"/>
  <c r="A728" i="1"/>
  <c r="A729" i="1"/>
  <c r="A730" i="1"/>
  <c r="A731" i="1"/>
  <c r="A732" i="1"/>
  <c r="A752" i="1"/>
  <c r="A763" i="1"/>
  <c r="A764" i="1"/>
  <c r="A770" i="1"/>
  <c r="A771" i="1"/>
  <c r="A772" i="1"/>
  <c r="A773" i="1"/>
  <c r="A788" i="1"/>
  <c r="A813" i="1"/>
  <c r="A815" i="1"/>
  <c r="A842" i="1"/>
  <c r="A851" i="1"/>
  <c r="A856" i="1"/>
  <c r="A857" i="1"/>
  <c r="A867" i="1"/>
  <c r="A868" i="1"/>
  <c r="A869" i="1"/>
  <c r="A875" i="1"/>
  <c r="A880" i="1"/>
  <c r="A885" i="1"/>
  <c r="A886" i="1"/>
  <c r="A887" i="1"/>
  <c r="A884" i="1"/>
  <c r="A889" i="1"/>
  <c r="A890" i="1"/>
  <c r="A895" i="1"/>
  <c r="A897" i="1"/>
  <c r="A899" i="1"/>
  <c r="A904" i="1"/>
  <c r="A905" i="1"/>
  <c r="A906" i="1"/>
  <c r="A907" i="1"/>
  <c r="A908" i="1"/>
  <c r="A909" i="1"/>
  <c r="A912" i="1"/>
  <c r="A913" i="1"/>
  <c r="A914" i="1"/>
  <c r="A915" i="1"/>
  <c r="A916" i="1"/>
  <c r="A917" i="1"/>
  <c r="A918" i="1"/>
  <c r="A919" i="1"/>
  <c r="A920" i="1"/>
  <c r="A921" i="1"/>
  <c r="A922" i="1"/>
  <c r="A923" i="1"/>
  <c r="A924" i="1"/>
  <c r="A925" i="1"/>
  <c r="A926" i="1"/>
  <c r="A927" i="1"/>
  <c r="A928" i="1"/>
  <c r="A929" i="1"/>
  <c r="A930" i="1"/>
  <c r="A933" i="1"/>
  <c r="A944" i="1"/>
  <c r="A945" i="1"/>
  <c r="A946" i="1"/>
  <c r="A947" i="1"/>
  <c r="A948" i="1"/>
  <c r="A949" i="1"/>
  <c r="A950" i="1"/>
  <c r="A903" i="1"/>
  <c r="A369" i="1"/>
  <c r="A787" i="1"/>
  <c r="A395" i="1"/>
  <c r="A1179" i="1"/>
  <c r="A371" i="1"/>
  <c r="A344" i="1"/>
  <c r="A407" i="1"/>
  <c r="A348" i="1"/>
  <c r="A351" i="1"/>
  <c r="A1050" i="1"/>
  <c r="A381" i="1"/>
  <c r="A1048" i="1"/>
  <c r="A353" i="1"/>
  <c r="A342" i="1"/>
  <c r="A341" i="1"/>
  <c r="A1240" i="1"/>
  <c r="A966" i="1"/>
  <c r="A368" i="1"/>
  <c r="A343" i="1"/>
  <c r="A985" i="1"/>
  <c r="A1072" i="1"/>
  <c r="A1076" i="1"/>
  <c r="A1077" i="1"/>
  <c r="A1080" i="1"/>
  <c r="A1093" i="1"/>
  <c r="A1097" i="1"/>
  <c r="A1099" i="1"/>
  <c r="A1100" i="1"/>
  <c r="A1101" i="1"/>
  <c r="A1107" i="1"/>
  <c r="A1108" i="1"/>
  <c r="A1265" i="1"/>
  <c r="A1266" i="1"/>
  <c r="A1267" i="1"/>
  <c r="A1268" i="1"/>
  <c r="A1269" i="1"/>
  <c r="A1270" i="1"/>
  <c r="A1271" i="1"/>
  <c r="A1276" i="1"/>
  <c r="A1307" i="1"/>
  <c r="A1372" i="1"/>
  <c r="A1379" i="1"/>
  <c r="A1380" i="1"/>
  <c r="A1390" i="1"/>
  <c r="A1391" i="1"/>
  <c r="A1392" i="1"/>
  <c r="A1395" i="1"/>
  <c r="A1396" i="1"/>
  <c r="A1398" i="1"/>
  <c r="A1400" i="1"/>
  <c r="A1402" i="1"/>
  <c r="A1403" i="1"/>
  <c r="A1404" i="1"/>
  <c r="A1408" i="1"/>
  <c r="A1410" i="1"/>
  <c r="A1411" i="1"/>
  <c r="A1415" i="1"/>
  <c r="A1416" i="1"/>
  <c r="A1419" i="1"/>
  <c r="A1422" i="1"/>
  <c r="A1423" i="1"/>
  <c r="A1426" i="1"/>
  <c r="A1439" i="1"/>
  <c r="A1445" i="1"/>
  <c r="A1448" i="1"/>
  <c r="A1463" i="1"/>
  <c r="A1503" i="1"/>
  <c r="A1514" i="1"/>
  <c r="A1515" i="1"/>
  <c r="A1516" i="1"/>
  <c r="A1517" i="1"/>
  <c r="A1519" i="1"/>
  <c r="A350" i="1"/>
  <c r="A367" i="1"/>
  <c r="A378" i="1"/>
  <c r="A379" i="1"/>
  <c r="A389" i="1"/>
  <c r="A1044" i="1"/>
  <c r="A1061" i="1"/>
  <c r="A1062" i="1"/>
  <c r="A1064" i="1"/>
  <c r="A1065" i="1"/>
  <c r="A1066" i="1"/>
  <c r="A1067" i="1"/>
  <c r="A1069" i="1"/>
  <c r="A1531" i="1"/>
  <c r="A1533" i="1"/>
  <c r="A850" i="1"/>
  <c r="A686" i="1"/>
  <c r="A692" i="1"/>
  <c r="A751" i="1"/>
  <c r="A740" i="1"/>
  <c r="A326" i="1"/>
  <c r="A1477" i="1"/>
  <c r="A1506" i="1"/>
  <c r="A687" i="1"/>
  <c r="A690" i="1"/>
  <c r="A691" i="1"/>
  <c r="A697" i="1"/>
  <c r="A698" i="1"/>
  <c r="A700" i="1"/>
  <c r="A706" i="1"/>
  <c r="A733" i="1"/>
  <c r="A734" i="1"/>
  <c r="A735" i="1"/>
  <c r="A737" i="1"/>
  <c r="A738" i="1"/>
  <c r="A739" i="1"/>
  <c r="A753" i="1"/>
  <c r="A754" i="1"/>
  <c r="A766" i="1"/>
  <c r="A767" i="1"/>
  <c r="A768" i="1"/>
  <c r="A775" i="1"/>
  <c r="A778" i="1"/>
  <c r="A779" i="1"/>
  <c r="A780" i="1"/>
  <c r="A782" i="1"/>
  <c r="A783" i="1"/>
  <c r="A784" i="1"/>
  <c r="A825" i="1"/>
  <c r="A828" i="1"/>
  <c r="A838" i="1"/>
  <c r="A839" i="1"/>
  <c r="A854" i="1"/>
  <c r="A855" i="1"/>
  <c r="A865" i="1"/>
  <c r="A866" i="1"/>
  <c r="A871" i="1"/>
  <c r="A872" i="1"/>
  <c r="A873" i="1"/>
  <c r="A874" i="1"/>
  <c r="A876" i="1"/>
  <c r="A877" i="1"/>
  <c r="A878" i="1"/>
  <c r="A879" i="1"/>
  <c r="A881" i="1"/>
  <c r="A396" i="1"/>
  <c r="A399" i="1"/>
  <c r="A402" i="1"/>
  <c r="A404" i="1"/>
  <c r="A405" i="1"/>
  <c r="A409" i="1"/>
  <c r="A412" i="1"/>
  <c r="A413" i="1"/>
  <c r="A414" i="1"/>
  <c r="A415" i="1"/>
  <c r="A417" i="1"/>
  <c r="A418" i="1"/>
  <c r="A419" i="1"/>
  <c r="A736" i="1"/>
  <c r="A797" i="1"/>
  <c r="A820" i="1"/>
  <c r="A821" i="1"/>
  <c r="A824" i="1"/>
  <c r="A835" i="1"/>
  <c r="A844" i="1"/>
  <c r="A849" i="1"/>
  <c r="A859" i="1"/>
  <c r="A860" i="1"/>
  <c r="A861" i="1"/>
  <c r="A864" i="1"/>
  <c r="A1001" i="1"/>
  <c r="A1258" i="1"/>
  <c r="A1259" i="1"/>
  <c r="A1260" i="1"/>
  <c r="A1261" i="1"/>
  <c r="A1449" i="1"/>
  <c r="A1450" i="1"/>
  <c r="A1454" i="1"/>
  <c r="A1456" i="1"/>
  <c r="A1470" i="1"/>
  <c r="A800" i="1"/>
  <c r="A802" i="1"/>
  <c r="A807" i="1"/>
  <c r="A808" i="1"/>
  <c r="J921" i="1"/>
  <c r="J922" i="1"/>
  <c r="J554" i="1"/>
  <c r="J1424" i="1"/>
  <c r="J1346" i="1"/>
  <c r="J1347" i="1"/>
  <c r="J1348" i="1"/>
  <c r="J1349" i="1"/>
  <c r="J1350" i="1"/>
  <c r="J1351" i="1"/>
  <c r="V1424" i="1"/>
  <c r="V1346" i="1"/>
  <c r="V1347" i="1"/>
  <c r="V1348" i="1"/>
  <c r="V1349" i="1"/>
  <c r="V1350" i="1"/>
  <c r="V1351" i="1"/>
  <c r="AK1424" i="1"/>
  <c r="AK1346" i="1"/>
  <c r="AK1347" i="1"/>
  <c r="AK1348" i="1"/>
  <c r="AK1349" i="1"/>
  <c r="AK1350" i="1"/>
  <c r="AK1351" i="1"/>
  <c r="AL1424" i="1"/>
  <c r="AL1346" i="1"/>
  <c r="AL1347" i="1"/>
  <c r="AL1348" i="1"/>
  <c r="AL1349" i="1"/>
  <c r="AL1350" i="1"/>
  <c r="AL1351" i="1"/>
  <c r="AM1424" i="1"/>
  <c r="AM1346" i="1"/>
  <c r="AM1347" i="1"/>
  <c r="AM1348" i="1"/>
  <c r="AM1349" i="1"/>
  <c r="AM1350" i="1"/>
  <c r="AM1351" i="1"/>
  <c r="AN1424" i="1"/>
  <c r="AN1346" i="1"/>
  <c r="AN1347" i="1"/>
  <c r="AN1348" i="1"/>
  <c r="AN1349" i="1"/>
  <c r="AN1350" i="1"/>
  <c r="AN1351" i="1"/>
  <c r="AO1424" i="1"/>
  <c r="AO1346" i="1"/>
  <c r="AO1347" i="1"/>
  <c r="AO1348" i="1"/>
  <c r="AO1349" i="1"/>
  <c r="AO1350" i="1"/>
  <c r="AO1351" i="1"/>
  <c r="AP1424" i="1"/>
  <c r="AP1346" i="1"/>
  <c r="AP1347" i="1"/>
  <c r="AP1348" i="1"/>
  <c r="AP1349" i="1"/>
  <c r="AP1350" i="1"/>
  <c r="AP1351" i="1"/>
  <c r="AQ1424" i="1"/>
  <c r="AQ1346" i="1"/>
  <c r="AQ1347" i="1"/>
  <c r="AQ1348" i="1"/>
  <c r="AQ1349" i="1"/>
  <c r="AQ1350" i="1"/>
  <c r="AQ1351" i="1"/>
  <c r="AR1424" i="1"/>
  <c r="AR1346" i="1"/>
  <c r="AR1347" i="1"/>
  <c r="AR1348" i="1"/>
  <c r="AR1349" i="1"/>
  <c r="AR1350" i="1"/>
  <c r="AR1351" i="1"/>
  <c r="J1520" i="1"/>
  <c r="J1015" i="1"/>
  <c r="J1016" i="1"/>
  <c r="J74" i="1"/>
  <c r="J18" i="1"/>
  <c r="J41" i="1"/>
  <c r="J83" i="1"/>
  <c r="J35" i="1"/>
  <c r="J55" i="1"/>
  <c r="J36" i="1"/>
  <c r="J67" i="1"/>
  <c r="J66" i="1"/>
  <c r="J23" i="1"/>
  <c r="J46" i="1"/>
  <c r="J45" i="1"/>
  <c r="J44" i="1"/>
  <c r="J49" i="1"/>
  <c r="J92" i="1"/>
  <c r="J93" i="1"/>
  <c r="J188" i="1"/>
  <c r="J202" i="1"/>
  <c r="J4" i="1"/>
  <c r="J13" i="1"/>
  <c r="J16" i="1"/>
  <c r="J7" i="1"/>
  <c r="J10" i="1"/>
  <c r="J487" i="1"/>
  <c r="J260" i="1"/>
  <c r="V1520" i="1"/>
  <c r="V1015" i="1"/>
  <c r="V1016" i="1"/>
  <c r="V74" i="1"/>
  <c r="V18" i="1"/>
  <c r="V41" i="1"/>
  <c r="V83" i="1"/>
  <c r="V35" i="1"/>
  <c r="V55" i="1"/>
  <c r="V36" i="1"/>
  <c r="V67" i="1"/>
  <c r="V66" i="1"/>
  <c r="V23" i="1"/>
  <c r="V46" i="1"/>
  <c r="V45" i="1"/>
  <c r="V44" i="1"/>
  <c r="V49" i="1"/>
  <c r="V92" i="1"/>
  <c r="V93" i="1"/>
  <c r="V188" i="1"/>
  <c r="V202" i="1"/>
  <c r="V4" i="1"/>
  <c r="V13" i="1"/>
  <c r="V16" i="1"/>
  <c r="V7" i="1"/>
  <c r="V10" i="1"/>
  <c r="V487" i="1"/>
  <c r="V260" i="1"/>
  <c r="AK1520" i="1"/>
  <c r="AK1015" i="1"/>
  <c r="AK1016" i="1"/>
  <c r="AK74" i="1"/>
  <c r="AK18" i="1"/>
  <c r="AK41" i="1"/>
  <c r="AK83" i="1"/>
  <c r="AK35" i="1"/>
  <c r="AK55" i="1"/>
  <c r="AK36" i="1"/>
  <c r="AK67" i="1"/>
  <c r="AK66" i="1"/>
  <c r="AK23" i="1"/>
  <c r="AK46" i="1"/>
  <c r="AK45" i="1"/>
  <c r="AK44" i="1"/>
  <c r="AK49" i="1"/>
  <c r="AK92" i="1"/>
  <c r="AK93" i="1"/>
  <c r="AK188" i="1"/>
  <c r="AK202" i="1"/>
  <c r="AK4" i="1"/>
  <c r="AK13" i="1"/>
  <c r="AK16" i="1"/>
  <c r="AK7" i="1"/>
  <c r="AK10" i="1"/>
  <c r="AK487" i="1"/>
  <c r="AK260" i="1"/>
  <c r="AL1520" i="1"/>
  <c r="AL1015" i="1"/>
  <c r="AL1016" i="1"/>
  <c r="AL74" i="1"/>
  <c r="AL18" i="1"/>
  <c r="AL41" i="1"/>
  <c r="AL83" i="1"/>
  <c r="AL35" i="1"/>
  <c r="AL55" i="1"/>
  <c r="AL36" i="1"/>
  <c r="AL67" i="1"/>
  <c r="AL66" i="1"/>
  <c r="AL23" i="1"/>
  <c r="AL46" i="1"/>
  <c r="AL45" i="1"/>
  <c r="AL44" i="1"/>
  <c r="AL49" i="1"/>
  <c r="AL92" i="1"/>
  <c r="AL93" i="1"/>
  <c r="AL188" i="1"/>
  <c r="AL202" i="1"/>
  <c r="AL4" i="1"/>
  <c r="AL13" i="1"/>
  <c r="AL16" i="1"/>
  <c r="AL7" i="1"/>
  <c r="AL10" i="1"/>
  <c r="AL487" i="1"/>
  <c r="AL260" i="1"/>
  <c r="AM1520" i="1"/>
  <c r="AM1015" i="1"/>
  <c r="AM1016" i="1"/>
  <c r="AM74" i="1"/>
  <c r="AM18" i="1"/>
  <c r="AM41" i="1"/>
  <c r="AM83" i="1"/>
  <c r="AM35" i="1"/>
  <c r="AM55" i="1"/>
  <c r="AM36" i="1"/>
  <c r="AM67" i="1"/>
  <c r="AM66" i="1"/>
  <c r="AM23" i="1"/>
  <c r="AM46" i="1"/>
  <c r="AM45" i="1"/>
  <c r="AM44" i="1"/>
  <c r="AM49" i="1"/>
  <c r="AM92" i="1"/>
  <c r="AM93" i="1"/>
  <c r="AM188" i="1"/>
  <c r="AM202" i="1"/>
  <c r="AM4" i="1"/>
  <c r="AM13" i="1"/>
  <c r="AM16" i="1"/>
  <c r="AM7" i="1"/>
  <c r="AM10" i="1"/>
  <c r="AM487" i="1"/>
  <c r="AM260" i="1"/>
  <c r="AN1520" i="1"/>
  <c r="AN1015" i="1"/>
  <c r="AN1016" i="1"/>
  <c r="AN74" i="1"/>
  <c r="AN18" i="1"/>
  <c r="AN41" i="1"/>
  <c r="AN83" i="1"/>
  <c r="AN35" i="1"/>
  <c r="AN55" i="1"/>
  <c r="AN36" i="1"/>
  <c r="AN67" i="1"/>
  <c r="AN66" i="1"/>
  <c r="AN23" i="1"/>
  <c r="AN46" i="1"/>
  <c r="AN45" i="1"/>
  <c r="AN44" i="1"/>
  <c r="AN49" i="1"/>
  <c r="AN92" i="1"/>
  <c r="AN93" i="1"/>
  <c r="AN188" i="1"/>
  <c r="AN202" i="1"/>
  <c r="AN4" i="1"/>
  <c r="AN13" i="1"/>
  <c r="AN16" i="1"/>
  <c r="AN7" i="1"/>
  <c r="AN10" i="1"/>
  <c r="AN487" i="1"/>
  <c r="AN260" i="1"/>
  <c r="AO1520" i="1"/>
  <c r="AO1015" i="1"/>
  <c r="AO1016" i="1"/>
  <c r="AO74" i="1"/>
  <c r="AO18" i="1"/>
  <c r="AO41" i="1"/>
  <c r="AO83" i="1"/>
  <c r="AO35" i="1"/>
  <c r="AO55" i="1"/>
  <c r="AO36" i="1"/>
  <c r="AO67" i="1"/>
  <c r="AO66" i="1"/>
  <c r="AO23" i="1"/>
  <c r="AO46" i="1"/>
  <c r="AO45" i="1"/>
  <c r="AO44" i="1"/>
  <c r="AO49" i="1"/>
  <c r="AO92" i="1"/>
  <c r="AO93" i="1"/>
  <c r="AO188" i="1"/>
  <c r="AO202" i="1"/>
  <c r="AO4" i="1"/>
  <c r="AO13" i="1"/>
  <c r="AO16" i="1"/>
  <c r="AO7" i="1"/>
  <c r="AO10" i="1"/>
  <c r="AO487" i="1"/>
  <c r="AO260" i="1"/>
  <c r="AP1520" i="1"/>
  <c r="AP1015" i="1"/>
  <c r="AP1016" i="1"/>
  <c r="AP74" i="1"/>
  <c r="AP18" i="1"/>
  <c r="AP41" i="1"/>
  <c r="AP83" i="1"/>
  <c r="AP35" i="1"/>
  <c r="AP55" i="1"/>
  <c r="AP36" i="1"/>
  <c r="AP67" i="1"/>
  <c r="AP66" i="1"/>
  <c r="AP23" i="1"/>
  <c r="AP46" i="1"/>
  <c r="AP45" i="1"/>
  <c r="AP44" i="1"/>
  <c r="AP49" i="1"/>
  <c r="AP92" i="1"/>
  <c r="AP93" i="1"/>
  <c r="AP188" i="1"/>
  <c r="AP202" i="1"/>
  <c r="AP4" i="1"/>
  <c r="AP13" i="1"/>
  <c r="AP16" i="1"/>
  <c r="AP7" i="1"/>
  <c r="AP10" i="1"/>
  <c r="AP487" i="1"/>
  <c r="AP260" i="1"/>
  <c r="AQ1520" i="1"/>
  <c r="AQ1015" i="1"/>
  <c r="AQ1016" i="1"/>
  <c r="AQ74" i="1"/>
  <c r="AQ18" i="1"/>
  <c r="AQ41" i="1"/>
  <c r="AQ83" i="1"/>
  <c r="AQ35" i="1"/>
  <c r="AQ55" i="1"/>
  <c r="AQ36" i="1"/>
  <c r="AQ67" i="1"/>
  <c r="AQ66" i="1"/>
  <c r="AQ23" i="1"/>
  <c r="AQ46" i="1"/>
  <c r="AQ45" i="1"/>
  <c r="AQ44" i="1"/>
  <c r="AQ49" i="1"/>
  <c r="AQ92" i="1"/>
  <c r="AQ93" i="1"/>
  <c r="AQ188" i="1"/>
  <c r="AQ202" i="1"/>
  <c r="AQ4" i="1"/>
  <c r="AQ13" i="1"/>
  <c r="AQ16" i="1"/>
  <c r="AQ7" i="1"/>
  <c r="AQ10" i="1"/>
  <c r="AQ487" i="1"/>
  <c r="AQ260" i="1"/>
  <c r="AR1520" i="1"/>
  <c r="AR1015" i="1"/>
  <c r="AR1016" i="1"/>
  <c r="AR74" i="1"/>
  <c r="AR18" i="1"/>
  <c r="AR41" i="1"/>
  <c r="AR83" i="1"/>
  <c r="AR35" i="1"/>
  <c r="AR55" i="1"/>
  <c r="AR36" i="1"/>
  <c r="AR67" i="1"/>
  <c r="AR66" i="1"/>
  <c r="AR23" i="1"/>
  <c r="AR46" i="1"/>
  <c r="AR45" i="1"/>
  <c r="AR44" i="1"/>
  <c r="AR49" i="1"/>
  <c r="AR92" i="1"/>
  <c r="AR93" i="1"/>
  <c r="AR188" i="1"/>
  <c r="AR202" i="1"/>
  <c r="AR4" i="1"/>
  <c r="AR13" i="1"/>
  <c r="AR16" i="1"/>
  <c r="AR7" i="1"/>
  <c r="AR10" i="1"/>
  <c r="AR487" i="1"/>
  <c r="AR260" i="1"/>
  <c r="J1531" i="1"/>
  <c r="J1533" i="1"/>
  <c r="V1531" i="1"/>
  <c r="V1533" i="1"/>
  <c r="AK1531" i="1"/>
  <c r="AK1533" i="1"/>
  <c r="AL1531" i="1"/>
  <c r="AL1533" i="1"/>
  <c r="AM1531" i="1"/>
  <c r="AM1533" i="1"/>
  <c r="AN1531" i="1"/>
  <c r="AN1533" i="1"/>
  <c r="AO1531" i="1"/>
  <c r="AO1533" i="1"/>
  <c r="AP1531" i="1"/>
  <c r="AP1533" i="1"/>
  <c r="AQ1531" i="1"/>
  <c r="AQ1533" i="1"/>
  <c r="AR1531" i="1"/>
  <c r="AR1533" i="1"/>
  <c r="V154" i="1"/>
  <c r="V424" i="1"/>
  <c r="V149" i="1"/>
  <c r="V155" i="1"/>
  <c r="V141" i="1"/>
  <c r="V250" i="1"/>
  <c r="V956" i="1"/>
  <c r="V289" i="1"/>
  <c r="V528" i="1"/>
  <c r="V411" i="1"/>
  <c r="V1117" i="1"/>
  <c r="V431" i="1"/>
  <c r="V1439" i="1"/>
  <c r="V832" i="1"/>
  <c r="V1499" i="1"/>
  <c r="V827" i="1"/>
  <c r="V1395" i="1"/>
  <c r="V390" i="1"/>
  <c r="V554" i="1"/>
  <c r="V1239" i="1"/>
  <c r="V1254" i="1"/>
  <c r="V1019" i="1"/>
  <c r="V1238" i="1"/>
  <c r="V1014" i="1"/>
  <c r="V1426" i="1"/>
  <c r="V1255" i="1"/>
  <c r="V627" i="1"/>
  <c r="V628" i="1"/>
  <c r="V1425" i="1"/>
  <c r="V3" i="1"/>
  <c r="V857" i="1"/>
  <c r="V1516" i="1"/>
  <c r="V1517" i="1"/>
  <c r="V889" i="1"/>
  <c r="V1257" i="1"/>
  <c r="V925" i="1"/>
  <c r="V944" i="1"/>
  <c r="V1252" i="1"/>
  <c r="V484" i="1"/>
  <c r="V974" i="1"/>
  <c r="V1248" i="1"/>
  <c r="V1519" i="1"/>
  <c r="V1415" i="1"/>
  <c r="V84" i="1"/>
  <c r="V42" i="1"/>
  <c r="V62" i="1"/>
  <c r="V630" i="1"/>
  <c r="V1243" i="1"/>
  <c r="V985" i="1"/>
  <c r="V1416" i="1"/>
  <c r="V909" i="1"/>
  <c r="V890" i="1"/>
  <c r="V950" i="1"/>
  <c r="V899" i="1"/>
  <c r="V947" i="1"/>
  <c r="V945" i="1"/>
  <c r="V892" i="1"/>
  <c r="V931" i="1"/>
  <c r="V1392" i="1"/>
  <c r="V884" i="1"/>
  <c r="V883" i="1"/>
  <c r="V888" i="1"/>
  <c r="V813" i="1"/>
  <c r="V772" i="1"/>
  <c r="V684" i="1"/>
  <c r="V680" i="1"/>
  <c r="V682" i="1"/>
  <c r="V1515" i="1"/>
  <c r="V887" i="1"/>
  <c r="V885" i="1"/>
  <c r="V886" i="1"/>
  <c r="V946" i="1"/>
  <c r="V1503" i="1"/>
  <c r="V1250" i="1"/>
  <c r="V770" i="1"/>
  <c r="V926" i="1"/>
  <c r="V921" i="1"/>
  <c r="V924" i="1"/>
  <c r="V927" i="1"/>
  <c r="V923" i="1"/>
  <c r="V922" i="1"/>
  <c r="V928" i="1"/>
  <c r="V929" i="1"/>
  <c r="V930" i="1"/>
  <c r="V891" i="1"/>
  <c r="V933" i="1"/>
  <c r="V455" i="1"/>
  <c r="V1536" i="1"/>
  <c r="V1398" i="1"/>
  <c r="V1409" i="1"/>
  <c r="V1419" i="1"/>
  <c r="V1402" i="1"/>
  <c r="V1352" i="1"/>
  <c r="V527" i="1"/>
  <c r="V1391" i="1"/>
  <c r="V1403" i="1"/>
  <c r="V674" i="1"/>
  <c r="V1448" i="1"/>
  <c r="V894" i="1"/>
  <c r="V678" i="1"/>
  <c r="V1540" i="1"/>
  <c r="V1523" i="1"/>
  <c r="V903" i="1"/>
  <c r="V369" i="1"/>
  <c r="V671" i="1"/>
  <c r="V787" i="1"/>
  <c r="V1528" i="1"/>
  <c r="V395" i="1"/>
  <c r="V893" i="1"/>
  <c r="V1179" i="1"/>
  <c r="V371" i="1"/>
  <c r="V344" i="1"/>
  <c r="V407" i="1"/>
  <c r="V348" i="1"/>
  <c r="V351" i="1"/>
  <c r="V1512" i="1"/>
  <c r="V798" i="1"/>
  <c r="V406" i="1"/>
  <c r="V1037" i="1"/>
  <c r="V1115" i="1"/>
  <c r="V1428" i="1"/>
  <c r="V1050" i="1"/>
  <c r="V381" i="1"/>
  <c r="V1048" i="1"/>
  <c r="V1537" i="1"/>
  <c r="V353" i="1"/>
  <c r="V342" i="1"/>
  <c r="V341" i="1"/>
  <c r="V1412" i="1"/>
  <c r="V1429" i="1"/>
  <c r="V1246" i="1"/>
  <c r="V1240" i="1"/>
  <c r="V966" i="1"/>
  <c r="V364" i="1"/>
  <c r="V368" i="1"/>
  <c r="V343" i="1"/>
  <c r="V1326" i="1"/>
  <c r="V951" i="1"/>
  <c r="V1264" i="1"/>
  <c r="V677" i="1"/>
  <c r="V948" i="1"/>
  <c r="V609" i="1"/>
  <c r="V619" i="1"/>
  <c r="V616" i="1"/>
  <c r="V895" i="1"/>
  <c r="V1411" i="1"/>
  <c r="V913" i="1"/>
  <c r="V453" i="1"/>
  <c r="V949" i="1"/>
  <c r="V387" i="1"/>
  <c r="V1408" i="1"/>
  <c r="V1396" i="1"/>
  <c r="V457" i="1"/>
  <c r="V458" i="1"/>
  <c r="V440" i="1"/>
  <c r="V450" i="1"/>
  <c r="V1382" i="1"/>
  <c r="V11" i="1"/>
  <c r="V14" i="1"/>
  <c r="V15" i="1"/>
  <c r="V20" i="1"/>
  <c r="V21" i="1"/>
  <c r="V26" i="1"/>
  <c r="V27" i="1"/>
  <c r="V33" i="1"/>
  <c r="V34" i="1"/>
  <c r="V39" i="1"/>
  <c r="V43" i="1"/>
  <c r="V48" i="1"/>
  <c r="V70" i="1"/>
  <c r="V73" i="1"/>
  <c r="V75" i="1"/>
  <c r="V76" i="1"/>
  <c r="V81" i="1"/>
  <c r="V85" i="1"/>
  <c r="V86" i="1"/>
  <c r="V91" i="1"/>
  <c r="V105" i="1"/>
  <c r="V106" i="1"/>
  <c r="V107" i="1"/>
  <c r="V111" i="1"/>
  <c r="V115" i="1"/>
  <c r="V119" i="1"/>
  <c r="V120" i="1"/>
  <c r="V121" i="1"/>
  <c r="V127" i="1"/>
  <c r="V129" i="1"/>
  <c r="V130" i="1"/>
  <c r="V131" i="1"/>
  <c r="V132" i="1"/>
  <c r="V133" i="1"/>
  <c r="V134" i="1"/>
  <c r="V138" i="1"/>
  <c r="V147" i="1"/>
  <c r="V148" i="1"/>
  <c r="V158" i="1"/>
  <c r="V159" i="1"/>
  <c r="V170" i="1"/>
  <c r="V173" i="1"/>
  <c r="V175" i="1"/>
  <c r="V176" i="1"/>
  <c r="V177" i="1"/>
  <c r="V178" i="1"/>
  <c r="V181" i="1"/>
  <c r="V186" i="1"/>
  <c r="V189" i="1"/>
  <c r="V190" i="1"/>
  <c r="V192" i="1"/>
  <c r="V194" i="1"/>
  <c r="V195" i="1"/>
  <c r="V196" i="1"/>
  <c r="V199" i="1"/>
  <c r="V201" i="1"/>
  <c r="V204" i="1"/>
  <c r="V205" i="1"/>
  <c r="V207" i="1"/>
  <c r="V210" i="1"/>
  <c r="V211" i="1"/>
  <c r="V214" i="1"/>
  <c r="V218" i="1"/>
  <c r="V220" i="1"/>
  <c r="V222" i="1"/>
  <c r="V223" i="1"/>
  <c r="V224" i="1"/>
  <c r="V225" i="1"/>
  <c r="V230" i="1"/>
  <c r="V232" i="1"/>
  <c r="V233" i="1"/>
  <c r="V234" i="1"/>
  <c r="V235" i="1"/>
  <c r="V239" i="1"/>
  <c r="V240" i="1"/>
  <c r="V241" i="1"/>
  <c r="V242" i="1"/>
  <c r="V243" i="1"/>
  <c r="V244" i="1"/>
  <c r="V245" i="1"/>
  <c r="V246" i="1"/>
  <c r="V247" i="1"/>
  <c r="V248" i="1"/>
  <c r="V252" i="1"/>
  <c r="V254" i="1"/>
  <c r="V256" i="1"/>
  <c r="V257" i="1"/>
  <c r="V259" i="1"/>
  <c r="V263" i="1"/>
  <c r="V264" i="1"/>
  <c r="V265" i="1"/>
  <c r="V268" i="1"/>
  <c r="V269" i="1"/>
  <c r="V271" i="1"/>
  <c r="V273" i="1"/>
  <c r="V278" i="1"/>
  <c r="V279" i="1"/>
  <c r="V280" i="1"/>
  <c r="V281" i="1"/>
  <c r="V282" i="1"/>
  <c r="V284" i="1"/>
  <c r="V285" i="1"/>
  <c r="V287" i="1"/>
  <c r="V290" i="1"/>
  <c r="V291" i="1"/>
  <c r="V292" i="1"/>
  <c r="V293" i="1"/>
  <c r="V294" i="1"/>
  <c r="V295" i="1"/>
  <c r="V5" i="1"/>
  <c r="V8" i="1"/>
  <c r="V9" i="1"/>
  <c r="V17" i="1"/>
  <c r="V19" i="1"/>
  <c r="V30" i="1"/>
  <c r="V32" i="1"/>
  <c r="V37" i="1"/>
  <c r="V47" i="1"/>
  <c r="V52" i="1"/>
  <c r="V53" i="1"/>
  <c r="V56" i="1"/>
  <c r="V71" i="1"/>
  <c r="V72" i="1"/>
  <c r="V78" i="1"/>
  <c r="V79" i="1"/>
  <c r="V80" i="1"/>
  <c r="V87" i="1"/>
  <c r="V90" i="1"/>
  <c r="V96" i="1"/>
  <c r="V99" i="1"/>
  <c r="V100" i="1"/>
  <c r="V102" i="1"/>
  <c r="V104" i="1"/>
  <c r="V117" i="1"/>
  <c r="V118" i="1"/>
  <c r="V122" i="1"/>
  <c r="V123" i="1"/>
  <c r="V124" i="1"/>
  <c r="V142" i="1"/>
  <c r="V152" i="1"/>
  <c r="V153" i="1"/>
  <c r="V156" i="1"/>
  <c r="V157" i="1"/>
  <c r="V167" i="1"/>
  <c r="V168" i="1"/>
  <c r="V169" i="1"/>
  <c r="V171" i="1"/>
  <c r="V179" i="1"/>
  <c r="V187" i="1"/>
  <c r="V191" i="1"/>
  <c r="V193" i="1"/>
  <c r="V197" i="1"/>
  <c r="V200" i="1"/>
  <c r="V203" i="1"/>
  <c r="V206" i="1"/>
  <c r="V208" i="1"/>
  <c r="V209" i="1"/>
  <c r="V212" i="1"/>
  <c r="V213" i="1"/>
  <c r="V216" i="1"/>
  <c r="V219" i="1"/>
  <c r="V221" i="1"/>
  <c r="V226" i="1"/>
  <c r="V228" i="1"/>
  <c r="V231" i="1"/>
  <c r="V236" i="1"/>
  <c r="V237" i="1"/>
  <c r="V253" i="1"/>
  <c r="V266" i="1"/>
  <c r="V267" i="1"/>
  <c r="V270" i="1"/>
  <c r="V274" i="1"/>
  <c r="V277" i="1"/>
  <c r="V286" i="1"/>
  <c r="V6" i="1"/>
  <c r="V12" i="1"/>
  <c r="V22" i="1"/>
  <c r="V24" i="1"/>
  <c r="V25" i="1"/>
  <c r="V28" i="1"/>
  <c r="V29" i="1"/>
  <c r="V31" i="1"/>
  <c r="V38" i="1"/>
  <c r="V40" i="1"/>
  <c r="V50" i="1"/>
  <c r="V51" i="1"/>
  <c r="V54" i="1"/>
  <c r="V65" i="1"/>
  <c r="V68" i="1"/>
  <c r="V69" i="1"/>
  <c r="V77" i="1"/>
  <c r="V82" i="1"/>
  <c r="V88" i="1"/>
  <c r="V89" i="1"/>
  <c r="V94" i="1"/>
  <c r="V95" i="1"/>
  <c r="V97" i="1"/>
  <c r="V98" i="1"/>
  <c r="V101" i="1"/>
  <c r="V103" i="1"/>
  <c r="V108" i="1"/>
  <c r="V109" i="1"/>
  <c r="V110" i="1"/>
  <c r="V112" i="1"/>
  <c r="V113" i="1"/>
  <c r="V114" i="1"/>
  <c r="V125" i="1"/>
  <c r="V126" i="1"/>
  <c r="V128" i="1"/>
  <c r="V135" i="1"/>
  <c r="V137" i="1"/>
  <c r="V139" i="1"/>
  <c r="V140" i="1"/>
  <c r="V143" i="1"/>
  <c r="V144" i="1"/>
  <c r="V145" i="1"/>
  <c r="V146" i="1"/>
  <c r="V151" i="1"/>
  <c r="V160" i="1"/>
  <c r="V165" i="1"/>
  <c r="V180" i="1"/>
  <c r="V182" i="1"/>
  <c r="V183" i="1"/>
  <c r="V184" i="1"/>
  <c r="V185" i="1"/>
  <c r="V198" i="1"/>
  <c r="V215" i="1"/>
  <c r="V217" i="1"/>
  <c r="V227" i="1"/>
  <c r="V229" i="1"/>
  <c r="V238" i="1"/>
  <c r="V251" i="1"/>
  <c r="V255" i="1"/>
  <c r="V258" i="1"/>
  <c r="V261" i="1"/>
  <c r="V262" i="1"/>
  <c r="V272" i="1"/>
  <c r="V275" i="1"/>
  <c r="V276" i="1"/>
  <c r="V283" i="1"/>
  <c r="V296" i="1"/>
  <c r="V488" i="1"/>
  <c r="V599" i="1"/>
  <c r="V601" i="1"/>
  <c r="V987" i="1"/>
  <c r="V303" i="1"/>
  <c r="V309" i="1"/>
  <c r="V313" i="1"/>
  <c r="V314" i="1"/>
  <c r="V469" i="1"/>
  <c r="V475" i="1"/>
  <c r="V477" i="1"/>
  <c r="V460" i="1"/>
  <c r="V1071" i="1"/>
  <c r="V1077" i="1"/>
  <c r="V1078" i="1"/>
  <c r="V1371" i="1"/>
  <c r="V1379" i="1"/>
  <c r="V1380" i="1"/>
  <c r="V1404" i="1"/>
  <c r="V1407" i="1"/>
  <c r="V645" i="1"/>
  <c r="V897" i="1"/>
  <c r="V904" i="1"/>
  <c r="V905" i="1"/>
  <c r="V906" i="1"/>
  <c r="V907" i="1"/>
  <c r="V908" i="1"/>
  <c r="V910" i="1"/>
  <c r="V912" i="1"/>
  <c r="V914" i="1"/>
  <c r="V915" i="1"/>
  <c r="V916" i="1"/>
  <c r="V917" i="1"/>
  <c r="V918" i="1"/>
  <c r="V919" i="1"/>
  <c r="V920" i="1"/>
  <c r="V936" i="1"/>
  <c r="V937" i="1"/>
  <c r="V938" i="1"/>
  <c r="V939" i="1"/>
  <c r="V940" i="1"/>
  <c r="V941" i="1"/>
  <c r="V942" i="1"/>
  <c r="V943" i="1"/>
  <c r="V1012" i="1"/>
  <c r="V1265" i="1"/>
  <c r="V1266" i="1"/>
  <c r="V1267" i="1"/>
  <c r="V1268" i="1"/>
  <c r="V1269" i="1"/>
  <c r="V1270" i="1"/>
  <c r="V1271" i="1"/>
  <c r="V646" i="1"/>
  <c r="V647" i="1"/>
  <c r="V648" i="1"/>
  <c r="V649" i="1"/>
  <c r="V650" i="1"/>
  <c r="V651" i="1"/>
  <c r="V652" i="1"/>
  <c r="V653" i="1"/>
  <c r="V654" i="1"/>
  <c r="V655" i="1"/>
  <c r="V656" i="1"/>
  <c r="V657" i="1"/>
  <c r="V658" i="1"/>
  <c r="V659" i="1"/>
  <c r="V660" i="1"/>
  <c r="V661" i="1"/>
  <c r="V662" i="1"/>
  <c r="V663" i="1"/>
  <c r="V675" i="1"/>
  <c r="V676" i="1"/>
  <c r="V1017" i="1"/>
  <c r="V1251" i="1"/>
  <c r="V299" i="1"/>
  <c r="V300" i="1"/>
  <c r="V301" i="1"/>
  <c r="V302" i="1"/>
  <c r="V304" i="1"/>
  <c r="V305" i="1"/>
  <c r="V306" i="1"/>
  <c r="V307" i="1"/>
  <c r="V308" i="1"/>
  <c r="V310" i="1"/>
  <c r="V311" i="1"/>
  <c r="V312" i="1"/>
  <c r="V315" i="1"/>
  <c r="V316" i="1"/>
  <c r="V317" i="1"/>
  <c r="V318" i="1"/>
  <c r="V319" i="1"/>
  <c r="V320" i="1"/>
  <c r="V321" i="1"/>
  <c r="V322" i="1"/>
  <c r="V323" i="1"/>
  <c r="V324" i="1"/>
  <c r="V474" i="1"/>
  <c r="V476" i="1"/>
  <c r="V451" i="1"/>
  <c r="V520" i="1"/>
  <c r="V539" i="1"/>
  <c r="V578" i="1"/>
  <c r="V579" i="1"/>
  <c r="V614" i="1"/>
  <c r="V622" i="1"/>
  <c r="V623" i="1"/>
  <c r="V624" i="1"/>
  <c r="V625" i="1"/>
  <c r="V1072" i="1"/>
  <c r="V1073" i="1"/>
  <c r="V1075" i="1"/>
  <c r="V1076" i="1"/>
  <c r="V1079" i="1"/>
  <c r="V1080" i="1"/>
  <c r="V471" i="1"/>
  <c r="V519" i="1"/>
  <c r="V587" i="1"/>
  <c r="V1084" i="1"/>
  <c r="V1085" i="1"/>
  <c r="V1086" i="1"/>
  <c r="V1088" i="1"/>
  <c r="V473" i="1"/>
  <c r="V443" i="1"/>
  <c r="V445" i="1"/>
  <c r="V462" i="1"/>
  <c r="V555" i="1"/>
  <c r="V1087" i="1"/>
  <c r="V596" i="1"/>
  <c r="V600" i="1"/>
  <c r="V1262" i="1"/>
  <c r="V1263" i="1"/>
  <c r="V1364" i="1"/>
  <c r="V1366" i="1"/>
  <c r="V1370" i="1"/>
  <c r="V1372" i="1"/>
  <c r="V1373" i="1"/>
  <c r="V1374" i="1"/>
  <c r="V1375" i="1"/>
  <c r="V1383" i="1"/>
  <c r="V1384" i="1"/>
  <c r="V1385" i="1"/>
  <c r="V1386" i="1"/>
  <c r="V1387" i="1"/>
  <c r="V1390" i="1"/>
  <c r="V1393" i="1"/>
  <c r="V1394" i="1"/>
  <c r="V1399" i="1"/>
  <c r="V1400" i="1"/>
  <c r="V1405" i="1"/>
  <c r="V1406" i="1"/>
  <c r="V1410" i="1"/>
  <c r="V1417" i="1"/>
  <c r="V1418" i="1"/>
  <c r="V1420" i="1"/>
  <c r="V1421" i="1"/>
  <c r="V1422" i="1"/>
  <c r="V1423" i="1"/>
  <c r="V1514" i="1"/>
  <c r="V391" i="1"/>
  <c r="V392" i="1"/>
  <c r="V463" i="1"/>
  <c r="V464" i="1"/>
  <c r="V465" i="1"/>
  <c r="V468" i="1"/>
  <c r="V479" i="1"/>
  <c r="V480" i="1"/>
  <c r="V481" i="1"/>
  <c r="V482" i="1"/>
  <c r="V452" i="1"/>
  <c r="V490" i="1"/>
  <c r="V456" i="1"/>
  <c r="V494" i="1"/>
  <c r="V508" i="1"/>
  <c r="V509" i="1"/>
  <c r="V510" i="1"/>
  <c r="V517" i="1"/>
  <c r="V518" i="1"/>
  <c r="V521" i="1"/>
  <c r="V522" i="1"/>
  <c r="V523" i="1"/>
  <c r="V524" i="1"/>
  <c r="V525" i="1"/>
  <c r="V526" i="1"/>
  <c r="V537" i="1"/>
  <c r="V546" i="1"/>
  <c r="V561" i="1"/>
  <c r="V563" i="1"/>
  <c r="V565" i="1"/>
  <c r="V566" i="1"/>
  <c r="V569" i="1"/>
  <c r="V570" i="1"/>
  <c r="V573" i="1"/>
  <c r="V574" i="1"/>
  <c r="V575" i="1"/>
  <c r="V576" i="1"/>
  <c r="V577" i="1"/>
  <c r="V580" i="1"/>
  <c r="V607" i="1"/>
  <c r="V608" i="1"/>
  <c r="V626" i="1"/>
  <c r="V631" i="1"/>
  <c r="V632" i="1"/>
  <c r="V635" i="1"/>
  <c r="V637" i="1"/>
  <c r="V638" i="1"/>
  <c r="V640" i="1"/>
  <c r="V641" i="1"/>
  <c r="V643" i="1"/>
  <c r="V644" i="1"/>
  <c r="V809" i="1"/>
  <c r="V986" i="1"/>
  <c r="V988" i="1"/>
  <c r="V989" i="1"/>
  <c r="V990" i="1"/>
  <c r="V991" i="1"/>
  <c r="V992" i="1"/>
  <c r="V993" i="1"/>
  <c r="V996" i="1"/>
  <c r="V997" i="1"/>
  <c r="V998" i="1"/>
  <c r="V1013" i="1"/>
  <c r="V1092" i="1"/>
  <c r="V1093" i="1"/>
  <c r="V1094" i="1"/>
  <c r="V1097" i="1"/>
  <c r="V1099" i="1"/>
  <c r="V1101" i="1"/>
  <c r="V1102" i="1"/>
  <c r="V1103" i="1"/>
  <c r="V1106" i="1"/>
  <c r="V1107" i="1"/>
  <c r="V1108" i="1"/>
  <c r="V1109" i="1"/>
  <c r="V1141" i="1"/>
  <c r="V1142" i="1"/>
  <c r="V1143" i="1"/>
  <c r="V1144" i="1"/>
  <c r="V1157" i="1"/>
  <c r="V1162" i="1"/>
  <c r="V1165" i="1"/>
  <c r="V1167" i="1"/>
  <c r="V1204" i="1"/>
  <c r="V1205" i="1"/>
  <c r="V1273" i="1"/>
  <c r="V1274" i="1"/>
  <c r="V1276" i="1"/>
  <c r="V1277" i="1"/>
  <c r="V470" i="1"/>
  <c r="V472" i="1"/>
  <c r="V478" i="1"/>
  <c r="V429" i="1"/>
  <c r="V439" i="1"/>
  <c r="V444" i="1"/>
  <c r="V446" i="1"/>
  <c r="V447" i="1"/>
  <c r="V491" i="1"/>
  <c r="V459" i="1"/>
  <c r="V492" i="1"/>
  <c r="V493" i="1"/>
  <c r="V461" i="1"/>
  <c r="V515" i="1"/>
  <c r="V516" i="1"/>
  <c r="V562" i="1"/>
  <c r="V564" i="1"/>
  <c r="V642" i="1"/>
  <c r="V995" i="1"/>
  <c r="V999" i="1"/>
  <c r="V636" i="1"/>
  <c r="V639" i="1"/>
  <c r="V994" i="1"/>
  <c r="V337" i="1"/>
  <c r="V338" i="1"/>
  <c r="V339" i="1"/>
  <c r="V340" i="1"/>
  <c r="V346" i="1"/>
  <c r="V347" i="1"/>
  <c r="V350" i="1"/>
  <c r="V355" i="1"/>
  <c r="V356" i="1"/>
  <c r="V357" i="1"/>
  <c r="V358" i="1"/>
  <c r="V359" i="1"/>
  <c r="V360" i="1"/>
  <c r="V361" i="1"/>
  <c r="V362" i="1"/>
  <c r="V363" i="1"/>
  <c r="V365" i="1"/>
  <c r="V366" i="1"/>
  <c r="V367" i="1"/>
  <c r="V377" i="1"/>
  <c r="V378" i="1"/>
  <c r="V379" i="1"/>
  <c r="V380" i="1"/>
  <c r="V383" i="1"/>
  <c r="V384" i="1"/>
  <c r="V385" i="1"/>
  <c r="V386" i="1"/>
  <c r="V388" i="1"/>
  <c r="V389" i="1"/>
  <c r="V967" i="1"/>
  <c r="V968" i="1"/>
  <c r="V969" i="1"/>
  <c r="V970" i="1"/>
  <c r="V971" i="1"/>
  <c r="V972" i="1"/>
  <c r="V973" i="1"/>
  <c r="V975" i="1"/>
  <c r="V976" i="1"/>
  <c r="V977" i="1"/>
  <c r="V978" i="1"/>
  <c r="V979" i="1"/>
  <c r="V980" i="1"/>
  <c r="V981" i="1"/>
  <c r="V982" i="1"/>
  <c r="V983" i="1"/>
  <c r="V984" i="1"/>
  <c r="V1018" i="1"/>
  <c r="V1020" i="1"/>
  <c r="V1021" i="1"/>
  <c r="V1022" i="1"/>
  <c r="V1023" i="1"/>
  <c r="V1024" i="1"/>
  <c r="V1025" i="1"/>
  <c r="V1026" i="1"/>
  <c r="V1027" i="1"/>
  <c r="V1028" i="1"/>
  <c r="V1029" i="1"/>
  <c r="V1030" i="1"/>
  <c r="V1031" i="1"/>
  <c r="V1032" i="1"/>
  <c r="V1033" i="1"/>
  <c r="V1034" i="1"/>
  <c r="V1035" i="1"/>
  <c r="V1036" i="1"/>
  <c r="V1039" i="1"/>
  <c r="V1040" i="1"/>
  <c r="V1041" i="1"/>
  <c r="V1042" i="1"/>
  <c r="V1043" i="1"/>
  <c r="V1044" i="1"/>
  <c r="V1045" i="1"/>
  <c r="V1046" i="1"/>
  <c r="V1047" i="1"/>
  <c r="V1049" i="1"/>
  <c r="V1053" i="1"/>
  <c r="V1054" i="1"/>
  <c r="V1056" i="1"/>
  <c r="V1057" i="1"/>
  <c r="V1058" i="1"/>
  <c r="V1059" i="1"/>
  <c r="V1060" i="1"/>
  <c r="V1061" i="1"/>
  <c r="V1062" i="1"/>
  <c r="V1063" i="1"/>
  <c r="V1064" i="1"/>
  <c r="V1065" i="1"/>
  <c r="V1066" i="1"/>
  <c r="V1067" i="1"/>
  <c r="V1068" i="1"/>
  <c r="V1069" i="1"/>
  <c r="V1070" i="1"/>
  <c r="V1089" i="1"/>
  <c r="V1098" i="1"/>
  <c r="V1100" i="1"/>
  <c r="V1104" i="1"/>
  <c r="V1105" i="1"/>
  <c r="V1110" i="1"/>
  <c r="V1111" i="1"/>
  <c r="V1112" i="1"/>
  <c r="V1113"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5" i="1"/>
  <c r="V1146" i="1"/>
  <c r="V1147" i="1"/>
  <c r="V1148" i="1"/>
  <c r="V1149" i="1"/>
  <c r="V1150" i="1"/>
  <c r="V1151" i="1"/>
  <c r="V1152" i="1"/>
  <c r="V1153" i="1"/>
  <c r="V1158" i="1"/>
  <c r="V1159" i="1"/>
  <c r="V1160" i="1"/>
  <c r="V1161" i="1"/>
  <c r="V1163" i="1"/>
  <c r="V1164" i="1"/>
  <c r="V1166" i="1"/>
  <c r="V1168" i="1"/>
  <c r="V1169" i="1"/>
  <c r="V1170" i="1"/>
  <c r="V1171" i="1"/>
  <c r="V1172" i="1"/>
  <c r="V1173" i="1"/>
  <c r="V1174" i="1"/>
  <c r="V1175" i="1"/>
  <c r="V1176" i="1"/>
  <c r="V1177" i="1"/>
  <c r="V1181" i="1"/>
  <c r="V1182" i="1"/>
  <c r="V1183" i="1"/>
  <c r="V1184" i="1"/>
  <c r="V1185" i="1"/>
  <c r="V1186" i="1"/>
  <c r="V1187" i="1"/>
  <c r="V1188" i="1"/>
  <c r="V1189" i="1"/>
  <c r="V1190" i="1"/>
  <c r="V1191" i="1"/>
  <c r="V1192" i="1"/>
  <c r="V1193" i="1"/>
  <c r="V1194" i="1"/>
  <c r="V1195" i="1"/>
  <c r="V1196" i="1"/>
  <c r="V1197" i="1"/>
  <c r="V1200" i="1"/>
  <c r="V1201" i="1"/>
  <c r="V1206" i="1"/>
  <c r="V1209" i="1"/>
  <c r="V1210" i="1"/>
  <c r="V1211" i="1"/>
  <c r="V1214" i="1"/>
  <c r="V1215" i="1"/>
  <c r="V1216" i="1"/>
  <c r="V1217" i="1"/>
  <c r="V1218" i="1"/>
  <c r="V1219" i="1"/>
  <c r="V1220" i="1"/>
  <c r="V1221" i="1"/>
  <c r="V1222" i="1"/>
  <c r="V1223" i="1"/>
  <c r="V1224" i="1"/>
  <c r="V1225" i="1"/>
  <c r="V1228" i="1"/>
  <c r="V1229" i="1"/>
  <c r="V1230" i="1"/>
  <c r="V1231" i="1"/>
  <c r="V1232" i="1"/>
  <c r="V1233" i="1"/>
  <c r="V1234" i="1"/>
  <c r="V1235" i="1"/>
  <c r="V1236" i="1"/>
  <c r="V1237" i="1"/>
  <c r="V1244" i="1"/>
  <c r="V1272" i="1"/>
  <c r="V1275" i="1"/>
  <c r="V1278" i="1"/>
  <c r="V1279" i="1"/>
  <c r="V1280" i="1"/>
  <c r="V1282" i="1"/>
  <c r="V1283" i="1"/>
  <c r="V1284" i="1"/>
  <c r="V1285" i="1"/>
  <c r="V1286" i="1"/>
  <c r="V1287" i="1"/>
  <c r="V1288" i="1"/>
  <c r="V1289" i="1"/>
  <c r="V1291" i="1"/>
  <c r="V1292" i="1"/>
  <c r="V1293" i="1"/>
  <c r="V1294" i="1"/>
  <c r="V1295" i="1"/>
  <c r="V1296" i="1"/>
  <c r="V1297" i="1"/>
  <c r="V1298" i="1"/>
  <c r="V1299" i="1"/>
  <c r="V1300" i="1"/>
  <c r="V1301" i="1"/>
  <c r="V1303" i="1"/>
  <c r="V1304" i="1"/>
  <c r="V1306" i="1"/>
  <c r="V1307" i="1"/>
  <c r="V1308" i="1"/>
  <c r="V1309" i="1"/>
  <c r="V1310" i="1"/>
  <c r="V1317" i="1"/>
  <c r="V1318" i="1"/>
  <c r="V1319" i="1"/>
  <c r="V1320" i="1"/>
  <c r="V1321" i="1"/>
  <c r="V1322" i="1"/>
  <c r="V1323" i="1"/>
  <c r="V1327" i="1"/>
  <c r="V1328" i="1"/>
  <c r="V1329" i="1"/>
  <c r="V1330" i="1"/>
  <c r="V1331" i="1"/>
  <c r="V1332" i="1"/>
  <c r="V1333" i="1"/>
  <c r="V1334" i="1"/>
  <c r="V1335" i="1"/>
  <c r="V1336" i="1"/>
  <c r="V1337" i="1"/>
  <c r="V1338" i="1"/>
  <c r="V1339" i="1"/>
  <c r="V1340" i="1"/>
  <c r="V1341" i="1"/>
  <c r="V1342" i="1"/>
  <c r="V1343" i="1"/>
  <c r="V1345" i="1"/>
  <c r="V1353" i="1"/>
  <c r="V1354" i="1"/>
  <c r="V1355" i="1"/>
  <c r="V1356" i="1"/>
  <c r="V1357" i="1"/>
  <c r="V1358" i="1"/>
  <c r="V1359" i="1"/>
  <c r="V1365" i="1"/>
  <c r="V1369" i="1"/>
  <c r="V1430" i="1"/>
  <c r="V1436" i="1"/>
  <c r="V1437" i="1"/>
  <c r="V1438" i="1"/>
  <c r="V1440" i="1"/>
  <c r="V1441" i="1"/>
  <c r="V1442" i="1"/>
  <c r="V1443" i="1"/>
  <c r="V1444" i="1"/>
  <c r="V1471" i="1"/>
  <c r="V1472" i="1"/>
  <c r="V1473" i="1"/>
  <c r="V1474" i="1"/>
  <c r="V1475" i="1"/>
  <c r="V1476" i="1"/>
  <c r="V1488" i="1"/>
  <c r="V1490" i="1"/>
  <c r="V1493" i="1"/>
  <c r="V1494" i="1"/>
  <c r="V1495" i="1"/>
  <c r="V1496" i="1"/>
  <c r="V1500" i="1"/>
  <c r="V1504" i="1"/>
  <c r="V1509" i="1"/>
  <c r="V1510" i="1"/>
  <c r="V1511" i="1"/>
  <c r="V1521" i="1"/>
  <c r="V1253" i="1"/>
  <c r="V723" i="1"/>
  <c r="V1227" i="1"/>
  <c r="V851" i="1"/>
  <c r="V1378" i="1"/>
  <c r="V703" i="1"/>
  <c r="V1199" i="1"/>
  <c r="V1010" i="1"/>
  <c r="V868" i="1"/>
  <c r="V685" i="1"/>
  <c r="V771" i="1"/>
  <c r="V495" i="1"/>
  <c r="V1367" i="1"/>
  <c r="V699" i="1"/>
  <c r="V1203" i="1"/>
  <c r="V867" i="1"/>
  <c r="V1463" i="1"/>
  <c r="V1445" i="1"/>
  <c r="V856" i="1"/>
  <c r="V1446" i="1"/>
  <c r="V1401" i="1"/>
  <c r="V880" i="1"/>
  <c r="V711" i="1"/>
  <c r="V331" i="1"/>
  <c r="V875" i="1"/>
  <c r="V1461" i="1"/>
  <c r="V702" i="1"/>
  <c r="V1466" i="1"/>
  <c r="V1208" i="1"/>
  <c r="V788" i="1"/>
  <c r="V882" i="1"/>
  <c r="V701" i="1"/>
  <c r="V329" i="1"/>
  <c r="V752" i="1"/>
  <c r="V332" i="1"/>
  <c r="V773" i="1"/>
  <c r="V842" i="1"/>
  <c r="V707" i="1"/>
  <c r="V708" i="1"/>
  <c r="V709" i="1"/>
  <c r="V710" i="1"/>
  <c r="V712" i="1"/>
  <c r="V713" i="1"/>
  <c r="V714" i="1"/>
  <c r="V715" i="1"/>
  <c r="V718" i="1"/>
  <c r="V724" i="1"/>
  <c r="V725" i="1"/>
  <c r="V726" i="1"/>
  <c r="V727" i="1"/>
  <c r="V728" i="1"/>
  <c r="V729" i="1"/>
  <c r="V730" i="1"/>
  <c r="V731" i="1"/>
  <c r="V732" i="1"/>
  <c r="V763" i="1"/>
  <c r="V764" i="1"/>
  <c r="V815" i="1"/>
  <c r="V869" i="1"/>
  <c r="V1011" i="1"/>
  <c r="V850" i="1"/>
  <c r="V686" i="1"/>
  <c r="V692" i="1"/>
  <c r="V751" i="1"/>
  <c r="V740" i="1"/>
  <c r="V745" i="1"/>
  <c r="V328" i="1"/>
  <c r="V326" i="1"/>
  <c r="V1007" i="1"/>
  <c r="V1477" i="1"/>
  <c r="V1506" i="1"/>
  <c r="V664" i="1"/>
  <c r="V668" i="1"/>
  <c r="V333" i="1"/>
  <c r="V393" i="1"/>
  <c r="V398" i="1"/>
  <c r="V400" i="1"/>
  <c r="V401" i="1"/>
  <c r="V403" i="1"/>
  <c r="V665" i="1"/>
  <c r="V667" i="1"/>
  <c r="V669" i="1"/>
  <c r="V687" i="1"/>
  <c r="V690" i="1"/>
  <c r="V691" i="1"/>
  <c r="V694" i="1"/>
  <c r="V697" i="1"/>
  <c r="V698" i="1"/>
  <c r="V700" i="1"/>
  <c r="V706" i="1"/>
  <c r="V733" i="1"/>
  <c r="V734" i="1"/>
  <c r="V735" i="1"/>
  <c r="V737" i="1"/>
  <c r="V738" i="1"/>
  <c r="V739" i="1"/>
  <c r="V741" i="1"/>
  <c r="V746" i="1"/>
  <c r="V747" i="1"/>
  <c r="V755" i="1"/>
  <c r="V753" i="1"/>
  <c r="V754" i="1"/>
  <c r="V761" i="1"/>
  <c r="V762" i="1"/>
  <c r="V765" i="1"/>
  <c r="V766" i="1"/>
  <c r="V767" i="1"/>
  <c r="V768" i="1"/>
  <c r="V769" i="1"/>
  <c r="V775" i="1"/>
  <c r="V778" i="1"/>
  <c r="V779" i="1"/>
  <c r="V780" i="1"/>
  <c r="V781" i="1"/>
  <c r="V782" i="1"/>
  <c r="V783" i="1"/>
  <c r="V784" i="1"/>
  <c r="V785" i="1"/>
  <c r="V825" i="1"/>
  <c r="V828" i="1"/>
  <c r="V829" i="1"/>
  <c r="V830" i="1"/>
  <c r="V831" i="1"/>
  <c r="V833" i="1"/>
  <c r="V838" i="1"/>
  <c r="V839" i="1"/>
  <c r="V846" i="1"/>
  <c r="V847" i="1"/>
  <c r="V848" i="1"/>
  <c r="V854" i="1"/>
  <c r="V855" i="1"/>
  <c r="V865" i="1"/>
  <c r="V866" i="1"/>
  <c r="V871" i="1"/>
  <c r="V872" i="1"/>
  <c r="V873" i="1"/>
  <c r="V874" i="1"/>
  <c r="V876" i="1"/>
  <c r="V877" i="1"/>
  <c r="V878" i="1"/>
  <c r="V879" i="1"/>
  <c r="V881" i="1"/>
  <c r="V1002" i="1"/>
  <c r="V1003" i="1"/>
  <c r="V1004" i="1"/>
  <c r="V1529" i="1"/>
  <c r="V1469" i="1"/>
  <c r="V1485" i="1"/>
  <c r="V1451" i="1"/>
  <c r="V960" i="1"/>
  <c r="V325" i="1"/>
  <c r="V327" i="1"/>
  <c r="V396" i="1"/>
  <c r="V399" i="1"/>
  <c r="V402" i="1"/>
  <c r="V404" i="1"/>
  <c r="V405" i="1"/>
  <c r="V409" i="1"/>
  <c r="V412" i="1"/>
  <c r="V413" i="1"/>
  <c r="V414" i="1"/>
  <c r="V415" i="1"/>
  <c r="V416" i="1"/>
  <c r="V417" i="1"/>
  <c r="V418" i="1"/>
  <c r="V419" i="1"/>
  <c r="V420" i="1"/>
  <c r="V666" i="1"/>
  <c r="V670" i="1"/>
  <c r="V683" i="1"/>
  <c r="V693" i="1"/>
  <c r="V695" i="1"/>
  <c r="V696" i="1"/>
  <c r="V704" i="1"/>
  <c r="V705" i="1"/>
  <c r="V736" i="1"/>
  <c r="V756" i="1"/>
  <c r="V757" i="1"/>
  <c r="V758" i="1"/>
  <c r="V759" i="1"/>
  <c r="V760" i="1"/>
  <c r="V797" i="1"/>
  <c r="V799" i="1"/>
  <c r="V814" i="1"/>
  <c r="V820" i="1"/>
  <c r="V821" i="1"/>
  <c r="V822" i="1"/>
  <c r="V823" i="1"/>
  <c r="V824" i="1"/>
  <c r="V834" i="1"/>
  <c r="V835" i="1"/>
  <c r="V836" i="1"/>
  <c r="V837" i="1"/>
  <c r="V840" i="1"/>
  <c r="V841" i="1"/>
  <c r="V844" i="1"/>
  <c r="V845" i="1"/>
  <c r="V849" i="1"/>
  <c r="V858" i="1"/>
  <c r="V859" i="1"/>
  <c r="V860" i="1"/>
  <c r="V861" i="1"/>
  <c r="V862" i="1"/>
  <c r="V863" i="1"/>
  <c r="V864" i="1"/>
  <c r="V1000" i="1"/>
  <c r="V1001" i="1"/>
  <c r="V1005" i="1"/>
  <c r="V1006" i="1"/>
  <c r="V1008" i="1"/>
  <c r="V1009" i="1"/>
  <c r="V1258" i="1"/>
  <c r="V1259" i="1"/>
  <c r="V1260" i="1"/>
  <c r="V1261" i="1"/>
  <c r="V1397" i="1"/>
  <c r="V1431" i="1"/>
  <c r="V1432" i="1"/>
  <c r="V1433" i="1"/>
  <c r="V1449" i="1"/>
  <c r="V1450" i="1"/>
  <c r="V1453" i="1"/>
  <c r="V1454" i="1"/>
  <c r="V1455" i="1"/>
  <c r="V1456" i="1"/>
  <c r="V1459" i="1"/>
  <c r="V1460" i="1"/>
  <c r="V1465" i="1"/>
  <c r="V1467" i="1"/>
  <c r="V1468" i="1"/>
  <c r="V1470" i="1"/>
  <c r="V1478" i="1"/>
  <c r="V1479" i="1"/>
  <c r="V1480" i="1"/>
  <c r="V1481" i="1"/>
  <c r="V1484" i="1"/>
  <c r="V1486" i="1"/>
  <c r="V1487" i="1"/>
  <c r="V1489" i="1"/>
  <c r="V1452" i="1"/>
  <c r="V1482" i="1"/>
  <c r="V1483" i="1"/>
  <c r="V1501" i="1"/>
  <c r="V1508" i="1"/>
  <c r="V1524" i="1"/>
  <c r="V1526" i="1"/>
  <c r="V1530" i="1"/>
  <c r="V1507" i="1"/>
  <c r="V1462" i="1"/>
  <c r="V1518" i="1"/>
  <c r="V870" i="1"/>
  <c r="V1525" i="1"/>
  <c r="V335" i="1"/>
  <c r="V800" i="1"/>
  <c r="V802" i="1"/>
  <c r="V807" i="1"/>
  <c r="V808" i="1"/>
  <c r="V816" i="1"/>
  <c r="V817" i="1"/>
  <c r="V1505" i="1"/>
  <c r="V1434" i="1"/>
  <c r="V1435" i="1"/>
  <c r="V1535" i="1"/>
  <c r="J11" i="1"/>
  <c r="J14" i="1"/>
  <c r="J15" i="1"/>
  <c r="J20" i="1"/>
  <c r="J21" i="1"/>
  <c r="J26" i="1"/>
  <c r="J27" i="1"/>
  <c r="J33" i="1"/>
  <c r="J34" i="1"/>
  <c r="J39" i="1"/>
  <c r="J43" i="1"/>
  <c r="J48" i="1"/>
  <c r="J70" i="1"/>
  <c r="J73" i="1"/>
  <c r="J75" i="1"/>
  <c r="J76" i="1"/>
  <c r="J81" i="1"/>
  <c r="J85" i="1"/>
  <c r="J86" i="1"/>
  <c r="J91" i="1"/>
  <c r="J105" i="1"/>
  <c r="J106" i="1"/>
  <c r="J107" i="1"/>
  <c r="J111" i="1"/>
  <c r="J115" i="1"/>
  <c r="J119" i="1"/>
  <c r="J120" i="1"/>
  <c r="J121" i="1"/>
  <c r="J127" i="1"/>
  <c r="J129" i="1"/>
  <c r="J130" i="1"/>
  <c r="J131" i="1"/>
  <c r="J132" i="1"/>
  <c r="J133" i="1"/>
  <c r="J134" i="1"/>
  <c r="J138" i="1"/>
  <c r="J147" i="1"/>
  <c r="J148" i="1"/>
  <c r="J158" i="1"/>
  <c r="J159" i="1"/>
  <c r="J170" i="1"/>
  <c r="J173" i="1"/>
  <c r="J175" i="1"/>
  <c r="J176" i="1"/>
  <c r="J177" i="1"/>
  <c r="J178" i="1"/>
  <c r="J181" i="1"/>
  <c r="J186" i="1"/>
  <c r="J189" i="1"/>
  <c r="J190" i="1"/>
  <c r="J192" i="1"/>
  <c r="J194" i="1"/>
  <c r="J195" i="1"/>
  <c r="J196" i="1"/>
  <c r="J199" i="1"/>
  <c r="J201" i="1"/>
  <c r="J204" i="1"/>
  <c r="J205" i="1"/>
  <c r="J207" i="1"/>
  <c r="J210" i="1"/>
  <c r="J211" i="1"/>
  <c r="J214" i="1"/>
  <c r="J218" i="1"/>
  <c r="J220" i="1"/>
  <c r="J222" i="1"/>
  <c r="J223" i="1"/>
  <c r="J224" i="1"/>
  <c r="J225" i="1"/>
  <c r="J230" i="1"/>
  <c r="J232" i="1"/>
  <c r="J233" i="1"/>
  <c r="J234" i="1"/>
  <c r="J235" i="1"/>
  <c r="J239" i="1"/>
  <c r="J240" i="1"/>
  <c r="J241" i="1"/>
  <c r="J242" i="1"/>
  <c r="J243" i="1"/>
  <c r="J244" i="1"/>
  <c r="J245" i="1"/>
  <c r="J246" i="1"/>
  <c r="J247" i="1"/>
  <c r="J248" i="1"/>
  <c r="J252" i="1"/>
  <c r="J254" i="1"/>
  <c r="J256" i="1"/>
  <c r="J257" i="1"/>
  <c r="J259" i="1"/>
  <c r="J263" i="1"/>
  <c r="J264" i="1"/>
  <c r="J265" i="1"/>
  <c r="J268" i="1"/>
  <c r="J269" i="1"/>
  <c r="J271" i="1"/>
  <c r="J273" i="1"/>
  <c r="J278" i="1"/>
  <c r="J279" i="1"/>
  <c r="J280" i="1"/>
  <c r="J281" i="1"/>
  <c r="J282" i="1"/>
  <c r="J284" i="1"/>
  <c r="J285" i="1"/>
  <c r="J287" i="1"/>
  <c r="J290" i="1"/>
  <c r="J291" i="1"/>
  <c r="J292" i="1"/>
  <c r="J293" i="1"/>
  <c r="J294" i="1"/>
  <c r="J295" i="1"/>
  <c r="J5" i="1"/>
  <c r="J8" i="1"/>
  <c r="J9" i="1"/>
  <c r="J17" i="1"/>
  <c r="J19" i="1"/>
  <c r="J30" i="1"/>
  <c r="J32" i="1"/>
  <c r="J37" i="1"/>
  <c r="J47" i="1"/>
  <c r="J52" i="1"/>
  <c r="J53" i="1"/>
  <c r="J56" i="1"/>
  <c r="J71" i="1"/>
  <c r="J72" i="1"/>
  <c r="J78" i="1"/>
  <c r="J79" i="1"/>
  <c r="J80" i="1"/>
  <c r="J87" i="1"/>
  <c r="J90" i="1"/>
  <c r="J96" i="1"/>
  <c r="J99" i="1"/>
  <c r="J100" i="1"/>
  <c r="J102" i="1"/>
  <c r="J104" i="1"/>
  <c r="J117" i="1"/>
  <c r="J118" i="1"/>
  <c r="J122" i="1"/>
  <c r="J123" i="1"/>
  <c r="J124" i="1"/>
  <c r="J142" i="1"/>
  <c r="J152" i="1"/>
  <c r="J153" i="1"/>
  <c r="J156" i="1"/>
  <c r="J157" i="1"/>
  <c r="J167" i="1"/>
  <c r="J168" i="1"/>
  <c r="J169" i="1"/>
  <c r="J171" i="1"/>
  <c r="J179" i="1"/>
  <c r="J187" i="1"/>
  <c r="J191" i="1"/>
  <c r="J193" i="1"/>
  <c r="J197" i="1"/>
  <c r="J200" i="1"/>
  <c r="J203" i="1"/>
  <c r="J206" i="1"/>
  <c r="J208" i="1"/>
  <c r="J209" i="1"/>
  <c r="J212" i="1"/>
  <c r="J213" i="1"/>
  <c r="J216" i="1"/>
  <c r="J219" i="1"/>
  <c r="J221" i="1"/>
  <c r="J226" i="1"/>
  <c r="J228" i="1"/>
  <c r="J231" i="1"/>
  <c r="J236" i="1"/>
  <c r="J237" i="1"/>
  <c r="J253" i="1"/>
  <c r="J266" i="1"/>
  <c r="J267" i="1"/>
  <c r="J270" i="1"/>
  <c r="J274" i="1"/>
  <c r="J277" i="1"/>
  <c r="J286" i="1"/>
  <c r="J6" i="1"/>
  <c r="J12" i="1"/>
  <c r="J22" i="1"/>
  <c r="J24" i="1"/>
  <c r="J25" i="1"/>
  <c r="J28" i="1"/>
  <c r="J29" i="1"/>
  <c r="J31" i="1"/>
  <c r="J38" i="1"/>
  <c r="J40" i="1"/>
  <c r="J50" i="1"/>
  <c r="J51" i="1"/>
  <c r="J54" i="1"/>
  <c r="J65" i="1"/>
  <c r="J68" i="1"/>
  <c r="J69" i="1"/>
  <c r="J77" i="1"/>
  <c r="J82" i="1"/>
  <c r="J88" i="1"/>
  <c r="J89" i="1"/>
  <c r="J94" i="1"/>
  <c r="J95" i="1"/>
  <c r="J97" i="1"/>
  <c r="J98" i="1"/>
  <c r="J101" i="1"/>
  <c r="J103" i="1"/>
  <c r="J108" i="1"/>
  <c r="J109" i="1"/>
  <c r="J110" i="1"/>
  <c r="J112" i="1"/>
  <c r="J113" i="1"/>
  <c r="J114" i="1"/>
  <c r="J125" i="1"/>
  <c r="J126" i="1"/>
  <c r="J128" i="1"/>
  <c r="J135" i="1"/>
  <c r="J137" i="1"/>
  <c r="J139" i="1"/>
  <c r="J140" i="1"/>
  <c r="J143" i="1"/>
  <c r="J144" i="1"/>
  <c r="J145" i="1"/>
  <c r="J146" i="1"/>
  <c r="J151" i="1"/>
  <c r="J160" i="1"/>
  <c r="J165" i="1"/>
  <c r="J180" i="1"/>
  <c r="J182" i="1"/>
  <c r="J183" i="1"/>
  <c r="J184" i="1"/>
  <c r="J185" i="1"/>
  <c r="J198" i="1"/>
  <c r="J215" i="1"/>
  <c r="J217" i="1"/>
  <c r="J227" i="1"/>
  <c r="J229" i="1"/>
  <c r="J238" i="1"/>
  <c r="J251" i="1"/>
  <c r="J255" i="1"/>
  <c r="J258" i="1"/>
  <c r="J261" i="1"/>
  <c r="J262" i="1"/>
  <c r="J272" i="1"/>
  <c r="J275" i="1"/>
  <c r="J276" i="1"/>
  <c r="J283" i="1"/>
  <c r="J296" i="1"/>
  <c r="J488" i="1"/>
  <c r="J599" i="1"/>
  <c r="J601" i="1"/>
  <c r="J987" i="1"/>
  <c r="J303" i="1"/>
  <c r="J309" i="1"/>
  <c r="J313" i="1"/>
  <c r="J314" i="1"/>
  <c r="J460" i="1"/>
  <c r="J1077" i="1"/>
  <c r="J1078" i="1"/>
  <c r="J1371" i="1"/>
  <c r="J1379" i="1"/>
  <c r="J1380" i="1"/>
  <c r="J1404" i="1"/>
  <c r="J1407" i="1"/>
  <c r="J645" i="1"/>
  <c r="J897" i="1"/>
  <c r="J904" i="1"/>
  <c r="J905" i="1"/>
  <c r="J906" i="1"/>
  <c r="J907" i="1"/>
  <c r="J908" i="1"/>
  <c r="J910" i="1"/>
  <c r="J912" i="1"/>
  <c r="J914" i="1"/>
  <c r="J915" i="1"/>
  <c r="J916" i="1"/>
  <c r="J917" i="1"/>
  <c r="J918" i="1"/>
  <c r="J919" i="1"/>
  <c r="J920" i="1"/>
  <c r="J936" i="1"/>
  <c r="J937" i="1"/>
  <c r="J938" i="1"/>
  <c r="J939" i="1"/>
  <c r="J940" i="1"/>
  <c r="J941" i="1"/>
  <c r="J942" i="1"/>
  <c r="J943" i="1"/>
  <c r="J1012" i="1"/>
  <c r="J1265" i="1"/>
  <c r="J1266" i="1"/>
  <c r="J1267" i="1"/>
  <c r="J1268" i="1"/>
  <c r="J1269" i="1"/>
  <c r="J1270" i="1"/>
  <c r="J1271" i="1"/>
  <c r="J646" i="1"/>
  <c r="J647" i="1"/>
  <c r="J648" i="1"/>
  <c r="J649" i="1"/>
  <c r="J650" i="1"/>
  <c r="J651" i="1"/>
  <c r="J652" i="1"/>
  <c r="J653" i="1"/>
  <c r="J654" i="1"/>
  <c r="J655" i="1"/>
  <c r="J656" i="1"/>
  <c r="J657" i="1"/>
  <c r="J658" i="1"/>
  <c r="J659" i="1"/>
  <c r="J660" i="1"/>
  <c r="J661" i="1"/>
  <c r="J662" i="1"/>
  <c r="J663" i="1"/>
  <c r="J675" i="1"/>
  <c r="J676" i="1"/>
  <c r="J1017" i="1"/>
  <c r="J1251" i="1"/>
  <c r="J299" i="1"/>
  <c r="J300" i="1"/>
  <c r="J301" i="1"/>
  <c r="J302" i="1"/>
  <c r="J304" i="1"/>
  <c r="J305" i="1"/>
  <c r="J306" i="1"/>
  <c r="J307" i="1"/>
  <c r="J308" i="1"/>
  <c r="J310" i="1"/>
  <c r="J311" i="1"/>
  <c r="J312" i="1"/>
  <c r="J315" i="1"/>
  <c r="J316" i="1"/>
  <c r="J317" i="1"/>
  <c r="J318" i="1"/>
  <c r="J319" i="1"/>
  <c r="J320" i="1"/>
  <c r="J321" i="1"/>
  <c r="J322" i="1"/>
  <c r="J323" i="1"/>
  <c r="J324" i="1"/>
  <c r="J451" i="1"/>
  <c r="J520" i="1"/>
  <c r="J539" i="1"/>
  <c r="J578" i="1"/>
  <c r="J579" i="1"/>
  <c r="J614" i="1"/>
  <c r="J622" i="1"/>
  <c r="J623" i="1"/>
  <c r="J624" i="1"/>
  <c r="J625" i="1"/>
  <c r="J1072" i="1"/>
  <c r="J1073" i="1"/>
  <c r="J1075" i="1"/>
  <c r="J1076" i="1"/>
  <c r="J1079" i="1"/>
  <c r="J1080" i="1"/>
  <c r="J519" i="1"/>
  <c r="J587" i="1"/>
  <c r="J1084" i="1"/>
  <c r="J1085" i="1"/>
  <c r="J1086" i="1"/>
  <c r="J1088" i="1"/>
  <c r="J443" i="1"/>
  <c r="J445" i="1"/>
  <c r="J462" i="1"/>
  <c r="J555" i="1"/>
  <c r="J1087" i="1"/>
  <c r="J596" i="1"/>
  <c r="J600" i="1"/>
  <c r="J1262" i="1"/>
  <c r="J1263" i="1"/>
  <c r="J1364" i="1"/>
  <c r="J1366" i="1"/>
  <c r="J1370" i="1"/>
  <c r="J1372" i="1"/>
  <c r="J1373" i="1"/>
  <c r="J1374" i="1"/>
  <c r="J1375" i="1"/>
  <c r="J1383" i="1"/>
  <c r="J1384" i="1"/>
  <c r="J1385" i="1"/>
  <c r="J1386" i="1"/>
  <c r="J1387" i="1"/>
  <c r="J1390" i="1"/>
  <c r="J1393" i="1"/>
  <c r="J1394" i="1"/>
  <c r="J1399" i="1"/>
  <c r="J1400" i="1"/>
  <c r="J1405" i="1"/>
  <c r="J1406" i="1"/>
  <c r="J1410" i="1"/>
  <c r="J1417" i="1"/>
  <c r="J1418" i="1"/>
  <c r="J1420" i="1"/>
  <c r="J1421" i="1"/>
  <c r="J1422" i="1"/>
  <c r="J1423" i="1"/>
  <c r="J1514" i="1"/>
  <c r="J391" i="1"/>
  <c r="J392" i="1"/>
  <c r="J463" i="1"/>
  <c r="J464" i="1"/>
  <c r="J465" i="1"/>
  <c r="J452" i="1"/>
  <c r="J490" i="1"/>
  <c r="J456" i="1"/>
  <c r="J494" i="1"/>
  <c r="J508" i="1"/>
  <c r="J509" i="1"/>
  <c r="J510" i="1"/>
  <c r="J517" i="1"/>
  <c r="J518" i="1"/>
  <c r="J521" i="1"/>
  <c r="J522" i="1"/>
  <c r="J523" i="1"/>
  <c r="J524" i="1"/>
  <c r="J525" i="1"/>
  <c r="J526" i="1"/>
  <c r="J537" i="1"/>
  <c r="J546" i="1"/>
  <c r="J561" i="1"/>
  <c r="J563" i="1"/>
  <c r="J565" i="1"/>
  <c r="J566" i="1"/>
  <c r="J569" i="1"/>
  <c r="J570" i="1"/>
  <c r="J573" i="1"/>
  <c r="J574" i="1"/>
  <c r="J575" i="1"/>
  <c r="J576" i="1"/>
  <c r="J577" i="1"/>
  <c r="J580" i="1"/>
  <c r="J607" i="1"/>
  <c r="J608" i="1"/>
  <c r="J626" i="1"/>
  <c r="J631" i="1"/>
  <c r="J632" i="1"/>
  <c r="J635" i="1"/>
  <c r="J637" i="1"/>
  <c r="J638" i="1"/>
  <c r="J640" i="1"/>
  <c r="J641" i="1"/>
  <c r="J643" i="1"/>
  <c r="J644" i="1"/>
  <c r="J809" i="1"/>
  <c r="J986" i="1"/>
  <c r="J988" i="1"/>
  <c r="J989" i="1"/>
  <c r="J990" i="1"/>
  <c r="J991" i="1"/>
  <c r="J992" i="1"/>
  <c r="J993" i="1"/>
  <c r="J996" i="1"/>
  <c r="J997" i="1"/>
  <c r="J998" i="1"/>
  <c r="J1013" i="1"/>
  <c r="J1092" i="1"/>
  <c r="J1093" i="1"/>
  <c r="J1094" i="1"/>
  <c r="J1097" i="1"/>
  <c r="J1099" i="1"/>
  <c r="J1101" i="1"/>
  <c r="J1102" i="1"/>
  <c r="J1103" i="1"/>
  <c r="J1106" i="1"/>
  <c r="J1107" i="1"/>
  <c r="J1108" i="1"/>
  <c r="J1109" i="1"/>
  <c r="J1141" i="1"/>
  <c r="J1142" i="1"/>
  <c r="J1143" i="1"/>
  <c r="J1144" i="1"/>
  <c r="J1157" i="1"/>
  <c r="J1162" i="1"/>
  <c r="J1165" i="1"/>
  <c r="J1167" i="1"/>
  <c r="J1204" i="1"/>
  <c r="J1205" i="1"/>
  <c r="J1273" i="1"/>
  <c r="J1274" i="1"/>
  <c r="J1276" i="1"/>
  <c r="J1277" i="1"/>
  <c r="J429" i="1"/>
  <c r="J439" i="1"/>
  <c r="J444" i="1"/>
  <c r="J446" i="1"/>
  <c r="J447" i="1"/>
  <c r="J491" i="1"/>
  <c r="J459" i="1"/>
  <c r="J492" i="1"/>
  <c r="J493" i="1"/>
  <c r="J461" i="1"/>
  <c r="J515" i="1"/>
  <c r="J516" i="1"/>
  <c r="J562" i="1"/>
  <c r="J564" i="1"/>
  <c r="J642" i="1"/>
  <c r="J995" i="1"/>
  <c r="J999" i="1"/>
  <c r="J636" i="1"/>
  <c r="J639" i="1"/>
  <c r="J994" i="1"/>
  <c r="J337" i="1"/>
  <c r="J338" i="1"/>
  <c r="J339" i="1"/>
  <c r="J340" i="1"/>
  <c r="J346" i="1"/>
  <c r="J347" i="1"/>
  <c r="J350" i="1"/>
  <c r="J355" i="1"/>
  <c r="J356" i="1"/>
  <c r="J357" i="1"/>
  <c r="J358" i="1"/>
  <c r="J359" i="1"/>
  <c r="J360" i="1"/>
  <c r="J361" i="1"/>
  <c r="J362" i="1"/>
  <c r="J363" i="1"/>
  <c r="J365" i="1"/>
  <c r="J366" i="1"/>
  <c r="J367" i="1"/>
  <c r="J377" i="1"/>
  <c r="J378" i="1"/>
  <c r="J379" i="1"/>
  <c r="J380" i="1"/>
  <c r="J383" i="1"/>
  <c r="J384" i="1"/>
  <c r="J385" i="1"/>
  <c r="J386" i="1"/>
  <c r="J388" i="1"/>
  <c r="J389" i="1"/>
  <c r="J967" i="1"/>
  <c r="J968" i="1"/>
  <c r="J969" i="1"/>
  <c r="J970" i="1"/>
  <c r="J971" i="1"/>
  <c r="J972" i="1"/>
  <c r="J973" i="1"/>
  <c r="J975" i="1"/>
  <c r="J976" i="1"/>
  <c r="J977" i="1"/>
  <c r="J978" i="1"/>
  <c r="J979" i="1"/>
  <c r="J980" i="1"/>
  <c r="J981" i="1"/>
  <c r="J982" i="1"/>
  <c r="J983" i="1"/>
  <c r="J984" i="1"/>
  <c r="J1018" i="1"/>
  <c r="J1022" i="1"/>
  <c r="J1023" i="1"/>
  <c r="J1024" i="1"/>
  <c r="J1025" i="1"/>
  <c r="J1026" i="1"/>
  <c r="J1027" i="1"/>
  <c r="J1028" i="1"/>
  <c r="J1029" i="1"/>
  <c r="J1030" i="1"/>
  <c r="J1031" i="1"/>
  <c r="J1032" i="1"/>
  <c r="J1033" i="1"/>
  <c r="J1034" i="1"/>
  <c r="J1035" i="1"/>
  <c r="J1036" i="1"/>
  <c r="J1039" i="1"/>
  <c r="J1040" i="1"/>
  <c r="J1041" i="1"/>
  <c r="J1042" i="1"/>
  <c r="J1043" i="1"/>
  <c r="J1044" i="1"/>
  <c r="J1045" i="1"/>
  <c r="J1046" i="1"/>
  <c r="J1047" i="1"/>
  <c r="J1049" i="1"/>
  <c r="J1053" i="1"/>
  <c r="J1054" i="1"/>
  <c r="J1056" i="1"/>
  <c r="J1057" i="1"/>
  <c r="J1058" i="1"/>
  <c r="J1059" i="1"/>
  <c r="J1060" i="1"/>
  <c r="J1061" i="1"/>
  <c r="J1062" i="1"/>
  <c r="J1063" i="1"/>
  <c r="J1064" i="1"/>
  <c r="J1065" i="1"/>
  <c r="J1066" i="1"/>
  <c r="J1067" i="1"/>
  <c r="J1068" i="1"/>
  <c r="J1069" i="1"/>
  <c r="J1070" i="1"/>
  <c r="J1089" i="1"/>
  <c r="J1098" i="1"/>
  <c r="J1100" i="1"/>
  <c r="J1104" i="1"/>
  <c r="J1105" i="1"/>
  <c r="J1110" i="1"/>
  <c r="J1111" i="1"/>
  <c r="J1112" i="1"/>
  <c r="J1113"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5" i="1"/>
  <c r="J1146" i="1"/>
  <c r="J1147" i="1"/>
  <c r="J1148" i="1"/>
  <c r="J1149" i="1"/>
  <c r="J1150" i="1"/>
  <c r="J1151" i="1"/>
  <c r="J1152" i="1"/>
  <c r="J1153" i="1"/>
  <c r="J1158" i="1"/>
  <c r="J1159" i="1"/>
  <c r="J1160" i="1"/>
  <c r="J1161" i="1"/>
  <c r="J1163" i="1"/>
  <c r="J1164" i="1"/>
  <c r="J1166" i="1"/>
  <c r="J1168" i="1"/>
  <c r="J1169" i="1"/>
  <c r="J1170" i="1"/>
  <c r="J1171" i="1"/>
  <c r="J1172" i="1"/>
  <c r="J1173" i="1"/>
  <c r="J1174" i="1"/>
  <c r="J1175" i="1"/>
  <c r="J1176" i="1"/>
  <c r="J1177" i="1"/>
  <c r="J1181" i="1"/>
  <c r="J1182" i="1"/>
  <c r="J1183" i="1"/>
  <c r="J1184" i="1"/>
  <c r="J1185" i="1"/>
  <c r="J1186" i="1"/>
  <c r="J1187" i="1"/>
  <c r="J1188" i="1"/>
  <c r="J1189" i="1"/>
  <c r="J1190" i="1"/>
  <c r="J1191" i="1"/>
  <c r="J1192" i="1"/>
  <c r="J1193" i="1"/>
  <c r="J1194" i="1"/>
  <c r="J1195" i="1"/>
  <c r="J1196" i="1"/>
  <c r="J1197" i="1"/>
  <c r="J1200" i="1"/>
  <c r="J1201" i="1"/>
  <c r="J1206" i="1"/>
  <c r="J1209" i="1"/>
  <c r="J1210" i="1"/>
  <c r="J1211" i="1"/>
  <c r="J1214" i="1"/>
  <c r="J1215" i="1"/>
  <c r="J1216" i="1"/>
  <c r="J1217" i="1"/>
  <c r="J1218" i="1"/>
  <c r="J1219" i="1"/>
  <c r="J1220" i="1"/>
  <c r="J1221" i="1"/>
  <c r="J1222" i="1"/>
  <c r="J1223" i="1"/>
  <c r="J1224" i="1"/>
  <c r="J1225" i="1"/>
  <c r="J1228" i="1"/>
  <c r="J1229" i="1"/>
  <c r="J1230" i="1"/>
  <c r="J1231" i="1"/>
  <c r="J1232" i="1"/>
  <c r="J1233" i="1"/>
  <c r="J1234" i="1"/>
  <c r="J1235" i="1"/>
  <c r="J1236" i="1"/>
  <c r="J1237" i="1"/>
  <c r="J1244" i="1"/>
  <c r="J1272" i="1"/>
  <c r="J1275" i="1"/>
  <c r="J1278" i="1"/>
  <c r="J1279" i="1"/>
  <c r="J1280" i="1"/>
  <c r="J1282" i="1"/>
  <c r="J1283" i="1"/>
  <c r="J1284" i="1"/>
  <c r="J1285" i="1"/>
  <c r="J1286" i="1"/>
  <c r="J1287" i="1"/>
  <c r="J1288" i="1"/>
  <c r="J1289" i="1"/>
  <c r="J1291" i="1"/>
  <c r="J1292" i="1"/>
  <c r="J1293" i="1"/>
  <c r="J1294" i="1"/>
  <c r="J1295" i="1"/>
  <c r="J1296" i="1"/>
  <c r="J1297" i="1"/>
  <c r="J1298" i="1"/>
  <c r="J1299" i="1"/>
  <c r="J1300" i="1"/>
  <c r="J1301" i="1"/>
  <c r="J1303" i="1"/>
  <c r="J1304" i="1"/>
  <c r="J1306" i="1"/>
  <c r="J1307" i="1"/>
  <c r="J1308" i="1"/>
  <c r="J1309" i="1"/>
  <c r="J1310" i="1"/>
  <c r="J1317" i="1"/>
  <c r="J1318" i="1"/>
  <c r="J1319" i="1"/>
  <c r="J1320" i="1"/>
  <c r="J1321" i="1"/>
  <c r="J1322" i="1"/>
  <c r="J1323" i="1"/>
  <c r="J1327" i="1"/>
  <c r="J1328" i="1"/>
  <c r="J1329" i="1"/>
  <c r="J1330" i="1"/>
  <c r="J1331" i="1"/>
  <c r="J1332" i="1"/>
  <c r="J1333" i="1"/>
  <c r="J1334" i="1"/>
  <c r="J1335" i="1"/>
  <c r="J1336" i="1"/>
  <c r="J1337" i="1"/>
  <c r="J1338" i="1"/>
  <c r="J1339" i="1"/>
  <c r="J1340" i="1"/>
  <c r="J1341" i="1"/>
  <c r="J1342" i="1"/>
  <c r="J1343" i="1"/>
  <c r="J1345" i="1"/>
  <c r="J1353" i="1"/>
  <c r="J1354" i="1"/>
  <c r="J1355" i="1"/>
  <c r="J1356" i="1"/>
  <c r="J1357" i="1"/>
  <c r="J1358" i="1"/>
  <c r="J1359" i="1"/>
  <c r="J1365" i="1"/>
  <c r="J1369" i="1"/>
  <c r="J1430" i="1"/>
  <c r="J1436" i="1"/>
  <c r="J1437" i="1"/>
  <c r="J1438" i="1"/>
  <c r="J1440" i="1"/>
  <c r="J1441" i="1"/>
  <c r="J1442" i="1"/>
  <c r="J1443" i="1"/>
  <c r="J1444" i="1"/>
  <c r="J1471" i="1"/>
  <c r="J1472" i="1"/>
  <c r="J1473" i="1"/>
  <c r="J1474" i="1"/>
  <c r="J1475" i="1"/>
  <c r="J1476" i="1"/>
  <c r="J1488" i="1"/>
  <c r="J1490" i="1"/>
  <c r="J1493" i="1"/>
  <c r="J1494" i="1"/>
  <c r="J1495" i="1"/>
  <c r="J1496" i="1"/>
  <c r="J1500" i="1"/>
  <c r="J1504" i="1"/>
  <c r="J1509" i="1"/>
  <c r="J1510" i="1"/>
  <c r="J1511" i="1"/>
  <c r="J1521" i="1"/>
  <c r="J1253" i="1"/>
  <c r="J723" i="1"/>
  <c r="J1227" i="1"/>
  <c r="J851" i="1"/>
  <c r="J1378" i="1"/>
  <c r="J703" i="1"/>
  <c r="J1199" i="1"/>
  <c r="J1010" i="1"/>
  <c r="J868" i="1"/>
  <c r="J685" i="1"/>
  <c r="J771" i="1"/>
  <c r="J495" i="1"/>
  <c r="J1367" i="1"/>
  <c r="J699" i="1"/>
  <c r="J1203" i="1"/>
  <c r="J867" i="1"/>
  <c r="J1463" i="1"/>
  <c r="J1445" i="1"/>
  <c r="J856" i="1"/>
  <c r="J1446" i="1"/>
  <c r="J1401" i="1"/>
  <c r="J880" i="1"/>
  <c r="J711" i="1"/>
  <c r="J331" i="1"/>
  <c r="J875" i="1"/>
  <c r="J1461" i="1"/>
  <c r="J702" i="1"/>
  <c r="J1466" i="1"/>
  <c r="J1208" i="1"/>
  <c r="J788" i="1"/>
  <c r="J882" i="1"/>
  <c r="J701" i="1"/>
  <c r="J329" i="1"/>
  <c r="J752" i="1"/>
  <c r="J332" i="1"/>
  <c r="J773" i="1"/>
  <c r="J842" i="1"/>
  <c r="J707" i="1"/>
  <c r="J708" i="1"/>
  <c r="J709" i="1"/>
  <c r="J710" i="1"/>
  <c r="J712" i="1"/>
  <c r="J713" i="1"/>
  <c r="J714" i="1"/>
  <c r="J715" i="1"/>
  <c r="J718" i="1"/>
  <c r="J724" i="1"/>
  <c r="J725" i="1"/>
  <c r="J726" i="1"/>
  <c r="J727" i="1"/>
  <c r="J728" i="1"/>
  <c r="J729" i="1"/>
  <c r="J730" i="1"/>
  <c r="J731" i="1"/>
  <c r="J732" i="1"/>
  <c r="J763" i="1"/>
  <c r="J764" i="1"/>
  <c r="J815" i="1"/>
  <c r="J869" i="1"/>
  <c r="J1011" i="1"/>
  <c r="J850" i="1"/>
  <c r="J686" i="1"/>
  <c r="J692" i="1"/>
  <c r="J751" i="1"/>
  <c r="J740" i="1"/>
  <c r="J745" i="1"/>
  <c r="J328" i="1"/>
  <c r="J326" i="1"/>
  <c r="J1007" i="1"/>
  <c r="J1477" i="1"/>
  <c r="J1506" i="1"/>
  <c r="J664" i="1"/>
  <c r="J668" i="1"/>
  <c r="J333" i="1"/>
  <c r="J393" i="1"/>
  <c r="J398" i="1"/>
  <c r="J400" i="1"/>
  <c r="J401" i="1"/>
  <c r="J403" i="1"/>
  <c r="J665" i="1"/>
  <c r="J667" i="1"/>
  <c r="J669" i="1"/>
  <c r="J687" i="1"/>
  <c r="J690" i="1"/>
  <c r="J691" i="1"/>
  <c r="J694" i="1"/>
  <c r="J697" i="1"/>
  <c r="J698" i="1"/>
  <c r="J700" i="1"/>
  <c r="J706" i="1"/>
  <c r="J733" i="1"/>
  <c r="J734" i="1"/>
  <c r="J735" i="1"/>
  <c r="J737" i="1"/>
  <c r="J738" i="1"/>
  <c r="J739" i="1"/>
  <c r="J741" i="1"/>
  <c r="J746" i="1"/>
  <c r="J747" i="1"/>
  <c r="J755" i="1"/>
  <c r="J753" i="1"/>
  <c r="J754" i="1"/>
  <c r="J761" i="1"/>
  <c r="J762" i="1"/>
  <c r="J765" i="1"/>
  <c r="J766" i="1"/>
  <c r="J767" i="1"/>
  <c r="J768" i="1"/>
  <c r="J769" i="1"/>
  <c r="J775" i="1"/>
  <c r="J778" i="1"/>
  <c r="J779" i="1"/>
  <c r="J780" i="1"/>
  <c r="J781" i="1"/>
  <c r="J782" i="1"/>
  <c r="J783" i="1"/>
  <c r="J784" i="1"/>
  <c r="J785" i="1"/>
  <c r="J825" i="1"/>
  <c r="J828" i="1"/>
  <c r="J829" i="1"/>
  <c r="J830" i="1"/>
  <c r="J831" i="1"/>
  <c r="J833" i="1"/>
  <c r="J838" i="1"/>
  <c r="J839" i="1"/>
  <c r="J846" i="1"/>
  <c r="J847" i="1"/>
  <c r="J848" i="1"/>
  <c r="J854" i="1"/>
  <c r="J855" i="1"/>
  <c r="J865" i="1"/>
  <c r="J866" i="1"/>
  <c r="J871" i="1"/>
  <c r="J872" i="1"/>
  <c r="J873" i="1"/>
  <c r="J874" i="1"/>
  <c r="J876" i="1"/>
  <c r="J877" i="1"/>
  <c r="J878" i="1"/>
  <c r="J879" i="1"/>
  <c r="J881" i="1"/>
  <c r="J1002" i="1"/>
  <c r="J1003" i="1"/>
  <c r="J1004" i="1"/>
  <c r="J1529" i="1"/>
  <c r="J1469" i="1"/>
  <c r="J1485" i="1"/>
  <c r="J1451" i="1"/>
  <c r="J960" i="1"/>
  <c r="J325" i="1"/>
  <c r="J327" i="1"/>
  <c r="J396" i="1"/>
  <c r="J399" i="1"/>
  <c r="J402" i="1"/>
  <c r="J404" i="1"/>
  <c r="J405" i="1"/>
  <c r="J409" i="1"/>
  <c r="J412" i="1"/>
  <c r="J413" i="1"/>
  <c r="J414" i="1"/>
  <c r="J415" i="1"/>
  <c r="J416" i="1"/>
  <c r="J417" i="1"/>
  <c r="J418" i="1"/>
  <c r="J419" i="1"/>
  <c r="J420" i="1"/>
  <c r="J666" i="1"/>
  <c r="J670" i="1"/>
  <c r="J683" i="1"/>
  <c r="J693" i="1"/>
  <c r="J695" i="1"/>
  <c r="J696" i="1"/>
  <c r="J704" i="1"/>
  <c r="J705" i="1"/>
  <c r="J736" i="1"/>
  <c r="J756" i="1"/>
  <c r="J757" i="1"/>
  <c r="J758" i="1"/>
  <c r="J759" i="1"/>
  <c r="J760" i="1"/>
  <c r="J797" i="1"/>
  <c r="J799" i="1"/>
  <c r="J814" i="1"/>
  <c r="J820" i="1"/>
  <c r="J821" i="1"/>
  <c r="J822" i="1"/>
  <c r="J823" i="1"/>
  <c r="J824" i="1"/>
  <c r="J834" i="1"/>
  <c r="J835" i="1"/>
  <c r="J836" i="1"/>
  <c r="J837" i="1"/>
  <c r="J840" i="1"/>
  <c r="J841" i="1"/>
  <c r="J844" i="1"/>
  <c r="J845" i="1"/>
  <c r="J849" i="1"/>
  <c r="J858" i="1"/>
  <c r="J859" i="1"/>
  <c r="J860" i="1"/>
  <c r="J861" i="1"/>
  <c r="J862" i="1"/>
  <c r="J863" i="1"/>
  <c r="J864" i="1"/>
  <c r="J1000" i="1"/>
  <c r="J1001" i="1"/>
  <c r="J1005" i="1"/>
  <c r="J1006" i="1"/>
  <c r="J1008" i="1"/>
  <c r="J1009" i="1"/>
  <c r="J1258" i="1"/>
  <c r="J1259" i="1"/>
  <c r="J1260" i="1"/>
  <c r="J1261" i="1"/>
  <c r="J1397" i="1"/>
  <c r="J1431" i="1"/>
  <c r="J1432" i="1"/>
  <c r="J1433" i="1"/>
  <c r="J1449" i="1"/>
  <c r="J1450" i="1"/>
  <c r="J1453" i="1"/>
  <c r="J1454" i="1"/>
  <c r="J1455" i="1"/>
  <c r="J1456" i="1"/>
  <c r="J1459" i="1"/>
  <c r="J1460" i="1"/>
  <c r="J1465" i="1"/>
  <c r="J1467" i="1"/>
  <c r="J1468" i="1"/>
  <c r="J1470" i="1"/>
  <c r="J1478" i="1"/>
  <c r="J1479" i="1"/>
  <c r="J1480" i="1"/>
  <c r="J1481" i="1"/>
  <c r="J1484" i="1"/>
  <c r="J1486" i="1"/>
  <c r="J1487" i="1"/>
  <c r="J1489" i="1"/>
  <c r="J1452" i="1"/>
  <c r="J1482" i="1"/>
  <c r="J1483" i="1"/>
  <c r="J1501" i="1"/>
  <c r="J1508" i="1"/>
  <c r="J1524" i="1"/>
  <c r="J1526" i="1"/>
  <c r="J1530" i="1"/>
  <c r="J1507" i="1"/>
  <c r="J1462" i="1"/>
  <c r="J1518" i="1"/>
  <c r="J870" i="1"/>
  <c r="J1525" i="1"/>
  <c r="J335" i="1"/>
  <c r="J800" i="1"/>
  <c r="J802" i="1"/>
  <c r="J807" i="1"/>
  <c r="J808" i="1"/>
  <c r="J816" i="1"/>
  <c r="J817" i="1"/>
  <c r="J1505" i="1"/>
  <c r="J1434" i="1"/>
  <c r="J1435" i="1"/>
  <c r="J1535" i="1"/>
  <c r="AK11" i="1"/>
  <c r="AK14" i="1"/>
  <c r="AK15" i="1"/>
  <c r="AK20" i="1"/>
  <c r="AK21" i="1"/>
  <c r="AK26" i="1"/>
  <c r="AK27" i="1"/>
  <c r="AK33" i="1"/>
  <c r="AK34" i="1"/>
  <c r="AK39" i="1"/>
  <c r="AK43" i="1"/>
  <c r="AK48" i="1"/>
  <c r="AK70" i="1"/>
  <c r="AK73" i="1"/>
  <c r="AK75" i="1"/>
  <c r="AK76" i="1"/>
  <c r="AK81" i="1"/>
  <c r="AK85" i="1"/>
  <c r="AK86" i="1"/>
  <c r="AK91" i="1"/>
  <c r="AK105" i="1"/>
  <c r="AK106" i="1"/>
  <c r="AK107" i="1"/>
  <c r="AK111" i="1"/>
  <c r="AK115" i="1"/>
  <c r="AK119" i="1"/>
  <c r="AK120" i="1"/>
  <c r="AK121" i="1"/>
  <c r="AK127" i="1"/>
  <c r="AK129" i="1"/>
  <c r="AK130" i="1"/>
  <c r="AK131" i="1"/>
  <c r="AK132" i="1"/>
  <c r="AK133" i="1"/>
  <c r="AK134" i="1"/>
  <c r="AK138" i="1"/>
  <c r="AK147" i="1"/>
  <c r="AK148" i="1"/>
  <c r="AK158" i="1"/>
  <c r="AK159" i="1"/>
  <c r="AK170" i="1"/>
  <c r="AK173" i="1"/>
  <c r="AK175" i="1"/>
  <c r="AK176" i="1"/>
  <c r="AK177" i="1"/>
  <c r="AK178" i="1"/>
  <c r="AK181" i="1"/>
  <c r="AK186" i="1"/>
  <c r="AK189" i="1"/>
  <c r="AK190" i="1"/>
  <c r="AK192" i="1"/>
  <c r="AK194" i="1"/>
  <c r="AK195" i="1"/>
  <c r="AK196" i="1"/>
  <c r="AK199" i="1"/>
  <c r="AK201" i="1"/>
  <c r="AK204" i="1"/>
  <c r="AK205" i="1"/>
  <c r="AK207" i="1"/>
  <c r="AK210" i="1"/>
  <c r="AK211" i="1"/>
  <c r="AK214" i="1"/>
  <c r="AK218" i="1"/>
  <c r="AK220" i="1"/>
  <c r="AK222" i="1"/>
  <c r="AK223" i="1"/>
  <c r="AK224" i="1"/>
  <c r="AK225" i="1"/>
  <c r="AK230" i="1"/>
  <c r="AK232" i="1"/>
  <c r="AK233" i="1"/>
  <c r="AK234" i="1"/>
  <c r="AK235" i="1"/>
  <c r="AK239" i="1"/>
  <c r="AK240" i="1"/>
  <c r="AK241" i="1"/>
  <c r="AK242" i="1"/>
  <c r="AK243" i="1"/>
  <c r="AK244" i="1"/>
  <c r="AK245" i="1"/>
  <c r="AK246" i="1"/>
  <c r="AK247" i="1"/>
  <c r="AK248" i="1"/>
  <c r="AK252" i="1"/>
  <c r="AK254" i="1"/>
  <c r="AK256" i="1"/>
  <c r="AK257" i="1"/>
  <c r="AK259" i="1"/>
  <c r="AK263" i="1"/>
  <c r="AK264" i="1"/>
  <c r="AK265" i="1"/>
  <c r="AK268" i="1"/>
  <c r="AK269" i="1"/>
  <c r="AK271" i="1"/>
  <c r="AK273" i="1"/>
  <c r="AK278" i="1"/>
  <c r="AK279" i="1"/>
  <c r="AK280" i="1"/>
  <c r="AK281" i="1"/>
  <c r="AK282" i="1"/>
  <c r="AK284" i="1"/>
  <c r="AK285" i="1"/>
  <c r="AK287" i="1"/>
  <c r="AK290" i="1"/>
  <c r="AK291" i="1"/>
  <c r="AK292" i="1"/>
  <c r="AK293" i="1"/>
  <c r="AK294" i="1"/>
  <c r="AK295" i="1"/>
  <c r="AK5" i="1"/>
  <c r="AK8" i="1"/>
  <c r="AK9" i="1"/>
  <c r="AK17" i="1"/>
  <c r="AK19" i="1"/>
  <c r="AK30" i="1"/>
  <c r="AK32" i="1"/>
  <c r="AK37" i="1"/>
  <c r="AK47" i="1"/>
  <c r="AK52" i="1"/>
  <c r="AK53" i="1"/>
  <c r="AK56" i="1"/>
  <c r="AK71" i="1"/>
  <c r="AK72" i="1"/>
  <c r="AK78" i="1"/>
  <c r="AK79" i="1"/>
  <c r="AK80" i="1"/>
  <c r="AK87" i="1"/>
  <c r="AK90" i="1"/>
  <c r="AK96" i="1"/>
  <c r="AK99" i="1"/>
  <c r="AK100" i="1"/>
  <c r="AK102" i="1"/>
  <c r="AK104" i="1"/>
  <c r="AK117" i="1"/>
  <c r="AK118" i="1"/>
  <c r="AK122" i="1"/>
  <c r="AK123" i="1"/>
  <c r="AK124" i="1"/>
  <c r="AK142" i="1"/>
  <c r="AK152" i="1"/>
  <c r="AK153" i="1"/>
  <c r="AK156" i="1"/>
  <c r="AK157" i="1"/>
  <c r="AK167" i="1"/>
  <c r="AK168" i="1"/>
  <c r="AK169" i="1"/>
  <c r="AK171" i="1"/>
  <c r="AK179" i="1"/>
  <c r="AK187" i="1"/>
  <c r="AK191" i="1"/>
  <c r="AK193" i="1"/>
  <c r="AK197" i="1"/>
  <c r="AK200" i="1"/>
  <c r="AK203" i="1"/>
  <c r="AK206" i="1"/>
  <c r="AK208" i="1"/>
  <c r="AK209" i="1"/>
  <c r="AK212" i="1"/>
  <c r="AK213" i="1"/>
  <c r="AK216" i="1"/>
  <c r="AK219" i="1"/>
  <c r="AK221" i="1"/>
  <c r="AK226" i="1"/>
  <c r="AK228" i="1"/>
  <c r="AK231" i="1"/>
  <c r="AK236" i="1"/>
  <c r="AK237" i="1"/>
  <c r="AK253" i="1"/>
  <c r="AK266" i="1"/>
  <c r="AK267" i="1"/>
  <c r="AK270" i="1"/>
  <c r="AK274" i="1"/>
  <c r="AK277" i="1"/>
  <c r="AK286" i="1"/>
  <c r="AK6" i="1"/>
  <c r="AK12" i="1"/>
  <c r="AK22" i="1"/>
  <c r="AK24" i="1"/>
  <c r="AK25" i="1"/>
  <c r="AK28" i="1"/>
  <c r="AK29" i="1"/>
  <c r="AK31" i="1"/>
  <c r="AK38" i="1"/>
  <c r="AK40" i="1"/>
  <c r="AK50" i="1"/>
  <c r="AK51" i="1"/>
  <c r="AK54" i="1"/>
  <c r="AK65" i="1"/>
  <c r="AK68" i="1"/>
  <c r="AK69" i="1"/>
  <c r="AK77" i="1"/>
  <c r="AK82" i="1"/>
  <c r="AK88" i="1"/>
  <c r="AK89" i="1"/>
  <c r="AK94" i="1"/>
  <c r="AK95" i="1"/>
  <c r="AK97" i="1"/>
  <c r="AK98" i="1"/>
  <c r="AK101" i="1"/>
  <c r="AK103" i="1"/>
  <c r="AK108" i="1"/>
  <c r="AK109" i="1"/>
  <c r="AK110" i="1"/>
  <c r="AK112" i="1"/>
  <c r="AK113" i="1"/>
  <c r="AK114" i="1"/>
  <c r="AK125" i="1"/>
  <c r="AK126" i="1"/>
  <c r="AK128" i="1"/>
  <c r="AK135" i="1"/>
  <c r="AK137" i="1"/>
  <c r="AK139" i="1"/>
  <c r="AK140" i="1"/>
  <c r="AK143" i="1"/>
  <c r="AK144" i="1"/>
  <c r="AK145" i="1"/>
  <c r="AK146" i="1"/>
  <c r="AK151" i="1"/>
  <c r="AK160" i="1"/>
  <c r="AK165" i="1"/>
  <c r="AK180" i="1"/>
  <c r="AK182" i="1"/>
  <c r="AK183" i="1"/>
  <c r="AK184" i="1"/>
  <c r="AK185" i="1"/>
  <c r="AK198" i="1"/>
  <c r="AK215" i="1"/>
  <c r="AK217" i="1"/>
  <c r="AK227" i="1"/>
  <c r="AK229" i="1"/>
  <c r="AK238" i="1"/>
  <c r="AK251" i="1"/>
  <c r="AK255" i="1"/>
  <c r="AK258" i="1"/>
  <c r="AK261" i="1"/>
  <c r="AK262" i="1"/>
  <c r="AK272" i="1"/>
  <c r="AK275" i="1"/>
  <c r="AK276" i="1"/>
  <c r="AK283" i="1"/>
  <c r="AK296" i="1"/>
  <c r="AK488" i="1"/>
  <c r="AK599" i="1"/>
  <c r="AK601" i="1"/>
  <c r="AK987" i="1"/>
  <c r="AK303" i="1"/>
  <c r="AK309" i="1"/>
  <c r="AK313" i="1"/>
  <c r="AK314" i="1"/>
  <c r="AK469" i="1"/>
  <c r="AK475" i="1"/>
  <c r="AK477" i="1"/>
  <c r="AK460" i="1"/>
  <c r="AK1071" i="1"/>
  <c r="AK1077" i="1"/>
  <c r="AK1078" i="1"/>
  <c r="AK1371" i="1"/>
  <c r="AK1379" i="1"/>
  <c r="AK1380" i="1"/>
  <c r="AK1404" i="1"/>
  <c r="AK1407" i="1"/>
  <c r="AK645" i="1"/>
  <c r="AK897" i="1"/>
  <c r="AK904" i="1"/>
  <c r="AK905" i="1"/>
  <c r="AK906" i="1"/>
  <c r="AK907" i="1"/>
  <c r="AK908" i="1"/>
  <c r="AK910" i="1"/>
  <c r="AK912" i="1"/>
  <c r="AK914" i="1"/>
  <c r="AK915" i="1"/>
  <c r="AK916" i="1"/>
  <c r="AK917" i="1"/>
  <c r="AK918" i="1"/>
  <c r="AK919" i="1"/>
  <c r="AK920" i="1"/>
  <c r="AK936" i="1"/>
  <c r="AK937" i="1"/>
  <c r="AK938" i="1"/>
  <c r="AK939" i="1"/>
  <c r="AK940" i="1"/>
  <c r="AK941" i="1"/>
  <c r="AK942" i="1"/>
  <c r="AK943" i="1"/>
  <c r="AK1012" i="1"/>
  <c r="AK1265" i="1"/>
  <c r="AK1266" i="1"/>
  <c r="AK1267" i="1"/>
  <c r="AK1268" i="1"/>
  <c r="AK1269" i="1"/>
  <c r="AK1270" i="1"/>
  <c r="AK1271" i="1"/>
  <c r="AK646" i="1"/>
  <c r="AK647" i="1"/>
  <c r="AK648" i="1"/>
  <c r="AK649" i="1"/>
  <c r="AK650" i="1"/>
  <c r="AK651" i="1"/>
  <c r="AK652" i="1"/>
  <c r="AK653" i="1"/>
  <c r="AK654" i="1"/>
  <c r="AK655" i="1"/>
  <c r="AK656" i="1"/>
  <c r="AK657" i="1"/>
  <c r="AK658" i="1"/>
  <c r="AK659" i="1"/>
  <c r="AK660" i="1"/>
  <c r="AK661" i="1"/>
  <c r="AK662" i="1"/>
  <c r="AK663" i="1"/>
  <c r="AK675" i="1"/>
  <c r="AK676" i="1"/>
  <c r="AK1017" i="1"/>
  <c r="AK1251" i="1"/>
  <c r="AK299" i="1"/>
  <c r="AK300" i="1"/>
  <c r="AK301" i="1"/>
  <c r="AK302" i="1"/>
  <c r="AK304" i="1"/>
  <c r="AK305" i="1"/>
  <c r="AK306" i="1"/>
  <c r="AK307" i="1"/>
  <c r="AK308" i="1"/>
  <c r="AK310" i="1"/>
  <c r="AK311" i="1"/>
  <c r="AK312" i="1"/>
  <c r="AK315" i="1"/>
  <c r="AK316" i="1"/>
  <c r="AK317" i="1"/>
  <c r="AK318" i="1"/>
  <c r="AK319" i="1"/>
  <c r="AK320" i="1"/>
  <c r="AK321" i="1"/>
  <c r="AK322" i="1"/>
  <c r="AK323" i="1"/>
  <c r="AK324" i="1"/>
  <c r="AK474" i="1"/>
  <c r="AK476" i="1"/>
  <c r="AK451" i="1"/>
  <c r="AK520" i="1"/>
  <c r="AK539" i="1"/>
  <c r="AK578" i="1"/>
  <c r="AK579" i="1"/>
  <c r="AK614" i="1"/>
  <c r="AK622" i="1"/>
  <c r="AK623" i="1"/>
  <c r="AK624" i="1"/>
  <c r="AK625" i="1"/>
  <c r="AK1072" i="1"/>
  <c r="AK1073" i="1"/>
  <c r="AK1075" i="1"/>
  <c r="AK1076" i="1"/>
  <c r="AK1079" i="1"/>
  <c r="AK1080" i="1"/>
  <c r="AK471" i="1"/>
  <c r="AK519" i="1"/>
  <c r="AK587" i="1"/>
  <c r="AK1084" i="1"/>
  <c r="AK1085" i="1"/>
  <c r="AK1086" i="1"/>
  <c r="AK1088" i="1"/>
  <c r="AK473" i="1"/>
  <c r="AK443" i="1"/>
  <c r="AK445" i="1"/>
  <c r="AK462" i="1"/>
  <c r="AK555" i="1"/>
  <c r="AK1087" i="1"/>
  <c r="AK596" i="1"/>
  <c r="AK600" i="1"/>
  <c r="AK1262" i="1"/>
  <c r="AK1263" i="1"/>
  <c r="AK1364" i="1"/>
  <c r="AK1366" i="1"/>
  <c r="AK1370" i="1"/>
  <c r="AK1372" i="1"/>
  <c r="AK1373" i="1"/>
  <c r="AK1374" i="1"/>
  <c r="AK1375" i="1"/>
  <c r="AK1383" i="1"/>
  <c r="AK1384" i="1"/>
  <c r="AK1385" i="1"/>
  <c r="AK1386" i="1"/>
  <c r="AK1387" i="1"/>
  <c r="AK1390" i="1"/>
  <c r="AK1393" i="1"/>
  <c r="AK1394" i="1"/>
  <c r="AK1399" i="1"/>
  <c r="AK1400" i="1"/>
  <c r="AK1405" i="1"/>
  <c r="AK1406" i="1"/>
  <c r="AK1410" i="1"/>
  <c r="AK1417" i="1"/>
  <c r="AK1418" i="1"/>
  <c r="AK1420" i="1"/>
  <c r="AK1421" i="1"/>
  <c r="AK1422" i="1"/>
  <c r="AK1423" i="1"/>
  <c r="AK1514" i="1"/>
  <c r="AK391" i="1"/>
  <c r="AK392" i="1"/>
  <c r="AK463" i="1"/>
  <c r="AK464" i="1"/>
  <c r="AK465" i="1"/>
  <c r="AK468" i="1"/>
  <c r="AK479" i="1"/>
  <c r="AK480" i="1"/>
  <c r="AK481" i="1"/>
  <c r="AK482" i="1"/>
  <c r="AK452" i="1"/>
  <c r="AK490" i="1"/>
  <c r="AK456" i="1"/>
  <c r="AK494" i="1"/>
  <c r="AK508" i="1"/>
  <c r="AK509" i="1"/>
  <c r="AK510" i="1"/>
  <c r="AK517" i="1"/>
  <c r="AK518" i="1"/>
  <c r="AK521" i="1"/>
  <c r="AK522" i="1"/>
  <c r="AK523" i="1"/>
  <c r="AK524" i="1"/>
  <c r="AK525" i="1"/>
  <c r="AK526" i="1"/>
  <c r="AK537" i="1"/>
  <c r="AK546" i="1"/>
  <c r="AK561" i="1"/>
  <c r="AK563" i="1"/>
  <c r="AK565" i="1"/>
  <c r="AK566" i="1"/>
  <c r="AK569" i="1"/>
  <c r="AK570" i="1"/>
  <c r="AK573" i="1"/>
  <c r="AK574" i="1"/>
  <c r="AK575" i="1"/>
  <c r="AK576" i="1"/>
  <c r="AK577" i="1"/>
  <c r="AK580" i="1"/>
  <c r="AK607" i="1"/>
  <c r="AK608" i="1"/>
  <c r="AK626" i="1"/>
  <c r="AK631" i="1"/>
  <c r="AK632" i="1"/>
  <c r="AK635" i="1"/>
  <c r="AK637" i="1"/>
  <c r="AK638" i="1"/>
  <c r="AK640" i="1"/>
  <c r="AK641" i="1"/>
  <c r="AK643" i="1"/>
  <c r="AK644" i="1"/>
  <c r="AK809" i="1"/>
  <c r="AK986" i="1"/>
  <c r="AK988" i="1"/>
  <c r="AK989" i="1"/>
  <c r="AK990" i="1"/>
  <c r="AK991" i="1"/>
  <c r="AK992" i="1"/>
  <c r="AK993" i="1"/>
  <c r="AK996" i="1"/>
  <c r="AK997" i="1"/>
  <c r="AK998" i="1"/>
  <c r="AK1013" i="1"/>
  <c r="AK1092" i="1"/>
  <c r="AK1093" i="1"/>
  <c r="AK1094" i="1"/>
  <c r="AK1097" i="1"/>
  <c r="AK1099" i="1"/>
  <c r="AK1101" i="1"/>
  <c r="AK1102" i="1"/>
  <c r="AK1103" i="1"/>
  <c r="AK1106" i="1"/>
  <c r="AK1107" i="1"/>
  <c r="AK1108" i="1"/>
  <c r="AK1109" i="1"/>
  <c r="AK1141" i="1"/>
  <c r="AK1142" i="1"/>
  <c r="AK1143" i="1"/>
  <c r="AK1144" i="1"/>
  <c r="AK1157" i="1"/>
  <c r="AK1162" i="1"/>
  <c r="AK1165" i="1"/>
  <c r="AK1167" i="1"/>
  <c r="AK1204" i="1"/>
  <c r="AK1205" i="1"/>
  <c r="AK1273" i="1"/>
  <c r="AK1274" i="1"/>
  <c r="AK1276" i="1"/>
  <c r="AK1277" i="1"/>
  <c r="AK470" i="1"/>
  <c r="AK472" i="1"/>
  <c r="AK478" i="1"/>
  <c r="AK429" i="1"/>
  <c r="AK439" i="1"/>
  <c r="AK444" i="1"/>
  <c r="AK446" i="1"/>
  <c r="AK447" i="1"/>
  <c r="AK491" i="1"/>
  <c r="AK459" i="1"/>
  <c r="AK492" i="1"/>
  <c r="AK493" i="1"/>
  <c r="AK461" i="1"/>
  <c r="AK515" i="1"/>
  <c r="AK516" i="1"/>
  <c r="AK562" i="1"/>
  <c r="AK564" i="1"/>
  <c r="AK642" i="1"/>
  <c r="AK995" i="1"/>
  <c r="AK999" i="1"/>
  <c r="AK636" i="1"/>
  <c r="AK639" i="1"/>
  <c r="AK994" i="1"/>
  <c r="AK337" i="1"/>
  <c r="AK338" i="1"/>
  <c r="AK339" i="1"/>
  <c r="AK340" i="1"/>
  <c r="AK346" i="1"/>
  <c r="AK347" i="1"/>
  <c r="AK350" i="1"/>
  <c r="AK355" i="1"/>
  <c r="AK356" i="1"/>
  <c r="AK357" i="1"/>
  <c r="AK358" i="1"/>
  <c r="AK359" i="1"/>
  <c r="AK360" i="1"/>
  <c r="AK361" i="1"/>
  <c r="AK362" i="1"/>
  <c r="AK363" i="1"/>
  <c r="AK365" i="1"/>
  <c r="AK366" i="1"/>
  <c r="AK367" i="1"/>
  <c r="AK377" i="1"/>
  <c r="AK378" i="1"/>
  <c r="AK379" i="1"/>
  <c r="AK380" i="1"/>
  <c r="AK383" i="1"/>
  <c r="AK384" i="1"/>
  <c r="AK385" i="1"/>
  <c r="AK386" i="1"/>
  <c r="AK388" i="1"/>
  <c r="AK389" i="1"/>
  <c r="AK967" i="1"/>
  <c r="AK968" i="1"/>
  <c r="AK969" i="1"/>
  <c r="AK970" i="1"/>
  <c r="AK971" i="1"/>
  <c r="AK972" i="1"/>
  <c r="AK973" i="1"/>
  <c r="AK975" i="1"/>
  <c r="AK976" i="1"/>
  <c r="AK977" i="1"/>
  <c r="AK978" i="1"/>
  <c r="AK979" i="1"/>
  <c r="AK980" i="1"/>
  <c r="AK981" i="1"/>
  <c r="AK982" i="1"/>
  <c r="AK983" i="1"/>
  <c r="AK984" i="1"/>
  <c r="AK1018" i="1"/>
  <c r="AK1020" i="1"/>
  <c r="AK1021" i="1"/>
  <c r="AK1022" i="1"/>
  <c r="AK1023" i="1"/>
  <c r="AK1024" i="1"/>
  <c r="AK1025" i="1"/>
  <c r="AK1026" i="1"/>
  <c r="AK1027" i="1"/>
  <c r="AK1028" i="1"/>
  <c r="AK1029" i="1"/>
  <c r="AK1030" i="1"/>
  <c r="AK1031" i="1"/>
  <c r="AK1032" i="1"/>
  <c r="AK1033" i="1"/>
  <c r="AK1034" i="1"/>
  <c r="AK1035" i="1"/>
  <c r="AK1036" i="1"/>
  <c r="AK1039" i="1"/>
  <c r="AK1040" i="1"/>
  <c r="AK1041" i="1"/>
  <c r="AK1042" i="1"/>
  <c r="AK1043" i="1"/>
  <c r="AK1044" i="1"/>
  <c r="AK1045" i="1"/>
  <c r="AK1046" i="1"/>
  <c r="AK1047" i="1"/>
  <c r="AK1049" i="1"/>
  <c r="AK1053" i="1"/>
  <c r="AK1054" i="1"/>
  <c r="AK1056" i="1"/>
  <c r="AK1057" i="1"/>
  <c r="AK1058" i="1"/>
  <c r="AK1059" i="1"/>
  <c r="AK1060" i="1"/>
  <c r="AK1061" i="1"/>
  <c r="AK1062" i="1"/>
  <c r="AK1063" i="1"/>
  <c r="AK1064" i="1"/>
  <c r="AK1065" i="1"/>
  <c r="AK1066" i="1"/>
  <c r="AK1067" i="1"/>
  <c r="AK1068" i="1"/>
  <c r="AK1069" i="1"/>
  <c r="AK1070" i="1"/>
  <c r="AK1089" i="1"/>
  <c r="AK1098" i="1"/>
  <c r="AK1100" i="1"/>
  <c r="AK1104" i="1"/>
  <c r="AK1105" i="1"/>
  <c r="AK1110" i="1"/>
  <c r="AK1111" i="1"/>
  <c r="AK1112" i="1"/>
  <c r="AK1113" i="1"/>
  <c r="AK1118" i="1"/>
  <c r="AK1119" i="1"/>
  <c r="AK1120" i="1"/>
  <c r="AK1121" i="1"/>
  <c r="AK1122" i="1"/>
  <c r="AK1123" i="1"/>
  <c r="AK1124" i="1"/>
  <c r="AK1125" i="1"/>
  <c r="AK1126" i="1"/>
  <c r="AK1127" i="1"/>
  <c r="AK1128" i="1"/>
  <c r="AK1129" i="1"/>
  <c r="AK1130" i="1"/>
  <c r="AK1131" i="1"/>
  <c r="AK1132" i="1"/>
  <c r="AK1133" i="1"/>
  <c r="AK1134" i="1"/>
  <c r="AK1135" i="1"/>
  <c r="AK1136" i="1"/>
  <c r="AK1137" i="1"/>
  <c r="AK1138" i="1"/>
  <c r="AK1139" i="1"/>
  <c r="AK1140" i="1"/>
  <c r="AK1145" i="1"/>
  <c r="AK1146" i="1"/>
  <c r="AK1147" i="1"/>
  <c r="AK1148" i="1"/>
  <c r="AK1149" i="1"/>
  <c r="AK1150" i="1"/>
  <c r="AK1151" i="1"/>
  <c r="AK1152" i="1"/>
  <c r="AK1153" i="1"/>
  <c r="AK1158" i="1"/>
  <c r="AK1159" i="1"/>
  <c r="AK1160" i="1"/>
  <c r="AK1161" i="1"/>
  <c r="AK1163" i="1"/>
  <c r="AK1164" i="1"/>
  <c r="AK1166" i="1"/>
  <c r="AK1168" i="1"/>
  <c r="AK1169" i="1"/>
  <c r="AK1170" i="1"/>
  <c r="AK1171" i="1"/>
  <c r="AK1172" i="1"/>
  <c r="AK1173" i="1"/>
  <c r="AK1174" i="1"/>
  <c r="AK1175" i="1"/>
  <c r="AK1176" i="1"/>
  <c r="AK1177" i="1"/>
  <c r="AK1181" i="1"/>
  <c r="AK1182" i="1"/>
  <c r="AK1183" i="1"/>
  <c r="AK1184" i="1"/>
  <c r="AK1185" i="1"/>
  <c r="AK1186" i="1"/>
  <c r="AK1187" i="1"/>
  <c r="AK1188" i="1"/>
  <c r="AK1189" i="1"/>
  <c r="AK1190" i="1"/>
  <c r="AK1191" i="1"/>
  <c r="AK1192" i="1"/>
  <c r="AK1193" i="1"/>
  <c r="AK1194" i="1"/>
  <c r="AK1195" i="1"/>
  <c r="AK1196" i="1"/>
  <c r="AK1197" i="1"/>
  <c r="AK1200" i="1"/>
  <c r="AK1201" i="1"/>
  <c r="AK1206" i="1"/>
  <c r="AK1209" i="1"/>
  <c r="AK1210" i="1"/>
  <c r="AK1211" i="1"/>
  <c r="AK1214" i="1"/>
  <c r="AK1215" i="1"/>
  <c r="AK1216" i="1"/>
  <c r="AK1217" i="1"/>
  <c r="AK1218" i="1"/>
  <c r="AK1219" i="1"/>
  <c r="AK1220" i="1"/>
  <c r="AK1221" i="1"/>
  <c r="AK1222" i="1"/>
  <c r="AK1223" i="1"/>
  <c r="AK1224" i="1"/>
  <c r="AK1225" i="1"/>
  <c r="AK1228" i="1"/>
  <c r="AK1229" i="1"/>
  <c r="AK1230" i="1"/>
  <c r="AK1231" i="1"/>
  <c r="AK1232" i="1"/>
  <c r="AK1233" i="1"/>
  <c r="AK1234" i="1"/>
  <c r="AK1235" i="1"/>
  <c r="AK1236" i="1"/>
  <c r="AK1237" i="1"/>
  <c r="AK1244" i="1"/>
  <c r="AK1272" i="1"/>
  <c r="AK1275" i="1"/>
  <c r="AK1278" i="1"/>
  <c r="AK1279" i="1"/>
  <c r="AK1280" i="1"/>
  <c r="AK1282" i="1"/>
  <c r="AK1283" i="1"/>
  <c r="AK1284" i="1"/>
  <c r="AK1285" i="1"/>
  <c r="AK1286" i="1"/>
  <c r="AK1287" i="1"/>
  <c r="AK1288" i="1"/>
  <c r="AK1289" i="1"/>
  <c r="AK1291" i="1"/>
  <c r="AK1292" i="1"/>
  <c r="AK1293" i="1"/>
  <c r="AK1294" i="1"/>
  <c r="AK1295" i="1"/>
  <c r="AK1296" i="1"/>
  <c r="AK1297" i="1"/>
  <c r="AK1298" i="1"/>
  <c r="AK1299" i="1"/>
  <c r="AK1300" i="1"/>
  <c r="AK1301" i="1"/>
  <c r="AK1303" i="1"/>
  <c r="AK1304" i="1"/>
  <c r="AK1306" i="1"/>
  <c r="AK1307" i="1"/>
  <c r="AK1308" i="1"/>
  <c r="AK1309" i="1"/>
  <c r="AK1310" i="1"/>
  <c r="AK1317" i="1"/>
  <c r="AK1318" i="1"/>
  <c r="AK1319" i="1"/>
  <c r="AK1320" i="1"/>
  <c r="AK1321" i="1"/>
  <c r="AK1322" i="1"/>
  <c r="AK1323" i="1"/>
  <c r="AK1327" i="1"/>
  <c r="AK1328" i="1"/>
  <c r="AK1329" i="1"/>
  <c r="AK1330" i="1"/>
  <c r="AK1331" i="1"/>
  <c r="AK1332" i="1"/>
  <c r="AK1333" i="1"/>
  <c r="AK1334" i="1"/>
  <c r="AK1335" i="1"/>
  <c r="AK1336" i="1"/>
  <c r="AK1337" i="1"/>
  <c r="AK1338" i="1"/>
  <c r="AK1339" i="1"/>
  <c r="AK1340" i="1"/>
  <c r="AK1341" i="1"/>
  <c r="AK1342" i="1"/>
  <c r="AK1343" i="1"/>
  <c r="AK1345" i="1"/>
  <c r="AK1353" i="1"/>
  <c r="AK1354" i="1"/>
  <c r="AK1355" i="1"/>
  <c r="AK1356" i="1"/>
  <c r="AK1357" i="1"/>
  <c r="AK1358" i="1"/>
  <c r="AK1359" i="1"/>
  <c r="AK1365" i="1"/>
  <c r="AK1369" i="1"/>
  <c r="AK1430" i="1"/>
  <c r="AK1436" i="1"/>
  <c r="AK1437" i="1"/>
  <c r="AK1438" i="1"/>
  <c r="AK1440" i="1"/>
  <c r="AK1441" i="1"/>
  <c r="AK1442" i="1"/>
  <c r="AK1443" i="1"/>
  <c r="AK1444" i="1"/>
  <c r="AK1471" i="1"/>
  <c r="AK1472" i="1"/>
  <c r="AK1473" i="1"/>
  <c r="AK1474" i="1"/>
  <c r="AK1475" i="1"/>
  <c r="AK1476" i="1"/>
  <c r="AK1488" i="1"/>
  <c r="AK1490" i="1"/>
  <c r="AK1493" i="1"/>
  <c r="AK1494" i="1"/>
  <c r="AK1495" i="1"/>
  <c r="AK1496" i="1"/>
  <c r="AK1500" i="1"/>
  <c r="AK1504" i="1"/>
  <c r="AK1509" i="1"/>
  <c r="AK1510" i="1"/>
  <c r="AK1511" i="1"/>
  <c r="AK1521" i="1"/>
  <c r="AK1253" i="1"/>
  <c r="AK723" i="1"/>
  <c r="AK1227" i="1"/>
  <c r="AK851" i="1"/>
  <c r="AK1378" i="1"/>
  <c r="AK703" i="1"/>
  <c r="AK1199" i="1"/>
  <c r="AK1010" i="1"/>
  <c r="AK868" i="1"/>
  <c r="AK685" i="1"/>
  <c r="AK771" i="1"/>
  <c r="AK495" i="1"/>
  <c r="AK1367" i="1"/>
  <c r="AK699" i="1"/>
  <c r="AK1203" i="1"/>
  <c r="AK867" i="1"/>
  <c r="AK1463" i="1"/>
  <c r="AK1445" i="1"/>
  <c r="AK856" i="1"/>
  <c r="AK1446" i="1"/>
  <c r="AK1401" i="1"/>
  <c r="AK880" i="1"/>
  <c r="AK711" i="1"/>
  <c r="AK331" i="1"/>
  <c r="AK875" i="1"/>
  <c r="AK1461" i="1"/>
  <c r="AK702" i="1"/>
  <c r="AK1466" i="1"/>
  <c r="AK1208" i="1"/>
  <c r="AK788" i="1"/>
  <c r="AK882" i="1"/>
  <c r="AK701" i="1"/>
  <c r="AK329" i="1"/>
  <c r="AK752" i="1"/>
  <c r="AK332" i="1"/>
  <c r="AK773" i="1"/>
  <c r="AK842" i="1"/>
  <c r="AK707" i="1"/>
  <c r="AK708" i="1"/>
  <c r="AK709" i="1"/>
  <c r="AK710" i="1"/>
  <c r="AK712" i="1"/>
  <c r="AK713" i="1"/>
  <c r="AK714" i="1"/>
  <c r="AK715" i="1"/>
  <c r="AK718" i="1"/>
  <c r="AK724" i="1"/>
  <c r="AK725" i="1"/>
  <c r="AK726" i="1"/>
  <c r="AK727" i="1"/>
  <c r="AK728" i="1"/>
  <c r="AK729" i="1"/>
  <c r="AK730" i="1"/>
  <c r="AK731" i="1"/>
  <c r="AK732" i="1"/>
  <c r="AK763" i="1"/>
  <c r="AK764" i="1"/>
  <c r="AK815" i="1"/>
  <c r="AK869" i="1"/>
  <c r="AK1011" i="1"/>
  <c r="AK850" i="1"/>
  <c r="AK686" i="1"/>
  <c r="AK692" i="1"/>
  <c r="AK751" i="1"/>
  <c r="AK740" i="1"/>
  <c r="AK745" i="1"/>
  <c r="AK328" i="1"/>
  <c r="AK326" i="1"/>
  <c r="AK1007" i="1"/>
  <c r="AK1477" i="1"/>
  <c r="AK1506" i="1"/>
  <c r="AK664" i="1"/>
  <c r="AK668" i="1"/>
  <c r="AK333" i="1"/>
  <c r="AK393" i="1"/>
  <c r="AK398" i="1"/>
  <c r="AK400" i="1"/>
  <c r="AK401" i="1"/>
  <c r="AK403" i="1"/>
  <c r="AK665" i="1"/>
  <c r="AK667" i="1"/>
  <c r="AK669" i="1"/>
  <c r="AK687" i="1"/>
  <c r="AK690" i="1"/>
  <c r="AK691" i="1"/>
  <c r="AK694" i="1"/>
  <c r="AK697" i="1"/>
  <c r="AK698" i="1"/>
  <c r="AK700" i="1"/>
  <c r="AK706" i="1"/>
  <c r="AK733" i="1"/>
  <c r="AK734" i="1"/>
  <c r="AK735" i="1"/>
  <c r="AK737" i="1"/>
  <c r="AK738" i="1"/>
  <c r="AK739" i="1"/>
  <c r="AK741" i="1"/>
  <c r="AK746" i="1"/>
  <c r="AK747" i="1"/>
  <c r="AK755" i="1"/>
  <c r="AK753" i="1"/>
  <c r="AK754" i="1"/>
  <c r="AK761" i="1"/>
  <c r="AK762" i="1"/>
  <c r="AK765" i="1"/>
  <c r="AK766" i="1"/>
  <c r="AK767" i="1"/>
  <c r="AK768" i="1"/>
  <c r="AK769" i="1"/>
  <c r="AK775" i="1"/>
  <c r="AK778" i="1"/>
  <c r="AK779" i="1"/>
  <c r="AK780" i="1"/>
  <c r="AK781" i="1"/>
  <c r="AK782" i="1"/>
  <c r="AK783" i="1"/>
  <c r="AK784" i="1"/>
  <c r="AK785" i="1"/>
  <c r="AK825" i="1"/>
  <c r="AK828" i="1"/>
  <c r="AK829" i="1"/>
  <c r="AK830" i="1"/>
  <c r="AK831" i="1"/>
  <c r="AK833" i="1"/>
  <c r="AK838" i="1"/>
  <c r="AK839" i="1"/>
  <c r="AK846" i="1"/>
  <c r="AK847" i="1"/>
  <c r="AK848" i="1"/>
  <c r="AK854" i="1"/>
  <c r="AK855" i="1"/>
  <c r="AK865" i="1"/>
  <c r="AK866" i="1"/>
  <c r="AK871" i="1"/>
  <c r="AK872" i="1"/>
  <c r="AK873" i="1"/>
  <c r="AK874" i="1"/>
  <c r="AK876" i="1"/>
  <c r="AK877" i="1"/>
  <c r="AK878" i="1"/>
  <c r="AK879" i="1"/>
  <c r="AK881" i="1"/>
  <c r="AK1002" i="1"/>
  <c r="AK1003" i="1"/>
  <c r="AK1004" i="1"/>
  <c r="AK1529" i="1"/>
  <c r="AK1469" i="1"/>
  <c r="AK1485" i="1"/>
  <c r="AK1451" i="1"/>
  <c r="AK960" i="1"/>
  <c r="AK325" i="1"/>
  <c r="AK327" i="1"/>
  <c r="AK396" i="1"/>
  <c r="AK399" i="1"/>
  <c r="AK402" i="1"/>
  <c r="AK404" i="1"/>
  <c r="AK405" i="1"/>
  <c r="AK409" i="1"/>
  <c r="AK412" i="1"/>
  <c r="AK413" i="1"/>
  <c r="AK414" i="1"/>
  <c r="AK415" i="1"/>
  <c r="AK416" i="1"/>
  <c r="AK417" i="1"/>
  <c r="AK418" i="1"/>
  <c r="AK419" i="1"/>
  <c r="AK420" i="1"/>
  <c r="AK666" i="1"/>
  <c r="AK670" i="1"/>
  <c r="AK683" i="1"/>
  <c r="AK693" i="1"/>
  <c r="AK695" i="1"/>
  <c r="AK696" i="1"/>
  <c r="AK704" i="1"/>
  <c r="AK705" i="1"/>
  <c r="AK736" i="1"/>
  <c r="AK756" i="1"/>
  <c r="AK757" i="1"/>
  <c r="AK758" i="1"/>
  <c r="AK759" i="1"/>
  <c r="AK760" i="1"/>
  <c r="AK797" i="1"/>
  <c r="AK799" i="1"/>
  <c r="AK814" i="1"/>
  <c r="AK820" i="1"/>
  <c r="AK821" i="1"/>
  <c r="AK822" i="1"/>
  <c r="AK823" i="1"/>
  <c r="AK824" i="1"/>
  <c r="AK834" i="1"/>
  <c r="AK835" i="1"/>
  <c r="AK836" i="1"/>
  <c r="AK837" i="1"/>
  <c r="AK840" i="1"/>
  <c r="AK841" i="1"/>
  <c r="AK844" i="1"/>
  <c r="AK845" i="1"/>
  <c r="AK849" i="1"/>
  <c r="AK858" i="1"/>
  <c r="AK859" i="1"/>
  <c r="AK860" i="1"/>
  <c r="AK861" i="1"/>
  <c r="AK862" i="1"/>
  <c r="AK863" i="1"/>
  <c r="AK864" i="1"/>
  <c r="AK1000" i="1"/>
  <c r="AK1001" i="1"/>
  <c r="AK1005" i="1"/>
  <c r="AK1006" i="1"/>
  <c r="AK1008" i="1"/>
  <c r="AK1009" i="1"/>
  <c r="AK1258" i="1"/>
  <c r="AK1259" i="1"/>
  <c r="AK1260" i="1"/>
  <c r="AK1261" i="1"/>
  <c r="AK1397" i="1"/>
  <c r="AK1431" i="1"/>
  <c r="AK1432" i="1"/>
  <c r="AK1433" i="1"/>
  <c r="AK1449" i="1"/>
  <c r="AK1450" i="1"/>
  <c r="AK1453" i="1"/>
  <c r="AK1454" i="1"/>
  <c r="AK1455" i="1"/>
  <c r="AK1456" i="1"/>
  <c r="AK1459" i="1"/>
  <c r="AK1460" i="1"/>
  <c r="AK1465" i="1"/>
  <c r="AK1467" i="1"/>
  <c r="AK1468" i="1"/>
  <c r="AK1470" i="1"/>
  <c r="AK1478" i="1"/>
  <c r="AK1479" i="1"/>
  <c r="AK1480" i="1"/>
  <c r="AK1481" i="1"/>
  <c r="AK1484" i="1"/>
  <c r="AK1486" i="1"/>
  <c r="AK1487" i="1"/>
  <c r="AK1489" i="1"/>
  <c r="AK1452" i="1"/>
  <c r="AK1482" i="1"/>
  <c r="AK1483" i="1"/>
  <c r="AK1501" i="1"/>
  <c r="AK1508" i="1"/>
  <c r="AK1524" i="1"/>
  <c r="AK1526" i="1"/>
  <c r="AK1530" i="1"/>
  <c r="AK1507" i="1"/>
  <c r="AK1462" i="1"/>
  <c r="AK1518" i="1"/>
  <c r="AK870" i="1"/>
  <c r="AK1525" i="1"/>
  <c r="AK335" i="1"/>
  <c r="AK800" i="1"/>
  <c r="AK802" i="1"/>
  <c r="AK807" i="1"/>
  <c r="AK808" i="1"/>
  <c r="AK816" i="1"/>
  <c r="AK817" i="1"/>
  <c r="AK1505" i="1"/>
  <c r="AK1434" i="1"/>
  <c r="AK1435" i="1"/>
  <c r="AK1535" i="1"/>
  <c r="AL11" i="1"/>
  <c r="AL14" i="1"/>
  <c r="AL15" i="1"/>
  <c r="AL20" i="1"/>
  <c r="AL21" i="1"/>
  <c r="AL26" i="1"/>
  <c r="AL27" i="1"/>
  <c r="AL33" i="1"/>
  <c r="AL34" i="1"/>
  <c r="AL39" i="1"/>
  <c r="AL43" i="1"/>
  <c r="AL48" i="1"/>
  <c r="AL70" i="1"/>
  <c r="AL73" i="1"/>
  <c r="AL75" i="1"/>
  <c r="AL76" i="1"/>
  <c r="AL81" i="1"/>
  <c r="AL85" i="1"/>
  <c r="AL86" i="1"/>
  <c r="AL91" i="1"/>
  <c r="AL105" i="1"/>
  <c r="AL106" i="1"/>
  <c r="AL107" i="1"/>
  <c r="AL111" i="1"/>
  <c r="AL115" i="1"/>
  <c r="AL119" i="1"/>
  <c r="AL120" i="1"/>
  <c r="AL121" i="1"/>
  <c r="AL127" i="1"/>
  <c r="AL129" i="1"/>
  <c r="AL130" i="1"/>
  <c r="AL131" i="1"/>
  <c r="AL132" i="1"/>
  <c r="AL133" i="1"/>
  <c r="AL134" i="1"/>
  <c r="AL138" i="1"/>
  <c r="AL147" i="1"/>
  <c r="AL148" i="1"/>
  <c r="AL158" i="1"/>
  <c r="AL159" i="1"/>
  <c r="AL170" i="1"/>
  <c r="AL173" i="1"/>
  <c r="AL175" i="1"/>
  <c r="AL176" i="1"/>
  <c r="AL177" i="1"/>
  <c r="AL178" i="1"/>
  <c r="AL181" i="1"/>
  <c r="AL186" i="1"/>
  <c r="AL189" i="1"/>
  <c r="AL190" i="1"/>
  <c r="AL192" i="1"/>
  <c r="AL194" i="1"/>
  <c r="AL195" i="1"/>
  <c r="AL196" i="1"/>
  <c r="AL199" i="1"/>
  <c r="AL201" i="1"/>
  <c r="AL204" i="1"/>
  <c r="AL205" i="1"/>
  <c r="AL207" i="1"/>
  <c r="AL210" i="1"/>
  <c r="AL211" i="1"/>
  <c r="AL214" i="1"/>
  <c r="AL218" i="1"/>
  <c r="AL220" i="1"/>
  <c r="AL222" i="1"/>
  <c r="AL223" i="1"/>
  <c r="AL224" i="1"/>
  <c r="AL225" i="1"/>
  <c r="AL230" i="1"/>
  <c r="AL232" i="1"/>
  <c r="AL233" i="1"/>
  <c r="AL234" i="1"/>
  <c r="AL235" i="1"/>
  <c r="AL239" i="1"/>
  <c r="AL240" i="1"/>
  <c r="AL241" i="1"/>
  <c r="AL242" i="1"/>
  <c r="AL243" i="1"/>
  <c r="AL244" i="1"/>
  <c r="AL245" i="1"/>
  <c r="AL246" i="1"/>
  <c r="AL247" i="1"/>
  <c r="AL248" i="1"/>
  <c r="AL252" i="1"/>
  <c r="AL254" i="1"/>
  <c r="AL256" i="1"/>
  <c r="AL257" i="1"/>
  <c r="AL259" i="1"/>
  <c r="AL263" i="1"/>
  <c r="AL264" i="1"/>
  <c r="AL265" i="1"/>
  <c r="AL268" i="1"/>
  <c r="AL269" i="1"/>
  <c r="AL271" i="1"/>
  <c r="AL273" i="1"/>
  <c r="AL278" i="1"/>
  <c r="AL279" i="1"/>
  <c r="AL280" i="1"/>
  <c r="AL281" i="1"/>
  <c r="AL282" i="1"/>
  <c r="AL284" i="1"/>
  <c r="AL285" i="1"/>
  <c r="AL287" i="1"/>
  <c r="AL290" i="1"/>
  <c r="AL291" i="1"/>
  <c r="AL292" i="1"/>
  <c r="AL293" i="1"/>
  <c r="AL294" i="1"/>
  <c r="AL295" i="1"/>
  <c r="AL5" i="1"/>
  <c r="AL8" i="1"/>
  <c r="AL9" i="1"/>
  <c r="AL17" i="1"/>
  <c r="AL19" i="1"/>
  <c r="AL30" i="1"/>
  <c r="AL32" i="1"/>
  <c r="AL37" i="1"/>
  <c r="AL47" i="1"/>
  <c r="AL52" i="1"/>
  <c r="AL53" i="1"/>
  <c r="AL56" i="1"/>
  <c r="AL71" i="1"/>
  <c r="AL72" i="1"/>
  <c r="AL78" i="1"/>
  <c r="AL79" i="1"/>
  <c r="AL80" i="1"/>
  <c r="AL87" i="1"/>
  <c r="AL90" i="1"/>
  <c r="AL96" i="1"/>
  <c r="AL99" i="1"/>
  <c r="AL100" i="1"/>
  <c r="AL102" i="1"/>
  <c r="AL104" i="1"/>
  <c r="AL117" i="1"/>
  <c r="AL118" i="1"/>
  <c r="AL122" i="1"/>
  <c r="AL123" i="1"/>
  <c r="AL124" i="1"/>
  <c r="AL142" i="1"/>
  <c r="AL152" i="1"/>
  <c r="AL153" i="1"/>
  <c r="AL156" i="1"/>
  <c r="AL157" i="1"/>
  <c r="AL167" i="1"/>
  <c r="AL168" i="1"/>
  <c r="AL169" i="1"/>
  <c r="AL171" i="1"/>
  <c r="AL179" i="1"/>
  <c r="AL187" i="1"/>
  <c r="AL191" i="1"/>
  <c r="AL193" i="1"/>
  <c r="AL197" i="1"/>
  <c r="AL200" i="1"/>
  <c r="AL203" i="1"/>
  <c r="AL206" i="1"/>
  <c r="AL208" i="1"/>
  <c r="AL209" i="1"/>
  <c r="AL212" i="1"/>
  <c r="AL213" i="1"/>
  <c r="AL216" i="1"/>
  <c r="AL219" i="1"/>
  <c r="AL221" i="1"/>
  <c r="AL226" i="1"/>
  <c r="AL228" i="1"/>
  <c r="AL231" i="1"/>
  <c r="AL236" i="1"/>
  <c r="AL237" i="1"/>
  <c r="AL253" i="1"/>
  <c r="AL266" i="1"/>
  <c r="AL267" i="1"/>
  <c r="AL270" i="1"/>
  <c r="AL274" i="1"/>
  <c r="AL277" i="1"/>
  <c r="AL286" i="1"/>
  <c r="AL6" i="1"/>
  <c r="AL12" i="1"/>
  <c r="AL22" i="1"/>
  <c r="AL24" i="1"/>
  <c r="AL25" i="1"/>
  <c r="AL28" i="1"/>
  <c r="AL29" i="1"/>
  <c r="AL31" i="1"/>
  <c r="AL38" i="1"/>
  <c r="AL40" i="1"/>
  <c r="AL50" i="1"/>
  <c r="AL51" i="1"/>
  <c r="AL54" i="1"/>
  <c r="AL65" i="1"/>
  <c r="AL68" i="1"/>
  <c r="AL69" i="1"/>
  <c r="AL77" i="1"/>
  <c r="AL82" i="1"/>
  <c r="AL88" i="1"/>
  <c r="AL89" i="1"/>
  <c r="AL94" i="1"/>
  <c r="AL95" i="1"/>
  <c r="AL97" i="1"/>
  <c r="AL98" i="1"/>
  <c r="AL101" i="1"/>
  <c r="AL103" i="1"/>
  <c r="AL108" i="1"/>
  <c r="AL109" i="1"/>
  <c r="AL110" i="1"/>
  <c r="AL112" i="1"/>
  <c r="AL113" i="1"/>
  <c r="AL114" i="1"/>
  <c r="AL125" i="1"/>
  <c r="AL126" i="1"/>
  <c r="AL128" i="1"/>
  <c r="AL135" i="1"/>
  <c r="AL137" i="1"/>
  <c r="AL139" i="1"/>
  <c r="AL140" i="1"/>
  <c r="AL143" i="1"/>
  <c r="AL144" i="1"/>
  <c r="AL145" i="1"/>
  <c r="AL146" i="1"/>
  <c r="AL151" i="1"/>
  <c r="AL160" i="1"/>
  <c r="AL165" i="1"/>
  <c r="AL180" i="1"/>
  <c r="AL182" i="1"/>
  <c r="AL183" i="1"/>
  <c r="AL184" i="1"/>
  <c r="AL185" i="1"/>
  <c r="AL198" i="1"/>
  <c r="AL215" i="1"/>
  <c r="AL217" i="1"/>
  <c r="AL227" i="1"/>
  <c r="AL229" i="1"/>
  <c r="AL238" i="1"/>
  <c r="AL251" i="1"/>
  <c r="AL255" i="1"/>
  <c r="AL258" i="1"/>
  <c r="AL261" i="1"/>
  <c r="AL262" i="1"/>
  <c r="AL272" i="1"/>
  <c r="AL275" i="1"/>
  <c r="AL276" i="1"/>
  <c r="AL283" i="1"/>
  <c r="AL296" i="1"/>
  <c r="AL488" i="1"/>
  <c r="AL599" i="1"/>
  <c r="AL601" i="1"/>
  <c r="AL987" i="1"/>
  <c r="AL303" i="1"/>
  <c r="AL309" i="1"/>
  <c r="AL313" i="1"/>
  <c r="AL314" i="1"/>
  <c r="AL469" i="1"/>
  <c r="AL475" i="1"/>
  <c r="AL477" i="1"/>
  <c r="AL460" i="1"/>
  <c r="AL1071" i="1"/>
  <c r="AL1077" i="1"/>
  <c r="AL1078" i="1"/>
  <c r="AL1371" i="1"/>
  <c r="AL1379" i="1"/>
  <c r="AL1380" i="1"/>
  <c r="AL1404" i="1"/>
  <c r="AL1407" i="1"/>
  <c r="AL645" i="1"/>
  <c r="AL897" i="1"/>
  <c r="AL904" i="1"/>
  <c r="AL905" i="1"/>
  <c r="AL906" i="1"/>
  <c r="AL907" i="1"/>
  <c r="AL908" i="1"/>
  <c r="AL910" i="1"/>
  <c r="AL912" i="1"/>
  <c r="AL914" i="1"/>
  <c r="AL915" i="1"/>
  <c r="AL916" i="1"/>
  <c r="AL917" i="1"/>
  <c r="AL918" i="1"/>
  <c r="AL919" i="1"/>
  <c r="AL920" i="1"/>
  <c r="AL936" i="1"/>
  <c r="AL937" i="1"/>
  <c r="AL938" i="1"/>
  <c r="AL939" i="1"/>
  <c r="AL940" i="1"/>
  <c r="AL941" i="1"/>
  <c r="AL942" i="1"/>
  <c r="AL943" i="1"/>
  <c r="AL1012" i="1"/>
  <c r="AL1265" i="1"/>
  <c r="AL1266" i="1"/>
  <c r="AL1267" i="1"/>
  <c r="AL1268" i="1"/>
  <c r="AL1269" i="1"/>
  <c r="AL1270" i="1"/>
  <c r="AL1271" i="1"/>
  <c r="AL646" i="1"/>
  <c r="AL647" i="1"/>
  <c r="AL648" i="1"/>
  <c r="AL649" i="1"/>
  <c r="AL650" i="1"/>
  <c r="AL651" i="1"/>
  <c r="AL652" i="1"/>
  <c r="AL653" i="1"/>
  <c r="AL654" i="1"/>
  <c r="AL655" i="1"/>
  <c r="AL656" i="1"/>
  <c r="AL657" i="1"/>
  <c r="AL658" i="1"/>
  <c r="AL659" i="1"/>
  <c r="AL660" i="1"/>
  <c r="AL661" i="1"/>
  <c r="AL662" i="1"/>
  <c r="AL663" i="1"/>
  <c r="AL675" i="1"/>
  <c r="AL676" i="1"/>
  <c r="AL1017" i="1"/>
  <c r="AL1251" i="1"/>
  <c r="AL299" i="1"/>
  <c r="AL300" i="1"/>
  <c r="AL301" i="1"/>
  <c r="AL302" i="1"/>
  <c r="AL304" i="1"/>
  <c r="AL305" i="1"/>
  <c r="AL306" i="1"/>
  <c r="AL307" i="1"/>
  <c r="AL308" i="1"/>
  <c r="AL310" i="1"/>
  <c r="AL311" i="1"/>
  <c r="AL312" i="1"/>
  <c r="AL315" i="1"/>
  <c r="AL316" i="1"/>
  <c r="AL317" i="1"/>
  <c r="AL318" i="1"/>
  <c r="AL319" i="1"/>
  <c r="AL320" i="1"/>
  <c r="AL321" i="1"/>
  <c r="AL322" i="1"/>
  <c r="AL323" i="1"/>
  <c r="AL324" i="1"/>
  <c r="AL474" i="1"/>
  <c r="AL476" i="1"/>
  <c r="AL451" i="1"/>
  <c r="AL520" i="1"/>
  <c r="AL539" i="1"/>
  <c r="AL578" i="1"/>
  <c r="AL579" i="1"/>
  <c r="AL614" i="1"/>
  <c r="AL622" i="1"/>
  <c r="AL623" i="1"/>
  <c r="AL624" i="1"/>
  <c r="AL625" i="1"/>
  <c r="AL1072" i="1"/>
  <c r="AL1073" i="1"/>
  <c r="AL1075" i="1"/>
  <c r="AL1076" i="1"/>
  <c r="AL1079" i="1"/>
  <c r="AL1080" i="1"/>
  <c r="AL471" i="1"/>
  <c r="AL519" i="1"/>
  <c r="AL587" i="1"/>
  <c r="AL1084" i="1"/>
  <c r="AL1085" i="1"/>
  <c r="AL1086" i="1"/>
  <c r="AL1088" i="1"/>
  <c r="AL473" i="1"/>
  <c r="AL443" i="1"/>
  <c r="AL445" i="1"/>
  <c r="AL462" i="1"/>
  <c r="AL555" i="1"/>
  <c r="AL1087" i="1"/>
  <c r="AL596" i="1"/>
  <c r="AL600" i="1"/>
  <c r="AL1262" i="1"/>
  <c r="AL1263" i="1"/>
  <c r="AL1364" i="1"/>
  <c r="AL1366" i="1"/>
  <c r="AL1370" i="1"/>
  <c r="AL1372" i="1"/>
  <c r="AL1373" i="1"/>
  <c r="AL1374" i="1"/>
  <c r="AL1375" i="1"/>
  <c r="AL1383" i="1"/>
  <c r="AL1384" i="1"/>
  <c r="AL1385" i="1"/>
  <c r="AL1386" i="1"/>
  <c r="AL1387" i="1"/>
  <c r="AL1390" i="1"/>
  <c r="AL1393" i="1"/>
  <c r="AL1394" i="1"/>
  <c r="AL1399" i="1"/>
  <c r="AL1400" i="1"/>
  <c r="AL1405" i="1"/>
  <c r="AL1406" i="1"/>
  <c r="AL1410" i="1"/>
  <c r="AL1417" i="1"/>
  <c r="AL1418" i="1"/>
  <c r="AL1420" i="1"/>
  <c r="AL1421" i="1"/>
  <c r="AL1422" i="1"/>
  <c r="AL1423" i="1"/>
  <c r="AL1514" i="1"/>
  <c r="AL391" i="1"/>
  <c r="AL392" i="1"/>
  <c r="AL463" i="1"/>
  <c r="AL464" i="1"/>
  <c r="AL465" i="1"/>
  <c r="AL468" i="1"/>
  <c r="AL479" i="1"/>
  <c r="AL480" i="1"/>
  <c r="AL481" i="1"/>
  <c r="AL482" i="1"/>
  <c r="AL452" i="1"/>
  <c r="AL490" i="1"/>
  <c r="AL456" i="1"/>
  <c r="AL494" i="1"/>
  <c r="AL508" i="1"/>
  <c r="AL509" i="1"/>
  <c r="AL510" i="1"/>
  <c r="AL517" i="1"/>
  <c r="AL518" i="1"/>
  <c r="AL521" i="1"/>
  <c r="AL522" i="1"/>
  <c r="AL523" i="1"/>
  <c r="AL524" i="1"/>
  <c r="AL525" i="1"/>
  <c r="AL526" i="1"/>
  <c r="AL537" i="1"/>
  <c r="AL546" i="1"/>
  <c r="AL561" i="1"/>
  <c r="AL563" i="1"/>
  <c r="AL565" i="1"/>
  <c r="AL566" i="1"/>
  <c r="AL569" i="1"/>
  <c r="AL570" i="1"/>
  <c r="AL573" i="1"/>
  <c r="AL574" i="1"/>
  <c r="AL575" i="1"/>
  <c r="AL576" i="1"/>
  <c r="AL577" i="1"/>
  <c r="AL580" i="1"/>
  <c r="AL607" i="1"/>
  <c r="AL608" i="1"/>
  <c r="AL626" i="1"/>
  <c r="AL631" i="1"/>
  <c r="AL632" i="1"/>
  <c r="AL635" i="1"/>
  <c r="AL637" i="1"/>
  <c r="AL638" i="1"/>
  <c r="AL640" i="1"/>
  <c r="AL641" i="1"/>
  <c r="AL643" i="1"/>
  <c r="AL644" i="1"/>
  <c r="AL809" i="1"/>
  <c r="AL986" i="1"/>
  <c r="AL988" i="1"/>
  <c r="AL989" i="1"/>
  <c r="AL990" i="1"/>
  <c r="AL991" i="1"/>
  <c r="AL992" i="1"/>
  <c r="AL993" i="1"/>
  <c r="AL996" i="1"/>
  <c r="AL997" i="1"/>
  <c r="AL998" i="1"/>
  <c r="AL1013" i="1"/>
  <c r="AL1092" i="1"/>
  <c r="AL1093" i="1"/>
  <c r="AL1094" i="1"/>
  <c r="AL1097" i="1"/>
  <c r="AL1099" i="1"/>
  <c r="AL1101" i="1"/>
  <c r="AL1102" i="1"/>
  <c r="AL1103" i="1"/>
  <c r="AL1106" i="1"/>
  <c r="AL1107" i="1"/>
  <c r="AL1108" i="1"/>
  <c r="AL1109" i="1"/>
  <c r="AL1141" i="1"/>
  <c r="AL1142" i="1"/>
  <c r="AL1143" i="1"/>
  <c r="AL1144" i="1"/>
  <c r="AL1157" i="1"/>
  <c r="AL1162" i="1"/>
  <c r="AL1165" i="1"/>
  <c r="AL1167" i="1"/>
  <c r="AL1204" i="1"/>
  <c r="AL1205" i="1"/>
  <c r="AL1273" i="1"/>
  <c r="AL1274" i="1"/>
  <c r="AL1276" i="1"/>
  <c r="AL1277" i="1"/>
  <c r="AL470" i="1"/>
  <c r="AL472" i="1"/>
  <c r="AL478" i="1"/>
  <c r="AL429" i="1"/>
  <c r="AL439" i="1"/>
  <c r="AL444" i="1"/>
  <c r="AL446" i="1"/>
  <c r="AL447" i="1"/>
  <c r="AL491" i="1"/>
  <c r="AL459" i="1"/>
  <c r="AL492" i="1"/>
  <c r="AL493" i="1"/>
  <c r="AL461" i="1"/>
  <c r="AL515" i="1"/>
  <c r="AL516" i="1"/>
  <c r="AL562" i="1"/>
  <c r="AL564" i="1"/>
  <c r="AL642" i="1"/>
  <c r="AL995" i="1"/>
  <c r="AL999" i="1"/>
  <c r="AL636" i="1"/>
  <c r="AL639" i="1"/>
  <c r="AL994" i="1"/>
  <c r="AL337" i="1"/>
  <c r="AL338" i="1"/>
  <c r="AL339" i="1"/>
  <c r="AL340" i="1"/>
  <c r="AL346" i="1"/>
  <c r="AL347" i="1"/>
  <c r="AL350" i="1"/>
  <c r="AL355" i="1"/>
  <c r="AL356" i="1"/>
  <c r="AL357" i="1"/>
  <c r="AL358" i="1"/>
  <c r="AL359" i="1"/>
  <c r="AL360" i="1"/>
  <c r="AL361" i="1"/>
  <c r="AL362" i="1"/>
  <c r="AL363" i="1"/>
  <c r="AL365" i="1"/>
  <c r="AL366" i="1"/>
  <c r="AL367" i="1"/>
  <c r="AL377" i="1"/>
  <c r="AL378" i="1"/>
  <c r="AL379" i="1"/>
  <c r="AL380" i="1"/>
  <c r="AL383" i="1"/>
  <c r="AL384" i="1"/>
  <c r="AL385" i="1"/>
  <c r="AL386" i="1"/>
  <c r="AL388" i="1"/>
  <c r="AL389" i="1"/>
  <c r="AL967" i="1"/>
  <c r="AL968" i="1"/>
  <c r="AL969" i="1"/>
  <c r="AL970" i="1"/>
  <c r="AL971" i="1"/>
  <c r="AL972" i="1"/>
  <c r="AL973" i="1"/>
  <c r="AL975" i="1"/>
  <c r="AL976" i="1"/>
  <c r="AL977" i="1"/>
  <c r="AL978" i="1"/>
  <c r="AL979" i="1"/>
  <c r="AL980" i="1"/>
  <c r="AL981" i="1"/>
  <c r="AL982" i="1"/>
  <c r="AL983" i="1"/>
  <c r="AL984" i="1"/>
  <c r="AL1018" i="1"/>
  <c r="AL1020" i="1"/>
  <c r="AL1021" i="1"/>
  <c r="AL1022" i="1"/>
  <c r="AL1023" i="1"/>
  <c r="AL1024" i="1"/>
  <c r="AL1025" i="1"/>
  <c r="AL1026" i="1"/>
  <c r="AL1027" i="1"/>
  <c r="AL1028" i="1"/>
  <c r="AL1029" i="1"/>
  <c r="AL1030" i="1"/>
  <c r="AL1031" i="1"/>
  <c r="AL1032" i="1"/>
  <c r="AL1033" i="1"/>
  <c r="AL1034" i="1"/>
  <c r="AL1035" i="1"/>
  <c r="AL1036" i="1"/>
  <c r="AL1039" i="1"/>
  <c r="AL1040" i="1"/>
  <c r="AL1041" i="1"/>
  <c r="AL1042" i="1"/>
  <c r="AL1043" i="1"/>
  <c r="AL1044" i="1"/>
  <c r="AL1045" i="1"/>
  <c r="AL1046" i="1"/>
  <c r="AL1047" i="1"/>
  <c r="AL1049" i="1"/>
  <c r="AL1053" i="1"/>
  <c r="AL1054" i="1"/>
  <c r="AL1056" i="1"/>
  <c r="AL1057" i="1"/>
  <c r="AL1058" i="1"/>
  <c r="AL1059" i="1"/>
  <c r="AL1060" i="1"/>
  <c r="AL1061" i="1"/>
  <c r="AL1062" i="1"/>
  <c r="AL1063" i="1"/>
  <c r="AL1064" i="1"/>
  <c r="AL1065" i="1"/>
  <c r="AL1066" i="1"/>
  <c r="AL1067" i="1"/>
  <c r="AL1068" i="1"/>
  <c r="AL1069" i="1"/>
  <c r="AL1070" i="1"/>
  <c r="AL1089" i="1"/>
  <c r="AL1098" i="1"/>
  <c r="AL1100" i="1"/>
  <c r="AL1104" i="1"/>
  <c r="AL1105" i="1"/>
  <c r="AL1110" i="1"/>
  <c r="AL1111" i="1"/>
  <c r="AL1112" i="1"/>
  <c r="AL1113"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5" i="1"/>
  <c r="AL1146" i="1"/>
  <c r="AL1147" i="1"/>
  <c r="AL1148" i="1"/>
  <c r="AL1149" i="1"/>
  <c r="AL1150" i="1"/>
  <c r="AL1151" i="1"/>
  <c r="AL1152" i="1"/>
  <c r="AL1153" i="1"/>
  <c r="AL1158" i="1"/>
  <c r="AL1159" i="1"/>
  <c r="AL1160" i="1"/>
  <c r="AL1161" i="1"/>
  <c r="AL1163" i="1"/>
  <c r="AL1164" i="1"/>
  <c r="AL1166" i="1"/>
  <c r="AL1168" i="1"/>
  <c r="AL1169" i="1"/>
  <c r="AL1170" i="1"/>
  <c r="AL1171" i="1"/>
  <c r="AL1172" i="1"/>
  <c r="AL1173" i="1"/>
  <c r="AL1174" i="1"/>
  <c r="AL1175" i="1"/>
  <c r="AL1176" i="1"/>
  <c r="AL1177" i="1"/>
  <c r="AL1181" i="1"/>
  <c r="AL1182" i="1"/>
  <c r="AL1183" i="1"/>
  <c r="AL1184" i="1"/>
  <c r="AL1185" i="1"/>
  <c r="AL1186" i="1"/>
  <c r="AL1187" i="1"/>
  <c r="AL1188" i="1"/>
  <c r="AL1189" i="1"/>
  <c r="AL1190" i="1"/>
  <c r="AL1191" i="1"/>
  <c r="AL1192" i="1"/>
  <c r="AL1193" i="1"/>
  <c r="AL1194" i="1"/>
  <c r="AL1195" i="1"/>
  <c r="AL1196" i="1"/>
  <c r="AL1197" i="1"/>
  <c r="AL1200" i="1"/>
  <c r="AL1201" i="1"/>
  <c r="AL1206" i="1"/>
  <c r="AL1209" i="1"/>
  <c r="AL1210" i="1"/>
  <c r="AL1211" i="1"/>
  <c r="AL1214" i="1"/>
  <c r="AL1215" i="1"/>
  <c r="AL1216" i="1"/>
  <c r="AL1217" i="1"/>
  <c r="AL1218" i="1"/>
  <c r="AL1219" i="1"/>
  <c r="AL1220" i="1"/>
  <c r="AL1221" i="1"/>
  <c r="AL1222" i="1"/>
  <c r="AL1223" i="1"/>
  <c r="AL1224" i="1"/>
  <c r="AL1225" i="1"/>
  <c r="AL1228" i="1"/>
  <c r="AL1229" i="1"/>
  <c r="AL1230" i="1"/>
  <c r="AL1231" i="1"/>
  <c r="AL1232" i="1"/>
  <c r="AL1233" i="1"/>
  <c r="AL1234" i="1"/>
  <c r="AL1235" i="1"/>
  <c r="AL1236" i="1"/>
  <c r="AL1237" i="1"/>
  <c r="AL1244" i="1"/>
  <c r="AL1272" i="1"/>
  <c r="AL1275" i="1"/>
  <c r="AL1278" i="1"/>
  <c r="AL1279" i="1"/>
  <c r="AL1280" i="1"/>
  <c r="AL1282" i="1"/>
  <c r="AL1283" i="1"/>
  <c r="AL1284" i="1"/>
  <c r="AL1285" i="1"/>
  <c r="AL1286" i="1"/>
  <c r="AL1287" i="1"/>
  <c r="AL1288" i="1"/>
  <c r="AL1289" i="1"/>
  <c r="AL1291" i="1"/>
  <c r="AL1292" i="1"/>
  <c r="AL1293" i="1"/>
  <c r="AL1294" i="1"/>
  <c r="AL1295" i="1"/>
  <c r="AL1296" i="1"/>
  <c r="AL1297" i="1"/>
  <c r="AL1298" i="1"/>
  <c r="AL1299" i="1"/>
  <c r="AL1300" i="1"/>
  <c r="AL1301" i="1"/>
  <c r="AL1303" i="1"/>
  <c r="AL1304" i="1"/>
  <c r="AL1306" i="1"/>
  <c r="AL1307" i="1"/>
  <c r="AL1308" i="1"/>
  <c r="AL1309" i="1"/>
  <c r="AL1310" i="1"/>
  <c r="AL1317" i="1"/>
  <c r="AL1318" i="1"/>
  <c r="AL1319" i="1"/>
  <c r="AL1320" i="1"/>
  <c r="AL1321" i="1"/>
  <c r="AL1322" i="1"/>
  <c r="AL1323" i="1"/>
  <c r="AL1327" i="1"/>
  <c r="AL1328" i="1"/>
  <c r="AL1329" i="1"/>
  <c r="AL1330" i="1"/>
  <c r="AL1331" i="1"/>
  <c r="AL1332" i="1"/>
  <c r="AL1333" i="1"/>
  <c r="AL1334" i="1"/>
  <c r="AL1335" i="1"/>
  <c r="AL1336" i="1"/>
  <c r="AL1337" i="1"/>
  <c r="AL1338" i="1"/>
  <c r="AL1339" i="1"/>
  <c r="AL1340" i="1"/>
  <c r="AL1341" i="1"/>
  <c r="AL1342" i="1"/>
  <c r="AL1343" i="1"/>
  <c r="AL1345" i="1"/>
  <c r="AL1353" i="1"/>
  <c r="AL1354" i="1"/>
  <c r="AL1355" i="1"/>
  <c r="AL1356" i="1"/>
  <c r="AL1357" i="1"/>
  <c r="AL1358" i="1"/>
  <c r="AL1359" i="1"/>
  <c r="AL1365" i="1"/>
  <c r="AL1369" i="1"/>
  <c r="AL1430" i="1"/>
  <c r="AL1436" i="1"/>
  <c r="AL1437" i="1"/>
  <c r="AL1438" i="1"/>
  <c r="AL1440" i="1"/>
  <c r="AL1441" i="1"/>
  <c r="AL1442" i="1"/>
  <c r="AL1443" i="1"/>
  <c r="AL1444" i="1"/>
  <c r="AL1471" i="1"/>
  <c r="AL1472" i="1"/>
  <c r="AL1473" i="1"/>
  <c r="AL1474" i="1"/>
  <c r="AL1475" i="1"/>
  <c r="AL1476" i="1"/>
  <c r="AL1488" i="1"/>
  <c r="AL1490" i="1"/>
  <c r="AL1493" i="1"/>
  <c r="AL1494" i="1"/>
  <c r="AL1495" i="1"/>
  <c r="AL1496" i="1"/>
  <c r="AL1500" i="1"/>
  <c r="AL1504" i="1"/>
  <c r="AL1509" i="1"/>
  <c r="AL1510" i="1"/>
  <c r="AL1511" i="1"/>
  <c r="AL1521" i="1"/>
  <c r="AL1253" i="1"/>
  <c r="AL723" i="1"/>
  <c r="AL1227" i="1"/>
  <c r="AL851" i="1"/>
  <c r="AL1378" i="1"/>
  <c r="AL703" i="1"/>
  <c r="AL1199" i="1"/>
  <c r="AL1010" i="1"/>
  <c r="AL868" i="1"/>
  <c r="AL685" i="1"/>
  <c r="AL771" i="1"/>
  <c r="AL495" i="1"/>
  <c r="AL1367" i="1"/>
  <c r="AL699" i="1"/>
  <c r="AL1203" i="1"/>
  <c r="AL867" i="1"/>
  <c r="AL1463" i="1"/>
  <c r="AL1445" i="1"/>
  <c r="AL856" i="1"/>
  <c r="AL1446" i="1"/>
  <c r="AL1401" i="1"/>
  <c r="AL880" i="1"/>
  <c r="AL711" i="1"/>
  <c r="AL331" i="1"/>
  <c r="AL875" i="1"/>
  <c r="AL1461" i="1"/>
  <c r="AL702" i="1"/>
  <c r="AL1466" i="1"/>
  <c r="AL1208" i="1"/>
  <c r="AL788" i="1"/>
  <c r="AL882" i="1"/>
  <c r="AL701" i="1"/>
  <c r="AL329" i="1"/>
  <c r="AL752" i="1"/>
  <c r="AL332" i="1"/>
  <c r="AL773" i="1"/>
  <c r="AL842" i="1"/>
  <c r="AL707" i="1"/>
  <c r="AL708" i="1"/>
  <c r="AL709" i="1"/>
  <c r="AL710" i="1"/>
  <c r="AL712" i="1"/>
  <c r="AL713" i="1"/>
  <c r="AL714" i="1"/>
  <c r="AL715" i="1"/>
  <c r="AL718" i="1"/>
  <c r="AL724" i="1"/>
  <c r="AL725" i="1"/>
  <c r="AL726" i="1"/>
  <c r="AL727" i="1"/>
  <c r="AL728" i="1"/>
  <c r="AL729" i="1"/>
  <c r="AL730" i="1"/>
  <c r="AL731" i="1"/>
  <c r="AL732" i="1"/>
  <c r="AL763" i="1"/>
  <c r="AL764" i="1"/>
  <c r="AL815" i="1"/>
  <c r="AL869" i="1"/>
  <c r="AL1011" i="1"/>
  <c r="AL850" i="1"/>
  <c r="AL686" i="1"/>
  <c r="AL692" i="1"/>
  <c r="AL751" i="1"/>
  <c r="AL740" i="1"/>
  <c r="AL745" i="1"/>
  <c r="AL328" i="1"/>
  <c r="AL326" i="1"/>
  <c r="AL1007" i="1"/>
  <c r="AL1477" i="1"/>
  <c r="AL1506" i="1"/>
  <c r="AL664" i="1"/>
  <c r="AL668" i="1"/>
  <c r="AL333" i="1"/>
  <c r="AL393" i="1"/>
  <c r="AL398" i="1"/>
  <c r="AL400" i="1"/>
  <c r="AL401" i="1"/>
  <c r="AL403" i="1"/>
  <c r="AL665" i="1"/>
  <c r="AL667" i="1"/>
  <c r="AL669" i="1"/>
  <c r="AL687" i="1"/>
  <c r="AL690" i="1"/>
  <c r="AL691" i="1"/>
  <c r="AL694" i="1"/>
  <c r="AL697" i="1"/>
  <c r="AL698" i="1"/>
  <c r="AL700" i="1"/>
  <c r="AL706" i="1"/>
  <c r="AL733" i="1"/>
  <c r="AL734" i="1"/>
  <c r="AL735" i="1"/>
  <c r="AL737" i="1"/>
  <c r="AL738" i="1"/>
  <c r="AL739" i="1"/>
  <c r="AL741" i="1"/>
  <c r="AL746" i="1"/>
  <c r="AL747" i="1"/>
  <c r="AL755" i="1"/>
  <c r="AL753" i="1"/>
  <c r="AL754" i="1"/>
  <c r="AL761" i="1"/>
  <c r="AL762" i="1"/>
  <c r="AL765" i="1"/>
  <c r="AL766" i="1"/>
  <c r="AL767" i="1"/>
  <c r="AL768" i="1"/>
  <c r="AL769" i="1"/>
  <c r="AL775" i="1"/>
  <c r="AL778" i="1"/>
  <c r="AL779" i="1"/>
  <c r="AL780" i="1"/>
  <c r="AL781" i="1"/>
  <c r="AL782" i="1"/>
  <c r="AL783" i="1"/>
  <c r="AL784" i="1"/>
  <c r="AL785" i="1"/>
  <c r="AL825" i="1"/>
  <c r="AL828" i="1"/>
  <c r="AL829" i="1"/>
  <c r="AL830" i="1"/>
  <c r="AL831" i="1"/>
  <c r="AL833" i="1"/>
  <c r="AL838" i="1"/>
  <c r="AL839" i="1"/>
  <c r="AL846" i="1"/>
  <c r="AL847" i="1"/>
  <c r="AL848" i="1"/>
  <c r="AL854" i="1"/>
  <c r="AL855" i="1"/>
  <c r="AL865" i="1"/>
  <c r="AL866" i="1"/>
  <c r="AL871" i="1"/>
  <c r="AL872" i="1"/>
  <c r="AL873" i="1"/>
  <c r="AL874" i="1"/>
  <c r="AL876" i="1"/>
  <c r="AL877" i="1"/>
  <c r="AL878" i="1"/>
  <c r="AL879" i="1"/>
  <c r="AL881" i="1"/>
  <c r="AL1002" i="1"/>
  <c r="AL1003" i="1"/>
  <c r="AL1004" i="1"/>
  <c r="AL1529" i="1"/>
  <c r="AL1469" i="1"/>
  <c r="AL1485" i="1"/>
  <c r="AL1451" i="1"/>
  <c r="AL960" i="1"/>
  <c r="AL325" i="1"/>
  <c r="AL327" i="1"/>
  <c r="AL396" i="1"/>
  <c r="AL399" i="1"/>
  <c r="AL402" i="1"/>
  <c r="AL404" i="1"/>
  <c r="AL405" i="1"/>
  <c r="AL409" i="1"/>
  <c r="AL412" i="1"/>
  <c r="AL413" i="1"/>
  <c r="AL414" i="1"/>
  <c r="AL415" i="1"/>
  <c r="AL416" i="1"/>
  <c r="AL417" i="1"/>
  <c r="AL418" i="1"/>
  <c r="AL419" i="1"/>
  <c r="AL420" i="1"/>
  <c r="AL666" i="1"/>
  <c r="AL670" i="1"/>
  <c r="AL683" i="1"/>
  <c r="AL693" i="1"/>
  <c r="AL695" i="1"/>
  <c r="AL696" i="1"/>
  <c r="AL704" i="1"/>
  <c r="AL705" i="1"/>
  <c r="AL736" i="1"/>
  <c r="AL756" i="1"/>
  <c r="AL757" i="1"/>
  <c r="AL758" i="1"/>
  <c r="AL759" i="1"/>
  <c r="AL760" i="1"/>
  <c r="AL797" i="1"/>
  <c r="AL799" i="1"/>
  <c r="AL814" i="1"/>
  <c r="AL820" i="1"/>
  <c r="AL821" i="1"/>
  <c r="AL822" i="1"/>
  <c r="AL823" i="1"/>
  <c r="AL824" i="1"/>
  <c r="AL834" i="1"/>
  <c r="AL835" i="1"/>
  <c r="AL836" i="1"/>
  <c r="AL837" i="1"/>
  <c r="AL840" i="1"/>
  <c r="AL841" i="1"/>
  <c r="AL844" i="1"/>
  <c r="AL845" i="1"/>
  <c r="AL849" i="1"/>
  <c r="AL858" i="1"/>
  <c r="AL859" i="1"/>
  <c r="AL860" i="1"/>
  <c r="AL861" i="1"/>
  <c r="AL862" i="1"/>
  <c r="AL863" i="1"/>
  <c r="AL864" i="1"/>
  <c r="AL1000" i="1"/>
  <c r="AL1001" i="1"/>
  <c r="AL1005" i="1"/>
  <c r="AL1006" i="1"/>
  <c r="AL1008" i="1"/>
  <c r="AL1009" i="1"/>
  <c r="AL1258" i="1"/>
  <c r="AL1259" i="1"/>
  <c r="AL1260" i="1"/>
  <c r="AL1261" i="1"/>
  <c r="AL1397" i="1"/>
  <c r="AL1431" i="1"/>
  <c r="AL1432" i="1"/>
  <c r="AL1433" i="1"/>
  <c r="AL1449" i="1"/>
  <c r="AL1450" i="1"/>
  <c r="AL1453" i="1"/>
  <c r="AL1454" i="1"/>
  <c r="AL1455" i="1"/>
  <c r="AL1456" i="1"/>
  <c r="AL1459" i="1"/>
  <c r="AL1460" i="1"/>
  <c r="AL1465" i="1"/>
  <c r="AL1467" i="1"/>
  <c r="AL1468" i="1"/>
  <c r="AL1470" i="1"/>
  <c r="AL1478" i="1"/>
  <c r="AL1479" i="1"/>
  <c r="AL1480" i="1"/>
  <c r="AL1481" i="1"/>
  <c r="AL1484" i="1"/>
  <c r="AL1486" i="1"/>
  <c r="AL1487" i="1"/>
  <c r="AL1489" i="1"/>
  <c r="AL1452" i="1"/>
  <c r="AL1482" i="1"/>
  <c r="AL1483" i="1"/>
  <c r="AL1501" i="1"/>
  <c r="AL1508" i="1"/>
  <c r="AL1524" i="1"/>
  <c r="AL1526" i="1"/>
  <c r="AL1530" i="1"/>
  <c r="AL1507" i="1"/>
  <c r="AL1462" i="1"/>
  <c r="AL1518" i="1"/>
  <c r="AL870" i="1"/>
  <c r="AL1525" i="1"/>
  <c r="AL335" i="1"/>
  <c r="AL800" i="1"/>
  <c r="AL802" i="1"/>
  <c r="AL807" i="1"/>
  <c r="AL808" i="1"/>
  <c r="AL816" i="1"/>
  <c r="AL817" i="1"/>
  <c r="AL1505" i="1"/>
  <c r="AL1434" i="1"/>
  <c r="AL1435" i="1"/>
  <c r="AL1535" i="1"/>
  <c r="AM11" i="1"/>
  <c r="AM14" i="1"/>
  <c r="AM15" i="1"/>
  <c r="AM20" i="1"/>
  <c r="AM21" i="1"/>
  <c r="AM26" i="1"/>
  <c r="AM27" i="1"/>
  <c r="AM33" i="1"/>
  <c r="AM34" i="1"/>
  <c r="AM39" i="1"/>
  <c r="AM43" i="1"/>
  <c r="AM48" i="1"/>
  <c r="AM70" i="1"/>
  <c r="AM73" i="1"/>
  <c r="AM75" i="1"/>
  <c r="AM76" i="1"/>
  <c r="AM81" i="1"/>
  <c r="AM85" i="1"/>
  <c r="AM86" i="1"/>
  <c r="AM91" i="1"/>
  <c r="AM105" i="1"/>
  <c r="AM106" i="1"/>
  <c r="AM107" i="1"/>
  <c r="AM111" i="1"/>
  <c r="AM115" i="1"/>
  <c r="AM119" i="1"/>
  <c r="AM120" i="1"/>
  <c r="AM121" i="1"/>
  <c r="AM127" i="1"/>
  <c r="AM129" i="1"/>
  <c r="AM130" i="1"/>
  <c r="AM131" i="1"/>
  <c r="AM132" i="1"/>
  <c r="AM133" i="1"/>
  <c r="AM134" i="1"/>
  <c r="AM138" i="1"/>
  <c r="AM147" i="1"/>
  <c r="AM148" i="1"/>
  <c r="AM158" i="1"/>
  <c r="AM159" i="1"/>
  <c r="AM170" i="1"/>
  <c r="AM173" i="1"/>
  <c r="AM175" i="1"/>
  <c r="AM176" i="1"/>
  <c r="AM177" i="1"/>
  <c r="AM178" i="1"/>
  <c r="AM181" i="1"/>
  <c r="AM186" i="1"/>
  <c r="AM189" i="1"/>
  <c r="AM190" i="1"/>
  <c r="AM192" i="1"/>
  <c r="AM194" i="1"/>
  <c r="AM195" i="1"/>
  <c r="AM196" i="1"/>
  <c r="AM199" i="1"/>
  <c r="AM201" i="1"/>
  <c r="AM204" i="1"/>
  <c r="AM205" i="1"/>
  <c r="AM207" i="1"/>
  <c r="AM210" i="1"/>
  <c r="AM211" i="1"/>
  <c r="AM214" i="1"/>
  <c r="AM218" i="1"/>
  <c r="AM220" i="1"/>
  <c r="AM222" i="1"/>
  <c r="AM223" i="1"/>
  <c r="AM224" i="1"/>
  <c r="AM225" i="1"/>
  <c r="AM230" i="1"/>
  <c r="AM232" i="1"/>
  <c r="AM233" i="1"/>
  <c r="AM234" i="1"/>
  <c r="AM235" i="1"/>
  <c r="AM239" i="1"/>
  <c r="AM240" i="1"/>
  <c r="AM241" i="1"/>
  <c r="AM242" i="1"/>
  <c r="AM243" i="1"/>
  <c r="AM244" i="1"/>
  <c r="AM245" i="1"/>
  <c r="AM246" i="1"/>
  <c r="AM247" i="1"/>
  <c r="AM248" i="1"/>
  <c r="AM252" i="1"/>
  <c r="AM254" i="1"/>
  <c r="AM256" i="1"/>
  <c r="AM257" i="1"/>
  <c r="AM259" i="1"/>
  <c r="AM263" i="1"/>
  <c r="AM264" i="1"/>
  <c r="AM265" i="1"/>
  <c r="AM268" i="1"/>
  <c r="AM269" i="1"/>
  <c r="AM271" i="1"/>
  <c r="AM273" i="1"/>
  <c r="AM278" i="1"/>
  <c r="AM279" i="1"/>
  <c r="AM280" i="1"/>
  <c r="AM281" i="1"/>
  <c r="AM282" i="1"/>
  <c r="AM284" i="1"/>
  <c r="AM285" i="1"/>
  <c r="AM287" i="1"/>
  <c r="AM290" i="1"/>
  <c r="AM291" i="1"/>
  <c r="AM292" i="1"/>
  <c r="AM293" i="1"/>
  <c r="AM294" i="1"/>
  <c r="AM295" i="1"/>
  <c r="AM5" i="1"/>
  <c r="AM8" i="1"/>
  <c r="AM9" i="1"/>
  <c r="AM17" i="1"/>
  <c r="AM19" i="1"/>
  <c r="AM30" i="1"/>
  <c r="AM32" i="1"/>
  <c r="AM37" i="1"/>
  <c r="AM47" i="1"/>
  <c r="AM52" i="1"/>
  <c r="AM53" i="1"/>
  <c r="AM56" i="1"/>
  <c r="AM71" i="1"/>
  <c r="AM72" i="1"/>
  <c r="AM78" i="1"/>
  <c r="AM79" i="1"/>
  <c r="AM80" i="1"/>
  <c r="AM87" i="1"/>
  <c r="AM90" i="1"/>
  <c r="AM96" i="1"/>
  <c r="AM99" i="1"/>
  <c r="AM100" i="1"/>
  <c r="AM102" i="1"/>
  <c r="AM104" i="1"/>
  <c r="AM117" i="1"/>
  <c r="AM118" i="1"/>
  <c r="AM122" i="1"/>
  <c r="AM123" i="1"/>
  <c r="AM124" i="1"/>
  <c r="AM142" i="1"/>
  <c r="AM152" i="1"/>
  <c r="AM153" i="1"/>
  <c r="AM156" i="1"/>
  <c r="AM157" i="1"/>
  <c r="AM167" i="1"/>
  <c r="AM168" i="1"/>
  <c r="AM169" i="1"/>
  <c r="AM171" i="1"/>
  <c r="AM179" i="1"/>
  <c r="AM187" i="1"/>
  <c r="AM191" i="1"/>
  <c r="AM193" i="1"/>
  <c r="AM197" i="1"/>
  <c r="AM200" i="1"/>
  <c r="AM203" i="1"/>
  <c r="AM206" i="1"/>
  <c r="AM208" i="1"/>
  <c r="AM209" i="1"/>
  <c r="AM212" i="1"/>
  <c r="AM213" i="1"/>
  <c r="AM216" i="1"/>
  <c r="AM219" i="1"/>
  <c r="AM221" i="1"/>
  <c r="AM226" i="1"/>
  <c r="AM228" i="1"/>
  <c r="AM231" i="1"/>
  <c r="AM236" i="1"/>
  <c r="AM237" i="1"/>
  <c r="AM253" i="1"/>
  <c r="AM266" i="1"/>
  <c r="AM267" i="1"/>
  <c r="AM270" i="1"/>
  <c r="AM274" i="1"/>
  <c r="AM277" i="1"/>
  <c r="AM286" i="1"/>
  <c r="AM6" i="1"/>
  <c r="AM12" i="1"/>
  <c r="AM22" i="1"/>
  <c r="AM24" i="1"/>
  <c r="AM25" i="1"/>
  <c r="AM28" i="1"/>
  <c r="AM29" i="1"/>
  <c r="AM31" i="1"/>
  <c r="AM38" i="1"/>
  <c r="AM40" i="1"/>
  <c r="AM50" i="1"/>
  <c r="AM51" i="1"/>
  <c r="AM54" i="1"/>
  <c r="AM65" i="1"/>
  <c r="AM68" i="1"/>
  <c r="AM69" i="1"/>
  <c r="AM77" i="1"/>
  <c r="AM82" i="1"/>
  <c r="AM88" i="1"/>
  <c r="AM89" i="1"/>
  <c r="AM94" i="1"/>
  <c r="AM95" i="1"/>
  <c r="AM97" i="1"/>
  <c r="AM98" i="1"/>
  <c r="AM101" i="1"/>
  <c r="AM103" i="1"/>
  <c r="AM108" i="1"/>
  <c r="AM109" i="1"/>
  <c r="AM110" i="1"/>
  <c r="AM112" i="1"/>
  <c r="AM113" i="1"/>
  <c r="AM114" i="1"/>
  <c r="AM125" i="1"/>
  <c r="AM126" i="1"/>
  <c r="AM128" i="1"/>
  <c r="AM135" i="1"/>
  <c r="AM137" i="1"/>
  <c r="AM139" i="1"/>
  <c r="AM140" i="1"/>
  <c r="AM143" i="1"/>
  <c r="AM144" i="1"/>
  <c r="AM145" i="1"/>
  <c r="AM146" i="1"/>
  <c r="AM151" i="1"/>
  <c r="AM160" i="1"/>
  <c r="AM165" i="1"/>
  <c r="AM180" i="1"/>
  <c r="AM182" i="1"/>
  <c r="AM183" i="1"/>
  <c r="AM184" i="1"/>
  <c r="AM185" i="1"/>
  <c r="AM198" i="1"/>
  <c r="AM215" i="1"/>
  <c r="AM217" i="1"/>
  <c r="AM227" i="1"/>
  <c r="AM229" i="1"/>
  <c r="AM238" i="1"/>
  <c r="AM251" i="1"/>
  <c r="AM255" i="1"/>
  <c r="AM258" i="1"/>
  <c r="AM261" i="1"/>
  <c r="AM262" i="1"/>
  <c r="AM272" i="1"/>
  <c r="AM275" i="1"/>
  <c r="AM276" i="1"/>
  <c r="AM283" i="1"/>
  <c r="AM296" i="1"/>
  <c r="AM488" i="1"/>
  <c r="AM599" i="1"/>
  <c r="AM601" i="1"/>
  <c r="AM987" i="1"/>
  <c r="AM303" i="1"/>
  <c r="AM309" i="1"/>
  <c r="AM313" i="1"/>
  <c r="AM314" i="1"/>
  <c r="AM469" i="1"/>
  <c r="AM475" i="1"/>
  <c r="AM477" i="1"/>
  <c r="AM460" i="1"/>
  <c r="AM1071" i="1"/>
  <c r="AM1077" i="1"/>
  <c r="AM1078" i="1"/>
  <c r="AM1371" i="1"/>
  <c r="AM1379" i="1"/>
  <c r="AM1380" i="1"/>
  <c r="AM1404" i="1"/>
  <c r="AM1407" i="1"/>
  <c r="AM645" i="1"/>
  <c r="AM897" i="1"/>
  <c r="AM904" i="1"/>
  <c r="AM905" i="1"/>
  <c r="AM906" i="1"/>
  <c r="AM907" i="1"/>
  <c r="AM908" i="1"/>
  <c r="AM910" i="1"/>
  <c r="AM912" i="1"/>
  <c r="AM914" i="1"/>
  <c r="AM915" i="1"/>
  <c r="AM916" i="1"/>
  <c r="AM917" i="1"/>
  <c r="AM918" i="1"/>
  <c r="AM919" i="1"/>
  <c r="AM920" i="1"/>
  <c r="AM936" i="1"/>
  <c r="AM937" i="1"/>
  <c r="AM938" i="1"/>
  <c r="AM939" i="1"/>
  <c r="AM940" i="1"/>
  <c r="AM941" i="1"/>
  <c r="AM942" i="1"/>
  <c r="AM943" i="1"/>
  <c r="AM1012" i="1"/>
  <c r="AM1265" i="1"/>
  <c r="AM1266" i="1"/>
  <c r="AM1267" i="1"/>
  <c r="AM1268" i="1"/>
  <c r="AM1269" i="1"/>
  <c r="AM1270" i="1"/>
  <c r="AM1271" i="1"/>
  <c r="AM646" i="1"/>
  <c r="AM647" i="1"/>
  <c r="AM648" i="1"/>
  <c r="AM649" i="1"/>
  <c r="AM650" i="1"/>
  <c r="AM651" i="1"/>
  <c r="AM652" i="1"/>
  <c r="AM653" i="1"/>
  <c r="AM654" i="1"/>
  <c r="AM655" i="1"/>
  <c r="AM656" i="1"/>
  <c r="AM657" i="1"/>
  <c r="AM658" i="1"/>
  <c r="AM659" i="1"/>
  <c r="AM660" i="1"/>
  <c r="AM661" i="1"/>
  <c r="AM662" i="1"/>
  <c r="AM663" i="1"/>
  <c r="AM675" i="1"/>
  <c r="AM676" i="1"/>
  <c r="AM1017" i="1"/>
  <c r="AM1251" i="1"/>
  <c r="AM299" i="1"/>
  <c r="AM300" i="1"/>
  <c r="AM301" i="1"/>
  <c r="AM302" i="1"/>
  <c r="AM304" i="1"/>
  <c r="AM305" i="1"/>
  <c r="AM306" i="1"/>
  <c r="AM307" i="1"/>
  <c r="AM308" i="1"/>
  <c r="AM310" i="1"/>
  <c r="AM311" i="1"/>
  <c r="AM312" i="1"/>
  <c r="AM315" i="1"/>
  <c r="AM316" i="1"/>
  <c r="AM317" i="1"/>
  <c r="AM318" i="1"/>
  <c r="AM319" i="1"/>
  <c r="AM320" i="1"/>
  <c r="AM321" i="1"/>
  <c r="AM322" i="1"/>
  <c r="AM323" i="1"/>
  <c r="AM324" i="1"/>
  <c r="AM474" i="1"/>
  <c r="AM476" i="1"/>
  <c r="AM451" i="1"/>
  <c r="AM520" i="1"/>
  <c r="AM539" i="1"/>
  <c r="AM578" i="1"/>
  <c r="AM579" i="1"/>
  <c r="AM614" i="1"/>
  <c r="AM622" i="1"/>
  <c r="AM623" i="1"/>
  <c r="AM624" i="1"/>
  <c r="AM625" i="1"/>
  <c r="AM1072" i="1"/>
  <c r="AM1073" i="1"/>
  <c r="AM1075" i="1"/>
  <c r="AM1076" i="1"/>
  <c r="AM1079" i="1"/>
  <c r="AM1080" i="1"/>
  <c r="AM471" i="1"/>
  <c r="AM519" i="1"/>
  <c r="AM587" i="1"/>
  <c r="AM1084" i="1"/>
  <c r="AM1085" i="1"/>
  <c r="AM1086" i="1"/>
  <c r="AM1088" i="1"/>
  <c r="AM473" i="1"/>
  <c r="AM443" i="1"/>
  <c r="AM445" i="1"/>
  <c r="AM462" i="1"/>
  <c r="AM555" i="1"/>
  <c r="AM1087" i="1"/>
  <c r="AM596" i="1"/>
  <c r="AM600" i="1"/>
  <c r="AM1262" i="1"/>
  <c r="AM1263" i="1"/>
  <c r="AM1364" i="1"/>
  <c r="AM1366" i="1"/>
  <c r="AM1370" i="1"/>
  <c r="AM1372" i="1"/>
  <c r="AM1373" i="1"/>
  <c r="AM1374" i="1"/>
  <c r="AM1375" i="1"/>
  <c r="AM1383" i="1"/>
  <c r="AM1384" i="1"/>
  <c r="AM1385" i="1"/>
  <c r="AM1386" i="1"/>
  <c r="AM1387" i="1"/>
  <c r="AM1390" i="1"/>
  <c r="AM1393" i="1"/>
  <c r="AM1394" i="1"/>
  <c r="AM1399" i="1"/>
  <c r="AM1400" i="1"/>
  <c r="AM1405" i="1"/>
  <c r="AM1406" i="1"/>
  <c r="AM1410" i="1"/>
  <c r="AM1417" i="1"/>
  <c r="AM1418" i="1"/>
  <c r="AM1420" i="1"/>
  <c r="AM1421" i="1"/>
  <c r="AM1422" i="1"/>
  <c r="AM1423" i="1"/>
  <c r="AM1514" i="1"/>
  <c r="AM391" i="1"/>
  <c r="AM392" i="1"/>
  <c r="AM463" i="1"/>
  <c r="AM464" i="1"/>
  <c r="AM465" i="1"/>
  <c r="AM468" i="1"/>
  <c r="AM479" i="1"/>
  <c r="AM480" i="1"/>
  <c r="AM481" i="1"/>
  <c r="AM482" i="1"/>
  <c r="AM452" i="1"/>
  <c r="AM490" i="1"/>
  <c r="AM456" i="1"/>
  <c r="AM494" i="1"/>
  <c r="AM508" i="1"/>
  <c r="AM509" i="1"/>
  <c r="AM510" i="1"/>
  <c r="AM517" i="1"/>
  <c r="AM518" i="1"/>
  <c r="AM521" i="1"/>
  <c r="AM522" i="1"/>
  <c r="AM523" i="1"/>
  <c r="AM524" i="1"/>
  <c r="AM525" i="1"/>
  <c r="AM526" i="1"/>
  <c r="AM537" i="1"/>
  <c r="AM546" i="1"/>
  <c r="AM561" i="1"/>
  <c r="AM563" i="1"/>
  <c r="AM565" i="1"/>
  <c r="AM566" i="1"/>
  <c r="AM569" i="1"/>
  <c r="AM570" i="1"/>
  <c r="AM573" i="1"/>
  <c r="AM574" i="1"/>
  <c r="AM575" i="1"/>
  <c r="AM576" i="1"/>
  <c r="AM577" i="1"/>
  <c r="AM580" i="1"/>
  <c r="AM607" i="1"/>
  <c r="AM608" i="1"/>
  <c r="AM626" i="1"/>
  <c r="AM631" i="1"/>
  <c r="AM632" i="1"/>
  <c r="AM635" i="1"/>
  <c r="AM637" i="1"/>
  <c r="AM638" i="1"/>
  <c r="AM640" i="1"/>
  <c r="AM641" i="1"/>
  <c r="AM643" i="1"/>
  <c r="AM644" i="1"/>
  <c r="AM809" i="1"/>
  <c r="AM986" i="1"/>
  <c r="AM988" i="1"/>
  <c r="AM989" i="1"/>
  <c r="AM990" i="1"/>
  <c r="AM991" i="1"/>
  <c r="AM992" i="1"/>
  <c r="AM993" i="1"/>
  <c r="AM996" i="1"/>
  <c r="AM997" i="1"/>
  <c r="AM998" i="1"/>
  <c r="AM1013" i="1"/>
  <c r="AM1092" i="1"/>
  <c r="AM1093" i="1"/>
  <c r="AM1094" i="1"/>
  <c r="AM1097" i="1"/>
  <c r="AM1099" i="1"/>
  <c r="AM1101" i="1"/>
  <c r="AM1102" i="1"/>
  <c r="AM1103" i="1"/>
  <c r="AM1106" i="1"/>
  <c r="AM1107" i="1"/>
  <c r="AM1108" i="1"/>
  <c r="AM1109" i="1"/>
  <c r="AM1141" i="1"/>
  <c r="AM1142" i="1"/>
  <c r="AM1143" i="1"/>
  <c r="AM1144" i="1"/>
  <c r="AM1157" i="1"/>
  <c r="AM1162" i="1"/>
  <c r="AM1165" i="1"/>
  <c r="AM1167" i="1"/>
  <c r="AM1204" i="1"/>
  <c r="AM1205" i="1"/>
  <c r="AM1273" i="1"/>
  <c r="AM1274" i="1"/>
  <c r="AM1276" i="1"/>
  <c r="AM1277" i="1"/>
  <c r="AM470" i="1"/>
  <c r="AM472" i="1"/>
  <c r="AM478" i="1"/>
  <c r="AM429" i="1"/>
  <c r="AM439" i="1"/>
  <c r="AM444" i="1"/>
  <c r="AM446" i="1"/>
  <c r="AM447" i="1"/>
  <c r="AM491" i="1"/>
  <c r="AM459" i="1"/>
  <c r="AM492" i="1"/>
  <c r="AM493" i="1"/>
  <c r="AM461" i="1"/>
  <c r="AM515" i="1"/>
  <c r="AM516" i="1"/>
  <c r="AM562" i="1"/>
  <c r="AM564" i="1"/>
  <c r="AM642" i="1"/>
  <c r="AM995" i="1"/>
  <c r="AM999" i="1"/>
  <c r="AM636" i="1"/>
  <c r="AM639" i="1"/>
  <c r="AM994" i="1"/>
  <c r="AM337" i="1"/>
  <c r="AM338" i="1"/>
  <c r="AM339" i="1"/>
  <c r="AM340" i="1"/>
  <c r="AM346" i="1"/>
  <c r="AM347" i="1"/>
  <c r="AM350" i="1"/>
  <c r="AM355" i="1"/>
  <c r="AM356" i="1"/>
  <c r="AM357" i="1"/>
  <c r="AM358" i="1"/>
  <c r="AM359" i="1"/>
  <c r="AM360" i="1"/>
  <c r="AM361" i="1"/>
  <c r="AM362" i="1"/>
  <c r="AM363" i="1"/>
  <c r="AM365" i="1"/>
  <c r="AM366" i="1"/>
  <c r="AM367" i="1"/>
  <c r="AM377" i="1"/>
  <c r="AM378" i="1"/>
  <c r="AM379" i="1"/>
  <c r="AM380" i="1"/>
  <c r="AM383" i="1"/>
  <c r="AM384" i="1"/>
  <c r="AM385" i="1"/>
  <c r="AM386" i="1"/>
  <c r="AM388" i="1"/>
  <c r="AM389" i="1"/>
  <c r="AM967" i="1"/>
  <c r="AM968" i="1"/>
  <c r="AM969" i="1"/>
  <c r="AM970" i="1"/>
  <c r="AM971" i="1"/>
  <c r="AM972" i="1"/>
  <c r="AM973" i="1"/>
  <c r="AM975" i="1"/>
  <c r="AM976" i="1"/>
  <c r="AM977" i="1"/>
  <c r="AM978" i="1"/>
  <c r="AM979" i="1"/>
  <c r="AM980" i="1"/>
  <c r="AM981" i="1"/>
  <c r="AM982" i="1"/>
  <c r="AM983" i="1"/>
  <c r="AM984" i="1"/>
  <c r="AM1018" i="1"/>
  <c r="AM1020" i="1"/>
  <c r="AM1021" i="1"/>
  <c r="AM1022" i="1"/>
  <c r="AM1023" i="1"/>
  <c r="AM1024" i="1"/>
  <c r="AM1025" i="1"/>
  <c r="AM1026" i="1"/>
  <c r="AM1027" i="1"/>
  <c r="AM1028" i="1"/>
  <c r="AM1029" i="1"/>
  <c r="AM1030" i="1"/>
  <c r="AM1031" i="1"/>
  <c r="AM1032" i="1"/>
  <c r="AM1033" i="1"/>
  <c r="AM1034" i="1"/>
  <c r="AM1035" i="1"/>
  <c r="AM1036" i="1"/>
  <c r="AM1039" i="1"/>
  <c r="AM1040" i="1"/>
  <c r="AM1041" i="1"/>
  <c r="AM1042" i="1"/>
  <c r="AM1043" i="1"/>
  <c r="AM1044" i="1"/>
  <c r="AM1045" i="1"/>
  <c r="AM1046" i="1"/>
  <c r="AM1047" i="1"/>
  <c r="AM1049" i="1"/>
  <c r="AM1053" i="1"/>
  <c r="AM1054" i="1"/>
  <c r="AM1056" i="1"/>
  <c r="AM1057" i="1"/>
  <c r="AM1058" i="1"/>
  <c r="AM1059" i="1"/>
  <c r="AM1060" i="1"/>
  <c r="AM1061" i="1"/>
  <c r="AM1062" i="1"/>
  <c r="AM1063" i="1"/>
  <c r="AM1064" i="1"/>
  <c r="AM1065" i="1"/>
  <c r="AM1066" i="1"/>
  <c r="AM1067" i="1"/>
  <c r="AM1068" i="1"/>
  <c r="AM1069" i="1"/>
  <c r="AM1070" i="1"/>
  <c r="AM1089" i="1"/>
  <c r="AM1098" i="1"/>
  <c r="AM1100" i="1"/>
  <c r="AM1104" i="1"/>
  <c r="AM1105" i="1"/>
  <c r="AM1110" i="1"/>
  <c r="AM1111" i="1"/>
  <c r="AM1112" i="1"/>
  <c r="AM1113" i="1"/>
  <c r="AM1118" i="1"/>
  <c r="AM1119" i="1"/>
  <c r="AM1120" i="1"/>
  <c r="AM1121" i="1"/>
  <c r="AM1122" i="1"/>
  <c r="AM1123" i="1"/>
  <c r="AM1124" i="1"/>
  <c r="AM1125" i="1"/>
  <c r="AM1126" i="1"/>
  <c r="AM1127" i="1"/>
  <c r="AM1128" i="1"/>
  <c r="AM1129" i="1"/>
  <c r="AM1130" i="1"/>
  <c r="AM1131" i="1"/>
  <c r="AM1132" i="1"/>
  <c r="AM1133" i="1"/>
  <c r="AM1134" i="1"/>
  <c r="AM1135" i="1"/>
  <c r="AM1136" i="1"/>
  <c r="AM1137" i="1"/>
  <c r="AM1138" i="1"/>
  <c r="AM1139" i="1"/>
  <c r="AM1140" i="1"/>
  <c r="AM1145" i="1"/>
  <c r="AM1146" i="1"/>
  <c r="AM1147" i="1"/>
  <c r="AM1148" i="1"/>
  <c r="AM1149" i="1"/>
  <c r="AM1150" i="1"/>
  <c r="AM1151" i="1"/>
  <c r="AM1152" i="1"/>
  <c r="AM1153" i="1"/>
  <c r="AM1158" i="1"/>
  <c r="AM1159" i="1"/>
  <c r="AM1160" i="1"/>
  <c r="AM1161" i="1"/>
  <c r="AM1163" i="1"/>
  <c r="AM1164" i="1"/>
  <c r="AM1166" i="1"/>
  <c r="AM1168" i="1"/>
  <c r="AM1169" i="1"/>
  <c r="AM1170" i="1"/>
  <c r="AM1171" i="1"/>
  <c r="AM1172" i="1"/>
  <c r="AM1173" i="1"/>
  <c r="AM1174" i="1"/>
  <c r="AM1175" i="1"/>
  <c r="AM1176" i="1"/>
  <c r="AM1177" i="1"/>
  <c r="AM1181" i="1"/>
  <c r="AM1182" i="1"/>
  <c r="AM1183" i="1"/>
  <c r="AM1184" i="1"/>
  <c r="AM1185" i="1"/>
  <c r="AM1186" i="1"/>
  <c r="AM1187" i="1"/>
  <c r="AM1188" i="1"/>
  <c r="AM1189" i="1"/>
  <c r="AM1190" i="1"/>
  <c r="AM1191" i="1"/>
  <c r="AM1192" i="1"/>
  <c r="AM1193" i="1"/>
  <c r="AM1194" i="1"/>
  <c r="AM1195" i="1"/>
  <c r="AM1196" i="1"/>
  <c r="AM1197" i="1"/>
  <c r="AM1200" i="1"/>
  <c r="AM1201" i="1"/>
  <c r="AM1206" i="1"/>
  <c r="AM1209" i="1"/>
  <c r="AM1210" i="1"/>
  <c r="AM1211" i="1"/>
  <c r="AM1214" i="1"/>
  <c r="AM1215" i="1"/>
  <c r="AM1216" i="1"/>
  <c r="AM1217" i="1"/>
  <c r="AM1218" i="1"/>
  <c r="AM1219" i="1"/>
  <c r="AM1220" i="1"/>
  <c r="AM1221" i="1"/>
  <c r="AM1222" i="1"/>
  <c r="AM1223" i="1"/>
  <c r="AM1224" i="1"/>
  <c r="AM1225" i="1"/>
  <c r="AM1228" i="1"/>
  <c r="AM1229" i="1"/>
  <c r="AM1230" i="1"/>
  <c r="AM1231" i="1"/>
  <c r="AM1232" i="1"/>
  <c r="AM1233" i="1"/>
  <c r="AM1234" i="1"/>
  <c r="AM1235" i="1"/>
  <c r="AM1236" i="1"/>
  <c r="AM1237" i="1"/>
  <c r="AM1244" i="1"/>
  <c r="AM1272" i="1"/>
  <c r="AM1275" i="1"/>
  <c r="AM1278" i="1"/>
  <c r="AM1279" i="1"/>
  <c r="AM1280" i="1"/>
  <c r="AM1282" i="1"/>
  <c r="AM1283" i="1"/>
  <c r="AM1284" i="1"/>
  <c r="AM1285" i="1"/>
  <c r="AM1286" i="1"/>
  <c r="AM1287" i="1"/>
  <c r="AM1288" i="1"/>
  <c r="AM1289" i="1"/>
  <c r="AM1291" i="1"/>
  <c r="AM1292" i="1"/>
  <c r="AM1293" i="1"/>
  <c r="AM1294" i="1"/>
  <c r="AM1295" i="1"/>
  <c r="AM1296" i="1"/>
  <c r="AM1297" i="1"/>
  <c r="AM1298" i="1"/>
  <c r="AM1299" i="1"/>
  <c r="AM1300" i="1"/>
  <c r="AM1301" i="1"/>
  <c r="AM1303" i="1"/>
  <c r="AM1304" i="1"/>
  <c r="AM1306" i="1"/>
  <c r="AM1307" i="1"/>
  <c r="AM1308" i="1"/>
  <c r="AM1309" i="1"/>
  <c r="AM1310" i="1"/>
  <c r="AM1317" i="1"/>
  <c r="AM1318" i="1"/>
  <c r="AM1319" i="1"/>
  <c r="AM1320" i="1"/>
  <c r="AM1321" i="1"/>
  <c r="AM1322" i="1"/>
  <c r="AM1323" i="1"/>
  <c r="AM1327" i="1"/>
  <c r="AM1328" i="1"/>
  <c r="AM1329" i="1"/>
  <c r="AM1330" i="1"/>
  <c r="AM1331" i="1"/>
  <c r="AM1332" i="1"/>
  <c r="AM1333" i="1"/>
  <c r="AM1334" i="1"/>
  <c r="AM1335" i="1"/>
  <c r="AM1336" i="1"/>
  <c r="AM1337" i="1"/>
  <c r="AM1338" i="1"/>
  <c r="AM1339" i="1"/>
  <c r="AM1340" i="1"/>
  <c r="AM1341" i="1"/>
  <c r="AM1342" i="1"/>
  <c r="AM1343" i="1"/>
  <c r="AM1345" i="1"/>
  <c r="AM1353" i="1"/>
  <c r="AM1354" i="1"/>
  <c r="AM1355" i="1"/>
  <c r="AM1356" i="1"/>
  <c r="AM1357" i="1"/>
  <c r="AM1358" i="1"/>
  <c r="AM1359" i="1"/>
  <c r="AM1365" i="1"/>
  <c r="AM1369" i="1"/>
  <c r="AM1430" i="1"/>
  <c r="AM1436" i="1"/>
  <c r="AM1437" i="1"/>
  <c r="AM1438" i="1"/>
  <c r="AM1440" i="1"/>
  <c r="AM1441" i="1"/>
  <c r="AM1442" i="1"/>
  <c r="AM1443" i="1"/>
  <c r="AM1444" i="1"/>
  <c r="AM1471" i="1"/>
  <c r="AM1472" i="1"/>
  <c r="AM1473" i="1"/>
  <c r="AM1474" i="1"/>
  <c r="AM1475" i="1"/>
  <c r="AM1476" i="1"/>
  <c r="AM1488" i="1"/>
  <c r="AM1490" i="1"/>
  <c r="AM1493" i="1"/>
  <c r="AM1494" i="1"/>
  <c r="AM1495" i="1"/>
  <c r="AM1496" i="1"/>
  <c r="AM1500" i="1"/>
  <c r="AM1504" i="1"/>
  <c r="AM1509" i="1"/>
  <c r="AM1510" i="1"/>
  <c r="AM1511" i="1"/>
  <c r="AM1521" i="1"/>
  <c r="AM1253" i="1"/>
  <c r="AM723" i="1"/>
  <c r="AM1227" i="1"/>
  <c r="AM851" i="1"/>
  <c r="AM1378" i="1"/>
  <c r="AM703" i="1"/>
  <c r="AM1199" i="1"/>
  <c r="AM1010" i="1"/>
  <c r="AM868" i="1"/>
  <c r="AM685" i="1"/>
  <c r="AM771" i="1"/>
  <c r="AM495" i="1"/>
  <c r="AM1367" i="1"/>
  <c r="AM699" i="1"/>
  <c r="AM1203" i="1"/>
  <c r="AM867" i="1"/>
  <c r="AM1463" i="1"/>
  <c r="AM1445" i="1"/>
  <c r="AM856" i="1"/>
  <c r="AM1446" i="1"/>
  <c r="AM1401" i="1"/>
  <c r="AM880" i="1"/>
  <c r="AM711" i="1"/>
  <c r="AM331" i="1"/>
  <c r="AM875" i="1"/>
  <c r="AM1461" i="1"/>
  <c r="AM702" i="1"/>
  <c r="AM1466" i="1"/>
  <c r="AM1208" i="1"/>
  <c r="AM788" i="1"/>
  <c r="AM882" i="1"/>
  <c r="AM701" i="1"/>
  <c r="AM329" i="1"/>
  <c r="AM752" i="1"/>
  <c r="AM332" i="1"/>
  <c r="AM773" i="1"/>
  <c r="AM842" i="1"/>
  <c r="AM707" i="1"/>
  <c r="AM708" i="1"/>
  <c r="AM709" i="1"/>
  <c r="AM710" i="1"/>
  <c r="AM712" i="1"/>
  <c r="AM713" i="1"/>
  <c r="AM714" i="1"/>
  <c r="AM715" i="1"/>
  <c r="AM718" i="1"/>
  <c r="AM724" i="1"/>
  <c r="AM725" i="1"/>
  <c r="AM726" i="1"/>
  <c r="AM727" i="1"/>
  <c r="AM728" i="1"/>
  <c r="AM729" i="1"/>
  <c r="AM730" i="1"/>
  <c r="AM731" i="1"/>
  <c r="AM732" i="1"/>
  <c r="AM763" i="1"/>
  <c r="AM764" i="1"/>
  <c r="AM815" i="1"/>
  <c r="AM869" i="1"/>
  <c r="AM1011" i="1"/>
  <c r="AM850" i="1"/>
  <c r="AM686" i="1"/>
  <c r="AM692" i="1"/>
  <c r="AM751" i="1"/>
  <c r="AM740" i="1"/>
  <c r="AM745" i="1"/>
  <c r="AM328" i="1"/>
  <c r="AM326" i="1"/>
  <c r="AM1007" i="1"/>
  <c r="AM1477" i="1"/>
  <c r="AM1506" i="1"/>
  <c r="AM664" i="1"/>
  <c r="AM668" i="1"/>
  <c r="AM333" i="1"/>
  <c r="AM393" i="1"/>
  <c r="AM398" i="1"/>
  <c r="AM400" i="1"/>
  <c r="AM401" i="1"/>
  <c r="AM403" i="1"/>
  <c r="AM665" i="1"/>
  <c r="AM667" i="1"/>
  <c r="AM669" i="1"/>
  <c r="AM687" i="1"/>
  <c r="AM690" i="1"/>
  <c r="AM691" i="1"/>
  <c r="AM694" i="1"/>
  <c r="AM697" i="1"/>
  <c r="AM698" i="1"/>
  <c r="AM700" i="1"/>
  <c r="AM706" i="1"/>
  <c r="AM733" i="1"/>
  <c r="AM734" i="1"/>
  <c r="AM735" i="1"/>
  <c r="AM737" i="1"/>
  <c r="AM738" i="1"/>
  <c r="AM739" i="1"/>
  <c r="AM741" i="1"/>
  <c r="AM746" i="1"/>
  <c r="AM747" i="1"/>
  <c r="AM755" i="1"/>
  <c r="AM753" i="1"/>
  <c r="AM754" i="1"/>
  <c r="AM761" i="1"/>
  <c r="AM762" i="1"/>
  <c r="AM765" i="1"/>
  <c r="AM766" i="1"/>
  <c r="AM767" i="1"/>
  <c r="AM768" i="1"/>
  <c r="AM769" i="1"/>
  <c r="AM775" i="1"/>
  <c r="AM778" i="1"/>
  <c r="AM779" i="1"/>
  <c r="AM780" i="1"/>
  <c r="AM781" i="1"/>
  <c r="AM782" i="1"/>
  <c r="AM783" i="1"/>
  <c r="AM784" i="1"/>
  <c r="AM785" i="1"/>
  <c r="AM825" i="1"/>
  <c r="AM828" i="1"/>
  <c r="AM829" i="1"/>
  <c r="AM830" i="1"/>
  <c r="AM831" i="1"/>
  <c r="AM833" i="1"/>
  <c r="AM838" i="1"/>
  <c r="AM839" i="1"/>
  <c r="AM846" i="1"/>
  <c r="AM847" i="1"/>
  <c r="AM848" i="1"/>
  <c r="AM854" i="1"/>
  <c r="AM855" i="1"/>
  <c r="AM865" i="1"/>
  <c r="AM866" i="1"/>
  <c r="AM871" i="1"/>
  <c r="AM872" i="1"/>
  <c r="AM873" i="1"/>
  <c r="AM874" i="1"/>
  <c r="AM876" i="1"/>
  <c r="AM877" i="1"/>
  <c r="AM878" i="1"/>
  <c r="AM879" i="1"/>
  <c r="AM881" i="1"/>
  <c r="AM1002" i="1"/>
  <c r="AM1003" i="1"/>
  <c r="AM1004" i="1"/>
  <c r="AM1529" i="1"/>
  <c r="AM1469" i="1"/>
  <c r="AM1485" i="1"/>
  <c r="AM1451" i="1"/>
  <c r="AM960" i="1"/>
  <c r="AM325" i="1"/>
  <c r="AM327" i="1"/>
  <c r="AM396" i="1"/>
  <c r="AM399" i="1"/>
  <c r="AM402" i="1"/>
  <c r="AM404" i="1"/>
  <c r="AM405" i="1"/>
  <c r="AM409" i="1"/>
  <c r="AM412" i="1"/>
  <c r="AM413" i="1"/>
  <c r="AM414" i="1"/>
  <c r="AM415" i="1"/>
  <c r="AM416" i="1"/>
  <c r="AM417" i="1"/>
  <c r="AM418" i="1"/>
  <c r="AM419" i="1"/>
  <c r="AM420" i="1"/>
  <c r="AM666" i="1"/>
  <c r="AM670" i="1"/>
  <c r="AM683" i="1"/>
  <c r="AM693" i="1"/>
  <c r="AM695" i="1"/>
  <c r="AM696" i="1"/>
  <c r="AM704" i="1"/>
  <c r="AM705" i="1"/>
  <c r="AM736" i="1"/>
  <c r="AM756" i="1"/>
  <c r="AM757" i="1"/>
  <c r="AM758" i="1"/>
  <c r="AM759" i="1"/>
  <c r="AM760" i="1"/>
  <c r="AM797" i="1"/>
  <c r="AM799" i="1"/>
  <c r="AM814" i="1"/>
  <c r="AM820" i="1"/>
  <c r="AM821" i="1"/>
  <c r="AM822" i="1"/>
  <c r="AM823" i="1"/>
  <c r="AM824" i="1"/>
  <c r="AM834" i="1"/>
  <c r="AM835" i="1"/>
  <c r="AM836" i="1"/>
  <c r="AM837" i="1"/>
  <c r="AM840" i="1"/>
  <c r="AM841" i="1"/>
  <c r="AM844" i="1"/>
  <c r="AM845" i="1"/>
  <c r="AM849" i="1"/>
  <c r="AM858" i="1"/>
  <c r="AM859" i="1"/>
  <c r="AM860" i="1"/>
  <c r="AM861" i="1"/>
  <c r="AM862" i="1"/>
  <c r="AM863" i="1"/>
  <c r="AM864" i="1"/>
  <c r="AM1000" i="1"/>
  <c r="AM1001" i="1"/>
  <c r="AM1005" i="1"/>
  <c r="AM1006" i="1"/>
  <c r="AM1008" i="1"/>
  <c r="AM1009" i="1"/>
  <c r="AM1258" i="1"/>
  <c r="AM1259" i="1"/>
  <c r="AM1260" i="1"/>
  <c r="AM1261" i="1"/>
  <c r="AM1397" i="1"/>
  <c r="AM1431" i="1"/>
  <c r="AM1432" i="1"/>
  <c r="AM1433" i="1"/>
  <c r="AM1449" i="1"/>
  <c r="AM1450" i="1"/>
  <c r="AM1453" i="1"/>
  <c r="AM1454" i="1"/>
  <c r="AM1455" i="1"/>
  <c r="AM1456" i="1"/>
  <c r="AM1459" i="1"/>
  <c r="AM1460" i="1"/>
  <c r="AM1465" i="1"/>
  <c r="AM1467" i="1"/>
  <c r="AM1468" i="1"/>
  <c r="AM1470" i="1"/>
  <c r="AM1478" i="1"/>
  <c r="AM1479" i="1"/>
  <c r="AM1480" i="1"/>
  <c r="AM1481" i="1"/>
  <c r="AM1484" i="1"/>
  <c r="AM1486" i="1"/>
  <c r="AM1487" i="1"/>
  <c r="AM1489" i="1"/>
  <c r="AM1452" i="1"/>
  <c r="AM1482" i="1"/>
  <c r="AM1483" i="1"/>
  <c r="AM1501" i="1"/>
  <c r="AM1508" i="1"/>
  <c r="AM1524" i="1"/>
  <c r="AM1526" i="1"/>
  <c r="AM1530" i="1"/>
  <c r="AM1507" i="1"/>
  <c r="AM1462" i="1"/>
  <c r="AM1518" i="1"/>
  <c r="AM870" i="1"/>
  <c r="AM1525" i="1"/>
  <c r="AM335" i="1"/>
  <c r="AM800" i="1"/>
  <c r="AM802" i="1"/>
  <c r="AM807" i="1"/>
  <c r="AM808" i="1"/>
  <c r="AM816" i="1"/>
  <c r="AM817" i="1"/>
  <c r="AM1505" i="1"/>
  <c r="AM1434" i="1"/>
  <c r="AM1435" i="1"/>
  <c r="AM1535" i="1"/>
  <c r="AN11" i="1"/>
  <c r="AN14" i="1"/>
  <c r="AN15" i="1"/>
  <c r="AN20" i="1"/>
  <c r="AN21" i="1"/>
  <c r="AN26" i="1"/>
  <c r="AN27" i="1"/>
  <c r="AN33" i="1"/>
  <c r="AN34" i="1"/>
  <c r="AN39" i="1"/>
  <c r="AN43" i="1"/>
  <c r="AN48" i="1"/>
  <c r="AN70" i="1"/>
  <c r="AN73" i="1"/>
  <c r="AN75" i="1"/>
  <c r="AN76" i="1"/>
  <c r="AN81" i="1"/>
  <c r="AN85" i="1"/>
  <c r="AN86" i="1"/>
  <c r="AN91" i="1"/>
  <c r="AN105" i="1"/>
  <c r="AN106" i="1"/>
  <c r="AN107" i="1"/>
  <c r="AN111" i="1"/>
  <c r="AN115" i="1"/>
  <c r="AN119" i="1"/>
  <c r="AN120" i="1"/>
  <c r="AN121" i="1"/>
  <c r="AN127" i="1"/>
  <c r="AN129" i="1"/>
  <c r="AN130" i="1"/>
  <c r="AN131" i="1"/>
  <c r="AN132" i="1"/>
  <c r="AN133" i="1"/>
  <c r="AN134" i="1"/>
  <c r="AN138" i="1"/>
  <c r="AN147" i="1"/>
  <c r="AN148" i="1"/>
  <c r="AN158" i="1"/>
  <c r="AN159" i="1"/>
  <c r="AN170" i="1"/>
  <c r="AN173" i="1"/>
  <c r="AN175" i="1"/>
  <c r="AN176" i="1"/>
  <c r="AN177" i="1"/>
  <c r="AN178" i="1"/>
  <c r="AN181" i="1"/>
  <c r="AN186" i="1"/>
  <c r="AN189" i="1"/>
  <c r="AN190" i="1"/>
  <c r="AN192" i="1"/>
  <c r="AN194" i="1"/>
  <c r="AN195" i="1"/>
  <c r="AN196" i="1"/>
  <c r="AN199" i="1"/>
  <c r="AN201" i="1"/>
  <c r="AN204" i="1"/>
  <c r="AN205" i="1"/>
  <c r="AN207" i="1"/>
  <c r="AN210" i="1"/>
  <c r="AN211" i="1"/>
  <c r="AN214" i="1"/>
  <c r="AN218" i="1"/>
  <c r="AN220" i="1"/>
  <c r="AN222" i="1"/>
  <c r="AN223" i="1"/>
  <c r="AN224" i="1"/>
  <c r="AN225" i="1"/>
  <c r="AN230" i="1"/>
  <c r="AN232" i="1"/>
  <c r="AN233" i="1"/>
  <c r="AN234" i="1"/>
  <c r="AN235" i="1"/>
  <c r="AN239" i="1"/>
  <c r="AN240" i="1"/>
  <c r="AN241" i="1"/>
  <c r="AN242" i="1"/>
  <c r="AN243" i="1"/>
  <c r="AN244" i="1"/>
  <c r="AN245" i="1"/>
  <c r="AN246" i="1"/>
  <c r="AN247" i="1"/>
  <c r="AN248" i="1"/>
  <c r="AN252" i="1"/>
  <c r="AN254" i="1"/>
  <c r="AN256" i="1"/>
  <c r="AN257" i="1"/>
  <c r="AN259" i="1"/>
  <c r="AN263" i="1"/>
  <c r="AN264" i="1"/>
  <c r="AN265" i="1"/>
  <c r="AN268" i="1"/>
  <c r="AN269" i="1"/>
  <c r="AN271" i="1"/>
  <c r="AN273" i="1"/>
  <c r="AN278" i="1"/>
  <c r="AN279" i="1"/>
  <c r="AN280" i="1"/>
  <c r="AN281" i="1"/>
  <c r="AN282" i="1"/>
  <c r="AN284" i="1"/>
  <c r="AN285" i="1"/>
  <c r="AN287" i="1"/>
  <c r="AN290" i="1"/>
  <c r="AN291" i="1"/>
  <c r="AN292" i="1"/>
  <c r="AN293" i="1"/>
  <c r="AN294" i="1"/>
  <c r="AN295" i="1"/>
  <c r="AN5" i="1"/>
  <c r="AN8" i="1"/>
  <c r="AN9" i="1"/>
  <c r="AN17" i="1"/>
  <c r="AN19" i="1"/>
  <c r="AN30" i="1"/>
  <c r="AN32" i="1"/>
  <c r="AN37" i="1"/>
  <c r="AN47" i="1"/>
  <c r="AN52" i="1"/>
  <c r="AN53" i="1"/>
  <c r="AN56" i="1"/>
  <c r="AN71" i="1"/>
  <c r="AN72" i="1"/>
  <c r="AN78" i="1"/>
  <c r="AN79" i="1"/>
  <c r="AN80" i="1"/>
  <c r="AN87" i="1"/>
  <c r="AN90" i="1"/>
  <c r="AN96" i="1"/>
  <c r="AN99" i="1"/>
  <c r="AN100" i="1"/>
  <c r="AN102" i="1"/>
  <c r="AN104" i="1"/>
  <c r="AN117" i="1"/>
  <c r="AN118" i="1"/>
  <c r="AN122" i="1"/>
  <c r="AN123" i="1"/>
  <c r="AN124" i="1"/>
  <c r="AN142" i="1"/>
  <c r="AN152" i="1"/>
  <c r="AN153" i="1"/>
  <c r="AN156" i="1"/>
  <c r="AN157" i="1"/>
  <c r="AN167" i="1"/>
  <c r="AN168" i="1"/>
  <c r="AN169" i="1"/>
  <c r="AN171" i="1"/>
  <c r="AN179" i="1"/>
  <c r="AN187" i="1"/>
  <c r="AN191" i="1"/>
  <c r="AN193" i="1"/>
  <c r="AN197" i="1"/>
  <c r="AN200" i="1"/>
  <c r="AN203" i="1"/>
  <c r="AN206" i="1"/>
  <c r="AN208" i="1"/>
  <c r="AN209" i="1"/>
  <c r="AN212" i="1"/>
  <c r="AN213" i="1"/>
  <c r="AN216" i="1"/>
  <c r="AN219" i="1"/>
  <c r="AN221" i="1"/>
  <c r="AN226" i="1"/>
  <c r="AN228" i="1"/>
  <c r="AN231" i="1"/>
  <c r="AN236" i="1"/>
  <c r="AN237" i="1"/>
  <c r="AN253" i="1"/>
  <c r="AN266" i="1"/>
  <c r="AN267" i="1"/>
  <c r="AN270" i="1"/>
  <c r="AN274" i="1"/>
  <c r="AN277" i="1"/>
  <c r="AN286" i="1"/>
  <c r="AN6" i="1"/>
  <c r="AN12" i="1"/>
  <c r="AN22" i="1"/>
  <c r="AN24" i="1"/>
  <c r="AN25" i="1"/>
  <c r="AN28" i="1"/>
  <c r="AN29" i="1"/>
  <c r="AN31" i="1"/>
  <c r="AN38" i="1"/>
  <c r="AN40" i="1"/>
  <c r="AN50" i="1"/>
  <c r="AN51" i="1"/>
  <c r="AN54" i="1"/>
  <c r="AN65" i="1"/>
  <c r="AN68" i="1"/>
  <c r="AN69" i="1"/>
  <c r="AN77" i="1"/>
  <c r="AN82" i="1"/>
  <c r="AN88" i="1"/>
  <c r="AN89" i="1"/>
  <c r="AN94" i="1"/>
  <c r="AN95" i="1"/>
  <c r="AN97" i="1"/>
  <c r="AN98" i="1"/>
  <c r="AN101" i="1"/>
  <c r="AN103" i="1"/>
  <c r="AN108" i="1"/>
  <c r="AN109" i="1"/>
  <c r="AN110" i="1"/>
  <c r="AN112" i="1"/>
  <c r="AN113" i="1"/>
  <c r="AN114" i="1"/>
  <c r="AN125" i="1"/>
  <c r="AN126" i="1"/>
  <c r="AN128" i="1"/>
  <c r="AN135" i="1"/>
  <c r="AN137" i="1"/>
  <c r="AN139" i="1"/>
  <c r="AN140" i="1"/>
  <c r="AN143" i="1"/>
  <c r="AN144" i="1"/>
  <c r="AN145" i="1"/>
  <c r="AN146" i="1"/>
  <c r="AN151" i="1"/>
  <c r="AN160" i="1"/>
  <c r="AN165" i="1"/>
  <c r="AN180" i="1"/>
  <c r="AN182" i="1"/>
  <c r="AN183" i="1"/>
  <c r="AN184" i="1"/>
  <c r="AN185" i="1"/>
  <c r="AN198" i="1"/>
  <c r="AN215" i="1"/>
  <c r="AN217" i="1"/>
  <c r="AN227" i="1"/>
  <c r="AN229" i="1"/>
  <c r="AN238" i="1"/>
  <c r="AN251" i="1"/>
  <c r="AN255" i="1"/>
  <c r="AN258" i="1"/>
  <c r="AN261" i="1"/>
  <c r="AN262" i="1"/>
  <c r="AN272" i="1"/>
  <c r="AN275" i="1"/>
  <c r="AN276" i="1"/>
  <c r="AN283" i="1"/>
  <c r="AN296" i="1"/>
  <c r="AN488" i="1"/>
  <c r="AN599" i="1"/>
  <c r="AN601" i="1"/>
  <c r="AN987" i="1"/>
  <c r="AN303" i="1"/>
  <c r="AN309" i="1"/>
  <c r="AN313" i="1"/>
  <c r="AN314" i="1"/>
  <c r="AN469" i="1"/>
  <c r="AN475" i="1"/>
  <c r="AN477" i="1"/>
  <c r="AN460" i="1"/>
  <c r="AN1071" i="1"/>
  <c r="AN1077" i="1"/>
  <c r="AN1078" i="1"/>
  <c r="AN1371" i="1"/>
  <c r="AN1379" i="1"/>
  <c r="AN1380" i="1"/>
  <c r="AN1404" i="1"/>
  <c r="AN1407" i="1"/>
  <c r="AN645" i="1"/>
  <c r="AN897" i="1"/>
  <c r="AN904" i="1"/>
  <c r="AN905" i="1"/>
  <c r="AN906" i="1"/>
  <c r="AN907" i="1"/>
  <c r="AN908" i="1"/>
  <c r="AN910" i="1"/>
  <c r="AN912" i="1"/>
  <c r="AN914" i="1"/>
  <c r="AN915" i="1"/>
  <c r="AN916" i="1"/>
  <c r="AN917" i="1"/>
  <c r="AN918" i="1"/>
  <c r="AN919" i="1"/>
  <c r="AN920" i="1"/>
  <c r="AN936" i="1"/>
  <c r="AN937" i="1"/>
  <c r="AN938" i="1"/>
  <c r="AN939" i="1"/>
  <c r="AN940" i="1"/>
  <c r="AN941" i="1"/>
  <c r="AN942" i="1"/>
  <c r="AN943" i="1"/>
  <c r="AN1012" i="1"/>
  <c r="AN1265" i="1"/>
  <c r="AN1266" i="1"/>
  <c r="AN1267" i="1"/>
  <c r="AN1268" i="1"/>
  <c r="AN1269" i="1"/>
  <c r="AN1270" i="1"/>
  <c r="AN1271" i="1"/>
  <c r="AN646" i="1"/>
  <c r="AN647" i="1"/>
  <c r="AN648" i="1"/>
  <c r="AN649" i="1"/>
  <c r="AN650" i="1"/>
  <c r="AN651" i="1"/>
  <c r="AN652" i="1"/>
  <c r="AN653" i="1"/>
  <c r="AN654" i="1"/>
  <c r="AN655" i="1"/>
  <c r="AN656" i="1"/>
  <c r="AN657" i="1"/>
  <c r="AN658" i="1"/>
  <c r="AN659" i="1"/>
  <c r="AN660" i="1"/>
  <c r="AN661" i="1"/>
  <c r="AN662" i="1"/>
  <c r="AN663" i="1"/>
  <c r="AN675" i="1"/>
  <c r="AN676" i="1"/>
  <c r="AN1017" i="1"/>
  <c r="AN1251" i="1"/>
  <c r="AN299" i="1"/>
  <c r="AN300" i="1"/>
  <c r="AN301" i="1"/>
  <c r="AN302" i="1"/>
  <c r="AN304" i="1"/>
  <c r="AN305" i="1"/>
  <c r="AN306" i="1"/>
  <c r="AN307" i="1"/>
  <c r="AN308" i="1"/>
  <c r="AN310" i="1"/>
  <c r="AN311" i="1"/>
  <c r="AN312" i="1"/>
  <c r="AN315" i="1"/>
  <c r="AN316" i="1"/>
  <c r="AN317" i="1"/>
  <c r="AN318" i="1"/>
  <c r="AN319" i="1"/>
  <c r="AN320" i="1"/>
  <c r="AN321" i="1"/>
  <c r="AN322" i="1"/>
  <c r="AN323" i="1"/>
  <c r="AN324" i="1"/>
  <c r="AN474" i="1"/>
  <c r="AN476" i="1"/>
  <c r="AN451" i="1"/>
  <c r="AN520" i="1"/>
  <c r="AN539" i="1"/>
  <c r="AN578" i="1"/>
  <c r="AN579" i="1"/>
  <c r="AN614" i="1"/>
  <c r="AN622" i="1"/>
  <c r="AN623" i="1"/>
  <c r="AN624" i="1"/>
  <c r="AN625" i="1"/>
  <c r="AN1072" i="1"/>
  <c r="AN1073" i="1"/>
  <c r="AN1075" i="1"/>
  <c r="AN1076" i="1"/>
  <c r="AN1079" i="1"/>
  <c r="AN1080" i="1"/>
  <c r="AN471" i="1"/>
  <c r="AN519" i="1"/>
  <c r="AN587" i="1"/>
  <c r="AN1084" i="1"/>
  <c r="AN1085" i="1"/>
  <c r="AN1086" i="1"/>
  <c r="AN1088" i="1"/>
  <c r="AN473" i="1"/>
  <c r="AN443" i="1"/>
  <c r="AN445" i="1"/>
  <c r="AN462" i="1"/>
  <c r="AN555" i="1"/>
  <c r="AN1087" i="1"/>
  <c r="AN596" i="1"/>
  <c r="AN600" i="1"/>
  <c r="AN1262" i="1"/>
  <c r="AN1263" i="1"/>
  <c r="AN1364" i="1"/>
  <c r="AN1366" i="1"/>
  <c r="AN1370" i="1"/>
  <c r="AN1372" i="1"/>
  <c r="AN1373" i="1"/>
  <c r="AN1374" i="1"/>
  <c r="AN1375" i="1"/>
  <c r="AN1383" i="1"/>
  <c r="AN1384" i="1"/>
  <c r="AN1385" i="1"/>
  <c r="AN1386" i="1"/>
  <c r="AN1387" i="1"/>
  <c r="AN1390" i="1"/>
  <c r="AN1393" i="1"/>
  <c r="AN1394" i="1"/>
  <c r="AN1399" i="1"/>
  <c r="AN1400" i="1"/>
  <c r="AN1405" i="1"/>
  <c r="AN1406" i="1"/>
  <c r="AN1410" i="1"/>
  <c r="AN1417" i="1"/>
  <c r="AN1418" i="1"/>
  <c r="AN1420" i="1"/>
  <c r="AN1421" i="1"/>
  <c r="AN1422" i="1"/>
  <c r="AN1423" i="1"/>
  <c r="AN1514" i="1"/>
  <c r="AN391" i="1"/>
  <c r="AN392" i="1"/>
  <c r="AN463" i="1"/>
  <c r="AN464" i="1"/>
  <c r="AN465" i="1"/>
  <c r="AN468" i="1"/>
  <c r="AN479" i="1"/>
  <c r="AN480" i="1"/>
  <c r="AN481" i="1"/>
  <c r="AN482" i="1"/>
  <c r="AN452" i="1"/>
  <c r="AN490" i="1"/>
  <c r="AN456" i="1"/>
  <c r="AN494" i="1"/>
  <c r="AN508" i="1"/>
  <c r="AN509" i="1"/>
  <c r="AN510" i="1"/>
  <c r="AN517" i="1"/>
  <c r="AN518" i="1"/>
  <c r="AN521" i="1"/>
  <c r="AN522" i="1"/>
  <c r="AN523" i="1"/>
  <c r="AN524" i="1"/>
  <c r="AN525" i="1"/>
  <c r="AN526" i="1"/>
  <c r="AN537" i="1"/>
  <c r="AN546" i="1"/>
  <c r="AN561" i="1"/>
  <c r="AN563" i="1"/>
  <c r="AN565" i="1"/>
  <c r="AN566" i="1"/>
  <c r="AN569" i="1"/>
  <c r="AN570" i="1"/>
  <c r="AN573" i="1"/>
  <c r="AN574" i="1"/>
  <c r="AN575" i="1"/>
  <c r="AN576" i="1"/>
  <c r="AN577" i="1"/>
  <c r="AN580" i="1"/>
  <c r="AN607" i="1"/>
  <c r="AN608" i="1"/>
  <c r="AN626" i="1"/>
  <c r="AN631" i="1"/>
  <c r="AN632" i="1"/>
  <c r="AN635" i="1"/>
  <c r="AN637" i="1"/>
  <c r="AN638" i="1"/>
  <c r="AN640" i="1"/>
  <c r="AN641" i="1"/>
  <c r="AN643" i="1"/>
  <c r="AN644" i="1"/>
  <c r="AN809" i="1"/>
  <c r="AN986" i="1"/>
  <c r="AN988" i="1"/>
  <c r="AN989" i="1"/>
  <c r="AN990" i="1"/>
  <c r="AN991" i="1"/>
  <c r="AN992" i="1"/>
  <c r="AN993" i="1"/>
  <c r="AN996" i="1"/>
  <c r="AN997" i="1"/>
  <c r="AN998" i="1"/>
  <c r="AN1013" i="1"/>
  <c r="AN1092" i="1"/>
  <c r="AN1093" i="1"/>
  <c r="AN1094" i="1"/>
  <c r="AN1097" i="1"/>
  <c r="AN1099" i="1"/>
  <c r="AN1101" i="1"/>
  <c r="AN1102" i="1"/>
  <c r="AN1103" i="1"/>
  <c r="AN1106" i="1"/>
  <c r="AN1107" i="1"/>
  <c r="AN1108" i="1"/>
  <c r="AN1109" i="1"/>
  <c r="AN1141" i="1"/>
  <c r="AN1142" i="1"/>
  <c r="AN1143" i="1"/>
  <c r="AN1144" i="1"/>
  <c r="AN1157" i="1"/>
  <c r="AN1162" i="1"/>
  <c r="AN1165" i="1"/>
  <c r="AN1167" i="1"/>
  <c r="AN1204" i="1"/>
  <c r="AN1205" i="1"/>
  <c r="AN1273" i="1"/>
  <c r="AN1274" i="1"/>
  <c r="AN1276" i="1"/>
  <c r="AN1277" i="1"/>
  <c r="AN470" i="1"/>
  <c r="AN472" i="1"/>
  <c r="AN478" i="1"/>
  <c r="AN429" i="1"/>
  <c r="AN439" i="1"/>
  <c r="AN444" i="1"/>
  <c r="AN446" i="1"/>
  <c r="AN447" i="1"/>
  <c r="AN491" i="1"/>
  <c r="AN459" i="1"/>
  <c r="AN492" i="1"/>
  <c r="AN493" i="1"/>
  <c r="AN461" i="1"/>
  <c r="AN515" i="1"/>
  <c r="AN516" i="1"/>
  <c r="AN562" i="1"/>
  <c r="AN564" i="1"/>
  <c r="AN642" i="1"/>
  <c r="AN995" i="1"/>
  <c r="AN999" i="1"/>
  <c r="AN636" i="1"/>
  <c r="AN639" i="1"/>
  <c r="AN994" i="1"/>
  <c r="AN337" i="1"/>
  <c r="AN338" i="1"/>
  <c r="AN339" i="1"/>
  <c r="AN340" i="1"/>
  <c r="AN346" i="1"/>
  <c r="AN347" i="1"/>
  <c r="AN350" i="1"/>
  <c r="AN355" i="1"/>
  <c r="AN356" i="1"/>
  <c r="AN357" i="1"/>
  <c r="AN358" i="1"/>
  <c r="AN359" i="1"/>
  <c r="AN360" i="1"/>
  <c r="AN361" i="1"/>
  <c r="AN362" i="1"/>
  <c r="AN363" i="1"/>
  <c r="AN365" i="1"/>
  <c r="AN366" i="1"/>
  <c r="AN367" i="1"/>
  <c r="AN377" i="1"/>
  <c r="AN378" i="1"/>
  <c r="AN379" i="1"/>
  <c r="AN380" i="1"/>
  <c r="AN383" i="1"/>
  <c r="AN384" i="1"/>
  <c r="AN385" i="1"/>
  <c r="AN386" i="1"/>
  <c r="AN388" i="1"/>
  <c r="AN389" i="1"/>
  <c r="AN967" i="1"/>
  <c r="AN968" i="1"/>
  <c r="AN969" i="1"/>
  <c r="AN970" i="1"/>
  <c r="AN971" i="1"/>
  <c r="AN972" i="1"/>
  <c r="AN973" i="1"/>
  <c r="AN975" i="1"/>
  <c r="AN976" i="1"/>
  <c r="AN977" i="1"/>
  <c r="AN978" i="1"/>
  <c r="AN979" i="1"/>
  <c r="AN980" i="1"/>
  <c r="AN981" i="1"/>
  <c r="AN982" i="1"/>
  <c r="AN983" i="1"/>
  <c r="AN984" i="1"/>
  <c r="AN1018" i="1"/>
  <c r="AN1020" i="1"/>
  <c r="AN1021" i="1"/>
  <c r="AN1022" i="1"/>
  <c r="AN1023" i="1"/>
  <c r="AN1024" i="1"/>
  <c r="AN1025" i="1"/>
  <c r="AN1026" i="1"/>
  <c r="AN1027" i="1"/>
  <c r="AN1028" i="1"/>
  <c r="AN1029" i="1"/>
  <c r="AN1030" i="1"/>
  <c r="AN1031" i="1"/>
  <c r="AN1032" i="1"/>
  <c r="AN1033" i="1"/>
  <c r="AN1034" i="1"/>
  <c r="AN1035" i="1"/>
  <c r="AN1036" i="1"/>
  <c r="AN1039" i="1"/>
  <c r="AN1040" i="1"/>
  <c r="AN1041" i="1"/>
  <c r="AN1042" i="1"/>
  <c r="AN1043" i="1"/>
  <c r="AN1044" i="1"/>
  <c r="AN1045" i="1"/>
  <c r="AN1046" i="1"/>
  <c r="AN1047" i="1"/>
  <c r="AN1049" i="1"/>
  <c r="AN1053" i="1"/>
  <c r="AN1054" i="1"/>
  <c r="AN1056" i="1"/>
  <c r="AN1057" i="1"/>
  <c r="AN1058" i="1"/>
  <c r="AN1059" i="1"/>
  <c r="AN1060" i="1"/>
  <c r="AN1061" i="1"/>
  <c r="AN1062" i="1"/>
  <c r="AN1063" i="1"/>
  <c r="AN1064" i="1"/>
  <c r="AN1065" i="1"/>
  <c r="AN1066" i="1"/>
  <c r="AN1067" i="1"/>
  <c r="AN1068" i="1"/>
  <c r="AN1069" i="1"/>
  <c r="AN1070" i="1"/>
  <c r="AN1089" i="1"/>
  <c r="AN1098" i="1"/>
  <c r="AN1100" i="1"/>
  <c r="AN1104" i="1"/>
  <c r="AN1105" i="1"/>
  <c r="AN1110" i="1"/>
  <c r="AN1111" i="1"/>
  <c r="AN1112" i="1"/>
  <c r="AN1113"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5" i="1"/>
  <c r="AN1146" i="1"/>
  <c r="AN1147" i="1"/>
  <c r="AN1148" i="1"/>
  <c r="AN1149" i="1"/>
  <c r="AN1150" i="1"/>
  <c r="AN1151" i="1"/>
  <c r="AN1152" i="1"/>
  <c r="AN1153" i="1"/>
  <c r="AN1158" i="1"/>
  <c r="AN1159" i="1"/>
  <c r="AN1160" i="1"/>
  <c r="AN1161" i="1"/>
  <c r="AN1163" i="1"/>
  <c r="AN1164" i="1"/>
  <c r="AN1166" i="1"/>
  <c r="AN1168" i="1"/>
  <c r="AN1169" i="1"/>
  <c r="AN1170" i="1"/>
  <c r="AN1171" i="1"/>
  <c r="AN1172" i="1"/>
  <c r="AN1173" i="1"/>
  <c r="AN1174" i="1"/>
  <c r="AN1175" i="1"/>
  <c r="AN1176" i="1"/>
  <c r="AN1177" i="1"/>
  <c r="AN1181" i="1"/>
  <c r="AN1182" i="1"/>
  <c r="AN1183" i="1"/>
  <c r="AN1184" i="1"/>
  <c r="AN1185" i="1"/>
  <c r="AN1186" i="1"/>
  <c r="AN1187" i="1"/>
  <c r="AN1188" i="1"/>
  <c r="AN1189" i="1"/>
  <c r="AN1190" i="1"/>
  <c r="AN1191" i="1"/>
  <c r="AN1192" i="1"/>
  <c r="AN1193" i="1"/>
  <c r="AN1194" i="1"/>
  <c r="AN1195" i="1"/>
  <c r="AN1196" i="1"/>
  <c r="AN1197" i="1"/>
  <c r="AN1200" i="1"/>
  <c r="AN1201" i="1"/>
  <c r="AN1206" i="1"/>
  <c r="AN1209" i="1"/>
  <c r="AN1210" i="1"/>
  <c r="AN1211" i="1"/>
  <c r="AN1214" i="1"/>
  <c r="AN1215" i="1"/>
  <c r="AN1216" i="1"/>
  <c r="AN1217" i="1"/>
  <c r="AN1218" i="1"/>
  <c r="AN1219" i="1"/>
  <c r="AN1220" i="1"/>
  <c r="AN1221" i="1"/>
  <c r="AN1222" i="1"/>
  <c r="AN1223" i="1"/>
  <c r="AN1224" i="1"/>
  <c r="AN1225" i="1"/>
  <c r="AN1228" i="1"/>
  <c r="AN1229" i="1"/>
  <c r="AN1230" i="1"/>
  <c r="AN1231" i="1"/>
  <c r="AN1232" i="1"/>
  <c r="AN1233" i="1"/>
  <c r="AN1234" i="1"/>
  <c r="AN1235" i="1"/>
  <c r="AN1236" i="1"/>
  <c r="AN1237" i="1"/>
  <c r="AN1244" i="1"/>
  <c r="AN1272" i="1"/>
  <c r="AN1275" i="1"/>
  <c r="AN1278" i="1"/>
  <c r="AN1279" i="1"/>
  <c r="AN1280" i="1"/>
  <c r="AN1282" i="1"/>
  <c r="AN1283" i="1"/>
  <c r="AN1284" i="1"/>
  <c r="AN1285" i="1"/>
  <c r="AN1286" i="1"/>
  <c r="AN1287" i="1"/>
  <c r="AN1288" i="1"/>
  <c r="AN1289" i="1"/>
  <c r="AN1291" i="1"/>
  <c r="AN1292" i="1"/>
  <c r="AN1293" i="1"/>
  <c r="AN1294" i="1"/>
  <c r="AN1295" i="1"/>
  <c r="AN1296" i="1"/>
  <c r="AN1297" i="1"/>
  <c r="AN1298" i="1"/>
  <c r="AN1299" i="1"/>
  <c r="AN1300" i="1"/>
  <c r="AN1301" i="1"/>
  <c r="AN1303" i="1"/>
  <c r="AN1304" i="1"/>
  <c r="AN1306" i="1"/>
  <c r="AN1307" i="1"/>
  <c r="AN1308" i="1"/>
  <c r="AN1309" i="1"/>
  <c r="AN1310" i="1"/>
  <c r="AN1317" i="1"/>
  <c r="AN1318" i="1"/>
  <c r="AN1319" i="1"/>
  <c r="AN1320" i="1"/>
  <c r="AN1321" i="1"/>
  <c r="AN1322" i="1"/>
  <c r="AN1323" i="1"/>
  <c r="AN1327" i="1"/>
  <c r="AN1328" i="1"/>
  <c r="AN1329" i="1"/>
  <c r="AN1330" i="1"/>
  <c r="AN1331" i="1"/>
  <c r="AN1332" i="1"/>
  <c r="AN1333" i="1"/>
  <c r="AN1334" i="1"/>
  <c r="AN1335" i="1"/>
  <c r="AN1336" i="1"/>
  <c r="AN1337" i="1"/>
  <c r="AN1338" i="1"/>
  <c r="AN1339" i="1"/>
  <c r="AN1340" i="1"/>
  <c r="AN1341" i="1"/>
  <c r="AN1342" i="1"/>
  <c r="AN1343" i="1"/>
  <c r="AN1345" i="1"/>
  <c r="AN1353" i="1"/>
  <c r="AN1354" i="1"/>
  <c r="AN1355" i="1"/>
  <c r="AN1356" i="1"/>
  <c r="AN1357" i="1"/>
  <c r="AN1358" i="1"/>
  <c r="AN1359" i="1"/>
  <c r="AN1365" i="1"/>
  <c r="AN1369" i="1"/>
  <c r="AN1430" i="1"/>
  <c r="AN1436" i="1"/>
  <c r="AN1437" i="1"/>
  <c r="AN1438" i="1"/>
  <c r="AN1440" i="1"/>
  <c r="AN1441" i="1"/>
  <c r="AN1442" i="1"/>
  <c r="AN1443" i="1"/>
  <c r="AN1444" i="1"/>
  <c r="AN1471" i="1"/>
  <c r="AN1472" i="1"/>
  <c r="AN1473" i="1"/>
  <c r="AN1474" i="1"/>
  <c r="AN1475" i="1"/>
  <c r="AN1476" i="1"/>
  <c r="AN1488" i="1"/>
  <c r="AN1490" i="1"/>
  <c r="AN1493" i="1"/>
  <c r="AN1494" i="1"/>
  <c r="AN1495" i="1"/>
  <c r="AN1496" i="1"/>
  <c r="AN1500" i="1"/>
  <c r="AN1504" i="1"/>
  <c r="AN1509" i="1"/>
  <c r="AN1510" i="1"/>
  <c r="AN1511" i="1"/>
  <c r="AN1521" i="1"/>
  <c r="AN1253" i="1"/>
  <c r="AN723" i="1"/>
  <c r="AN1227" i="1"/>
  <c r="AN851" i="1"/>
  <c r="AN1378" i="1"/>
  <c r="AN703" i="1"/>
  <c r="AN1199" i="1"/>
  <c r="AN1010" i="1"/>
  <c r="AN868" i="1"/>
  <c r="AN685" i="1"/>
  <c r="AN771" i="1"/>
  <c r="AN495" i="1"/>
  <c r="AN1367" i="1"/>
  <c r="AN699" i="1"/>
  <c r="AN1203" i="1"/>
  <c r="AN867" i="1"/>
  <c r="AN1463" i="1"/>
  <c r="AN1445" i="1"/>
  <c r="AN856" i="1"/>
  <c r="AN1446" i="1"/>
  <c r="AN1401" i="1"/>
  <c r="AN880" i="1"/>
  <c r="AN711" i="1"/>
  <c r="AN331" i="1"/>
  <c r="AN875" i="1"/>
  <c r="AN1461" i="1"/>
  <c r="AN702" i="1"/>
  <c r="AN1466" i="1"/>
  <c r="AN1208" i="1"/>
  <c r="AN788" i="1"/>
  <c r="AN882" i="1"/>
  <c r="AN701" i="1"/>
  <c r="AN329" i="1"/>
  <c r="AN752" i="1"/>
  <c r="AN332" i="1"/>
  <c r="AN773" i="1"/>
  <c r="AN842" i="1"/>
  <c r="AN707" i="1"/>
  <c r="AN708" i="1"/>
  <c r="AN709" i="1"/>
  <c r="AN710" i="1"/>
  <c r="AN712" i="1"/>
  <c r="AN713" i="1"/>
  <c r="AN714" i="1"/>
  <c r="AN715" i="1"/>
  <c r="AN718" i="1"/>
  <c r="AN724" i="1"/>
  <c r="AN725" i="1"/>
  <c r="AN726" i="1"/>
  <c r="AN727" i="1"/>
  <c r="AN728" i="1"/>
  <c r="AN729" i="1"/>
  <c r="AN730" i="1"/>
  <c r="AN731" i="1"/>
  <c r="AN732" i="1"/>
  <c r="AN763" i="1"/>
  <c r="AN764" i="1"/>
  <c r="AN815" i="1"/>
  <c r="AN869" i="1"/>
  <c r="AN1011" i="1"/>
  <c r="AN850" i="1"/>
  <c r="AN686" i="1"/>
  <c r="AN692" i="1"/>
  <c r="AN751" i="1"/>
  <c r="AN740" i="1"/>
  <c r="AN745" i="1"/>
  <c r="AN328" i="1"/>
  <c r="AN326" i="1"/>
  <c r="AN1007" i="1"/>
  <c r="AN1477" i="1"/>
  <c r="AN1506" i="1"/>
  <c r="AN664" i="1"/>
  <c r="AN668" i="1"/>
  <c r="AN333" i="1"/>
  <c r="AN393" i="1"/>
  <c r="AN398" i="1"/>
  <c r="AN400" i="1"/>
  <c r="AN401" i="1"/>
  <c r="AN403" i="1"/>
  <c r="AN665" i="1"/>
  <c r="AN667" i="1"/>
  <c r="AN669" i="1"/>
  <c r="AN687" i="1"/>
  <c r="AN690" i="1"/>
  <c r="AN691" i="1"/>
  <c r="AN694" i="1"/>
  <c r="AN697" i="1"/>
  <c r="AN698" i="1"/>
  <c r="AN700" i="1"/>
  <c r="AN706" i="1"/>
  <c r="AN733" i="1"/>
  <c r="AN734" i="1"/>
  <c r="AN735" i="1"/>
  <c r="AN737" i="1"/>
  <c r="AN738" i="1"/>
  <c r="AN739" i="1"/>
  <c r="AN741" i="1"/>
  <c r="AN746" i="1"/>
  <c r="AN747" i="1"/>
  <c r="AN755" i="1"/>
  <c r="AN753" i="1"/>
  <c r="AN754" i="1"/>
  <c r="AN761" i="1"/>
  <c r="AN762" i="1"/>
  <c r="AN765" i="1"/>
  <c r="AN766" i="1"/>
  <c r="AN767" i="1"/>
  <c r="AN768" i="1"/>
  <c r="AN769" i="1"/>
  <c r="AN775" i="1"/>
  <c r="AN778" i="1"/>
  <c r="AN779" i="1"/>
  <c r="AN780" i="1"/>
  <c r="AN781" i="1"/>
  <c r="AN782" i="1"/>
  <c r="AN783" i="1"/>
  <c r="AN784" i="1"/>
  <c r="AN785" i="1"/>
  <c r="AN825" i="1"/>
  <c r="AN828" i="1"/>
  <c r="AN829" i="1"/>
  <c r="AN830" i="1"/>
  <c r="AN831" i="1"/>
  <c r="AN833" i="1"/>
  <c r="AN838" i="1"/>
  <c r="AN839" i="1"/>
  <c r="AN846" i="1"/>
  <c r="AN847" i="1"/>
  <c r="AN848" i="1"/>
  <c r="AN854" i="1"/>
  <c r="AN855" i="1"/>
  <c r="AN865" i="1"/>
  <c r="AN866" i="1"/>
  <c r="AN871" i="1"/>
  <c r="AN872" i="1"/>
  <c r="AN873" i="1"/>
  <c r="AN874" i="1"/>
  <c r="AN876" i="1"/>
  <c r="AN877" i="1"/>
  <c r="AN878" i="1"/>
  <c r="AN879" i="1"/>
  <c r="AN881" i="1"/>
  <c r="AN1002" i="1"/>
  <c r="AN1003" i="1"/>
  <c r="AN1004" i="1"/>
  <c r="AN1529" i="1"/>
  <c r="AN1469" i="1"/>
  <c r="AN1485" i="1"/>
  <c r="AN1451" i="1"/>
  <c r="AN960" i="1"/>
  <c r="AN325" i="1"/>
  <c r="AN327" i="1"/>
  <c r="AN396" i="1"/>
  <c r="AN399" i="1"/>
  <c r="AN402" i="1"/>
  <c r="AN404" i="1"/>
  <c r="AN405" i="1"/>
  <c r="AN409" i="1"/>
  <c r="AN412" i="1"/>
  <c r="AN413" i="1"/>
  <c r="AN414" i="1"/>
  <c r="AN415" i="1"/>
  <c r="AN416" i="1"/>
  <c r="AN417" i="1"/>
  <c r="AN418" i="1"/>
  <c r="AN419" i="1"/>
  <c r="AN420" i="1"/>
  <c r="AN666" i="1"/>
  <c r="AN670" i="1"/>
  <c r="AN683" i="1"/>
  <c r="AN693" i="1"/>
  <c r="AN695" i="1"/>
  <c r="AN696" i="1"/>
  <c r="AN704" i="1"/>
  <c r="AN705" i="1"/>
  <c r="AN736" i="1"/>
  <c r="AN756" i="1"/>
  <c r="AN757" i="1"/>
  <c r="AN758" i="1"/>
  <c r="AN759" i="1"/>
  <c r="AN760" i="1"/>
  <c r="AN797" i="1"/>
  <c r="AN799" i="1"/>
  <c r="AN814" i="1"/>
  <c r="AN820" i="1"/>
  <c r="AN821" i="1"/>
  <c r="AN822" i="1"/>
  <c r="AN823" i="1"/>
  <c r="AN824" i="1"/>
  <c r="AN834" i="1"/>
  <c r="AN835" i="1"/>
  <c r="AN836" i="1"/>
  <c r="AN837" i="1"/>
  <c r="AN840" i="1"/>
  <c r="AN841" i="1"/>
  <c r="AN844" i="1"/>
  <c r="AN845" i="1"/>
  <c r="AN849" i="1"/>
  <c r="AN858" i="1"/>
  <c r="AN859" i="1"/>
  <c r="AN860" i="1"/>
  <c r="AN861" i="1"/>
  <c r="AN862" i="1"/>
  <c r="AN863" i="1"/>
  <c r="AN864" i="1"/>
  <c r="AN1000" i="1"/>
  <c r="AN1001" i="1"/>
  <c r="AN1005" i="1"/>
  <c r="AN1006" i="1"/>
  <c r="AN1008" i="1"/>
  <c r="AN1009" i="1"/>
  <c r="AN1258" i="1"/>
  <c r="AN1259" i="1"/>
  <c r="AN1260" i="1"/>
  <c r="AN1261" i="1"/>
  <c r="AN1397" i="1"/>
  <c r="AN1431" i="1"/>
  <c r="AN1432" i="1"/>
  <c r="AN1433" i="1"/>
  <c r="AN1449" i="1"/>
  <c r="AN1450" i="1"/>
  <c r="AN1453" i="1"/>
  <c r="AN1454" i="1"/>
  <c r="AN1455" i="1"/>
  <c r="AN1456" i="1"/>
  <c r="AN1459" i="1"/>
  <c r="AN1460" i="1"/>
  <c r="AN1465" i="1"/>
  <c r="AN1467" i="1"/>
  <c r="AN1468" i="1"/>
  <c r="AN1470" i="1"/>
  <c r="AN1478" i="1"/>
  <c r="AN1479" i="1"/>
  <c r="AN1480" i="1"/>
  <c r="AN1481" i="1"/>
  <c r="AN1484" i="1"/>
  <c r="AN1486" i="1"/>
  <c r="AN1487" i="1"/>
  <c r="AN1489" i="1"/>
  <c r="AN1452" i="1"/>
  <c r="AN1482" i="1"/>
  <c r="AN1483" i="1"/>
  <c r="AN1501" i="1"/>
  <c r="AN1508" i="1"/>
  <c r="AN1524" i="1"/>
  <c r="AN1526" i="1"/>
  <c r="AN1530" i="1"/>
  <c r="AN1507" i="1"/>
  <c r="AN1462" i="1"/>
  <c r="AN1518" i="1"/>
  <c r="AN870" i="1"/>
  <c r="AN1525" i="1"/>
  <c r="AN335" i="1"/>
  <c r="AN800" i="1"/>
  <c r="AN802" i="1"/>
  <c r="AN807" i="1"/>
  <c r="AN808" i="1"/>
  <c r="AN816" i="1"/>
  <c r="AN817" i="1"/>
  <c r="AN1505" i="1"/>
  <c r="AN1434" i="1"/>
  <c r="AN1435" i="1"/>
  <c r="AN1535" i="1"/>
  <c r="AO11" i="1"/>
  <c r="AO14" i="1"/>
  <c r="AO15" i="1"/>
  <c r="AO20" i="1"/>
  <c r="AO21" i="1"/>
  <c r="AO26" i="1"/>
  <c r="AO27" i="1"/>
  <c r="AO33" i="1"/>
  <c r="AO34" i="1"/>
  <c r="AO39" i="1"/>
  <c r="AO43" i="1"/>
  <c r="AO48" i="1"/>
  <c r="AO70" i="1"/>
  <c r="AO73" i="1"/>
  <c r="AO75" i="1"/>
  <c r="AO76" i="1"/>
  <c r="AO81" i="1"/>
  <c r="AO85" i="1"/>
  <c r="AO86" i="1"/>
  <c r="AO91" i="1"/>
  <c r="AO105" i="1"/>
  <c r="AO106" i="1"/>
  <c r="AO107" i="1"/>
  <c r="AO111" i="1"/>
  <c r="AO115" i="1"/>
  <c r="AO119" i="1"/>
  <c r="AO120" i="1"/>
  <c r="AO121" i="1"/>
  <c r="AO127" i="1"/>
  <c r="AO129" i="1"/>
  <c r="AO130" i="1"/>
  <c r="AO131" i="1"/>
  <c r="AO132" i="1"/>
  <c r="AO133" i="1"/>
  <c r="AO134" i="1"/>
  <c r="AO138" i="1"/>
  <c r="AO147" i="1"/>
  <c r="AO148" i="1"/>
  <c r="AO158" i="1"/>
  <c r="AO159" i="1"/>
  <c r="AO170" i="1"/>
  <c r="AO173" i="1"/>
  <c r="AO175" i="1"/>
  <c r="AO176" i="1"/>
  <c r="AO177" i="1"/>
  <c r="AO178" i="1"/>
  <c r="AO181" i="1"/>
  <c r="AO186" i="1"/>
  <c r="AO189" i="1"/>
  <c r="AO190" i="1"/>
  <c r="AO192" i="1"/>
  <c r="AO194" i="1"/>
  <c r="AO195" i="1"/>
  <c r="AO196" i="1"/>
  <c r="AO199" i="1"/>
  <c r="AO201" i="1"/>
  <c r="AO204" i="1"/>
  <c r="AO205" i="1"/>
  <c r="AO207" i="1"/>
  <c r="AO210" i="1"/>
  <c r="AO211" i="1"/>
  <c r="AO214" i="1"/>
  <c r="AO218" i="1"/>
  <c r="AO220" i="1"/>
  <c r="AO222" i="1"/>
  <c r="AO223" i="1"/>
  <c r="AO224" i="1"/>
  <c r="AO225" i="1"/>
  <c r="AO230" i="1"/>
  <c r="AO232" i="1"/>
  <c r="AO233" i="1"/>
  <c r="AO234" i="1"/>
  <c r="AO235" i="1"/>
  <c r="AO239" i="1"/>
  <c r="AO240" i="1"/>
  <c r="AO241" i="1"/>
  <c r="AO242" i="1"/>
  <c r="AO243" i="1"/>
  <c r="AO244" i="1"/>
  <c r="AO245" i="1"/>
  <c r="AO246" i="1"/>
  <c r="AO247" i="1"/>
  <c r="AO248" i="1"/>
  <c r="AO252" i="1"/>
  <c r="AO254" i="1"/>
  <c r="AO256" i="1"/>
  <c r="AO257" i="1"/>
  <c r="AO259" i="1"/>
  <c r="AO263" i="1"/>
  <c r="AO264" i="1"/>
  <c r="AO265" i="1"/>
  <c r="AO268" i="1"/>
  <c r="AO269" i="1"/>
  <c r="AO271" i="1"/>
  <c r="AO273" i="1"/>
  <c r="AO278" i="1"/>
  <c r="AO279" i="1"/>
  <c r="AO280" i="1"/>
  <c r="AO281" i="1"/>
  <c r="AO282" i="1"/>
  <c r="AO284" i="1"/>
  <c r="AO285" i="1"/>
  <c r="AO287" i="1"/>
  <c r="AO290" i="1"/>
  <c r="AO291" i="1"/>
  <c r="AO292" i="1"/>
  <c r="AO293" i="1"/>
  <c r="AO294" i="1"/>
  <c r="AO295" i="1"/>
  <c r="AO5" i="1"/>
  <c r="AO8" i="1"/>
  <c r="AO9" i="1"/>
  <c r="AO17" i="1"/>
  <c r="AO19" i="1"/>
  <c r="AO30" i="1"/>
  <c r="AO32" i="1"/>
  <c r="AO37" i="1"/>
  <c r="AO47" i="1"/>
  <c r="AO52" i="1"/>
  <c r="AO53" i="1"/>
  <c r="AO56" i="1"/>
  <c r="AO71" i="1"/>
  <c r="AO72" i="1"/>
  <c r="AO78" i="1"/>
  <c r="AO79" i="1"/>
  <c r="AO80" i="1"/>
  <c r="AO87" i="1"/>
  <c r="AO90" i="1"/>
  <c r="AO96" i="1"/>
  <c r="AO99" i="1"/>
  <c r="AO100" i="1"/>
  <c r="AO102" i="1"/>
  <c r="AO104" i="1"/>
  <c r="AO117" i="1"/>
  <c r="AO118" i="1"/>
  <c r="AO122" i="1"/>
  <c r="AO123" i="1"/>
  <c r="AO124" i="1"/>
  <c r="AO142" i="1"/>
  <c r="AO152" i="1"/>
  <c r="AO153" i="1"/>
  <c r="AO156" i="1"/>
  <c r="AO157" i="1"/>
  <c r="AO167" i="1"/>
  <c r="AO168" i="1"/>
  <c r="AO169" i="1"/>
  <c r="AO171" i="1"/>
  <c r="AO179" i="1"/>
  <c r="AO187" i="1"/>
  <c r="AO191" i="1"/>
  <c r="AO193" i="1"/>
  <c r="AO197" i="1"/>
  <c r="AO200" i="1"/>
  <c r="AO203" i="1"/>
  <c r="AO206" i="1"/>
  <c r="AO208" i="1"/>
  <c r="AO209" i="1"/>
  <c r="AO212" i="1"/>
  <c r="AO213" i="1"/>
  <c r="AO216" i="1"/>
  <c r="AO219" i="1"/>
  <c r="AO221" i="1"/>
  <c r="AO226" i="1"/>
  <c r="AO228" i="1"/>
  <c r="AO231" i="1"/>
  <c r="AO236" i="1"/>
  <c r="AO237" i="1"/>
  <c r="AO253" i="1"/>
  <c r="AO266" i="1"/>
  <c r="AO267" i="1"/>
  <c r="AO270" i="1"/>
  <c r="AO274" i="1"/>
  <c r="AO277" i="1"/>
  <c r="AO286" i="1"/>
  <c r="AO6" i="1"/>
  <c r="AO12" i="1"/>
  <c r="AO22" i="1"/>
  <c r="AO24" i="1"/>
  <c r="AO25" i="1"/>
  <c r="AO28" i="1"/>
  <c r="AO29" i="1"/>
  <c r="AO31" i="1"/>
  <c r="AO38" i="1"/>
  <c r="AO40" i="1"/>
  <c r="AO50" i="1"/>
  <c r="AO51" i="1"/>
  <c r="AO54" i="1"/>
  <c r="AO65" i="1"/>
  <c r="AO68" i="1"/>
  <c r="AO69" i="1"/>
  <c r="AO77" i="1"/>
  <c r="AO82" i="1"/>
  <c r="AO88" i="1"/>
  <c r="AO89" i="1"/>
  <c r="AO94" i="1"/>
  <c r="AO95" i="1"/>
  <c r="AO97" i="1"/>
  <c r="AO98" i="1"/>
  <c r="AO101" i="1"/>
  <c r="AO103" i="1"/>
  <c r="AO108" i="1"/>
  <c r="AO109" i="1"/>
  <c r="AO110" i="1"/>
  <c r="AO112" i="1"/>
  <c r="AO113" i="1"/>
  <c r="AO114" i="1"/>
  <c r="AO125" i="1"/>
  <c r="AO126" i="1"/>
  <c r="AO128" i="1"/>
  <c r="AO135" i="1"/>
  <c r="AO137" i="1"/>
  <c r="AO139" i="1"/>
  <c r="AO140" i="1"/>
  <c r="AO143" i="1"/>
  <c r="AO144" i="1"/>
  <c r="AO145" i="1"/>
  <c r="AO146" i="1"/>
  <c r="AO151" i="1"/>
  <c r="AO160" i="1"/>
  <c r="AO165" i="1"/>
  <c r="AO180" i="1"/>
  <c r="AO182" i="1"/>
  <c r="AO183" i="1"/>
  <c r="AO184" i="1"/>
  <c r="AO185" i="1"/>
  <c r="AO198" i="1"/>
  <c r="AO215" i="1"/>
  <c r="AO217" i="1"/>
  <c r="AO227" i="1"/>
  <c r="AO229" i="1"/>
  <c r="AO238" i="1"/>
  <c r="AO251" i="1"/>
  <c r="AO255" i="1"/>
  <c r="AO258" i="1"/>
  <c r="AO261" i="1"/>
  <c r="AO262" i="1"/>
  <c r="AO272" i="1"/>
  <c r="AO275" i="1"/>
  <c r="AO276" i="1"/>
  <c r="AO283" i="1"/>
  <c r="AO296" i="1"/>
  <c r="AO488" i="1"/>
  <c r="AO599" i="1"/>
  <c r="AO601" i="1"/>
  <c r="AO987" i="1"/>
  <c r="AO303" i="1"/>
  <c r="AO309" i="1"/>
  <c r="AO313" i="1"/>
  <c r="AO314" i="1"/>
  <c r="AO469" i="1"/>
  <c r="AO475" i="1"/>
  <c r="AO477" i="1"/>
  <c r="AO460" i="1"/>
  <c r="AO1071" i="1"/>
  <c r="AO1077" i="1"/>
  <c r="AO1078" i="1"/>
  <c r="AO1371" i="1"/>
  <c r="AO1379" i="1"/>
  <c r="AO1380" i="1"/>
  <c r="AO1404" i="1"/>
  <c r="AO1407" i="1"/>
  <c r="AO645" i="1"/>
  <c r="AO897" i="1"/>
  <c r="AO904" i="1"/>
  <c r="AO905" i="1"/>
  <c r="AO906" i="1"/>
  <c r="AO907" i="1"/>
  <c r="AO908" i="1"/>
  <c r="AO910" i="1"/>
  <c r="AO912" i="1"/>
  <c r="AO914" i="1"/>
  <c r="AO915" i="1"/>
  <c r="AO916" i="1"/>
  <c r="AO917" i="1"/>
  <c r="AO918" i="1"/>
  <c r="AO919" i="1"/>
  <c r="AO920" i="1"/>
  <c r="AO936" i="1"/>
  <c r="AO937" i="1"/>
  <c r="AO938" i="1"/>
  <c r="AO939" i="1"/>
  <c r="AO940" i="1"/>
  <c r="AO941" i="1"/>
  <c r="AO942" i="1"/>
  <c r="AO943" i="1"/>
  <c r="AO1012" i="1"/>
  <c r="AO1265" i="1"/>
  <c r="AO1266" i="1"/>
  <c r="AO1267" i="1"/>
  <c r="AO1268" i="1"/>
  <c r="AO1269" i="1"/>
  <c r="AO1270" i="1"/>
  <c r="AO1271" i="1"/>
  <c r="AO646" i="1"/>
  <c r="AO647" i="1"/>
  <c r="AO648" i="1"/>
  <c r="AO649" i="1"/>
  <c r="AO650" i="1"/>
  <c r="AO651" i="1"/>
  <c r="AO652" i="1"/>
  <c r="AO653" i="1"/>
  <c r="AO654" i="1"/>
  <c r="AO655" i="1"/>
  <c r="AO656" i="1"/>
  <c r="AO657" i="1"/>
  <c r="AO658" i="1"/>
  <c r="AO659" i="1"/>
  <c r="AO660" i="1"/>
  <c r="AO661" i="1"/>
  <c r="AO662" i="1"/>
  <c r="AO663" i="1"/>
  <c r="AO675" i="1"/>
  <c r="AO676" i="1"/>
  <c r="AO1017" i="1"/>
  <c r="AO1251" i="1"/>
  <c r="AO299" i="1"/>
  <c r="AO300" i="1"/>
  <c r="AO301" i="1"/>
  <c r="AO302" i="1"/>
  <c r="AO304" i="1"/>
  <c r="AO305" i="1"/>
  <c r="AO306" i="1"/>
  <c r="AO307" i="1"/>
  <c r="AO308" i="1"/>
  <c r="AO310" i="1"/>
  <c r="AO311" i="1"/>
  <c r="AO312" i="1"/>
  <c r="AO315" i="1"/>
  <c r="AO316" i="1"/>
  <c r="AO317" i="1"/>
  <c r="AO318" i="1"/>
  <c r="AO319" i="1"/>
  <c r="AO320" i="1"/>
  <c r="AO321" i="1"/>
  <c r="AO322" i="1"/>
  <c r="AO323" i="1"/>
  <c r="AO324" i="1"/>
  <c r="AO474" i="1"/>
  <c r="AO476" i="1"/>
  <c r="AO451" i="1"/>
  <c r="AO520" i="1"/>
  <c r="AO539" i="1"/>
  <c r="AO578" i="1"/>
  <c r="AO579" i="1"/>
  <c r="AO614" i="1"/>
  <c r="AO622" i="1"/>
  <c r="AO623" i="1"/>
  <c r="AO624" i="1"/>
  <c r="AO625" i="1"/>
  <c r="AO1072" i="1"/>
  <c r="AO1073" i="1"/>
  <c r="AO1075" i="1"/>
  <c r="AO1076" i="1"/>
  <c r="AO1079" i="1"/>
  <c r="AO1080" i="1"/>
  <c r="AO471" i="1"/>
  <c r="AO519" i="1"/>
  <c r="AO587" i="1"/>
  <c r="AO1084" i="1"/>
  <c r="AO1085" i="1"/>
  <c r="AO1086" i="1"/>
  <c r="AO1088" i="1"/>
  <c r="AO473" i="1"/>
  <c r="AO443" i="1"/>
  <c r="AO445" i="1"/>
  <c r="AO462" i="1"/>
  <c r="AO555" i="1"/>
  <c r="AO1087" i="1"/>
  <c r="AO596" i="1"/>
  <c r="AO600" i="1"/>
  <c r="AO1262" i="1"/>
  <c r="AO1263" i="1"/>
  <c r="AO1364" i="1"/>
  <c r="AO1366" i="1"/>
  <c r="AO1370" i="1"/>
  <c r="AO1372" i="1"/>
  <c r="AO1373" i="1"/>
  <c r="AO1374" i="1"/>
  <c r="AO1375" i="1"/>
  <c r="AO1383" i="1"/>
  <c r="AO1384" i="1"/>
  <c r="AO1385" i="1"/>
  <c r="AO1386" i="1"/>
  <c r="AO1387" i="1"/>
  <c r="AO1390" i="1"/>
  <c r="AO1393" i="1"/>
  <c r="AO1394" i="1"/>
  <c r="AO1399" i="1"/>
  <c r="AO1400" i="1"/>
  <c r="AO1405" i="1"/>
  <c r="AO1406" i="1"/>
  <c r="AO1410" i="1"/>
  <c r="AO1417" i="1"/>
  <c r="AO1418" i="1"/>
  <c r="AO1420" i="1"/>
  <c r="AO1421" i="1"/>
  <c r="AO1422" i="1"/>
  <c r="AO1423" i="1"/>
  <c r="AO1514" i="1"/>
  <c r="AO391" i="1"/>
  <c r="AO392" i="1"/>
  <c r="AO463" i="1"/>
  <c r="AO464" i="1"/>
  <c r="AO465" i="1"/>
  <c r="AO468" i="1"/>
  <c r="AO479" i="1"/>
  <c r="AO480" i="1"/>
  <c r="AO481" i="1"/>
  <c r="AO482" i="1"/>
  <c r="AO452" i="1"/>
  <c r="AO490" i="1"/>
  <c r="AO456" i="1"/>
  <c r="AO494" i="1"/>
  <c r="AO508" i="1"/>
  <c r="AO509" i="1"/>
  <c r="AO510" i="1"/>
  <c r="AO517" i="1"/>
  <c r="AO518" i="1"/>
  <c r="AO521" i="1"/>
  <c r="AO522" i="1"/>
  <c r="AO523" i="1"/>
  <c r="AO524" i="1"/>
  <c r="AO525" i="1"/>
  <c r="AO526" i="1"/>
  <c r="AO537" i="1"/>
  <c r="AO546" i="1"/>
  <c r="AO561" i="1"/>
  <c r="AO563" i="1"/>
  <c r="AO565" i="1"/>
  <c r="AO566" i="1"/>
  <c r="AO569" i="1"/>
  <c r="AO570" i="1"/>
  <c r="AO573" i="1"/>
  <c r="AO574" i="1"/>
  <c r="AO575" i="1"/>
  <c r="AO576" i="1"/>
  <c r="AO577" i="1"/>
  <c r="AO580" i="1"/>
  <c r="AO607" i="1"/>
  <c r="AO608" i="1"/>
  <c r="AO626" i="1"/>
  <c r="AO631" i="1"/>
  <c r="AO632" i="1"/>
  <c r="AO635" i="1"/>
  <c r="AO637" i="1"/>
  <c r="AO638" i="1"/>
  <c r="AO640" i="1"/>
  <c r="AO641" i="1"/>
  <c r="AO643" i="1"/>
  <c r="AO644" i="1"/>
  <c r="AO809" i="1"/>
  <c r="AO986" i="1"/>
  <c r="AO988" i="1"/>
  <c r="AO989" i="1"/>
  <c r="AO990" i="1"/>
  <c r="AO991" i="1"/>
  <c r="AO992" i="1"/>
  <c r="AO993" i="1"/>
  <c r="AO996" i="1"/>
  <c r="AO997" i="1"/>
  <c r="AO998" i="1"/>
  <c r="AO1013" i="1"/>
  <c r="AO1092" i="1"/>
  <c r="AO1093" i="1"/>
  <c r="AO1094" i="1"/>
  <c r="AO1097" i="1"/>
  <c r="AO1099" i="1"/>
  <c r="AO1101" i="1"/>
  <c r="AO1102" i="1"/>
  <c r="AO1103" i="1"/>
  <c r="AO1106" i="1"/>
  <c r="AO1107" i="1"/>
  <c r="AO1108" i="1"/>
  <c r="AO1109" i="1"/>
  <c r="AO1141" i="1"/>
  <c r="AO1142" i="1"/>
  <c r="AO1143" i="1"/>
  <c r="AO1144" i="1"/>
  <c r="AO1157" i="1"/>
  <c r="AO1162" i="1"/>
  <c r="AO1165" i="1"/>
  <c r="AO1167" i="1"/>
  <c r="AO1204" i="1"/>
  <c r="AO1205" i="1"/>
  <c r="AO1273" i="1"/>
  <c r="AO1274" i="1"/>
  <c r="AO1276" i="1"/>
  <c r="AO1277" i="1"/>
  <c r="AO470" i="1"/>
  <c r="AO472" i="1"/>
  <c r="AO478" i="1"/>
  <c r="AO429" i="1"/>
  <c r="AO439" i="1"/>
  <c r="AO444" i="1"/>
  <c r="AO446" i="1"/>
  <c r="AO447" i="1"/>
  <c r="AO491" i="1"/>
  <c r="AO459" i="1"/>
  <c r="AO492" i="1"/>
  <c r="AO493" i="1"/>
  <c r="AO461" i="1"/>
  <c r="AO515" i="1"/>
  <c r="AO516" i="1"/>
  <c r="AO562" i="1"/>
  <c r="AO564" i="1"/>
  <c r="AO642" i="1"/>
  <c r="AO995" i="1"/>
  <c r="AO999" i="1"/>
  <c r="AO636" i="1"/>
  <c r="AO639" i="1"/>
  <c r="AO994" i="1"/>
  <c r="AO337" i="1"/>
  <c r="AO338" i="1"/>
  <c r="AO339" i="1"/>
  <c r="AO340" i="1"/>
  <c r="AO346" i="1"/>
  <c r="AO347" i="1"/>
  <c r="AO350" i="1"/>
  <c r="AO355" i="1"/>
  <c r="AO356" i="1"/>
  <c r="AO357" i="1"/>
  <c r="AO358" i="1"/>
  <c r="AO359" i="1"/>
  <c r="AO360" i="1"/>
  <c r="AO361" i="1"/>
  <c r="AO362" i="1"/>
  <c r="AO363" i="1"/>
  <c r="AO365" i="1"/>
  <c r="AO366" i="1"/>
  <c r="AO367" i="1"/>
  <c r="AO377" i="1"/>
  <c r="AO378" i="1"/>
  <c r="AO379" i="1"/>
  <c r="AO380" i="1"/>
  <c r="AO383" i="1"/>
  <c r="AO384" i="1"/>
  <c r="AO385" i="1"/>
  <c r="AO386" i="1"/>
  <c r="AO388" i="1"/>
  <c r="AO389" i="1"/>
  <c r="AO967" i="1"/>
  <c r="AO968" i="1"/>
  <c r="AO969" i="1"/>
  <c r="AO970" i="1"/>
  <c r="AO971" i="1"/>
  <c r="AO972" i="1"/>
  <c r="AO973" i="1"/>
  <c r="AO975" i="1"/>
  <c r="AO976" i="1"/>
  <c r="AO977" i="1"/>
  <c r="AO978" i="1"/>
  <c r="AO979" i="1"/>
  <c r="AO980" i="1"/>
  <c r="AO981" i="1"/>
  <c r="AO982" i="1"/>
  <c r="AO983" i="1"/>
  <c r="AO984" i="1"/>
  <c r="AO1018" i="1"/>
  <c r="AO1020" i="1"/>
  <c r="AO1021" i="1"/>
  <c r="AO1022" i="1"/>
  <c r="AO1023" i="1"/>
  <c r="AO1024" i="1"/>
  <c r="AO1025" i="1"/>
  <c r="AO1026" i="1"/>
  <c r="AO1027" i="1"/>
  <c r="AO1028" i="1"/>
  <c r="AO1029" i="1"/>
  <c r="AO1030" i="1"/>
  <c r="AO1031" i="1"/>
  <c r="AO1032" i="1"/>
  <c r="AO1033" i="1"/>
  <c r="AO1034" i="1"/>
  <c r="AO1035" i="1"/>
  <c r="AO1036" i="1"/>
  <c r="AO1039" i="1"/>
  <c r="AO1040" i="1"/>
  <c r="AO1041" i="1"/>
  <c r="AO1042" i="1"/>
  <c r="AO1043" i="1"/>
  <c r="AO1044" i="1"/>
  <c r="AO1045" i="1"/>
  <c r="AO1046" i="1"/>
  <c r="AO1047" i="1"/>
  <c r="AO1049" i="1"/>
  <c r="AO1053" i="1"/>
  <c r="AO1054" i="1"/>
  <c r="AO1056" i="1"/>
  <c r="AO1057" i="1"/>
  <c r="AO1058" i="1"/>
  <c r="AO1059" i="1"/>
  <c r="AO1060" i="1"/>
  <c r="AO1061" i="1"/>
  <c r="AO1062" i="1"/>
  <c r="AO1063" i="1"/>
  <c r="AO1064" i="1"/>
  <c r="AO1065" i="1"/>
  <c r="AO1066" i="1"/>
  <c r="AO1067" i="1"/>
  <c r="AO1068" i="1"/>
  <c r="AO1069" i="1"/>
  <c r="AO1070" i="1"/>
  <c r="AO1089" i="1"/>
  <c r="AO1098" i="1"/>
  <c r="AO1100" i="1"/>
  <c r="AO1104" i="1"/>
  <c r="AO1105" i="1"/>
  <c r="AO1110" i="1"/>
  <c r="AO1111" i="1"/>
  <c r="AO1112" i="1"/>
  <c r="AO1113" i="1"/>
  <c r="AO1118" i="1"/>
  <c r="AO1119" i="1"/>
  <c r="AO1120" i="1"/>
  <c r="AO1121" i="1"/>
  <c r="AO1122" i="1"/>
  <c r="AO1123" i="1"/>
  <c r="AO1124" i="1"/>
  <c r="AO1125" i="1"/>
  <c r="AO1126" i="1"/>
  <c r="AO1127" i="1"/>
  <c r="AO1128" i="1"/>
  <c r="AO1129" i="1"/>
  <c r="AO1130" i="1"/>
  <c r="AO1131" i="1"/>
  <c r="AO1132" i="1"/>
  <c r="AO1133" i="1"/>
  <c r="AO1134" i="1"/>
  <c r="AO1135" i="1"/>
  <c r="AO1136" i="1"/>
  <c r="AO1137" i="1"/>
  <c r="AO1138" i="1"/>
  <c r="AO1139" i="1"/>
  <c r="AO1140" i="1"/>
  <c r="AO1145" i="1"/>
  <c r="AO1146" i="1"/>
  <c r="AO1147" i="1"/>
  <c r="AO1148" i="1"/>
  <c r="AO1149" i="1"/>
  <c r="AO1150" i="1"/>
  <c r="AO1151" i="1"/>
  <c r="AO1152" i="1"/>
  <c r="AO1153" i="1"/>
  <c r="AO1158" i="1"/>
  <c r="AO1159" i="1"/>
  <c r="AO1160" i="1"/>
  <c r="AO1161" i="1"/>
  <c r="AO1163" i="1"/>
  <c r="AO1164" i="1"/>
  <c r="AO1166" i="1"/>
  <c r="AO1168" i="1"/>
  <c r="AO1169" i="1"/>
  <c r="AO1170" i="1"/>
  <c r="AO1171" i="1"/>
  <c r="AO1172" i="1"/>
  <c r="AO1173" i="1"/>
  <c r="AO1174" i="1"/>
  <c r="AO1175" i="1"/>
  <c r="AO1176" i="1"/>
  <c r="AO1177" i="1"/>
  <c r="AO1181" i="1"/>
  <c r="AO1182" i="1"/>
  <c r="AO1183" i="1"/>
  <c r="AO1184" i="1"/>
  <c r="AO1185" i="1"/>
  <c r="AO1186" i="1"/>
  <c r="AO1187" i="1"/>
  <c r="AO1188" i="1"/>
  <c r="AO1189" i="1"/>
  <c r="AO1190" i="1"/>
  <c r="AO1191" i="1"/>
  <c r="AO1192" i="1"/>
  <c r="AO1193" i="1"/>
  <c r="AO1194" i="1"/>
  <c r="AO1195" i="1"/>
  <c r="AO1196" i="1"/>
  <c r="AO1197" i="1"/>
  <c r="AO1200" i="1"/>
  <c r="AO1201" i="1"/>
  <c r="AO1206" i="1"/>
  <c r="AO1209" i="1"/>
  <c r="AO1210" i="1"/>
  <c r="AO1211" i="1"/>
  <c r="AO1214" i="1"/>
  <c r="AO1215" i="1"/>
  <c r="AO1216" i="1"/>
  <c r="AO1217" i="1"/>
  <c r="AO1218" i="1"/>
  <c r="AO1219" i="1"/>
  <c r="AO1220" i="1"/>
  <c r="AO1221" i="1"/>
  <c r="AO1222" i="1"/>
  <c r="AO1223" i="1"/>
  <c r="AO1224" i="1"/>
  <c r="AO1225" i="1"/>
  <c r="AO1228" i="1"/>
  <c r="AO1229" i="1"/>
  <c r="AO1230" i="1"/>
  <c r="AO1231" i="1"/>
  <c r="AO1232" i="1"/>
  <c r="AO1233" i="1"/>
  <c r="AO1234" i="1"/>
  <c r="AO1235" i="1"/>
  <c r="AO1236" i="1"/>
  <c r="AO1237" i="1"/>
  <c r="AO1244" i="1"/>
  <c r="AO1272" i="1"/>
  <c r="AO1275" i="1"/>
  <c r="AO1278" i="1"/>
  <c r="AO1279" i="1"/>
  <c r="AO1280" i="1"/>
  <c r="AO1282" i="1"/>
  <c r="AO1283" i="1"/>
  <c r="AO1284" i="1"/>
  <c r="AO1285" i="1"/>
  <c r="AO1286" i="1"/>
  <c r="AO1287" i="1"/>
  <c r="AO1288" i="1"/>
  <c r="AO1289" i="1"/>
  <c r="AO1291" i="1"/>
  <c r="AO1292" i="1"/>
  <c r="AO1293" i="1"/>
  <c r="AO1294" i="1"/>
  <c r="AO1295" i="1"/>
  <c r="AO1296" i="1"/>
  <c r="AO1297" i="1"/>
  <c r="AO1298" i="1"/>
  <c r="AO1299" i="1"/>
  <c r="AO1300" i="1"/>
  <c r="AO1301" i="1"/>
  <c r="AO1303" i="1"/>
  <c r="AO1304" i="1"/>
  <c r="AO1306" i="1"/>
  <c r="AO1307" i="1"/>
  <c r="AO1308" i="1"/>
  <c r="AO1309" i="1"/>
  <c r="AO1310" i="1"/>
  <c r="AO1317" i="1"/>
  <c r="AO1318" i="1"/>
  <c r="AO1319" i="1"/>
  <c r="AO1320" i="1"/>
  <c r="AO1321" i="1"/>
  <c r="AO1322" i="1"/>
  <c r="AO1323" i="1"/>
  <c r="AO1327" i="1"/>
  <c r="AO1328" i="1"/>
  <c r="AO1329" i="1"/>
  <c r="AO1330" i="1"/>
  <c r="AO1331" i="1"/>
  <c r="AO1332" i="1"/>
  <c r="AO1333" i="1"/>
  <c r="AO1334" i="1"/>
  <c r="AO1335" i="1"/>
  <c r="AO1336" i="1"/>
  <c r="AO1337" i="1"/>
  <c r="AO1338" i="1"/>
  <c r="AO1339" i="1"/>
  <c r="AO1340" i="1"/>
  <c r="AO1341" i="1"/>
  <c r="AO1342" i="1"/>
  <c r="AO1343" i="1"/>
  <c r="AO1345" i="1"/>
  <c r="AO1353" i="1"/>
  <c r="AO1354" i="1"/>
  <c r="AO1355" i="1"/>
  <c r="AO1356" i="1"/>
  <c r="AO1357" i="1"/>
  <c r="AO1358" i="1"/>
  <c r="AO1359" i="1"/>
  <c r="AO1365" i="1"/>
  <c r="AO1369" i="1"/>
  <c r="AO1430" i="1"/>
  <c r="AO1436" i="1"/>
  <c r="AO1437" i="1"/>
  <c r="AO1438" i="1"/>
  <c r="AO1440" i="1"/>
  <c r="AO1441" i="1"/>
  <c r="AO1442" i="1"/>
  <c r="AO1443" i="1"/>
  <c r="AO1444" i="1"/>
  <c r="AO1471" i="1"/>
  <c r="AO1472" i="1"/>
  <c r="AO1473" i="1"/>
  <c r="AO1474" i="1"/>
  <c r="AO1475" i="1"/>
  <c r="AO1476" i="1"/>
  <c r="AO1488" i="1"/>
  <c r="AO1490" i="1"/>
  <c r="AO1493" i="1"/>
  <c r="AO1494" i="1"/>
  <c r="AO1495" i="1"/>
  <c r="AO1496" i="1"/>
  <c r="AO1500" i="1"/>
  <c r="AO1504" i="1"/>
  <c r="AO1509" i="1"/>
  <c r="AO1510" i="1"/>
  <c r="AO1511" i="1"/>
  <c r="AO1521" i="1"/>
  <c r="AO1253" i="1"/>
  <c r="AO723" i="1"/>
  <c r="AO1227" i="1"/>
  <c r="AO851" i="1"/>
  <c r="AO1378" i="1"/>
  <c r="AO703" i="1"/>
  <c r="AO1199" i="1"/>
  <c r="AO1010" i="1"/>
  <c r="AO868" i="1"/>
  <c r="AO685" i="1"/>
  <c r="AO771" i="1"/>
  <c r="AO495" i="1"/>
  <c r="AO1367" i="1"/>
  <c r="AO699" i="1"/>
  <c r="AO1203" i="1"/>
  <c r="AO867" i="1"/>
  <c r="AO1463" i="1"/>
  <c r="AO1445" i="1"/>
  <c r="AO856" i="1"/>
  <c r="AO1446" i="1"/>
  <c r="AO1401" i="1"/>
  <c r="AO880" i="1"/>
  <c r="AO711" i="1"/>
  <c r="AO331" i="1"/>
  <c r="AO875" i="1"/>
  <c r="AO1461" i="1"/>
  <c r="AO702" i="1"/>
  <c r="AO1466" i="1"/>
  <c r="AO1208" i="1"/>
  <c r="AO788" i="1"/>
  <c r="AO882" i="1"/>
  <c r="AO701" i="1"/>
  <c r="AO329" i="1"/>
  <c r="AO752" i="1"/>
  <c r="AO332" i="1"/>
  <c r="AO773" i="1"/>
  <c r="AO842" i="1"/>
  <c r="AO707" i="1"/>
  <c r="AO708" i="1"/>
  <c r="AO709" i="1"/>
  <c r="AO710" i="1"/>
  <c r="AO712" i="1"/>
  <c r="AO713" i="1"/>
  <c r="AO714" i="1"/>
  <c r="AO715" i="1"/>
  <c r="AO718" i="1"/>
  <c r="AO724" i="1"/>
  <c r="AO725" i="1"/>
  <c r="AO726" i="1"/>
  <c r="AO727" i="1"/>
  <c r="AO728" i="1"/>
  <c r="AO729" i="1"/>
  <c r="AO730" i="1"/>
  <c r="AO731" i="1"/>
  <c r="AO732" i="1"/>
  <c r="AO763" i="1"/>
  <c r="AO764" i="1"/>
  <c r="AO815" i="1"/>
  <c r="AO869" i="1"/>
  <c r="AO1011" i="1"/>
  <c r="AO850" i="1"/>
  <c r="AO686" i="1"/>
  <c r="AO692" i="1"/>
  <c r="AO751" i="1"/>
  <c r="AO740" i="1"/>
  <c r="AO745" i="1"/>
  <c r="AO328" i="1"/>
  <c r="AO326" i="1"/>
  <c r="AO1007" i="1"/>
  <c r="AO1477" i="1"/>
  <c r="AO1506" i="1"/>
  <c r="AO664" i="1"/>
  <c r="AO668" i="1"/>
  <c r="AO333" i="1"/>
  <c r="AO393" i="1"/>
  <c r="AO398" i="1"/>
  <c r="AO400" i="1"/>
  <c r="AO401" i="1"/>
  <c r="AO403" i="1"/>
  <c r="AO665" i="1"/>
  <c r="AO667" i="1"/>
  <c r="AO669" i="1"/>
  <c r="AO687" i="1"/>
  <c r="AO690" i="1"/>
  <c r="AO691" i="1"/>
  <c r="AO694" i="1"/>
  <c r="AO697" i="1"/>
  <c r="AO698" i="1"/>
  <c r="AO700" i="1"/>
  <c r="AO706" i="1"/>
  <c r="AO733" i="1"/>
  <c r="AO734" i="1"/>
  <c r="AO735" i="1"/>
  <c r="AO737" i="1"/>
  <c r="AO738" i="1"/>
  <c r="AO739" i="1"/>
  <c r="AO741" i="1"/>
  <c r="AO746" i="1"/>
  <c r="AO747" i="1"/>
  <c r="AO755" i="1"/>
  <c r="AO753" i="1"/>
  <c r="AO754" i="1"/>
  <c r="AO761" i="1"/>
  <c r="AO762" i="1"/>
  <c r="AO765" i="1"/>
  <c r="AO766" i="1"/>
  <c r="AO767" i="1"/>
  <c r="AO768" i="1"/>
  <c r="AO769" i="1"/>
  <c r="AO775" i="1"/>
  <c r="AO778" i="1"/>
  <c r="AO779" i="1"/>
  <c r="AO780" i="1"/>
  <c r="AO781" i="1"/>
  <c r="AO782" i="1"/>
  <c r="AO783" i="1"/>
  <c r="AO784" i="1"/>
  <c r="AO785" i="1"/>
  <c r="AO825" i="1"/>
  <c r="AO828" i="1"/>
  <c r="AO829" i="1"/>
  <c r="AO830" i="1"/>
  <c r="AO831" i="1"/>
  <c r="AO833" i="1"/>
  <c r="AO838" i="1"/>
  <c r="AO839" i="1"/>
  <c r="AO846" i="1"/>
  <c r="AO847" i="1"/>
  <c r="AO848" i="1"/>
  <c r="AO854" i="1"/>
  <c r="AO855" i="1"/>
  <c r="AO865" i="1"/>
  <c r="AO866" i="1"/>
  <c r="AO871" i="1"/>
  <c r="AO872" i="1"/>
  <c r="AO873" i="1"/>
  <c r="AO874" i="1"/>
  <c r="AO876" i="1"/>
  <c r="AO877" i="1"/>
  <c r="AO878" i="1"/>
  <c r="AO879" i="1"/>
  <c r="AO881" i="1"/>
  <c r="AO1002" i="1"/>
  <c r="AO1003" i="1"/>
  <c r="AO1004" i="1"/>
  <c r="AO1529" i="1"/>
  <c r="AO1469" i="1"/>
  <c r="AO1485" i="1"/>
  <c r="AO1451" i="1"/>
  <c r="AO960" i="1"/>
  <c r="AO325" i="1"/>
  <c r="AO327" i="1"/>
  <c r="AO396" i="1"/>
  <c r="AO399" i="1"/>
  <c r="AO402" i="1"/>
  <c r="AO404" i="1"/>
  <c r="AO405" i="1"/>
  <c r="AO409" i="1"/>
  <c r="AO412" i="1"/>
  <c r="AO413" i="1"/>
  <c r="AO414" i="1"/>
  <c r="AO415" i="1"/>
  <c r="AO416" i="1"/>
  <c r="AO417" i="1"/>
  <c r="AO418" i="1"/>
  <c r="AO419" i="1"/>
  <c r="AO420" i="1"/>
  <c r="AO666" i="1"/>
  <c r="AO670" i="1"/>
  <c r="AO683" i="1"/>
  <c r="AO693" i="1"/>
  <c r="AO695" i="1"/>
  <c r="AO696" i="1"/>
  <c r="AO704" i="1"/>
  <c r="AO705" i="1"/>
  <c r="AO736" i="1"/>
  <c r="AO756" i="1"/>
  <c r="AO757" i="1"/>
  <c r="AO758" i="1"/>
  <c r="AO759" i="1"/>
  <c r="AO760" i="1"/>
  <c r="AO797" i="1"/>
  <c r="AO799" i="1"/>
  <c r="AO814" i="1"/>
  <c r="AO820" i="1"/>
  <c r="AO821" i="1"/>
  <c r="AO822" i="1"/>
  <c r="AO823" i="1"/>
  <c r="AO824" i="1"/>
  <c r="AO834" i="1"/>
  <c r="AO835" i="1"/>
  <c r="AO836" i="1"/>
  <c r="AO837" i="1"/>
  <c r="AO840" i="1"/>
  <c r="AO841" i="1"/>
  <c r="AO844" i="1"/>
  <c r="AO845" i="1"/>
  <c r="AO849" i="1"/>
  <c r="AO858" i="1"/>
  <c r="AO859" i="1"/>
  <c r="AO860" i="1"/>
  <c r="AO861" i="1"/>
  <c r="AO862" i="1"/>
  <c r="AO863" i="1"/>
  <c r="AO864" i="1"/>
  <c r="AO1000" i="1"/>
  <c r="AO1001" i="1"/>
  <c r="AO1005" i="1"/>
  <c r="AO1006" i="1"/>
  <c r="AO1008" i="1"/>
  <c r="AO1009" i="1"/>
  <c r="AO1258" i="1"/>
  <c r="AO1259" i="1"/>
  <c r="AO1260" i="1"/>
  <c r="AO1261" i="1"/>
  <c r="AO1397" i="1"/>
  <c r="AO1431" i="1"/>
  <c r="AO1432" i="1"/>
  <c r="AO1433" i="1"/>
  <c r="AO1449" i="1"/>
  <c r="AO1450" i="1"/>
  <c r="AO1453" i="1"/>
  <c r="AO1454" i="1"/>
  <c r="AO1455" i="1"/>
  <c r="AO1456" i="1"/>
  <c r="AO1459" i="1"/>
  <c r="AO1460" i="1"/>
  <c r="AO1465" i="1"/>
  <c r="AO1467" i="1"/>
  <c r="AO1468" i="1"/>
  <c r="AO1470" i="1"/>
  <c r="AO1478" i="1"/>
  <c r="AO1479" i="1"/>
  <c r="AO1480" i="1"/>
  <c r="AO1481" i="1"/>
  <c r="AO1484" i="1"/>
  <c r="AO1486" i="1"/>
  <c r="AO1487" i="1"/>
  <c r="AO1489" i="1"/>
  <c r="AO1452" i="1"/>
  <c r="AO1482" i="1"/>
  <c r="AO1483" i="1"/>
  <c r="AO1501" i="1"/>
  <c r="AO1508" i="1"/>
  <c r="AO1524" i="1"/>
  <c r="AO1526" i="1"/>
  <c r="AO1530" i="1"/>
  <c r="AO1507" i="1"/>
  <c r="AO1462" i="1"/>
  <c r="AO1518" i="1"/>
  <c r="AO870" i="1"/>
  <c r="AO1525" i="1"/>
  <c r="AO335" i="1"/>
  <c r="AO800" i="1"/>
  <c r="AO802" i="1"/>
  <c r="AO807" i="1"/>
  <c r="AO808" i="1"/>
  <c r="AO816" i="1"/>
  <c r="AO817" i="1"/>
  <c r="AO1505" i="1"/>
  <c r="AO1434" i="1"/>
  <c r="AO1435" i="1"/>
  <c r="AO1535" i="1"/>
  <c r="AP11" i="1"/>
  <c r="AP14" i="1"/>
  <c r="AP15" i="1"/>
  <c r="AP20" i="1"/>
  <c r="AP21" i="1"/>
  <c r="AP26" i="1"/>
  <c r="AP27" i="1"/>
  <c r="AP33" i="1"/>
  <c r="AP34" i="1"/>
  <c r="AP39" i="1"/>
  <c r="AP43" i="1"/>
  <c r="AP48" i="1"/>
  <c r="AP70" i="1"/>
  <c r="AP73" i="1"/>
  <c r="AP75" i="1"/>
  <c r="AP76" i="1"/>
  <c r="AP81" i="1"/>
  <c r="AP85" i="1"/>
  <c r="AP86" i="1"/>
  <c r="AP91" i="1"/>
  <c r="AP105" i="1"/>
  <c r="AP106" i="1"/>
  <c r="AP107" i="1"/>
  <c r="AP111" i="1"/>
  <c r="AP115" i="1"/>
  <c r="AP119" i="1"/>
  <c r="AP120" i="1"/>
  <c r="AP121" i="1"/>
  <c r="AP127" i="1"/>
  <c r="AP129" i="1"/>
  <c r="AP130" i="1"/>
  <c r="AP131" i="1"/>
  <c r="AP132" i="1"/>
  <c r="AP133" i="1"/>
  <c r="AP134" i="1"/>
  <c r="AP138" i="1"/>
  <c r="AP147" i="1"/>
  <c r="AP148" i="1"/>
  <c r="AP158" i="1"/>
  <c r="AP159" i="1"/>
  <c r="AP170" i="1"/>
  <c r="AP173" i="1"/>
  <c r="AP175" i="1"/>
  <c r="AP176" i="1"/>
  <c r="AP177" i="1"/>
  <c r="AP178" i="1"/>
  <c r="AP181" i="1"/>
  <c r="AP186" i="1"/>
  <c r="AP189" i="1"/>
  <c r="AP190" i="1"/>
  <c r="AP192" i="1"/>
  <c r="AP194" i="1"/>
  <c r="AP195" i="1"/>
  <c r="AP196" i="1"/>
  <c r="AP199" i="1"/>
  <c r="AP201" i="1"/>
  <c r="AP204" i="1"/>
  <c r="AP205" i="1"/>
  <c r="AP207" i="1"/>
  <c r="AP210" i="1"/>
  <c r="AP211" i="1"/>
  <c r="AP214" i="1"/>
  <c r="AP218" i="1"/>
  <c r="AP220" i="1"/>
  <c r="AP222" i="1"/>
  <c r="AP223" i="1"/>
  <c r="AP224" i="1"/>
  <c r="AP225" i="1"/>
  <c r="AP230" i="1"/>
  <c r="AP232" i="1"/>
  <c r="AP233" i="1"/>
  <c r="AP234" i="1"/>
  <c r="AP235" i="1"/>
  <c r="AP239" i="1"/>
  <c r="AP240" i="1"/>
  <c r="AP241" i="1"/>
  <c r="AP242" i="1"/>
  <c r="AP243" i="1"/>
  <c r="AP244" i="1"/>
  <c r="AP245" i="1"/>
  <c r="AP246" i="1"/>
  <c r="AP247" i="1"/>
  <c r="AP248" i="1"/>
  <c r="AP252" i="1"/>
  <c r="AP254" i="1"/>
  <c r="AP256" i="1"/>
  <c r="AP257" i="1"/>
  <c r="AP259" i="1"/>
  <c r="AP263" i="1"/>
  <c r="AP264" i="1"/>
  <c r="AP265" i="1"/>
  <c r="AP268" i="1"/>
  <c r="AP269" i="1"/>
  <c r="AP271" i="1"/>
  <c r="AP273" i="1"/>
  <c r="AP278" i="1"/>
  <c r="AP279" i="1"/>
  <c r="AP280" i="1"/>
  <c r="AP281" i="1"/>
  <c r="AP282" i="1"/>
  <c r="AP284" i="1"/>
  <c r="AP285" i="1"/>
  <c r="AP287" i="1"/>
  <c r="AP290" i="1"/>
  <c r="AP291" i="1"/>
  <c r="AP292" i="1"/>
  <c r="AP293" i="1"/>
  <c r="AP294" i="1"/>
  <c r="AP295" i="1"/>
  <c r="AP5" i="1"/>
  <c r="AP8" i="1"/>
  <c r="AP9" i="1"/>
  <c r="AP17" i="1"/>
  <c r="AP19" i="1"/>
  <c r="AP30" i="1"/>
  <c r="AP32" i="1"/>
  <c r="AP37" i="1"/>
  <c r="AP47" i="1"/>
  <c r="AP52" i="1"/>
  <c r="AP53" i="1"/>
  <c r="AP56" i="1"/>
  <c r="AP71" i="1"/>
  <c r="AP72" i="1"/>
  <c r="AP78" i="1"/>
  <c r="AP79" i="1"/>
  <c r="AP80" i="1"/>
  <c r="AP87" i="1"/>
  <c r="AP90" i="1"/>
  <c r="AP96" i="1"/>
  <c r="AP99" i="1"/>
  <c r="AP100" i="1"/>
  <c r="AP102" i="1"/>
  <c r="AP104" i="1"/>
  <c r="AP117" i="1"/>
  <c r="AP118" i="1"/>
  <c r="AP122" i="1"/>
  <c r="AP123" i="1"/>
  <c r="AP124" i="1"/>
  <c r="AP142" i="1"/>
  <c r="AP152" i="1"/>
  <c r="AP153" i="1"/>
  <c r="AP156" i="1"/>
  <c r="AP157" i="1"/>
  <c r="AP167" i="1"/>
  <c r="AP168" i="1"/>
  <c r="AP169" i="1"/>
  <c r="AP171" i="1"/>
  <c r="AP179" i="1"/>
  <c r="AP187" i="1"/>
  <c r="AP191" i="1"/>
  <c r="AP193" i="1"/>
  <c r="AP197" i="1"/>
  <c r="AP200" i="1"/>
  <c r="AP203" i="1"/>
  <c r="AP206" i="1"/>
  <c r="AP208" i="1"/>
  <c r="AP209" i="1"/>
  <c r="AP212" i="1"/>
  <c r="AP213" i="1"/>
  <c r="AP216" i="1"/>
  <c r="AP219" i="1"/>
  <c r="AP221" i="1"/>
  <c r="AP226" i="1"/>
  <c r="AP228" i="1"/>
  <c r="AP231" i="1"/>
  <c r="AP236" i="1"/>
  <c r="AP237" i="1"/>
  <c r="AP253" i="1"/>
  <c r="AP266" i="1"/>
  <c r="AP267" i="1"/>
  <c r="AP270" i="1"/>
  <c r="AP274" i="1"/>
  <c r="AP277" i="1"/>
  <c r="AP286" i="1"/>
  <c r="AP6" i="1"/>
  <c r="AP12" i="1"/>
  <c r="AP22" i="1"/>
  <c r="AP24" i="1"/>
  <c r="AP25" i="1"/>
  <c r="AP28" i="1"/>
  <c r="AP29" i="1"/>
  <c r="AP31" i="1"/>
  <c r="AP38" i="1"/>
  <c r="AP40" i="1"/>
  <c r="AP50" i="1"/>
  <c r="AP51" i="1"/>
  <c r="AP54" i="1"/>
  <c r="AP65" i="1"/>
  <c r="AP68" i="1"/>
  <c r="AP69" i="1"/>
  <c r="AP77" i="1"/>
  <c r="AP82" i="1"/>
  <c r="AP88" i="1"/>
  <c r="AP89" i="1"/>
  <c r="AP94" i="1"/>
  <c r="AP95" i="1"/>
  <c r="AP97" i="1"/>
  <c r="AP98" i="1"/>
  <c r="AP101" i="1"/>
  <c r="AP103" i="1"/>
  <c r="AP108" i="1"/>
  <c r="AP109" i="1"/>
  <c r="AP110" i="1"/>
  <c r="AP112" i="1"/>
  <c r="AP113" i="1"/>
  <c r="AP114" i="1"/>
  <c r="AP125" i="1"/>
  <c r="AP126" i="1"/>
  <c r="AP128" i="1"/>
  <c r="AP135" i="1"/>
  <c r="AP137" i="1"/>
  <c r="AP139" i="1"/>
  <c r="AP140" i="1"/>
  <c r="AP143" i="1"/>
  <c r="AP144" i="1"/>
  <c r="AP145" i="1"/>
  <c r="AP146" i="1"/>
  <c r="AP151" i="1"/>
  <c r="AP160" i="1"/>
  <c r="AP165" i="1"/>
  <c r="AP180" i="1"/>
  <c r="AP182" i="1"/>
  <c r="AP183" i="1"/>
  <c r="AP184" i="1"/>
  <c r="AP185" i="1"/>
  <c r="AP198" i="1"/>
  <c r="AP215" i="1"/>
  <c r="AP217" i="1"/>
  <c r="AP227" i="1"/>
  <c r="AP229" i="1"/>
  <c r="AP238" i="1"/>
  <c r="AP251" i="1"/>
  <c r="AP255" i="1"/>
  <c r="AP258" i="1"/>
  <c r="AP261" i="1"/>
  <c r="AP262" i="1"/>
  <c r="AP272" i="1"/>
  <c r="AP275" i="1"/>
  <c r="AP276" i="1"/>
  <c r="AP283" i="1"/>
  <c r="AP296" i="1"/>
  <c r="AP488" i="1"/>
  <c r="AP599" i="1"/>
  <c r="AP601" i="1"/>
  <c r="AP987" i="1"/>
  <c r="AP303" i="1"/>
  <c r="AP309" i="1"/>
  <c r="AP313" i="1"/>
  <c r="AP314" i="1"/>
  <c r="AP469" i="1"/>
  <c r="AP475" i="1"/>
  <c r="AP477" i="1"/>
  <c r="AP460" i="1"/>
  <c r="AP1071" i="1"/>
  <c r="AP1077" i="1"/>
  <c r="AP1078" i="1"/>
  <c r="AP1371" i="1"/>
  <c r="AP1379" i="1"/>
  <c r="AP1380" i="1"/>
  <c r="AP1404" i="1"/>
  <c r="AP1407" i="1"/>
  <c r="AP645" i="1"/>
  <c r="AP897" i="1"/>
  <c r="AP904" i="1"/>
  <c r="AP905" i="1"/>
  <c r="AP906" i="1"/>
  <c r="AP907" i="1"/>
  <c r="AP908" i="1"/>
  <c r="AP910" i="1"/>
  <c r="AP912" i="1"/>
  <c r="AP914" i="1"/>
  <c r="AP915" i="1"/>
  <c r="AP916" i="1"/>
  <c r="AP917" i="1"/>
  <c r="AP918" i="1"/>
  <c r="AP919" i="1"/>
  <c r="AP920" i="1"/>
  <c r="AP936" i="1"/>
  <c r="AP937" i="1"/>
  <c r="AP938" i="1"/>
  <c r="AP939" i="1"/>
  <c r="AP940" i="1"/>
  <c r="AP941" i="1"/>
  <c r="AP942" i="1"/>
  <c r="AP943" i="1"/>
  <c r="AP1012" i="1"/>
  <c r="AP1265" i="1"/>
  <c r="AP1266" i="1"/>
  <c r="AP1267" i="1"/>
  <c r="AP1268" i="1"/>
  <c r="AP1269" i="1"/>
  <c r="AP1270" i="1"/>
  <c r="AP1271" i="1"/>
  <c r="AP646" i="1"/>
  <c r="AP647" i="1"/>
  <c r="AP648" i="1"/>
  <c r="AP649" i="1"/>
  <c r="AP650" i="1"/>
  <c r="AP651" i="1"/>
  <c r="AP652" i="1"/>
  <c r="AP653" i="1"/>
  <c r="AP654" i="1"/>
  <c r="AP655" i="1"/>
  <c r="AP656" i="1"/>
  <c r="AP657" i="1"/>
  <c r="AP658" i="1"/>
  <c r="AP659" i="1"/>
  <c r="AP660" i="1"/>
  <c r="AP661" i="1"/>
  <c r="AP662" i="1"/>
  <c r="AP663" i="1"/>
  <c r="AP675" i="1"/>
  <c r="AP676" i="1"/>
  <c r="AP1017" i="1"/>
  <c r="AP1251" i="1"/>
  <c r="AP299" i="1"/>
  <c r="AP300" i="1"/>
  <c r="AP301" i="1"/>
  <c r="AP302" i="1"/>
  <c r="AP304" i="1"/>
  <c r="AP305" i="1"/>
  <c r="AP306" i="1"/>
  <c r="AP307" i="1"/>
  <c r="AP308" i="1"/>
  <c r="AP310" i="1"/>
  <c r="AP311" i="1"/>
  <c r="AP312" i="1"/>
  <c r="AP315" i="1"/>
  <c r="AP316" i="1"/>
  <c r="AP317" i="1"/>
  <c r="AP318" i="1"/>
  <c r="AP319" i="1"/>
  <c r="AP320" i="1"/>
  <c r="AP321" i="1"/>
  <c r="AP322" i="1"/>
  <c r="AP323" i="1"/>
  <c r="AP324" i="1"/>
  <c r="AP474" i="1"/>
  <c r="AP476" i="1"/>
  <c r="AP451" i="1"/>
  <c r="AP520" i="1"/>
  <c r="AP539" i="1"/>
  <c r="AP578" i="1"/>
  <c r="AP579" i="1"/>
  <c r="AP614" i="1"/>
  <c r="AP622" i="1"/>
  <c r="AP623" i="1"/>
  <c r="AP624" i="1"/>
  <c r="AP625" i="1"/>
  <c r="AP1072" i="1"/>
  <c r="AP1073" i="1"/>
  <c r="AP1075" i="1"/>
  <c r="AP1076" i="1"/>
  <c r="AP1079" i="1"/>
  <c r="AP1080" i="1"/>
  <c r="AP471" i="1"/>
  <c r="AP519" i="1"/>
  <c r="AP587" i="1"/>
  <c r="AP1084" i="1"/>
  <c r="AP1085" i="1"/>
  <c r="AP1086" i="1"/>
  <c r="AP1088" i="1"/>
  <c r="AP473" i="1"/>
  <c r="AP443" i="1"/>
  <c r="AP445" i="1"/>
  <c r="AP462" i="1"/>
  <c r="AP555" i="1"/>
  <c r="AP1087" i="1"/>
  <c r="AP596" i="1"/>
  <c r="AP600" i="1"/>
  <c r="AP1262" i="1"/>
  <c r="AP1263" i="1"/>
  <c r="AP1364" i="1"/>
  <c r="AP1366" i="1"/>
  <c r="AP1370" i="1"/>
  <c r="AP1372" i="1"/>
  <c r="AP1373" i="1"/>
  <c r="AP1374" i="1"/>
  <c r="AP1375" i="1"/>
  <c r="AP1383" i="1"/>
  <c r="AP1384" i="1"/>
  <c r="AP1385" i="1"/>
  <c r="AP1386" i="1"/>
  <c r="AP1387" i="1"/>
  <c r="AP1390" i="1"/>
  <c r="AP1393" i="1"/>
  <c r="AP1394" i="1"/>
  <c r="AP1399" i="1"/>
  <c r="AP1400" i="1"/>
  <c r="AP1405" i="1"/>
  <c r="AP1406" i="1"/>
  <c r="AP1410" i="1"/>
  <c r="AP1417" i="1"/>
  <c r="AP1418" i="1"/>
  <c r="AP1420" i="1"/>
  <c r="AP1421" i="1"/>
  <c r="AP1422" i="1"/>
  <c r="AP1423" i="1"/>
  <c r="AP1514" i="1"/>
  <c r="AP391" i="1"/>
  <c r="AP392" i="1"/>
  <c r="AP463" i="1"/>
  <c r="AP464" i="1"/>
  <c r="AP465" i="1"/>
  <c r="AP468" i="1"/>
  <c r="AP479" i="1"/>
  <c r="AP480" i="1"/>
  <c r="AP481" i="1"/>
  <c r="AP482" i="1"/>
  <c r="AP452" i="1"/>
  <c r="AP490" i="1"/>
  <c r="AP456" i="1"/>
  <c r="AP494" i="1"/>
  <c r="AP508" i="1"/>
  <c r="AP509" i="1"/>
  <c r="AP510" i="1"/>
  <c r="AP517" i="1"/>
  <c r="AP518" i="1"/>
  <c r="AP521" i="1"/>
  <c r="AP522" i="1"/>
  <c r="AP523" i="1"/>
  <c r="AP524" i="1"/>
  <c r="AP525" i="1"/>
  <c r="AP526" i="1"/>
  <c r="AP537" i="1"/>
  <c r="AP546" i="1"/>
  <c r="AP561" i="1"/>
  <c r="AP563" i="1"/>
  <c r="AP565" i="1"/>
  <c r="AP566" i="1"/>
  <c r="AP569" i="1"/>
  <c r="AP570" i="1"/>
  <c r="AP573" i="1"/>
  <c r="AP574" i="1"/>
  <c r="AP575" i="1"/>
  <c r="AP576" i="1"/>
  <c r="AP577" i="1"/>
  <c r="AP580" i="1"/>
  <c r="AP607" i="1"/>
  <c r="AP608" i="1"/>
  <c r="AP626" i="1"/>
  <c r="AP631" i="1"/>
  <c r="AP632" i="1"/>
  <c r="AP635" i="1"/>
  <c r="AP637" i="1"/>
  <c r="AP638" i="1"/>
  <c r="AP640" i="1"/>
  <c r="AP641" i="1"/>
  <c r="AP643" i="1"/>
  <c r="AP644" i="1"/>
  <c r="AP809" i="1"/>
  <c r="AP986" i="1"/>
  <c r="AP988" i="1"/>
  <c r="AP989" i="1"/>
  <c r="AP990" i="1"/>
  <c r="AP991" i="1"/>
  <c r="AP992" i="1"/>
  <c r="AP993" i="1"/>
  <c r="AP996" i="1"/>
  <c r="AP997" i="1"/>
  <c r="AP998" i="1"/>
  <c r="AP1013" i="1"/>
  <c r="AP1092" i="1"/>
  <c r="AP1093" i="1"/>
  <c r="AP1094" i="1"/>
  <c r="AP1097" i="1"/>
  <c r="AP1099" i="1"/>
  <c r="AP1101" i="1"/>
  <c r="AP1102" i="1"/>
  <c r="AP1103" i="1"/>
  <c r="AP1106" i="1"/>
  <c r="AP1107" i="1"/>
  <c r="AP1108" i="1"/>
  <c r="AP1109" i="1"/>
  <c r="AP1141" i="1"/>
  <c r="AP1142" i="1"/>
  <c r="AP1143" i="1"/>
  <c r="AP1144" i="1"/>
  <c r="AP1157" i="1"/>
  <c r="AP1162" i="1"/>
  <c r="AP1165" i="1"/>
  <c r="AP1167" i="1"/>
  <c r="AP1204" i="1"/>
  <c r="AP1205" i="1"/>
  <c r="AP1273" i="1"/>
  <c r="AP1274" i="1"/>
  <c r="AP1276" i="1"/>
  <c r="AP1277" i="1"/>
  <c r="AP470" i="1"/>
  <c r="AP472" i="1"/>
  <c r="AP478" i="1"/>
  <c r="AP429" i="1"/>
  <c r="AP439" i="1"/>
  <c r="AP444" i="1"/>
  <c r="AP446" i="1"/>
  <c r="AP447" i="1"/>
  <c r="AP491" i="1"/>
  <c r="AP459" i="1"/>
  <c r="AP492" i="1"/>
  <c r="AP493" i="1"/>
  <c r="AP461" i="1"/>
  <c r="AP515" i="1"/>
  <c r="AP516" i="1"/>
  <c r="AP562" i="1"/>
  <c r="AP564" i="1"/>
  <c r="AP642" i="1"/>
  <c r="AP995" i="1"/>
  <c r="AP999" i="1"/>
  <c r="AP636" i="1"/>
  <c r="AP639" i="1"/>
  <c r="AP994" i="1"/>
  <c r="AP337" i="1"/>
  <c r="AP338" i="1"/>
  <c r="AP339" i="1"/>
  <c r="AP340" i="1"/>
  <c r="AP346" i="1"/>
  <c r="AP347" i="1"/>
  <c r="AP350" i="1"/>
  <c r="AP355" i="1"/>
  <c r="AP356" i="1"/>
  <c r="AP357" i="1"/>
  <c r="AP358" i="1"/>
  <c r="AP359" i="1"/>
  <c r="AP360" i="1"/>
  <c r="AP361" i="1"/>
  <c r="AP362" i="1"/>
  <c r="AP363" i="1"/>
  <c r="AP365" i="1"/>
  <c r="AP366" i="1"/>
  <c r="AP367" i="1"/>
  <c r="AP377" i="1"/>
  <c r="AP378" i="1"/>
  <c r="AP379" i="1"/>
  <c r="AP380" i="1"/>
  <c r="AP383" i="1"/>
  <c r="AP384" i="1"/>
  <c r="AP385" i="1"/>
  <c r="AP386" i="1"/>
  <c r="AP388" i="1"/>
  <c r="AP389" i="1"/>
  <c r="AP967" i="1"/>
  <c r="AP968" i="1"/>
  <c r="AP969" i="1"/>
  <c r="AP970" i="1"/>
  <c r="AP971" i="1"/>
  <c r="AP972" i="1"/>
  <c r="AP973" i="1"/>
  <c r="AP975" i="1"/>
  <c r="AP976" i="1"/>
  <c r="AP977" i="1"/>
  <c r="AP978" i="1"/>
  <c r="AP979" i="1"/>
  <c r="AP980" i="1"/>
  <c r="AP981" i="1"/>
  <c r="AP982" i="1"/>
  <c r="AP983" i="1"/>
  <c r="AP984" i="1"/>
  <c r="AP1018" i="1"/>
  <c r="AP1020" i="1"/>
  <c r="AP1021" i="1"/>
  <c r="AP1022" i="1"/>
  <c r="AP1023" i="1"/>
  <c r="AP1024" i="1"/>
  <c r="AP1025" i="1"/>
  <c r="AP1026" i="1"/>
  <c r="AP1027" i="1"/>
  <c r="AP1028" i="1"/>
  <c r="AP1029" i="1"/>
  <c r="AP1030" i="1"/>
  <c r="AP1031" i="1"/>
  <c r="AP1032" i="1"/>
  <c r="AP1033" i="1"/>
  <c r="AP1034" i="1"/>
  <c r="AP1035" i="1"/>
  <c r="AP1036" i="1"/>
  <c r="AP1039" i="1"/>
  <c r="AP1040" i="1"/>
  <c r="AP1041" i="1"/>
  <c r="AP1042" i="1"/>
  <c r="AP1043" i="1"/>
  <c r="AP1044" i="1"/>
  <c r="AP1045" i="1"/>
  <c r="AP1046" i="1"/>
  <c r="AP1047" i="1"/>
  <c r="AP1049" i="1"/>
  <c r="AP1053" i="1"/>
  <c r="AP1054" i="1"/>
  <c r="AP1056" i="1"/>
  <c r="AP1057" i="1"/>
  <c r="AP1058" i="1"/>
  <c r="AP1059" i="1"/>
  <c r="AP1060" i="1"/>
  <c r="AP1061" i="1"/>
  <c r="AP1062" i="1"/>
  <c r="AP1063" i="1"/>
  <c r="AP1064" i="1"/>
  <c r="AP1065" i="1"/>
  <c r="AP1066" i="1"/>
  <c r="AP1067" i="1"/>
  <c r="AP1068" i="1"/>
  <c r="AP1069" i="1"/>
  <c r="AP1070" i="1"/>
  <c r="AP1089" i="1"/>
  <c r="AP1098" i="1"/>
  <c r="AP1100" i="1"/>
  <c r="AP1104" i="1"/>
  <c r="AP1105" i="1"/>
  <c r="AP1110" i="1"/>
  <c r="AP1111" i="1"/>
  <c r="AP1112" i="1"/>
  <c r="AP1113" i="1"/>
  <c r="AP1118" i="1"/>
  <c r="AP1119" i="1"/>
  <c r="AP1120" i="1"/>
  <c r="AP1121" i="1"/>
  <c r="AP1122" i="1"/>
  <c r="AP1123" i="1"/>
  <c r="AP1124" i="1"/>
  <c r="AP1125" i="1"/>
  <c r="AP1126" i="1"/>
  <c r="AP1127" i="1"/>
  <c r="AP1128" i="1"/>
  <c r="AP1129" i="1"/>
  <c r="AP1130" i="1"/>
  <c r="AP1131" i="1"/>
  <c r="AP1132" i="1"/>
  <c r="AP1133" i="1"/>
  <c r="AP1134" i="1"/>
  <c r="AP1135" i="1"/>
  <c r="AP1136" i="1"/>
  <c r="AP1137" i="1"/>
  <c r="AP1138" i="1"/>
  <c r="AP1139" i="1"/>
  <c r="AP1140" i="1"/>
  <c r="AP1145" i="1"/>
  <c r="AP1146" i="1"/>
  <c r="AP1147" i="1"/>
  <c r="AP1148" i="1"/>
  <c r="AP1149" i="1"/>
  <c r="AP1150" i="1"/>
  <c r="AP1151" i="1"/>
  <c r="AP1152" i="1"/>
  <c r="AP1153" i="1"/>
  <c r="AP1158" i="1"/>
  <c r="AP1159" i="1"/>
  <c r="AP1160" i="1"/>
  <c r="AP1161" i="1"/>
  <c r="AP1163" i="1"/>
  <c r="AP1164" i="1"/>
  <c r="AP1166" i="1"/>
  <c r="AP1168" i="1"/>
  <c r="AP1169" i="1"/>
  <c r="AP1170" i="1"/>
  <c r="AP1171" i="1"/>
  <c r="AP1172" i="1"/>
  <c r="AP1173" i="1"/>
  <c r="AP1174" i="1"/>
  <c r="AP1175" i="1"/>
  <c r="AP1176" i="1"/>
  <c r="AP1177" i="1"/>
  <c r="AP1181" i="1"/>
  <c r="AP1182" i="1"/>
  <c r="AP1183" i="1"/>
  <c r="AP1184" i="1"/>
  <c r="AP1185" i="1"/>
  <c r="AP1186" i="1"/>
  <c r="AP1187" i="1"/>
  <c r="AP1188" i="1"/>
  <c r="AP1189" i="1"/>
  <c r="AP1190" i="1"/>
  <c r="AP1191" i="1"/>
  <c r="AP1192" i="1"/>
  <c r="AP1193" i="1"/>
  <c r="AP1194" i="1"/>
  <c r="AP1195" i="1"/>
  <c r="AP1196" i="1"/>
  <c r="AP1197" i="1"/>
  <c r="AP1200" i="1"/>
  <c r="AP1201" i="1"/>
  <c r="AP1206" i="1"/>
  <c r="AP1209" i="1"/>
  <c r="AP1210" i="1"/>
  <c r="AP1211" i="1"/>
  <c r="AP1214" i="1"/>
  <c r="AP1215" i="1"/>
  <c r="AP1216" i="1"/>
  <c r="AP1217" i="1"/>
  <c r="AP1218" i="1"/>
  <c r="AP1219" i="1"/>
  <c r="AP1220" i="1"/>
  <c r="AP1221" i="1"/>
  <c r="AP1222" i="1"/>
  <c r="AP1223" i="1"/>
  <c r="AP1224" i="1"/>
  <c r="AP1225" i="1"/>
  <c r="AP1228" i="1"/>
  <c r="AP1229" i="1"/>
  <c r="AP1230" i="1"/>
  <c r="AP1231" i="1"/>
  <c r="AP1232" i="1"/>
  <c r="AP1233" i="1"/>
  <c r="AP1234" i="1"/>
  <c r="AP1235" i="1"/>
  <c r="AP1236" i="1"/>
  <c r="AP1237" i="1"/>
  <c r="AP1244" i="1"/>
  <c r="AP1272" i="1"/>
  <c r="AP1275" i="1"/>
  <c r="AP1278" i="1"/>
  <c r="AP1279" i="1"/>
  <c r="AP1280" i="1"/>
  <c r="AP1282" i="1"/>
  <c r="AP1283" i="1"/>
  <c r="AP1284" i="1"/>
  <c r="AP1285" i="1"/>
  <c r="AP1286" i="1"/>
  <c r="AP1287" i="1"/>
  <c r="AP1288" i="1"/>
  <c r="AP1289" i="1"/>
  <c r="AP1291" i="1"/>
  <c r="AP1292" i="1"/>
  <c r="AP1293" i="1"/>
  <c r="AP1294" i="1"/>
  <c r="AP1295" i="1"/>
  <c r="AP1296" i="1"/>
  <c r="AP1297" i="1"/>
  <c r="AP1298" i="1"/>
  <c r="AP1299" i="1"/>
  <c r="AP1300" i="1"/>
  <c r="AP1301" i="1"/>
  <c r="AP1303" i="1"/>
  <c r="AP1304" i="1"/>
  <c r="AP1306" i="1"/>
  <c r="AP1307" i="1"/>
  <c r="AP1308" i="1"/>
  <c r="AP1309" i="1"/>
  <c r="AP1310" i="1"/>
  <c r="AP1317" i="1"/>
  <c r="AP1318" i="1"/>
  <c r="AP1319" i="1"/>
  <c r="AP1320" i="1"/>
  <c r="AP1321" i="1"/>
  <c r="AP1322" i="1"/>
  <c r="AP1323" i="1"/>
  <c r="AP1327" i="1"/>
  <c r="AP1328" i="1"/>
  <c r="AP1329" i="1"/>
  <c r="AP1330" i="1"/>
  <c r="AP1331" i="1"/>
  <c r="AP1332" i="1"/>
  <c r="AP1333" i="1"/>
  <c r="AP1334" i="1"/>
  <c r="AP1335" i="1"/>
  <c r="AP1336" i="1"/>
  <c r="AP1337" i="1"/>
  <c r="AP1338" i="1"/>
  <c r="AP1339" i="1"/>
  <c r="AP1340" i="1"/>
  <c r="AP1341" i="1"/>
  <c r="AP1342" i="1"/>
  <c r="AP1343" i="1"/>
  <c r="AP1345" i="1"/>
  <c r="AP1353" i="1"/>
  <c r="AP1354" i="1"/>
  <c r="AP1355" i="1"/>
  <c r="AP1356" i="1"/>
  <c r="AP1357" i="1"/>
  <c r="AP1358" i="1"/>
  <c r="AP1359" i="1"/>
  <c r="AP1365" i="1"/>
  <c r="AP1369" i="1"/>
  <c r="AP1430" i="1"/>
  <c r="AP1436" i="1"/>
  <c r="AP1437" i="1"/>
  <c r="AP1438" i="1"/>
  <c r="AP1440" i="1"/>
  <c r="AP1441" i="1"/>
  <c r="AP1442" i="1"/>
  <c r="AP1443" i="1"/>
  <c r="AP1444" i="1"/>
  <c r="AP1471" i="1"/>
  <c r="AP1472" i="1"/>
  <c r="AP1473" i="1"/>
  <c r="AP1474" i="1"/>
  <c r="AP1475" i="1"/>
  <c r="AP1476" i="1"/>
  <c r="AP1488" i="1"/>
  <c r="AP1490" i="1"/>
  <c r="AP1493" i="1"/>
  <c r="AP1494" i="1"/>
  <c r="AP1495" i="1"/>
  <c r="AP1496" i="1"/>
  <c r="AP1500" i="1"/>
  <c r="AP1504" i="1"/>
  <c r="AP1509" i="1"/>
  <c r="AP1510" i="1"/>
  <c r="AP1511" i="1"/>
  <c r="AP1521" i="1"/>
  <c r="AP1253" i="1"/>
  <c r="AP723" i="1"/>
  <c r="AP1227" i="1"/>
  <c r="AP851" i="1"/>
  <c r="AP1378" i="1"/>
  <c r="AP703" i="1"/>
  <c r="AP1199" i="1"/>
  <c r="AP1010" i="1"/>
  <c r="AP868" i="1"/>
  <c r="AP685" i="1"/>
  <c r="AP771" i="1"/>
  <c r="AP495" i="1"/>
  <c r="AP1367" i="1"/>
  <c r="AP699" i="1"/>
  <c r="AP1203" i="1"/>
  <c r="AP867" i="1"/>
  <c r="AP1463" i="1"/>
  <c r="AP1445" i="1"/>
  <c r="AP856" i="1"/>
  <c r="AP1446" i="1"/>
  <c r="AP1401" i="1"/>
  <c r="AP880" i="1"/>
  <c r="AP711" i="1"/>
  <c r="AP331" i="1"/>
  <c r="AP875" i="1"/>
  <c r="AP1461" i="1"/>
  <c r="AP702" i="1"/>
  <c r="AP1466" i="1"/>
  <c r="AP1208" i="1"/>
  <c r="AP788" i="1"/>
  <c r="AP882" i="1"/>
  <c r="AP701" i="1"/>
  <c r="AP329" i="1"/>
  <c r="AP752" i="1"/>
  <c r="AP332" i="1"/>
  <c r="AP773" i="1"/>
  <c r="AP842" i="1"/>
  <c r="AP707" i="1"/>
  <c r="AP708" i="1"/>
  <c r="AP709" i="1"/>
  <c r="AP710" i="1"/>
  <c r="AP712" i="1"/>
  <c r="AP713" i="1"/>
  <c r="AP714" i="1"/>
  <c r="AP715" i="1"/>
  <c r="AP718" i="1"/>
  <c r="AP724" i="1"/>
  <c r="AP725" i="1"/>
  <c r="AP726" i="1"/>
  <c r="AP727" i="1"/>
  <c r="AP728" i="1"/>
  <c r="AP729" i="1"/>
  <c r="AP730" i="1"/>
  <c r="AP731" i="1"/>
  <c r="AP732" i="1"/>
  <c r="AP763" i="1"/>
  <c r="AP764" i="1"/>
  <c r="AP815" i="1"/>
  <c r="AP869" i="1"/>
  <c r="AP1011" i="1"/>
  <c r="AP850" i="1"/>
  <c r="AP686" i="1"/>
  <c r="AP692" i="1"/>
  <c r="AP751" i="1"/>
  <c r="AP740" i="1"/>
  <c r="AP745" i="1"/>
  <c r="AP328" i="1"/>
  <c r="AP326" i="1"/>
  <c r="AP1007" i="1"/>
  <c r="AP1477" i="1"/>
  <c r="AP1506" i="1"/>
  <c r="AP664" i="1"/>
  <c r="AP668" i="1"/>
  <c r="AP333" i="1"/>
  <c r="AP393" i="1"/>
  <c r="AP398" i="1"/>
  <c r="AP400" i="1"/>
  <c r="AP401" i="1"/>
  <c r="AP403" i="1"/>
  <c r="AP665" i="1"/>
  <c r="AP667" i="1"/>
  <c r="AP669" i="1"/>
  <c r="AP687" i="1"/>
  <c r="AP690" i="1"/>
  <c r="AP691" i="1"/>
  <c r="AP694" i="1"/>
  <c r="AP697" i="1"/>
  <c r="AP698" i="1"/>
  <c r="AP700" i="1"/>
  <c r="AP706" i="1"/>
  <c r="AP733" i="1"/>
  <c r="AP734" i="1"/>
  <c r="AP735" i="1"/>
  <c r="AP737" i="1"/>
  <c r="AP738" i="1"/>
  <c r="AP739" i="1"/>
  <c r="AP741" i="1"/>
  <c r="AP746" i="1"/>
  <c r="AP747" i="1"/>
  <c r="AP755" i="1"/>
  <c r="AP753" i="1"/>
  <c r="AP754" i="1"/>
  <c r="AP761" i="1"/>
  <c r="AP762" i="1"/>
  <c r="AP765" i="1"/>
  <c r="AP766" i="1"/>
  <c r="AP767" i="1"/>
  <c r="AP768" i="1"/>
  <c r="AP769" i="1"/>
  <c r="AP775" i="1"/>
  <c r="AP778" i="1"/>
  <c r="AP779" i="1"/>
  <c r="AP780" i="1"/>
  <c r="AP781" i="1"/>
  <c r="AP782" i="1"/>
  <c r="AP783" i="1"/>
  <c r="AP784" i="1"/>
  <c r="AP785" i="1"/>
  <c r="AP825" i="1"/>
  <c r="AP828" i="1"/>
  <c r="AP829" i="1"/>
  <c r="AP830" i="1"/>
  <c r="AP831" i="1"/>
  <c r="AP833" i="1"/>
  <c r="AP838" i="1"/>
  <c r="AP839" i="1"/>
  <c r="AP846" i="1"/>
  <c r="AP847" i="1"/>
  <c r="AP848" i="1"/>
  <c r="AP854" i="1"/>
  <c r="AP855" i="1"/>
  <c r="AP865" i="1"/>
  <c r="AP866" i="1"/>
  <c r="AP871" i="1"/>
  <c r="AP872" i="1"/>
  <c r="AP873" i="1"/>
  <c r="AP874" i="1"/>
  <c r="AP876" i="1"/>
  <c r="AP877" i="1"/>
  <c r="AP878" i="1"/>
  <c r="AP879" i="1"/>
  <c r="AP881" i="1"/>
  <c r="AP1002" i="1"/>
  <c r="AP1003" i="1"/>
  <c r="AP1004" i="1"/>
  <c r="AP1529" i="1"/>
  <c r="AP1469" i="1"/>
  <c r="AP1485" i="1"/>
  <c r="AP1451" i="1"/>
  <c r="AP960" i="1"/>
  <c r="AP325" i="1"/>
  <c r="AP327" i="1"/>
  <c r="AP396" i="1"/>
  <c r="AP399" i="1"/>
  <c r="AP402" i="1"/>
  <c r="AP404" i="1"/>
  <c r="AP405" i="1"/>
  <c r="AP409" i="1"/>
  <c r="AP412" i="1"/>
  <c r="AP413" i="1"/>
  <c r="AP414" i="1"/>
  <c r="AP415" i="1"/>
  <c r="AP416" i="1"/>
  <c r="AP417" i="1"/>
  <c r="AP418" i="1"/>
  <c r="AP419" i="1"/>
  <c r="AP420" i="1"/>
  <c r="AP666" i="1"/>
  <c r="AP670" i="1"/>
  <c r="AP683" i="1"/>
  <c r="AP693" i="1"/>
  <c r="AP695" i="1"/>
  <c r="AP696" i="1"/>
  <c r="AP704" i="1"/>
  <c r="AP705" i="1"/>
  <c r="AP736" i="1"/>
  <c r="AP756" i="1"/>
  <c r="AP757" i="1"/>
  <c r="AP758" i="1"/>
  <c r="AP759" i="1"/>
  <c r="AP760" i="1"/>
  <c r="AP797" i="1"/>
  <c r="AP799" i="1"/>
  <c r="AP814" i="1"/>
  <c r="AP820" i="1"/>
  <c r="AP821" i="1"/>
  <c r="AP822" i="1"/>
  <c r="AP823" i="1"/>
  <c r="AP824" i="1"/>
  <c r="AP834" i="1"/>
  <c r="AP835" i="1"/>
  <c r="AP836" i="1"/>
  <c r="AP837" i="1"/>
  <c r="AP840" i="1"/>
  <c r="AP841" i="1"/>
  <c r="AP844" i="1"/>
  <c r="AP845" i="1"/>
  <c r="AP849" i="1"/>
  <c r="AP858" i="1"/>
  <c r="AP859" i="1"/>
  <c r="AP860" i="1"/>
  <c r="AP861" i="1"/>
  <c r="AP862" i="1"/>
  <c r="AP863" i="1"/>
  <c r="AP864" i="1"/>
  <c r="AP1000" i="1"/>
  <c r="AP1001" i="1"/>
  <c r="AP1005" i="1"/>
  <c r="AP1006" i="1"/>
  <c r="AP1008" i="1"/>
  <c r="AP1009" i="1"/>
  <c r="AP1258" i="1"/>
  <c r="AP1259" i="1"/>
  <c r="AP1260" i="1"/>
  <c r="AP1261" i="1"/>
  <c r="AP1397" i="1"/>
  <c r="AP1431" i="1"/>
  <c r="AP1432" i="1"/>
  <c r="AP1433" i="1"/>
  <c r="AP1449" i="1"/>
  <c r="AP1450" i="1"/>
  <c r="AP1453" i="1"/>
  <c r="AP1454" i="1"/>
  <c r="AP1455" i="1"/>
  <c r="AP1456" i="1"/>
  <c r="AP1459" i="1"/>
  <c r="AP1460" i="1"/>
  <c r="AP1465" i="1"/>
  <c r="AP1467" i="1"/>
  <c r="AP1468" i="1"/>
  <c r="AP1470" i="1"/>
  <c r="AP1478" i="1"/>
  <c r="AP1479" i="1"/>
  <c r="AP1480" i="1"/>
  <c r="AP1481" i="1"/>
  <c r="AP1484" i="1"/>
  <c r="AP1486" i="1"/>
  <c r="AP1487" i="1"/>
  <c r="AP1489" i="1"/>
  <c r="AP1452" i="1"/>
  <c r="AP1482" i="1"/>
  <c r="AP1483" i="1"/>
  <c r="AP1501" i="1"/>
  <c r="AP1508" i="1"/>
  <c r="AP1524" i="1"/>
  <c r="AP1526" i="1"/>
  <c r="AP1530" i="1"/>
  <c r="AP1507" i="1"/>
  <c r="AP1462" i="1"/>
  <c r="AP1518" i="1"/>
  <c r="AP870" i="1"/>
  <c r="AP1525" i="1"/>
  <c r="AP335" i="1"/>
  <c r="AP800" i="1"/>
  <c r="AP802" i="1"/>
  <c r="AP807" i="1"/>
  <c r="AP808" i="1"/>
  <c r="AP816" i="1"/>
  <c r="AP817" i="1"/>
  <c r="AP1505" i="1"/>
  <c r="AP1434" i="1"/>
  <c r="AP1435" i="1"/>
  <c r="AP1535" i="1"/>
  <c r="AQ11" i="1"/>
  <c r="AQ14" i="1"/>
  <c r="AQ15" i="1"/>
  <c r="AQ20" i="1"/>
  <c r="AQ21" i="1"/>
  <c r="AQ26" i="1"/>
  <c r="AQ27" i="1"/>
  <c r="AQ33" i="1"/>
  <c r="AQ34" i="1"/>
  <c r="AQ39" i="1"/>
  <c r="AQ43" i="1"/>
  <c r="AQ48" i="1"/>
  <c r="AQ70" i="1"/>
  <c r="AQ73" i="1"/>
  <c r="AQ75" i="1"/>
  <c r="AQ76" i="1"/>
  <c r="AQ81" i="1"/>
  <c r="AQ85" i="1"/>
  <c r="AQ86" i="1"/>
  <c r="AQ91" i="1"/>
  <c r="AQ105" i="1"/>
  <c r="AQ106" i="1"/>
  <c r="AQ107" i="1"/>
  <c r="AQ111" i="1"/>
  <c r="AQ115" i="1"/>
  <c r="AQ119" i="1"/>
  <c r="AQ120" i="1"/>
  <c r="AQ121" i="1"/>
  <c r="AQ127" i="1"/>
  <c r="AQ129" i="1"/>
  <c r="AQ130" i="1"/>
  <c r="AQ131" i="1"/>
  <c r="AQ132" i="1"/>
  <c r="AQ133" i="1"/>
  <c r="AQ134" i="1"/>
  <c r="AQ138" i="1"/>
  <c r="AQ147" i="1"/>
  <c r="AQ148" i="1"/>
  <c r="AQ158" i="1"/>
  <c r="AQ159" i="1"/>
  <c r="AQ170" i="1"/>
  <c r="AQ173" i="1"/>
  <c r="AQ175" i="1"/>
  <c r="AQ176" i="1"/>
  <c r="AQ177" i="1"/>
  <c r="AQ178" i="1"/>
  <c r="AQ181" i="1"/>
  <c r="AQ186" i="1"/>
  <c r="AQ189" i="1"/>
  <c r="AQ190" i="1"/>
  <c r="AQ192" i="1"/>
  <c r="AQ194" i="1"/>
  <c r="AQ195" i="1"/>
  <c r="AQ196" i="1"/>
  <c r="AQ199" i="1"/>
  <c r="AQ201" i="1"/>
  <c r="AQ204" i="1"/>
  <c r="AQ205" i="1"/>
  <c r="AQ207" i="1"/>
  <c r="AQ210" i="1"/>
  <c r="AQ211" i="1"/>
  <c r="AQ214" i="1"/>
  <c r="AQ218" i="1"/>
  <c r="AQ220" i="1"/>
  <c r="AQ222" i="1"/>
  <c r="AQ223" i="1"/>
  <c r="AQ224" i="1"/>
  <c r="AQ225" i="1"/>
  <c r="AQ230" i="1"/>
  <c r="AQ232" i="1"/>
  <c r="AQ233" i="1"/>
  <c r="AQ234" i="1"/>
  <c r="AQ235" i="1"/>
  <c r="AQ239" i="1"/>
  <c r="AQ240" i="1"/>
  <c r="AQ241" i="1"/>
  <c r="AQ242" i="1"/>
  <c r="AQ243" i="1"/>
  <c r="AQ244" i="1"/>
  <c r="AQ245" i="1"/>
  <c r="AQ246" i="1"/>
  <c r="AQ247" i="1"/>
  <c r="AQ248" i="1"/>
  <c r="AQ252" i="1"/>
  <c r="AQ254" i="1"/>
  <c r="AQ256" i="1"/>
  <c r="AQ257" i="1"/>
  <c r="AQ259" i="1"/>
  <c r="AQ263" i="1"/>
  <c r="AQ264" i="1"/>
  <c r="AQ265" i="1"/>
  <c r="AQ268" i="1"/>
  <c r="AQ269" i="1"/>
  <c r="AQ271" i="1"/>
  <c r="AQ273" i="1"/>
  <c r="AQ278" i="1"/>
  <c r="AQ279" i="1"/>
  <c r="AQ280" i="1"/>
  <c r="AQ281" i="1"/>
  <c r="AQ282" i="1"/>
  <c r="AQ284" i="1"/>
  <c r="AQ285" i="1"/>
  <c r="AQ287" i="1"/>
  <c r="AQ290" i="1"/>
  <c r="AQ291" i="1"/>
  <c r="AQ292" i="1"/>
  <c r="AQ293" i="1"/>
  <c r="AQ294" i="1"/>
  <c r="AQ295" i="1"/>
  <c r="AQ5" i="1"/>
  <c r="AQ8" i="1"/>
  <c r="AQ9" i="1"/>
  <c r="AQ17" i="1"/>
  <c r="AQ19" i="1"/>
  <c r="AQ30" i="1"/>
  <c r="AQ32" i="1"/>
  <c r="AQ37" i="1"/>
  <c r="AQ47" i="1"/>
  <c r="AQ52" i="1"/>
  <c r="AQ53" i="1"/>
  <c r="AQ56" i="1"/>
  <c r="AQ71" i="1"/>
  <c r="AQ72" i="1"/>
  <c r="AQ78" i="1"/>
  <c r="AQ79" i="1"/>
  <c r="AQ80" i="1"/>
  <c r="AQ87" i="1"/>
  <c r="AQ90" i="1"/>
  <c r="AQ96" i="1"/>
  <c r="AQ99" i="1"/>
  <c r="AQ100" i="1"/>
  <c r="AQ102" i="1"/>
  <c r="AQ104" i="1"/>
  <c r="AQ117" i="1"/>
  <c r="AQ118" i="1"/>
  <c r="AQ122" i="1"/>
  <c r="AQ123" i="1"/>
  <c r="AQ124" i="1"/>
  <c r="AQ142" i="1"/>
  <c r="AQ152" i="1"/>
  <c r="AQ153" i="1"/>
  <c r="AQ156" i="1"/>
  <c r="AQ157" i="1"/>
  <c r="AQ167" i="1"/>
  <c r="AQ168" i="1"/>
  <c r="AQ169" i="1"/>
  <c r="AQ171" i="1"/>
  <c r="AQ179" i="1"/>
  <c r="AQ187" i="1"/>
  <c r="AQ191" i="1"/>
  <c r="AQ193" i="1"/>
  <c r="AQ197" i="1"/>
  <c r="AQ200" i="1"/>
  <c r="AQ203" i="1"/>
  <c r="AQ206" i="1"/>
  <c r="AQ208" i="1"/>
  <c r="AQ209" i="1"/>
  <c r="AQ212" i="1"/>
  <c r="AQ213" i="1"/>
  <c r="AQ216" i="1"/>
  <c r="AQ219" i="1"/>
  <c r="AQ221" i="1"/>
  <c r="AQ226" i="1"/>
  <c r="AQ228" i="1"/>
  <c r="AQ231" i="1"/>
  <c r="AQ236" i="1"/>
  <c r="AQ237" i="1"/>
  <c r="AQ253" i="1"/>
  <c r="AQ266" i="1"/>
  <c r="AQ267" i="1"/>
  <c r="AQ270" i="1"/>
  <c r="AQ274" i="1"/>
  <c r="AQ277" i="1"/>
  <c r="AQ286" i="1"/>
  <c r="AQ6" i="1"/>
  <c r="AQ12" i="1"/>
  <c r="AQ22" i="1"/>
  <c r="AQ24" i="1"/>
  <c r="AQ25" i="1"/>
  <c r="AQ28" i="1"/>
  <c r="AQ29" i="1"/>
  <c r="AQ31" i="1"/>
  <c r="AQ38" i="1"/>
  <c r="AQ40" i="1"/>
  <c r="AQ50" i="1"/>
  <c r="AQ51" i="1"/>
  <c r="AQ54" i="1"/>
  <c r="AQ65" i="1"/>
  <c r="AQ68" i="1"/>
  <c r="AQ69" i="1"/>
  <c r="AQ77" i="1"/>
  <c r="AQ82" i="1"/>
  <c r="AQ88" i="1"/>
  <c r="AQ89" i="1"/>
  <c r="AQ94" i="1"/>
  <c r="AQ95" i="1"/>
  <c r="AQ97" i="1"/>
  <c r="AQ98" i="1"/>
  <c r="AQ101" i="1"/>
  <c r="AQ103" i="1"/>
  <c r="AQ108" i="1"/>
  <c r="AQ109" i="1"/>
  <c r="AQ110" i="1"/>
  <c r="AQ112" i="1"/>
  <c r="AQ113" i="1"/>
  <c r="AQ114" i="1"/>
  <c r="AQ125" i="1"/>
  <c r="AQ126" i="1"/>
  <c r="AQ128" i="1"/>
  <c r="AQ135" i="1"/>
  <c r="AQ137" i="1"/>
  <c r="AQ139" i="1"/>
  <c r="AQ140" i="1"/>
  <c r="AQ143" i="1"/>
  <c r="AQ144" i="1"/>
  <c r="AQ145" i="1"/>
  <c r="AQ146" i="1"/>
  <c r="AQ151" i="1"/>
  <c r="AQ160" i="1"/>
  <c r="AQ165" i="1"/>
  <c r="AQ180" i="1"/>
  <c r="AQ182" i="1"/>
  <c r="AQ183" i="1"/>
  <c r="AQ184" i="1"/>
  <c r="AQ185" i="1"/>
  <c r="AQ198" i="1"/>
  <c r="AQ215" i="1"/>
  <c r="AQ217" i="1"/>
  <c r="AQ227" i="1"/>
  <c r="AQ229" i="1"/>
  <c r="AQ238" i="1"/>
  <c r="AQ251" i="1"/>
  <c r="AQ255" i="1"/>
  <c r="AQ258" i="1"/>
  <c r="AQ261" i="1"/>
  <c r="AQ262" i="1"/>
  <c r="AQ272" i="1"/>
  <c r="AQ275" i="1"/>
  <c r="AQ276" i="1"/>
  <c r="AQ283" i="1"/>
  <c r="AQ296" i="1"/>
  <c r="AQ488" i="1"/>
  <c r="AQ599" i="1"/>
  <c r="AQ601" i="1"/>
  <c r="AQ987" i="1"/>
  <c r="AQ303" i="1"/>
  <c r="AQ309" i="1"/>
  <c r="AQ313" i="1"/>
  <c r="AQ314" i="1"/>
  <c r="AQ469" i="1"/>
  <c r="AQ475" i="1"/>
  <c r="AQ477" i="1"/>
  <c r="AQ460" i="1"/>
  <c r="AQ1071" i="1"/>
  <c r="AQ1077" i="1"/>
  <c r="AQ1078" i="1"/>
  <c r="AQ1371" i="1"/>
  <c r="AQ1379" i="1"/>
  <c r="AQ1380" i="1"/>
  <c r="AQ1404" i="1"/>
  <c r="AQ1407" i="1"/>
  <c r="AQ645" i="1"/>
  <c r="AQ897" i="1"/>
  <c r="AQ904" i="1"/>
  <c r="AQ905" i="1"/>
  <c r="AQ906" i="1"/>
  <c r="AQ907" i="1"/>
  <c r="AQ908" i="1"/>
  <c r="AQ910" i="1"/>
  <c r="AQ912" i="1"/>
  <c r="AQ914" i="1"/>
  <c r="AQ915" i="1"/>
  <c r="AQ916" i="1"/>
  <c r="AQ917" i="1"/>
  <c r="AQ918" i="1"/>
  <c r="AQ919" i="1"/>
  <c r="AQ920" i="1"/>
  <c r="AQ936" i="1"/>
  <c r="AQ937" i="1"/>
  <c r="AQ938" i="1"/>
  <c r="AQ939" i="1"/>
  <c r="AQ940" i="1"/>
  <c r="AQ941" i="1"/>
  <c r="AQ942" i="1"/>
  <c r="AQ943" i="1"/>
  <c r="AQ1012" i="1"/>
  <c r="AQ1265" i="1"/>
  <c r="AQ1266" i="1"/>
  <c r="AQ1267" i="1"/>
  <c r="AQ1268" i="1"/>
  <c r="AQ1269" i="1"/>
  <c r="AQ1270" i="1"/>
  <c r="AQ1271" i="1"/>
  <c r="AQ646" i="1"/>
  <c r="AQ647" i="1"/>
  <c r="AQ648" i="1"/>
  <c r="AQ649" i="1"/>
  <c r="AQ650" i="1"/>
  <c r="AQ651" i="1"/>
  <c r="AQ652" i="1"/>
  <c r="AQ653" i="1"/>
  <c r="AQ654" i="1"/>
  <c r="AQ655" i="1"/>
  <c r="AQ656" i="1"/>
  <c r="AQ657" i="1"/>
  <c r="AQ658" i="1"/>
  <c r="AQ659" i="1"/>
  <c r="AQ660" i="1"/>
  <c r="AQ661" i="1"/>
  <c r="AQ662" i="1"/>
  <c r="AQ663" i="1"/>
  <c r="AQ675" i="1"/>
  <c r="AQ676" i="1"/>
  <c r="AQ1017" i="1"/>
  <c r="AQ1251" i="1"/>
  <c r="AQ299" i="1"/>
  <c r="AQ300" i="1"/>
  <c r="AQ301" i="1"/>
  <c r="AQ302" i="1"/>
  <c r="AQ304" i="1"/>
  <c r="AQ305" i="1"/>
  <c r="AQ306" i="1"/>
  <c r="AQ307" i="1"/>
  <c r="AQ308" i="1"/>
  <c r="AQ310" i="1"/>
  <c r="AQ311" i="1"/>
  <c r="AQ312" i="1"/>
  <c r="AQ315" i="1"/>
  <c r="AQ316" i="1"/>
  <c r="AQ317" i="1"/>
  <c r="AQ318" i="1"/>
  <c r="AQ319" i="1"/>
  <c r="AQ320" i="1"/>
  <c r="AQ321" i="1"/>
  <c r="AQ322" i="1"/>
  <c r="AQ323" i="1"/>
  <c r="AQ324" i="1"/>
  <c r="AQ474" i="1"/>
  <c r="AQ476" i="1"/>
  <c r="AQ451" i="1"/>
  <c r="AQ520" i="1"/>
  <c r="AQ539" i="1"/>
  <c r="AQ578" i="1"/>
  <c r="AQ579" i="1"/>
  <c r="AQ614" i="1"/>
  <c r="AQ622" i="1"/>
  <c r="AQ623" i="1"/>
  <c r="AQ624" i="1"/>
  <c r="AQ625" i="1"/>
  <c r="AQ1072" i="1"/>
  <c r="AQ1073" i="1"/>
  <c r="AQ1075" i="1"/>
  <c r="AQ1076" i="1"/>
  <c r="AQ1079" i="1"/>
  <c r="AQ1080" i="1"/>
  <c r="AQ471" i="1"/>
  <c r="AQ519" i="1"/>
  <c r="AQ587" i="1"/>
  <c r="AQ1084" i="1"/>
  <c r="AQ1085" i="1"/>
  <c r="AQ1086" i="1"/>
  <c r="AQ1088" i="1"/>
  <c r="AQ473" i="1"/>
  <c r="AQ443" i="1"/>
  <c r="AQ445" i="1"/>
  <c r="AQ462" i="1"/>
  <c r="AQ555" i="1"/>
  <c r="AQ1087" i="1"/>
  <c r="AQ596" i="1"/>
  <c r="AQ600" i="1"/>
  <c r="AQ1262" i="1"/>
  <c r="AQ1263" i="1"/>
  <c r="AQ1364" i="1"/>
  <c r="AQ1366" i="1"/>
  <c r="AQ1370" i="1"/>
  <c r="AQ1372" i="1"/>
  <c r="AQ1373" i="1"/>
  <c r="AQ1374" i="1"/>
  <c r="AQ1375" i="1"/>
  <c r="AQ1383" i="1"/>
  <c r="AQ1384" i="1"/>
  <c r="AQ1385" i="1"/>
  <c r="AQ1386" i="1"/>
  <c r="AQ1387" i="1"/>
  <c r="AQ1390" i="1"/>
  <c r="AQ1393" i="1"/>
  <c r="AQ1394" i="1"/>
  <c r="AQ1399" i="1"/>
  <c r="AQ1400" i="1"/>
  <c r="AQ1405" i="1"/>
  <c r="AQ1406" i="1"/>
  <c r="AQ1410" i="1"/>
  <c r="AQ1417" i="1"/>
  <c r="AQ1418" i="1"/>
  <c r="AQ1420" i="1"/>
  <c r="AQ1421" i="1"/>
  <c r="AQ1422" i="1"/>
  <c r="AQ1423" i="1"/>
  <c r="AQ1514" i="1"/>
  <c r="AQ391" i="1"/>
  <c r="AQ392" i="1"/>
  <c r="AQ463" i="1"/>
  <c r="AQ464" i="1"/>
  <c r="AQ465" i="1"/>
  <c r="AQ468" i="1"/>
  <c r="AQ479" i="1"/>
  <c r="AQ480" i="1"/>
  <c r="AQ481" i="1"/>
  <c r="AQ482" i="1"/>
  <c r="AQ452" i="1"/>
  <c r="AQ490" i="1"/>
  <c r="AQ456" i="1"/>
  <c r="AQ494" i="1"/>
  <c r="AQ508" i="1"/>
  <c r="AQ509" i="1"/>
  <c r="AQ510" i="1"/>
  <c r="AQ517" i="1"/>
  <c r="AQ518" i="1"/>
  <c r="AQ521" i="1"/>
  <c r="AQ522" i="1"/>
  <c r="AQ523" i="1"/>
  <c r="AQ524" i="1"/>
  <c r="AQ525" i="1"/>
  <c r="AQ526" i="1"/>
  <c r="AQ537" i="1"/>
  <c r="AQ546" i="1"/>
  <c r="AQ561" i="1"/>
  <c r="AQ563" i="1"/>
  <c r="AQ565" i="1"/>
  <c r="AQ566" i="1"/>
  <c r="AQ569" i="1"/>
  <c r="AQ570" i="1"/>
  <c r="AQ573" i="1"/>
  <c r="AQ574" i="1"/>
  <c r="AQ575" i="1"/>
  <c r="AQ576" i="1"/>
  <c r="AQ577" i="1"/>
  <c r="AQ580" i="1"/>
  <c r="AQ607" i="1"/>
  <c r="AQ608" i="1"/>
  <c r="AQ626" i="1"/>
  <c r="AQ631" i="1"/>
  <c r="AQ632" i="1"/>
  <c r="AQ635" i="1"/>
  <c r="AQ637" i="1"/>
  <c r="AQ638" i="1"/>
  <c r="AQ640" i="1"/>
  <c r="AQ641" i="1"/>
  <c r="AQ643" i="1"/>
  <c r="AQ644" i="1"/>
  <c r="AQ809" i="1"/>
  <c r="AQ986" i="1"/>
  <c r="AQ988" i="1"/>
  <c r="AQ989" i="1"/>
  <c r="AQ990" i="1"/>
  <c r="AQ991" i="1"/>
  <c r="AQ992" i="1"/>
  <c r="AQ993" i="1"/>
  <c r="AQ996" i="1"/>
  <c r="AQ997" i="1"/>
  <c r="AQ998" i="1"/>
  <c r="AQ1013" i="1"/>
  <c r="AQ1092" i="1"/>
  <c r="AQ1093" i="1"/>
  <c r="AQ1094" i="1"/>
  <c r="AQ1097" i="1"/>
  <c r="AQ1099" i="1"/>
  <c r="AQ1101" i="1"/>
  <c r="AQ1102" i="1"/>
  <c r="AQ1103" i="1"/>
  <c r="AQ1106" i="1"/>
  <c r="AQ1107" i="1"/>
  <c r="AQ1108" i="1"/>
  <c r="AQ1109" i="1"/>
  <c r="AQ1141" i="1"/>
  <c r="AQ1142" i="1"/>
  <c r="AQ1143" i="1"/>
  <c r="AQ1144" i="1"/>
  <c r="AQ1157" i="1"/>
  <c r="AQ1162" i="1"/>
  <c r="AQ1165" i="1"/>
  <c r="AQ1167" i="1"/>
  <c r="AQ1204" i="1"/>
  <c r="AQ1205" i="1"/>
  <c r="AQ1273" i="1"/>
  <c r="AQ1274" i="1"/>
  <c r="AQ1276" i="1"/>
  <c r="AQ1277" i="1"/>
  <c r="AQ470" i="1"/>
  <c r="AQ472" i="1"/>
  <c r="AQ478" i="1"/>
  <c r="AQ429" i="1"/>
  <c r="AQ439" i="1"/>
  <c r="AQ444" i="1"/>
  <c r="AQ446" i="1"/>
  <c r="AQ447" i="1"/>
  <c r="AQ491" i="1"/>
  <c r="AQ459" i="1"/>
  <c r="AQ492" i="1"/>
  <c r="AQ493" i="1"/>
  <c r="AQ461" i="1"/>
  <c r="AQ515" i="1"/>
  <c r="AQ516" i="1"/>
  <c r="AQ562" i="1"/>
  <c r="AQ564" i="1"/>
  <c r="AQ642" i="1"/>
  <c r="AQ995" i="1"/>
  <c r="AQ999" i="1"/>
  <c r="AQ636" i="1"/>
  <c r="AQ639" i="1"/>
  <c r="AQ994" i="1"/>
  <c r="AQ337" i="1"/>
  <c r="AQ338" i="1"/>
  <c r="AQ339" i="1"/>
  <c r="AQ340" i="1"/>
  <c r="AQ346" i="1"/>
  <c r="AQ347" i="1"/>
  <c r="AQ350" i="1"/>
  <c r="AQ355" i="1"/>
  <c r="AQ356" i="1"/>
  <c r="AQ357" i="1"/>
  <c r="AQ358" i="1"/>
  <c r="AQ359" i="1"/>
  <c r="AQ360" i="1"/>
  <c r="AQ361" i="1"/>
  <c r="AQ362" i="1"/>
  <c r="AQ363" i="1"/>
  <c r="AQ365" i="1"/>
  <c r="AQ366" i="1"/>
  <c r="AQ367" i="1"/>
  <c r="AQ377" i="1"/>
  <c r="AQ378" i="1"/>
  <c r="AQ379" i="1"/>
  <c r="AQ380" i="1"/>
  <c r="AQ383" i="1"/>
  <c r="AQ384" i="1"/>
  <c r="AQ385" i="1"/>
  <c r="AQ386" i="1"/>
  <c r="AQ388" i="1"/>
  <c r="AQ389" i="1"/>
  <c r="AQ967" i="1"/>
  <c r="AQ968" i="1"/>
  <c r="AQ969" i="1"/>
  <c r="AQ970" i="1"/>
  <c r="AQ971" i="1"/>
  <c r="AQ972" i="1"/>
  <c r="AQ973" i="1"/>
  <c r="AQ975" i="1"/>
  <c r="AQ976" i="1"/>
  <c r="AQ977" i="1"/>
  <c r="AQ978" i="1"/>
  <c r="AQ979" i="1"/>
  <c r="AQ980" i="1"/>
  <c r="AQ981" i="1"/>
  <c r="AQ982" i="1"/>
  <c r="AQ983" i="1"/>
  <c r="AQ984" i="1"/>
  <c r="AQ1018" i="1"/>
  <c r="AQ1020" i="1"/>
  <c r="AQ1021" i="1"/>
  <c r="AQ1022" i="1"/>
  <c r="AQ1023" i="1"/>
  <c r="AQ1024" i="1"/>
  <c r="AQ1025" i="1"/>
  <c r="AQ1026" i="1"/>
  <c r="AQ1027" i="1"/>
  <c r="AQ1028" i="1"/>
  <c r="AQ1029" i="1"/>
  <c r="AQ1030" i="1"/>
  <c r="AQ1031" i="1"/>
  <c r="AQ1032" i="1"/>
  <c r="AQ1033" i="1"/>
  <c r="AQ1034" i="1"/>
  <c r="AQ1035" i="1"/>
  <c r="AQ1036" i="1"/>
  <c r="AQ1039" i="1"/>
  <c r="AQ1040" i="1"/>
  <c r="AQ1041" i="1"/>
  <c r="AQ1042" i="1"/>
  <c r="AQ1043" i="1"/>
  <c r="AQ1044" i="1"/>
  <c r="AQ1045" i="1"/>
  <c r="AQ1046" i="1"/>
  <c r="AQ1047" i="1"/>
  <c r="AQ1049" i="1"/>
  <c r="AQ1053" i="1"/>
  <c r="AQ1054" i="1"/>
  <c r="AQ1056" i="1"/>
  <c r="AQ1057" i="1"/>
  <c r="AQ1058" i="1"/>
  <c r="AQ1059" i="1"/>
  <c r="AQ1060" i="1"/>
  <c r="AQ1061" i="1"/>
  <c r="AQ1062" i="1"/>
  <c r="AQ1063" i="1"/>
  <c r="AQ1064" i="1"/>
  <c r="AQ1065" i="1"/>
  <c r="AQ1066" i="1"/>
  <c r="AQ1067" i="1"/>
  <c r="AQ1068" i="1"/>
  <c r="AQ1069" i="1"/>
  <c r="AQ1070" i="1"/>
  <c r="AQ1089" i="1"/>
  <c r="AQ1098" i="1"/>
  <c r="AQ1100" i="1"/>
  <c r="AQ1104" i="1"/>
  <c r="AQ1105" i="1"/>
  <c r="AQ1110" i="1"/>
  <c r="AQ1111" i="1"/>
  <c r="AQ1112" i="1"/>
  <c r="AQ1113" i="1"/>
  <c r="AQ1118" i="1"/>
  <c r="AQ1119" i="1"/>
  <c r="AQ1120" i="1"/>
  <c r="AQ1121" i="1"/>
  <c r="AQ1122" i="1"/>
  <c r="AQ1123" i="1"/>
  <c r="AQ1124" i="1"/>
  <c r="AQ1125" i="1"/>
  <c r="AQ1126" i="1"/>
  <c r="AQ1127" i="1"/>
  <c r="AQ1128" i="1"/>
  <c r="AQ1129" i="1"/>
  <c r="AQ1130" i="1"/>
  <c r="AQ1131" i="1"/>
  <c r="AQ1132" i="1"/>
  <c r="AQ1133" i="1"/>
  <c r="AQ1134" i="1"/>
  <c r="AQ1135" i="1"/>
  <c r="AQ1136" i="1"/>
  <c r="AQ1137" i="1"/>
  <c r="AQ1138" i="1"/>
  <c r="AQ1139" i="1"/>
  <c r="AQ1140" i="1"/>
  <c r="AQ1145" i="1"/>
  <c r="AQ1146" i="1"/>
  <c r="AQ1147" i="1"/>
  <c r="AQ1148" i="1"/>
  <c r="AQ1149" i="1"/>
  <c r="AQ1150" i="1"/>
  <c r="AQ1151" i="1"/>
  <c r="AQ1152" i="1"/>
  <c r="AQ1153" i="1"/>
  <c r="AQ1158" i="1"/>
  <c r="AQ1159" i="1"/>
  <c r="AQ1160" i="1"/>
  <c r="AQ1161" i="1"/>
  <c r="AQ1163" i="1"/>
  <c r="AQ1164" i="1"/>
  <c r="AQ1166" i="1"/>
  <c r="AQ1168" i="1"/>
  <c r="AQ1169" i="1"/>
  <c r="AQ1170" i="1"/>
  <c r="AQ1171" i="1"/>
  <c r="AQ1172" i="1"/>
  <c r="AQ1173" i="1"/>
  <c r="AQ1174" i="1"/>
  <c r="AQ1175" i="1"/>
  <c r="AQ1176" i="1"/>
  <c r="AQ1177" i="1"/>
  <c r="AQ1181" i="1"/>
  <c r="AQ1182" i="1"/>
  <c r="AQ1183" i="1"/>
  <c r="AQ1184" i="1"/>
  <c r="AQ1185" i="1"/>
  <c r="AQ1186" i="1"/>
  <c r="AQ1187" i="1"/>
  <c r="AQ1188" i="1"/>
  <c r="AQ1189" i="1"/>
  <c r="AQ1190" i="1"/>
  <c r="AQ1191" i="1"/>
  <c r="AQ1192" i="1"/>
  <c r="AQ1193" i="1"/>
  <c r="AQ1194" i="1"/>
  <c r="AQ1195" i="1"/>
  <c r="AQ1196" i="1"/>
  <c r="AQ1197" i="1"/>
  <c r="AQ1200" i="1"/>
  <c r="AQ1201" i="1"/>
  <c r="AQ1206" i="1"/>
  <c r="AQ1209" i="1"/>
  <c r="AQ1210" i="1"/>
  <c r="AQ1211" i="1"/>
  <c r="AQ1214" i="1"/>
  <c r="AQ1215" i="1"/>
  <c r="AQ1216" i="1"/>
  <c r="AQ1217" i="1"/>
  <c r="AQ1218" i="1"/>
  <c r="AQ1219" i="1"/>
  <c r="AQ1220" i="1"/>
  <c r="AQ1221" i="1"/>
  <c r="AQ1222" i="1"/>
  <c r="AQ1223" i="1"/>
  <c r="AQ1224" i="1"/>
  <c r="AQ1225" i="1"/>
  <c r="AQ1228" i="1"/>
  <c r="AQ1229" i="1"/>
  <c r="AQ1230" i="1"/>
  <c r="AQ1231" i="1"/>
  <c r="AQ1232" i="1"/>
  <c r="AQ1233" i="1"/>
  <c r="AQ1234" i="1"/>
  <c r="AQ1235" i="1"/>
  <c r="AQ1236" i="1"/>
  <c r="AQ1237" i="1"/>
  <c r="AQ1244" i="1"/>
  <c r="AQ1272" i="1"/>
  <c r="AQ1275" i="1"/>
  <c r="AQ1278" i="1"/>
  <c r="AQ1279" i="1"/>
  <c r="AQ1280" i="1"/>
  <c r="AQ1282" i="1"/>
  <c r="AQ1283" i="1"/>
  <c r="AQ1284" i="1"/>
  <c r="AQ1285" i="1"/>
  <c r="AQ1286" i="1"/>
  <c r="AQ1287" i="1"/>
  <c r="AQ1288" i="1"/>
  <c r="AQ1289" i="1"/>
  <c r="AQ1291" i="1"/>
  <c r="AQ1292" i="1"/>
  <c r="AQ1293" i="1"/>
  <c r="AQ1294" i="1"/>
  <c r="AQ1295" i="1"/>
  <c r="AQ1296" i="1"/>
  <c r="AQ1297" i="1"/>
  <c r="AQ1298" i="1"/>
  <c r="AQ1299" i="1"/>
  <c r="AQ1300" i="1"/>
  <c r="AQ1301" i="1"/>
  <c r="AQ1303" i="1"/>
  <c r="AQ1304" i="1"/>
  <c r="AQ1306" i="1"/>
  <c r="AQ1307" i="1"/>
  <c r="AQ1308" i="1"/>
  <c r="AQ1309" i="1"/>
  <c r="AQ1310" i="1"/>
  <c r="AQ1317" i="1"/>
  <c r="AQ1318" i="1"/>
  <c r="AQ1319" i="1"/>
  <c r="AQ1320" i="1"/>
  <c r="AQ1321" i="1"/>
  <c r="AQ1322" i="1"/>
  <c r="AQ1323" i="1"/>
  <c r="AQ1327" i="1"/>
  <c r="AQ1328" i="1"/>
  <c r="AQ1329" i="1"/>
  <c r="AQ1330" i="1"/>
  <c r="AQ1331" i="1"/>
  <c r="AQ1332" i="1"/>
  <c r="AQ1333" i="1"/>
  <c r="AQ1334" i="1"/>
  <c r="AQ1335" i="1"/>
  <c r="AQ1336" i="1"/>
  <c r="AQ1337" i="1"/>
  <c r="AQ1338" i="1"/>
  <c r="AQ1339" i="1"/>
  <c r="AQ1340" i="1"/>
  <c r="AQ1341" i="1"/>
  <c r="AQ1342" i="1"/>
  <c r="AQ1343" i="1"/>
  <c r="AQ1345" i="1"/>
  <c r="AQ1353" i="1"/>
  <c r="AQ1354" i="1"/>
  <c r="AQ1355" i="1"/>
  <c r="AQ1356" i="1"/>
  <c r="AQ1357" i="1"/>
  <c r="AQ1358" i="1"/>
  <c r="AQ1359" i="1"/>
  <c r="AQ1365" i="1"/>
  <c r="AQ1369" i="1"/>
  <c r="AQ1430" i="1"/>
  <c r="AQ1436" i="1"/>
  <c r="AQ1437" i="1"/>
  <c r="AQ1438" i="1"/>
  <c r="AQ1440" i="1"/>
  <c r="AQ1441" i="1"/>
  <c r="AQ1442" i="1"/>
  <c r="AQ1443" i="1"/>
  <c r="AQ1444" i="1"/>
  <c r="AQ1471" i="1"/>
  <c r="AQ1472" i="1"/>
  <c r="AQ1473" i="1"/>
  <c r="AQ1474" i="1"/>
  <c r="AQ1475" i="1"/>
  <c r="AQ1476" i="1"/>
  <c r="AQ1488" i="1"/>
  <c r="AQ1490" i="1"/>
  <c r="AQ1493" i="1"/>
  <c r="AQ1494" i="1"/>
  <c r="AQ1495" i="1"/>
  <c r="AQ1496" i="1"/>
  <c r="AQ1500" i="1"/>
  <c r="AQ1504" i="1"/>
  <c r="AQ1509" i="1"/>
  <c r="AQ1510" i="1"/>
  <c r="AQ1511" i="1"/>
  <c r="AQ1521" i="1"/>
  <c r="AQ1253" i="1"/>
  <c r="AQ723" i="1"/>
  <c r="AQ1227" i="1"/>
  <c r="AQ851" i="1"/>
  <c r="AQ1378" i="1"/>
  <c r="AQ703" i="1"/>
  <c r="AQ1199" i="1"/>
  <c r="AQ1010" i="1"/>
  <c r="AQ868" i="1"/>
  <c r="AQ685" i="1"/>
  <c r="AQ771" i="1"/>
  <c r="AQ495" i="1"/>
  <c r="AQ1367" i="1"/>
  <c r="AQ699" i="1"/>
  <c r="AQ1203" i="1"/>
  <c r="AQ867" i="1"/>
  <c r="AQ1463" i="1"/>
  <c r="AQ1445" i="1"/>
  <c r="AQ856" i="1"/>
  <c r="AQ1446" i="1"/>
  <c r="AQ1401" i="1"/>
  <c r="AQ880" i="1"/>
  <c r="AQ711" i="1"/>
  <c r="AQ331" i="1"/>
  <c r="AQ875" i="1"/>
  <c r="AQ1461" i="1"/>
  <c r="AQ702" i="1"/>
  <c r="AQ1466" i="1"/>
  <c r="AQ1208" i="1"/>
  <c r="AQ788" i="1"/>
  <c r="AQ882" i="1"/>
  <c r="AQ701" i="1"/>
  <c r="AQ329" i="1"/>
  <c r="AQ752" i="1"/>
  <c r="AQ332" i="1"/>
  <c r="AQ773" i="1"/>
  <c r="AQ842" i="1"/>
  <c r="AQ707" i="1"/>
  <c r="AQ708" i="1"/>
  <c r="AQ709" i="1"/>
  <c r="AQ710" i="1"/>
  <c r="AQ712" i="1"/>
  <c r="AQ713" i="1"/>
  <c r="AQ714" i="1"/>
  <c r="AQ715" i="1"/>
  <c r="AQ718" i="1"/>
  <c r="AQ724" i="1"/>
  <c r="AQ725" i="1"/>
  <c r="AQ726" i="1"/>
  <c r="AQ727" i="1"/>
  <c r="AQ728" i="1"/>
  <c r="AQ729" i="1"/>
  <c r="AQ730" i="1"/>
  <c r="AQ731" i="1"/>
  <c r="AQ732" i="1"/>
  <c r="AQ763" i="1"/>
  <c r="AQ764" i="1"/>
  <c r="AQ815" i="1"/>
  <c r="AQ869" i="1"/>
  <c r="AQ1011" i="1"/>
  <c r="AQ850" i="1"/>
  <c r="AQ686" i="1"/>
  <c r="AQ692" i="1"/>
  <c r="AQ751" i="1"/>
  <c r="AQ740" i="1"/>
  <c r="AQ745" i="1"/>
  <c r="AQ328" i="1"/>
  <c r="AQ326" i="1"/>
  <c r="AQ1007" i="1"/>
  <c r="AQ1477" i="1"/>
  <c r="AQ1506" i="1"/>
  <c r="AQ664" i="1"/>
  <c r="AQ668" i="1"/>
  <c r="AQ333" i="1"/>
  <c r="AQ393" i="1"/>
  <c r="AQ398" i="1"/>
  <c r="AQ400" i="1"/>
  <c r="AQ401" i="1"/>
  <c r="AQ403" i="1"/>
  <c r="AQ665" i="1"/>
  <c r="AQ667" i="1"/>
  <c r="AQ669" i="1"/>
  <c r="AQ687" i="1"/>
  <c r="AQ690" i="1"/>
  <c r="AQ691" i="1"/>
  <c r="AQ694" i="1"/>
  <c r="AQ697" i="1"/>
  <c r="AQ698" i="1"/>
  <c r="AQ700" i="1"/>
  <c r="AQ706" i="1"/>
  <c r="AQ733" i="1"/>
  <c r="AQ734" i="1"/>
  <c r="AQ735" i="1"/>
  <c r="AQ737" i="1"/>
  <c r="AQ738" i="1"/>
  <c r="AQ739" i="1"/>
  <c r="AQ741" i="1"/>
  <c r="AQ746" i="1"/>
  <c r="AQ747" i="1"/>
  <c r="AQ755" i="1"/>
  <c r="AQ753" i="1"/>
  <c r="AQ754" i="1"/>
  <c r="AQ761" i="1"/>
  <c r="AQ762" i="1"/>
  <c r="AQ765" i="1"/>
  <c r="AQ766" i="1"/>
  <c r="AQ767" i="1"/>
  <c r="AQ768" i="1"/>
  <c r="AQ769" i="1"/>
  <c r="AQ775" i="1"/>
  <c r="AQ778" i="1"/>
  <c r="AQ779" i="1"/>
  <c r="AQ780" i="1"/>
  <c r="AQ781" i="1"/>
  <c r="AQ782" i="1"/>
  <c r="AQ783" i="1"/>
  <c r="AQ784" i="1"/>
  <c r="AQ785" i="1"/>
  <c r="AQ825" i="1"/>
  <c r="AQ828" i="1"/>
  <c r="AQ829" i="1"/>
  <c r="AQ830" i="1"/>
  <c r="AQ831" i="1"/>
  <c r="AQ833" i="1"/>
  <c r="AQ838" i="1"/>
  <c r="AQ839" i="1"/>
  <c r="AQ846" i="1"/>
  <c r="AQ847" i="1"/>
  <c r="AQ848" i="1"/>
  <c r="AQ854" i="1"/>
  <c r="AQ855" i="1"/>
  <c r="AQ865" i="1"/>
  <c r="AQ866" i="1"/>
  <c r="AQ871" i="1"/>
  <c r="AQ872" i="1"/>
  <c r="AQ873" i="1"/>
  <c r="AQ874" i="1"/>
  <c r="AQ876" i="1"/>
  <c r="AQ877" i="1"/>
  <c r="AQ878" i="1"/>
  <c r="AQ879" i="1"/>
  <c r="AQ881" i="1"/>
  <c r="AQ1002" i="1"/>
  <c r="AQ1003" i="1"/>
  <c r="AQ1004" i="1"/>
  <c r="AQ1529" i="1"/>
  <c r="AQ1469" i="1"/>
  <c r="AQ1485" i="1"/>
  <c r="AQ1451" i="1"/>
  <c r="AQ960" i="1"/>
  <c r="AQ325" i="1"/>
  <c r="AQ327" i="1"/>
  <c r="AQ396" i="1"/>
  <c r="AQ399" i="1"/>
  <c r="AQ402" i="1"/>
  <c r="AQ404" i="1"/>
  <c r="AQ405" i="1"/>
  <c r="AQ409" i="1"/>
  <c r="AQ412" i="1"/>
  <c r="AQ413" i="1"/>
  <c r="AQ414" i="1"/>
  <c r="AQ415" i="1"/>
  <c r="AQ416" i="1"/>
  <c r="AQ417" i="1"/>
  <c r="AQ418" i="1"/>
  <c r="AQ419" i="1"/>
  <c r="AQ420" i="1"/>
  <c r="AQ666" i="1"/>
  <c r="AQ670" i="1"/>
  <c r="AQ683" i="1"/>
  <c r="AQ693" i="1"/>
  <c r="AQ695" i="1"/>
  <c r="AQ696" i="1"/>
  <c r="AQ704" i="1"/>
  <c r="AQ705" i="1"/>
  <c r="AQ736" i="1"/>
  <c r="AQ756" i="1"/>
  <c r="AQ757" i="1"/>
  <c r="AQ758" i="1"/>
  <c r="AQ759" i="1"/>
  <c r="AQ760" i="1"/>
  <c r="AQ797" i="1"/>
  <c r="AQ799" i="1"/>
  <c r="AQ814" i="1"/>
  <c r="AQ820" i="1"/>
  <c r="AQ821" i="1"/>
  <c r="AQ822" i="1"/>
  <c r="AQ823" i="1"/>
  <c r="AQ824" i="1"/>
  <c r="AQ834" i="1"/>
  <c r="AQ835" i="1"/>
  <c r="AQ836" i="1"/>
  <c r="AQ837" i="1"/>
  <c r="AQ840" i="1"/>
  <c r="AQ841" i="1"/>
  <c r="AQ844" i="1"/>
  <c r="AQ845" i="1"/>
  <c r="AQ849" i="1"/>
  <c r="AQ858" i="1"/>
  <c r="AQ859" i="1"/>
  <c r="AQ860" i="1"/>
  <c r="AQ861" i="1"/>
  <c r="AQ862" i="1"/>
  <c r="AQ863" i="1"/>
  <c r="AQ864" i="1"/>
  <c r="AQ1000" i="1"/>
  <c r="AQ1001" i="1"/>
  <c r="AQ1005" i="1"/>
  <c r="AQ1006" i="1"/>
  <c r="AQ1008" i="1"/>
  <c r="AQ1009" i="1"/>
  <c r="AQ1258" i="1"/>
  <c r="AQ1259" i="1"/>
  <c r="AQ1260" i="1"/>
  <c r="AQ1261" i="1"/>
  <c r="AQ1397" i="1"/>
  <c r="AQ1431" i="1"/>
  <c r="AQ1432" i="1"/>
  <c r="AQ1433" i="1"/>
  <c r="AQ1449" i="1"/>
  <c r="AQ1450" i="1"/>
  <c r="AQ1453" i="1"/>
  <c r="AQ1454" i="1"/>
  <c r="AQ1455" i="1"/>
  <c r="AQ1456" i="1"/>
  <c r="AQ1459" i="1"/>
  <c r="AQ1460" i="1"/>
  <c r="AQ1465" i="1"/>
  <c r="AQ1467" i="1"/>
  <c r="AQ1468" i="1"/>
  <c r="AQ1470" i="1"/>
  <c r="AQ1478" i="1"/>
  <c r="AQ1479" i="1"/>
  <c r="AQ1480" i="1"/>
  <c r="AQ1481" i="1"/>
  <c r="AQ1484" i="1"/>
  <c r="AQ1486" i="1"/>
  <c r="AQ1487" i="1"/>
  <c r="AQ1489" i="1"/>
  <c r="AQ1452" i="1"/>
  <c r="AQ1482" i="1"/>
  <c r="AQ1483" i="1"/>
  <c r="AQ1501" i="1"/>
  <c r="AQ1508" i="1"/>
  <c r="AQ1524" i="1"/>
  <c r="AQ1526" i="1"/>
  <c r="AQ1530" i="1"/>
  <c r="AQ1507" i="1"/>
  <c r="AQ1462" i="1"/>
  <c r="AQ1518" i="1"/>
  <c r="AQ870" i="1"/>
  <c r="AQ1525" i="1"/>
  <c r="AQ335" i="1"/>
  <c r="AQ800" i="1"/>
  <c r="AQ802" i="1"/>
  <c r="AQ807" i="1"/>
  <c r="AQ808" i="1"/>
  <c r="AQ816" i="1"/>
  <c r="AQ817" i="1"/>
  <c r="AQ1505" i="1"/>
  <c r="AQ1434" i="1"/>
  <c r="AQ1435" i="1"/>
  <c r="AQ1535" i="1"/>
  <c r="AR11" i="1"/>
  <c r="AR14" i="1"/>
  <c r="AR15" i="1"/>
  <c r="AR20" i="1"/>
  <c r="AR21" i="1"/>
  <c r="AR26" i="1"/>
  <c r="AR27" i="1"/>
  <c r="AR33" i="1"/>
  <c r="AR34" i="1"/>
  <c r="AR39" i="1"/>
  <c r="AR43" i="1"/>
  <c r="AR48" i="1"/>
  <c r="AR70" i="1"/>
  <c r="AR73" i="1"/>
  <c r="AR75" i="1"/>
  <c r="AR76" i="1"/>
  <c r="AR81" i="1"/>
  <c r="AR85" i="1"/>
  <c r="AR86" i="1"/>
  <c r="AR91" i="1"/>
  <c r="AR105" i="1"/>
  <c r="AR106" i="1"/>
  <c r="AR107" i="1"/>
  <c r="AR111" i="1"/>
  <c r="AR115" i="1"/>
  <c r="AR119" i="1"/>
  <c r="AR120" i="1"/>
  <c r="AR121" i="1"/>
  <c r="AR127" i="1"/>
  <c r="AR129" i="1"/>
  <c r="AR130" i="1"/>
  <c r="AR131" i="1"/>
  <c r="AR132" i="1"/>
  <c r="AR133" i="1"/>
  <c r="AR134" i="1"/>
  <c r="AR138" i="1"/>
  <c r="AR147" i="1"/>
  <c r="AR148" i="1"/>
  <c r="AR158" i="1"/>
  <c r="AR159" i="1"/>
  <c r="AR170" i="1"/>
  <c r="AR173" i="1"/>
  <c r="AR175" i="1"/>
  <c r="AR176" i="1"/>
  <c r="AR177" i="1"/>
  <c r="AR178" i="1"/>
  <c r="AR181" i="1"/>
  <c r="AR186" i="1"/>
  <c r="AR189" i="1"/>
  <c r="AR190" i="1"/>
  <c r="AR192" i="1"/>
  <c r="AR194" i="1"/>
  <c r="AR195" i="1"/>
  <c r="AR196" i="1"/>
  <c r="AR199" i="1"/>
  <c r="AR201" i="1"/>
  <c r="AR204" i="1"/>
  <c r="AR205" i="1"/>
  <c r="AR207" i="1"/>
  <c r="AR210" i="1"/>
  <c r="AR211" i="1"/>
  <c r="AR214" i="1"/>
  <c r="AR218" i="1"/>
  <c r="AR220" i="1"/>
  <c r="AR222" i="1"/>
  <c r="AR223" i="1"/>
  <c r="AR224" i="1"/>
  <c r="AR225" i="1"/>
  <c r="AR230" i="1"/>
  <c r="AR232" i="1"/>
  <c r="AR233" i="1"/>
  <c r="AR234" i="1"/>
  <c r="AR235" i="1"/>
  <c r="AR239" i="1"/>
  <c r="AR240" i="1"/>
  <c r="AR241" i="1"/>
  <c r="AR242" i="1"/>
  <c r="AR243" i="1"/>
  <c r="AR244" i="1"/>
  <c r="AR245" i="1"/>
  <c r="AR246" i="1"/>
  <c r="AR247" i="1"/>
  <c r="AR248" i="1"/>
  <c r="AR252" i="1"/>
  <c r="AR254" i="1"/>
  <c r="AR256" i="1"/>
  <c r="AR257" i="1"/>
  <c r="AR259" i="1"/>
  <c r="AR263" i="1"/>
  <c r="AR264" i="1"/>
  <c r="AR265" i="1"/>
  <c r="AR268" i="1"/>
  <c r="AR269" i="1"/>
  <c r="AR271" i="1"/>
  <c r="AR273" i="1"/>
  <c r="AR278" i="1"/>
  <c r="AR279" i="1"/>
  <c r="AR280" i="1"/>
  <c r="AR281" i="1"/>
  <c r="AR282" i="1"/>
  <c r="AR284" i="1"/>
  <c r="AR285" i="1"/>
  <c r="AR287" i="1"/>
  <c r="AR290" i="1"/>
  <c r="AR291" i="1"/>
  <c r="AR292" i="1"/>
  <c r="AR293" i="1"/>
  <c r="AR294" i="1"/>
  <c r="AR295" i="1"/>
  <c r="AR5" i="1"/>
  <c r="AR8" i="1"/>
  <c r="AR9" i="1"/>
  <c r="AR17" i="1"/>
  <c r="AR19" i="1"/>
  <c r="AR30" i="1"/>
  <c r="AR32" i="1"/>
  <c r="AR37" i="1"/>
  <c r="AR47" i="1"/>
  <c r="AR52" i="1"/>
  <c r="AR53" i="1"/>
  <c r="AR56" i="1"/>
  <c r="AR71" i="1"/>
  <c r="AR72" i="1"/>
  <c r="AR78" i="1"/>
  <c r="AR79" i="1"/>
  <c r="AR80" i="1"/>
  <c r="AR87" i="1"/>
  <c r="AR90" i="1"/>
  <c r="AR96" i="1"/>
  <c r="AR99" i="1"/>
  <c r="AR100" i="1"/>
  <c r="AR102" i="1"/>
  <c r="AR104" i="1"/>
  <c r="AR117" i="1"/>
  <c r="AR118" i="1"/>
  <c r="AR122" i="1"/>
  <c r="AR123" i="1"/>
  <c r="AR124" i="1"/>
  <c r="AR142" i="1"/>
  <c r="AR152" i="1"/>
  <c r="AR153" i="1"/>
  <c r="AR156" i="1"/>
  <c r="AR157" i="1"/>
  <c r="AR167" i="1"/>
  <c r="AR168" i="1"/>
  <c r="AR169" i="1"/>
  <c r="AR171" i="1"/>
  <c r="AR179" i="1"/>
  <c r="AR187" i="1"/>
  <c r="AR191" i="1"/>
  <c r="AR193" i="1"/>
  <c r="AR197" i="1"/>
  <c r="AR200" i="1"/>
  <c r="AR203" i="1"/>
  <c r="AR206" i="1"/>
  <c r="AR208" i="1"/>
  <c r="AR209" i="1"/>
  <c r="AR212" i="1"/>
  <c r="AR213" i="1"/>
  <c r="AR216" i="1"/>
  <c r="AR219" i="1"/>
  <c r="AR221" i="1"/>
  <c r="AR226" i="1"/>
  <c r="AR228" i="1"/>
  <c r="AR231" i="1"/>
  <c r="AR236" i="1"/>
  <c r="AR237" i="1"/>
  <c r="AR253" i="1"/>
  <c r="AR266" i="1"/>
  <c r="AR267" i="1"/>
  <c r="AR270" i="1"/>
  <c r="AR274" i="1"/>
  <c r="AR277" i="1"/>
  <c r="AR286" i="1"/>
  <c r="AR6" i="1"/>
  <c r="AR12" i="1"/>
  <c r="AR22" i="1"/>
  <c r="AR24" i="1"/>
  <c r="AR25" i="1"/>
  <c r="AR28" i="1"/>
  <c r="AR29" i="1"/>
  <c r="AR31" i="1"/>
  <c r="AR38" i="1"/>
  <c r="AR40" i="1"/>
  <c r="AR50" i="1"/>
  <c r="AR51" i="1"/>
  <c r="AR54" i="1"/>
  <c r="AR65" i="1"/>
  <c r="AR68" i="1"/>
  <c r="AR69" i="1"/>
  <c r="AR77" i="1"/>
  <c r="AR82" i="1"/>
  <c r="AR88" i="1"/>
  <c r="AR89" i="1"/>
  <c r="AR94" i="1"/>
  <c r="AR95" i="1"/>
  <c r="AR97" i="1"/>
  <c r="AR98" i="1"/>
  <c r="AR101" i="1"/>
  <c r="AR103" i="1"/>
  <c r="AR108" i="1"/>
  <c r="AR109" i="1"/>
  <c r="AR110" i="1"/>
  <c r="AR112" i="1"/>
  <c r="AR113" i="1"/>
  <c r="AR114" i="1"/>
  <c r="AR125" i="1"/>
  <c r="AR126" i="1"/>
  <c r="AR128" i="1"/>
  <c r="AR135" i="1"/>
  <c r="AR137" i="1"/>
  <c r="AR139" i="1"/>
  <c r="AR140" i="1"/>
  <c r="AR143" i="1"/>
  <c r="AR144" i="1"/>
  <c r="AR145" i="1"/>
  <c r="AR146" i="1"/>
  <c r="AR151" i="1"/>
  <c r="AR160" i="1"/>
  <c r="AR165" i="1"/>
  <c r="AR180" i="1"/>
  <c r="AR182" i="1"/>
  <c r="AR183" i="1"/>
  <c r="AR184" i="1"/>
  <c r="AR185" i="1"/>
  <c r="AR198" i="1"/>
  <c r="AR215" i="1"/>
  <c r="AR217" i="1"/>
  <c r="AR227" i="1"/>
  <c r="AR229" i="1"/>
  <c r="AR238" i="1"/>
  <c r="AR251" i="1"/>
  <c r="AR255" i="1"/>
  <c r="AR258" i="1"/>
  <c r="AR261" i="1"/>
  <c r="AR262" i="1"/>
  <c r="AR272" i="1"/>
  <c r="AR275" i="1"/>
  <c r="AR276" i="1"/>
  <c r="AR283" i="1"/>
  <c r="AR296" i="1"/>
  <c r="AR488" i="1"/>
  <c r="AR599" i="1"/>
  <c r="AR601" i="1"/>
  <c r="AR987" i="1"/>
  <c r="AR303" i="1"/>
  <c r="AR309" i="1"/>
  <c r="AR313" i="1"/>
  <c r="AR314" i="1"/>
  <c r="AR469" i="1"/>
  <c r="AR475" i="1"/>
  <c r="AR477" i="1"/>
  <c r="AR460" i="1"/>
  <c r="AR1071" i="1"/>
  <c r="AR1077" i="1"/>
  <c r="AR1078" i="1"/>
  <c r="AR1371" i="1"/>
  <c r="AR1379" i="1"/>
  <c r="AR1380" i="1"/>
  <c r="AR1404" i="1"/>
  <c r="AR1407" i="1"/>
  <c r="AR645" i="1"/>
  <c r="AR897" i="1"/>
  <c r="AR904" i="1"/>
  <c r="AR905" i="1"/>
  <c r="AR906" i="1"/>
  <c r="AR907" i="1"/>
  <c r="AR908" i="1"/>
  <c r="AR910" i="1"/>
  <c r="AR912" i="1"/>
  <c r="AR914" i="1"/>
  <c r="AR915" i="1"/>
  <c r="AR916" i="1"/>
  <c r="AR917" i="1"/>
  <c r="AR918" i="1"/>
  <c r="AR919" i="1"/>
  <c r="AR920" i="1"/>
  <c r="AR936" i="1"/>
  <c r="AR937" i="1"/>
  <c r="AR938" i="1"/>
  <c r="AR939" i="1"/>
  <c r="AR940" i="1"/>
  <c r="AR941" i="1"/>
  <c r="AR942" i="1"/>
  <c r="AR943" i="1"/>
  <c r="AR1012" i="1"/>
  <c r="AR1265" i="1"/>
  <c r="AR1266" i="1"/>
  <c r="AR1267" i="1"/>
  <c r="AR1268" i="1"/>
  <c r="AR1269" i="1"/>
  <c r="AR1270" i="1"/>
  <c r="AR1271" i="1"/>
  <c r="AR646" i="1"/>
  <c r="AR647" i="1"/>
  <c r="AR648" i="1"/>
  <c r="AR649" i="1"/>
  <c r="AR650" i="1"/>
  <c r="AR651" i="1"/>
  <c r="AR652" i="1"/>
  <c r="AR653" i="1"/>
  <c r="AR654" i="1"/>
  <c r="AR655" i="1"/>
  <c r="AR656" i="1"/>
  <c r="AR657" i="1"/>
  <c r="AR658" i="1"/>
  <c r="AR659" i="1"/>
  <c r="AR660" i="1"/>
  <c r="AR661" i="1"/>
  <c r="AR662" i="1"/>
  <c r="AR663" i="1"/>
  <c r="AR675" i="1"/>
  <c r="AR676" i="1"/>
  <c r="AR1017" i="1"/>
  <c r="AR1251" i="1"/>
  <c r="AR299" i="1"/>
  <c r="AR300" i="1"/>
  <c r="AR301" i="1"/>
  <c r="AR302" i="1"/>
  <c r="AR304" i="1"/>
  <c r="AR305" i="1"/>
  <c r="AR306" i="1"/>
  <c r="AR307" i="1"/>
  <c r="AR308" i="1"/>
  <c r="AR310" i="1"/>
  <c r="AR311" i="1"/>
  <c r="AR312" i="1"/>
  <c r="AR315" i="1"/>
  <c r="AR316" i="1"/>
  <c r="AR317" i="1"/>
  <c r="AR318" i="1"/>
  <c r="AR319" i="1"/>
  <c r="AR320" i="1"/>
  <c r="AR321" i="1"/>
  <c r="AR322" i="1"/>
  <c r="AR323" i="1"/>
  <c r="AR324" i="1"/>
  <c r="AR474" i="1"/>
  <c r="AR476" i="1"/>
  <c r="AR451" i="1"/>
  <c r="AR520" i="1"/>
  <c r="AR539" i="1"/>
  <c r="AR578" i="1"/>
  <c r="AR579" i="1"/>
  <c r="AR614" i="1"/>
  <c r="AR622" i="1"/>
  <c r="AR623" i="1"/>
  <c r="AR624" i="1"/>
  <c r="AR625" i="1"/>
  <c r="AR1072" i="1"/>
  <c r="AR1073" i="1"/>
  <c r="AR1075" i="1"/>
  <c r="AR1076" i="1"/>
  <c r="AR1079" i="1"/>
  <c r="AR1080" i="1"/>
  <c r="AR471" i="1"/>
  <c r="AR519" i="1"/>
  <c r="AR587" i="1"/>
  <c r="AR1084" i="1"/>
  <c r="AR1085" i="1"/>
  <c r="AR1086" i="1"/>
  <c r="AR1088" i="1"/>
  <c r="AR473" i="1"/>
  <c r="AR443" i="1"/>
  <c r="AR445" i="1"/>
  <c r="AR462" i="1"/>
  <c r="AR555" i="1"/>
  <c r="AR1087" i="1"/>
  <c r="AR596" i="1"/>
  <c r="AR600" i="1"/>
  <c r="AR1262" i="1"/>
  <c r="AR1263" i="1"/>
  <c r="AR1364" i="1"/>
  <c r="AR1366" i="1"/>
  <c r="AR1370" i="1"/>
  <c r="AR1372" i="1"/>
  <c r="AR1373" i="1"/>
  <c r="AR1374" i="1"/>
  <c r="AR1375" i="1"/>
  <c r="AR1383" i="1"/>
  <c r="AR1384" i="1"/>
  <c r="AR1385" i="1"/>
  <c r="AR1386" i="1"/>
  <c r="AR1387" i="1"/>
  <c r="AR1390" i="1"/>
  <c r="AR1393" i="1"/>
  <c r="AR1394" i="1"/>
  <c r="AR1399" i="1"/>
  <c r="AR1400" i="1"/>
  <c r="AR1405" i="1"/>
  <c r="AR1406" i="1"/>
  <c r="AR1410" i="1"/>
  <c r="AR1417" i="1"/>
  <c r="AR1418" i="1"/>
  <c r="AR1420" i="1"/>
  <c r="AR1421" i="1"/>
  <c r="AR1422" i="1"/>
  <c r="AR1423" i="1"/>
  <c r="AR1514" i="1"/>
  <c r="AR391" i="1"/>
  <c r="AR392" i="1"/>
  <c r="AR463" i="1"/>
  <c r="AR464" i="1"/>
  <c r="AR465" i="1"/>
  <c r="AR468" i="1"/>
  <c r="AR479" i="1"/>
  <c r="AR480" i="1"/>
  <c r="AR481" i="1"/>
  <c r="AR482" i="1"/>
  <c r="AR452" i="1"/>
  <c r="AR490" i="1"/>
  <c r="AR456" i="1"/>
  <c r="AR494" i="1"/>
  <c r="AR508" i="1"/>
  <c r="AR509" i="1"/>
  <c r="AR510" i="1"/>
  <c r="AR517" i="1"/>
  <c r="AR518" i="1"/>
  <c r="AR521" i="1"/>
  <c r="AR522" i="1"/>
  <c r="AR523" i="1"/>
  <c r="AR524" i="1"/>
  <c r="AR525" i="1"/>
  <c r="AR526" i="1"/>
  <c r="AR537" i="1"/>
  <c r="AR546" i="1"/>
  <c r="AR561" i="1"/>
  <c r="AR563" i="1"/>
  <c r="AR565" i="1"/>
  <c r="AR566" i="1"/>
  <c r="AR569" i="1"/>
  <c r="AR570" i="1"/>
  <c r="AR573" i="1"/>
  <c r="AR574" i="1"/>
  <c r="AR575" i="1"/>
  <c r="AR576" i="1"/>
  <c r="AR577" i="1"/>
  <c r="AR580" i="1"/>
  <c r="AR607" i="1"/>
  <c r="AR608" i="1"/>
  <c r="AR626" i="1"/>
  <c r="AR631" i="1"/>
  <c r="AR632" i="1"/>
  <c r="AR635" i="1"/>
  <c r="AR637" i="1"/>
  <c r="AR638" i="1"/>
  <c r="AR640" i="1"/>
  <c r="AR641" i="1"/>
  <c r="AR643" i="1"/>
  <c r="AR644" i="1"/>
  <c r="AR809" i="1"/>
  <c r="AR986" i="1"/>
  <c r="AR988" i="1"/>
  <c r="AR989" i="1"/>
  <c r="AR990" i="1"/>
  <c r="AR991" i="1"/>
  <c r="AR992" i="1"/>
  <c r="AR993" i="1"/>
  <c r="AR996" i="1"/>
  <c r="AR997" i="1"/>
  <c r="AR998" i="1"/>
  <c r="AR1013" i="1"/>
  <c r="AR1092" i="1"/>
  <c r="AR1093" i="1"/>
  <c r="AR1094" i="1"/>
  <c r="AR1097" i="1"/>
  <c r="AR1099" i="1"/>
  <c r="AR1101" i="1"/>
  <c r="AR1102" i="1"/>
  <c r="AR1103" i="1"/>
  <c r="AR1106" i="1"/>
  <c r="AR1107" i="1"/>
  <c r="AR1108" i="1"/>
  <c r="AR1109" i="1"/>
  <c r="AR1141" i="1"/>
  <c r="AR1142" i="1"/>
  <c r="AR1143" i="1"/>
  <c r="AR1144" i="1"/>
  <c r="AR1157" i="1"/>
  <c r="AR1162" i="1"/>
  <c r="AR1165" i="1"/>
  <c r="AR1167" i="1"/>
  <c r="AR1204" i="1"/>
  <c r="AR1205" i="1"/>
  <c r="AR1273" i="1"/>
  <c r="AR1274" i="1"/>
  <c r="AR1276" i="1"/>
  <c r="AR1277" i="1"/>
  <c r="AR470" i="1"/>
  <c r="AR472" i="1"/>
  <c r="AR478" i="1"/>
  <c r="AR429" i="1"/>
  <c r="AR439" i="1"/>
  <c r="AR444" i="1"/>
  <c r="AR446" i="1"/>
  <c r="AR447" i="1"/>
  <c r="AR491" i="1"/>
  <c r="AR459" i="1"/>
  <c r="AR492" i="1"/>
  <c r="AR493" i="1"/>
  <c r="AR461" i="1"/>
  <c r="AR515" i="1"/>
  <c r="AR516" i="1"/>
  <c r="AR562" i="1"/>
  <c r="AR564" i="1"/>
  <c r="AR642" i="1"/>
  <c r="AR995" i="1"/>
  <c r="AR999" i="1"/>
  <c r="AR636" i="1"/>
  <c r="AR639" i="1"/>
  <c r="AR994" i="1"/>
  <c r="AR337" i="1"/>
  <c r="AR338" i="1"/>
  <c r="AR339" i="1"/>
  <c r="AR340" i="1"/>
  <c r="AR346" i="1"/>
  <c r="AR347" i="1"/>
  <c r="AR350" i="1"/>
  <c r="AR355" i="1"/>
  <c r="AR356" i="1"/>
  <c r="AR357" i="1"/>
  <c r="AR358" i="1"/>
  <c r="AR359" i="1"/>
  <c r="AR360" i="1"/>
  <c r="AR361" i="1"/>
  <c r="AR362" i="1"/>
  <c r="AR363" i="1"/>
  <c r="AR365" i="1"/>
  <c r="AR366" i="1"/>
  <c r="AR367" i="1"/>
  <c r="AR377" i="1"/>
  <c r="AR378" i="1"/>
  <c r="AR379" i="1"/>
  <c r="AR380" i="1"/>
  <c r="AR383" i="1"/>
  <c r="AR384" i="1"/>
  <c r="AR385" i="1"/>
  <c r="AR386" i="1"/>
  <c r="AR388" i="1"/>
  <c r="AR389" i="1"/>
  <c r="AR967" i="1"/>
  <c r="AR968" i="1"/>
  <c r="AR969" i="1"/>
  <c r="AR970" i="1"/>
  <c r="AR971" i="1"/>
  <c r="AR972" i="1"/>
  <c r="AR973" i="1"/>
  <c r="AR975" i="1"/>
  <c r="AR976" i="1"/>
  <c r="AR977" i="1"/>
  <c r="AR978" i="1"/>
  <c r="AR979" i="1"/>
  <c r="AR980" i="1"/>
  <c r="AR981" i="1"/>
  <c r="AR982" i="1"/>
  <c r="AR983" i="1"/>
  <c r="AR984" i="1"/>
  <c r="AR1018" i="1"/>
  <c r="AR1020" i="1"/>
  <c r="AR1021" i="1"/>
  <c r="AR1022" i="1"/>
  <c r="AR1023" i="1"/>
  <c r="AR1024" i="1"/>
  <c r="AR1025" i="1"/>
  <c r="AR1026" i="1"/>
  <c r="AR1027" i="1"/>
  <c r="AR1028" i="1"/>
  <c r="AR1029" i="1"/>
  <c r="AR1030" i="1"/>
  <c r="AR1031" i="1"/>
  <c r="AR1032" i="1"/>
  <c r="AR1033" i="1"/>
  <c r="AR1034" i="1"/>
  <c r="AR1035" i="1"/>
  <c r="AR1036" i="1"/>
  <c r="AR1039" i="1"/>
  <c r="AR1040" i="1"/>
  <c r="AR1041" i="1"/>
  <c r="AR1042" i="1"/>
  <c r="AR1043" i="1"/>
  <c r="AR1044" i="1"/>
  <c r="AR1045" i="1"/>
  <c r="AR1046" i="1"/>
  <c r="AR1047" i="1"/>
  <c r="AR1049" i="1"/>
  <c r="AR1053" i="1"/>
  <c r="AR1054" i="1"/>
  <c r="AR1056" i="1"/>
  <c r="AR1057" i="1"/>
  <c r="AR1058" i="1"/>
  <c r="AR1059" i="1"/>
  <c r="AR1060" i="1"/>
  <c r="AR1061" i="1"/>
  <c r="AR1062" i="1"/>
  <c r="AR1063" i="1"/>
  <c r="AR1064" i="1"/>
  <c r="AR1065" i="1"/>
  <c r="AR1066" i="1"/>
  <c r="AR1067" i="1"/>
  <c r="AR1068" i="1"/>
  <c r="AR1069" i="1"/>
  <c r="AR1070" i="1"/>
  <c r="AR1089" i="1"/>
  <c r="AR1098" i="1"/>
  <c r="AR1100" i="1"/>
  <c r="AR1104" i="1"/>
  <c r="AR1105" i="1"/>
  <c r="AR1110" i="1"/>
  <c r="AR1111" i="1"/>
  <c r="AR1112" i="1"/>
  <c r="AR1113" i="1"/>
  <c r="AR1118" i="1"/>
  <c r="AR1119" i="1"/>
  <c r="AR1120" i="1"/>
  <c r="AR1121" i="1"/>
  <c r="AR1122" i="1"/>
  <c r="AR1123" i="1"/>
  <c r="AR1124" i="1"/>
  <c r="AR1125" i="1"/>
  <c r="AR1126" i="1"/>
  <c r="AR1127" i="1"/>
  <c r="AR1128" i="1"/>
  <c r="AR1129" i="1"/>
  <c r="AR1130" i="1"/>
  <c r="AR1131" i="1"/>
  <c r="AR1132" i="1"/>
  <c r="AR1133" i="1"/>
  <c r="AR1134" i="1"/>
  <c r="AR1135" i="1"/>
  <c r="AR1136" i="1"/>
  <c r="AR1137" i="1"/>
  <c r="AR1138" i="1"/>
  <c r="AR1139" i="1"/>
  <c r="AR1140" i="1"/>
  <c r="AR1145" i="1"/>
  <c r="AR1146" i="1"/>
  <c r="AR1147" i="1"/>
  <c r="AR1148" i="1"/>
  <c r="AR1149" i="1"/>
  <c r="AR1150" i="1"/>
  <c r="AR1151" i="1"/>
  <c r="AR1152" i="1"/>
  <c r="AR1153" i="1"/>
  <c r="AR1158" i="1"/>
  <c r="AR1159" i="1"/>
  <c r="AR1160" i="1"/>
  <c r="AR1161" i="1"/>
  <c r="AR1163" i="1"/>
  <c r="AR1164" i="1"/>
  <c r="AR1166" i="1"/>
  <c r="AR1168" i="1"/>
  <c r="AR1169" i="1"/>
  <c r="AR1170" i="1"/>
  <c r="AR1171" i="1"/>
  <c r="AR1172" i="1"/>
  <c r="AR1173" i="1"/>
  <c r="AR1174" i="1"/>
  <c r="AR1175" i="1"/>
  <c r="AR1176" i="1"/>
  <c r="AR1177" i="1"/>
  <c r="AR1181" i="1"/>
  <c r="AR1182" i="1"/>
  <c r="AR1183" i="1"/>
  <c r="AR1184" i="1"/>
  <c r="AR1185" i="1"/>
  <c r="AR1186" i="1"/>
  <c r="AR1187" i="1"/>
  <c r="AR1188" i="1"/>
  <c r="AR1189" i="1"/>
  <c r="AR1190" i="1"/>
  <c r="AR1191" i="1"/>
  <c r="AR1192" i="1"/>
  <c r="AR1193" i="1"/>
  <c r="AR1194" i="1"/>
  <c r="AR1195" i="1"/>
  <c r="AR1196" i="1"/>
  <c r="AR1197" i="1"/>
  <c r="AR1200" i="1"/>
  <c r="AR1201" i="1"/>
  <c r="AR1206" i="1"/>
  <c r="AR1209" i="1"/>
  <c r="AR1210" i="1"/>
  <c r="AR1211" i="1"/>
  <c r="AR1214" i="1"/>
  <c r="AR1215" i="1"/>
  <c r="AR1216" i="1"/>
  <c r="AR1217" i="1"/>
  <c r="AR1218" i="1"/>
  <c r="AR1219" i="1"/>
  <c r="AR1220" i="1"/>
  <c r="AR1221" i="1"/>
  <c r="AR1222" i="1"/>
  <c r="AR1223" i="1"/>
  <c r="AR1224" i="1"/>
  <c r="AR1225" i="1"/>
  <c r="AR1228" i="1"/>
  <c r="AR1229" i="1"/>
  <c r="AR1230" i="1"/>
  <c r="AR1231" i="1"/>
  <c r="AR1232" i="1"/>
  <c r="AR1233" i="1"/>
  <c r="AR1234" i="1"/>
  <c r="AR1235" i="1"/>
  <c r="AR1236" i="1"/>
  <c r="AR1237" i="1"/>
  <c r="AR1244" i="1"/>
  <c r="AR1272" i="1"/>
  <c r="AR1275" i="1"/>
  <c r="AR1278" i="1"/>
  <c r="AR1279" i="1"/>
  <c r="AR1280" i="1"/>
  <c r="AR1282" i="1"/>
  <c r="AR1283" i="1"/>
  <c r="AR1284" i="1"/>
  <c r="AR1285" i="1"/>
  <c r="AR1286" i="1"/>
  <c r="AR1287" i="1"/>
  <c r="AR1288" i="1"/>
  <c r="AR1289" i="1"/>
  <c r="AR1291" i="1"/>
  <c r="AR1292" i="1"/>
  <c r="AR1293" i="1"/>
  <c r="AR1294" i="1"/>
  <c r="AR1295" i="1"/>
  <c r="AR1296" i="1"/>
  <c r="AR1297" i="1"/>
  <c r="AR1298" i="1"/>
  <c r="AR1299" i="1"/>
  <c r="AR1300" i="1"/>
  <c r="AR1301" i="1"/>
  <c r="AR1303" i="1"/>
  <c r="AR1304" i="1"/>
  <c r="AR1306" i="1"/>
  <c r="AR1307" i="1"/>
  <c r="AR1308" i="1"/>
  <c r="AR1309" i="1"/>
  <c r="AR1310" i="1"/>
  <c r="AR1317" i="1"/>
  <c r="AR1318" i="1"/>
  <c r="AR1319" i="1"/>
  <c r="AR1320" i="1"/>
  <c r="AR1321" i="1"/>
  <c r="AR1322" i="1"/>
  <c r="AR1323" i="1"/>
  <c r="AR1327" i="1"/>
  <c r="AR1328" i="1"/>
  <c r="AR1329" i="1"/>
  <c r="AR1330" i="1"/>
  <c r="AR1331" i="1"/>
  <c r="AR1332" i="1"/>
  <c r="AR1333" i="1"/>
  <c r="AR1334" i="1"/>
  <c r="AR1335" i="1"/>
  <c r="AR1336" i="1"/>
  <c r="AR1337" i="1"/>
  <c r="AR1338" i="1"/>
  <c r="AR1339" i="1"/>
  <c r="AR1340" i="1"/>
  <c r="AR1341" i="1"/>
  <c r="AR1342" i="1"/>
  <c r="AR1343" i="1"/>
  <c r="AR1345" i="1"/>
  <c r="AR1353" i="1"/>
  <c r="AR1354" i="1"/>
  <c r="AR1355" i="1"/>
  <c r="AR1356" i="1"/>
  <c r="AR1357" i="1"/>
  <c r="AR1358" i="1"/>
  <c r="AR1359" i="1"/>
  <c r="AR1365" i="1"/>
  <c r="AR1369" i="1"/>
  <c r="AR1430" i="1"/>
  <c r="AR1436" i="1"/>
  <c r="AR1437" i="1"/>
  <c r="AR1438" i="1"/>
  <c r="AR1440" i="1"/>
  <c r="AR1441" i="1"/>
  <c r="AR1442" i="1"/>
  <c r="AR1443" i="1"/>
  <c r="AR1444" i="1"/>
  <c r="AR1471" i="1"/>
  <c r="AR1472" i="1"/>
  <c r="AR1473" i="1"/>
  <c r="AR1474" i="1"/>
  <c r="AR1475" i="1"/>
  <c r="AR1476" i="1"/>
  <c r="AR1488" i="1"/>
  <c r="AR1490" i="1"/>
  <c r="AR1493" i="1"/>
  <c r="AR1494" i="1"/>
  <c r="AR1495" i="1"/>
  <c r="AR1496" i="1"/>
  <c r="AR1500" i="1"/>
  <c r="AR1504" i="1"/>
  <c r="AR1509" i="1"/>
  <c r="AR1510" i="1"/>
  <c r="AR1511" i="1"/>
  <c r="AR1521" i="1"/>
  <c r="AR1253" i="1"/>
  <c r="AR723" i="1"/>
  <c r="AR1227" i="1"/>
  <c r="AR851" i="1"/>
  <c r="AR1378" i="1"/>
  <c r="AR703" i="1"/>
  <c r="AR1199" i="1"/>
  <c r="AR1010" i="1"/>
  <c r="AR868" i="1"/>
  <c r="AR685" i="1"/>
  <c r="AR771" i="1"/>
  <c r="AR495" i="1"/>
  <c r="AR1367" i="1"/>
  <c r="AR699" i="1"/>
  <c r="AR1203" i="1"/>
  <c r="AR867" i="1"/>
  <c r="AR1463" i="1"/>
  <c r="AR1445" i="1"/>
  <c r="AR856" i="1"/>
  <c r="AR1446" i="1"/>
  <c r="AR1401" i="1"/>
  <c r="AR880" i="1"/>
  <c r="AR711" i="1"/>
  <c r="AR331" i="1"/>
  <c r="AR875" i="1"/>
  <c r="AR1461" i="1"/>
  <c r="AR702" i="1"/>
  <c r="AR1466" i="1"/>
  <c r="AR1208" i="1"/>
  <c r="AR788" i="1"/>
  <c r="AR882" i="1"/>
  <c r="AR701" i="1"/>
  <c r="AR329" i="1"/>
  <c r="AR752" i="1"/>
  <c r="AR332" i="1"/>
  <c r="AR773" i="1"/>
  <c r="AR842" i="1"/>
  <c r="AR707" i="1"/>
  <c r="AR708" i="1"/>
  <c r="AR709" i="1"/>
  <c r="AR710" i="1"/>
  <c r="AR712" i="1"/>
  <c r="AR713" i="1"/>
  <c r="AR714" i="1"/>
  <c r="AR715" i="1"/>
  <c r="AR718" i="1"/>
  <c r="AR724" i="1"/>
  <c r="AR725" i="1"/>
  <c r="AR726" i="1"/>
  <c r="AR727" i="1"/>
  <c r="AR728" i="1"/>
  <c r="AR729" i="1"/>
  <c r="AR730" i="1"/>
  <c r="AR731" i="1"/>
  <c r="AR732" i="1"/>
  <c r="AR763" i="1"/>
  <c r="AR764" i="1"/>
  <c r="AR815" i="1"/>
  <c r="AR869" i="1"/>
  <c r="AR1011" i="1"/>
  <c r="AR850" i="1"/>
  <c r="AR686" i="1"/>
  <c r="AR692" i="1"/>
  <c r="AR751" i="1"/>
  <c r="AR740" i="1"/>
  <c r="AR745" i="1"/>
  <c r="AR328" i="1"/>
  <c r="AR326" i="1"/>
  <c r="AR1007" i="1"/>
  <c r="AR1477" i="1"/>
  <c r="AR1506" i="1"/>
  <c r="AR664" i="1"/>
  <c r="AR668" i="1"/>
  <c r="AR333" i="1"/>
  <c r="AR393" i="1"/>
  <c r="AR398" i="1"/>
  <c r="AR400" i="1"/>
  <c r="AR401" i="1"/>
  <c r="AR403" i="1"/>
  <c r="AR665" i="1"/>
  <c r="AR667" i="1"/>
  <c r="AR669" i="1"/>
  <c r="AR687" i="1"/>
  <c r="AR690" i="1"/>
  <c r="AR691" i="1"/>
  <c r="AR694" i="1"/>
  <c r="AR697" i="1"/>
  <c r="AR698" i="1"/>
  <c r="AR700" i="1"/>
  <c r="AR706" i="1"/>
  <c r="AR733" i="1"/>
  <c r="AR734" i="1"/>
  <c r="AR735" i="1"/>
  <c r="AR737" i="1"/>
  <c r="AR738" i="1"/>
  <c r="AR739" i="1"/>
  <c r="AR741" i="1"/>
  <c r="AR746" i="1"/>
  <c r="AR747" i="1"/>
  <c r="AR755" i="1"/>
  <c r="AR753" i="1"/>
  <c r="AR754" i="1"/>
  <c r="AR761" i="1"/>
  <c r="AR762" i="1"/>
  <c r="AR765" i="1"/>
  <c r="AR766" i="1"/>
  <c r="AR767" i="1"/>
  <c r="AR768" i="1"/>
  <c r="AR769" i="1"/>
  <c r="AR775" i="1"/>
  <c r="AR778" i="1"/>
  <c r="AR779" i="1"/>
  <c r="AR780" i="1"/>
  <c r="AR781" i="1"/>
  <c r="AR782" i="1"/>
  <c r="AR783" i="1"/>
  <c r="AR784" i="1"/>
  <c r="AR785" i="1"/>
  <c r="AR825" i="1"/>
  <c r="AR828" i="1"/>
  <c r="AR829" i="1"/>
  <c r="AR830" i="1"/>
  <c r="AR831" i="1"/>
  <c r="AR833" i="1"/>
  <c r="AR838" i="1"/>
  <c r="AR839" i="1"/>
  <c r="AR846" i="1"/>
  <c r="AR847" i="1"/>
  <c r="AR848" i="1"/>
  <c r="AR854" i="1"/>
  <c r="AR855" i="1"/>
  <c r="AR865" i="1"/>
  <c r="AR866" i="1"/>
  <c r="AR871" i="1"/>
  <c r="AR872" i="1"/>
  <c r="AR873" i="1"/>
  <c r="AR874" i="1"/>
  <c r="AR876" i="1"/>
  <c r="AR877" i="1"/>
  <c r="AR878" i="1"/>
  <c r="AR879" i="1"/>
  <c r="AR881" i="1"/>
  <c r="AR1002" i="1"/>
  <c r="AR1003" i="1"/>
  <c r="AR1004" i="1"/>
  <c r="AR1529" i="1"/>
  <c r="AR1469" i="1"/>
  <c r="AR1485" i="1"/>
  <c r="AR1451" i="1"/>
  <c r="AR960" i="1"/>
  <c r="AR325" i="1"/>
  <c r="AR327" i="1"/>
  <c r="AR396" i="1"/>
  <c r="AR399" i="1"/>
  <c r="AR402" i="1"/>
  <c r="AR404" i="1"/>
  <c r="AR405" i="1"/>
  <c r="AR409" i="1"/>
  <c r="AR412" i="1"/>
  <c r="AR413" i="1"/>
  <c r="AR414" i="1"/>
  <c r="AR415" i="1"/>
  <c r="AR416" i="1"/>
  <c r="AR417" i="1"/>
  <c r="AR418" i="1"/>
  <c r="AR419" i="1"/>
  <c r="AR420" i="1"/>
  <c r="AR666" i="1"/>
  <c r="AR670" i="1"/>
  <c r="AR683" i="1"/>
  <c r="AR693" i="1"/>
  <c r="AR695" i="1"/>
  <c r="AR696" i="1"/>
  <c r="AR704" i="1"/>
  <c r="AR705" i="1"/>
  <c r="AR736" i="1"/>
  <c r="AR756" i="1"/>
  <c r="AR757" i="1"/>
  <c r="AR758" i="1"/>
  <c r="AR759" i="1"/>
  <c r="AR760" i="1"/>
  <c r="AR797" i="1"/>
  <c r="AR799" i="1"/>
  <c r="AR814" i="1"/>
  <c r="AR820" i="1"/>
  <c r="AR821" i="1"/>
  <c r="AR822" i="1"/>
  <c r="AR823" i="1"/>
  <c r="AR824" i="1"/>
  <c r="AR834" i="1"/>
  <c r="AR835" i="1"/>
  <c r="AR836" i="1"/>
  <c r="AR837" i="1"/>
  <c r="AR840" i="1"/>
  <c r="AR841" i="1"/>
  <c r="AR844" i="1"/>
  <c r="AR845" i="1"/>
  <c r="AR849" i="1"/>
  <c r="AR858" i="1"/>
  <c r="AR859" i="1"/>
  <c r="AR860" i="1"/>
  <c r="AR861" i="1"/>
  <c r="AR862" i="1"/>
  <c r="AR863" i="1"/>
  <c r="AR864" i="1"/>
  <c r="AR1000" i="1"/>
  <c r="AR1001" i="1"/>
  <c r="AR1005" i="1"/>
  <c r="AR1006" i="1"/>
  <c r="AR1008" i="1"/>
  <c r="AR1009" i="1"/>
  <c r="AR1258" i="1"/>
  <c r="AR1259" i="1"/>
  <c r="AR1260" i="1"/>
  <c r="AR1261" i="1"/>
  <c r="AR1397" i="1"/>
  <c r="AR1431" i="1"/>
  <c r="AR1432" i="1"/>
  <c r="AR1433" i="1"/>
  <c r="AR1449" i="1"/>
  <c r="AR1450" i="1"/>
  <c r="AR1453" i="1"/>
  <c r="AR1454" i="1"/>
  <c r="AR1455" i="1"/>
  <c r="AR1456" i="1"/>
  <c r="AR1459" i="1"/>
  <c r="AR1460" i="1"/>
  <c r="AR1465" i="1"/>
  <c r="AR1467" i="1"/>
  <c r="AR1468" i="1"/>
  <c r="AR1470" i="1"/>
  <c r="AR1478" i="1"/>
  <c r="AR1479" i="1"/>
  <c r="AR1480" i="1"/>
  <c r="AR1481" i="1"/>
  <c r="AR1484" i="1"/>
  <c r="AR1486" i="1"/>
  <c r="AR1487" i="1"/>
  <c r="AR1489" i="1"/>
  <c r="AR1452" i="1"/>
  <c r="AR1482" i="1"/>
  <c r="AR1483" i="1"/>
  <c r="AR1501" i="1"/>
  <c r="AR1508" i="1"/>
  <c r="AR1524" i="1"/>
  <c r="AR1526" i="1"/>
  <c r="AR1530" i="1"/>
  <c r="AR1507" i="1"/>
  <c r="AR1462" i="1"/>
  <c r="AR1518" i="1"/>
  <c r="AR870" i="1"/>
  <c r="AR1525" i="1"/>
  <c r="AR335" i="1"/>
  <c r="AR800" i="1"/>
  <c r="AR802" i="1"/>
  <c r="AR807" i="1"/>
  <c r="AR808" i="1"/>
  <c r="AR816" i="1"/>
  <c r="AR817" i="1"/>
  <c r="AR1505" i="1"/>
  <c r="AR1434" i="1"/>
  <c r="AR1435" i="1"/>
  <c r="AR1535" i="1"/>
  <c r="J154" i="1"/>
  <c r="J424" i="1"/>
  <c r="J149" i="1"/>
  <c r="J155" i="1"/>
  <c r="J141" i="1"/>
  <c r="J250" i="1"/>
  <c r="J956" i="1"/>
  <c r="J289" i="1"/>
  <c r="J528" i="1"/>
  <c r="J411" i="1"/>
  <c r="J1117" i="1"/>
  <c r="J431" i="1"/>
  <c r="J1439" i="1"/>
  <c r="J832" i="1"/>
  <c r="J1499" i="1"/>
  <c r="J827" i="1"/>
  <c r="J1395" i="1"/>
  <c r="J390" i="1"/>
  <c r="J1239" i="1"/>
  <c r="J1254" i="1"/>
  <c r="J1019" i="1"/>
  <c r="J1238" i="1"/>
  <c r="J1014" i="1"/>
  <c r="J1426" i="1"/>
  <c r="J1255" i="1"/>
  <c r="J627" i="1"/>
  <c r="J628" i="1"/>
  <c r="J1425" i="1"/>
  <c r="J3" i="1"/>
  <c r="J857" i="1"/>
  <c r="J1516" i="1"/>
  <c r="J1517" i="1"/>
  <c r="J889" i="1"/>
  <c r="J1257" i="1"/>
  <c r="J925" i="1"/>
  <c r="J944" i="1"/>
  <c r="J1252" i="1"/>
  <c r="J974" i="1"/>
  <c r="J1248" i="1"/>
  <c r="J1519" i="1"/>
  <c r="J1415" i="1"/>
  <c r="J84" i="1"/>
  <c r="J42" i="1"/>
  <c r="J62" i="1"/>
  <c r="J630" i="1"/>
  <c r="J1243" i="1"/>
  <c r="J985" i="1"/>
  <c r="J1416" i="1"/>
  <c r="J909" i="1"/>
  <c r="J890" i="1"/>
  <c r="J950" i="1"/>
  <c r="J899" i="1"/>
  <c r="J947" i="1"/>
  <c r="J945" i="1"/>
  <c r="J892" i="1"/>
  <c r="J931" i="1"/>
  <c r="J1392" i="1"/>
  <c r="J884" i="1"/>
  <c r="J883" i="1"/>
  <c r="J888" i="1"/>
  <c r="J813" i="1"/>
  <c r="J772" i="1"/>
  <c r="J684" i="1"/>
  <c r="J680" i="1"/>
  <c r="J682" i="1"/>
  <c r="J1515" i="1"/>
  <c r="J887" i="1"/>
  <c r="J885" i="1"/>
  <c r="J886" i="1"/>
  <c r="J946" i="1"/>
  <c r="J1503" i="1"/>
  <c r="J1250" i="1"/>
  <c r="J770" i="1"/>
  <c r="J926" i="1"/>
  <c r="J924" i="1"/>
  <c r="J927" i="1"/>
  <c r="J923" i="1"/>
  <c r="J928" i="1"/>
  <c r="J929" i="1"/>
  <c r="J930" i="1"/>
  <c r="J891" i="1"/>
  <c r="J933" i="1"/>
  <c r="J455" i="1"/>
  <c r="J1536" i="1"/>
  <c r="J1398" i="1"/>
  <c r="J1409" i="1"/>
  <c r="J1419" i="1"/>
  <c r="J1402" i="1"/>
  <c r="J1352" i="1"/>
  <c r="J527" i="1"/>
  <c r="J1391" i="1"/>
  <c r="J1403" i="1"/>
  <c r="J674" i="1"/>
  <c r="J1448" i="1"/>
  <c r="J894" i="1"/>
  <c r="J678" i="1"/>
  <c r="J1540" i="1"/>
  <c r="J1523" i="1"/>
  <c r="J903" i="1"/>
  <c r="J369" i="1"/>
  <c r="J671" i="1"/>
  <c r="J787" i="1"/>
  <c r="J1528" i="1"/>
  <c r="J395" i="1"/>
  <c r="J893" i="1"/>
  <c r="J1179" i="1"/>
  <c r="J371" i="1"/>
  <c r="J344" i="1"/>
  <c r="J407" i="1"/>
  <c r="J348" i="1"/>
  <c r="J351" i="1"/>
  <c r="J1512" i="1"/>
  <c r="J798" i="1"/>
  <c r="J406" i="1"/>
  <c r="J1037" i="1"/>
  <c r="J1115" i="1"/>
  <c r="J1428" i="1"/>
  <c r="J1050" i="1"/>
  <c r="J381" i="1"/>
  <c r="J1048" i="1"/>
  <c r="J1537" i="1"/>
  <c r="J353" i="1"/>
  <c r="J342" i="1"/>
  <c r="J341" i="1"/>
  <c r="J1412" i="1"/>
  <c r="J1429" i="1"/>
  <c r="J1246" i="1"/>
  <c r="J1240" i="1"/>
  <c r="J966" i="1"/>
  <c r="J364" i="1"/>
  <c r="J368" i="1"/>
  <c r="J343" i="1"/>
  <c r="J1326" i="1"/>
  <c r="J951" i="1"/>
  <c r="J1264" i="1"/>
  <c r="J677" i="1"/>
  <c r="J948" i="1"/>
  <c r="J609" i="1"/>
  <c r="J619" i="1"/>
  <c r="J616" i="1"/>
  <c r="J895" i="1"/>
  <c r="J1411" i="1"/>
  <c r="J913" i="1"/>
  <c r="J453" i="1"/>
  <c r="J949" i="1"/>
  <c r="J387" i="1"/>
  <c r="J1408" i="1"/>
  <c r="J1396" i="1"/>
  <c r="J457" i="1"/>
  <c r="J458" i="1"/>
  <c r="J440" i="1"/>
  <c r="J450" i="1"/>
  <c r="J1382" i="1"/>
  <c r="AK154" i="1"/>
  <c r="AK424" i="1"/>
  <c r="AK149" i="1"/>
  <c r="AK155" i="1"/>
  <c r="AK141" i="1"/>
  <c r="AK250" i="1"/>
  <c r="AK956" i="1"/>
  <c r="AK289" i="1"/>
  <c r="AK528" i="1"/>
  <c r="AK411" i="1"/>
  <c r="AK1117" i="1"/>
  <c r="AK431" i="1"/>
  <c r="AK1439" i="1"/>
  <c r="AK832" i="1"/>
  <c r="AK1499" i="1"/>
  <c r="AK827" i="1"/>
  <c r="AK1395" i="1"/>
  <c r="AK390" i="1"/>
  <c r="AK554" i="1"/>
  <c r="AK1239" i="1"/>
  <c r="AK1254" i="1"/>
  <c r="AK1019" i="1"/>
  <c r="AK1238" i="1"/>
  <c r="AK1014" i="1"/>
  <c r="AK1426" i="1"/>
  <c r="AK1255" i="1"/>
  <c r="AK627" i="1"/>
  <c r="AK628" i="1"/>
  <c r="AK1425" i="1"/>
  <c r="AK3" i="1"/>
  <c r="AK857" i="1"/>
  <c r="AK1516" i="1"/>
  <c r="AK1517" i="1"/>
  <c r="AK889" i="1"/>
  <c r="AK1257" i="1"/>
  <c r="AK925" i="1"/>
  <c r="AK944" i="1"/>
  <c r="AK1252" i="1"/>
  <c r="AK484" i="1"/>
  <c r="AK974" i="1"/>
  <c r="AK1248" i="1"/>
  <c r="AK1519" i="1"/>
  <c r="AK1415" i="1"/>
  <c r="AK84" i="1"/>
  <c r="AK42" i="1"/>
  <c r="AK62" i="1"/>
  <c r="AK630" i="1"/>
  <c r="AK1243" i="1"/>
  <c r="AK985" i="1"/>
  <c r="AK1416" i="1"/>
  <c r="AK909" i="1"/>
  <c r="AK890" i="1"/>
  <c r="AK950" i="1"/>
  <c r="AK899" i="1"/>
  <c r="AK947" i="1"/>
  <c r="AK945" i="1"/>
  <c r="AK892" i="1"/>
  <c r="AK931" i="1"/>
  <c r="AK1392" i="1"/>
  <c r="AK884" i="1"/>
  <c r="AK883" i="1"/>
  <c r="AK888" i="1"/>
  <c r="AK813" i="1"/>
  <c r="AK772" i="1"/>
  <c r="AK684" i="1"/>
  <c r="AK680" i="1"/>
  <c r="AK682" i="1"/>
  <c r="AK1515" i="1"/>
  <c r="AK887" i="1"/>
  <c r="AK885" i="1"/>
  <c r="AK886" i="1"/>
  <c r="AK946" i="1"/>
  <c r="AK1503" i="1"/>
  <c r="AK1250" i="1"/>
  <c r="AK770" i="1"/>
  <c r="AK926" i="1"/>
  <c r="AK921" i="1"/>
  <c r="AK924" i="1"/>
  <c r="AK927" i="1"/>
  <c r="AK923" i="1"/>
  <c r="AK922" i="1"/>
  <c r="AK928" i="1"/>
  <c r="AK929" i="1"/>
  <c r="AK930" i="1"/>
  <c r="AK891" i="1"/>
  <c r="AK933" i="1"/>
  <c r="AK455" i="1"/>
  <c r="AK1536" i="1"/>
  <c r="AK1398" i="1"/>
  <c r="AK1409" i="1"/>
  <c r="AK1419" i="1"/>
  <c r="AK1402" i="1"/>
  <c r="AK1352" i="1"/>
  <c r="AK527" i="1"/>
  <c r="AK1391" i="1"/>
  <c r="AK1403" i="1"/>
  <c r="AK674" i="1"/>
  <c r="AK1448" i="1"/>
  <c r="AK894" i="1"/>
  <c r="AK678" i="1"/>
  <c r="AK1540" i="1"/>
  <c r="AK1523" i="1"/>
  <c r="AK903" i="1"/>
  <c r="AK369" i="1"/>
  <c r="AK671" i="1"/>
  <c r="AK787" i="1"/>
  <c r="AK1528" i="1"/>
  <c r="AK395" i="1"/>
  <c r="AK893" i="1"/>
  <c r="AK1179" i="1"/>
  <c r="AK371" i="1"/>
  <c r="AK344" i="1"/>
  <c r="AK407" i="1"/>
  <c r="AK348" i="1"/>
  <c r="AK351" i="1"/>
  <c r="AK1512" i="1"/>
  <c r="AK798" i="1"/>
  <c r="AK406" i="1"/>
  <c r="AK1037" i="1"/>
  <c r="AK1115" i="1"/>
  <c r="AK1428" i="1"/>
  <c r="AK1050" i="1"/>
  <c r="AK381" i="1"/>
  <c r="AK1048" i="1"/>
  <c r="AK1537" i="1"/>
  <c r="AK353" i="1"/>
  <c r="AK342" i="1"/>
  <c r="AK341" i="1"/>
  <c r="AK1412" i="1"/>
  <c r="AK1429" i="1"/>
  <c r="AK1246" i="1"/>
  <c r="AK1240" i="1"/>
  <c r="AK966" i="1"/>
  <c r="AK364" i="1"/>
  <c r="AK368" i="1"/>
  <c r="AK343" i="1"/>
  <c r="AK1326" i="1"/>
  <c r="AK951" i="1"/>
  <c r="AK1264" i="1"/>
  <c r="AK677" i="1"/>
  <c r="AK948" i="1"/>
  <c r="AK609" i="1"/>
  <c r="AK619" i="1"/>
  <c r="AK616" i="1"/>
  <c r="AK895" i="1"/>
  <c r="AK1411" i="1"/>
  <c r="AK913" i="1"/>
  <c r="AK453" i="1"/>
  <c r="AK949" i="1"/>
  <c r="AK387" i="1"/>
  <c r="AK1408" i="1"/>
  <c r="AK1396" i="1"/>
  <c r="AK457" i="1"/>
  <c r="AK458" i="1"/>
  <c r="AK440" i="1"/>
  <c r="AK450" i="1"/>
  <c r="AK1382" i="1"/>
  <c r="AL154" i="1"/>
  <c r="AL424" i="1"/>
  <c r="AL149" i="1"/>
  <c r="AL155" i="1"/>
  <c r="AL141" i="1"/>
  <c r="AL250" i="1"/>
  <c r="AL956" i="1"/>
  <c r="AL289" i="1"/>
  <c r="AL528" i="1"/>
  <c r="AL411" i="1"/>
  <c r="AL1117" i="1"/>
  <c r="AL431" i="1"/>
  <c r="AL1439" i="1"/>
  <c r="AL832" i="1"/>
  <c r="AL1499" i="1"/>
  <c r="AL827" i="1"/>
  <c r="AL1395" i="1"/>
  <c r="AL390" i="1"/>
  <c r="AL554" i="1"/>
  <c r="AL1239" i="1"/>
  <c r="AL1254" i="1"/>
  <c r="AL1019" i="1"/>
  <c r="AL1238" i="1"/>
  <c r="AL1014" i="1"/>
  <c r="AL1426" i="1"/>
  <c r="AL1255" i="1"/>
  <c r="AL627" i="1"/>
  <c r="AL628" i="1"/>
  <c r="AL1425" i="1"/>
  <c r="AL3" i="1"/>
  <c r="AL857" i="1"/>
  <c r="AL1516" i="1"/>
  <c r="AL1517" i="1"/>
  <c r="AL889" i="1"/>
  <c r="AL1257" i="1"/>
  <c r="AL925" i="1"/>
  <c r="AL944" i="1"/>
  <c r="AL1252" i="1"/>
  <c r="AL484" i="1"/>
  <c r="AL974" i="1"/>
  <c r="AL1248" i="1"/>
  <c r="AL1519" i="1"/>
  <c r="AL1415" i="1"/>
  <c r="AL84" i="1"/>
  <c r="AL42" i="1"/>
  <c r="AL62" i="1"/>
  <c r="AL630" i="1"/>
  <c r="AL1243" i="1"/>
  <c r="AL985" i="1"/>
  <c r="AL1416" i="1"/>
  <c r="AL909" i="1"/>
  <c r="AL890" i="1"/>
  <c r="AL950" i="1"/>
  <c r="AL899" i="1"/>
  <c r="AL947" i="1"/>
  <c r="AL945" i="1"/>
  <c r="AL892" i="1"/>
  <c r="AL931" i="1"/>
  <c r="AL1392" i="1"/>
  <c r="AL884" i="1"/>
  <c r="AL883" i="1"/>
  <c r="AL888" i="1"/>
  <c r="AL813" i="1"/>
  <c r="AL772" i="1"/>
  <c r="AL684" i="1"/>
  <c r="AL680" i="1"/>
  <c r="AL682" i="1"/>
  <c r="AL1515" i="1"/>
  <c r="AL887" i="1"/>
  <c r="AL885" i="1"/>
  <c r="AL886" i="1"/>
  <c r="AL946" i="1"/>
  <c r="AL1503" i="1"/>
  <c r="AL1250" i="1"/>
  <c r="AL770" i="1"/>
  <c r="AL926" i="1"/>
  <c r="AL921" i="1"/>
  <c r="AL924" i="1"/>
  <c r="AL927" i="1"/>
  <c r="AL923" i="1"/>
  <c r="AL922" i="1"/>
  <c r="AL928" i="1"/>
  <c r="AL929" i="1"/>
  <c r="AL930" i="1"/>
  <c r="AL891" i="1"/>
  <c r="AL933" i="1"/>
  <c r="AL455" i="1"/>
  <c r="AL1536" i="1"/>
  <c r="AL1398" i="1"/>
  <c r="AL1409" i="1"/>
  <c r="AL1419" i="1"/>
  <c r="AL1402" i="1"/>
  <c r="AL1352" i="1"/>
  <c r="AL527" i="1"/>
  <c r="AL1391" i="1"/>
  <c r="AL1403" i="1"/>
  <c r="AL674" i="1"/>
  <c r="AL1448" i="1"/>
  <c r="AL894" i="1"/>
  <c r="AL678" i="1"/>
  <c r="AL1540" i="1"/>
  <c r="AL1523" i="1"/>
  <c r="AL903" i="1"/>
  <c r="AL369" i="1"/>
  <c r="AL671" i="1"/>
  <c r="AL787" i="1"/>
  <c r="AL1528" i="1"/>
  <c r="AL395" i="1"/>
  <c r="AL893" i="1"/>
  <c r="AL1179" i="1"/>
  <c r="AL371" i="1"/>
  <c r="AL344" i="1"/>
  <c r="AL407" i="1"/>
  <c r="AL348" i="1"/>
  <c r="AL351" i="1"/>
  <c r="AL1512" i="1"/>
  <c r="AL798" i="1"/>
  <c r="AL406" i="1"/>
  <c r="AL1037" i="1"/>
  <c r="AL1115" i="1"/>
  <c r="AL1428" i="1"/>
  <c r="AL1050" i="1"/>
  <c r="AL381" i="1"/>
  <c r="AL1048" i="1"/>
  <c r="AL1537" i="1"/>
  <c r="AL353" i="1"/>
  <c r="AL342" i="1"/>
  <c r="AL341" i="1"/>
  <c r="AL1412" i="1"/>
  <c r="AL1429" i="1"/>
  <c r="AL1246" i="1"/>
  <c r="AL1240" i="1"/>
  <c r="AL966" i="1"/>
  <c r="AL364" i="1"/>
  <c r="AL368" i="1"/>
  <c r="AL343" i="1"/>
  <c r="AL1326" i="1"/>
  <c r="AL951" i="1"/>
  <c r="AL1264" i="1"/>
  <c r="AL677" i="1"/>
  <c r="AL948" i="1"/>
  <c r="AL609" i="1"/>
  <c r="AL619" i="1"/>
  <c r="AL616" i="1"/>
  <c r="AL895" i="1"/>
  <c r="AL1411" i="1"/>
  <c r="AL913" i="1"/>
  <c r="AL453" i="1"/>
  <c r="AL949" i="1"/>
  <c r="AL387" i="1"/>
  <c r="AL1408" i="1"/>
  <c r="AL1396" i="1"/>
  <c r="AL457" i="1"/>
  <c r="AL458" i="1"/>
  <c r="AL440" i="1"/>
  <c r="AL450" i="1"/>
  <c r="AL1382" i="1"/>
  <c r="AM154" i="1"/>
  <c r="AM424" i="1"/>
  <c r="AM149" i="1"/>
  <c r="AM155" i="1"/>
  <c r="AM141" i="1"/>
  <c r="AM250" i="1"/>
  <c r="AM956" i="1"/>
  <c r="AM289" i="1"/>
  <c r="AM528" i="1"/>
  <c r="AM411" i="1"/>
  <c r="AM1117" i="1"/>
  <c r="AM431" i="1"/>
  <c r="AM1439" i="1"/>
  <c r="AM832" i="1"/>
  <c r="AM1499" i="1"/>
  <c r="AM827" i="1"/>
  <c r="AM1395" i="1"/>
  <c r="AM390" i="1"/>
  <c r="AM554" i="1"/>
  <c r="AM1239" i="1"/>
  <c r="AM1254" i="1"/>
  <c r="AM1019" i="1"/>
  <c r="AM1238" i="1"/>
  <c r="AM1014" i="1"/>
  <c r="AM1426" i="1"/>
  <c r="AM1255" i="1"/>
  <c r="AM627" i="1"/>
  <c r="AM628" i="1"/>
  <c r="AM1425" i="1"/>
  <c r="AM3" i="1"/>
  <c r="AM857" i="1"/>
  <c r="AM1516" i="1"/>
  <c r="AM1517" i="1"/>
  <c r="AM889" i="1"/>
  <c r="AM1257" i="1"/>
  <c r="AM925" i="1"/>
  <c r="AM944" i="1"/>
  <c r="AM1252" i="1"/>
  <c r="AM484" i="1"/>
  <c r="AM974" i="1"/>
  <c r="AM1248" i="1"/>
  <c r="AM1519" i="1"/>
  <c r="AM1415" i="1"/>
  <c r="AM84" i="1"/>
  <c r="AM42" i="1"/>
  <c r="AM62" i="1"/>
  <c r="AM630" i="1"/>
  <c r="AM1243" i="1"/>
  <c r="AM985" i="1"/>
  <c r="AM1416" i="1"/>
  <c r="AM909" i="1"/>
  <c r="AM890" i="1"/>
  <c r="AM950" i="1"/>
  <c r="AM899" i="1"/>
  <c r="AM947" i="1"/>
  <c r="AM945" i="1"/>
  <c r="AM892" i="1"/>
  <c r="AM931" i="1"/>
  <c r="AM1392" i="1"/>
  <c r="AM884" i="1"/>
  <c r="AM883" i="1"/>
  <c r="AM888" i="1"/>
  <c r="AM813" i="1"/>
  <c r="AM772" i="1"/>
  <c r="AM684" i="1"/>
  <c r="AM680" i="1"/>
  <c r="AM682" i="1"/>
  <c r="AM1515" i="1"/>
  <c r="AM887" i="1"/>
  <c r="AM885" i="1"/>
  <c r="AM886" i="1"/>
  <c r="AM946" i="1"/>
  <c r="AM1503" i="1"/>
  <c r="AM1250" i="1"/>
  <c r="AM770" i="1"/>
  <c r="AM926" i="1"/>
  <c r="AM921" i="1"/>
  <c r="AM924" i="1"/>
  <c r="AM927" i="1"/>
  <c r="AM923" i="1"/>
  <c r="AM922" i="1"/>
  <c r="AM928" i="1"/>
  <c r="AM929" i="1"/>
  <c r="AM930" i="1"/>
  <c r="AM891" i="1"/>
  <c r="AM933" i="1"/>
  <c r="AM455" i="1"/>
  <c r="AM1536" i="1"/>
  <c r="AM1398" i="1"/>
  <c r="AM1409" i="1"/>
  <c r="AM1419" i="1"/>
  <c r="AM1402" i="1"/>
  <c r="AM1352" i="1"/>
  <c r="AM527" i="1"/>
  <c r="AM1391" i="1"/>
  <c r="AM1403" i="1"/>
  <c r="AM674" i="1"/>
  <c r="AM1448" i="1"/>
  <c r="AM894" i="1"/>
  <c r="AM678" i="1"/>
  <c r="AM1540" i="1"/>
  <c r="AM1523" i="1"/>
  <c r="AM903" i="1"/>
  <c r="AM369" i="1"/>
  <c r="AM671" i="1"/>
  <c r="AM787" i="1"/>
  <c r="AM1528" i="1"/>
  <c r="AM395" i="1"/>
  <c r="AM893" i="1"/>
  <c r="AM1179" i="1"/>
  <c r="AM371" i="1"/>
  <c r="AM344" i="1"/>
  <c r="AM407" i="1"/>
  <c r="AM348" i="1"/>
  <c r="AM351" i="1"/>
  <c r="AM1512" i="1"/>
  <c r="AM798" i="1"/>
  <c r="AM406" i="1"/>
  <c r="AM1037" i="1"/>
  <c r="AM1115" i="1"/>
  <c r="AM1428" i="1"/>
  <c r="AM1050" i="1"/>
  <c r="AM381" i="1"/>
  <c r="AM1048" i="1"/>
  <c r="AM1537" i="1"/>
  <c r="AM353" i="1"/>
  <c r="AM342" i="1"/>
  <c r="AM341" i="1"/>
  <c r="AM1412" i="1"/>
  <c r="AM1429" i="1"/>
  <c r="AM1246" i="1"/>
  <c r="AM1240" i="1"/>
  <c r="AM966" i="1"/>
  <c r="AM364" i="1"/>
  <c r="AM368" i="1"/>
  <c r="AM343" i="1"/>
  <c r="AM1326" i="1"/>
  <c r="AM951" i="1"/>
  <c r="AM1264" i="1"/>
  <c r="AM677" i="1"/>
  <c r="AM948" i="1"/>
  <c r="AM609" i="1"/>
  <c r="AM619" i="1"/>
  <c r="AM616" i="1"/>
  <c r="AM895" i="1"/>
  <c r="AM1411" i="1"/>
  <c r="AM913" i="1"/>
  <c r="AM453" i="1"/>
  <c r="AM949" i="1"/>
  <c r="AM387" i="1"/>
  <c r="AM1408" i="1"/>
  <c r="AM1396" i="1"/>
  <c r="AM457" i="1"/>
  <c r="AM458" i="1"/>
  <c r="AM440" i="1"/>
  <c r="AM450" i="1"/>
  <c r="AM1382" i="1"/>
  <c r="AN154" i="1"/>
  <c r="AN424" i="1"/>
  <c r="AN149" i="1"/>
  <c r="AN155" i="1"/>
  <c r="AN141" i="1"/>
  <c r="AN250" i="1"/>
  <c r="AN956" i="1"/>
  <c r="AN289" i="1"/>
  <c r="AN528" i="1"/>
  <c r="AN411" i="1"/>
  <c r="AN1117" i="1"/>
  <c r="AN431" i="1"/>
  <c r="AN1439" i="1"/>
  <c r="AN832" i="1"/>
  <c r="AN1499" i="1"/>
  <c r="AN827" i="1"/>
  <c r="AN1395" i="1"/>
  <c r="AN390" i="1"/>
  <c r="AN554" i="1"/>
  <c r="AN1239" i="1"/>
  <c r="AN1254" i="1"/>
  <c r="AN1019" i="1"/>
  <c r="AN1238" i="1"/>
  <c r="AN1014" i="1"/>
  <c r="AN1426" i="1"/>
  <c r="AN1255" i="1"/>
  <c r="AN627" i="1"/>
  <c r="AN628" i="1"/>
  <c r="AN1425" i="1"/>
  <c r="AN3" i="1"/>
  <c r="AN857" i="1"/>
  <c r="AN1516" i="1"/>
  <c r="AN1517" i="1"/>
  <c r="AN889" i="1"/>
  <c r="AN1257" i="1"/>
  <c r="AN925" i="1"/>
  <c r="AN944" i="1"/>
  <c r="AN1252" i="1"/>
  <c r="AN484" i="1"/>
  <c r="AN974" i="1"/>
  <c r="AN1248" i="1"/>
  <c r="AN1519" i="1"/>
  <c r="AN1415" i="1"/>
  <c r="AN84" i="1"/>
  <c r="AN42" i="1"/>
  <c r="AN62" i="1"/>
  <c r="AN630" i="1"/>
  <c r="AN1243" i="1"/>
  <c r="AN985" i="1"/>
  <c r="AN1416" i="1"/>
  <c r="AN909" i="1"/>
  <c r="AN890" i="1"/>
  <c r="AN950" i="1"/>
  <c r="AN899" i="1"/>
  <c r="AN947" i="1"/>
  <c r="AN945" i="1"/>
  <c r="AN892" i="1"/>
  <c r="AN931" i="1"/>
  <c r="AN1392" i="1"/>
  <c r="AN884" i="1"/>
  <c r="AN883" i="1"/>
  <c r="AN888" i="1"/>
  <c r="AN813" i="1"/>
  <c r="AN772" i="1"/>
  <c r="AN684" i="1"/>
  <c r="AN680" i="1"/>
  <c r="AN682" i="1"/>
  <c r="AN1515" i="1"/>
  <c r="AN887" i="1"/>
  <c r="AN885" i="1"/>
  <c r="AN886" i="1"/>
  <c r="AN946" i="1"/>
  <c r="AN1503" i="1"/>
  <c r="AN1250" i="1"/>
  <c r="AN770" i="1"/>
  <c r="AN926" i="1"/>
  <c r="AN921" i="1"/>
  <c r="AN924" i="1"/>
  <c r="AN927" i="1"/>
  <c r="AN923" i="1"/>
  <c r="AN922" i="1"/>
  <c r="AN928" i="1"/>
  <c r="AN929" i="1"/>
  <c r="AN930" i="1"/>
  <c r="AN891" i="1"/>
  <c r="AN933" i="1"/>
  <c r="AN455" i="1"/>
  <c r="AN1536" i="1"/>
  <c r="AN1398" i="1"/>
  <c r="AN1409" i="1"/>
  <c r="AN1419" i="1"/>
  <c r="AN1402" i="1"/>
  <c r="AN1352" i="1"/>
  <c r="AN527" i="1"/>
  <c r="AN1391" i="1"/>
  <c r="AN1403" i="1"/>
  <c r="AN674" i="1"/>
  <c r="AN1448" i="1"/>
  <c r="AN894" i="1"/>
  <c r="AN678" i="1"/>
  <c r="AN1540" i="1"/>
  <c r="AN1523" i="1"/>
  <c r="AN903" i="1"/>
  <c r="AN369" i="1"/>
  <c r="AN671" i="1"/>
  <c r="AN787" i="1"/>
  <c r="AN1528" i="1"/>
  <c r="AN395" i="1"/>
  <c r="AN893" i="1"/>
  <c r="AN1179" i="1"/>
  <c r="AN371" i="1"/>
  <c r="AN344" i="1"/>
  <c r="AN407" i="1"/>
  <c r="AN348" i="1"/>
  <c r="AN351" i="1"/>
  <c r="AN1512" i="1"/>
  <c r="AN798" i="1"/>
  <c r="AN406" i="1"/>
  <c r="AN1037" i="1"/>
  <c r="AN1115" i="1"/>
  <c r="AN1428" i="1"/>
  <c r="AN1050" i="1"/>
  <c r="AN381" i="1"/>
  <c r="AN1048" i="1"/>
  <c r="AN1537" i="1"/>
  <c r="AN353" i="1"/>
  <c r="AN342" i="1"/>
  <c r="AN341" i="1"/>
  <c r="AN1412" i="1"/>
  <c r="AN1429" i="1"/>
  <c r="AN1246" i="1"/>
  <c r="AN1240" i="1"/>
  <c r="AN966" i="1"/>
  <c r="AN364" i="1"/>
  <c r="AN368" i="1"/>
  <c r="AN343" i="1"/>
  <c r="AN1326" i="1"/>
  <c r="AN951" i="1"/>
  <c r="AN1264" i="1"/>
  <c r="AN677" i="1"/>
  <c r="AN948" i="1"/>
  <c r="AN609" i="1"/>
  <c r="AN619" i="1"/>
  <c r="AN616" i="1"/>
  <c r="AN895" i="1"/>
  <c r="AN1411" i="1"/>
  <c r="AN913" i="1"/>
  <c r="AN453" i="1"/>
  <c r="AN949" i="1"/>
  <c r="AN387" i="1"/>
  <c r="AN1408" i="1"/>
  <c r="AN1396" i="1"/>
  <c r="AN457" i="1"/>
  <c r="AN458" i="1"/>
  <c r="AN440" i="1"/>
  <c r="AN450" i="1"/>
  <c r="AN1382" i="1"/>
  <c r="AO154" i="1"/>
  <c r="AO424" i="1"/>
  <c r="AO149" i="1"/>
  <c r="AO155" i="1"/>
  <c r="AO141" i="1"/>
  <c r="AO250" i="1"/>
  <c r="AO956" i="1"/>
  <c r="AO289" i="1"/>
  <c r="AO528" i="1"/>
  <c r="AO411" i="1"/>
  <c r="AO1117" i="1"/>
  <c r="AO431" i="1"/>
  <c r="AO1439" i="1"/>
  <c r="AO832" i="1"/>
  <c r="AO1499" i="1"/>
  <c r="AO827" i="1"/>
  <c r="AO1395" i="1"/>
  <c r="AO390" i="1"/>
  <c r="AO554" i="1"/>
  <c r="AO1239" i="1"/>
  <c r="AO1254" i="1"/>
  <c r="AO1019" i="1"/>
  <c r="AO1238" i="1"/>
  <c r="AO1014" i="1"/>
  <c r="AO1426" i="1"/>
  <c r="AO1255" i="1"/>
  <c r="AO627" i="1"/>
  <c r="AO628" i="1"/>
  <c r="AO1425" i="1"/>
  <c r="AO3" i="1"/>
  <c r="AO857" i="1"/>
  <c r="AO1516" i="1"/>
  <c r="AO1517" i="1"/>
  <c r="AO889" i="1"/>
  <c r="AO1257" i="1"/>
  <c r="AO925" i="1"/>
  <c r="AO944" i="1"/>
  <c r="AO1252" i="1"/>
  <c r="AO484" i="1"/>
  <c r="AO974" i="1"/>
  <c r="AO1248" i="1"/>
  <c r="AO1519" i="1"/>
  <c r="AO1415" i="1"/>
  <c r="AO84" i="1"/>
  <c r="AO42" i="1"/>
  <c r="AO62" i="1"/>
  <c r="AO630" i="1"/>
  <c r="AO1243" i="1"/>
  <c r="AO985" i="1"/>
  <c r="AO1416" i="1"/>
  <c r="AO909" i="1"/>
  <c r="AO890" i="1"/>
  <c r="AO950" i="1"/>
  <c r="AO899" i="1"/>
  <c r="AO947" i="1"/>
  <c r="AO945" i="1"/>
  <c r="AO892" i="1"/>
  <c r="AO931" i="1"/>
  <c r="AO1392" i="1"/>
  <c r="AO884" i="1"/>
  <c r="AO883" i="1"/>
  <c r="AO888" i="1"/>
  <c r="AO813" i="1"/>
  <c r="AO772" i="1"/>
  <c r="AO684" i="1"/>
  <c r="AO680" i="1"/>
  <c r="AO682" i="1"/>
  <c r="AO1515" i="1"/>
  <c r="AO887" i="1"/>
  <c r="AO885" i="1"/>
  <c r="AO886" i="1"/>
  <c r="AO946" i="1"/>
  <c r="AO1503" i="1"/>
  <c r="AO1250" i="1"/>
  <c r="AO770" i="1"/>
  <c r="AO926" i="1"/>
  <c r="AO921" i="1"/>
  <c r="AO924" i="1"/>
  <c r="AO927" i="1"/>
  <c r="AO923" i="1"/>
  <c r="AO922" i="1"/>
  <c r="AO928" i="1"/>
  <c r="AO929" i="1"/>
  <c r="AO930" i="1"/>
  <c r="AO891" i="1"/>
  <c r="AO933" i="1"/>
  <c r="AO455" i="1"/>
  <c r="AO1536" i="1"/>
  <c r="AO1398" i="1"/>
  <c r="AO1409" i="1"/>
  <c r="AO1419" i="1"/>
  <c r="AO1402" i="1"/>
  <c r="AO1352" i="1"/>
  <c r="AO527" i="1"/>
  <c r="AO1391" i="1"/>
  <c r="AO1403" i="1"/>
  <c r="AO674" i="1"/>
  <c r="AO1448" i="1"/>
  <c r="AO894" i="1"/>
  <c r="AO678" i="1"/>
  <c r="AO1540" i="1"/>
  <c r="AO1523" i="1"/>
  <c r="AO903" i="1"/>
  <c r="AO369" i="1"/>
  <c r="AO671" i="1"/>
  <c r="AO787" i="1"/>
  <c r="AO1528" i="1"/>
  <c r="AO395" i="1"/>
  <c r="AO893" i="1"/>
  <c r="AO1179" i="1"/>
  <c r="AO371" i="1"/>
  <c r="AO344" i="1"/>
  <c r="AO407" i="1"/>
  <c r="AO348" i="1"/>
  <c r="AO351" i="1"/>
  <c r="AO1512" i="1"/>
  <c r="AO798" i="1"/>
  <c r="AO406" i="1"/>
  <c r="AO1037" i="1"/>
  <c r="AO1115" i="1"/>
  <c r="AO1428" i="1"/>
  <c r="AO1050" i="1"/>
  <c r="AO381" i="1"/>
  <c r="AO1048" i="1"/>
  <c r="AO1537" i="1"/>
  <c r="AO353" i="1"/>
  <c r="AO342" i="1"/>
  <c r="AO341" i="1"/>
  <c r="AO1412" i="1"/>
  <c r="AO1429" i="1"/>
  <c r="AO1246" i="1"/>
  <c r="AO1240" i="1"/>
  <c r="AO966" i="1"/>
  <c r="AO364" i="1"/>
  <c r="AO368" i="1"/>
  <c r="AO343" i="1"/>
  <c r="AO1326" i="1"/>
  <c r="AO951" i="1"/>
  <c r="AO1264" i="1"/>
  <c r="AO677" i="1"/>
  <c r="AO948" i="1"/>
  <c r="AO609" i="1"/>
  <c r="AO619" i="1"/>
  <c r="AO616" i="1"/>
  <c r="AO895" i="1"/>
  <c r="AO1411" i="1"/>
  <c r="AO913" i="1"/>
  <c r="AO453" i="1"/>
  <c r="AO949" i="1"/>
  <c r="AO387" i="1"/>
  <c r="AO1408" i="1"/>
  <c r="AO1396" i="1"/>
  <c r="AO457" i="1"/>
  <c r="AO458" i="1"/>
  <c r="AO440" i="1"/>
  <c r="AO450" i="1"/>
  <c r="AO1382" i="1"/>
  <c r="AP154" i="1"/>
  <c r="AP424" i="1"/>
  <c r="AP149" i="1"/>
  <c r="AP155" i="1"/>
  <c r="AP141" i="1"/>
  <c r="AP250" i="1"/>
  <c r="AP956" i="1"/>
  <c r="AP289" i="1"/>
  <c r="AP528" i="1"/>
  <c r="AP411" i="1"/>
  <c r="AP1117" i="1"/>
  <c r="AP431" i="1"/>
  <c r="AP1439" i="1"/>
  <c r="AP832" i="1"/>
  <c r="AP1499" i="1"/>
  <c r="AP827" i="1"/>
  <c r="AP1395" i="1"/>
  <c r="AP390" i="1"/>
  <c r="AP554" i="1"/>
  <c r="AP1239" i="1"/>
  <c r="AP1254" i="1"/>
  <c r="AP1019" i="1"/>
  <c r="AP1238" i="1"/>
  <c r="AP1014" i="1"/>
  <c r="AP1426" i="1"/>
  <c r="AP1255" i="1"/>
  <c r="AP627" i="1"/>
  <c r="AP628" i="1"/>
  <c r="AP1425" i="1"/>
  <c r="AP3" i="1"/>
  <c r="AP857" i="1"/>
  <c r="AP1516" i="1"/>
  <c r="AP1517" i="1"/>
  <c r="AP889" i="1"/>
  <c r="AP1257" i="1"/>
  <c r="AP925" i="1"/>
  <c r="AP944" i="1"/>
  <c r="AP1252" i="1"/>
  <c r="AP484" i="1"/>
  <c r="AP974" i="1"/>
  <c r="AP1248" i="1"/>
  <c r="AP1519" i="1"/>
  <c r="AP1415" i="1"/>
  <c r="AP84" i="1"/>
  <c r="AP42" i="1"/>
  <c r="AP62" i="1"/>
  <c r="AP630" i="1"/>
  <c r="AP1243" i="1"/>
  <c r="AP985" i="1"/>
  <c r="AP1416" i="1"/>
  <c r="AP909" i="1"/>
  <c r="AP890" i="1"/>
  <c r="AP950" i="1"/>
  <c r="AP899" i="1"/>
  <c r="AP947" i="1"/>
  <c r="AP945" i="1"/>
  <c r="AP892" i="1"/>
  <c r="AP931" i="1"/>
  <c r="AP1392" i="1"/>
  <c r="AP884" i="1"/>
  <c r="AP883" i="1"/>
  <c r="AP888" i="1"/>
  <c r="AP813" i="1"/>
  <c r="AP772" i="1"/>
  <c r="AP684" i="1"/>
  <c r="AP680" i="1"/>
  <c r="AP682" i="1"/>
  <c r="AP1515" i="1"/>
  <c r="AP887" i="1"/>
  <c r="AP885" i="1"/>
  <c r="AP886" i="1"/>
  <c r="AP946" i="1"/>
  <c r="AP1503" i="1"/>
  <c r="AP1250" i="1"/>
  <c r="AP770" i="1"/>
  <c r="AP926" i="1"/>
  <c r="AP921" i="1"/>
  <c r="AP924" i="1"/>
  <c r="AP927" i="1"/>
  <c r="AP923" i="1"/>
  <c r="AP922" i="1"/>
  <c r="AP928" i="1"/>
  <c r="AP929" i="1"/>
  <c r="AP930" i="1"/>
  <c r="AP891" i="1"/>
  <c r="AP933" i="1"/>
  <c r="AP455" i="1"/>
  <c r="AP1536" i="1"/>
  <c r="AP1398" i="1"/>
  <c r="AP1409" i="1"/>
  <c r="AP1419" i="1"/>
  <c r="AP1402" i="1"/>
  <c r="AP1352" i="1"/>
  <c r="AP527" i="1"/>
  <c r="AP1391" i="1"/>
  <c r="AP1403" i="1"/>
  <c r="AP674" i="1"/>
  <c r="AP1448" i="1"/>
  <c r="AP894" i="1"/>
  <c r="AP678" i="1"/>
  <c r="AP1540" i="1"/>
  <c r="AP1523" i="1"/>
  <c r="AP903" i="1"/>
  <c r="AP369" i="1"/>
  <c r="AP671" i="1"/>
  <c r="AP787" i="1"/>
  <c r="AP1528" i="1"/>
  <c r="AP395" i="1"/>
  <c r="AP893" i="1"/>
  <c r="AP1179" i="1"/>
  <c r="AP371" i="1"/>
  <c r="AP344" i="1"/>
  <c r="AP407" i="1"/>
  <c r="AP348" i="1"/>
  <c r="AP351" i="1"/>
  <c r="AP1512" i="1"/>
  <c r="AP798" i="1"/>
  <c r="AP406" i="1"/>
  <c r="AP1037" i="1"/>
  <c r="AP1115" i="1"/>
  <c r="AP1428" i="1"/>
  <c r="AP1050" i="1"/>
  <c r="AP381" i="1"/>
  <c r="AP1048" i="1"/>
  <c r="AP1537" i="1"/>
  <c r="AP353" i="1"/>
  <c r="AP342" i="1"/>
  <c r="AP341" i="1"/>
  <c r="AP1412" i="1"/>
  <c r="AP1429" i="1"/>
  <c r="AP1246" i="1"/>
  <c r="AP1240" i="1"/>
  <c r="AP966" i="1"/>
  <c r="AP364" i="1"/>
  <c r="AP368" i="1"/>
  <c r="AP343" i="1"/>
  <c r="AP1326" i="1"/>
  <c r="AP951" i="1"/>
  <c r="AP1264" i="1"/>
  <c r="AP677" i="1"/>
  <c r="AP948" i="1"/>
  <c r="AP609" i="1"/>
  <c r="AP619" i="1"/>
  <c r="AP616" i="1"/>
  <c r="AP895" i="1"/>
  <c r="AP1411" i="1"/>
  <c r="AP913" i="1"/>
  <c r="AP453" i="1"/>
  <c r="AP949" i="1"/>
  <c r="AP387" i="1"/>
  <c r="AP1408" i="1"/>
  <c r="AP1396" i="1"/>
  <c r="AP457" i="1"/>
  <c r="AP458" i="1"/>
  <c r="AP440" i="1"/>
  <c r="AP450" i="1"/>
  <c r="AP1382" i="1"/>
  <c r="AQ154" i="1"/>
  <c r="AQ424" i="1"/>
  <c r="AQ149" i="1"/>
  <c r="AQ155" i="1"/>
  <c r="AQ141" i="1"/>
  <c r="AQ250" i="1"/>
  <c r="AQ956" i="1"/>
  <c r="AQ289" i="1"/>
  <c r="AQ528" i="1"/>
  <c r="AQ411" i="1"/>
  <c r="AQ1117" i="1"/>
  <c r="AQ431" i="1"/>
  <c r="AQ1439" i="1"/>
  <c r="AQ832" i="1"/>
  <c r="AQ1499" i="1"/>
  <c r="AQ827" i="1"/>
  <c r="AQ1395" i="1"/>
  <c r="AQ390" i="1"/>
  <c r="AQ554" i="1"/>
  <c r="AQ1239" i="1"/>
  <c r="AQ1254" i="1"/>
  <c r="AQ1019" i="1"/>
  <c r="AQ1238" i="1"/>
  <c r="AQ1014" i="1"/>
  <c r="AQ1426" i="1"/>
  <c r="AQ1255" i="1"/>
  <c r="AQ627" i="1"/>
  <c r="AQ628" i="1"/>
  <c r="AQ1425" i="1"/>
  <c r="AQ3" i="1"/>
  <c r="AQ857" i="1"/>
  <c r="AQ1516" i="1"/>
  <c r="AQ1517" i="1"/>
  <c r="AQ889" i="1"/>
  <c r="AQ1257" i="1"/>
  <c r="AQ925" i="1"/>
  <c r="AQ944" i="1"/>
  <c r="AQ1252" i="1"/>
  <c r="AQ484" i="1"/>
  <c r="AQ974" i="1"/>
  <c r="AQ1248" i="1"/>
  <c r="AQ1519" i="1"/>
  <c r="AQ1415" i="1"/>
  <c r="AQ84" i="1"/>
  <c r="AQ42" i="1"/>
  <c r="AQ62" i="1"/>
  <c r="AQ630" i="1"/>
  <c r="AQ1243" i="1"/>
  <c r="AQ985" i="1"/>
  <c r="AQ1416" i="1"/>
  <c r="AQ909" i="1"/>
  <c r="AQ890" i="1"/>
  <c r="AQ950" i="1"/>
  <c r="AQ899" i="1"/>
  <c r="AQ947" i="1"/>
  <c r="AQ945" i="1"/>
  <c r="AQ892" i="1"/>
  <c r="AQ931" i="1"/>
  <c r="AQ1392" i="1"/>
  <c r="AQ884" i="1"/>
  <c r="AQ883" i="1"/>
  <c r="AQ888" i="1"/>
  <c r="AQ813" i="1"/>
  <c r="AQ772" i="1"/>
  <c r="AQ684" i="1"/>
  <c r="AQ680" i="1"/>
  <c r="AQ682" i="1"/>
  <c r="AQ1515" i="1"/>
  <c r="AQ887" i="1"/>
  <c r="AQ885" i="1"/>
  <c r="AQ886" i="1"/>
  <c r="AQ946" i="1"/>
  <c r="AQ1503" i="1"/>
  <c r="AQ1250" i="1"/>
  <c r="AQ770" i="1"/>
  <c r="AQ926" i="1"/>
  <c r="AQ921" i="1"/>
  <c r="AQ924" i="1"/>
  <c r="AQ927" i="1"/>
  <c r="AQ923" i="1"/>
  <c r="AQ922" i="1"/>
  <c r="AQ928" i="1"/>
  <c r="AQ929" i="1"/>
  <c r="AQ930" i="1"/>
  <c r="AQ891" i="1"/>
  <c r="AQ933" i="1"/>
  <c r="AQ455" i="1"/>
  <c r="AQ1536" i="1"/>
  <c r="AQ1398" i="1"/>
  <c r="AQ1409" i="1"/>
  <c r="AQ1419" i="1"/>
  <c r="AQ1402" i="1"/>
  <c r="AQ1352" i="1"/>
  <c r="AQ527" i="1"/>
  <c r="AQ1391" i="1"/>
  <c r="AQ1403" i="1"/>
  <c r="AQ674" i="1"/>
  <c r="AQ1448" i="1"/>
  <c r="AQ894" i="1"/>
  <c r="AQ678" i="1"/>
  <c r="AQ1540" i="1"/>
  <c r="AQ1523" i="1"/>
  <c r="AQ903" i="1"/>
  <c r="AQ369" i="1"/>
  <c r="AQ671" i="1"/>
  <c r="AQ787" i="1"/>
  <c r="AQ1528" i="1"/>
  <c r="AQ395" i="1"/>
  <c r="AQ893" i="1"/>
  <c r="AQ1179" i="1"/>
  <c r="AQ371" i="1"/>
  <c r="AQ344" i="1"/>
  <c r="AQ407" i="1"/>
  <c r="AQ348" i="1"/>
  <c r="AQ351" i="1"/>
  <c r="AQ1512" i="1"/>
  <c r="AQ798" i="1"/>
  <c r="AQ406" i="1"/>
  <c r="AQ1037" i="1"/>
  <c r="AQ1115" i="1"/>
  <c r="AQ1428" i="1"/>
  <c r="AQ1050" i="1"/>
  <c r="AQ381" i="1"/>
  <c r="AQ1048" i="1"/>
  <c r="AQ1537" i="1"/>
  <c r="AQ353" i="1"/>
  <c r="AQ342" i="1"/>
  <c r="AQ341" i="1"/>
  <c r="AQ1412" i="1"/>
  <c r="AQ1429" i="1"/>
  <c r="AQ1246" i="1"/>
  <c r="AQ1240" i="1"/>
  <c r="AQ966" i="1"/>
  <c r="AQ364" i="1"/>
  <c r="AQ368" i="1"/>
  <c r="AQ343" i="1"/>
  <c r="AQ1326" i="1"/>
  <c r="AQ951" i="1"/>
  <c r="AQ1264" i="1"/>
  <c r="AQ677" i="1"/>
  <c r="AQ948" i="1"/>
  <c r="AQ609" i="1"/>
  <c r="AQ619" i="1"/>
  <c r="AQ616" i="1"/>
  <c r="AQ895" i="1"/>
  <c r="AQ1411" i="1"/>
  <c r="AQ913" i="1"/>
  <c r="AQ453" i="1"/>
  <c r="AQ949" i="1"/>
  <c r="AQ387" i="1"/>
  <c r="AQ1408" i="1"/>
  <c r="AQ1396" i="1"/>
  <c r="AQ457" i="1"/>
  <c r="AQ458" i="1"/>
  <c r="AQ440" i="1"/>
  <c r="AQ450" i="1"/>
  <c r="AQ1382" i="1"/>
  <c r="AR154" i="1"/>
  <c r="AR424" i="1"/>
  <c r="AR149" i="1"/>
  <c r="AR155" i="1"/>
  <c r="AR141" i="1"/>
  <c r="AR250" i="1"/>
  <c r="AR956" i="1"/>
  <c r="AR289" i="1"/>
  <c r="AR528" i="1"/>
  <c r="AR411" i="1"/>
  <c r="AR1117" i="1"/>
  <c r="AR431" i="1"/>
  <c r="AR1439" i="1"/>
  <c r="AR832" i="1"/>
  <c r="AR1499" i="1"/>
  <c r="AR827" i="1"/>
  <c r="AR1395" i="1"/>
  <c r="AR390" i="1"/>
  <c r="AR554" i="1"/>
  <c r="AR1239" i="1"/>
  <c r="AR1254" i="1"/>
  <c r="AR1019" i="1"/>
  <c r="AR1238" i="1"/>
  <c r="AR1014" i="1"/>
  <c r="AR1426" i="1"/>
  <c r="AR1255" i="1"/>
  <c r="AR627" i="1"/>
  <c r="AR628" i="1"/>
  <c r="AR1425" i="1"/>
  <c r="AR3" i="1"/>
  <c r="AR857" i="1"/>
  <c r="AR1516" i="1"/>
  <c r="AR1517" i="1"/>
  <c r="AR889" i="1"/>
  <c r="AR1257" i="1"/>
  <c r="AR925" i="1"/>
  <c r="AR944" i="1"/>
  <c r="AR1252" i="1"/>
  <c r="AR484" i="1"/>
  <c r="AR974" i="1"/>
  <c r="AR1248" i="1"/>
  <c r="AR1519" i="1"/>
  <c r="AR1415" i="1"/>
  <c r="AR84" i="1"/>
  <c r="AR42" i="1"/>
  <c r="AR62" i="1"/>
  <c r="AR630" i="1"/>
  <c r="AR1243" i="1"/>
  <c r="AR985" i="1"/>
  <c r="AR1416" i="1"/>
  <c r="AR909" i="1"/>
  <c r="AR890" i="1"/>
  <c r="AR950" i="1"/>
  <c r="AR899" i="1"/>
  <c r="AR947" i="1"/>
  <c r="AR945" i="1"/>
  <c r="AR892" i="1"/>
  <c r="AR931" i="1"/>
  <c r="AR1392" i="1"/>
  <c r="AR884" i="1"/>
  <c r="AR883" i="1"/>
  <c r="AR888" i="1"/>
  <c r="AR813" i="1"/>
  <c r="AR772" i="1"/>
  <c r="AR684" i="1"/>
  <c r="AR680" i="1"/>
  <c r="AR682" i="1"/>
  <c r="AR1515" i="1"/>
  <c r="AR887" i="1"/>
  <c r="AR885" i="1"/>
  <c r="AR886" i="1"/>
  <c r="AR946" i="1"/>
  <c r="AR1503" i="1"/>
  <c r="AR1250" i="1"/>
  <c r="AR770" i="1"/>
  <c r="AR926" i="1"/>
  <c r="AR921" i="1"/>
  <c r="AR924" i="1"/>
  <c r="AR927" i="1"/>
  <c r="AR923" i="1"/>
  <c r="AR922" i="1"/>
  <c r="AR928" i="1"/>
  <c r="AR929" i="1"/>
  <c r="AR930" i="1"/>
  <c r="AR891" i="1"/>
  <c r="AR933" i="1"/>
  <c r="AR455" i="1"/>
  <c r="AR1536" i="1"/>
  <c r="AR1398" i="1"/>
  <c r="AR1409" i="1"/>
  <c r="AR1419" i="1"/>
  <c r="AR1402" i="1"/>
  <c r="AR1352" i="1"/>
  <c r="AR527" i="1"/>
  <c r="AR1391" i="1"/>
  <c r="AR1403" i="1"/>
  <c r="AR674" i="1"/>
  <c r="AR1448" i="1"/>
  <c r="AR894" i="1"/>
  <c r="AR678" i="1"/>
  <c r="AR1540" i="1"/>
  <c r="AR1523" i="1"/>
  <c r="AR903" i="1"/>
  <c r="AR369" i="1"/>
  <c r="AR671" i="1"/>
  <c r="AR787" i="1"/>
  <c r="AR1528" i="1"/>
  <c r="AR395" i="1"/>
  <c r="AR893" i="1"/>
  <c r="AR1179" i="1"/>
  <c r="AR371" i="1"/>
  <c r="AR344" i="1"/>
  <c r="AR407" i="1"/>
  <c r="AR348" i="1"/>
  <c r="AR351" i="1"/>
  <c r="AR1512" i="1"/>
  <c r="AR798" i="1"/>
  <c r="AR406" i="1"/>
  <c r="AR1037" i="1"/>
  <c r="AR1115" i="1"/>
  <c r="AR1428" i="1"/>
  <c r="AR1050" i="1"/>
  <c r="AR381" i="1"/>
  <c r="AR1048" i="1"/>
  <c r="AR1537" i="1"/>
  <c r="AR353" i="1"/>
  <c r="AR342" i="1"/>
  <c r="AR341" i="1"/>
  <c r="AR1412" i="1"/>
  <c r="AR1429" i="1"/>
  <c r="AR1246" i="1"/>
  <c r="AR1240" i="1"/>
  <c r="AR966" i="1"/>
  <c r="AR364" i="1"/>
  <c r="AR368" i="1"/>
  <c r="AR343" i="1"/>
  <c r="AR1326" i="1"/>
  <c r="AR951" i="1"/>
  <c r="AR1264" i="1"/>
  <c r="AR677" i="1"/>
  <c r="AR948" i="1"/>
  <c r="AR609" i="1"/>
  <c r="AR619" i="1"/>
  <c r="AR616" i="1"/>
  <c r="AR895" i="1"/>
  <c r="AR1411" i="1"/>
  <c r="AR913" i="1"/>
  <c r="AR453" i="1"/>
  <c r="AR949" i="1"/>
  <c r="AR387" i="1"/>
  <c r="AR1408" i="1"/>
  <c r="AR1396" i="1"/>
  <c r="AR457" i="1"/>
  <c r="AR458" i="1"/>
  <c r="AR440" i="1"/>
  <c r="AR450" i="1"/>
  <c r="AR1382" i="1"/>
  <c r="F4278" i="3"/>
  <c r="J594" i="1"/>
  <c r="V594" i="1"/>
  <c r="AK594" i="1"/>
  <c r="AL594" i="1"/>
  <c r="AM594" i="1"/>
  <c r="AN594" i="1"/>
  <c r="AO594" i="1"/>
  <c r="AP594" i="1"/>
  <c r="AQ594" i="1"/>
  <c r="AR594" i="1"/>
  <c r="J750" i="1"/>
  <c r="J1095" i="1"/>
  <c r="J298" i="1"/>
  <c r="J297" i="1"/>
  <c r="V750" i="1"/>
  <c r="V1095" i="1"/>
  <c r="V298" i="1"/>
  <c r="V297" i="1"/>
  <c r="AK750" i="1"/>
  <c r="AK1095" i="1"/>
  <c r="AK298" i="1"/>
  <c r="AK297" i="1"/>
  <c r="AL750" i="1"/>
  <c r="AL1095" i="1"/>
  <c r="AL298" i="1"/>
  <c r="AL297" i="1"/>
  <c r="AM750" i="1"/>
  <c r="AM1095" i="1"/>
  <c r="AM298" i="1"/>
  <c r="AM297" i="1"/>
  <c r="AN750" i="1"/>
  <c r="AN1095" i="1"/>
  <c r="AN298" i="1"/>
  <c r="AN297" i="1"/>
  <c r="AO750" i="1"/>
  <c r="AO1095" i="1"/>
  <c r="AO298" i="1"/>
  <c r="AO297" i="1"/>
  <c r="AP750" i="1"/>
  <c r="AP1095" i="1"/>
  <c r="AP298" i="1"/>
  <c r="AP297" i="1"/>
  <c r="AQ750" i="1"/>
  <c r="AQ1095" i="1"/>
  <c r="AQ298" i="1"/>
  <c r="AQ297" i="1"/>
  <c r="AR750" i="1"/>
  <c r="AR1095" i="1"/>
  <c r="AR298" i="1"/>
  <c r="AR297" i="1"/>
  <c r="J1155" i="1"/>
  <c r="J633" i="1"/>
  <c r="V1155" i="1"/>
  <c r="V633" i="1"/>
  <c r="AK1155" i="1"/>
  <c r="AK633" i="1"/>
  <c r="AL1155" i="1"/>
  <c r="AL633" i="1"/>
  <c r="AM1155" i="1"/>
  <c r="AM633" i="1"/>
  <c r="AN1155" i="1"/>
  <c r="AN633" i="1"/>
  <c r="AO1155" i="1"/>
  <c r="AO633" i="1"/>
  <c r="AP1155" i="1"/>
  <c r="AP633" i="1"/>
  <c r="AQ1155" i="1"/>
  <c r="AQ633" i="1"/>
  <c r="AR1155" i="1"/>
  <c r="AR633" i="1"/>
  <c r="J748" i="1"/>
  <c r="J749" i="1"/>
  <c r="V748" i="1"/>
  <c r="V749" i="1"/>
  <c r="AK748" i="1"/>
  <c r="AK749" i="1"/>
  <c r="AL748" i="1"/>
  <c r="AL749" i="1"/>
  <c r="AM748" i="1"/>
  <c r="AM749" i="1"/>
  <c r="AN748" i="1"/>
  <c r="AN749" i="1"/>
  <c r="AO748" i="1"/>
  <c r="AO749" i="1"/>
  <c r="AP748" i="1"/>
  <c r="AP749" i="1"/>
  <c r="AQ748" i="1"/>
  <c r="AQ749" i="1"/>
  <c r="AR748" i="1"/>
  <c r="AR749" i="1"/>
  <c r="J428" i="1"/>
  <c r="V428" i="1"/>
  <c r="AK428" i="1"/>
  <c r="AL428" i="1"/>
  <c r="AM428" i="1"/>
  <c r="AN428" i="1"/>
  <c r="AO428" i="1"/>
  <c r="AP428" i="1"/>
  <c r="AQ428" i="1"/>
  <c r="AR428" i="1"/>
  <c r="J805" i="1"/>
  <c r="V805" i="1"/>
  <c r="AK805" i="1"/>
  <c r="AL805" i="1"/>
  <c r="AM805" i="1"/>
  <c r="AN805" i="1"/>
  <c r="AO805" i="1"/>
  <c r="AP805" i="1"/>
  <c r="AQ805" i="1"/>
  <c r="AR805" i="1"/>
  <c r="AQ719" i="1"/>
  <c r="AQ1389" i="1"/>
  <c r="J1090" i="1"/>
  <c r="J716" i="1"/>
  <c r="J719" i="1"/>
  <c r="J721" i="1"/>
  <c r="J1457" i="1"/>
  <c r="J1213" i="1"/>
  <c r="J540" i="1"/>
  <c r="J1389" i="1"/>
  <c r="J1377" i="1"/>
  <c r="V1090" i="1"/>
  <c r="V716" i="1"/>
  <c r="V719" i="1"/>
  <c r="V721" i="1"/>
  <c r="V1457" i="1"/>
  <c r="V1213" i="1"/>
  <c r="V540" i="1"/>
  <c r="V1389" i="1"/>
  <c r="V1377" i="1"/>
  <c r="AK1090" i="1"/>
  <c r="AK716" i="1"/>
  <c r="AK719" i="1"/>
  <c r="AK721" i="1"/>
  <c r="AK1457" i="1"/>
  <c r="AK1213" i="1"/>
  <c r="AK540" i="1"/>
  <c r="AK1389" i="1"/>
  <c r="AK1377" i="1"/>
  <c r="AL1090" i="1"/>
  <c r="AL716" i="1"/>
  <c r="AL719" i="1"/>
  <c r="AL721" i="1"/>
  <c r="AL1457" i="1"/>
  <c r="AL1213" i="1"/>
  <c r="AL540" i="1"/>
  <c r="AL1389" i="1"/>
  <c r="AL1377" i="1"/>
  <c r="AM1090" i="1"/>
  <c r="AM716" i="1"/>
  <c r="AM719" i="1"/>
  <c r="AM721" i="1"/>
  <c r="AM1457" i="1"/>
  <c r="AM1213" i="1"/>
  <c r="AM540" i="1"/>
  <c r="AM1389" i="1"/>
  <c r="AM1377" i="1"/>
  <c r="AN1090" i="1"/>
  <c r="AN716" i="1"/>
  <c r="AN719" i="1"/>
  <c r="AN721" i="1"/>
  <c r="AN1457" i="1"/>
  <c r="AN1213" i="1"/>
  <c r="AN540" i="1"/>
  <c r="AN1389" i="1"/>
  <c r="AN1377" i="1"/>
  <c r="AO1090" i="1"/>
  <c r="AO716" i="1"/>
  <c r="AO719" i="1"/>
  <c r="AO721" i="1"/>
  <c r="AO1457" i="1"/>
  <c r="AO1213" i="1"/>
  <c r="AO540" i="1"/>
  <c r="AO1389" i="1"/>
  <c r="AO1377" i="1"/>
  <c r="AP1090" i="1"/>
  <c r="AP716" i="1"/>
  <c r="AP719" i="1"/>
  <c r="AP721" i="1"/>
  <c r="AP1457" i="1"/>
  <c r="AP1213" i="1"/>
  <c r="AP540" i="1"/>
  <c r="AP1389" i="1"/>
  <c r="AP1377" i="1"/>
  <c r="AQ1090" i="1"/>
  <c r="AQ721" i="1"/>
  <c r="AQ1377" i="1"/>
  <c r="AR1090" i="1"/>
  <c r="AR721" i="1"/>
  <c r="AR1377" i="1"/>
  <c r="AQ716" i="1"/>
  <c r="AQ1213" i="1"/>
  <c r="AQ540" i="1"/>
  <c r="AQ60" i="1"/>
  <c r="AQ448" i="1"/>
  <c r="AQ1081" i="1"/>
  <c r="AQ511" i="1"/>
  <c r="AQ497" i="1"/>
  <c r="AQ529" i="1"/>
  <c r="AQ466" i="1"/>
  <c r="AQ612" i="1"/>
  <c r="AQ422" i="1"/>
  <c r="AQ1311" i="1"/>
  <c r="J791" i="1"/>
  <c r="J776" i="1"/>
  <c r="J688" i="1"/>
  <c r="J500" i="1"/>
  <c r="J602" i="1"/>
  <c r="J57" i="1"/>
  <c r="J60" i="1"/>
  <c r="J64" i="1"/>
  <c r="J441" i="1"/>
  <c r="J581" i="1"/>
  <c r="J583" i="1"/>
  <c r="J585" i="1"/>
  <c r="J448" i="1"/>
  <c r="J588" i="1"/>
  <c r="J590" i="1"/>
  <c r="J592" i="1"/>
  <c r="J1081" i="1"/>
  <c r="J1360" i="1"/>
  <c r="J597" i="1"/>
  <c r="J1362" i="1"/>
  <c r="J511" i="1"/>
  <c r="J547" i="1"/>
  <c r="J436" i="1"/>
  <c r="J497" i="1"/>
  <c r="J513" i="1"/>
  <c r="J571" i="1"/>
  <c r="J567" i="1"/>
  <c r="J529" i="1"/>
  <c r="J531" i="1"/>
  <c r="J533" i="1"/>
  <c r="J535" i="1"/>
  <c r="J1256" i="1"/>
  <c r="J556" i="1"/>
  <c r="J489" i="1"/>
  <c r="J852" i="1"/>
  <c r="J610" i="1"/>
  <c r="J612" i="1"/>
  <c r="J818" i="1"/>
  <c r="J742" i="1"/>
  <c r="J743" i="1"/>
  <c r="J744" i="1"/>
  <c r="J422" i="1"/>
  <c r="J374" i="1"/>
  <c r="J1311" i="1"/>
  <c r="J1313" i="1"/>
  <c r="J1315" i="1"/>
  <c r="J1324" i="1"/>
  <c r="J421" i="1"/>
  <c r="V791" i="1"/>
  <c r="V776" i="1"/>
  <c r="V688" i="1"/>
  <c r="V500" i="1"/>
  <c r="V602" i="1"/>
  <c r="V57" i="1"/>
  <c r="V60" i="1"/>
  <c r="V64" i="1"/>
  <c r="V441" i="1"/>
  <c r="V581" i="1"/>
  <c r="V583" i="1"/>
  <c r="V585" i="1"/>
  <c r="V448" i="1"/>
  <c r="V588" i="1"/>
  <c r="V590" i="1"/>
  <c r="V592" i="1"/>
  <c r="V1081" i="1"/>
  <c r="V1360" i="1"/>
  <c r="V597" i="1"/>
  <c r="V1362" i="1"/>
  <c r="V511" i="1"/>
  <c r="V547" i="1"/>
  <c r="V436" i="1"/>
  <c r="V497" i="1"/>
  <c r="V513" i="1"/>
  <c r="V571" i="1"/>
  <c r="V567" i="1"/>
  <c r="V529" i="1"/>
  <c r="V531" i="1"/>
  <c r="V533" i="1"/>
  <c r="V535" i="1"/>
  <c r="V466" i="1"/>
  <c r="V1256" i="1"/>
  <c r="V556" i="1"/>
  <c r="V489" i="1"/>
  <c r="V852" i="1"/>
  <c r="V610" i="1"/>
  <c r="V612" i="1"/>
  <c r="V818" i="1"/>
  <c r="V742" i="1"/>
  <c r="V743" i="1"/>
  <c r="V744" i="1"/>
  <c r="V422" i="1"/>
  <c r="V374" i="1"/>
  <c r="V1311" i="1"/>
  <c r="V1313" i="1"/>
  <c r="V1315" i="1"/>
  <c r="V1324" i="1"/>
  <c r="V421" i="1"/>
  <c r="AK791" i="1"/>
  <c r="AK776" i="1"/>
  <c r="AK688" i="1"/>
  <c r="AK500" i="1"/>
  <c r="AK602" i="1"/>
  <c r="AK57" i="1"/>
  <c r="AK60" i="1"/>
  <c r="AK64" i="1"/>
  <c r="AK441" i="1"/>
  <c r="AK581" i="1"/>
  <c r="AK583" i="1"/>
  <c r="AK585" i="1"/>
  <c r="AK448" i="1"/>
  <c r="AK588" i="1"/>
  <c r="AK590" i="1"/>
  <c r="AK592" i="1"/>
  <c r="AK1081" i="1"/>
  <c r="AK1360" i="1"/>
  <c r="AK597" i="1"/>
  <c r="AK1362" i="1"/>
  <c r="AK511" i="1"/>
  <c r="AK547" i="1"/>
  <c r="AK436" i="1"/>
  <c r="AK497" i="1"/>
  <c r="AK513" i="1"/>
  <c r="AK571" i="1"/>
  <c r="AK567" i="1"/>
  <c r="AK529" i="1"/>
  <c r="AK531" i="1"/>
  <c r="AK533" i="1"/>
  <c r="AK535" i="1"/>
  <c r="AK466" i="1"/>
  <c r="AK1256" i="1"/>
  <c r="AK556" i="1"/>
  <c r="AK489" i="1"/>
  <c r="AK852" i="1"/>
  <c r="AK610" i="1"/>
  <c r="AK612" i="1"/>
  <c r="AK818" i="1"/>
  <c r="AK742" i="1"/>
  <c r="AK743" i="1"/>
  <c r="AK744" i="1"/>
  <c r="AK422" i="1"/>
  <c r="AK374" i="1"/>
  <c r="AK1311" i="1"/>
  <c r="AK1313" i="1"/>
  <c r="AK1315" i="1"/>
  <c r="AK1324" i="1"/>
  <c r="AK421" i="1"/>
  <c r="AL791" i="1"/>
  <c r="AL776" i="1"/>
  <c r="AL688" i="1"/>
  <c r="AL500" i="1"/>
  <c r="AL602" i="1"/>
  <c r="AL57" i="1"/>
  <c r="AL60" i="1"/>
  <c r="AL64" i="1"/>
  <c r="AL441" i="1"/>
  <c r="AL581" i="1"/>
  <c r="AL583" i="1"/>
  <c r="AL585" i="1"/>
  <c r="AL448" i="1"/>
  <c r="AL588" i="1"/>
  <c r="AL590" i="1"/>
  <c r="AL592" i="1"/>
  <c r="AL1081" i="1"/>
  <c r="AL1360" i="1"/>
  <c r="AL597" i="1"/>
  <c r="AL1362" i="1"/>
  <c r="AL511" i="1"/>
  <c r="AL547" i="1"/>
  <c r="AL436" i="1"/>
  <c r="AL497" i="1"/>
  <c r="AL513" i="1"/>
  <c r="AL571" i="1"/>
  <c r="AL567" i="1"/>
  <c r="AL529" i="1"/>
  <c r="AL531" i="1"/>
  <c r="AL533" i="1"/>
  <c r="AL535" i="1"/>
  <c r="AL466" i="1"/>
  <c r="AL1256" i="1"/>
  <c r="AL556" i="1"/>
  <c r="AL489" i="1"/>
  <c r="AL852" i="1"/>
  <c r="AL610" i="1"/>
  <c r="AL612" i="1"/>
  <c r="AL818" i="1"/>
  <c r="AL742" i="1"/>
  <c r="AL743" i="1"/>
  <c r="AL744" i="1"/>
  <c r="AL422" i="1"/>
  <c r="AL374" i="1"/>
  <c r="AL1311" i="1"/>
  <c r="AL1313" i="1"/>
  <c r="AL1315" i="1"/>
  <c r="AL1324" i="1"/>
  <c r="AL421" i="1"/>
  <c r="AM791" i="1"/>
  <c r="AM776" i="1"/>
  <c r="AM688" i="1"/>
  <c r="AM500" i="1"/>
  <c r="AM602" i="1"/>
  <c r="AM57" i="1"/>
  <c r="AM60" i="1"/>
  <c r="AM64" i="1"/>
  <c r="AM441" i="1"/>
  <c r="AM581" i="1"/>
  <c r="AM583" i="1"/>
  <c r="AM585" i="1"/>
  <c r="AM448" i="1"/>
  <c r="AM588" i="1"/>
  <c r="AM590" i="1"/>
  <c r="AM592" i="1"/>
  <c r="AM1081" i="1"/>
  <c r="AM1360" i="1"/>
  <c r="AM597" i="1"/>
  <c r="AM1362" i="1"/>
  <c r="AM511" i="1"/>
  <c r="AM547" i="1"/>
  <c r="AM436" i="1"/>
  <c r="AM497" i="1"/>
  <c r="AM513" i="1"/>
  <c r="AM571" i="1"/>
  <c r="AM567" i="1"/>
  <c r="AM529" i="1"/>
  <c r="AM531" i="1"/>
  <c r="AM533" i="1"/>
  <c r="AM535" i="1"/>
  <c r="AM466" i="1"/>
  <c r="AM1256" i="1"/>
  <c r="AM556" i="1"/>
  <c r="AM489" i="1"/>
  <c r="AM852" i="1"/>
  <c r="AM610" i="1"/>
  <c r="AM612" i="1"/>
  <c r="AM818" i="1"/>
  <c r="AM742" i="1"/>
  <c r="AM743" i="1"/>
  <c r="AM744" i="1"/>
  <c r="AM422" i="1"/>
  <c r="AM374" i="1"/>
  <c r="AM1311" i="1"/>
  <c r="AM1313" i="1"/>
  <c r="AM1315" i="1"/>
  <c r="AM1324" i="1"/>
  <c r="AM421" i="1"/>
  <c r="AN791" i="1"/>
  <c r="AN776" i="1"/>
  <c r="AN688" i="1"/>
  <c r="AN500" i="1"/>
  <c r="AN602" i="1"/>
  <c r="AN57" i="1"/>
  <c r="AN60" i="1"/>
  <c r="AN64" i="1"/>
  <c r="AN441" i="1"/>
  <c r="AN581" i="1"/>
  <c r="AN583" i="1"/>
  <c r="AN585" i="1"/>
  <c r="AN448" i="1"/>
  <c r="AN588" i="1"/>
  <c r="AN590" i="1"/>
  <c r="AN592" i="1"/>
  <c r="AN1081" i="1"/>
  <c r="AN1360" i="1"/>
  <c r="AN597" i="1"/>
  <c r="AN1362" i="1"/>
  <c r="AN511" i="1"/>
  <c r="AN547" i="1"/>
  <c r="AN436" i="1"/>
  <c r="AN497" i="1"/>
  <c r="AN513" i="1"/>
  <c r="AN571" i="1"/>
  <c r="AN567" i="1"/>
  <c r="AN529" i="1"/>
  <c r="AN531" i="1"/>
  <c r="AN533" i="1"/>
  <c r="AN535" i="1"/>
  <c r="AN466" i="1"/>
  <c r="AN1256" i="1"/>
  <c r="AN556" i="1"/>
  <c r="AN489" i="1"/>
  <c r="AN852" i="1"/>
  <c r="AN610" i="1"/>
  <c r="AN612" i="1"/>
  <c r="AN818" i="1"/>
  <c r="AN742" i="1"/>
  <c r="AN743" i="1"/>
  <c r="AN744" i="1"/>
  <c r="AN422" i="1"/>
  <c r="AN374" i="1"/>
  <c r="AN1311" i="1"/>
  <c r="AN1313" i="1"/>
  <c r="AN1315" i="1"/>
  <c r="AN1324" i="1"/>
  <c r="AN421" i="1"/>
  <c r="AO791" i="1"/>
  <c r="AO776" i="1"/>
  <c r="AO688" i="1"/>
  <c r="AO500" i="1"/>
  <c r="AO602" i="1"/>
  <c r="AO57" i="1"/>
  <c r="AO60" i="1"/>
  <c r="AO64" i="1"/>
  <c r="AO441" i="1"/>
  <c r="AO581" i="1"/>
  <c r="AO583" i="1"/>
  <c r="AO585" i="1"/>
  <c r="AO448" i="1"/>
  <c r="AO588" i="1"/>
  <c r="AO590" i="1"/>
  <c r="AO592" i="1"/>
  <c r="AO1081" i="1"/>
  <c r="AO1360" i="1"/>
  <c r="AO597" i="1"/>
  <c r="AO1362" i="1"/>
  <c r="AO511" i="1"/>
  <c r="AO547" i="1"/>
  <c r="AO436" i="1"/>
  <c r="AO497" i="1"/>
  <c r="AO513" i="1"/>
  <c r="AO571" i="1"/>
  <c r="AO567" i="1"/>
  <c r="AO529" i="1"/>
  <c r="AO531" i="1"/>
  <c r="AO533" i="1"/>
  <c r="AO535" i="1"/>
  <c r="AO466" i="1"/>
  <c r="AO1256" i="1"/>
  <c r="AO556" i="1"/>
  <c r="AO489" i="1"/>
  <c r="AO852" i="1"/>
  <c r="AO610" i="1"/>
  <c r="AO612" i="1"/>
  <c r="AO818" i="1"/>
  <c r="AO742" i="1"/>
  <c r="AO743" i="1"/>
  <c r="AO744" i="1"/>
  <c r="AO422" i="1"/>
  <c r="AO374" i="1"/>
  <c r="AO1311" i="1"/>
  <c r="AO1313" i="1"/>
  <c r="AO1315" i="1"/>
  <c r="AO1324" i="1"/>
  <c r="AO421" i="1"/>
  <c r="AP791" i="1"/>
  <c r="AP776" i="1"/>
  <c r="AP688" i="1"/>
  <c r="AP500" i="1"/>
  <c r="AP602" i="1"/>
  <c r="AP57" i="1"/>
  <c r="AP60" i="1"/>
  <c r="AP64" i="1"/>
  <c r="AP441" i="1"/>
  <c r="AP581" i="1"/>
  <c r="AP583" i="1"/>
  <c r="AP585" i="1"/>
  <c r="AP448" i="1"/>
  <c r="AP588" i="1"/>
  <c r="AP590" i="1"/>
  <c r="AP592" i="1"/>
  <c r="AP1081" i="1"/>
  <c r="AP1360" i="1"/>
  <c r="AP597" i="1"/>
  <c r="AP1362" i="1"/>
  <c r="AP511" i="1"/>
  <c r="AP547" i="1"/>
  <c r="AP436" i="1"/>
  <c r="AP497" i="1"/>
  <c r="AP513" i="1"/>
  <c r="AP571" i="1"/>
  <c r="AP567" i="1"/>
  <c r="AP529" i="1"/>
  <c r="AP531" i="1"/>
  <c r="AP533" i="1"/>
  <c r="AP535" i="1"/>
  <c r="AP466" i="1"/>
  <c r="AP1256" i="1"/>
  <c r="AP556" i="1"/>
  <c r="AP489" i="1"/>
  <c r="AP852" i="1"/>
  <c r="AP610" i="1"/>
  <c r="AP612" i="1"/>
  <c r="AP818" i="1"/>
  <c r="AP742" i="1"/>
  <c r="AP743" i="1"/>
  <c r="AP744" i="1"/>
  <c r="AP422" i="1"/>
  <c r="AP374" i="1"/>
  <c r="AP1311" i="1"/>
  <c r="AP1313" i="1"/>
  <c r="AP1315" i="1"/>
  <c r="AP1324" i="1"/>
  <c r="AP421" i="1"/>
  <c r="AQ791" i="1"/>
  <c r="AQ776" i="1"/>
  <c r="AQ688" i="1"/>
  <c r="AQ500" i="1"/>
  <c r="AQ602" i="1"/>
  <c r="AQ57" i="1"/>
  <c r="AQ64" i="1"/>
  <c r="AQ441" i="1"/>
  <c r="AQ581" i="1"/>
  <c r="AQ583" i="1"/>
  <c r="AQ585" i="1"/>
  <c r="AQ588" i="1"/>
  <c r="AQ590" i="1"/>
  <c r="AQ592" i="1"/>
  <c r="AQ1360" i="1"/>
  <c r="AQ597" i="1"/>
  <c r="AQ1362" i="1"/>
  <c r="AQ547" i="1"/>
  <c r="AQ436" i="1"/>
  <c r="AQ513" i="1"/>
  <c r="AQ571" i="1"/>
  <c r="AQ567" i="1"/>
  <c r="AQ531" i="1"/>
  <c r="AQ533" i="1"/>
  <c r="AQ535" i="1"/>
  <c r="AQ1256" i="1"/>
  <c r="AQ556" i="1"/>
  <c r="AQ489" i="1"/>
  <c r="AQ852" i="1"/>
  <c r="AQ610" i="1"/>
  <c r="AQ818" i="1"/>
  <c r="AQ742" i="1"/>
  <c r="AQ743" i="1"/>
  <c r="AQ744" i="1"/>
  <c r="AQ374" i="1"/>
  <c r="AQ1313" i="1"/>
  <c r="AQ1315" i="1"/>
  <c r="AQ1324" i="1"/>
  <c r="AQ421" i="1"/>
  <c r="AR791" i="1"/>
  <c r="AR776" i="1"/>
  <c r="AR688" i="1"/>
  <c r="AR500" i="1"/>
  <c r="AR602" i="1"/>
  <c r="AR57" i="1"/>
  <c r="AR60" i="1"/>
  <c r="AR64" i="1"/>
  <c r="AR441" i="1"/>
  <c r="AR581" i="1"/>
  <c r="AR583" i="1"/>
  <c r="AR585" i="1"/>
  <c r="AR448" i="1"/>
  <c r="AR588" i="1"/>
  <c r="AR590" i="1"/>
  <c r="AR592" i="1"/>
  <c r="AR1081" i="1"/>
  <c r="AR1360" i="1"/>
  <c r="AR597" i="1"/>
  <c r="AR1362" i="1"/>
  <c r="AR511" i="1"/>
  <c r="AR547" i="1"/>
  <c r="AR436" i="1"/>
  <c r="AR497" i="1"/>
  <c r="AR513" i="1"/>
  <c r="AR571" i="1"/>
  <c r="AR567" i="1"/>
  <c r="AR529" i="1"/>
  <c r="AR531" i="1"/>
  <c r="AR533" i="1"/>
  <c r="AR535" i="1"/>
  <c r="AR466" i="1"/>
  <c r="AR1256" i="1"/>
  <c r="AR556" i="1"/>
  <c r="AR489" i="1"/>
  <c r="AR852" i="1"/>
  <c r="AR610" i="1"/>
  <c r="AR612" i="1"/>
  <c r="AR818" i="1"/>
  <c r="AR742" i="1"/>
  <c r="AR743" i="1"/>
  <c r="AR744" i="1"/>
  <c r="AR422" i="1"/>
  <c r="AR374" i="1"/>
  <c r="AR1311" i="1"/>
  <c r="AR1313" i="1"/>
  <c r="AR1315" i="1"/>
  <c r="AR1324" i="1"/>
  <c r="AR421" i="1"/>
  <c r="AR1213" i="1"/>
  <c r="AR1457" i="1"/>
  <c r="AQ1457" i="1"/>
  <c r="AR716" i="1"/>
  <c r="AR540" i="1"/>
  <c r="AR1389" i="1"/>
  <c r="AR719" i="1"/>
  <c r="I99" i="2"/>
  <c r="I100" i="2"/>
  <c r="I101" i="2"/>
  <c r="I102" i="2"/>
  <c r="J99" i="2"/>
  <c r="J100" i="2"/>
  <c r="J101" i="2"/>
  <c r="J102" i="2"/>
  <c r="I91" i="2"/>
  <c r="I92" i="2"/>
  <c r="I93" i="2"/>
  <c r="I94" i="2"/>
  <c r="I95" i="2"/>
  <c r="I96" i="2"/>
  <c r="I97" i="2"/>
  <c r="I98" i="2"/>
  <c r="J91" i="2"/>
  <c r="J92" i="2"/>
  <c r="J93" i="2"/>
  <c r="J94" i="2"/>
  <c r="J95" i="2"/>
  <c r="J96" i="2"/>
  <c r="J97" i="2"/>
  <c r="J98" i="2"/>
  <c r="I89" i="2"/>
  <c r="I90" i="2"/>
  <c r="J89" i="2"/>
  <c r="J90" i="2"/>
  <c r="I85" i="2"/>
  <c r="I86" i="2"/>
  <c r="I87" i="2"/>
  <c r="I88" i="2"/>
  <c r="J85" i="2"/>
  <c r="J86" i="2"/>
  <c r="J87" i="2"/>
  <c r="J88" i="2"/>
  <c r="I84" i="2"/>
  <c r="J84" i="2"/>
  <c r="I80" i="2"/>
  <c r="I81" i="2"/>
  <c r="I82" i="2"/>
  <c r="I83" i="2"/>
  <c r="J80" i="2"/>
  <c r="J81" i="2"/>
  <c r="J82" i="2"/>
  <c r="J83" i="2"/>
  <c r="I78" i="2"/>
  <c r="I79" i="2"/>
  <c r="J78" i="2"/>
  <c r="J79" i="2"/>
  <c r="D84" i="2"/>
  <c r="D83" i="2"/>
  <c r="D82" i="2"/>
  <c r="D81" i="2"/>
  <c r="F3624" i="3"/>
  <c r="F4204" i="3"/>
  <c r="F4205" i="3"/>
  <c r="F4206" i="3"/>
  <c r="F4207" i="3"/>
  <c r="F4208" i="3"/>
  <c r="F4209" i="3"/>
  <c r="F4210" i="3"/>
  <c r="F4211" i="3"/>
  <c r="F4212" i="3"/>
  <c r="F4213" i="3"/>
  <c r="F4214" i="3"/>
  <c r="F4215" i="3"/>
  <c r="F4216" i="3"/>
  <c r="F4217" i="3"/>
  <c r="F4218" i="3"/>
  <c r="F4219" i="3"/>
  <c r="F4220" i="3"/>
  <c r="F4221" i="3"/>
  <c r="F4222" i="3"/>
  <c r="F4223" i="3"/>
  <c r="F4224" i="3"/>
  <c r="F4225" i="3"/>
  <c r="F4226" i="3"/>
  <c r="F4227" i="3"/>
  <c r="F4228" i="3"/>
  <c r="F4229" i="3"/>
  <c r="F4230" i="3"/>
  <c r="F4231" i="3"/>
  <c r="F4232" i="3"/>
  <c r="F4233" i="3"/>
  <c r="F4234" i="3"/>
  <c r="F4235" i="3"/>
  <c r="F4236" i="3"/>
  <c r="F4237" i="3"/>
  <c r="F4238" i="3"/>
  <c r="F4239" i="3"/>
  <c r="F4240" i="3"/>
  <c r="F4241" i="3"/>
  <c r="F4242" i="3"/>
  <c r="F4243" i="3"/>
  <c r="F4244" i="3"/>
  <c r="F4245" i="3"/>
  <c r="F4246" i="3"/>
  <c r="F4247" i="3"/>
  <c r="F4248" i="3"/>
  <c r="F4249" i="3"/>
  <c r="F4250" i="3"/>
  <c r="F4251" i="3"/>
  <c r="F4252" i="3"/>
  <c r="F4253" i="3"/>
  <c r="F4254" i="3"/>
  <c r="F4255" i="3"/>
  <c r="F4256" i="3"/>
  <c r="F4257" i="3"/>
  <c r="F4258" i="3"/>
  <c r="F4259" i="3"/>
  <c r="F4260" i="3"/>
  <c r="F4261" i="3"/>
  <c r="F4262" i="3"/>
  <c r="F4263" i="3"/>
  <c r="F4264" i="3"/>
  <c r="F4265" i="3"/>
  <c r="F4266" i="3"/>
  <c r="F4267" i="3"/>
  <c r="F4268" i="3"/>
  <c r="F4269" i="3"/>
  <c r="F4270" i="3"/>
  <c r="F4271" i="3"/>
  <c r="F4272" i="3"/>
  <c r="F4273" i="3"/>
  <c r="F4274" i="3"/>
  <c r="F4275" i="3"/>
  <c r="F4276" i="3"/>
  <c r="F4277" i="3"/>
  <c r="F90" i="3"/>
  <c r="F200" i="3"/>
  <c r="F481" i="3"/>
  <c r="F497" i="3"/>
  <c r="F560" i="3"/>
  <c r="F638" i="3"/>
  <c r="F652" i="3"/>
  <c r="F654" i="3"/>
  <c r="F655" i="3"/>
  <c r="F659" i="3"/>
  <c r="F660" i="3"/>
  <c r="F674" i="3"/>
  <c r="F682" i="3"/>
  <c r="F729" i="3"/>
  <c r="F746" i="3"/>
  <c r="F748" i="3"/>
  <c r="F750" i="3"/>
  <c r="F751" i="3"/>
  <c r="F752" i="3"/>
  <c r="F756" i="3"/>
  <c r="F776" i="3"/>
  <c r="F777" i="3"/>
  <c r="F778" i="3"/>
  <c r="F889" i="3"/>
  <c r="F903" i="3"/>
  <c r="F904" i="3"/>
  <c r="F905" i="3"/>
  <c r="F906" i="3"/>
  <c r="F907" i="3"/>
  <c r="F908" i="3"/>
  <c r="F909" i="3"/>
  <c r="F936" i="3"/>
  <c r="F946" i="3"/>
  <c r="F968" i="3"/>
  <c r="F997" i="3"/>
  <c r="F1038" i="3"/>
  <c r="F1052" i="3"/>
  <c r="F1090" i="3"/>
  <c r="F1091" i="3"/>
  <c r="F1108" i="3"/>
  <c r="F1130" i="3"/>
  <c r="F1256" i="3"/>
  <c r="F1357" i="3"/>
  <c r="F1368" i="3"/>
  <c r="F1369" i="3"/>
  <c r="F1373" i="3"/>
  <c r="F1415" i="3"/>
  <c r="F1531" i="3"/>
  <c r="F1632" i="3"/>
  <c r="F1674" i="3"/>
  <c r="F1723" i="3"/>
  <c r="F1724" i="3"/>
  <c r="F1790" i="3"/>
  <c r="F1882" i="3"/>
  <c r="F1897" i="3"/>
  <c r="F1913" i="3"/>
  <c r="F2211" i="3"/>
  <c r="F2290" i="3"/>
  <c r="F2390" i="3"/>
  <c r="F2540" i="3"/>
  <c r="F2587" i="3"/>
  <c r="F2607" i="3"/>
  <c r="F2618" i="3"/>
  <c r="F2642" i="3"/>
  <c r="F2686" i="3"/>
  <c r="F2687" i="3"/>
  <c r="F2714" i="3"/>
  <c r="F2772" i="3"/>
  <c r="F2778" i="3"/>
  <c r="F2782" i="3"/>
  <c r="F2808" i="3"/>
  <c r="F2946" i="3"/>
  <c r="F2989" i="3"/>
  <c r="F3011" i="3"/>
  <c r="F3018" i="3"/>
  <c r="F3045" i="3"/>
  <c r="F3052" i="3"/>
  <c r="F3059" i="3"/>
  <c r="F3129" i="3"/>
  <c r="F3130" i="3"/>
  <c r="F3131" i="3"/>
  <c r="F3133" i="3"/>
  <c r="F3169" i="3"/>
  <c r="F3207" i="3"/>
  <c r="F3213" i="3"/>
  <c r="F3220" i="3"/>
  <c r="F3221" i="3"/>
  <c r="F3304" i="3"/>
  <c r="F3338" i="3"/>
  <c r="F3374" i="3"/>
  <c r="F3413" i="3"/>
  <c r="F3448" i="3"/>
  <c r="F3547" i="3"/>
  <c r="F3552" i="3"/>
  <c r="F3573" i="3"/>
  <c r="F3574" i="3"/>
  <c r="F3575" i="3"/>
  <c r="F3576" i="3"/>
  <c r="F3577" i="3"/>
  <c r="F3578" i="3"/>
  <c r="F3579" i="3"/>
  <c r="F3580" i="3"/>
  <c r="F3581" i="3"/>
  <c r="F3582" i="3"/>
  <c r="F3584" i="3"/>
  <c r="F3642" i="3"/>
  <c r="F3664" i="3"/>
  <c r="F3723" i="3"/>
  <c r="F3724" i="3"/>
  <c r="F3803" i="3"/>
  <c r="F3816" i="3"/>
  <c r="F3834" i="3"/>
  <c r="F3835" i="3"/>
  <c r="F3837" i="3"/>
  <c r="F3838" i="3"/>
  <c r="F3847" i="3"/>
  <c r="F3957" i="3"/>
  <c r="F4005" i="3"/>
  <c r="F4009" i="3"/>
  <c r="F3725" i="3"/>
  <c r="F4078" i="3"/>
  <c r="F3726" i="3"/>
  <c r="F4079" i="3"/>
  <c r="F4080" i="3"/>
  <c r="F4084" i="3"/>
  <c r="F4085" i="3"/>
  <c r="F4086" i="3"/>
  <c r="F4185" i="3"/>
  <c r="C51" i="7"/>
  <c r="J112" i="5"/>
  <c r="J111" i="5"/>
  <c r="J110" i="5"/>
  <c r="J108" i="5"/>
  <c r="J109" i="5"/>
  <c r="J3" i="5"/>
  <c r="J5" i="5"/>
  <c r="J7" i="5"/>
  <c r="J9" i="5"/>
  <c r="J10" i="5"/>
  <c r="J11" i="5"/>
  <c r="J12" i="5"/>
  <c r="J14" i="5"/>
  <c r="J15" i="5"/>
  <c r="J16" i="5"/>
  <c r="J17" i="5"/>
  <c r="J18" i="5"/>
  <c r="J20" i="5"/>
  <c r="J22" i="5"/>
  <c r="J23" i="5"/>
  <c r="J24" i="5"/>
  <c r="J25" i="5"/>
  <c r="J26" i="5"/>
  <c r="J27" i="5"/>
  <c r="J28" i="5"/>
  <c r="J35" i="5"/>
  <c r="J37" i="5"/>
  <c r="J39" i="5"/>
  <c r="J40" i="5"/>
  <c r="J41" i="5"/>
  <c r="J42" i="5"/>
  <c r="J45" i="5"/>
  <c r="J46" i="5"/>
  <c r="J48" i="5"/>
  <c r="J49" i="5"/>
  <c r="J50" i="5"/>
  <c r="J52" i="5"/>
  <c r="J53" i="5"/>
  <c r="J55" i="5"/>
  <c r="J56" i="5"/>
  <c r="J57" i="5"/>
  <c r="J62" i="5"/>
  <c r="J63" i="5"/>
  <c r="J64" i="5"/>
  <c r="J65" i="5"/>
  <c r="J66" i="5"/>
  <c r="J69" i="5"/>
  <c r="J70" i="5"/>
  <c r="J72" i="5"/>
  <c r="J74" i="5"/>
  <c r="J75" i="5"/>
  <c r="J76" i="5"/>
  <c r="J77" i="5"/>
  <c r="J79" i="5"/>
  <c r="J81" i="5"/>
  <c r="J82" i="5"/>
  <c r="J83" i="5"/>
  <c r="J86" i="5"/>
  <c r="J92" i="5"/>
  <c r="J93" i="5"/>
  <c r="J94" i="5"/>
  <c r="J95" i="5"/>
  <c r="J96" i="5"/>
  <c r="J97" i="5"/>
  <c r="J101" i="5"/>
  <c r="J103" i="5"/>
  <c r="J104" i="5"/>
  <c r="J105" i="5"/>
  <c r="J106" i="5"/>
  <c r="J98" i="5"/>
  <c r="J4" i="5"/>
  <c r="J102" i="5"/>
  <c r="J87" i="5"/>
  <c r="J88" i="5"/>
  <c r="J107" i="5"/>
  <c r="J2" i="5"/>
  <c r="J19" i="5"/>
  <c r="J80" i="5"/>
  <c r="J84" i="5"/>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D80" i="2"/>
  <c r="D79" i="2"/>
  <c r="F1973" i="3"/>
  <c r="F1532" i="3"/>
  <c r="F2853" i="3"/>
  <c r="F2477" i="3"/>
  <c r="C14" i="7"/>
  <c r="C5" i="7"/>
  <c r="C49" i="7"/>
  <c r="C27" i="7"/>
  <c r="J68" i="5"/>
  <c r="J67" i="5"/>
  <c r="J33" i="5"/>
  <c r="J59" i="5"/>
  <c r="F3654" i="3"/>
  <c r="F3532" i="3"/>
  <c r="I74" i="2"/>
  <c r="I75" i="2"/>
  <c r="I76" i="2"/>
  <c r="I77" i="2"/>
  <c r="J74" i="2"/>
  <c r="J75" i="2"/>
  <c r="J76" i="2"/>
  <c r="J77" i="2"/>
  <c r="I66" i="2"/>
  <c r="I67" i="2"/>
  <c r="I68" i="2"/>
  <c r="I69" i="2"/>
  <c r="I70" i="2"/>
  <c r="I71" i="2"/>
  <c r="I72" i="2"/>
  <c r="I73" i="2"/>
  <c r="J66" i="2"/>
  <c r="J67" i="2"/>
  <c r="J68" i="2"/>
  <c r="J69" i="2"/>
  <c r="J70" i="2"/>
  <c r="J71" i="2"/>
  <c r="J72" i="2"/>
  <c r="J73" i="2"/>
  <c r="J58" i="5"/>
  <c r="J6" i="5"/>
  <c r="J8" i="5"/>
  <c r="J13" i="5"/>
  <c r="J21" i="5"/>
  <c r="J29" i="5"/>
  <c r="J30" i="5"/>
  <c r="J31" i="5"/>
  <c r="J32" i="5"/>
  <c r="J34" i="5"/>
  <c r="J36" i="5"/>
  <c r="J38" i="5"/>
  <c r="J43" i="5"/>
  <c r="J44" i="5"/>
  <c r="J47" i="5"/>
  <c r="J51" i="5"/>
  <c r="J54" i="5"/>
  <c r="J60" i="5"/>
  <c r="J61" i="5"/>
  <c r="J71" i="5"/>
  <c r="J73" i="5"/>
  <c r="J78" i="5"/>
  <c r="J85" i="5"/>
  <c r="J89" i="5"/>
  <c r="J90" i="5"/>
  <c r="J91" i="5"/>
  <c r="J99" i="5"/>
  <c r="J100" i="5"/>
  <c r="F2570" i="3"/>
  <c r="F1192" i="3"/>
  <c r="E5" i="5"/>
  <c r="F5" i="5"/>
  <c r="E16" i="5"/>
  <c r="F16" i="5"/>
  <c r="E2" i="5"/>
  <c r="F2" i="5"/>
  <c r="E3" i="5"/>
  <c r="F3" i="5"/>
  <c r="E4" i="5"/>
  <c r="F4" i="5"/>
  <c r="E6" i="5"/>
  <c r="F6" i="5"/>
  <c r="E7" i="5"/>
  <c r="F7" i="5"/>
  <c r="E8" i="5"/>
  <c r="F8" i="5"/>
  <c r="E9" i="5"/>
  <c r="F9" i="5"/>
  <c r="E10" i="5"/>
  <c r="F10" i="5"/>
  <c r="E11" i="5"/>
  <c r="F11" i="5"/>
  <c r="E12" i="5"/>
  <c r="F12" i="5"/>
  <c r="E13" i="5"/>
  <c r="F13" i="5"/>
  <c r="E14" i="5"/>
  <c r="F14" i="5"/>
  <c r="E15" i="5"/>
  <c r="F15" i="5"/>
  <c r="E17" i="5"/>
  <c r="F17" i="5"/>
  <c r="E18" i="5"/>
  <c r="F18" i="5"/>
  <c r="E19" i="5"/>
  <c r="F19" i="5"/>
  <c r="E20" i="5"/>
  <c r="F20" i="5"/>
  <c r="E21" i="5"/>
  <c r="F21" i="5"/>
  <c r="E22" i="5"/>
  <c r="F22" i="5"/>
  <c r="E23" i="5"/>
  <c r="F23" i="5"/>
  <c r="E24" i="5"/>
  <c r="F24" i="5"/>
  <c r="E25" i="5"/>
  <c r="F25" i="5"/>
  <c r="E26" i="5"/>
  <c r="F26" i="5"/>
  <c r="E27" i="5"/>
  <c r="F27" i="5"/>
  <c r="E28" i="5"/>
  <c r="F28" i="5"/>
  <c r="E29" i="5"/>
  <c r="F29" i="5"/>
  <c r="E30" i="5"/>
  <c r="F30" i="5"/>
  <c r="E31" i="5"/>
  <c r="F31" i="5"/>
  <c r="E32" i="5"/>
  <c r="F32" i="5"/>
  <c r="E33" i="5"/>
  <c r="F33" i="5"/>
  <c r="E34" i="5"/>
  <c r="F34" i="5"/>
  <c r="E35" i="5"/>
  <c r="F35" i="5"/>
  <c r="E36" i="5"/>
  <c r="F36" i="5"/>
  <c r="E37" i="5"/>
  <c r="F37" i="5"/>
  <c r="E38" i="5"/>
  <c r="F38" i="5"/>
  <c r="E39" i="5"/>
  <c r="F39" i="5"/>
  <c r="E40" i="5"/>
  <c r="F40" i="5"/>
  <c r="E41" i="5"/>
  <c r="F41" i="5"/>
  <c r="E42" i="5"/>
  <c r="F42" i="5"/>
  <c r="E43" i="5"/>
  <c r="F43" i="5"/>
  <c r="E44" i="5"/>
  <c r="F44" i="5"/>
  <c r="E45" i="5"/>
  <c r="F45" i="5"/>
  <c r="E46" i="5"/>
  <c r="F46" i="5"/>
  <c r="E47" i="5"/>
  <c r="F47" i="5"/>
  <c r="E48" i="5"/>
  <c r="F48" i="5"/>
  <c r="E49" i="5"/>
  <c r="F49" i="5"/>
  <c r="E50" i="5"/>
  <c r="F50" i="5"/>
  <c r="E51" i="5"/>
  <c r="F51" i="5"/>
  <c r="E52" i="5"/>
  <c r="F52" i="5"/>
  <c r="E53" i="5"/>
  <c r="F53" i="5"/>
  <c r="E54" i="5"/>
  <c r="F54" i="5"/>
  <c r="E55" i="5"/>
  <c r="F55" i="5"/>
  <c r="E56" i="5"/>
  <c r="F56" i="5"/>
  <c r="E57" i="5"/>
  <c r="F57" i="5"/>
  <c r="E58" i="5"/>
  <c r="F58" i="5"/>
  <c r="E59" i="5"/>
  <c r="F59" i="5"/>
  <c r="E60" i="5"/>
  <c r="F60" i="5"/>
  <c r="E61" i="5"/>
  <c r="F61" i="5"/>
  <c r="E62" i="5"/>
  <c r="F62" i="5"/>
  <c r="E63" i="5"/>
  <c r="F63" i="5"/>
  <c r="E64" i="5"/>
  <c r="F64" i="5"/>
  <c r="E65" i="5"/>
  <c r="F65" i="5"/>
  <c r="E66" i="5"/>
  <c r="F66" i="5"/>
  <c r="E67" i="5"/>
  <c r="F67" i="5"/>
  <c r="E68" i="5"/>
  <c r="F68" i="5"/>
  <c r="E69" i="5"/>
  <c r="F69" i="5"/>
  <c r="E70" i="5"/>
  <c r="F70" i="5"/>
  <c r="E71" i="5"/>
  <c r="F71" i="5"/>
  <c r="E72" i="5"/>
  <c r="F72" i="5"/>
  <c r="E73" i="5"/>
  <c r="F73" i="5"/>
  <c r="E74" i="5"/>
  <c r="F74" i="5"/>
  <c r="E75" i="5"/>
  <c r="F75" i="5"/>
  <c r="E76" i="5"/>
  <c r="F76" i="5"/>
  <c r="E77" i="5"/>
  <c r="F77" i="5"/>
  <c r="E78" i="5"/>
  <c r="F78" i="5"/>
  <c r="E79" i="5"/>
  <c r="F79" i="5"/>
  <c r="E80" i="5"/>
  <c r="F80" i="5"/>
  <c r="E81" i="5"/>
  <c r="F81" i="5"/>
  <c r="E82" i="5"/>
  <c r="F82" i="5"/>
  <c r="E83" i="5"/>
  <c r="F83" i="5"/>
  <c r="E84" i="5"/>
  <c r="F84" i="5"/>
  <c r="E85" i="5"/>
  <c r="F85" i="5"/>
  <c r="E86" i="5"/>
  <c r="F86" i="5"/>
  <c r="E87" i="5"/>
  <c r="F87" i="5"/>
  <c r="E88" i="5"/>
  <c r="F88" i="5"/>
  <c r="E89" i="5"/>
  <c r="F89" i="5"/>
  <c r="E90" i="5"/>
  <c r="F90" i="5"/>
  <c r="E91" i="5"/>
  <c r="F91" i="5"/>
  <c r="E92" i="5"/>
  <c r="F92" i="5"/>
  <c r="E93" i="5"/>
  <c r="F93" i="5"/>
  <c r="E94" i="5"/>
  <c r="F94" i="5"/>
  <c r="E95" i="5"/>
  <c r="F95" i="5"/>
  <c r="E96" i="5"/>
  <c r="F96" i="5"/>
  <c r="E97" i="5"/>
  <c r="F97" i="5"/>
  <c r="E98" i="5"/>
  <c r="F98" i="5"/>
  <c r="E99" i="5"/>
  <c r="F99" i="5"/>
  <c r="E100" i="5"/>
  <c r="F100" i="5"/>
  <c r="E101" i="5"/>
  <c r="F101" i="5"/>
  <c r="E102" i="5"/>
  <c r="F102" i="5"/>
  <c r="E103" i="5"/>
  <c r="F103" i="5"/>
  <c r="E104" i="5"/>
  <c r="F104" i="5"/>
  <c r="E105" i="5"/>
  <c r="F105" i="5"/>
  <c r="E106" i="5"/>
  <c r="F106" i="5"/>
  <c r="E107" i="5"/>
  <c r="F107" i="5"/>
  <c r="E108" i="5"/>
  <c r="F108" i="5"/>
  <c r="E109" i="5"/>
  <c r="F109" i="5"/>
  <c r="E110" i="5"/>
  <c r="F110" i="5"/>
  <c r="E111" i="5"/>
  <c r="F111" i="5"/>
  <c r="E112" i="5"/>
  <c r="F112" i="5"/>
  <c r="E113" i="5"/>
  <c r="F113" i="5"/>
  <c r="E114" i="5"/>
  <c r="F114" i="5"/>
  <c r="E115" i="5"/>
  <c r="F115" i="5"/>
  <c r="E116" i="5"/>
  <c r="F116" i="5"/>
  <c r="E117" i="5"/>
  <c r="F117" i="5"/>
  <c r="E118" i="5"/>
  <c r="F118" i="5"/>
  <c r="E119" i="5"/>
  <c r="F119" i="5"/>
  <c r="E120" i="5"/>
  <c r="F120" i="5"/>
  <c r="E121" i="5"/>
  <c r="F121" i="5"/>
  <c r="E122" i="5"/>
  <c r="F122" i="5"/>
  <c r="E123" i="5"/>
  <c r="F123" i="5"/>
  <c r="E124" i="5"/>
  <c r="F124" i="5"/>
  <c r="E125" i="5"/>
  <c r="F125" i="5"/>
  <c r="E126" i="5"/>
  <c r="F126" i="5"/>
  <c r="E127" i="5"/>
  <c r="F127" i="5"/>
  <c r="E128" i="5"/>
  <c r="F128" i="5"/>
  <c r="E129" i="5"/>
  <c r="F129" i="5"/>
  <c r="E130" i="5"/>
  <c r="F130" i="5"/>
  <c r="E131" i="5"/>
  <c r="F131" i="5"/>
  <c r="E132" i="5"/>
  <c r="F132" i="5"/>
  <c r="E133" i="5"/>
  <c r="F133" i="5"/>
  <c r="E134" i="5"/>
  <c r="F134" i="5"/>
  <c r="E135" i="5"/>
  <c r="F135" i="5"/>
  <c r="E136" i="5"/>
  <c r="F136" i="5"/>
  <c r="E137" i="5"/>
  <c r="F137" i="5"/>
  <c r="E138" i="5"/>
  <c r="F138" i="5"/>
  <c r="E139" i="5"/>
  <c r="F139" i="5"/>
  <c r="E140" i="5"/>
  <c r="F140" i="5"/>
  <c r="E141" i="5"/>
  <c r="F141" i="5"/>
  <c r="C50" i="7"/>
  <c r="H13" i="6"/>
  <c r="G13" i="6"/>
  <c r="F3636" i="3"/>
  <c r="F3634" i="3"/>
  <c r="C47" i="7"/>
  <c r="C48" i="7"/>
  <c r="C36" i="7"/>
  <c r="C34" i="7"/>
  <c r="C26" i="7"/>
  <c r="C24" i="7"/>
  <c r="C25" i="7"/>
  <c r="C23" i="7"/>
  <c r="C21" i="7"/>
  <c r="C19" i="7"/>
  <c r="C9" i="7"/>
  <c r="C4" i="7"/>
  <c r="C2" i="7"/>
  <c r="C7" i="7"/>
  <c r="C8" i="7"/>
  <c r="C10" i="7"/>
  <c r="C11" i="7"/>
  <c r="C12" i="7"/>
  <c r="C13" i="7"/>
  <c r="C15" i="7"/>
  <c r="C16" i="7"/>
  <c r="C17" i="7"/>
  <c r="C18" i="7"/>
  <c r="C20" i="7"/>
  <c r="C22" i="7"/>
  <c r="C28" i="7"/>
  <c r="C29" i="7"/>
  <c r="C30" i="7"/>
  <c r="C31" i="7"/>
  <c r="C32" i="7"/>
  <c r="C33" i="7"/>
  <c r="C35" i="7"/>
  <c r="C37" i="7"/>
  <c r="C38" i="7"/>
  <c r="C39" i="7"/>
  <c r="C40" i="7"/>
  <c r="C41" i="7"/>
  <c r="C42" i="7"/>
  <c r="C43" i="7"/>
  <c r="C44" i="7"/>
  <c r="C45" i="7"/>
  <c r="C46" i="7"/>
  <c r="C3" i="7"/>
  <c r="C6" i="7"/>
  <c r="F3556" i="3"/>
  <c r="F4202" i="3"/>
  <c r="F4199" i="3"/>
  <c r="F4193" i="3"/>
  <c r="F4190" i="3"/>
  <c r="F4191" i="3"/>
  <c r="F4181" i="3"/>
  <c r="F4165" i="3"/>
  <c r="F4074" i="3"/>
  <c r="F4126" i="3"/>
  <c r="F4110" i="3"/>
  <c r="F4094" i="3"/>
  <c r="F4089" i="3"/>
  <c r="F4083" i="3"/>
  <c r="F4061" i="3"/>
  <c r="F4062" i="3"/>
  <c r="F4055" i="3"/>
  <c r="F4056" i="3"/>
  <c r="F4050" i="3"/>
  <c r="F4045" i="3"/>
  <c r="F4046" i="3"/>
  <c r="F4043" i="3"/>
  <c r="F4036" i="3"/>
  <c r="F4037" i="3"/>
  <c r="F4028" i="3"/>
  <c r="F4022" i="3"/>
  <c r="F4023" i="3"/>
  <c r="F3961" i="3"/>
  <c r="F3959" i="3"/>
  <c r="F3954" i="3"/>
  <c r="F3955" i="3"/>
  <c r="F3956" i="3"/>
  <c r="F3946" i="3"/>
  <c r="F3947" i="3"/>
  <c r="F3943" i="3"/>
  <c r="F3933" i="3"/>
  <c r="F3934" i="3"/>
  <c r="F3918" i="3"/>
  <c r="F3919" i="3"/>
  <c r="F3916" i="3"/>
  <c r="F3910" i="3"/>
  <c r="F3895" i="3"/>
  <c r="F3890" i="3"/>
  <c r="F3891" i="3"/>
  <c r="F3884" i="3"/>
  <c r="F3826" i="3"/>
  <c r="F3869" i="3"/>
  <c r="F3870" i="3"/>
  <c r="F3867" i="3"/>
  <c r="F3864" i="3"/>
  <c r="F3850" i="3"/>
  <c r="F3843" i="3"/>
  <c r="F3846" i="3"/>
  <c r="F3830" i="3"/>
  <c r="F3832" i="3"/>
  <c r="F3809" i="3"/>
  <c r="F3786" i="3"/>
  <c r="F3765" i="3"/>
  <c r="F3753" i="3"/>
  <c r="F3747" i="3"/>
  <c r="F3745" i="3"/>
  <c r="F3742" i="3"/>
  <c r="F3735" i="3"/>
  <c r="F3730" i="3"/>
  <c r="F3665" i="3"/>
  <c r="F3722" i="3"/>
  <c r="F3678" i="3"/>
  <c r="F3679" i="3"/>
  <c r="F3680" i="3"/>
  <c r="F3675" i="3"/>
  <c r="F3673" i="3"/>
  <c r="F3671" i="3"/>
  <c r="F3669" i="3"/>
  <c r="F3656" i="3"/>
  <c r="F3646" i="3"/>
  <c r="F3635" i="3"/>
  <c r="F3647" i="3"/>
  <c r="F3632" i="3"/>
  <c r="F3623" i="3"/>
  <c r="F3625" i="3"/>
  <c r="F3627" i="3"/>
  <c r="F3601" i="3"/>
  <c r="F3529" i="3"/>
  <c r="F3530" i="3"/>
  <c r="F3531" i="3"/>
  <c r="F3526" i="3"/>
  <c r="F3522" i="3"/>
  <c r="F3523" i="3"/>
  <c r="F3517" i="3"/>
  <c r="F3518" i="3"/>
  <c r="F3514" i="3"/>
  <c r="F3510" i="3"/>
  <c r="F3511" i="3"/>
  <c r="F3512" i="3"/>
  <c r="F3501" i="3"/>
  <c r="F3494" i="3"/>
  <c r="F3491" i="3"/>
  <c r="F3488" i="3"/>
  <c r="F3489" i="3"/>
  <c r="F3484" i="3"/>
  <c r="F3479" i="3"/>
  <c r="F3480" i="3"/>
  <c r="F3481" i="3"/>
  <c r="F3472" i="3"/>
  <c r="F3473" i="3"/>
  <c r="F3474" i="3"/>
  <c r="F3469" i="3"/>
  <c r="F3470" i="3"/>
  <c r="F3467" i="3"/>
  <c r="F3215" i="3"/>
  <c r="F3216" i="3"/>
  <c r="F2974" i="3"/>
  <c r="F2975" i="3"/>
  <c r="F2976" i="3"/>
  <c r="F2977" i="3"/>
  <c r="F2978" i="3"/>
  <c r="F2967" i="3"/>
  <c r="F2968" i="3"/>
  <c r="F2969" i="3"/>
  <c r="F3461" i="3"/>
  <c r="F3453" i="3"/>
  <c r="F3450" i="3"/>
  <c r="F3441" i="3"/>
  <c r="F3431" i="3"/>
  <c r="F3420" i="3"/>
  <c r="F3416" i="3"/>
  <c r="F3417" i="3"/>
  <c r="F3410" i="3"/>
  <c r="F3404" i="3"/>
  <c r="F3388" i="3"/>
  <c r="F3389" i="3"/>
  <c r="F3390" i="3"/>
  <c r="F3384" i="3"/>
  <c r="F3378" i="3"/>
  <c r="F3376" i="3"/>
  <c r="F3371" i="3"/>
  <c r="F3365" i="3"/>
  <c r="F3361" i="3"/>
  <c r="F3362" i="3"/>
  <c r="F3357" i="3"/>
  <c r="F3358" i="3"/>
  <c r="F3353" i="3"/>
  <c r="F3354" i="3"/>
  <c r="F3345" i="3"/>
  <c r="F3346" i="3"/>
  <c r="F3319" i="3"/>
  <c r="F3315" i="3"/>
  <c r="F3311" i="3"/>
  <c r="F3312" i="3"/>
  <c r="F3308" i="3"/>
  <c r="F3307" i="3"/>
  <c r="F3301" i="3"/>
  <c r="F3303" i="3"/>
  <c r="F3305" i="3"/>
  <c r="F3299" i="3"/>
  <c r="F3295" i="3"/>
  <c r="F3288" i="3"/>
  <c r="F3289" i="3"/>
  <c r="F3290" i="3"/>
  <c r="F3291" i="3"/>
  <c r="F3292" i="3"/>
  <c r="F3283" i="3"/>
  <c r="F3284" i="3"/>
  <c r="F3285" i="3"/>
  <c r="F3286" i="3"/>
  <c r="F3279" i="3"/>
  <c r="F3280" i="3"/>
  <c r="F3270" i="3"/>
  <c r="F3265" i="3"/>
  <c r="F3266" i="3"/>
  <c r="F3254" i="3"/>
  <c r="F3255" i="3"/>
  <c r="F3256" i="3"/>
  <c r="F3257" i="3"/>
  <c r="F3258" i="3"/>
  <c r="F3259" i="3"/>
  <c r="F3260" i="3"/>
  <c r="F3261" i="3"/>
  <c r="F3252" i="3"/>
  <c r="F3248" i="3"/>
  <c r="F3236" i="3"/>
  <c r="F3237" i="3"/>
  <c r="F3234" i="3"/>
  <c r="F3229" i="3"/>
  <c r="F3230" i="3"/>
  <c r="F3231" i="3"/>
  <c r="F3226" i="3"/>
  <c r="F3227" i="3"/>
  <c r="F2964" i="3"/>
  <c r="F2962" i="3"/>
  <c r="F2950" i="3"/>
  <c r="F2956" i="3"/>
  <c r="F2958" i="3"/>
  <c r="F2959" i="3"/>
  <c r="F2940" i="3"/>
  <c r="F2937" i="3"/>
  <c r="F2938" i="3"/>
  <c r="F2930" i="3"/>
  <c r="F2931" i="3"/>
  <c r="F2882" i="3"/>
  <c r="F2932" i="3"/>
  <c r="F2933" i="3"/>
  <c r="F2934" i="3"/>
  <c r="F2928" i="3"/>
  <c r="F2920" i="3"/>
  <c r="F2921" i="3"/>
  <c r="F2918" i="3"/>
  <c r="F2912" i="3"/>
  <c r="F2913" i="3"/>
  <c r="F2910" i="3"/>
  <c r="F2906" i="3"/>
  <c r="F2907" i="3"/>
  <c r="F2900" i="3"/>
  <c r="F2901" i="3"/>
  <c r="F2896" i="3"/>
  <c r="F2892" i="3"/>
  <c r="F2884" i="3"/>
  <c r="F2885" i="3"/>
  <c r="F2886" i="3"/>
  <c r="F2887" i="3"/>
  <c r="F2888" i="3"/>
  <c r="F2889" i="3"/>
  <c r="F2874" i="3"/>
  <c r="F2869" i="3"/>
  <c r="F2870" i="3"/>
  <c r="F2871" i="3"/>
  <c r="F2872" i="3"/>
  <c r="F2864" i="3"/>
  <c r="F2865" i="3"/>
  <c r="F2862" i="3"/>
  <c r="F2857" i="3"/>
  <c r="F2850" i="3"/>
  <c r="F2851" i="3"/>
  <c r="F2852" i="3"/>
  <c r="F2847" i="3"/>
  <c r="F2843" i="3"/>
  <c r="F2835" i="3"/>
  <c r="F2828" i="3"/>
  <c r="F2825" i="3"/>
  <c r="F2822" i="3"/>
  <c r="F2814" i="3"/>
  <c r="F2817" i="3"/>
  <c r="F2818" i="3"/>
  <c r="F2811" i="3"/>
  <c r="F2809" i="3"/>
  <c r="F2795" i="3"/>
  <c r="F2796" i="3"/>
  <c r="F2774" i="3"/>
  <c r="F2775" i="3"/>
  <c r="F2776" i="3"/>
  <c r="F2777" i="3"/>
  <c r="F2780" i="3"/>
  <c r="F2764" i="3"/>
  <c r="F2765" i="3"/>
  <c r="F2762" i="3"/>
  <c r="F2751" i="3"/>
  <c r="F2752" i="3"/>
  <c r="F2753" i="3"/>
  <c r="F2754" i="3"/>
  <c r="F2742" i="3"/>
  <c r="F2743" i="3"/>
  <c r="F2744" i="3"/>
  <c r="F2747" i="3"/>
  <c r="F2748" i="3"/>
  <c r="F2738" i="3"/>
  <c r="F2729" i="3"/>
  <c r="F2732" i="3"/>
  <c r="F2733" i="3"/>
  <c r="F2734" i="3"/>
  <c r="F2727" i="3"/>
  <c r="F2721" i="3"/>
  <c r="F2722" i="3"/>
  <c r="F2723" i="3"/>
  <c r="F2719" i="3"/>
  <c r="F2713" i="3"/>
  <c r="F2696" i="3"/>
  <c r="F2692" i="3"/>
  <c r="F2693" i="3"/>
  <c r="F2689" i="3"/>
  <c r="F2690" i="3"/>
  <c r="F2677" i="3"/>
  <c r="F2678" i="3"/>
  <c r="F2679" i="3"/>
  <c r="F2682" i="3"/>
  <c r="F2683" i="3"/>
  <c r="F2684" i="3"/>
  <c r="F2671" i="3"/>
  <c r="F2668" i="3"/>
  <c r="F2650" i="3"/>
  <c r="F2634" i="3"/>
  <c r="F2635" i="3"/>
  <c r="F2645" i="3"/>
  <c r="F2646" i="3"/>
  <c r="F2611" i="3"/>
  <c r="F2612" i="3"/>
  <c r="F2613" i="3"/>
  <c r="F2608" i="3"/>
  <c r="F2603" i="3"/>
  <c r="F2604" i="3"/>
  <c r="F2605" i="3"/>
  <c r="F2598" i="3"/>
  <c r="F2589" i="3"/>
  <c r="F2590" i="3"/>
  <c r="F2585" i="3"/>
  <c r="F2581" i="3"/>
  <c r="F2582" i="3"/>
  <c r="F2583" i="3"/>
  <c r="F2573" i="3"/>
  <c r="F2574" i="3"/>
  <c r="F2575" i="3"/>
  <c r="F2571" i="3"/>
  <c r="F2567" i="3"/>
  <c r="F2568" i="3"/>
  <c r="F2549" i="3"/>
  <c r="F2550" i="3"/>
  <c r="F2545" i="3"/>
  <c r="F2538" i="3"/>
  <c r="F2539" i="3"/>
  <c r="F2541" i="3"/>
  <c r="F2532" i="3"/>
  <c r="F2533" i="3"/>
  <c r="F2534" i="3"/>
  <c r="F2535" i="3"/>
  <c r="F2528" i="3"/>
  <c r="F2525" i="3"/>
  <c r="F2526" i="3"/>
  <c r="F2519" i="3"/>
  <c r="F2517" i="3"/>
  <c r="F2513" i="3"/>
  <c r="F2514" i="3"/>
  <c r="F2515" i="3"/>
  <c r="F2496" i="3"/>
  <c r="F2497" i="3"/>
  <c r="F2473" i="3"/>
  <c r="F2466" i="3"/>
  <c r="F2463" i="3"/>
  <c r="F2460" i="3"/>
  <c r="F2458" i="3"/>
  <c r="F2455" i="3"/>
  <c r="F2435" i="3"/>
  <c r="F2431" i="3"/>
  <c r="F2391" i="3"/>
  <c r="F2375" i="3"/>
  <c r="F2362" i="3"/>
  <c r="F2357" i="3"/>
  <c r="F2358" i="3"/>
  <c r="F2359" i="3"/>
  <c r="F2360" i="3"/>
  <c r="F2352" i="3"/>
  <c r="F2349" i="3"/>
  <c r="F2344" i="3"/>
  <c r="F2336" i="3"/>
  <c r="F2337" i="3"/>
  <c r="F2338" i="3"/>
  <c r="F2333" i="3"/>
  <c r="F2334" i="3"/>
  <c r="F2332" i="3"/>
  <c r="F2326" i="3"/>
  <c r="F2327" i="3"/>
  <c r="F2328" i="3"/>
  <c r="F2318" i="3"/>
  <c r="F2319" i="3"/>
  <c r="F2320" i="3"/>
  <c r="F2306" i="3"/>
  <c r="F2307" i="3"/>
  <c r="F2308" i="3"/>
  <c r="F2309" i="3"/>
  <c r="F2310" i="3"/>
  <c r="F2311" i="3"/>
  <c r="F2312" i="3"/>
  <c r="F2304" i="3"/>
  <c r="F2294" i="3"/>
  <c r="F2291" i="3"/>
  <c r="F2275" i="3"/>
  <c r="F2271" i="3"/>
  <c r="F2272" i="3"/>
  <c r="F2263" i="3"/>
  <c r="F2264" i="3"/>
  <c r="F2265" i="3"/>
  <c r="F2256" i="3"/>
  <c r="F2257" i="3"/>
  <c r="F2253" i="3"/>
  <c r="F2245" i="3"/>
  <c r="F2246" i="3"/>
  <c r="F2247" i="3"/>
  <c r="F2239" i="3"/>
  <c r="F2240" i="3"/>
  <c r="F2228" i="3"/>
  <c r="F2226" i="3"/>
  <c r="F2218" i="3"/>
  <c r="F2219" i="3"/>
  <c r="F2220" i="3"/>
  <c r="F2212" i="3"/>
  <c r="F2213" i="3"/>
  <c r="F2214" i="3"/>
  <c r="F2208" i="3"/>
  <c r="F2206" i="3"/>
  <c r="F2201" i="3"/>
  <c r="F2194" i="3"/>
  <c r="F2190" i="3"/>
  <c r="F2191" i="3"/>
  <c r="F2192" i="3"/>
  <c r="F2179" i="3"/>
  <c r="F2175" i="3"/>
  <c r="F2171" i="3"/>
  <c r="F2169" i="3"/>
  <c r="F2165" i="3"/>
  <c r="F2166" i="3"/>
  <c r="F2163" i="3"/>
  <c r="F2160" i="3"/>
  <c r="F2161" i="3"/>
  <c r="F2157" i="3"/>
  <c r="F2158" i="3"/>
  <c r="F2146" i="3"/>
  <c r="F2142" i="3"/>
  <c r="F2134" i="3"/>
  <c r="F2135" i="3"/>
  <c r="F2132" i="3"/>
  <c r="F2130" i="3"/>
  <c r="F2119" i="3"/>
  <c r="F2120" i="3"/>
  <c r="F2121" i="3"/>
  <c r="F2122" i="3"/>
  <c r="F2116" i="3"/>
  <c r="F2114" i="3"/>
  <c r="F2107" i="3"/>
  <c r="F2108" i="3"/>
  <c r="F2109" i="3"/>
  <c r="F2103" i="3"/>
  <c r="F2098" i="3"/>
  <c r="F2099" i="3"/>
  <c r="F2100" i="3"/>
  <c r="F2095" i="3"/>
  <c r="F2096" i="3"/>
  <c r="F2087" i="3"/>
  <c r="F2083" i="3"/>
  <c r="F2084" i="3"/>
  <c r="F2079" i="3"/>
  <c r="F2074" i="3"/>
  <c r="F2075" i="3"/>
  <c r="F2076" i="3"/>
  <c r="F2077" i="3"/>
  <c r="F2072" i="3"/>
  <c r="F2067" i="3"/>
  <c r="F2063" i="3"/>
  <c r="F2064" i="3"/>
  <c r="F2054" i="3"/>
  <c r="F2049" i="3"/>
  <c r="F2041" i="3"/>
  <c r="F2036" i="3"/>
  <c r="F2037" i="3"/>
  <c r="F2038" i="3"/>
  <c r="F2030" i="3"/>
  <c r="F2027" i="3"/>
  <c r="F2022" i="3"/>
  <c r="F2023" i="3"/>
  <c r="F2016" i="3"/>
  <c r="F2017" i="3"/>
  <c r="F2007" i="3"/>
  <c r="F2005" i="3"/>
  <c r="F2002" i="3"/>
  <c r="F1998" i="3"/>
  <c r="F1995" i="3"/>
  <c r="F1991" i="3"/>
  <c r="F1993" i="3"/>
  <c r="F1984" i="3"/>
  <c r="F1972" i="3"/>
  <c r="F1967" i="3"/>
  <c r="F1959" i="3"/>
  <c r="F1949" i="3"/>
  <c r="F1912" i="3"/>
  <c r="F1905" i="3"/>
  <c r="F1903" i="3"/>
  <c r="F1885" i="3"/>
  <c r="F1869" i="3"/>
  <c r="F1866" i="3"/>
  <c r="F1862" i="3"/>
  <c r="F1863" i="3"/>
  <c r="F1864" i="3"/>
  <c r="F1859" i="3"/>
  <c r="F1858" i="3"/>
  <c r="F1860" i="3"/>
  <c r="F1853" i="3"/>
  <c r="F1854" i="3"/>
  <c r="F1855" i="3"/>
  <c r="F1850" i="3"/>
  <c r="F1847" i="3"/>
  <c r="F1832" i="3"/>
  <c r="F1833" i="3"/>
  <c r="F1827" i="3"/>
  <c r="F1786" i="3"/>
  <c r="F1778" i="3"/>
  <c r="F1776" i="3"/>
  <c r="F1774" i="3"/>
  <c r="F1771" i="3"/>
  <c r="F1767" i="3"/>
  <c r="F1761" i="3"/>
  <c r="F1762" i="3"/>
  <c r="F1743" i="3"/>
  <c r="F1744" i="3"/>
  <c r="F1745" i="3"/>
  <c r="F1739" i="3"/>
  <c r="F1736" i="3"/>
  <c r="F1737" i="3"/>
  <c r="F1729" i="3"/>
  <c r="F1730" i="3"/>
  <c r="F1731" i="3"/>
  <c r="F1732" i="3"/>
  <c r="F1722" i="3"/>
  <c r="F1725" i="3"/>
  <c r="F1726" i="3"/>
  <c r="F1727" i="3"/>
  <c r="F1720" i="3"/>
  <c r="F1718" i="3"/>
  <c r="F1712" i="3"/>
  <c r="F1714" i="3"/>
  <c r="F1715" i="3"/>
  <c r="F1716" i="3"/>
  <c r="F1708" i="3"/>
  <c r="F1709" i="3"/>
  <c r="F1710" i="3"/>
  <c r="F1706" i="3"/>
  <c r="F1685" i="3"/>
  <c r="F1680" i="3"/>
  <c r="F1677" i="3"/>
  <c r="F1670" i="3"/>
  <c r="F1668" i="3"/>
  <c r="F1666" i="3"/>
  <c r="F1661" i="3"/>
  <c r="F1662" i="3"/>
  <c r="F1651" i="3"/>
  <c r="F1652" i="3"/>
  <c r="F1654" i="3"/>
  <c r="F1655" i="3"/>
  <c r="F1659" i="3"/>
  <c r="F1648" i="3"/>
  <c r="F1633" i="3"/>
  <c r="F1627" i="3"/>
  <c r="F1617" i="3"/>
  <c r="F1618" i="3"/>
  <c r="F1614" i="3"/>
  <c r="F1606" i="3"/>
  <c r="F1603" i="3"/>
  <c r="F1584" i="3"/>
  <c r="F1581" i="3"/>
  <c r="F1577" i="3"/>
  <c r="F1552" i="3"/>
  <c r="F1553" i="3"/>
  <c r="F1554" i="3"/>
  <c r="F1555" i="3"/>
  <c r="F1556" i="3"/>
  <c r="F1543" i="3"/>
  <c r="F1544" i="3"/>
  <c r="F1545" i="3"/>
  <c r="F1540" i="3"/>
  <c r="F1525" i="3"/>
  <c r="F1516" i="3"/>
  <c r="F1517" i="3"/>
  <c r="F1518" i="3"/>
  <c r="F1519" i="3"/>
  <c r="F1508" i="3"/>
  <c r="F1506" i="3"/>
  <c r="F1497" i="3"/>
  <c r="F1493" i="3"/>
  <c r="F1494" i="3"/>
  <c r="F1495" i="3"/>
  <c r="F1489" i="3"/>
  <c r="F1490" i="3"/>
  <c r="F1478" i="3"/>
  <c r="F1474" i="3"/>
  <c r="F1471" i="3"/>
  <c r="F1472" i="3"/>
  <c r="F1468" i="3"/>
  <c r="F1463" i="3"/>
  <c r="F1452" i="3"/>
  <c r="F1453" i="3"/>
  <c r="F1454" i="3"/>
  <c r="F1455" i="3"/>
  <c r="F1439" i="3"/>
  <c r="F1440" i="3"/>
  <c r="F1441" i="3"/>
  <c r="F1442" i="3"/>
  <c r="F1443" i="3"/>
  <c r="F1444" i="3"/>
  <c r="F1436" i="3"/>
  <c r="F1420" i="3"/>
  <c r="F1372" i="3"/>
  <c r="F1376" i="3"/>
  <c r="F1343" i="3"/>
  <c r="F1338" i="3"/>
  <c r="F1339" i="3"/>
  <c r="F1321" i="3"/>
  <c r="F1322" i="3"/>
  <c r="F1323" i="3"/>
  <c r="F1306" i="3"/>
  <c r="F1288" i="3"/>
  <c r="F1279" i="3"/>
  <c r="F1280" i="3"/>
  <c r="F1281" i="3"/>
  <c r="F1282" i="3"/>
  <c r="F1262" i="3"/>
  <c r="F1260" i="3"/>
  <c r="F1208" i="3"/>
  <c r="F1248" i="3"/>
  <c r="F1242" i="3"/>
  <c r="F1243" i="3"/>
  <c r="F1244" i="3"/>
  <c r="F1235" i="3"/>
  <c r="F1227" i="3"/>
  <c r="F1215" i="3"/>
  <c r="F1216" i="3"/>
  <c r="F1204" i="3"/>
  <c r="F1199" i="3"/>
  <c r="F1195" i="3"/>
  <c r="F1189" i="3"/>
  <c r="F1184" i="3"/>
  <c r="F1185" i="3"/>
  <c r="F1177" i="3"/>
  <c r="F1174" i="3"/>
  <c r="F1158" i="3"/>
  <c r="F1159" i="3"/>
  <c r="F1160" i="3"/>
  <c r="F1148" i="3"/>
  <c r="F1146" i="3"/>
  <c r="F1143" i="3"/>
  <c r="F1144" i="3"/>
  <c r="F1138" i="3"/>
  <c r="F1139" i="3"/>
  <c r="F1126" i="3"/>
  <c r="F1127" i="3"/>
  <c r="F1113" i="3"/>
  <c r="F1114" i="3"/>
  <c r="F1115" i="3"/>
  <c r="F1116" i="3"/>
  <c r="F1117" i="3"/>
  <c r="F1118" i="3"/>
  <c r="F1106" i="3"/>
  <c r="F1107" i="3"/>
  <c r="F1109" i="3"/>
  <c r="F1110" i="3"/>
  <c r="F1111" i="3"/>
  <c r="F1104" i="3"/>
  <c r="F1100" i="3"/>
  <c r="F1101" i="3"/>
  <c r="F1102" i="3"/>
  <c r="F1096" i="3"/>
  <c r="F1086" i="3"/>
  <c r="F1083" i="3"/>
  <c r="F1061" i="3"/>
  <c r="F1062" i="3"/>
  <c r="F1063" i="3"/>
  <c r="F1064" i="3"/>
  <c r="F1065" i="3"/>
  <c r="F1066" i="3"/>
  <c r="F1056" i="3"/>
  <c r="F1054" i="3"/>
  <c r="F1045" i="3"/>
  <c r="F1046" i="3"/>
  <c r="F1047" i="3"/>
  <c r="F1048" i="3"/>
  <c r="F1049" i="3"/>
  <c r="F1041" i="3"/>
  <c r="F1033" i="3"/>
  <c r="F1031" i="3"/>
  <c r="F1026" i="3"/>
  <c r="F1027" i="3"/>
  <c r="F1028" i="3"/>
  <c r="F1015" i="3"/>
  <c r="F1016" i="3"/>
  <c r="F1017" i="3"/>
  <c r="F1018" i="3"/>
  <c r="F1019" i="3"/>
  <c r="F1013" i="3"/>
  <c r="F1008" i="3"/>
  <c r="F1004" i="3"/>
  <c r="F1001" i="3"/>
  <c r="F1002" i="3"/>
  <c r="F996" i="3"/>
  <c r="F991" i="3"/>
  <c r="F992" i="3"/>
  <c r="F993" i="3"/>
  <c r="F994" i="3"/>
  <c r="F986" i="3"/>
  <c r="F987" i="3"/>
  <c r="F988" i="3"/>
  <c r="F979" i="3"/>
  <c r="F975" i="3"/>
  <c r="F976" i="3"/>
  <c r="F973" i="3"/>
  <c r="F952" i="3"/>
  <c r="F944" i="3"/>
  <c r="F945" i="3"/>
  <c r="F941" i="3"/>
  <c r="F942" i="3"/>
  <c r="F927" i="3"/>
  <c r="F928" i="3"/>
  <c r="F929" i="3"/>
  <c r="F921" i="3"/>
  <c r="F922" i="3"/>
  <c r="F923" i="3"/>
  <c r="F913" i="3"/>
  <c r="F914" i="3"/>
  <c r="F915" i="3"/>
  <c r="F916" i="3"/>
  <c r="F901" i="3"/>
  <c r="F892" i="3"/>
  <c r="F893" i="3"/>
  <c r="F888" i="3"/>
  <c r="F884" i="3"/>
  <c r="F896" i="3"/>
  <c r="F878" i="3"/>
  <c r="F876" i="3"/>
  <c r="F867" i="3"/>
  <c r="F861" i="3"/>
  <c r="F853" i="3"/>
  <c r="F854" i="3"/>
  <c r="F830" i="3"/>
  <c r="F831" i="3"/>
  <c r="F834" i="3"/>
  <c r="F837" i="3"/>
  <c r="F827" i="3"/>
  <c r="F828" i="3"/>
  <c r="F824" i="3"/>
  <c r="F825" i="3"/>
  <c r="F818" i="3"/>
  <c r="F810" i="3"/>
  <c r="F809" i="3"/>
  <c r="F812" i="3"/>
  <c r="F813" i="3"/>
  <c r="F814" i="3"/>
  <c r="F794" i="3"/>
  <c r="F789" i="3"/>
  <c r="F784" i="3"/>
  <c r="F781" i="3"/>
  <c r="F782" i="3"/>
  <c r="F770" i="3"/>
  <c r="F771" i="3"/>
  <c r="F772" i="3"/>
  <c r="F773" i="3"/>
  <c r="F774" i="3"/>
  <c r="F775" i="3"/>
  <c r="F779" i="3"/>
  <c r="F767" i="3"/>
  <c r="F768" i="3"/>
  <c r="F760" i="3"/>
  <c r="F761" i="3"/>
  <c r="F757" i="3"/>
  <c r="F749" i="3"/>
  <c r="F753" i="3"/>
  <c r="F740" i="3"/>
  <c r="F738" i="3"/>
  <c r="F735" i="3"/>
  <c r="F736" i="3"/>
  <c r="F733" i="3"/>
  <c r="F731" i="3"/>
  <c r="F720" i="3"/>
  <c r="F716" i="3"/>
  <c r="F717" i="3"/>
  <c r="F712" i="3"/>
  <c r="F713" i="3"/>
  <c r="F714" i="3"/>
  <c r="F705" i="3"/>
  <c r="F709" i="3"/>
  <c r="F710" i="3"/>
  <c r="F706" i="3"/>
  <c r="F707" i="3"/>
  <c r="F701" i="3"/>
  <c r="F702" i="3"/>
  <c r="F703" i="3"/>
  <c r="F697" i="3"/>
  <c r="F698" i="3"/>
  <c r="F699" i="3"/>
  <c r="F693" i="3"/>
  <c r="F694" i="3"/>
  <c r="F695" i="3"/>
  <c r="F686" i="3"/>
  <c r="F658" i="3"/>
  <c r="F679" i="3"/>
  <c r="F681" i="3"/>
  <c r="F678" i="3"/>
  <c r="F672" i="3"/>
  <c r="F676" i="3"/>
  <c r="F670" i="3"/>
  <c r="F664" i="3"/>
  <c r="F662" i="3"/>
  <c r="F646" i="3"/>
  <c r="F647" i="3"/>
  <c r="F644" i="3"/>
  <c r="F640" i="3"/>
  <c r="F641" i="3"/>
  <c r="F635" i="3"/>
  <c r="F636" i="3"/>
  <c r="F629" i="3"/>
  <c r="F630" i="3"/>
  <c r="F631" i="3"/>
  <c r="F627" i="3"/>
  <c r="F625" i="3"/>
  <c r="F620" i="3"/>
  <c r="F618" i="3"/>
  <c r="F615" i="3"/>
  <c r="F612" i="3"/>
  <c r="F610" i="3"/>
  <c r="F598" i="3"/>
  <c r="F599" i="3"/>
  <c r="F594" i="3"/>
  <c r="F595" i="3"/>
  <c r="F592" i="3"/>
  <c r="F587" i="3"/>
  <c r="F583" i="3"/>
  <c r="F584" i="3"/>
  <c r="F580" i="3"/>
  <c r="F576" i="3"/>
  <c r="F577" i="3"/>
  <c r="F574" i="3"/>
  <c r="F569" i="3"/>
  <c r="F572" i="3"/>
  <c r="F557" i="3"/>
  <c r="F558" i="3"/>
  <c r="F553" i="3"/>
  <c r="F554" i="3"/>
  <c r="F555" i="3"/>
  <c r="F550" i="3"/>
  <c r="F551" i="3"/>
  <c r="F545" i="3"/>
  <c r="F546" i="3"/>
  <c r="F547" i="3"/>
  <c r="F548" i="3"/>
  <c r="F541" i="3"/>
  <c r="F533" i="3"/>
  <c r="F534" i="3"/>
  <c r="F535" i="3"/>
  <c r="F536" i="3"/>
  <c r="F537" i="3"/>
  <c r="F538" i="3"/>
  <c r="F539" i="3"/>
  <c r="F520" i="3"/>
  <c r="F521" i="3"/>
  <c r="F522" i="3"/>
  <c r="F523" i="3"/>
  <c r="F524" i="3"/>
  <c r="F525" i="3"/>
  <c r="F529" i="3"/>
  <c r="F526" i="3"/>
  <c r="F527" i="3"/>
  <c r="F528" i="3"/>
  <c r="F530" i="3"/>
  <c r="F514" i="3"/>
  <c r="F515" i="3"/>
  <c r="F491" i="3"/>
  <c r="F485" i="3"/>
  <c r="F486" i="3"/>
  <c r="F461" i="3"/>
  <c r="F457" i="3"/>
  <c r="F447" i="3"/>
  <c r="F438" i="3"/>
  <c r="F434" i="3"/>
  <c r="F426" i="3"/>
  <c r="F427" i="3"/>
  <c r="F423" i="3"/>
  <c r="F424" i="3"/>
  <c r="F413" i="3"/>
  <c r="F410" i="3"/>
  <c r="F408" i="3"/>
  <c r="F403" i="3"/>
  <c r="F404" i="3"/>
  <c r="F397" i="3"/>
  <c r="F387" i="3"/>
  <c r="F388"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2" i="3"/>
  <c r="F383" i="3"/>
  <c r="F380" i="3"/>
  <c r="F381" i="3"/>
  <c r="F384" i="3"/>
  <c r="F385" i="3"/>
  <c r="F386" i="3"/>
  <c r="F324" i="3"/>
  <c r="F325" i="3"/>
  <c r="F326" i="3"/>
  <c r="F327"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289" i="3"/>
  <c r="F172" i="3"/>
  <c r="F173" i="3"/>
  <c r="F290" i="3"/>
  <c r="F291" i="3"/>
  <c r="F292" i="3"/>
  <c r="F293" i="3"/>
  <c r="F286" i="3"/>
  <c r="F287" i="3"/>
  <c r="F243" i="3"/>
  <c r="F269" i="3"/>
  <c r="F270" i="3"/>
  <c r="F271" i="3"/>
  <c r="F272" i="3"/>
  <c r="F273" i="3"/>
  <c r="F274" i="3"/>
  <c r="F275" i="3"/>
  <c r="F276" i="3"/>
  <c r="F277" i="3"/>
  <c r="F278" i="3"/>
  <c r="F279" i="3"/>
  <c r="F280" i="3"/>
  <c r="F281" i="3"/>
  <c r="F282" i="3"/>
  <c r="F283" i="3"/>
  <c r="F284" i="3"/>
  <c r="F267" i="3"/>
  <c r="F262" i="3"/>
  <c r="F260" i="3"/>
  <c r="F258" i="3"/>
  <c r="F259" i="3"/>
  <c r="F255" i="3"/>
  <c r="F256" i="3"/>
  <c r="F252" i="3"/>
  <c r="F253" i="3"/>
  <c r="F247" i="3"/>
  <c r="F248" i="3"/>
  <c r="F249" i="3"/>
  <c r="F250" i="3"/>
  <c r="F236" i="3"/>
  <c r="F237" i="3"/>
  <c r="F238" i="3"/>
  <c r="F239" i="3"/>
  <c r="F240" i="3"/>
  <c r="F241" i="3"/>
  <c r="F242" i="3"/>
  <c r="F244" i="3"/>
  <c r="F245" i="3"/>
  <c r="F232" i="3"/>
  <c r="F227" i="3"/>
  <c r="F228" i="3"/>
  <c r="F221" i="3"/>
  <c r="F222" i="3"/>
  <c r="F223" i="3"/>
  <c r="F214" i="3"/>
  <c r="F215" i="3"/>
  <c r="F216" i="3"/>
  <c r="F217" i="3"/>
  <c r="F218" i="3"/>
  <c r="F219" i="3"/>
  <c r="F210" i="3"/>
  <c r="F211" i="3"/>
  <c r="F207" i="3"/>
  <c r="F208" i="3"/>
  <c r="F202" i="3"/>
  <c r="F203" i="3"/>
  <c r="F204" i="3"/>
  <c r="F198" i="3"/>
  <c r="F193" i="3"/>
  <c r="F192" i="3"/>
  <c r="F194" i="3"/>
  <c r="F196" i="3"/>
  <c r="F191" i="3"/>
  <c r="F176" i="3"/>
  <c r="F177" i="3"/>
  <c r="F178" i="3"/>
  <c r="F180" i="3"/>
  <c r="F181" i="3"/>
  <c r="F182" i="3"/>
  <c r="F179" i="3"/>
  <c r="F183" i="3"/>
  <c r="F184" i="3"/>
  <c r="F189" i="3"/>
  <c r="F190" i="3"/>
  <c r="F185" i="3"/>
  <c r="F163" i="3"/>
  <c r="F164" i="3"/>
  <c r="F165" i="3"/>
  <c r="F166" i="3"/>
  <c r="F167" i="3"/>
  <c r="F168" i="3"/>
  <c r="F169" i="3"/>
  <c r="F170" i="3"/>
  <c r="F171" i="3"/>
  <c r="F124" i="3"/>
  <c r="F174" i="3"/>
  <c r="F153" i="3"/>
  <c r="F154" i="3"/>
  <c r="F155" i="3"/>
  <c r="F156" i="3"/>
  <c r="F157" i="3"/>
  <c r="F158" i="3"/>
  <c r="F150" i="3"/>
  <c r="F151" i="3"/>
  <c r="F146" i="3"/>
  <c r="F148" i="3"/>
  <c r="F147" i="3"/>
  <c r="F144" i="3"/>
  <c r="F141" i="3"/>
  <c r="F138" i="3"/>
  <c r="F139" i="3"/>
  <c r="F133" i="3"/>
  <c r="F134" i="3"/>
  <c r="F136" i="3"/>
  <c r="F135" i="3"/>
  <c r="F127" i="3"/>
  <c r="F128" i="3"/>
  <c r="F125" i="3"/>
  <c r="F119" i="3"/>
  <c r="F117" i="3"/>
  <c r="F115" i="3"/>
  <c r="F100" i="3"/>
  <c r="F99" i="3"/>
  <c r="F32" i="3"/>
  <c r="F96" i="3"/>
  <c r="F97" i="3"/>
  <c r="F78" i="3"/>
  <c r="F71" i="3"/>
  <c r="F72" i="3"/>
  <c r="F84" i="3"/>
  <c r="F62" i="3"/>
  <c r="F59" i="3"/>
  <c r="F53" i="3"/>
  <c r="F55" i="3"/>
  <c r="F57" i="3"/>
  <c r="F45" i="3"/>
  <c r="F47" i="3"/>
  <c r="F49" i="3"/>
  <c r="F51" i="3"/>
  <c r="F40" i="3"/>
  <c r="F41" i="3"/>
  <c r="F38" i="3"/>
  <c r="F12" i="3"/>
  <c r="F4" i="3"/>
  <c r="D39" i="2"/>
  <c r="I64" i="2"/>
  <c r="I65" i="2"/>
  <c r="J64" i="2"/>
  <c r="J65" i="2"/>
  <c r="I61" i="2"/>
  <c r="I62" i="2"/>
  <c r="I63" i="2"/>
  <c r="J61" i="2"/>
  <c r="J62" i="2"/>
  <c r="J63" i="2"/>
  <c r="I57" i="2"/>
  <c r="I58" i="2"/>
  <c r="I59" i="2"/>
  <c r="I60" i="2"/>
  <c r="J57" i="2"/>
  <c r="J58" i="2"/>
  <c r="J59" i="2"/>
  <c r="J60" i="2"/>
  <c r="I53" i="2"/>
  <c r="I54" i="2"/>
  <c r="I55" i="2"/>
  <c r="I56" i="2"/>
  <c r="J53" i="2"/>
  <c r="J54" i="2"/>
  <c r="J55" i="2"/>
  <c r="J56" i="2"/>
  <c r="I50" i="2"/>
  <c r="I51" i="2"/>
  <c r="I52" i="2"/>
  <c r="J50" i="2"/>
  <c r="J51" i="2"/>
  <c r="J52" i="2"/>
  <c r="I48" i="2"/>
  <c r="I49" i="2"/>
  <c r="J48" i="2"/>
  <c r="J49" i="2"/>
  <c r="I47" i="2"/>
  <c r="J47" i="2"/>
  <c r="I43" i="2"/>
  <c r="I44" i="2"/>
  <c r="I45" i="2"/>
  <c r="I46" i="2"/>
  <c r="J43" i="2"/>
  <c r="J44" i="2"/>
  <c r="J45" i="2"/>
  <c r="J46" i="2"/>
  <c r="I39" i="2"/>
  <c r="I40" i="2"/>
  <c r="I41" i="2"/>
  <c r="I42" i="2"/>
  <c r="J39" i="2"/>
  <c r="J40" i="2"/>
  <c r="J41" i="2"/>
  <c r="J42" i="2"/>
  <c r="I36" i="2"/>
  <c r="I37" i="2"/>
  <c r="I38" i="2"/>
  <c r="J36" i="2"/>
  <c r="J37" i="2"/>
  <c r="J38" i="2"/>
  <c r="I34" i="2"/>
  <c r="I35" i="2"/>
  <c r="J34" i="2"/>
  <c r="J35" i="2"/>
  <c r="I33" i="2"/>
  <c r="J33" i="2"/>
  <c r="I30" i="2"/>
  <c r="I31" i="2"/>
  <c r="I32" i="2"/>
  <c r="J30" i="2"/>
  <c r="J31" i="2"/>
  <c r="J32" i="2"/>
  <c r="I23" i="2"/>
  <c r="I24" i="2"/>
  <c r="I25" i="2"/>
  <c r="I26" i="2"/>
  <c r="I27" i="2"/>
  <c r="I28" i="2"/>
  <c r="I29" i="2"/>
  <c r="J23" i="2"/>
  <c r="J24" i="2"/>
  <c r="J25" i="2"/>
  <c r="J26" i="2"/>
  <c r="J27" i="2"/>
  <c r="J28" i="2"/>
  <c r="J29" i="2"/>
  <c r="I21" i="2"/>
  <c r="I22" i="2"/>
  <c r="J21" i="2"/>
  <c r="J22" i="2"/>
  <c r="I18" i="2"/>
  <c r="I19" i="2"/>
  <c r="I20" i="2"/>
  <c r="J18" i="2"/>
  <c r="J19" i="2"/>
  <c r="J20" i="2"/>
  <c r="I14" i="2"/>
  <c r="I15" i="2"/>
  <c r="I16" i="2"/>
  <c r="I17" i="2"/>
  <c r="J14" i="2"/>
  <c r="J15" i="2"/>
  <c r="J16" i="2"/>
  <c r="J17" i="2"/>
  <c r="I13" i="2"/>
  <c r="J13" i="2"/>
  <c r="D78" i="2"/>
  <c r="D77" i="2"/>
  <c r="D76" i="2"/>
  <c r="D74" i="2"/>
  <c r="D75" i="2"/>
  <c r="D73" i="2"/>
  <c r="D72" i="2"/>
  <c r="D71" i="2"/>
  <c r="D66" i="2"/>
  <c r="D67" i="2"/>
  <c r="D68" i="2"/>
  <c r="D69" i="2"/>
  <c r="D70" i="2"/>
  <c r="D65" i="2"/>
  <c r="D64" i="2"/>
  <c r="G12" i="6"/>
  <c r="H12" i="6"/>
  <c r="F2" i="3"/>
  <c r="F3" i="3"/>
  <c r="F5" i="3"/>
  <c r="F6" i="3"/>
  <c r="F7" i="3"/>
  <c r="F8" i="3"/>
  <c r="F9" i="3"/>
  <c r="F10" i="3"/>
  <c r="F11" i="3"/>
  <c r="F13" i="3"/>
  <c r="F14" i="3"/>
  <c r="F15" i="3"/>
  <c r="F17" i="3"/>
  <c r="F18" i="3"/>
  <c r="F19" i="3"/>
  <c r="F20" i="3"/>
  <c r="F21" i="3"/>
  <c r="F22" i="3"/>
  <c r="F23" i="3"/>
  <c r="F24" i="3"/>
  <c r="F25" i="3"/>
  <c r="F26" i="3"/>
  <c r="F27" i="3"/>
  <c r="F28" i="3"/>
  <c r="F29" i="3"/>
  <c r="F16" i="3"/>
  <c r="F34" i="3"/>
  <c r="F35" i="3"/>
  <c r="F36" i="3"/>
  <c r="F37" i="3"/>
  <c r="F39" i="3"/>
  <c r="F42" i="3"/>
  <c r="F43" i="3"/>
  <c r="F44" i="3"/>
  <c r="F46" i="3"/>
  <c r="F48" i="3"/>
  <c r="F50" i="3"/>
  <c r="F52" i="3"/>
  <c r="F54" i="3"/>
  <c r="F56" i="3"/>
  <c r="F58" i="3"/>
  <c r="F60" i="3"/>
  <c r="F61" i="3"/>
  <c r="F63" i="3"/>
  <c r="F64" i="3"/>
  <c r="F65" i="3"/>
  <c r="F81" i="3"/>
  <c r="F82" i="3"/>
  <c r="F83" i="3"/>
  <c r="F85" i="3"/>
  <c r="F86" i="3"/>
  <c r="F66" i="3"/>
  <c r="F67" i="3"/>
  <c r="F68" i="3"/>
  <c r="F69" i="3"/>
  <c r="F70" i="3"/>
  <c r="F73" i="3"/>
  <c r="F74" i="3"/>
  <c r="F75" i="3"/>
  <c r="F76" i="3"/>
  <c r="F77" i="3"/>
  <c r="F79" i="3"/>
  <c r="F80" i="3"/>
  <c r="F87" i="3"/>
  <c r="F88" i="3"/>
  <c r="F89" i="3"/>
  <c r="F91" i="3"/>
  <c r="F92" i="3"/>
  <c r="F93" i="3"/>
  <c r="F94" i="3"/>
  <c r="F95" i="3"/>
  <c r="F30" i="3"/>
  <c r="F31" i="3"/>
  <c r="F33" i="3"/>
  <c r="F98" i="3"/>
  <c r="F120" i="3"/>
  <c r="F101" i="3"/>
  <c r="F108" i="3"/>
  <c r="F107" i="3"/>
  <c r="F109" i="3"/>
  <c r="F110" i="3"/>
  <c r="F111" i="3"/>
  <c r="F112" i="3"/>
  <c r="F113" i="3"/>
  <c r="F114" i="3"/>
  <c r="F102" i="3"/>
  <c r="F103" i="3"/>
  <c r="F104" i="3"/>
  <c r="F105" i="3"/>
  <c r="F106" i="3"/>
  <c r="F116" i="3"/>
  <c r="F118" i="3"/>
  <c r="F121" i="3"/>
  <c r="F122" i="3"/>
  <c r="F123" i="3"/>
  <c r="F126" i="3"/>
  <c r="F129" i="3"/>
  <c r="F130" i="3"/>
  <c r="F131" i="3"/>
  <c r="F132" i="3"/>
  <c r="F137" i="3"/>
  <c r="F140" i="3"/>
  <c r="F142" i="3"/>
  <c r="F143" i="3"/>
  <c r="F145" i="3"/>
  <c r="F149" i="3"/>
  <c r="F152" i="3"/>
  <c r="F159" i="3"/>
  <c r="F160" i="3"/>
  <c r="F161" i="3"/>
  <c r="F162" i="3"/>
  <c r="F175" i="3"/>
  <c r="F187" i="3"/>
  <c r="F186" i="3"/>
  <c r="F188" i="3"/>
  <c r="F195" i="3"/>
  <c r="F197" i="3"/>
  <c r="F199" i="3"/>
  <c r="F201" i="3"/>
  <c r="F205" i="3"/>
  <c r="F206" i="3"/>
  <c r="F209" i="3"/>
  <c r="F212" i="3"/>
  <c r="F213" i="3"/>
  <c r="F220" i="3"/>
  <c r="F224" i="3"/>
  <c r="F225" i="3"/>
  <c r="F226" i="3"/>
  <c r="F229" i="3"/>
  <c r="F230" i="3"/>
  <c r="F231" i="3"/>
  <c r="F233" i="3"/>
  <c r="F234" i="3"/>
  <c r="F235" i="3"/>
  <c r="F246" i="3"/>
  <c r="F251" i="3"/>
  <c r="F254" i="3"/>
  <c r="F257" i="3"/>
  <c r="F261" i="3"/>
  <c r="F263" i="3"/>
  <c r="F264" i="3"/>
  <c r="F265" i="3"/>
  <c r="F266" i="3"/>
  <c r="F268" i="3"/>
  <c r="F285" i="3"/>
  <c r="F288" i="3"/>
  <c r="F294" i="3"/>
  <c r="F323" i="3"/>
  <c r="F328" i="3"/>
  <c r="F329" i="3"/>
  <c r="F389" i="3"/>
  <c r="F390" i="3"/>
  <c r="F391" i="3"/>
  <c r="F392" i="3"/>
  <c r="F393" i="3"/>
  <c r="F394" i="3"/>
  <c r="F395" i="3"/>
  <c r="F396" i="3"/>
  <c r="F398" i="3"/>
  <c r="F399" i="3"/>
  <c r="F400" i="3"/>
  <c r="F401" i="3"/>
  <c r="F402" i="3"/>
  <c r="F406" i="3"/>
  <c r="F407" i="3"/>
  <c r="F405" i="3"/>
  <c r="F409" i="3"/>
  <c r="F411" i="3"/>
  <c r="F412" i="3"/>
  <c r="F414" i="3"/>
  <c r="F415" i="3"/>
  <c r="F416" i="3"/>
  <c r="F417" i="3"/>
  <c r="F418" i="3"/>
  <c r="F419" i="3"/>
  <c r="F420" i="3"/>
  <c r="F421" i="3"/>
  <c r="F422" i="3"/>
  <c r="F425" i="3"/>
  <c r="F429" i="3"/>
  <c r="F430" i="3"/>
  <c r="F431" i="3"/>
  <c r="F432" i="3"/>
  <c r="F433" i="3"/>
  <c r="F428" i="3"/>
  <c r="F435" i="3"/>
  <c r="F436" i="3"/>
  <c r="F437" i="3"/>
  <c r="F439" i="3"/>
  <c r="F440" i="3"/>
  <c r="F441" i="3"/>
  <c r="F442" i="3"/>
  <c r="F443" i="3"/>
  <c r="F444" i="3"/>
  <c r="F445" i="3"/>
  <c r="F446" i="3"/>
  <c r="F448" i="3"/>
  <c r="F449" i="3"/>
  <c r="F450" i="3"/>
  <c r="F451" i="3"/>
  <c r="F452" i="3"/>
  <c r="F453" i="3"/>
  <c r="F454" i="3"/>
  <c r="F455" i="3"/>
  <c r="F456" i="3"/>
  <c r="F458" i="3"/>
  <c r="F459" i="3"/>
  <c r="F460" i="3"/>
  <c r="F462" i="3"/>
  <c r="F463" i="3"/>
  <c r="F464" i="3"/>
  <c r="F466" i="3"/>
  <c r="F467" i="3"/>
  <c r="F468" i="3"/>
  <c r="F469" i="3"/>
  <c r="F465" i="3"/>
  <c r="F470" i="3"/>
  <c r="F471" i="3"/>
  <c r="F472" i="3"/>
  <c r="F473" i="3"/>
  <c r="F474" i="3"/>
  <c r="F475" i="3"/>
  <c r="F476" i="3"/>
  <c r="F477" i="3"/>
  <c r="F478" i="3"/>
  <c r="F479" i="3"/>
  <c r="F480" i="3"/>
  <c r="F482" i="3"/>
  <c r="F484" i="3"/>
  <c r="F483" i="3"/>
  <c r="F487" i="3"/>
  <c r="F488" i="3"/>
  <c r="F489" i="3"/>
  <c r="F492" i="3"/>
  <c r="F493" i="3"/>
  <c r="F490" i="3"/>
  <c r="F494" i="3"/>
  <c r="F495" i="3"/>
  <c r="F496" i="3"/>
  <c r="F499" i="3"/>
  <c r="F503" i="3"/>
  <c r="F505" i="3"/>
  <c r="F504" i="3"/>
  <c r="F506" i="3"/>
  <c r="F500" i="3"/>
  <c r="F501" i="3"/>
  <c r="F502" i="3"/>
  <c r="F498" i="3"/>
  <c r="F508" i="3"/>
  <c r="F509" i="3"/>
  <c r="F510" i="3"/>
  <c r="F511" i="3"/>
  <c r="F512" i="3"/>
  <c r="F513" i="3"/>
  <c r="F507" i="3"/>
  <c r="F516" i="3"/>
  <c r="F517" i="3"/>
  <c r="F518" i="3"/>
  <c r="F519" i="3"/>
  <c r="F531" i="3"/>
  <c r="F532" i="3"/>
  <c r="F540" i="3"/>
  <c r="F542" i="3"/>
  <c r="F543" i="3"/>
  <c r="F544" i="3"/>
  <c r="F549" i="3"/>
  <c r="F552" i="3"/>
  <c r="F556" i="3"/>
  <c r="F559" i="3"/>
  <c r="F571" i="3"/>
  <c r="F561" i="3"/>
  <c r="F562" i="3"/>
  <c r="F563" i="3"/>
  <c r="F564" i="3"/>
  <c r="F565" i="3"/>
  <c r="F566" i="3"/>
  <c r="F567" i="3"/>
  <c r="F568" i="3"/>
  <c r="F570" i="3"/>
  <c r="F573" i="3"/>
  <c r="F575" i="3"/>
  <c r="F578" i="3"/>
  <c r="F579" i="3"/>
  <c r="F581" i="3"/>
  <c r="F582" i="3"/>
  <c r="F585" i="3"/>
  <c r="F586" i="3"/>
  <c r="F588" i="3"/>
  <c r="F589" i="3"/>
  <c r="F590" i="3"/>
  <c r="F591" i="3"/>
  <c r="F593" i="3"/>
  <c r="F596" i="3"/>
  <c r="F597" i="3"/>
  <c r="F600" i="3"/>
  <c r="F601" i="3"/>
  <c r="F602" i="3"/>
  <c r="F603" i="3"/>
  <c r="F604" i="3"/>
  <c r="F605" i="3"/>
  <c r="F606" i="3"/>
  <c r="F607" i="3"/>
  <c r="F608" i="3"/>
  <c r="F609" i="3"/>
  <c r="F611" i="3"/>
  <c r="F613" i="3"/>
  <c r="F614" i="3"/>
  <c r="F616" i="3"/>
  <c r="F617" i="3"/>
  <c r="F619" i="3"/>
  <c r="F621" i="3"/>
  <c r="F622" i="3"/>
  <c r="F623" i="3"/>
  <c r="F624" i="3"/>
  <c r="F626" i="3"/>
  <c r="F628" i="3"/>
  <c r="F632" i="3"/>
  <c r="F633" i="3"/>
  <c r="F634" i="3"/>
  <c r="F637" i="3"/>
  <c r="F639" i="3"/>
  <c r="F642" i="3"/>
  <c r="F643" i="3"/>
  <c r="F645" i="3"/>
  <c r="F648" i="3"/>
  <c r="F649" i="3"/>
  <c r="F651" i="3"/>
  <c r="F650" i="3"/>
  <c r="F653" i="3"/>
  <c r="F661" i="3"/>
  <c r="F663" i="3"/>
  <c r="F665" i="3"/>
  <c r="F666" i="3"/>
  <c r="F667" i="3"/>
  <c r="F668" i="3"/>
  <c r="F669" i="3"/>
  <c r="F677" i="3"/>
  <c r="F675" i="3"/>
  <c r="F671" i="3"/>
  <c r="F673" i="3"/>
  <c r="F656" i="3"/>
  <c r="F657" i="3"/>
  <c r="F680" i="3"/>
  <c r="F683" i="3"/>
  <c r="F684" i="3"/>
  <c r="F685" i="3"/>
  <c r="F687" i="3"/>
  <c r="F688" i="3"/>
  <c r="F689" i="3"/>
  <c r="F690" i="3"/>
  <c r="F696" i="3"/>
  <c r="F691" i="3"/>
  <c r="F692" i="3"/>
  <c r="F700" i="3"/>
  <c r="F704" i="3"/>
  <c r="F708" i="3"/>
  <c r="F711" i="3"/>
  <c r="F715" i="3"/>
  <c r="F718" i="3"/>
  <c r="F719" i="3"/>
  <c r="F721" i="3"/>
  <c r="F722" i="3"/>
  <c r="F723" i="3"/>
  <c r="F724" i="3"/>
  <c r="F726" i="3"/>
  <c r="F725" i="3"/>
  <c r="F727" i="3"/>
  <c r="F728" i="3"/>
  <c r="F730" i="3"/>
  <c r="F732" i="3"/>
  <c r="F734" i="3"/>
  <c r="F737" i="3"/>
  <c r="F741" i="3"/>
  <c r="F739" i="3"/>
  <c r="F742" i="3"/>
  <c r="F743" i="3"/>
  <c r="F744" i="3"/>
  <c r="F745" i="3"/>
  <c r="F747" i="3"/>
  <c r="F754" i="3"/>
  <c r="F755" i="3"/>
  <c r="F758" i="3"/>
  <c r="F759" i="3"/>
  <c r="F762" i="3"/>
  <c r="F763" i="3"/>
  <c r="F764" i="3"/>
  <c r="F765" i="3"/>
  <c r="F766" i="3"/>
  <c r="F769" i="3"/>
  <c r="F780" i="3"/>
  <c r="F783" i="3"/>
  <c r="F785" i="3"/>
  <c r="F811" i="3"/>
  <c r="F786" i="3"/>
  <c r="F787" i="3"/>
  <c r="F788" i="3"/>
  <c r="F790" i="3"/>
  <c r="F791" i="3"/>
  <c r="F792" i="3"/>
  <c r="F793" i="3"/>
  <c r="F795" i="3"/>
  <c r="F796" i="3"/>
  <c r="F797" i="3"/>
  <c r="F798" i="3"/>
  <c r="F799" i="3"/>
  <c r="F800" i="3"/>
  <c r="F801" i="3"/>
  <c r="F802" i="3"/>
  <c r="F803" i="3"/>
  <c r="F804" i="3"/>
  <c r="F805" i="3"/>
  <c r="F807" i="3"/>
  <c r="F808" i="3"/>
  <c r="F806" i="3"/>
  <c r="F815" i="3"/>
  <c r="F816" i="3"/>
  <c r="F817" i="3"/>
  <c r="F819" i="3"/>
  <c r="F820" i="3"/>
  <c r="F821" i="3"/>
  <c r="F822" i="3"/>
  <c r="F823" i="3"/>
  <c r="F826" i="3"/>
  <c r="F829" i="3"/>
  <c r="F838" i="3"/>
  <c r="F833" i="3"/>
  <c r="F835" i="3"/>
  <c r="F836" i="3"/>
  <c r="F839" i="3"/>
  <c r="F832" i="3"/>
  <c r="F840" i="3"/>
  <c r="F841" i="3"/>
  <c r="F842" i="3"/>
  <c r="F843" i="3"/>
  <c r="F844" i="3"/>
  <c r="F845" i="3"/>
  <c r="F846" i="3"/>
  <c r="F847" i="3"/>
  <c r="F848" i="3"/>
  <c r="F849" i="3"/>
  <c r="F850" i="3"/>
  <c r="F851" i="3"/>
  <c r="F852" i="3"/>
  <c r="F855" i="3"/>
  <c r="F856" i="3"/>
  <c r="F857" i="3"/>
  <c r="F858" i="3"/>
  <c r="F859" i="3"/>
  <c r="F860" i="3"/>
  <c r="F862" i="3"/>
  <c r="F863" i="3"/>
  <c r="F864" i="3"/>
  <c r="F865" i="3"/>
  <c r="F866" i="3"/>
  <c r="F868" i="3"/>
  <c r="F869" i="3"/>
  <c r="F870" i="3"/>
  <c r="F871" i="3"/>
  <c r="F872" i="3"/>
  <c r="F873" i="3"/>
  <c r="F874" i="3"/>
  <c r="F875" i="3"/>
  <c r="F877" i="3"/>
  <c r="F879" i="3"/>
  <c r="F880" i="3"/>
  <c r="F881" i="3"/>
  <c r="F882" i="3"/>
  <c r="F897" i="3"/>
  <c r="F898" i="3"/>
  <c r="F899" i="3"/>
  <c r="F883" i="3"/>
  <c r="F885" i="3"/>
  <c r="F886" i="3"/>
  <c r="F887" i="3"/>
  <c r="F890" i="3"/>
  <c r="F891" i="3"/>
  <c r="F894" i="3"/>
  <c r="F895" i="3"/>
  <c r="F900" i="3"/>
  <c r="F902" i="3"/>
  <c r="F910" i="3"/>
  <c r="F911" i="3"/>
  <c r="F912" i="3"/>
  <c r="F917" i="3"/>
  <c r="F918" i="3"/>
  <c r="F919" i="3"/>
  <c r="F920" i="3"/>
  <c r="F924" i="3"/>
  <c r="F925" i="3"/>
  <c r="F926" i="3"/>
  <c r="F930" i="3"/>
  <c r="F931" i="3"/>
  <c r="F932" i="3"/>
  <c r="F933" i="3"/>
  <c r="F934" i="3"/>
  <c r="F935" i="3"/>
  <c r="F937" i="3"/>
  <c r="F938" i="3"/>
  <c r="F939" i="3"/>
  <c r="F940" i="3"/>
  <c r="F943" i="3"/>
  <c r="F947" i="3"/>
  <c r="F948" i="3"/>
  <c r="F949" i="3"/>
  <c r="F950" i="3"/>
  <c r="F951" i="3"/>
  <c r="F953" i="3"/>
  <c r="F954" i="3"/>
  <c r="F955" i="3"/>
  <c r="F956" i="3"/>
  <c r="F957" i="3"/>
  <c r="F958" i="3"/>
  <c r="F959" i="3"/>
  <c r="F960" i="3"/>
  <c r="F961" i="3"/>
  <c r="F962" i="3"/>
  <c r="F963" i="3"/>
  <c r="F964" i="3"/>
  <c r="F965" i="3"/>
  <c r="F966" i="3"/>
  <c r="F967" i="3"/>
  <c r="F969" i="3"/>
  <c r="F970" i="3"/>
  <c r="F971" i="3"/>
  <c r="F972" i="3"/>
  <c r="F974" i="3"/>
  <c r="F977" i="3"/>
  <c r="F978" i="3"/>
  <c r="F980" i="3"/>
  <c r="F981" i="3"/>
  <c r="F982" i="3"/>
  <c r="F983" i="3"/>
  <c r="F984" i="3"/>
  <c r="F985" i="3"/>
  <c r="F989" i="3"/>
  <c r="F990" i="3"/>
  <c r="F995" i="3"/>
  <c r="F998" i="3"/>
  <c r="F999" i="3"/>
  <c r="F1000" i="3"/>
  <c r="F1003" i="3"/>
  <c r="F1005" i="3"/>
  <c r="F1006" i="3"/>
  <c r="F1007" i="3"/>
  <c r="F1009" i="3"/>
  <c r="F1010" i="3"/>
  <c r="F1011" i="3"/>
  <c r="F1012" i="3"/>
  <c r="F1014" i="3"/>
  <c r="F1020" i="3"/>
  <c r="F1021" i="3"/>
  <c r="F1022" i="3"/>
  <c r="F1023" i="3"/>
  <c r="F1024" i="3"/>
  <c r="F1025" i="3"/>
  <c r="F1029" i="3"/>
  <c r="F1030" i="3"/>
  <c r="F1032" i="3"/>
  <c r="F1034" i="3"/>
  <c r="F1035" i="3"/>
  <c r="F1036" i="3"/>
  <c r="F1037" i="3"/>
  <c r="F1039" i="3"/>
  <c r="F1040" i="3"/>
  <c r="F1042" i="3"/>
  <c r="F1043" i="3"/>
  <c r="F1044" i="3"/>
  <c r="F1050" i="3"/>
  <c r="F1051" i="3"/>
  <c r="F1053" i="3"/>
  <c r="F1055" i="3"/>
  <c r="F1057" i="3"/>
  <c r="F1058" i="3"/>
  <c r="F1059" i="3"/>
  <c r="F1060" i="3"/>
  <c r="F1067" i="3"/>
  <c r="F1068" i="3"/>
  <c r="F1069" i="3"/>
  <c r="F1070" i="3"/>
  <c r="F1071" i="3"/>
  <c r="F1072" i="3"/>
  <c r="F1073" i="3"/>
  <c r="F1074" i="3"/>
  <c r="F1075" i="3"/>
  <c r="F1076" i="3"/>
  <c r="F1077" i="3"/>
  <c r="F1078" i="3"/>
  <c r="F1079" i="3"/>
  <c r="F1080" i="3"/>
  <c r="F1081" i="3"/>
  <c r="F1082" i="3"/>
  <c r="F1084" i="3"/>
  <c r="F1085" i="3"/>
  <c r="F1087" i="3"/>
  <c r="F1088" i="3"/>
  <c r="F1089" i="3"/>
  <c r="F1092" i="3"/>
  <c r="F1093" i="3"/>
  <c r="F1094" i="3"/>
  <c r="F1095" i="3"/>
  <c r="F1097" i="3"/>
  <c r="F1098" i="3"/>
  <c r="F1099" i="3"/>
  <c r="F1103" i="3"/>
  <c r="F1105" i="3"/>
  <c r="F1112" i="3"/>
  <c r="F1119" i="3"/>
  <c r="F1120" i="3"/>
  <c r="F1121" i="3"/>
  <c r="F1122" i="3"/>
  <c r="F1123" i="3"/>
  <c r="F1124" i="3"/>
  <c r="F1125" i="3"/>
  <c r="F1128" i="3"/>
  <c r="F1129" i="3"/>
  <c r="F1131" i="3"/>
  <c r="F1132" i="3"/>
  <c r="F1133" i="3"/>
  <c r="F1134" i="3"/>
  <c r="F1135" i="3"/>
  <c r="F1136" i="3"/>
  <c r="F1137" i="3"/>
  <c r="F1140" i="3"/>
  <c r="F1141" i="3"/>
  <c r="F1142" i="3"/>
  <c r="F1145" i="3"/>
  <c r="F1147" i="3"/>
  <c r="F1149" i="3"/>
  <c r="F1150" i="3"/>
  <c r="F1151" i="3"/>
  <c r="F1152" i="3"/>
  <c r="F1153" i="3"/>
  <c r="F1154" i="3"/>
  <c r="F1155" i="3"/>
  <c r="F1156" i="3"/>
  <c r="F1157" i="3"/>
  <c r="F1161" i="3"/>
  <c r="F1162" i="3"/>
  <c r="F1163" i="3"/>
  <c r="F1164" i="3"/>
  <c r="F1165" i="3"/>
  <c r="F1166" i="3"/>
  <c r="F1167" i="3"/>
  <c r="F1168" i="3"/>
  <c r="F1169" i="3"/>
  <c r="F1170" i="3"/>
  <c r="F1171" i="3"/>
  <c r="F1172" i="3"/>
  <c r="F1173" i="3"/>
  <c r="F1175" i="3"/>
  <c r="F1176" i="3"/>
  <c r="F1178" i="3"/>
  <c r="F1179" i="3"/>
  <c r="F1180" i="3"/>
  <c r="F1181" i="3"/>
  <c r="F1182" i="3"/>
  <c r="F1183" i="3"/>
  <c r="F1186" i="3"/>
  <c r="F1187" i="3"/>
  <c r="F1188" i="3"/>
  <c r="F1190" i="3"/>
  <c r="F1191" i="3"/>
  <c r="F1193" i="3"/>
  <c r="F1194" i="3"/>
  <c r="F1196" i="3"/>
  <c r="F1197" i="3"/>
  <c r="F1198" i="3"/>
  <c r="F1200" i="3"/>
  <c r="F1201" i="3"/>
  <c r="F1202" i="3"/>
  <c r="F1203" i="3"/>
  <c r="F1205" i="3"/>
  <c r="F1206" i="3"/>
  <c r="F1207" i="3"/>
  <c r="F1210" i="3"/>
  <c r="F1211" i="3"/>
  <c r="F1212" i="3"/>
  <c r="F1213" i="3"/>
  <c r="F1214" i="3"/>
  <c r="F1217" i="3"/>
  <c r="F1218" i="3"/>
  <c r="F1219" i="3"/>
  <c r="F1220" i="3"/>
  <c r="F1221" i="3"/>
  <c r="F1222" i="3"/>
  <c r="F1223" i="3"/>
  <c r="F1224" i="3"/>
  <c r="F1225" i="3"/>
  <c r="F1226" i="3"/>
  <c r="F1228" i="3"/>
  <c r="F1229" i="3"/>
  <c r="F1230" i="3"/>
  <c r="F1231" i="3"/>
  <c r="F1232" i="3"/>
  <c r="F1233" i="3"/>
  <c r="F1234" i="3"/>
  <c r="F1236" i="3"/>
  <c r="F1237" i="3"/>
  <c r="F1238" i="3"/>
  <c r="F1239" i="3"/>
  <c r="F1240" i="3"/>
  <c r="F1241" i="3"/>
  <c r="F1245" i="3"/>
  <c r="F1246" i="3"/>
  <c r="F1247" i="3"/>
  <c r="F1249" i="3"/>
  <c r="F1250" i="3"/>
  <c r="F1251" i="3"/>
  <c r="F1252" i="3"/>
  <c r="F1253" i="3"/>
  <c r="F1254" i="3"/>
  <c r="F1255" i="3"/>
  <c r="F1257" i="3"/>
  <c r="F1258" i="3"/>
  <c r="F1259" i="3"/>
  <c r="F1209" i="3"/>
  <c r="F1261" i="3"/>
  <c r="F1263" i="3"/>
  <c r="F1264" i="3"/>
  <c r="F1265" i="3"/>
  <c r="F1266" i="3"/>
  <c r="F1267" i="3"/>
  <c r="F1268" i="3"/>
  <c r="F1269" i="3"/>
  <c r="F1270" i="3"/>
  <c r="F1271" i="3"/>
  <c r="F1272" i="3"/>
  <c r="F1273" i="3"/>
  <c r="F1274" i="3"/>
  <c r="F1275" i="3"/>
  <c r="F1276" i="3"/>
  <c r="F1277" i="3"/>
  <c r="F1278" i="3"/>
  <c r="F1283" i="3"/>
  <c r="F1284" i="3"/>
  <c r="F1285" i="3"/>
  <c r="F1286" i="3"/>
  <c r="F1287" i="3"/>
  <c r="F1289" i="3"/>
  <c r="F1290" i="3"/>
  <c r="F1291" i="3"/>
  <c r="F1292" i="3"/>
  <c r="F1293" i="3"/>
  <c r="F1294" i="3"/>
  <c r="F1295" i="3"/>
  <c r="F1296" i="3"/>
  <c r="F1297" i="3"/>
  <c r="F1298" i="3"/>
  <c r="F1299" i="3"/>
  <c r="F1300" i="3"/>
  <c r="F1301" i="3"/>
  <c r="F1302" i="3"/>
  <c r="F1303" i="3"/>
  <c r="F1304" i="3"/>
  <c r="F1305" i="3"/>
  <c r="F1307" i="3"/>
  <c r="F1308" i="3"/>
  <c r="F1309" i="3"/>
  <c r="F1310" i="3"/>
  <c r="F1311" i="3"/>
  <c r="F1312" i="3"/>
  <c r="F1313" i="3"/>
  <c r="F1314" i="3"/>
  <c r="F1315" i="3"/>
  <c r="F1316" i="3"/>
  <c r="F1317" i="3"/>
  <c r="F1318" i="3"/>
  <c r="F1319" i="3"/>
  <c r="F1320" i="3"/>
  <c r="F1324" i="3"/>
  <c r="F1325" i="3"/>
  <c r="F1326" i="3"/>
  <c r="F1327" i="3"/>
  <c r="F1328" i="3"/>
  <c r="F1329" i="3"/>
  <c r="F1330" i="3"/>
  <c r="F1331" i="3"/>
  <c r="F1332" i="3"/>
  <c r="F1333" i="3"/>
  <c r="F1334" i="3"/>
  <c r="F1335" i="3"/>
  <c r="F1336" i="3"/>
  <c r="F1337" i="3"/>
  <c r="F1340" i="3"/>
  <c r="F1341" i="3"/>
  <c r="F1342" i="3"/>
  <c r="F1344" i="3"/>
  <c r="F1345" i="3"/>
  <c r="F1346" i="3"/>
  <c r="F1347" i="3"/>
  <c r="F1348" i="3"/>
  <c r="F1349" i="3"/>
  <c r="F1350" i="3"/>
  <c r="F1351" i="3"/>
  <c r="F1352" i="3"/>
  <c r="F1353" i="3"/>
  <c r="F1354" i="3"/>
  <c r="F1355" i="3"/>
  <c r="F1356" i="3"/>
  <c r="F1358" i="3"/>
  <c r="F1359" i="3"/>
  <c r="F1382" i="3"/>
  <c r="F1383" i="3"/>
  <c r="F1384" i="3"/>
  <c r="F1385" i="3"/>
  <c r="F1386" i="3"/>
  <c r="F1392" i="3"/>
  <c r="F1393" i="3"/>
  <c r="F1394" i="3"/>
  <c r="F1395" i="3"/>
  <c r="F1396" i="3"/>
  <c r="F1397" i="3"/>
  <c r="F1398" i="3"/>
  <c r="F1399" i="3"/>
  <c r="F1400" i="3"/>
  <c r="F1401" i="3"/>
  <c r="F1402" i="3"/>
  <c r="F1403" i="3"/>
  <c r="F1404" i="3"/>
  <c r="F1405" i="3"/>
  <c r="F1406" i="3"/>
  <c r="F1407" i="3"/>
  <c r="F1409" i="3"/>
  <c r="F1410" i="3"/>
  <c r="F1412" i="3"/>
  <c r="F1413" i="3"/>
  <c r="F1414" i="3"/>
  <c r="F1416" i="3"/>
  <c r="F1418" i="3"/>
  <c r="F1419" i="3"/>
  <c r="F1360" i="3"/>
  <c r="F1361" i="3"/>
  <c r="F1362" i="3"/>
  <c r="F1363" i="3"/>
  <c r="F1364" i="3"/>
  <c r="F1365" i="3"/>
  <c r="F1366" i="3"/>
  <c r="F1367" i="3"/>
  <c r="F1370" i="3"/>
  <c r="F1371" i="3"/>
  <c r="F1374" i="3"/>
  <c r="F1375" i="3"/>
  <c r="F1377" i="3"/>
  <c r="F1378" i="3"/>
  <c r="F1379" i="3"/>
  <c r="F1380" i="3"/>
  <c r="F1381" i="3"/>
  <c r="F1387" i="3"/>
  <c r="F1388" i="3"/>
  <c r="F1389" i="3"/>
  <c r="F1390" i="3"/>
  <c r="F1391" i="3"/>
  <c r="F1408" i="3"/>
  <c r="F1411" i="3"/>
  <c r="F1417" i="3"/>
  <c r="F1421" i="3"/>
  <c r="F1422" i="3"/>
  <c r="F1423" i="3"/>
  <c r="F1424" i="3"/>
  <c r="F1425" i="3"/>
  <c r="F1426" i="3"/>
  <c r="F1427" i="3"/>
  <c r="F1428" i="3"/>
  <c r="F1429" i="3"/>
  <c r="F1430" i="3"/>
  <c r="F1431" i="3"/>
  <c r="F1432" i="3"/>
  <c r="F1433" i="3"/>
  <c r="F1434" i="3"/>
  <c r="F1435" i="3"/>
  <c r="F1437" i="3"/>
  <c r="F1438" i="3"/>
  <c r="F1445" i="3"/>
  <c r="F1446" i="3"/>
  <c r="F1447" i="3"/>
  <c r="F1448" i="3"/>
  <c r="F1449" i="3"/>
  <c r="F1450" i="3"/>
  <c r="F1451" i="3"/>
  <c r="F1456" i="3"/>
  <c r="F1457" i="3"/>
  <c r="F1458" i="3"/>
  <c r="F1459" i="3"/>
  <c r="F1460" i="3"/>
  <c r="F1461" i="3"/>
  <c r="F1462" i="3"/>
  <c r="F1464" i="3"/>
  <c r="F1465" i="3"/>
  <c r="F1466" i="3"/>
  <c r="F1467" i="3"/>
  <c r="F1469" i="3"/>
  <c r="F1470" i="3"/>
  <c r="F1473" i="3"/>
  <c r="F1475" i="3"/>
  <c r="F1476" i="3"/>
  <c r="F1477" i="3"/>
  <c r="F1479" i="3"/>
  <c r="F1480" i="3"/>
  <c r="F1481" i="3"/>
  <c r="F1482" i="3"/>
  <c r="F1483" i="3"/>
  <c r="F1484" i="3"/>
  <c r="F1485" i="3"/>
  <c r="F1486" i="3"/>
  <c r="F1487" i="3"/>
  <c r="F1488" i="3"/>
  <c r="F1491" i="3"/>
  <c r="F1492" i="3"/>
  <c r="F1496" i="3"/>
  <c r="F1498" i="3"/>
  <c r="F1499" i="3"/>
  <c r="F1500" i="3"/>
  <c r="F1501" i="3"/>
  <c r="F1502" i="3"/>
  <c r="F1503" i="3"/>
  <c r="F1504" i="3"/>
  <c r="F1505" i="3"/>
  <c r="F1507" i="3"/>
  <c r="F1509" i="3"/>
  <c r="F1510" i="3"/>
  <c r="F1511" i="3"/>
  <c r="F1512" i="3"/>
  <c r="F1513" i="3"/>
  <c r="F1514" i="3"/>
  <c r="F1515" i="3"/>
  <c r="F1520" i="3"/>
  <c r="F1521" i="3"/>
  <c r="F1522" i="3"/>
  <c r="F1523" i="3"/>
  <c r="F1524" i="3"/>
  <c r="F1526" i="3"/>
  <c r="F1527" i="3"/>
  <c r="F1528" i="3"/>
  <c r="F1529" i="3"/>
  <c r="F1530" i="3"/>
  <c r="F1533" i="3"/>
  <c r="F1534" i="3"/>
  <c r="F1535" i="3"/>
  <c r="F1536" i="3"/>
  <c r="F1537" i="3"/>
  <c r="F1538" i="3"/>
  <c r="F1539" i="3"/>
  <c r="F1541" i="3"/>
  <c r="F1542" i="3"/>
  <c r="F1546" i="3"/>
  <c r="F1547" i="3"/>
  <c r="F1548" i="3"/>
  <c r="F1549" i="3"/>
  <c r="F1550" i="3"/>
  <c r="F1551" i="3"/>
  <c r="F1557" i="3"/>
  <c r="F1558" i="3"/>
  <c r="F1559" i="3"/>
  <c r="F1560" i="3"/>
  <c r="F1561" i="3"/>
  <c r="F1562" i="3"/>
  <c r="F1563" i="3"/>
  <c r="F1564" i="3"/>
  <c r="F1565" i="3"/>
  <c r="F1566" i="3"/>
  <c r="F1567" i="3"/>
  <c r="F1568" i="3"/>
  <c r="F1569" i="3"/>
  <c r="F1570" i="3"/>
  <c r="F1571" i="3"/>
  <c r="F1572" i="3"/>
  <c r="F1573" i="3"/>
  <c r="F1574" i="3"/>
  <c r="F1575" i="3"/>
  <c r="F1576" i="3"/>
  <c r="F1578" i="3"/>
  <c r="F1579" i="3"/>
  <c r="F1580" i="3"/>
  <c r="F1582" i="3"/>
  <c r="F1583" i="3"/>
  <c r="F1585" i="3"/>
  <c r="F1586" i="3"/>
  <c r="F1587" i="3"/>
  <c r="F1588" i="3"/>
  <c r="F1589" i="3"/>
  <c r="F1590" i="3"/>
  <c r="F1591" i="3"/>
  <c r="F1592" i="3"/>
  <c r="F1593" i="3"/>
  <c r="F1594" i="3"/>
  <c r="F1595" i="3"/>
  <c r="F1596" i="3"/>
  <c r="F1597" i="3"/>
  <c r="F1598" i="3"/>
  <c r="F1599" i="3"/>
  <c r="F1600" i="3"/>
  <c r="F1601" i="3"/>
  <c r="F1602" i="3"/>
  <c r="F1604" i="3"/>
  <c r="F1605" i="3"/>
  <c r="F1607" i="3"/>
  <c r="F1608" i="3"/>
  <c r="F1609" i="3"/>
  <c r="F1610" i="3"/>
  <c r="F1611" i="3"/>
  <c r="F1612" i="3"/>
  <c r="F1613" i="3"/>
  <c r="F1615" i="3"/>
  <c r="F1616" i="3"/>
  <c r="F1619" i="3"/>
  <c r="F1620" i="3"/>
  <c r="F1621" i="3"/>
  <c r="F1623" i="3"/>
  <c r="F1624" i="3"/>
  <c r="F1625" i="3"/>
  <c r="F1626" i="3"/>
  <c r="F1628" i="3"/>
  <c r="F1629" i="3"/>
  <c r="F1630" i="3"/>
  <c r="F1631" i="3"/>
  <c r="F1622" i="3"/>
  <c r="F1634" i="3"/>
  <c r="F1635" i="3"/>
  <c r="F1636" i="3"/>
  <c r="F1637" i="3"/>
  <c r="F1638" i="3"/>
  <c r="F1639" i="3"/>
  <c r="F1640" i="3"/>
  <c r="F1641" i="3"/>
  <c r="F1642" i="3"/>
  <c r="F1643" i="3"/>
  <c r="F1644" i="3"/>
  <c r="F1645" i="3"/>
  <c r="F1646" i="3"/>
  <c r="F1647" i="3"/>
  <c r="F1649" i="3"/>
  <c r="F1650" i="3"/>
  <c r="F1653" i="3"/>
  <c r="F1656" i="3"/>
  <c r="F1657" i="3"/>
  <c r="F1658" i="3"/>
  <c r="F1660" i="3"/>
  <c r="F1663" i="3"/>
  <c r="F1664" i="3"/>
  <c r="F1665" i="3"/>
  <c r="F1667" i="3"/>
  <c r="F1669" i="3"/>
  <c r="F1671" i="3"/>
  <c r="F1672" i="3"/>
  <c r="F1673" i="3"/>
  <c r="F1675" i="3"/>
  <c r="F1676" i="3"/>
  <c r="F1678" i="3"/>
  <c r="F1679" i="3"/>
  <c r="F1681" i="3"/>
  <c r="F1682" i="3"/>
  <c r="F1683" i="3"/>
  <c r="F1684" i="3"/>
  <c r="F1686" i="3"/>
  <c r="F1687" i="3"/>
  <c r="F1688" i="3"/>
  <c r="F1689" i="3"/>
  <c r="F1690" i="3"/>
  <c r="F1691" i="3"/>
  <c r="F1692" i="3"/>
  <c r="F1693" i="3"/>
  <c r="F1694" i="3"/>
  <c r="F1695" i="3"/>
  <c r="F1696" i="3"/>
  <c r="F1697" i="3"/>
  <c r="F1698" i="3"/>
  <c r="F1699" i="3"/>
  <c r="F1700" i="3"/>
  <c r="F1701" i="3"/>
  <c r="F1702" i="3"/>
  <c r="F1703" i="3"/>
  <c r="F1704" i="3"/>
  <c r="F1705" i="3"/>
  <c r="F1707" i="3"/>
  <c r="F1711" i="3"/>
  <c r="F1713" i="3"/>
  <c r="F1717" i="3"/>
  <c r="F1719" i="3"/>
  <c r="F1721" i="3"/>
  <c r="F1728" i="3"/>
  <c r="F1733" i="3"/>
  <c r="F1734" i="3"/>
  <c r="F1735" i="3"/>
  <c r="F1738" i="3"/>
  <c r="F1740" i="3"/>
  <c r="F1741" i="3"/>
  <c r="F1742" i="3"/>
  <c r="F1746" i="3"/>
  <c r="F1747" i="3"/>
  <c r="F1748" i="3"/>
  <c r="F1749" i="3"/>
  <c r="F1750" i="3"/>
  <c r="F1751" i="3"/>
  <c r="F1752" i="3"/>
  <c r="F1753" i="3"/>
  <c r="F1754" i="3"/>
  <c r="F1755" i="3"/>
  <c r="F1756" i="3"/>
  <c r="F1757" i="3"/>
  <c r="F1758" i="3"/>
  <c r="F1759" i="3"/>
  <c r="F1760" i="3"/>
  <c r="F1763" i="3"/>
  <c r="F1764" i="3"/>
  <c r="F1765" i="3"/>
  <c r="F1766" i="3"/>
  <c r="F1768" i="3"/>
  <c r="F1769" i="3"/>
  <c r="F1770" i="3"/>
  <c r="F1772" i="3"/>
  <c r="F1773" i="3"/>
  <c r="F1775" i="3"/>
  <c r="F1777" i="3"/>
  <c r="F1779" i="3"/>
  <c r="F1780" i="3"/>
  <c r="F1781" i="3"/>
  <c r="F1782" i="3"/>
  <c r="F1783" i="3"/>
  <c r="F1784" i="3"/>
  <c r="F1785" i="3"/>
  <c r="F1787" i="3"/>
  <c r="F1788" i="3"/>
  <c r="F1789" i="3"/>
  <c r="F1791" i="3"/>
  <c r="F1792" i="3"/>
  <c r="F1793" i="3"/>
  <c r="F1794" i="3"/>
  <c r="F1795" i="3"/>
  <c r="F1796" i="3"/>
  <c r="F1797" i="3"/>
  <c r="F1798" i="3"/>
  <c r="F1799" i="3"/>
  <c r="F1800" i="3"/>
  <c r="F1801" i="3"/>
  <c r="F1802" i="3"/>
  <c r="F1803" i="3"/>
  <c r="F1804" i="3"/>
  <c r="F1805" i="3"/>
  <c r="F1806" i="3"/>
  <c r="F1807" i="3"/>
  <c r="F1808" i="3"/>
  <c r="F1809" i="3"/>
  <c r="F1810" i="3"/>
  <c r="F1811" i="3"/>
  <c r="F1812" i="3"/>
  <c r="F1813" i="3"/>
  <c r="F1814" i="3"/>
  <c r="F1815" i="3"/>
  <c r="F1816" i="3"/>
  <c r="F1817" i="3"/>
  <c r="F1818" i="3"/>
  <c r="F1819" i="3"/>
  <c r="F1820" i="3"/>
  <c r="F1821" i="3"/>
  <c r="F1822" i="3"/>
  <c r="F1823" i="3"/>
  <c r="F1824" i="3"/>
  <c r="F1825" i="3"/>
  <c r="F1826" i="3"/>
  <c r="F1828" i="3"/>
  <c r="F1829" i="3"/>
  <c r="F1830" i="3"/>
  <c r="F1831" i="3"/>
  <c r="F1834" i="3"/>
  <c r="F1835" i="3"/>
  <c r="F1836" i="3"/>
  <c r="F1837" i="3"/>
  <c r="F1838" i="3"/>
  <c r="F1839" i="3"/>
  <c r="F1840" i="3"/>
  <c r="F1841" i="3"/>
  <c r="F1842" i="3"/>
  <c r="F1843" i="3"/>
  <c r="F1844" i="3"/>
  <c r="F1845" i="3"/>
  <c r="F1846" i="3"/>
  <c r="F1848" i="3"/>
  <c r="F1849" i="3"/>
  <c r="F1851" i="3"/>
  <c r="F1852" i="3"/>
  <c r="F1856" i="3"/>
  <c r="F1857" i="3"/>
  <c r="F1861" i="3"/>
  <c r="F1865" i="3"/>
  <c r="F1867" i="3"/>
  <c r="F1868" i="3"/>
  <c r="F1870" i="3"/>
  <c r="F1871" i="3"/>
  <c r="F1872" i="3"/>
  <c r="F1873" i="3"/>
  <c r="F1874" i="3"/>
  <c r="F1875" i="3"/>
  <c r="F1876" i="3"/>
  <c r="F1877" i="3"/>
  <c r="F1878" i="3"/>
  <c r="F1879" i="3"/>
  <c r="F1880" i="3"/>
  <c r="F1881" i="3"/>
  <c r="F1883" i="3"/>
  <c r="F1884" i="3"/>
  <c r="F1886" i="3"/>
  <c r="F1887" i="3"/>
  <c r="F1888" i="3"/>
  <c r="F1889" i="3"/>
  <c r="F1890" i="3"/>
  <c r="F1891" i="3"/>
  <c r="F1892" i="3"/>
  <c r="F1893" i="3"/>
  <c r="F1894" i="3"/>
  <c r="F1895" i="3"/>
  <c r="F1896" i="3"/>
  <c r="F1898" i="3"/>
  <c r="F1899" i="3"/>
  <c r="F1900" i="3"/>
  <c r="F1901" i="3"/>
  <c r="F1902" i="3"/>
  <c r="F1904" i="3"/>
  <c r="F1906" i="3"/>
  <c r="F1907" i="3"/>
  <c r="F1908" i="3"/>
  <c r="F1909" i="3"/>
  <c r="F1910" i="3"/>
  <c r="F1911" i="3"/>
  <c r="F1914" i="3"/>
  <c r="F1915" i="3"/>
  <c r="F1916" i="3"/>
  <c r="F1917" i="3"/>
  <c r="F1918" i="3"/>
  <c r="F1919" i="3"/>
  <c r="F1920" i="3"/>
  <c r="F1921" i="3"/>
  <c r="F1922" i="3"/>
  <c r="F1923" i="3"/>
  <c r="F1924" i="3"/>
  <c r="F1925" i="3"/>
  <c r="F1926" i="3"/>
  <c r="F1927" i="3"/>
  <c r="F1928" i="3"/>
  <c r="F1929" i="3"/>
  <c r="F1930" i="3"/>
  <c r="F1931" i="3"/>
  <c r="F1932" i="3"/>
  <c r="F1933" i="3"/>
  <c r="F1934" i="3"/>
  <c r="F1935" i="3"/>
  <c r="F1936" i="3"/>
  <c r="F1937" i="3"/>
  <c r="F1938" i="3"/>
  <c r="F1939" i="3"/>
  <c r="F1940" i="3"/>
  <c r="F1941" i="3"/>
  <c r="F1942" i="3"/>
  <c r="F1943" i="3"/>
  <c r="F1944" i="3"/>
  <c r="F1945" i="3"/>
  <c r="F1946" i="3"/>
  <c r="F1947" i="3"/>
  <c r="F1948" i="3"/>
  <c r="F1950" i="3"/>
  <c r="F1951" i="3"/>
  <c r="F1952" i="3"/>
  <c r="F1953" i="3"/>
  <c r="F1954" i="3"/>
  <c r="F1955" i="3"/>
  <c r="F1956" i="3"/>
  <c r="F1957" i="3"/>
  <c r="F1958" i="3"/>
  <c r="F1960" i="3"/>
  <c r="F1961" i="3"/>
  <c r="F1962" i="3"/>
  <c r="F1963" i="3"/>
  <c r="F1964" i="3"/>
  <c r="F1965" i="3"/>
  <c r="F1966" i="3"/>
  <c r="F1968" i="3"/>
  <c r="F1969" i="3"/>
  <c r="F1970" i="3"/>
  <c r="F1971" i="3"/>
  <c r="F1974" i="3"/>
  <c r="F1975" i="3"/>
  <c r="F1976" i="3"/>
  <c r="F1977" i="3"/>
  <c r="F1978" i="3"/>
  <c r="F1979" i="3"/>
  <c r="F1980" i="3"/>
  <c r="F1981" i="3"/>
  <c r="F1982" i="3"/>
  <c r="F1983" i="3"/>
  <c r="F1985" i="3"/>
  <c r="F1986" i="3"/>
  <c r="F1987" i="3"/>
  <c r="F1988" i="3"/>
  <c r="F1989" i="3"/>
  <c r="F1990" i="3"/>
  <c r="F1992" i="3"/>
  <c r="F1994" i="3"/>
  <c r="F1996" i="3"/>
  <c r="F1997" i="3"/>
  <c r="F1999" i="3"/>
  <c r="F2000" i="3"/>
  <c r="F2001" i="3"/>
  <c r="F2003" i="3"/>
  <c r="F2004" i="3"/>
  <c r="F2006" i="3"/>
  <c r="F2008" i="3"/>
  <c r="F2009" i="3"/>
  <c r="F2010" i="3"/>
  <c r="F2011" i="3"/>
  <c r="F2012" i="3"/>
  <c r="F2013" i="3"/>
  <c r="F2014" i="3"/>
  <c r="F2015" i="3"/>
  <c r="F2018" i="3"/>
  <c r="F2019" i="3"/>
  <c r="F2020" i="3"/>
  <c r="F2021" i="3"/>
  <c r="F2024" i="3"/>
  <c r="F2025" i="3"/>
  <c r="F2026" i="3"/>
  <c r="F2028" i="3"/>
  <c r="F2029" i="3"/>
  <c r="F2031" i="3"/>
  <c r="F2032" i="3"/>
  <c r="F2033" i="3"/>
  <c r="F2034" i="3"/>
  <c r="F2035" i="3"/>
  <c r="F2039" i="3"/>
  <c r="F2040" i="3"/>
  <c r="F2042" i="3"/>
  <c r="F2043" i="3"/>
  <c r="F2044" i="3"/>
  <c r="F2045" i="3"/>
  <c r="F2046" i="3"/>
  <c r="F2047" i="3"/>
  <c r="F2048" i="3"/>
  <c r="F2050" i="3"/>
  <c r="F2051" i="3"/>
  <c r="F2052" i="3"/>
  <c r="F2053" i="3"/>
  <c r="F2055" i="3"/>
  <c r="F2056" i="3"/>
  <c r="F2057" i="3"/>
  <c r="F2058" i="3"/>
  <c r="F2059" i="3"/>
  <c r="F2060" i="3"/>
  <c r="F2061" i="3"/>
  <c r="F2062" i="3"/>
  <c r="F2065" i="3"/>
  <c r="F2066" i="3"/>
  <c r="F2068" i="3"/>
  <c r="F2069" i="3"/>
  <c r="F2070" i="3"/>
  <c r="F2071" i="3"/>
  <c r="F2073" i="3"/>
  <c r="F2078" i="3"/>
  <c r="F2080" i="3"/>
  <c r="F2081" i="3"/>
  <c r="F2082" i="3"/>
  <c r="F2085" i="3"/>
  <c r="F2086" i="3"/>
  <c r="F2088" i="3"/>
  <c r="F2089" i="3"/>
  <c r="F2090" i="3"/>
  <c r="F2091" i="3"/>
  <c r="F2092" i="3"/>
  <c r="F2093" i="3"/>
  <c r="F2094" i="3"/>
  <c r="F2097" i="3"/>
  <c r="F2101" i="3"/>
  <c r="F2102" i="3"/>
  <c r="F2104" i="3"/>
  <c r="F2105" i="3"/>
  <c r="F2106" i="3"/>
  <c r="F2110" i="3"/>
  <c r="F2111" i="3"/>
  <c r="F2112" i="3"/>
  <c r="F2113" i="3"/>
  <c r="F2115" i="3"/>
  <c r="F2117" i="3"/>
  <c r="F2118" i="3"/>
  <c r="F2123" i="3"/>
  <c r="F2124" i="3"/>
  <c r="F2125" i="3"/>
  <c r="F2126" i="3"/>
  <c r="F2127" i="3"/>
  <c r="F2128" i="3"/>
  <c r="F2129" i="3"/>
  <c r="F2131" i="3"/>
  <c r="F2133" i="3"/>
  <c r="F2136" i="3"/>
  <c r="F2137" i="3"/>
  <c r="F2138" i="3"/>
  <c r="F2139" i="3"/>
  <c r="F2140" i="3"/>
  <c r="F2141" i="3"/>
  <c r="F2143" i="3"/>
  <c r="F2144" i="3"/>
  <c r="F2145" i="3"/>
  <c r="F2147" i="3"/>
  <c r="F2148" i="3"/>
  <c r="F2149" i="3"/>
  <c r="F2150" i="3"/>
  <c r="F2151" i="3"/>
  <c r="F2152" i="3"/>
  <c r="F2153" i="3"/>
  <c r="F2154" i="3"/>
  <c r="F2155" i="3"/>
  <c r="F2156" i="3"/>
  <c r="F2159" i="3"/>
  <c r="F2162" i="3"/>
  <c r="F2164" i="3"/>
  <c r="F2167" i="3"/>
  <c r="F2168" i="3"/>
  <c r="F2170" i="3"/>
  <c r="F2172" i="3"/>
  <c r="F2173" i="3"/>
  <c r="F2174" i="3"/>
  <c r="F2176" i="3"/>
  <c r="F2177" i="3"/>
  <c r="F2178" i="3"/>
  <c r="F2180" i="3"/>
  <c r="F2181" i="3"/>
  <c r="F2182" i="3"/>
  <c r="F2183" i="3"/>
  <c r="F2184" i="3"/>
  <c r="F2185" i="3"/>
  <c r="F2186" i="3"/>
  <c r="F2187" i="3"/>
  <c r="F2188" i="3"/>
  <c r="F2189" i="3"/>
  <c r="F2193" i="3"/>
  <c r="F2195" i="3"/>
  <c r="F2196" i="3"/>
  <c r="F2197" i="3"/>
  <c r="F2198" i="3"/>
  <c r="F2199" i="3"/>
  <c r="F2200" i="3"/>
  <c r="F2202" i="3"/>
  <c r="F2203" i="3"/>
  <c r="F2204" i="3"/>
  <c r="F2205" i="3"/>
  <c r="F2207" i="3"/>
  <c r="F2209" i="3"/>
  <c r="F2210" i="3"/>
  <c r="F2215" i="3"/>
  <c r="F2216" i="3"/>
  <c r="F2217" i="3"/>
  <c r="F2221" i="3"/>
  <c r="F2222" i="3"/>
  <c r="F2223" i="3"/>
  <c r="F2224" i="3"/>
  <c r="F2225" i="3"/>
  <c r="F2227" i="3"/>
  <c r="F2229" i="3"/>
  <c r="F2230" i="3"/>
  <c r="F2231" i="3"/>
  <c r="F2232" i="3"/>
  <c r="F2233" i="3"/>
  <c r="F2234" i="3"/>
  <c r="F2235" i="3"/>
  <c r="F2236" i="3"/>
  <c r="F2237" i="3"/>
  <c r="F2238" i="3"/>
  <c r="F2241" i="3"/>
  <c r="F2242" i="3"/>
  <c r="F2243" i="3"/>
  <c r="F2244" i="3"/>
  <c r="F2248" i="3"/>
  <c r="F2249" i="3"/>
  <c r="F2250" i="3"/>
  <c r="F2251" i="3"/>
  <c r="F2252" i="3"/>
  <c r="F2254" i="3"/>
  <c r="F2255" i="3"/>
  <c r="F2258" i="3"/>
  <c r="F2259" i="3"/>
  <c r="F2260" i="3"/>
  <c r="F2261" i="3"/>
  <c r="F2262" i="3"/>
  <c r="F2266" i="3"/>
  <c r="F2267" i="3"/>
  <c r="F2268" i="3"/>
  <c r="F2269" i="3"/>
  <c r="F2270" i="3"/>
  <c r="F2273" i="3"/>
  <c r="F2274" i="3"/>
  <c r="F2276" i="3"/>
  <c r="F2277" i="3"/>
  <c r="F2278" i="3"/>
  <c r="F2279" i="3"/>
  <c r="F2280" i="3"/>
  <c r="F2281" i="3"/>
  <c r="F2282" i="3"/>
  <c r="F2283" i="3"/>
  <c r="F2284" i="3"/>
  <c r="F2285" i="3"/>
  <c r="F2286" i="3"/>
  <c r="F2287" i="3"/>
  <c r="F2288" i="3"/>
  <c r="F2289" i="3"/>
  <c r="F2292" i="3"/>
  <c r="F2293" i="3"/>
  <c r="F2295" i="3"/>
  <c r="F2296" i="3"/>
  <c r="F2297" i="3"/>
  <c r="F2298" i="3"/>
  <c r="F2299" i="3"/>
  <c r="F2300" i="3"/>
  <c r="F2301" i="3"/>
  <c r="F2302" i="3"/>
  <c r="F2303" i="3"/>
  <c r="F2305" i="3"/>
  <c r="F2313" i="3"/>
  <c r="F2314" i="3"/>
  <c r="F2315" i="3"/>
  <c r="F2316" i="3"/>
  <c r="F2317" i="3"/>
  <c r="F2322" i="3"/>
  <c r="F2323" i="3"/>
  <c r="F2324" i="3"/>
  <c r="F2325" i="3"/>
  <c r="F2329" i="3"/>
  <c r="F2330" i="3"/>
  <c r="F2331" i="3"/>
  <c r="F2321" i="3"/>
  <c r="F2335" i="3"/>
  <c r="F2339" i="3"/>
  <c r="F2340" i="3"/>
  <c r="F2341" i="3"/>
  <c r="F2342" i="3"/>
  <c r="F2343" i="3"/>
  <c r="F2345" i="3"/>
  <c r="F2346" i="3"/>
  <c r="F2347" i="3"/>
  <c r="F2348" i="3"/>
  <c r="F2350" i="3"/>
  <c r="F2351" i="3"/>
  <c r="F2353" i="3"/>
  <c r="F2354" i="3"/>
  <c r="F2355" i="3"/>
  <c r="F2356" i="3"/>
  <c r="F2361" i="3"/>
  <c r="F2363" i="3"/>
  <c r="F2364" i="3"/>
  <c r="F2365" i="3"/>
  <c r="F2366" i="3"/>
  <c r="F2367" i="3"/>
  <c r="F2368" i="3"/>
  <c r="F2369" i="3"/>
  <c r="F2370" i="3"/>
  <c r="F2371" i="3"/>
  <c r="F2372" i="3"/>
  <c r="F2373" i="3"/>
  <c r="F2374" i="3"/>
  <c r="F2376" i="3"/>
  <c r="F2377" i="3"/>
  <c r="F2378" i="3"/>
  <c r="F2379" i="3"/>
  <c r="F2380" i="3"/>
  <c r="F2381" i="3"/>
  <c r="F2382" i="3"/>
  <c r="F2383" i="3"/>
  <c r="F2384" i="3"/>
  <c r="F2385" i="3"/>
  <c r="F2386" i="3"/>
  <c r="F2387" i="3"/>
  <c r="F2388" i="3"/>
  <c r="F2389" i="3"/>
  <c r="F2392" i="3"/>
  <c r="F2393" i="3"/>
  <c r="F2394" i="3"/>
  <c r="F2395" i="3"/>
  <c r="F2396" i="3"/>
  <c r="F2397" i="3"/>
  <c r="F2398" i="3"/>
  <c r="F2399" i="3"/>
  <c r="F2400" i="3"/>
  <c r="F2401" i="3"/>
  <c r="F2402" i="3"/>
  <c r="F2403" i="3"/>
  <c r="F2404" i="3"/>
  <c r="F2405" i="3"/>
  <c r="F2406" i="3"/>
  <c r="F2407" i="3"/>
  <c r="F2408" i="3"/>
  <c r="F2409" i="3"/>
  <c r="F2410" i="3"/>
  <c r="F2411" i="3"/>
  <c r="F2412" i="3"/>
  <c r="F2413" i="3"/>
  <c r="F2414" i="3"/>
  <c r="F2415" i="3"/>
  <c r="F2416" i="3"/>
  <c r="F2417" i="3"/>
  <c r="F2418" i="3"/>
  <c r="F2419" i="3"/>
  <c r="F2420" i="3"/>
  <c r="F2421" i="3"/>
  <c r="F2422" i="3"/>
  <c r="F2423" i="3"/>
  <c r="F2424" i="3"/>
  <c r="F2425" i="3"/>
  <c r="F2426" i="3"/>
  <c r="F2427" i="3"/>
  <c r="F2428" i="3"/>
  <c r="F2429" i="3"/>
  <c r="F2430" i="3"/>
  <c r="F2432" i="3"/>
  <c r="F2433" i="3"/>
  <c r="F2434" i="3"/>
  <c r="F2436" i="3"/>
  <c r="F2437" i="3"/>
  <c r="F2438" i="3"/>
  <c r="F2439" i="3"/>
  <c r="F2440" i="3"/>
  <c r="F2441" i="3"/>
  <c r="F2442" i="3"/>
  <c r="F2443" i="3"/>
  <c r="F2444" i="3"/>
  <c r="F2445" i="3"/>
  <c r="F2446" i="3"/>
  <c r="F2447" i="3"/>
  <c r="F2448" i="3"/>
  <c r="F2449" i="3"/>
  <c r="F2450" i="3"/>
  <c r="F2451" i="3"/>
  <c r="F2452" i="3"/>
  <c r="F2453" i="3"/>
  <c r="F2454" i="3"/>
  <c r="F2456" i="3"/>
  <c r="F2457" i="3"/>
  <c r="F2459" i="3"/>
  <c r="F2461" i="3"/>
  <c r="F2462" i="3"/>
  <c r="F2464" i="3"/>
  <c r="F2465" i="3"/>
  <c r="F2467" i="3"/>
  <c r="F2468" i="3"/>
  <c r="F2469" i="3"/>
  <c r="F2470" i="3"/>
  <c r="F2471" i="3"/>
  <c r="F2472" i="3"/>
  <c r="F2474" i="3"/>
  <c r="F2475" i="3"/>
  <c r="F2476" i="3"/>
  <c r="F2478" i="3"/>
  <c r="F2479" i="3"/>
  <c r="F2480" i="3"/>
  <c r="F2481" i="3"/>
  <c r="F2482" i="3"/>
  <c r="F2483" i="3"/>
  <c r="F2484" i="3"/>
  <c r="F2485" i="3"/>
  <c r="F2486" i="3"/>
  <c r="F2487" i="3"/>
  <c r="F2488" i="3"/>
  <c r="F2489" i="3"/>
  <c r="F2490" i="3"/>
  <c r="F2491" i="3"/>
  <c r="F2492" i="3"/>
  <c r="F2493" i="3"/>
  <c r="F2494" i="3"/>
  <c r="F2495" i="3"/>
  <c r="F2498" i="3"/>
  <c r="F2499" i="3"/>
  <c r="F2500" i="3"/>
  <c r="F2501" i="3"/>
  <c r="F2502" i="3"/>
  <c r="F2503" i="3"/>
  <c r="F2504" i="3"/>
  <c r="F2505" i="3"/>
  <c r="F2506" i="3"/>
  <c r="F2507" i="3"/>
  <c r="F2508" i="3"/>
  <c r="F2509" i="3"/>
  <c r="F2510" i="3"/>
  <c r="F2511" i="3"/>
  <c r="F2512" i="3"/>
  <c r="F2516" i="3"/>
  <c r="F2518" i="3"/>
  <c r="F2520" i="3"/>
  <c r="F2521" i="3"/>
  <c r="F2522" i="3"/>
  <c r="F2523" i="3"/>
  <c r="F2524" i="3"/>
  <c r="F2527" i="3"/>
  <c r="F2529" i="3"/>
  <c r="F2530" i="3"/>
  <c r="F2531" i="3"/>
  <c r="F2536" i="3"/>
  <c r="F2537" i="3"/>
  <c r="F2542" i="3"/>
  <c r="F2543" i="3"/>
  <c r="F2544" i="3"/>
  <c r="F2546" i="3"/>
  <c r="F2547" i="3"/>
  <c r="F2548" i="3"/>
  <c r="F2551" i="3"/>
  <c r="F2552" i="3"/>
  <c r="F2553" i="3"/>
  <c r="F2554" i="3"/>
  <c r="F2555" i="3"/>
  <c r="F2556" i="3"/>
  <c r="F2557" i="3"/>
  <c r="F2558" i="3"/>
  <c r="F2559" i="3"/>
  <c r="F2560" i="3"/>
  <c r="F2561" i="3"/>
  <c r="F2562" i="3"/>
  <c r="F2563" i="3"/>
  <c r="F2564" i="3"/>
  <c r="F2565" i="3"/>
  <c r="F2566" i="3"/>
  <c r="F2569" i="3"/>
  <c r="F2572" i="3"/>
  <c r="F2576" i="3"/>
  <c r="F2577" i="3"/>
  <c r="F2578" i="3"/>
  <c r="F2579" i="3"/>
  <c r="F2580" i="3"/>
  <c r="F2584" i="3"/>
  <c r="F2586" i="3"/>
  <c r="F2588" i="3"/>
  <c r="F2591" i="3"/>
  <c r="F2592" i="3"/>
  <c r="F2593" i="3"/>
  <c r="F2594" i="3"/>
  <c r="F2595" i="3"/>
  <c r="F2596" i="3"/>
  <c r="F2597" i="3"/>
  <c r="F2599" i="3"/>
  <c r="F2600" i="3"/>
  <c r="F2601" i="3"/>
  <c r="F2602" i="3"/>
  <c r="F2606" i="3"/>
  <c r="F2609" i="3"/>
  <c r="F2610" i="3"/>
  <c r="F2614" i="3"/>
  <c r="F2615" i="3"/>
  <c r="F2616" i="3"/>
  <c r="F2617" i="3"/>
  <c r="F2619" i="3"/>
  <c r="F2620" i="3"/>
  <c r="F2621" i="3"/>
  <c r="F2622" i="3"/>
  <c r="F2623" i="3"/>
  <c r="F2624" i="3"/>
  <c r="F2625" i="3"/>
  <c r="F2626" i="3"/>
  <c r="F2627" i="3"/>
  <c r="F2628" i="3"/>
  <c r="F2629" i="3"/>
  <c r="F2630" i="3"/>
  <c r="F2631" i="3"/>
  <c r="F2632" i="3"/>
  <c r="F2633" i="3"/>
  <c r="F2636" i="3"/>
  <c r="F2637" i="3"/>
  <c r="F2638" i="3"/>
  <c r="F2639" i="3"/>
  <c r="F2640" i="3"/>
  <c r="F2641" i="3"/>
  <c r="F2643" i="3"/>
  <c r="F2644" i="3"/>
  <c r="F2647" i="3"/>
  <c r="F2648" i="3"/>
  <c r="F2649" i="3"/>
  <c r="F2651" i="3"/>
  <c r="F2652" i="3"/>
  <c r="F2653" i="3"/>
  <c r="F2654" i="3"/>
  <c r="F2655" i="3"/>
  <c r="F2656" i="3"/>
  <c r="F2657" i="3"/>
  <c r="F2658" i="3"/>
  <c r="F2659" i="3"/>
  <c r="F2660" i="3"/>
  <c r="F2661" i="3"/>
  <c r="F2662" i="3"/>
  <c r="F2663" i="3"/>
  <c r="F2664" i="3"/>
  <c r="F2665" i="3"/>
  <c r="F2666" i="3"/>
  <c r="F2667" i="3"/>
  <c r="F2669" i="3"/>
  <c r="F2670" i="3"/>
  <c r="F2672" i="3"/>
  <c r="F2673" i="3"/>
  <c r="F2674" i="3"/>
  <c r="F2675" i="3"/>
  <c r="F2676" i="3"/>
  <c r="F2680" i="3"/>
  <c r="F2681" i="3"/>
  <c r="F2685" i="3"/>
  <c r="F2688" i="3"/>
  <c r="F2691" i="3"/>
  <c r="F2694" i="3"/>
  <c r="F2695" i="3"/>
  <c r="F2697" i="3"/>
  <c r="F2698" i="3"/>
  <c r="F2699" i="3"/>
  <c r="F2700" i="3"/>
  <c r="F2701" i="3"/>
  <c r="F2702" i="3"/>
  <c r="F2703" i="3"/>
  <c r="F2704" i="3"/>
  <c r="F2705" i="3"/>
  <c r="F2706" i="3"/>
  <c r="F2707" i="3"/>
  <c r="F2708" i="3"/>
  <c r="F2709" i="3"/>
  <c r="F2710" i="3"/>
  <c r="F2711" i="3"/>
  <c r="F2712" i="3"/>
  <c r="F2715" i="3"/>
  <c r="F2716" i="3"/>
  <c r="F2717" i="3"/>
  <c r="F2718" i="3"/>
  <c r="F2720" i="3"/>
  <c r="F2724" i="3"/>
  <c r="F2725" i="3"/>
  <c r="F2726" i="3"/>
  <c r="F2728" i="3"/>
  <c r="F2730" i="3"/>
  <c r="F2731" i="3"/>
  <c r="F2735" i="3"/>
  <c r="F2736" i="3"/>
  <c r="F2737" i="3"/>
  <c r="F2739" i="3"/>
  <c r="F2740" i="3"/>
  <c r="F2741" i="3"/>
  <c r="F2745" i="3"/>
  <c r="F2746" i="3"/>
  <c r="F2749" i="3"/>
  <c r="F2750" i="3"/>
  <c r="F2755" i="3"/>
  <c r="F2756" i="3"/>
  <c r="F2757" i="3"/>
  <c r="F2758" i="3"/>
  <c r="F2759" i="3"/>
  <c r="F2760" i="3"/>
  <c r="F2761" i="3"/>
  <c r="F2763" i="3"/>
  <c r="F2766" i="3"/>
  <c r="F2767" i="3"/>
  <c r="F2768" i="3"/>
  <c r="F2769" i="3"/>
  <c r="F2770" i="3"/>
  <c r="F2771" i="3"/>
  <c r="F2773" i="3"/>
  <c r="F2779" i="3"/>
  <c r="F2781" i="3"/>
  <c r="F2783" i="3"/>
  <c r="F2784" i="3"/>
  <c r="F2785" i="3"/>
  <c r="F2786" i="3"/>
  <c r="F2787" i="3"/>
  <c r="F2788" i="3"/>
  <c r="F2791" i="3"/>
  <c r="F2792" i="3"/>
  <c r="F2793" i="3"/>
  <c r="F2794" i="3"/>
  <c r="F2789" i="3"/>
  <c r="F2790" i="3"/>
  <c r="F2797" i="3"/>
  <c r="F2798" i="3"/>
  <c r="F2799" i="3"/>
  <c r="F2800" i="3"/>
  <c r="F2801" i="3"/>
  <c r="F2802" i="3"/>
  <c r="F2803" i="3"/>
  <c r="F2804" i="3"/>
  <c r="F2805" i="3"/>
  <c r="F2806" i="3"/>
  <c r="F2807" i="3"/>
  <c r="F2810" i="3"/>
  <c r="F2812" i="3"/>
  <c r="F2813" i="3"/>
  <c r="F2815" i="3"/>
  <c r="F2816" i="3"/>
  <c r="F2819" i="3"/>
  <c r="F2820" i="3"/>
  <c r="F2821" i="3"/>
  <c r="F2823" i="3"/>
  <c r="F2824" i="3"/>
  <c r="F2826" i="3"/>
  <c r="F2827" i="3"/>
  <c r="F2829" i="3"/>
  <c r="F2830" i="3"/>
  <c r="F2831" i="3"/>
  <c r="F2832" i="3"/>
  <c r="F2833" i="3"/>
  <c r="F2834" i="3"/>
  <c r="F2836" i="3"/>
  <c r="F2837" i="3"/>
  <c r="F2838" i="3"/>
  <c r="F2839" i="3"/>
  <c r="F2840" i="3"/>
  <c r="F2841" i="3"/>
  <c r="F2842" i="3"/>
  <c r="F2844" i="3"/>
  <c r="F2845" i="3"/>
  <c r="F2846" i="3"/>
  <c r="F2848" i="3"/>
  <c r="F2849" i="3"/>
  <c r="F2854" i="3"/>
  <c r="F2855" i="3"/>
  <c r="F2856" i="3"/>
  <c r="F2858" i="3"/>
  <c r="F2859" i="3"/>
  <c r="F2860" i="3"/>
  <c r="F2861" i="3"/>
  <c r="F2863" i="3"/>
  <c r="F2866" i="3"/>
  <c r="F2867" i="3"/>
  <c r="F2868" i="3"/>
  <c r="F2873" i="3"/>
  <c r="F2875" i="3"/>
  <c r="F2876" i="3"/>
  <c r="F2877" i="3"/>
  <c r="F2878" i="3"/>
  <c r="F2879" i="3"/>
  <c r="F2880" i="3"/>
  <c r="F2881" i="3"/>
  <c r="F2883" i="3"/>
  <c r="F2890" i="3"/>
  <c r="F2891" i="3"/>
  <c r="F2893" i="3"/>
  <c r="F2894" i="3"/>
  <c r="F2895" i="3"/>
  <c r="F2897" i="3"/>
  <c r="F2898" i="3"/>
  <c r="F2899" i="3"/>
  <c r="F2902" i="3"/>
  <c r="F2903" i="3"/>
  <c r="F2904" i="3"/>
  <c r="F2905" i="3"/>
  <c r="F2908" i="3"/>
  <c r="F2909" i="3"/>
  <c r="F2911" i="3"/>
  <c r="F2914" i="3"/>
  <c r="F2915" i="3"/>
  <c r="F2916" i="3"/>
  <c r="F2917" i="3"/>
  <c r="F2919" i="3"/>
  <c r="F2922" i="3"/>
  <c r="F2923" i="3"/>
  <c r="F2924" i="3"/>
  <c r="F2925" i="3"/>
  <c r="F2926" i="3"/>
  <c r="F2927" i="3"/>
  <c r="F2929" i="3"/>
  <c r="F2935" i="3"/>
  <c r="F2936" i="3"/>
  <c r="F2939" i="3"/>
  <c r="F2941" i="3"/>
  <c r="F2942" i="3"/>
  <c r="F2943" i="3"/>
  <c r="F2944" i="3"/>
  <c r="F2945" i="3"/>
  <c r="F2947" i="3"/>
  <c r="F2948" i="3"/>
  <c r="F2949" i="3"/>
  <c r="F2951" i="3"/>
  <c r="F2952" i="3"/>
  <c r="F2954" i="3"/>
  <c r="F2955" i="3"/>
  <c r="F2953" i="3"/>
  <c r="F2957" i="3"/>
  <c r="F2960" i="3"/>
  <c r="F2961" i="3"/>
  <c r="F2963" i="3"/>
  <c r="F2965" i="3"/>
  <c r="F3228" i="3"/>
  <c r="F3233" i="3"/>
  <c r="F3235" i="3"/>
  <c r="F3232" i="3"/>
  <c r="F3238" i="3"/>
  <c r="F3239" i="3"/>
  <c r="F3240" i="3"/>
  <c r="F3241" i="3"/>
  <c r="F3242" i="3"/>
  <c r="F3243" i="3"/>
  <c r="F3244" i="3"/>
  <c r="F3245" i="3"/>
  <c r="F3246" i="3"/>
  <c r="F3247" i="3"/>
  <c r="F3249" i="3"/>
  <c r="F3250" i="3"/>
  <c r="F3251" i="3"/>
  <c r="F3253" i="3"/>
  <c r="F3262" i="3"/>
  <c r="F3263" i="3"/>
  <c r="F3264" i="3"/>
  <c r="F3267" i="3"/>
  <c r="F3268" i="3"/>
  <c r="F3269" i="3"/>
  <c r="F3271" i="3"/>
  <c r="F3272" i="3"/>
  <c r="F3273" i="3"/>
  <c r="F3274" i="3"/>
  <c r="F3275" i="3"/>
  <c r="F3276" i="3"/>
  <c r="F3277" i="3"/>
  <c r="F3278" i="3"/>
  <c r="F3281" i="3"/>
  <c r="F3282" i="3"/>
  <c r="F3287" i="3"/>
  <c r="F3293" i="3"/>
  <c r="F3294" i="3"/>
  <c r="F3296" i="3"/>
  <c r="F3297" i="3"/>
  <c r="F3298" i="3"/>
  <c r="F3300" i="3"/>
  <c r="F3302" i="3"/>
  <c r="F3306" i="3"/>
  <c r="F3309" i="3"/>
  <c r="F3310" i="3"/>
  <c r="F3313" i="3"/>
  <c r="F3314" i="3"/>
  <c r="F3316" i="3"/>
  <c r="F3317" i="3"/>
  <c r="F3318" i="3"/>
  <c r="F3320" i="3"/>
  <c r="F3321" i="3"/>
  <c r="F3322" i="3"/>
  <c r="F3323" i="3"/>
  <c r="F3324" i="3"/>
  <c r="F3325" i="3"/>
  <c r="F3326" i="3"/>
  <c r="F3327" i="3"/>
  <c r="F3328" i="3"/>
  <c r="F3329" i="3"/>
  <c r="F3330" i="3"/>
  <c r="F3331" i="3"/>
  <c r="F3332" i="3"/>
  <c r="F3333" i="3"/>
  <c r="F3334" i="3"/>
  <c r="F3335" i="3"/>
  <c r="F3336" i="3"/>
  <c r="F3337" i="3"/>
  <c r="F3339" i="3"/>
  <c r="F3340" i="3"/>
  <c r="F3341" i="3"/>
  <c r="F3342" i="3"/>
  <c r="F3343" i="3"/>
  <c r="F3344" i="3"/>
  <c r="F3347" i="3"/>
  <c r="F3348" i="3"/>
  <c r="F3349" i="3"/>
  <c r="F3350" i="3"/>
  <c r="F3351" i="3"/>
  <c r="F3352" i="3"/>
  <c r="F3355" i="3"/>
  <c r="F3356" i="3"/>
  <c r="F3359" i="3"/>
  <c r="F3360" i="3"/>
  <c r="F3363" i="3"/>
  <c r="F3364" i="3"/>
  <c r="F3366" i="3"/>
  <c r="F3367" i="3"/>
  <c r="F3368" i="3"/>
  <c r="F3369" i="3"/>
  <c r="F3370" i="3"/>
  <c r="F3372" i="3"/>
  <c r="F3373" i="3"/>
  <c r="F3375" i="3"/>
  <c r="F3377" i="3"/>
  <c r="F3379" i="3"/>
  <c r="F3380" i="3"/>
  <c r="F3381" i="3"/>
  <c r="F3382" i="3"/>
  <c r="F3383" i="3"/>
  <c r="F3385" i="3"/>
  <c r="F3386" i="3"/>
  <c r="F3387" i="3"/>
  <c r="F3391" i="3"/>
  <c r="F3392" i="3"/>
  <c r="F3393" i="3"/>
  <c r="F3394" i="3"/>
  <c r="F3395" i="3"/>
  <c r="F3396" i="3"/>
  <c r="F3397" i="3"/>
  <c r="F3398" i="3"/>
  <c r="F3399" i="3"/>
  <c r="F3400" i="3"/>
  <c r="F3401" i="3"/>
  <c r="F3402" i="3"/>
  <c r="F3403" i="3"/>
  <c r="F3405" i="3"/>
  <c r="F3406" i="3"/>
  <c r="F3407" i="3"/>
  <c r="F3408" i="3"/>
  <c r="F3409" i="3"/>
  <c r="F3411" i="3"/>
  <c r="F3412" i="3"/>
  <c r="F3414" i="3"/>
  <c r="F3415" i="3"/>
  <c r="F3418" i="3"/>
  <c r="F3419" i="3"/>
  <c r="F3421" i="3"/>
  <c r="F3422" i="3"/>
  <c r="F3423" i="3"/>
  <c r="F3424" i="3"/>
  <c r="F3425" i="3"/>
  <c r="F3426" i="3"/>
  <c r="F3427" i="3"/>
  <c r="F3428" i="3"/>
  <c r="F3430" i="3"/>
  <c r="F3429" i="3"/>
  <c r="F3432" i="3"/>
  <c r="F3433" i="3"/>
  <c r="F3434" i="3"/>
  <c r="F3435" i="3"/>
  <c r="F3436" i="3"/>
  <c r="F3437" i="3"/>
  <c r="F3438" i="3"/>
  <c r="F3439" i="3"/>
  <c r="F3440" i="3"/>
  <c r="F3442" i="3"/>
  <c r="F3443" i="3"/>
  <c r="F3444" i="3"/>
  <c r="F3445" i="3"/>
  <c r="F3446" i="3"/>
  <c r="F3447" i="3"/>
  <c r="F3449" i="3"/>
  <c r="F3451" i="3"/>
  <c r="F3452" i="3"/>
  <c r="F3454" i="3"/>
  <c r="F3455" i="3"/>
  <c r="F3456" i="3"/>
  <c r="F3458" i="3"/>
  <c r="F3457" i="3"/>
  <c r="F3459" i="3"/>
  <c r="F3462" i="3"/>
  <c r="F3463" i="3"/>
  <c r="F3460" i="3"/>
  <c r="F3464" i="3"/>
  <c r="F3465" i="3"/>
  <c r="F2966" i="3"/>
  <c r="F2970" i="3"/>
  <c r="F2971" i="3"/>
  <c r="F2972" i="3"/>
  <c r="F2973" i="3"/>
  <c r="F2979" i="3"/>
  <c r="F2980" i="3"/>
  <c r="F2981" i="3"/>
  <c r="F2982" i="3"/>
  <c r="F2983" i="3"/>
  <c r="F2984" i="3"/>
  <c r="F2985" i="3"/>
  <c r="F2986" i="3"/>
  <c r="F2987" i="3"/>
  <c r="F2988" i="3"/>
  <c r="F2990" i="3"/>
  <c r="F2991" i="3"/>
  <c r="F2992" i="3"/>
  <c r="F2993" i="3"/>
  <c r="F2994" i="3"/>
  <c r="F2995" i="3"/>
  <c r="F2996" i="3"/>
  <c r="F2997" i="3"/>
  <c r="F2998" i="3"/>
  <c r="F2999" i="3"/>
  <c r="F3000" i="3"/>
  <c r="F3001" i="3"/>
  <c r="F3002" i="3"/>
  <c r="F3003" i="3"/>
  <c r="F3004" i="3"/>
  <c r="F3005" i="3"/>
  <c r="F3006" i="3"/>
  <c r="F3007" i="3"/>
  <c r="F3008" i="3"/>
  <c r="F3009" i="3"/>
  <c r="F3010" i="3"/>
  <c r="F3012" i="3"/>
  <c r="F3013" i="3"/>
  <c r="F3014" i="3"/>
  <c r="F3015" i="3"/>
  <c r="F3016" i="3"/>
  <c r="F3017" i="3"/>
  <c r="F3019" i="3"/>
  <c r="F3020" i="3"/>
  <c r="F3021" i="3"/>
  <c r="F3022" i="3"/>
  <c r="F3023" i="3"/>
  <c r="F3024" i="3"/>
  <c r="F3025" i="3"/>
  <c r="F3026" i="3"/>
  <c r="F3027" i="3"/>
  <c r="F3028" i="3"/>
  <c r="F3029" i="3"/>
  <c r="F3030" i="3"/>
  <c r="F3031" i="3"/>
  <c r="F3032" i="3"/>
  <c r="F3033" i="3"/>
  <c r="F3034" i="3"/>
  <c r="F3035" i="3"/>
  <c r="F3036" i="3"/>
  <c r="F3037" i="3"/>
  <c r="F3038" i="3"/>
  <c r="F3039" i="3"/>
  <c r="F3040" i="3"/>
  <c r="F3041" i="3"/>
  <c r="F3042" i="3"/>
  <c r="F3043" i="3"/>
  <c r="F3044" i="3"/>
  <c r="F3046" i="3"/>
  <c r="F3047" i="3"/>
  <c r="F3048" i="3"/>
  <c r="F3049" i="3"/>
  <c r="F3050" i="3"/>
  <c r="F3051" i="3"/>
  <c r="F3053" i="3"/>
  <c r="F3054" i="3"/>
  <c r="F3055" i="3"/>
  <c r="F3056" i="3"/>
  <c r="F3057" i="3"/>
  <c r="F3058" i="3"/>
  <c r="F3060" i="3"/>
  <c r="F3061" i="3"/>
  <c r="F3062" i="3"/>
  <c r="F3063" i="3"/>
  <c r="F3064" i="3"/>
  <c r="F3065" i="3"/>
  <c r="F3066" i="3"/>
  <c r="F3067" i="3"/>
  <c r="F3068" i="3"/>
  <c r="F3069" i="3"/>
  <c r="F3070" i="3"/>
  <c r="F3071" i="3"/>
  <c r="F3072" i="3"/>
  <c r="F3073" i="3"/>
  <c r="F3074" i="3"/>
  <c r="F3075" i="3"/>
  <c r="F3076" i="3"/>
  <c r="F3077" i="3"/>
  <c r="F3078" i="3"/>
  <c r="F3079" i="3"/>
  <c r="F3080" i="3"/>
  <c r="F3081" i="3"/>
  <c r="F3082" i="3"/>
  <c r="F3083" i="3"/>
  <c r="F3084" i="3"/>
  <c r="F3085" i="3"/>
  <c r="F3086" i="3"/>
  <c r="F3087" i="3"/>
  <c r="F3088" i="3"/>
  <c r="F3089" i="3"/>
  <c r="F3090" i="3"/>
  <c r="F3091" i="3"/>
  <c r="F3092" i="3"/>
  <c r="F3093" i="3"/>
  <c r="F3094" i="3"/>
  <c r="F3095" i="3"/>
  <c r="F3096" i="3"/>
  <c r="F3097" i="3"/>
  <c r="F3098" i="3"/>
  <c r="F3099" i="3"/>
  <c r="F3100" i="3"/>
  <c r="F3101" i="3"/>
  <c r="F3102" i="3"/>
  <c r="F3103" i="3"/>
  <c r="F3104" i="3"/>
  <c r="F3105" i="3"/>
  <c r="F3106" i="3"/>
  <c r="F3107" i="3"/>
  <c r="F3108" i="3"/>
  <c r="F3109" i="3"/>
  <c r="F3110" i="3"/>
  <c r="F3111" i="3"/>
  <c r="F3112" i="3"/>
  <c r="F3113" i="3"/>
  <c r="F3114" i="3"/>
  <c r="F3115" i="3"/>
  <c r="F3116" i="3"/>
  <c r="F3117" i="3"/>
  <c r="F3118" i="3"/>
  <c r="F3119" i="3"/>
  <c r="F3120" i="3"/>
  <c r="F3121" i="3"/>
  <c r="F3122" i="3"/>
  <c r="F3123" i="3"/>
  <c r="F3124" i="3"/>
  <c r="F3125" i="3"/>
  <c r="F3126" i="3"/>
  <c r="F3127" i="3"/>
  <c r="F3128" i="3"/>
  <c r="F3132" i="3"/>
  <c r="F3134" i="3"/>
  <c r="F3135" i="3"/>
  <c r="F3136" i="3"/>
  <c r="F3137" i="3"/>
  <c r="F3138" i="3"/>
  <c r="F3139" i="3"/>
  <c r="F3140" i="3"/>
  <c r="F3141" i="3"/>
  <c r="F3142" i="3"/>
  <c r="F3143" i="3"/>
  <c r="F3144" i="3"/>
  <c r="F3145" i="3"/>
  <c r="F3146" i="3"/>
  <c r="F3147" i="3"/>
  <c r="F3148" i="3"/>
  <c r="F3149" i="3"/>
  <c r="F3150" i="3"/>
  <c r="F3151" i="3"/>
  <c r="F3152" i="3"/>
  <c r="F3153" i="3"/>
  <c r="F3154" i="3"/>
  <c r="F3155" i="3"/>
  <c r="F3156" i="3"/>
  <c r="F3157" i="3"/>
  <c r="F3158" i="3"/>
  <c r="F3159" i="3"/>
  <c r="F3160" i="3"/>
  <c r="F3161" i="3"/>
  <c r="F3162" i="3"/>
  <c r="F3163" i="3"/>
  <c r="F3164" i="3"/>
  <c r="F3165" i="3"/>
  <c r="F3166" i="3"/>
  <c r="F3167" i="3"/>
  <c r="F3168" i="3"/>
  <c r="F3170" i="3"/>
  <c r="F3171" i="3"/>
  <c r="F3172" i="3"/>
  <c r="F3173" i="3"/>
  <c r="F3174" i="3"/>
  <c r="F3175" i="3"/>
  <c r="F3176" i="3"/>
  <c r="F3177" i="3"/>
  <c r="F3178" i="3"/>
  <c r="F3179" i="3"/>
  <c r="F3180" i="3"/>
  <c r="F3181" i="3"/>
  <c r="F3182" i="3"/>
  <c r="F3183" i="3"/>
  <c r="F3184" i="3"/>
  <c r="F3185" i="3"/>
  <c r="F3186" i="3"/>
  <c r="F3187" i="3"/>
  <c r="F3188" i="3"/>
  <c r="F3189" i="3"/>
  <c r="F3190" i="3"/>
  <c r="F3191" i="3"/>
  <c r="F3192" i="3"/>
  <c r="F3193" i="3"/>
  <c r="F3194" i="3"/>
  <c r="F3195" i="3"/>
  <c r="F3196" i="3"/>
  <c r="F3197" i="3"/>
  <c r="F3198" i="3"/>
  <c r="F3199" i="3"/>
  <c r="F3200" i="3"/>
  <c r="F3201" i="3"/>
  <c r="F3202" i="3"/>
  <c r="F3203" i="3"/>
  <c r="F3204" i="3"/>
  <c r="F3205" i="3"/>
  <c r="F3206" i="3"/>
  <c r="F3208" i="3"/>
  <c r="F3209" i="3"/>
  <c r="F3210" i="3"/>
  <c r="F3211" i="3"/>
  <c r="F3212" i="3"/>
  <c r="F3214" i="3"/>
  <c r="F3217" i="3"/>
  <c r="F3218" i="3"/>
  <c r="F3219" i="3"/>
  <c r="F3222" i="3"/>
  <c r="F3223" i="3"/>
  <c r="F3224" i="3"/>
  <c r="F3225" i="3"/>
  <c r="F3466" i="3"/>
  <c r="F3468" i="3"/>
  <c r="F3471" i="3"/>
  <c r="F3475" i="3"/>
  <c r="F3476" i="3"/>
  <c r="F3477" i="3"/>
  <c r="F3478" i="3"/>
  <c r="F3482" i="3"/>
  <c r="F3483" i="3"/>
  <c r="F3485" i="3"/>
  <c r="F3486" i="3"/>
  <c r="F3487" i="3"/>
  <c r="F3490" i="3"/>
  <c r="F3492" i="3"/>
  <c r="F3493" i="3"/>
  <c r="F3495" i="3"/>
  <c r="F3496" i="3"/>
  <c r="F3497" i="3"/>
  <c r="F3498" i="3"/>
  <c r="F3499" i="3"/>
  <c r="F3500" i="3"/>
  <c r="F3502" i="3"/>
  <c r="F3503" i="3"/>
  <c r="F3504" i="3"/>
  <c r="F3505" i="3"/>
  <c r="F3506" i="3"/>
  <c r="F3507" i="3"/>
  <c r="F3508" i="3"/>
  <c r="F3509" i="3"/>
  <c r="F3513" i="3"/>
  <c r="F3515" i="3"/>
  <c r="F3516" i="3"/>
  <c r="F3519" i="3"/>
  <c r="F3520" i="3"/>
  <c r="F3521" i="3"/>
  <c r="F3524" i="3"/>
  <c r="F3525" i="3"/>
  <c r="F3527" i="3"/>
  <c r="F3528" i="3"/>
  <c r="F3533" i="3"/>
  <c r="F3534" i="3"/>
  <c r="F3535" i="3"/>
  <c r="F3536" i="3"/>
  <c r="F3537" i="3"/>
  <c r="F3538" i="3"/>
  <c r="F3539" i="3"/>
  <c r="F3540" i="3"/>
  <c r="F3541" i="3"/>
  <c r="F3542" i="3"/>
  <c r="F3543" i="3"/>
  <c r="F3544" i="3"/>
  <c r="F3545" i="3"/>
  <c r="F3546" i="3"/>
  <c r="F3548" i="3"/>
  <c r="F3549" i="3"/>
  <c r="F3550" i="3"/>
  <c r="F3551" i="3"/>
  <c r="F3563" i="3"/>
  <c r="F3564" i="3"/>
  <c r="F3565" i="3"/>
  <c r="F3566" i="3"/>
  <c r="F3567" i="3"/>
  <c r="F3568" i="3"/>
  <c r="F3569" i="3"/>
  <c r="F3570" i="3"/>
  <c r="F3571" i="3"/>
  <c r="F3572" i="3"/>
  <c r="F3583" i="3"/>
  <c r="F3585" i="3"/>
  <c r="F3586" i="3"/>
  <c r="F3587" i="3"/>
  <c r="F3588" i="3"/>
  <c r="F3589" i="3"/>
  <c r="F3590" i="3"/>
  <c r="F3591" i="3"/>
  <c r="F3592" i="3"/>
  <c r="F3593" i="3"/>
  <c r="F3594" i="3"/>
  <c r="F3595" i="3"/>
  <c r="F3596" i="3"/>
  <c r="F3597" i="3"/>
  <c r="F3598" i="3"/>
  <c r="F3599" i="3"/>
  <c r="F3600" i="3"/>
  <c r="F3602" i="3"/>
  <c r="F3603" i="3"/>
  <c r="F3604" i="3"/>
  <c r="F3605" i="3"/>
  <c r="F3606" i="3"/>
  <c r="F3607" i="3"/>
  <c r="F3608" i="3"/>
  <c r="F3609" i="3"/>
  <c r="F3610" i="3"/>
  <c r="F3611" i="3"/>
  <c r="F3612" i="3"/>
  <c r="F3613" i="3"/>
  <c r="F3614" i="3"/>
  <c r="F3615" i="3"/>
  <c r="F3616" i="3"/>
  <c r="F3617" i="3"/>
  <c r="F3618" i="3"/>
  <c r="F3619" i="3"/>
  <c r="F3620" i="3"/>
  <c r="F3621" i="3"/>
  <c r="F3622" i="3"/>
  <c r="F3626" i="3"/>
  <c r="F3628" i="3"/>
  <c r="F3629" i="3"/>
  <c r="F3630" i="3"/>
  <c r="F3631" i="3"/>
  <c r="F3633" i="3"/>
  <c r="F3637" i="3"/>
  <c r="F3638" i="3"/>
  <c r="F3639" i="3"/>
  <c r="F3640" i="3"/>
  <c r="F3641" i="3"/>
  <c r="F3643" i="3"/>
  <c r="F3644" i="3"/>
  <c r="F3645" i="3"/>
  <c r="F3648" i="3"/>
  <c r="F3649" i="3"/>
  <c r="F3650" i="3"/>
  <c r="F3651" i="3"/>
  <c r="F3652" i="3"/>
  <c r="F3653" i="3"/>
  <c r="F3655" i="3"/>
  <c r="F3657" i="3"/>
  <c r="F3666" i="3"/>
  <c r="F3667" i="3"/>
  <c r="F3668" i="3"/>
  <c r="F3670" i="3"/>
  <c r="F3672" i="3"/>
  <c r="F3674" i="3"/>
  <c r="F3676" i="3"/>
  <c r="F3677" i="3"/>
  <c r="F3681" i="3"/>
  <c r="F3682" i="3"/>
  <c r="F3683" i="3"/>
  <c r="F3684" i="3"/>
  <c r="F3685" i="3"/>
  <c r="F3686" i="3"/>
  <c r="F3687" i="3"/>
  <c r="F3688" i="3"/>
  <c r="F3689" i="3"/>
  <c r="F3690" i="3"/>
  <c r="F3691" i="3"/>
  <c r="F3692" i="3"/>
  <c r="F3693" i="3"/>
  <c r="F3694" i="3"/>
  <c r="F3695" i="3"/>
  <c r="F3696" i="3"/>
  <c r="F3697" i="3"/>
  <c r="F3698" i="3"/>
  <c r="F3699" i="3"/>
  <c r="F3700" i="3"/>
  <c r="F3701" i="3"/>
  <c r="F3702" i="3"/>
  <c r="F3703" i="3"/>
  <c r="F3704" i="3"/>
  <c r="F3705" i="3"/>
  <c r="F3706" i="3"/>
  <c r="F3707" i="3"/>
  <c r="F3708" i="3"/>
  <c r="F3709" i="3"/>
  <c r="F3710" i="3"/>
  <c r="F3711" i="3"/>
  <c r="F3712" i="3"/>
  <c r="F3713" i="3"/>
  <c r="F3714" i="3"/>
  <c r="F3715" i="3"/>
  <c r="F3716" i="3"/>
  <c r="F3717" i="3"/>
  <c r="F3718" i="3"/>
  <c r="F3719" i="3"/>
  <c r="F3720" i="3"/>
  <c r="F3721" i="3"/>
  <c r="F3658" i="3"/>
  <c r="F3659" i="3"/>
  <c r="F3660" i="3"/>
  <c r="F3661" i="3"/>
  <c r="F3662" i="3"/>
  <c r="F3663" i="3"/>
  <c r="F3727" i="3"/>
  <c r="F3728" i="3"/>
  <c r="F3729" i="3"/>
  <c r="F3731" i="3"/>
  <c r="F3732" i="3"/>
  <c r="F3733" i="3"/>
  <c r="F3734" i="3"/>
  <c r="F3736" i="3"/>
  <c r="F3737" i="3"/>
  <c r="F3738" i="3"/>
  <c r="F3739" i="3"/>
  <c r="F3740" i="3"/>
  <c r="F3741" i="3"/>
  <c r="F3743" i="3"/>
  <c r="F3744" i="3"/>
  <c r="F3746" i="3"/>
  <c r="F3748" i="3"/>
  <c r="F3749" i="3"/>
  <c r="F3750" i="3"/>
  <c r="F3751" i="3"/>
  <c r="F3752" i="3"/>
  <c r="F3754" i="3"/>
  <c r="F3755" i="3"/>
  <c r="F3756" i="3"/>
  <c r="F3757" i="3"/>
  <c r="F3758" i="3"/>
  <c r="F3759" i="3"/>
  <c r="F3760" i="3"/>
  <c r="F3761" i="3"/>
  <c r="F3762" i="3"/>
  <c r="F3763" i="3"/>
  <c r="F3764" i="3"/>
  <c r="F3766" i="3"/>
  <c r="F3767" i="3"/>
  <c r="F3768" i="3"/>
  <c r="F3769" i="3"/>
  <c r="F3770" i="3"/>
  <c r="F3771" i="3"/>
  <c r="F3772" i="3"/>
  <c r="F3773" i="3"/>
  <c r="F3774" i="3"/>
  <c r="F3775" i="3"/>
  <c r="F3776" i="3"/>
  <c r="F3777" i="3"/>
  <c r="F3778" i="3"/>
  <c r="F3779" i="3"/>
  <c r="F3780" i="3"/>
  <c r="F3781" i="3"/>
  <c r="F3782" i="3"/>
  <c r="F3783" i="3"/>
  <c r="F3784" i="3"/>
  <c r="F3785" i="3"/>
  <c r="F3787" i="3"/>
  <c r="F3788" i="3"/>
  <c r="F3789" i="3"/>
  <c r="F3790" i="3"/>
  <c r="F3791" i="3"/>
  <c r="F3792" i="3"/>
  <c r="F3793" i="3"/>
  <c r="F3794" i="3"/>
  <c r="F3795" i="3"/>
  <c r="F3796" i="3"/>
  <c r="F3797" i="3"/>
  <c r="F3798" i="3"/>
  <c r="F3799" i="3"/>
  <c r="F3800" i="3"/>
  <c r="F3801" i="3"/>
  <c r="F3802" i="3"/>
  <c r="F3804" i="3"/>
  <c r="F3805" i="3"/>
  <c r="F3806" i="3"/>
  <c r="F3807" i="3"/>
  <c r="F3808" i="3"/>
  <c r="F3810" i="3"/>
  <c r="F3811" i="3"/>
  <c r="F3812" i="3"/>
  <c r="F3813" i="3"/>
  <c r="F3814" i="3"/>
  <c r="F3815" i="3"/>
  <c r="F3817" i="3"/>
  <c r="F3818" i="3"/>
  <c r="F3819" i="3"/>
  <c r="F3820" i="3"/>
  <c r="F3821" i="3"/>
  <c r="F3822" i="3"/>
  <c r="F3823" i="3"/>
  <c r="F3824" i="3"/>
  <c r="F3825" i="3"/>
  <c r="F3828" i="3"/>
  <c r="F3829" i="3"/>
  <c r="F3831" i="3"/>
  <c r="F3833" i="3"/>
  <c r="F3836" i="3"/>
  <c r="F3839" i="3"/>
  <c r="F3840" i="3"/>
  <c r="F3841" i="3"/>
  <c r="F3842" i="3"/>
  <c r="F3844" i="3"/>
  <c r="F3845" i="3"/>
  <c r="F3848" i="3"/>
  <c r="F3849" i="3"/>
  <c r="F3851" i="3"/>
  <c r="F3852" i="3"/>
  <c r="F3853" i="3"/>
  <c r="F3854" i="3"/>
  <c r="F3855" i="3"/>
  <c r="F3856" i="3"/>
  <c r="F3857" i="3"/>
  <c r="F3858" i="3"/>
  <c r="F3859" i="3"/>
  <c r="F3860" i="3"/>
  <c r="F3861" i="3"/>
  <c r="F3862" i="3"/>
  <c r="F3863" i="3"/>
  <c r="F3865" i="3"/>
  <c r="F3866" i="3"/>
  <c r="F3868" i="3"/>
  <c r="F3871" i="3"/>
  <c r="F3872" i="3"/>
  <c r="F3827" i="3"/>
  <c r="F3877" i="3"/>
  <c r="F3873" i="3"/>
  <c r="F3874" i="3"/>
  <c r="F3875" i="3"/>
  <c r="F3876" i="3"/>
  <c r="F3878" i="3"/>
  <c r="F3879" i="3"/>
  <c r="F3880" i="3"/>
  <c r="F3881" i="3"/>
  <c r="F3882" i="3"/>
  <c r="F3883" i="3"/>
  <c r="F3885" i="3"/>
  <c r="F3886" i="3"/>
  <c r="F3887" i="3"/>
  <c r="F3888" i="3"/>
  <c r="F3889" i="3"/>
  <c r="F3892" i="3"/>
  <c r="F3893" i="3"/>
  <c r="F3894" i="3"/>
  <c r="F3896" i="3"/>
  <c r="F3897" i="3"/>
  <c r="F3898" i="3"/>
  <c r="F3899" i="3"/>
  <c r="F3900" i="3"/>
  <c r="F3901" i="3"/>
  <c r="F3902" i="3"/>
  <c r="F3903" i="3"/>
  <c r="F3904" i="3"/>
  <c r="F3905" i="3"/>
  <c r="F3906" i="3"/>
  <c r="F3907" i="3"/>
  <c r="F3908" i="3"/>
  <c r="F3909" i="3"/>
  <c r="F3911" i="3"/>
  <c r="F3912" i="3"/>
  <c r="F3913" i="3"/>
  <c r="F3914" i="3"/>
  <c r="F3915" i="3"/>
  <c r="F3917" i="3"/>
  <c r="F3923" i="3"/>
  <c r="F3924" i="3"/>
  <c r="F3925" i="3"/>
  <c r="F3926" i="3"/>
  <c r="F3927" i="3"/>
  <c r="F3928" i="3"/>
  <c r="F3929" i="3"/>
  <c r="F3930" i="3"/>
  <c r="F3931" i="3"/>
  <c r="F3932" i="3"/>
  <c r="F3935" i="3"/>
  <c r="F3936" i="3"/>
  <c r="F3937" i="3"/>
  <c r="F3938" i="3"/>
  <c r="F3939" i="3"/>
  <c r="F3940" i="3"/>
  <c r="F3941" i="3"/>
  <c r="F3942" i="3"/>
  <c r="F3944" i="3"/>
  <c r="F3945" i="3"/>
  <c r="F3948" i="3"/>
  <c r="F3949" i="3"/>
  <c r="F3950" i="3"/>
  <c r="F3951" i="3"/>
  <c r="F3952" i="3"/>
  <c r="F3953" i="3"/>
  <c r="F3920" i="3"/>
  <c r="F3921" i="3"/>
  <c r="F3922" i="3"/>
  <c r="F3958" i="3"/>
  <c r="F3960" i="3"/>
  <c r="F3962" i="3"/>
  <c r="F3963" i="3"/>
  <c r="F3964" i="3"/>
  <c r="F3968" i="3"/>
  <c r="F3969" i="3"/>
  <c r="F3970" i="3"/>
  <c r="F3971" i="3"/>
  <c r="F3972" i="3"/>
  <c r="F3973" i="3"/>
  <c r="F3974" i="3"/>
  <c r="F3975" i="3"/>
  <c r="F3976" i="3"/>
  <c r="F3977" i="3"/>
  <c r="F3978" i="3"/>
  <c r="F3979" i="3"/>
  <c r="F3980" i="3"/>
  <c r="F3981" i="3"/>
  <c r="F3982" i="3"/>
  <c r="F3983" i="3"/>
  <c r="F3984" i="3"/>
  <c r="F3985" i="3"/>
  <c r="F3986" i="3"/>
  <c r="F3987" i="3"/>
  <c r="F3988" i="3"/>
  <c r="F3989" i="3"/>
  <c r="F3990" i="3"/>
  <c r="F3991" i="3"/>
  <c r="F3992" i="3"/>
  <c r="F3993" i="3"/>
  <c r="F3994" i="3"/>
  <c r="F3995" i="3"/>
  <c r="F3996" i="3"/>
  <c r="F3997" i="3"/>
  <c r="F3998" i="3"/>
  <c r="F3999" i="3"/>
  <c r="F4000" i="3"/>
  <c r="F4001" i="3"/>
  <c r="F4002" i="3"/>
  <c r="F4003" i="3"/>
  <c r="F4004" i="3"/>
  <c r="F4006" i="3"/>
  <c r="F4007" i="3"/>
  <c r="F4008" i="3"/>
  <c r="F4010" i="3"/>
  <c r="F4011" i="3"/>
  <c r="F4012" i="3"/>
  <c r="F4013" i="3"/>
  <c r="F4014" i="3"/>
  <c r="F4015" i="3"/>
  <c r="F4016" i="3"/>
  <c r="F4017" i="3"/>
  <c r="F4018" i="3"/>
  <c r="F4019" i="3"/>
  <c r="F4020" i="3"/>
  <c r="F4021" i="3"/>
  <c r="F4024" i="3"/>
  <c r="F4025" i="3"/>
  <c r="F4026" i="3"/>
  <c r="F4027" i="3"/>
  <c r="F4029" i="3"/>
  <c r="F4030" i="3"/>
  <c r="F4031" i="3"/>
  <c r="F4032" i="3"/>
  <c r="F4033" i="3"/>
  <c r="F4034" i="3"/>
  <c r="F4035" i="3"/>
  <c r="F4038" i="3"/>
  <c r="F4039" i="3"/>
  <c r="F4040" i="3"/>
  <c r="F4041" i="3"/>
  <c r="F4042" i="3"/>
  <c r="F4044" i="3"/>
  <c r="F4047" i="3"/>
  <c r="F4048" i="3"/>
  <c r="F4049" i="3"/>
  <c r="F4051" i="3"/>
  <c r="F4052" i="3"/>
  <c r="F4053" i="3"/>
  <c r="F4054" i="3"/>
  <c r="F4057" i="3"/>
  <c r="F4058" i="3"/>
  <c r="F4059" i="3"/>
  <c r="F4060" i="3"/>
  <c r="F4063" i="3"/>
  <c r="F4064" i="3"/>
  <c r="F4065" i="3"/>
  <c r="F4066" i="3"/>
  <c r="F4067" i="3"/>
  <c r="F4068" i="3"/>
  <c r="F4069" i="3"/>
  <c r="F4070" i="3"/>
  <c r="F4071" i="3"/>
  <c r="F4072" i="3"/>
  <c r="F3965" i="3"/>
  <c r="F3966" i="3"/>
  <c r="F3967" i="3"/>
  <c r="F4073" i="3"/>
  <c r="F4081" i="3"/>
  <c r="F4082" i="3"/>
  <c r="F4087" i="3"/>
  <c r="F4088" i="3"/>
  <c r="F4090" i="3"/>
  <c r="F4091" i="3"/>
  <c r="F4092" i="3"/>
  <c r="F4093" i="3"/>
  <c r="F4095" i="3"/>
  <c r="F4096" i="3"/>
  <c r="F4097" i="3"/>
  <c r="F4098" i="3"/>
  <c r="F4099" i="3"/>
  <c r="F4100" i="3"/>
  <c r="F4101" i="3"/>
  <c r="F4102" i="3"/>
  <c r="F4103" i="3"/>
  <c r="F4104" i="3"/>
  <c r="F4105" i="3"/>
  <c r="F4106" i="3"/>
  <c r="F4107" i="3"/>
  <c r="F4108" i="3"/>
  <c r="F4109" i="3"/>
  <c r="F4111" i="3"/>
  <c r="F4112" i="3"/>
  <c r="F4113" i="3"/>
  <c r="F4114" i="3"/>
  <c r="F4115" i="3"/>
  <c r="F4116" i="3"/>
  <c r="F4117" i="3"/>
  <c r="F4118" i="3"/>
  <c r="F4119" i="3"/>
  <c r="F4120" i="3"/>
  <c r="F4121" i="3"/>
  <c r="F4122" i="3"/>
  <c r="F4123" i="3"/>
  <c r="F4124" i="3"/>
  <c r="F4125" i="3"/>
  <c r="F4127" i="3"/>
  <c r="F4128" i="3"/>
  <c r="F4129" i="3"/>
  <c r="F4130" i="3"/>
  <c r="F4131" i="3"/>
  <c r="F4132" i="3"/>
  <c r="F4133" i="3"/>
  <c r="F4134" i="3"/>
  <c r="F4135" i="3"/>
  <c r="F4136" i="3"/>
  <c r="F4137" i="3"/>
  <c r="F4138" i="3"/>
  <c r="F4139" i="3"/>
  <c r="F4140" i="3"/>
  <c r="F4141" i="3"/>
  <c r="F4142" i="3"/>
  <c r="F4143" i="3"/>
  <c r="F4144" i="3"/>
  <c r="F4145" i="3"/>
  <c r="F4146" i="3"/>
  <c r="F4147" i="3"/>
  <c r="F4148" i="3"/>
  <c r="F4149" i="3"/>
  <c r="F4150" i="3"/>
  <c r="F4151" i="3"/>
  <c r="F4152" i="3"/>
  <c r="F4153" i="3"/>
  <c r="F4154" i="3"/>
  <c r="F4155" i="3"/>
  <c r="F4156" i="3"/>
  <c r="F4157" i="3"/>
  <c r="F4158" i="3"/>
  <c r="F4159" i="3"/>
  <c r="F4160" i="3"/>
  <c r="F4161" i="3"/>
  <c r="F4075" i="3"/>
  <c r="F4076" i="3"/>
  <c r="F4077" i="3"/>
  <c r="F4163" i="3"/>
  <c r="F4164" i="3"/>
  <c r="F4166" i="3"/>
  <c r="F4167" i="3"/>
  <c r="F4168" i="3"/>
  <c r="F4169" i="3"/>
  <c r="F4170" i="3"/>
  <c r="F4171" i="3"/>
  <c r="F4172" i="3"/>
  <c r="F4173" i="3"/>
  <c r="F4174" i="3"/>
  <c r="F4175" i="3"/>
  <c r="F4176" i="3"/>
  <c r="F4162" i="3"/>
  <c r="F4177" i="3"/>
  <c r="F4178" i="3"/>
  <c r="F4179" i="3"/>
  <c r="F4180" i="3"/>
  <c r="F4182" i="3"/>
  <c r="F4183" i="3"/>
  <c r="F4186" i="3"/>
  <c r="F4187" i="3"/>
  <c r="F4188" i="3"/>
  <c r="F4189" i="3"/>
  <c r="F4192" i="3"/>
  <c r="F4194" i="3"/>
  <c r="F4195" i="3"/>
  <c r="F4184" i="3"/>
  <c r="F4197" i="3"/>
  <c r="F4198" i="3"/>
  <c r="F4200" i="3"/>
  <c r="F4201" i="3"/>
  <c r="F4196" i="3"/>
  <c r="F4203" i="3"/>
  <c r="F3553" i="3"/>
  <c r="F3554" i="3"/>
  <c r="F3555" i="3"/>
  <c r="F3557" i="3"/>
  <c r="F3558" i="3"/>
  <c r="F3559" i="3"/>
  <c r="F3560" i="3"/>
  <c r="F3561" i="3"/>
  <c r="F3562" i="3"/>
  <c r="A1" i="1"/>
  <c r="J2" i="2"/>
  <c r="J3" i="2"/>
  <c r="J4" i="2"/>
  <c r="J5" i="2"/>
  <c r="J6" i="2"/>
  <c r="J7" i="2"/>
  <c r="J8" i="2"/>
  <c r="J9" i="2"/>
  <c r="J10" i="2"/>
  <c r="J11" i="2"/>
  <c r="J12"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40" i="2"/>
  <c r="D41" i="2"/>
  <c r="D42" i="2"/>
  <c r="D43" i="2"/>
  <c r="D44" i="2"/>
  <c r="D45" i="2"/>
  <c r="D46" i="2"/>
  <c r="D47" i="2"/>
  <c r="D48" i="2"/>
  <c r="D49" i="2"/>
  <c r="D50" i="2"/>
  <c r="D51" i="2"/>
  <c r="D52" i="2"/>
  <c r="D53" i="2"/>
  <c r="D54" i="2"/>
  <c r="D55" i="2"/>
  <c r="D56" i="2"/>
  <c r="D57" i="2"/>
  <c r="D58" i="2"/>
  <c r="D59" i="2"/>
  <c r="D60" i="2"/>
  <c r="D61" i="2"/>
  <c r="D62" i="2"/>
  <c r="D63" i="2"/>
  <c r="I2" i="2"/>
  <c r="I3" i="2"/>
  <c r="I4" i="2"/>
  <c r="I5" i="2"/>
  <c r="I6" i="2"/>
  <c r="I7" i="2"/>
  <c r="I8" i="2"/>
  <c r="I9" i="2"/>
  <c r="I10" i="2"/>
  <c r="I11" i="2"/>
  <c r="I12" i="2"/>
  <c r="B4" i="6"/>
  <c r="H3" i="6"/>
  <c r="H11" i="6"/>
  <c r="G9" i="6"/>
  <c r="H6" i="6"/>
  <c r="H4" i="6"/>
  <c r="G2" i="6"/>
  <c r="G10" i="6"/>
  <c r="G4" i="6"/>
  <c r="G5" i="6"/>
  <c r="H8" i="6"/>
  <c r="G6" i="6"/>
  <c r="H5" i="6"/>
  <c r="G3" i="6"/>
  <c r="G11" i="6"/>
  <c r="H9" i="6"/>
  <c r="G7" i="6"/>
  <c r="H2" i="6"/>
  <c r="H10" i="6"/>
  <c r="G8" i="6"/>
  <c r="H7" i="6"/>
  <c r="AR161" i="1"/>
  <c r="AQ161" i="1"/>
  <c r="AL161" i="1"/>
  <c r="AR172" i="1"/>
  <c r="AQ172" i="1"/>
  <c r="AL172" i="1"/>
  <c r="AR166" i="1"/>
  <c r="AQ166" i="1"/>
  <c r="AL166" i="1"/>
  <c r="AR162" i="1"/>
  <c r="AQ162" i="1"/>
  <c r="AL162" i="1"/>
  <c r="AR164" i="1"/>
  <c r="AQ164" i="1"/>
  <c r="AL164" i="1"/>
  <c r="AR116" i="1"/>
  <c r="AQ116" i="1"/>
  <c r="AQ136" i="1"/>
  <c r="AQ163" i="1"/>
  <c r="AQ538" i="1"/>
  <c r="AQ604" i="1"/>
  <c r="AQ605" i="1"/>
  <c r="AQ606" i="1"/>
  <c r="AL116" i="1"/>
  <c r="AR604" i="1"/>
  <c r="AL604" i="1"/>
  <c r="AR605" i="1"/>
  <c r="AL605" i="1"/>
  <c r="AR606" i="1"/>
  <c r="AL606" i="1"/>
  <c r="AR136" i="1"/>
  <c r="AL136" i="1"/>
  <c r="AR538" i="1"/>
  <c r="AL538" i="1"/>
  <c r="AR163" i="1"/>
  <c r="AL163" i="1"/>
  <c r="B6" i="6"/>
  <c r="B12" i="6"/>
  <c r="B9" i="6"/>
  <c r="B5" i="6"/>
  <c r="B8" i="6"/>
  <c r="B7" i="6" l="1"/>
  <c r="B11" i="6"/>
  <c r="B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Hornfischer, Daniel</author>
  </authors>
  <commentList>
    <comment ref="B2" authorId="0" shapeId="0" xr:uid="{00000000-0006-0000-0100-000001000000}">
      <text>
        <r>
          <rPr>
            <sz val="10"/>
            <color rgb="FF000000"/>
            <rFont val="Tahoma"/>
            <family val="2"/>
          </rPr>
          <t>Auswahl des Hauptprozesses aus der BPML</t>
        </r>
      </text>
    </comment>
    <comment ref="C2" authorId="0" shapeId="0" xr:uid="{00000000-0006-0000-0100-000002000000}">
      <text>
        <r>
          <rPr>
            <sz val="10"/>
            <color rgb="FF000000"/>
            <rFont val="Tahoma"/>
            <family val="2"/>
          </rPr>
          <t xml:space="preserve">Falls der Hauptprozess differenziert werden muss, kann der Subprozess ausgewählt werden </t>
        </r>
      </text>
    </comment>
    <comment ref="D2" authorId="0" shapeId="0" xr:uid="{00000000-0006-0000-0100-000003000000}">
      <text>
        <r>
          <rPr>
            <sz val="10"/>
            <color rgb="FF000000"/>
            <rFont val="Tahoma"/>
            <family val="2"/>
          </rPr>
          <t xml:space="preserve">Bezeichnung des Prozessschritts oder der Funktion, die relevant für die Transformation nach S/4 ist. Unter Umständen ist dies auch Non-SAP </t>
        </r>
      </text>
    </comment>
    <comment ref="E2" authorId="0" shapeId="0" xr:uid="{00000000-0006-0000-0100-000004000000}">
      <text>
        <r>
          <rPr>
            <sz val="10"/>
            <color rgb="FF000000"/>
            <rFont val="Tahoma"/>
            <family val="2"/>
          </rPr>
          <t>TP, welches sich um den BTT Eintrag kümmert. Falls das aus dem Hauptprozess automatisch zugeordnete TP nicht passt, kann das TP in der nächsten Spalte manuell geändert werden</t>
        </r>
      </text>
    </comment>
    <comment ref="G2" authorId="0" shapeId="0" xr:uid="{00000000-0006-0000-0100-000005000000}">
      <text>
        <r>
          <rPr>
            <sz val="10"/>
            <color rgb="FF000000"/>
            <rFont val="Tahoma"/>
            <family val="2"/>
          </rPr>
          <t xml:space="preserve">falls notwendig kann die betroffene OE hinterlegt werden zur filterbaren Kommunikation
</t>
        </r>
        <r>
          <rPr>
            <sz val="10"/>
            <color rgb="FF000000"/>
            <rFont val="Tahoma"/>
            <family val="2"/>
          </rPr>
          <t xml:space="preserve">
</t>
        </r>
        <r>
          <rPr>
            <sz val="10"/>
            <color rgb="FF000000"/>
            <rFont val="Tahoma"/>
            <family val="2"/>
          </rPr>
          <t>Diese Spalte ist Wunsch einzelner TPs und ggf. nicht durchgängig gepflegt.</t>
        </r>
      </text>
    </comment>
    <comment ref="H2" authorId="0" shapeId="0" xr:uid="{00000000-0006-0000-0100-000006000000}">
      <text>
        <r>
          <rPr>
            <sz val="10"/>
            <color rgb="FF000000"/>
            <rFont val="Tahoma"/>
            <family val="2"/>
          </rPr>
          <t xml:space="preserve">Auswahl des zugeordneten SAP Moduls. Ggf. mit Unterstützung von Anwenderbetreuer
</t>
        </r>
        <r>
          <rPr>
            <sz val="10"/>
            <color rgb="FF000000"/>
            <rFont val="Tahoma"/>
            <family val="2"/>
          </rPr>
          <t xml:space="preserve">
</t>
        </r>
        <r>
          <rPr>
            <sz val="10"/>
            <color rgb="FF000000"/>
            <rFont val="Tahoma"/>
            <family val="2"/>
          </rPr>
          <t>Bei technisch eindeutig zuordnenbaren Transaktionen ist das Modul bereits in der Tabelle "Transaktionen" zu finden</t>
        </r>
      </text>
    </comment>
    <comment ref="I2" authorId="0" shapeId="0" xr:uid="{00000000-0006-0000-0100-000007000000}">
      <text>
        <r>
          <rPr>
            <sz val="10"/>
            <color rgb="FF000000"/>
            <rFont val="Tahoma"/>
            <family val="2"/>
          </rPr>
          <t>Transaktionscode oder Platzhalter am Ende der Auswahlliste. Ggf. mit Unterstützung des Anwendungsbetreuers</t>
        </r>
      </text>
    </comment>
    <comment ref="K2" authorId="0" shapeId="0" xr:uid="{00000000-0006-0000-0100-000008000000}">
      <text>
        <r>
          <rPr>
            <sz val="10"/>
            <color rgb="FF000000"/>
            <rFont val="Tahoma"/>
            <family val="2"/>
          </rPr>
          <t>Falls notwendig zur Pflege von Abhängigkeiten oder alternativen Transaktionen, falls mehrere mit Komma trennen</t>
        </r>
      </text>
    </comment>
    <comment ref="L2" authorId="0" shapeId="0" xr:uid="{00000000-0006-0000-0100-000009000000}">
      <text>
        <r>
          <rPr>
            <sz val="10"/>
            <color rgb="FF000000"/>
            <rFont val="Tahoma"/>
            <family val="2"/>
          </rPr>
          <t>Bereits im Altsystem verwendete FIORI App hier benennen</t>
        </r>
      </text>
    </comment>
    <comment ref="M2" authorId="0" shapeId="0" xr:uid="{00000000-0006-0000-0100-00000A000000}">
      <text>
        <r>
          <rPr>
            <sz val="10"/>
            <color rgb="FF000000"/>
            <rFont val="Tahoma"/>
            <family val="2"/>
          </rPr>
          <t xml:space="preserve">Zugehörige relevante Z-Entwicklung hier benennen, z. B. Programme, BAdIs,... </t>
        </r>
        <r>
          <rPr>
            <sz val="10"/>
            <color rgb="FF000000"/>
            <rFont val="Calibri"/>
            <family val="2"/>
            <scheme val="minor"/>
          </rPr>
          <t>Ggf</t>
        </r>
        <r>
          <rPr>
            <sz val="10.5"/>
            <color rgb="FF000000"/>
            <rFont val="Calibri"/>
            <family val="2"/>
            <scheme val="minor"/>
          </rPr>
          <t>. mit Unterstützung des Anwendungsbetreuers</t>
        </r>
        <r>
          <rPr>
            <sz val="10.5"/>
            <color rgb="FF000000"/>
            <rFont val="Calibri"/>
            <family val="2"/>
            <scheme val="minor"/>
          </rPr>
          <t xml:space="preserve"> </t>
        </r>
      </text>
    </comment>
    <comment ref="N2" authorId="0" shapeId="0" xr:uid="{00000000-0006-0000-0100-00000B000000}">
      <text>
        <r>
          <rPr>
            <sz val="10"/>
            <color rgb="FF000000"/>
            <rFont val="Tahoma"/>
            <family val="2"/>
          </rPr>
          <t>Falls ein AddOn genutzt wird, zB als UI, hier benennen</t>
        </r>
      </text>
    </comment>
    <comment ref="O2" authorId="0" shapeId="0" xr:uid="{00000000-0006-0000-0100-00000C000000}">
      <text>
        <r>
          <rPr>
            <sz val="10"/>
            <color rgb="FF000000"/>
            <rFont val="Tahoma"/>
            <family val="2"/>
          </rPr>
          <t>Pflegen, ob die Funktion digital signiert ist</t>
        </r>
      </text>
    </comment>
    <comment ref="P2" authorId="0" shapeId="0" xr:uid="{00000000-0006-0000-0100-00000D000000}">
      <text>
        <r>
          <rPr>
            <sz val="10"/>
            <color rgb="FF000000"/>
            <rFont val="Tahoma"/>
            <family val="2"/>
          </rPr>
          <t xml:space="preserve">Relevanten Workflow benennen, soweit bekannt
</t>
        </r>
        <r>
          <rPr>
            <sz val="10"/>
            <color rgb="FF000000"/>
            <rFont val="Tahoma"/>
            <family val="2"/>
          </rPr>
          <t>Ggf. mit Unterstützung durch Anwendungsbetreuer</t>
        </r>
      </text>
    </comment>
    <comment ref="Q2" authorId="0" shapeId="0" xr:uid="{00000000-0006-0000-0100-00000E000000}">
      <text>
        <r>
          <rPr>
            <sz val="10"/>
            <color rgb="FF000000"/>
            <rFont val="Calibri"/>
            <family val="2"/>
            <scheme val="minor"/>
          </rPr>
          <t>Relevante Business Function benennen, soweit bekannt</t>
        </r>
        <r>
          <rPr>
            <sz val="4"/>
            <color rgb="FF000000"/>
            <rFont val="Calibri"/>
            <family val="2"/>
            <scheme val="minor"/>
          </rPr>
          <t xml:space="preserve">
</t>
        </r>
        <r>
          <rPr>
            <sz val="10"/>
            <color rgb="FF000000"/>
            <rFont val="Calibri"/>
            <family val="2"/>
            <scheme val="minor"/>
          </rPr>
          <t>Ggf. mit Unterstützung durch Anwendungsbetreuer</t>
        </r>
      </text>
    </comment>
    <comment ref="R2" authorId="0" shapeId="0" xr:uid="{00000000-0006-0000-0100-00000F000000}">
      <text>
        <r>
          <rPr>
            <sz val="10"/>
            <color rgb="FF000000"/>
            <rFont val="Tahoma"/>
            <family val="2"/>
          </rPr>
          <t>Auswahl der Schnittstelle (Mapping auf technischer Ebene findet nicht im BTT statt)
Bei Bedarf andere Systeme ergänzen unter "Schnittstellen"</t>
        </r>
      </text>
    </comment>
    <comment ref="S2" authorId="0" shapeId="0" xr:uid="{00000000-0006-0000-0100-000010000000}">
      <text>
        <r>
          <rPr>
            <sz val="10"/>
            <color rgb="FF000000"/>
            <rFont val="Tahoma"/>
            <family val="2"/>
          </rPr>
          <t>Falls notwendig zur Pflege von Abhängigkeiten oder alternativen/weiteren Schnittstellen, falls mehrere mit Komma trennen</t>
        </r>
      </text>
    </comment>
    <comment ref="T2" authorId="0" shapeId="0" xr:uid="{00000000-0006-0000-0100-000011000000}">
      <text>
        <r>
          <rPr>
            <sz val="10"/>
            <color rgb="FF000000"/>
            <rFont val="Tahoma"/>
            <family val="2"/>
          </rPr>
          <t>Auswahl ob und wenn ja welche Art von Output relevant ist</t>
        </r>
      </text>
    </comment>
    <comment ref="U2" authorId="0" shapeId="0" xr:uid="{00000000-0006-0000-0100-000012000000}">
      <text>
        <r>
          <rPr>
            <sz val="10"/>
            <color rgb="FF000000"/>
            <rFont val="Tahoma"/>
            <family val="2"/>
          </rPr>
          <t>Auswahl des Formulars anhand der Formularliste soweit bekannt</t>
        </r>
      </text>
    </comment>
    <comment ref="W2" authorId="0" shapeId="0" xr:uid="{00000000-0006-0000-0100-000013000000}">
      <text>
        <r>
          <rPr>
            <sz val="10"/>
            <color rgb="FF000000"/>
            <rFont val="Tahoma"/>
            <family val="2"/>
          </rPr>
          <t>Pflegen falls "Art des Outputs" = "weiterer"</t>
        </r>
      </text>
    </comment>
    <comment ref="X2" authorId="0" shapeId="0" xr:uid="{00000000-0006-0000-0100-000014000000}">
      <text>
        <r>
          <rPr>
            <sz val="10"/>
            <color rgb="FF000000"/>
            <rFont val="Tahoma"/>
            <family val="2"/>
          </rPr>
          <t>Pflegen, ob die Funktion Relevanz für das Org Management besitzt</t>
        </r>
      </text>
    </comment>
    <comment ref="Y2" authorId="0" shapeId="0" xr:uid="{00000000-0006-0000-0100-000015000000}">
      <text>
        <r>
          <rPr>
            <sz val="10"/>
            <color rgb="FF000000"/>
            <rFont val="Tahoma"/>
            <family val="2"/>
          </rPr>
          <t>Hier können z. B. Ideen zur Transformation bereits notiert werden</t>
        </r>
      </text>
    </comment>
    <comment ref="Z2" authorId="0" shapeId="0" xr:uid="{00000000-0006-0000-0100-000016000000}">
      <text>
        <r>
          <rPr>
            <sz val="10"/>
            <color rgb="FF000000"/>
            <rFont val="Tahoma"/>
            <family val="2"/>
          </rPr>
          <t>Priorisierung der Einträge durch die TPL</t>
        </r>
      </text>
    </comment>
    <comment ref="AA2" authorId="0" shapeId="0" xr:uid="{00000000-0006-0000-0100-000017000000}">
      <text>
        <r>
          <rPr>
            <sz val="10"/>
            <color rgb="FF000000"/>
            <rFont val="Tahoma"/>
            <family val="2"/>
          </rPr>
          <t>Falls im IST kein SAP Standard genutzt wurde, wird hier gepflegt, ob ein Wechsel im Rahmen der Transformation erfolgen soll</t>
        </r>
      </text>
    </comment>
    <comment ref="AB2" authorId="0" shapeId="0" xr:uid="{00000000-0006-0000-0100-000018000000}">
      <text>
        <r>
          <rPr>
            <sz val="10"/>
            <color rgb="FF000000"/>
            <rFont val="Tahoma"/>
            <family val="2"/>
          </rPr>
          <t>Falls im IST der SAP Stasndard genutzt wurde, wird hier gepflegt, ob es Änderungen mit S/4 gibt</t>
        </r>
      </text>
    </comment>
    <comment ref="AC2" authorId="0" shapeId="0" xr:uid="{00000000-0006-0000-0100-000019000000}">
      <text>
        <r>
          <rPr>
            <sz val="10"/>
            <color rgb="FF000000"/>
            <rFont val="Tahoma"/>
            <family val="2"/>
          </rPr>
          <t>Pflege relevanter/passender SAP Best Practices im Rahmen der UX Journey</t>
        </r>
      </text>
    </comment>
    <comment ref="AD2" authorId="0" shapeId="0" xr:uid="{00000000-0006-0000-0100-00001A000000}">
      <text>
        <r>
          <rPr>
            <sz val="10"/>
            <color rgb="FF000000"/>
            <rFont val="Tahoma"/>
            <family val="2"/>
          </rPr>
          <t>Auswahl der Ziel Benutzeroberfläche</t>
        </r>
      </text>
    </comment>
    <comment ref="AE2" authorId="0" shapeId="0" xr:uid="{00000000-0006-0000-0100-00001B000000}">
      <text>
        <r>
          <rPr>
            <sz val="10"/>
            <color rgb="FF000000"/>
            <rFont val="Tahoma"/>
            <family val="2"/>
          </rPr>
          <t>Falls sich eine im IST verwendete Transaktion im S/4 ändert, kann diese hier gepflegt werden</t>
        </r>
      </text>
    </comment>
    <comment ref="AF2" authorId="0" shapeId="0" xr:uid="{00000000-0006-0000-0100-00001C000000}">
      <text>
        <r>
          <rPr>
            <sz val="10"/>
            <color rgb="FF000000"/>
            <rFont val="Tahoma"/>
            <family val="2"/>
          </rPr>
          <t>Benennung der zu verwendenden FIORI App im Ziel</t>
        </r>
      </text>
    </comment>
    <comment ref="AG2" authorId="0" shapeId="0" xr:uid="{00000000-0006-0000-0100-00001D000000}">
      <text>
        <r>
          <rPr>
            <sz val="10"/>
            <color rgb="FF000000"/>
            <rFont val="Tahoma"/>
            <family val="2"/>
          </rPr>
          <t>Falls eine Eigenentwicklung im IST genutzt wurde, ist hier zu pflegen, ob diese überarbeitet werden muss</t>
        </r>
      </text>
    </comment>
    <comment ref="AH2" authorId="0" shapeId="0" xr:uid="{00000000-0006-0000-0100-00001E000000}">
      <text>
        <r>
          <rPr>
            <sz val="10"/>
            <color rgb="FF000000"/>
            <rFont val="Tahoma"/>
            <family val="2"/>
          </rPr>
          <t>Pflege ob eine verwendete Schnittstelle S/4 unterstützt (falls bekannt) als Input für den Stream Technik</t>
        </r>
      </text>
    </comment>
    <comment ref="AI2" authorId="0" shapeId="0" xr:uid="{00000000-0006-0000-0100-00001F000000}">
      <text>
        <r>
          <rPr>
            <sz val="10"/>
            <color rgb="FF000000"/>
            <rFont val="Tahoma"/>
            <family val="2"/>
          </rPr>
          <t>Ist der Eintrag relevant für das Grobkonzept? In der Regel "ja"</t>
        </r>
      </text>
    </comment>
    <comment ref="AJ2" authorId="0" shapeId="0" xr:uid="{00000000-0006-0000-0100-000020000000}">
      <text>
        <r>
          <rPr>
            <sz val="10"/>
            <color rgb="FF000000"/>
            <rFont val="Tahoma"/>
            <family val="2"/>
          </rPr>
          <t>Ist der Eintrag relevant für eine Feinkonzipierung? In der Regel "Ja" wenn es Veränderungen hinsichtlich Customizing oder Entwicklung gibt</t>
        </r>
      </text>
    </comment>
  </commentList>
</comments>
</file>

<file path=xl/sharedStrings.xml><?xml version="1.0" encoding="utf-8"?>
<sst xmlns="http://schemas.openxmlformats.org/spreadsheetml/2006/main" count="42995" uniqueCount="12192">
  <si>
    <t>Finanzen</t>
  </si>
  <si>
    <t>Teilprojekte</t>
  </si>
  <si>
    <t>Kürzel</t>
  </si>
  <si>
    <t>Anfangszeile</t>
  </si>
  <si>
    <t>Endzeile</t>
  </si>
  <si>
    <t>FI</t>
  </si>
  <si>
    <t>Qualitätssicherung</t>
  </si>
  <si>
    <t>Instandhaltung</t>
  </si>
  <si>
    <t>IH</t>
  </si>
  <si>
    <t>Anzahl Einträge gesamt</t>
  </si>
  <si>
    <t>Beschaffung</t>
  </si>
  <si>
    <t>BLQ</t>
  </si>
  <si>
    <t>leeres Pflichtfeld Discover</t>
  </si>
  <si>
    <t>Hauptleistung</t>
  </si>
  <si>
    <t>HL</t>
  </si>
  <si>
    <t>falscher Subprozess</t>
  </si>
  <si>
    <t>Nebenleistungen</t>
  </si>
  <si>
    <t>NL</t>
  </si>
  <si>
    <t>Hauptprozess anderes TP</t>
  </si>
  <si>
    <t>Reporting</t>
  </si>
  <si>
    <t>Modul anders Transaktionen</t>
  </si>
  <si>
    <t>Berechtigung</t>
  </si>
  <si>
    <t>Modul anders Zeilen</t>
  </si>
  <si>
    <t>Archivierung</t>
  </si>
  <si>
    <t>Transaktion mehrfach in verschiedenen TP</t>
  </si>
  <si>
    <t>Stammdaten</t>
  </si>
  <si>
    <t>Transaktion mehrfach eingetragen durch anderes TP</t>
  </si>
  <si>
    <t>Master</t>
  </si>
  <si>
    <t>leeres Pflichtfeld Prepare</t>
  </si>
  <si>
    <t>SAP Basis</t>
  </si>
  <si>
    <t>PS/IM</t>
  </si>
  <si>
    <t>Discover-Phase: Zuordnung Ist-Transaktion zu Hauptprozess und Anreichern Informationen bis 11/2023</t>
  </si>
  <si>
    <t>Prepare-Phase: Ergebnisse UX-Journey und Festlegung Scope</t>
  </si>
  <si>
    <r>
      <t xml:space="preserve">Lfd Nr.
</t>
    </r>
    <r>
      <rPr>
        <i/>
        <sz val="9"/>
        <color theme="1"/>
        <rFont val="Calibri"/>
        <family val="2"/>
        <scheme val="minor"/>
      </rPr>
      <t>(automatisch)</t>
    </r>
  </si>
  <si>
    <r>
      <t xml:space="preserve">Hauptprozess
</t>
    </r>
    <r>
      <rPr>
        <i/>
        <sz val="9"/>
        <color theme="1"/>
        <rFont val="Calibri"/>
        <family val="2"/>
        <scheme val="minor"/>
      </rPr>
      <t>(Pflichtauswahl)</t>
    </r>
  </si>
  <si>
    <r>
      <t xml:space="preserve">Subprozess
</t>
    </r>
    <r>
      <rPr>
        <i/>
        <sz val="9"/>
        <color theme="1"/>
        <rFont val="Calibri"/>
        <family val="2"/>
        <scheme val="minor"/>
      </rPr>
      <t>(optionale Auswahl)</t>
    </r>
  </si>
  <si>
    <r>
      <t xml:space="preserve">Prozessschritt / Funktionsname </t>
    </r>
    <r>
      <rPr>
        <i/>
        <sz val="9"/>
        <color theme="1"/>
        <rFont val="Calibri"/>
        <family val="2"/>
        <scheme val="minor"/>
      </rPr>
      <t>(Freitext - Pflicht)</t>
    </r>
  </si>
  <si>
    <r>
      <t xml:space="preserve">Verantwortliches TP
</t>
    </r>
    <r>
      <rPr>
        <i/>
        <sz val="9"/>
        <color theme="1"/>
        <rFont val="Calibri"/>
        <family val="2"/>
        <scheme val="minor"/>
      </rPr>
      <t>(automatisch)</t>
    </r>
  </si>
  <si>
    <r>
      <t xml:space="preserve">Manuelle Änderung des Verantwortliches TP
</t>
    </r>
    <r>
      <rPr>
        <sz val="9"/>
        <color theme="1"/>
        <rFont val="Calibri"/>
        <family val="2"/>
        <scheme val="minor"/>
      </rPr>
      <t>(Auswahl - bei Bedarf)</t>
    </r>
  </si>
  <si>
    <r>
      <t xml:space="preserve">Info zu OEen
</t>
    </r>
    <r>
      <rPr>
        <sz val="9"/>
        <color theme="1"/>
        <rFont val="Calibri"/>
        <family val="2"/>
        <scheme val="minor"/>
      </rPr>
      <t>(Freitext - bei Bedarf)</t>
    </r>
  </si>
  <si>
    <r>
      <t xml:space="preserve">SAP-Modul
</t>
    </r>
    <r>
      <rPr>
        <i/>
        <sz val="9"/>
        <color theme="1"/>
        <rFont val="Calibri"/>
        <family val="2"/>
        <scheme val="minor"/>
      </rPr>
      <t>(Pflichtauswahl)</t>
    </r>
  </si>
  <si>
    <r>
      <t xml:space="preserve">Verwendete Transaktion </t>
    </r>
    <r>
      <rPr>
        <i/>
        <sz val="9"/>
        <color theme="1"/>
        <rFont val="Calibri"/>
        <family val="2"/>
        <scheme val="minor"/>
      </rPr>
      <t>(Pflichtauswahl)</t>
    </r>
  </si>
  <si>
    <r>
      <t xml:space="preserve">Transaktions-name </t>
    </r>
    <r>
      <rPr>
        <i/>
        <sz val="9"/>
        <color theme="1"/>
        <rFont val="Calibri"/>
        <family val="2"/>
        <scheme val="minor"/>
      </rPr>
      <t>(automatisch)</t>
    </r>
  </si>
  <si>
    <r>
      <t xml:space="preserve">Zugehörige Transaktionen </t>
    </r>
    <r>
      <rPr>
        <i/>
        <sz val="9"/>
        <color theme="1"/>
        <rFont val="Calibri"/>
        <family val="2"/>
        <scheme val="minor"/>
      </rPr>
      <t>(Freitext - optional)</t>
    </r>
  </si>
  <si>
    <r>
      <t xml:space="preserve">Verwendete 
Fiori App </t>
    </r>
    <r>
      <rPr>
        <i/>
        <sz val="9"/>
        <color theme="1"/>
        <rFont val="Calibri"/>
        <family val="2"/>
        <scheme val="minor"/>
      </rPr>
      <t>(Freitext - optional)</t>
    </r>
  </si>
  <si>
    <r>
      <t xml:space="preserve">Z-Entwicklung zur Transaktion
</t>
    </r>
    <r>
      <rPr>
        <i/>
        <sz val="9"/>
        <color theme="1"/>
        <rFont val="Calibri"/>
        <family val="2"/>
        <scheme val="minor"/>
      </rPr>
      <t>(Freitext - optional)</t>
    </r>
  </si>
  <si>
    <r>
      <t xml:space="preserve">Verwendetes Addon
</t>
    </r>
    <r>
      <rPr>
        <i/>
        <sz val="9"/>
        <color theme="1"/>
        <rFont val="Calibri"/>
        <family val="2"/>
        <scheme val="minor"/>
      </rPr>
      <t>(Freitext - optional)</t>
    </r>
  </si>
  <si>
    <r>
      <t xml:space="preserve">Digital signiert
</t>
    </r>
    <r>
      <rPr>
        <i/>
        <sz val="9"/>
        <color theme="1"/>
        <rFont val="Calibri"/>
        <family val="2"/>
        <scheme val="minor"/>
      </rPr>
      <t>(Pflichtauswahl)</t>
    </r>
  </si>
  <si>
    <r>
      <t xml:space="preserve">Verwendeter Workflow
</t>
    </r>
    <r>
      <rPr>
        <i/>
        <sz val="9"/>
        <color theme="1"/>
        <rFont val="Calibri"/>
        <family val="2"/>
        <scheme val="minor"/>
      </rPr>
      <t>(Freitext falls relevant)</t>
    </r>
  </si>
  <si>
    <r>
      <t xml:space="preserve">Verwendete Business Function
</t>
    </r>
    <r>
      <rPr>
        <i/>
        <sz val="9"/>
        <color theme="1"/>
        <rFont val="Calibri"/>
        <family val="2"/>
        <scheme val="minor"/>
      </rPr>
      <t>(Freitext falls relevant)</t>
    </r>
  </si>
  <si>
    <r>
      <t xml:space="preserve">Verwendete Schnittstelle
</t>
    </r>
    <r>
      <rPr>
        <i/>
        <sz val="9"/>
        <color theme="1"/>
        <rFont val="Calibri"/>
        <family val="2"/>
        <scheme val="minor"/>
      </rPr>
      <t>(optionale Auswahl)</t>
    </r>
  </si>
  <si>
    <r>
      <t xml:space="preserve">Weitere Schnittstellen </t>
    </r>
    <r>
      <rPr>
        <sz val="9"/>
        <color theme="1"/>
        <rFont val="Calibri"/>
        <family val="2"/>
        <scheme val="minor"/>
      </rPr>
      <t>(Freitext - optional)</t>
    </r>
  </si>
  <si>
    <r>
      <t xml:space="preserve">Art des Outputs
</t>
    </r>
    <r>
      <rPr>
        <i/>
        <sz val="9"/>
        <color theme="1"/>
        <rFont val="Calibri"/>
        <family val="2"/>
        <scheme val="minor"/>
      </rPr>
      <t>(Pflichtauswahl)</t>
    </r>
  </si>
  <si>
    <r>
      <t xml:space="preserve">Verwendetes Formular
</t>
    </r>
    <r>
      <rPr>
        <i/>
        <sz val="9"/>
        <color theme="1"/>
        <rFont val="Calibri"/>
        <family val="2"/>
        <scheme val="minor"/>
      </rPr>
      <t>(Auswahl falls relevant)</t>
    </r>
  </si>
  <si>
    <r>
      <t xml:space="preserve">technischer Formularname </t>
    </r>
    <r>
      <rPr>
        <sz val="9"/>
        <color theme="1"/>
        <rFont val="Calibri"/>
        <family val="2"/>
        <scheme val="minor"/>
      </rPr>
      <t>(automatisch)</t>
    </r>
  </si>
  <si>
    <r>
      <t>Verwendetes anderes
Outputmedium 
(</t>
    </r>
    <r>
      <rPr>
        <i/>
        <sz val="9"/>
        <color theme="1"/>
        <rFont val="Calibri"/>
        <family val="2"/>
        <scheme val="minor"/>
      </rPr>
      <t>Freitext falls relevant)</t>
    </r>
  </si>
  <si>
    <r>
      <t xml:space="preserve">Org Management Relevanz
</t>
    </r>
    <r>
      <rPr>
        <i/>
        <sz val="9"/>
        <color theme="1"/>
        <rFont val="Calibri"/>
        <family val="2"/>
        <scheme val="minor"/>
      </rPr>
      <t>(Pflichtauswahl)</t>
    </r>
  </si>
  <si>
    <r>
      <t xml:space="preserve">Anmerkungen
</t>
    </r>
    <r>
      <rPr>
        <i/>
        <sz val="9"/>
        <color theme="1"/>
        <rFont val="Calibri"/>
        <family val="2"/>
        <scheme val="minor"/>
      </rPr>
      <t>(Freitext - optional)</t>
    </r>
  </si>
  <si>
    <r>
      <t xml:space="preserve">Priorität
</t>
    </r>
    <r>
      <rPr>
        <i/>
        <sz val="9"/>
        <color theme="1"/>
        <rFont val="Calibri"/>
        <family val="2"/>
        <scheme val="minor"/>
      </rPr>
      <t>(Pflichtauswahl)</t>
    </r>
  </si>
  <si>
    <r>
      <t xml:space="preserve">Wechsel nach Standard 
</t>
    </r>
    <r>
      <rPr>
        <i/>
        <sz val="9"/>
        <color theme="1"/>
        <rFont val="Calibri"/>
        <family val="2"/>
        <scheme val="minor"/>
      </rPr>
      <t>(Auswahl falls relevant)</t>
    </r>
  </si>
  <si>
    <r>
      <t xml:space="preserve">Änderungen in S/4HANA?
</t>
    </r>
    <r>
      <rPr>
        <i/>
        <sz val="9"/>
        <color theme="1"/>
        <rFont val="Calibri"/>
        <family val="2"/>
        <scheme val="minor"/>
      </rPr>
      <t>(Auswahl falls relevant)</t>
    </r>
  </si>
  <si>
    <r>
      <t xml:space="preserve">Ermittelte SAP Best Practices / Scope Item
</t>
    </r>
    <r>
      <rPr>
        <i/>
        <sz val="9"/>
        <color theme="1"/>
        <rFont val="Calibri"/>
        <family val="2"/>
        <scheme val="minor"/>
      </rPr>
      <t>(Freitext - optional)</t>
    </r>
  </si>
  <si>
    <r>
      <t xml:space="preserve">SOLL User Interface
</t>
    </r>
    <r>
      <rPr>
        <i/>
        <sz val="9"/>
        <color theme="1"/>
        <rFont val="Calibri"/>
        <family val="2"/>
        <scheme val="minor"/>
      </rPr>
      <t>(Pflichtauswahl)</t>
    </r>
  </si>
  <si>
    <r>
      <t xml:space="preserve">Neue Transaktion
</t>
    </r>
    <r>
      <rPr>
        <i/>
        <sz val="9"/>
        <color theme="1"/>
        <rFont val="Calibri"/>
        <family val="2"/>
        <scheme val="minor"/>
      </rPr>
      <t>(Freitext falls relevant)</t>
    </r>
  </si>
  <si>
    <r>
      <t xml:space="preserve">(Neue) Fiori App
</t>
    </r>
    <r>
      <rPr>
        <i/>
        <sz val="9"/>
        <color theme="1"/>
        <rFont val="Calibri"/>
        <family val="2"/>
        <scheme val="minor"/>
      </rPr>
      <t>(Freitext falls relevant)</t>
    </r>
  </si>
  <si>
    <r>
      <t xml:space="preserve">Re-Factoring der Eigenentwicklung
</t>
    </r>
    <r>
      <rPr>
        <i/>
        <sz val="9"/>
        <color theme="1"/>
        <rFont val="Calibri"/>
        <family val="2"/>
        <scheme val="minor"/>
      </rPr>
      <t>(Auswahl falls relevant)</t>
    </r>
  </si>
  <si>
    <r>
      <t xml:space="preserve">Schnittstelle S/4 fähig? </t>
    </r>
    <r>
      <rPr>
        <i/>
        <sz val="9"/>
        <color theme="1"/>
        <rFont val="Calibri"/>
        <family val="2"/>
        <scheme val="minor"/>
      </rPr>
      <t>(Auswahl falls relevant)</t>
    </r>
  </si>
  <si>
    <r>
      <t xml:space="preserve">Grobkonzept relevant?
</t>
    </r>
    <r>
      <rPr>
        <i/>
        <sz val="9"/>
        <color theme="1"/>
        <rFont val="Calibri"/>
        <family val="2"/>
        <scheme val="minor"/>
      </rPr>
      <t>(Pflichtauswahl)</t>
    </r>
  </si>
  <si>
    <r>
      <t xml:space="preserve">Feinkonzept relevant?
</t>
    </r>
    <r>
      <rPr>
        <i/>
        <sz val="9"/>
        <color theme="1"/>
        <rFont val="Calibri"/>
        <family val="2"/>
        <scheme val="minor"/>
      </rPr>
      <t>(Pflichtauswahl)</t>
    </r>
  </si>
  <si>
    <r>
      <t xml:space="preserve">Zuordnung Subprozess </t>
    </r>
    <r>
      <rPr>
        <i/>
        <sz val="9"/>
        <color theme="1"/>
        <rFont val="Calibri"/>
        <family val="2"/>
        <scheme val="minor"/>
      </rPr>
      <t>(Subprozess gehört zu anderem Hauptprozess)</t>
    </r>
  </si>
  <si>
    <r>
      <t xml:space="preserve">Zuordnung Hauptprozess
</t>
    </r>
    <r>
      <rPr>
        <i/>
        <sz val="9"/>
        <color theme="1"/>
        <rFont val="Calibri"/>
        <family val="2"/>
        <scheme val="minor"/>
      </rPr>
      <t>(Hauptprozess gehört zu anderem TP)</t>
    </r>
  </si>
  <si>
    <r>
      <t xml:space="preserve">Pflichtfeld nicht gefüllt
</t>
    </r>
    <r>
      <rPr>
        <i/>
        <sz val="9"/>
        <color theme="1"/>
        <rFont val="Calibri"/>
        <family val="2"/>
        <scheme val="minor"/>
      </rPr>
      <t>(in der Phase Discover)</t>
    </r>
  </si>
  <si>
    <r>
      <t xml:space="preserve">Pflichtfeld nicht gefüllt
</t>
    </r>
    <r>
      <rPr>
        <i/>
        <sz val="9"/>
        <color theme="1"/>
        <rFont val="Calibri"/>
        <family val="2"/>
        <scheme val="minor"/>
      </rPr>
      <t>(in der Phase Prepare)</t>
    </r>
  </si>
  <si>
    <r>
      <t xml:space="preserve">Modul anders 
</t>
    </r>
    <r>
      <rPr>
        <i/>
        <sz val="9"/>
        <color theme="1"/>
        <rFont val="Calibri"/>
        <family val="2"/>
        <scheme val="minor"/>
      </rPr>
      <t>(als in Reiter Transaktionen)</t>
    </r>
  </si>
  <si>
    <r>
      <t xml:space="preserve">Modul anders 
</t>
    </r>
    <r>
      <rPr>
        <i/>
        <sz val="9"/>
        <color theme="1"/>
        <rFont val="Calibri"/>
        <family val="2"/>
        <scheme val="minor"/>
      </rPr>
      <t>(als in anderen Zeilen)</t>
    </r>
  </si>
  <si>
    <r>
      <t xml:space="preserve">Transaktion mehrfach </t>
    </r>
    <r>
      <rPr>
        <i/>
        <sz val="9"/>
        <color theme="1"/>
        <rFont val="Calibri"/>
        <family val="2"/>
        <scheme val="minor"/>
      </rPr>
      <t xml:space="preserve">
(in verschiedenen TP)</t>
    </r>
  </si>
  <si>
    <r>
      <t xml:space="preserve">Transaktion mehrfach 
</t>
    </r>
    <r>
      <rPr>
        <i/>
        <sz val="9"/>
        <color theme="1"/>
        <rFont val="Calibri"/>
        <family val="2"/>
        <scheme val="minor"/>
      </rPr>
      <t>(eingetragen durch anderes TP)</t>
    </r>
  </si>
  <si>
    <r>
      <t xml:space="preserve">Lfd Nr. 
</t>
    </r>
    <r>
      <rPr>
        <sz val="9"/>
        <color theme="1"/>
        <rFont val="Calibri"/>
        <family val="2"/>
        <scheme val="minor"/>
      </rPr>
      <t>(aus konsolidierter Datei)</t>
    </r>
  </si>
  <si>
    <r>
      <t xml:space="preserve">Infozeile
</t>
    </r>
    <r>
      <rPr>
        <sz val="9"/>
        <color theme="1"/>
        <rFont val="Calibri"/>
        <family val="2"/>
        <scheme val="minor"/>
      </rPr>
      <t>(wird in anderem TP gepflegt)</t>
    </r>
  </si>
  <si>
    <t>Monats- und Jahresabschluss</t>
  </si>
  <si>
    <t>interne Zuarbeiten</t>
  </si>
  <si>
    <t>RW-BB</t>
  </si>
  <si>
    <t xml:space="preserve"> S_ALR_8712284</t>
  </si>
  <si>
    <t>unbekannt</t>
  </si>
  <si>
    <t>IST-Prozess: IDL Bearbeitung JA für KonzernabschlusSchritt 1a</t>
  </si>
  <si>
    <t>nein</t>
  </si>
  <si>
    <t>J58</t>
  </si>
  <si>
    <t>Fiori</t>
  </si>
  <si>
    <t>Bilanz/GuV (S_ALR_87012284) / Bilanz/GuV (F0708)</t>
  </si>
  <si>
    <t>FI457</t>
  </si>
  <si>
    <t>Buchung &amp; Forderungsrealisierung Hauptleistung</t>
  </si>
  <si>
    <t>Buchung Zahlungsein- und -ausgänge</t>
  </si>
  <si>
    <t>AutoAvis - Avise anzeigen</t>
  </si>
  <si>
    <t>KS</t>
  </si>
  <si>
    <t>/HOAG/AAAZ</t>
  </si>
  <si>
    <t>Seralla Finance Suite</t>
  </si>
  <si>
    <t>keiner</t>
  </si>
  <si>
    <t>-</t>
  </si>
  <si>
    <t>GUI</t>
  </si>
  <si>
    <t>ja</t>
  </si>
  <si>
    <t>HL269</t>
  </si>
  <si>
    <t>Aktuell kein Hauptprozess zuordenbar</t>
  </si>
  <si>
    <t>Siehe Spalte J (Transaktionsname)</t>
  </si>
  <si>
    <t>/HOAG/AABA</t>
  </si>
  <si>
    <t>FI2012</t>
  </si>
  <si>
    <t>/HOAG/AAEC</t>
  </si>
  <si>
    <t>FI2077</t>
  </si>
  <si>
    <t>AutoAvis - Dateiexport</t>
  </si>
  <si>
    <t>/HOAG/AAEI</t>
  </si>
  <si>
    <t>HL272</t>
  </si>
  <si>
    <t>/HOAG/AAEXPSD</t>
  </si>
  <si>
    <t>FI2013</t>
  </si>
  <si>
    <t>/HOAG/AAFE</t>
  </si>
  <si>
    <t>FI2014</t>
  </si>
  <si>
    <t>AutoAvis - Avise löschen</t>
  </si>
  <si>
    <t>/HOAG/AALD</t>
  </si>
  <si>
    <t>HL273</t>
  </si>
  <si>
    <t>/HOAG/AAMO</t>
  </si>
  <si>
    <t>FI1902</t>
  </si>
  <si>
    <t>/HOAG/AAPB</t>
  </si>
  <si>
    <t>FI2078</t>
  </si>
  <si>
    <t>AutoAvis - nachbearbeiten</t>
  </si>
  <si>
    <t>/HOAG/AAPP</t>
  </si>
  <si>
    <t>HL270</t>
  </si>
  <si>
    <t>IT</t>
  </si>
  <si>
    <t>/HOAG/AARE</t>
  </si>
  <si>
    <t>FI1903</t>
  </si>
  <si>
    <t>/HOAG/AASC</t>
  </si>
  <si>
    <t>FI1904</t>
  </si>
  <si>
    <t>AutoaAvis - Schnellerfassung</t>
  </si>
  <si>
    <t>/HOAG/AASE</t>
  </si>
  <si>
    <t>HL271</t>
  </si>
  <si>
    <t>/HOAG/AB_NUTZER</t>
  </si>
  <si>
    <t>FI2015</t>
  </si>
  <si>
    <t>Autobank - Anzeige der zum Export ins FI-CA erzeugten Zahlungsstapeldateien</t>
  </si>
  <si>
    <t>/HOAG/ABAJ</t>
  </si>
  <si>
    <t>HL217</t>
  </si>
  <si>
    <t>/HOAG/ABCU</t>
  </si>
  <si>
    <t>FI2016</t>
  </si>
  <si>
    <t>/HOAG/ABEP</t>
  </si>
  <si>
    <t>FI1905</t>
  </si>
  <si>
    <t>/HOAG/ABFF</t>
  </si>
  <si>
    <t>FI1906</t>
  </si>
  <si>
    <t>/HOAG/ABIDM</t>
  </si>
  <si>
    <t>FI2079</t>
  </si>
  <si>
    <t>Autobank - Stammdaten (?)</t>
  </si>
  <si>
    <t>/HOAG/ABOB</t>
  </si>
  <si>
    <t>HL227</t>
  </si>
  <si>
    <t>/HOAG/ABPS</t>
  </si>
  <si>
    <t>FI2080</t>
  </si>
  <si>
    <t>/HOAG/ABSA</t>
  </si>
  <si>
    <t>FI2081</t>
  </si>
  <si>
    <t>/HOAG/ABUI</t>
  </si>
  <si>
    <t>FI1907</t>
  </si>
  <si>
    <t>/HOAG/ABUM</t>
  </si>
  <si>
    <t>FI1908</t>
  </si>
  <si>
    <t>/HOAG/ABUO</t>
  </si>
  <si>
    <t>FI2082</t>
  </si>
  <si>
    <t>/HOAG/ABUP</t>
  </si>
  <si>
    <t>FI2083</t>
  </si>
  <si>
    <t>/HOAG/ABUPD</t>
  </si>
  <si>
    <t>FI2017</t>
  </si>
  <si>
    <t>/HOAG/AK_CHECK_ML</t>
  </si>
  <si>
    <t>FI2084</t>
  </si>
  <si>
    <t>/HOAG/AK_KONSISTENZ</t>
  </si>
  <si>
    <t>FI2018</t>
  </si>
  <si>
    <t>/HOAG/AK_STATEP</t>
  </si>
  <si>
    <t>FI1909</t>
  </si>
  <si>
    <t>/HOAG/AK_STATKO</t>
  </si>
  <si>
    <t>FI1910</t>
  </si>
  <si>
    <t>Autobank (?)</t>
  </si>
  <si>
    <t>/HOAG/AKAA</t>
  </si>
  <si>
    <t>HL221</t>
  </si>
  <si>
    <t>/HOAG/AKAB</t>
  </si>
  <si>
    <t>HL223</t>
  </si>
  <si>
    <t>/HOAG/AKAR</t>
  </si>
  <si>
    <t>FI2019</t>
  </si>
  <si>
    <t>/HOAG/AKBA</t>
  </si>
  <si>
    <t>FI2085</t>
  </si>
  <si>
    <t>/HOAG/AKDI</t>
  </si>
  <si>
    <t>FI1911</t>
  </si>
  <si>
    <t>/HOAG/AKEC</t>
  </si>
  <si>
    <t>FI2086</t>
  </si>
  <si>
    <t>Autobank - Export der ISU-Zahlungsstapeldatei</t>
  </si>
  <si>
    <t>/HOAG/AKEI</t>
  </si>
  <si>
    <t>HL218</t>
  </si>
  <si>
    <t>Dateiexport ISU</t>
  </si>
  <si>
    <t xml:space="preserve">/HOAG/AKEI
</t>
  </si>
  <si>
    <t>IST-Prozess: AutobankSchritt 4</t>
  </si>
  <si>
    <t>FI549</t>
  </si>
  <si>
    <t>/HOAG/AKEXPSD</t>
  </si>
  <si>
    <t>FI1912</t>
  </si>
  <si>
    <t>/HOAG/AKF1</t>
  </si>
  <si>
    <t>HL230</t>
  </si>
  <si>
    <t>/HOAG/AKF2</t>
  </si>
  <si>
    <t>HL229</t>
  </si>
  <si>
    <t>/HOAG/AKF3</t>
  </si>
  <si>
    <t>HL228</t>
  </si>
  <si>
    <t>/HOAG/AKF4</t>
  </si>
  <si>
    <t>FI2020</t>
  </si>
  <si>
    <t>/HOAG/AKFB</t>
  </si>
  <si>
    <t>FI1913</t>
  </si>
  <si>
    <t>/HOAG/AKGF</t>
  </si>
  <si>
    <t>HL231</t>
  </si>
  <si>
    <t>/HOAG/AKGFSTAT</t>
  </si>
  <si>
    <t>FI2087</t>
  </si>
  <si>
    <t>/HOAG/AKKPI</t>
  </si>
  <si>
    <t>FI2088</t>
  </si>
  <si>
    <t>/HOAG/AKMDM</t>
  </si>
  <si>
    <t>FI2021</t>
  </si>
  <si>
    <t>/HOAG/AKPA</t>
  </si>
  <si>
    <t>FI2022</t>
  </si>
  <si>
    <t>/HOAG/AKPB</t>
  </si>
  <si>
    <t>FI2089</t>
  </si>
  <si>
    <t>/HOAG/AKPC</t>
  </si>
  <si>
    <t>HL222</t>
  </si>
  <si>
    <t>/HOAG/AKPE</t>
  </si>
  <si>
    <t>FI2023</t>
  </si>
  <si>
    <t>Buchung &amp; Forderungsrealisierung Nebenleistung</t>
  </si>
  <si>
    <t>Kontoauszug bearbeiten</t>
  </si>
  <si>
    <t>FI-AR</t>
  </si>
  <si>
    <t>/HOAG/AKPP</t>
  </si>
  <si>
    <t>NL193</t>
  </si>
  <si>
    <t>Autobank - Kontoauszüge Nachbearbeitung</t>
  </si>
  <si>
    <t>HL235</t>
  </si>
  <si>
    <t>Nach erfolgter Zahlung bucht RW-BB über Autobank diese Zahlungsanweisung in das SAP. Der zweite Durchschlag mit der Belegnummer wird abgetrennt und an den Aussteller zurück gegeben.</t>
  </si>
  <si>
    <t>IST-Prozess: Zahlungsanweisung ManuellSchritt 7</t>
  </si>
  <si>
    <t>FI206</t>
  </si>
  <si>
    <t>Kontoauszüge nach Begriffen suchen</t>
  </si>
  <si>
    <t>/HOAG/AKR_AZPOB</t>
  </si>
  <si>
    <t>NL194</t>
  </si>
  <si>
    <t>HL226</t>
  </si>
  <si>
    <t>Ausdruck gebuchte Kontoauszugspositionen</t>
  </si>
  <si>
    <t xml:space="preserve">/HOAG/AKR_AZPOB </t>
  </si>
  <si>
    <t>IST-Prozess: AutobankSchritt 8</t>
  </si>
  <si>
    <t>FI553</t>
  </si>
  <si>
    <t>/HOAG/AKR_AZPOB_N</t>
  </si>
  <si>
    <t>FI1914</t>
  </si>
  <si>
    <t>NL195</t>
  </si>
  <si>
    <t>/HOAG/AKR_BUCHINFO</t>
  </si>
  <si>
    <t>FI2090</t>
  </si>
  <si>
    <t>/HOAG/AKR_BUZA</t>
  </si>
  <si>
    <t>HL225</t>
  </si>
  <si>
    <t>/HOAG/AKR_MRBELEG</t>
  </si>
  <si>
    <t>HL224</t>
  </si>
  <si>
    <t>/HOAG/AKR_MRFEIN</t>
  </si>
  <si>
    <t>FI2091</t>
  </si>
  <si>
    <t>/HOAG/AKR_MRGF</t>
  </si>
  <si>
    <t>FI2092</t>
  </si>
  <si>
    <t>/HOAG/AKR_OPNB</t>
  </si>
  <si>
    <t>FI1915</t>
  </si>
  <si>
    <t>/HOAG/AKR_RUELA</t>
  </si>
  <si>
    <t>FI2024</t>
  </si>
  <si>
    <t>/HOAG/AKR_SAPUSER</t>
  </si>
  <si>
    <t>FI2025</t>
  </si>
  <si>
    <t>/HOAG/AKR_STAT</t>
  </si>
  <si>
    <t>FI1916</t>
  </si>
  <si>
    <t>Autobank - Statistik führen</t>
  </si>
  <si>
    <t>/HOAG/AKR_STATDKS</t>
  </si>
  <si>
    <t>HL216</t>
  </si>
  <si>
    <t>/HOAG/AKR_STD30</t>
  </si>
  <si>
    <t>FI1917</t>
  </si>
  <si>
    <t>/HOAG/AKR_VERARBPROT</t>
  </si>
  <si>
    <t>FI1918</t>
  </si>
  <si>
    <t>/HOAG/AKR_ZVK</t>
  </si>
  <si>
    <t>FI2093</t>
  </si>
  <si>
    <t>/HOAG/AKRA</t>
  </si>
  <si>
    <t>FI2026</t>
  </si>
  <si>
    <t>/HOAG/AKRK</t>
  </si>
  <si>
    <t>FI2027</t>
  </si>
  <si>
    <t>/HOAG/AKRL</t>
  </si>
  <si>
    <t>FI2028</t>
  </si>
  <si>
    <t>/HOAG/AKRO</t>
  </si>
  <si>
    <t>FI1919</t>
  </si>
  <si>
    <t>/HOAG/AKRP</t>
  </si>
  <si>
    <t>FI2094</t>
  </si>
  <si>
    <t>Autobank - Restverarbeitung ohne Abstimmbuchung</t>
  </si>
  <si>
    <t>/HOAG/AKRS</t>
  </si>
  <si>
    <t>HL219</t>
  </si>
  <si>
    <t>Weitergabe ISU</t>
  </si>
  <si>
    <t xml:space="preserve">/HOAG/AKRS
</t>
  </si>
  <si>
    <t>IST-Prozess: AutobankSchritt 3</t>
  </si>
  <si>
    <t>FI548</t>
  </si>
  <si>
    <t>/HOAG/AKSB</t>
  </si>
  <si>
    <t>FI1920</t>
  </si>
  <si>
    <t>/HOAG/AKSC</t>
  </si>
  <si>
    <t>FI1921</t>
  </si>
  <si>
    <t>/HOAG/AKSDGF</t>
  </si>
  <si>
    <t>FI2029</t>
  </si>
  <si>
    <t>/HOAG/AKSDP</t>
  </si>
  <si>
    <t>FI2095</t>
  </si>
  <si>
    <t>/HOAG/AKSDZA</t>
  </si>
  <si>
    <t>FI2096</t>
  </si>
  <si>
    <t>/HOAG/AKSM</t>
  </si>
  <si>
    <t>FI2030</t>
  </si>
  <si>
    <t>/HOAG/AKSY</t>
  </si>
  <si>
    <t>FI1922</t>
  </si>
  <si>
    <t>/HOAG/AKTS</t>
  </si>
  <si>
    <t>HL232</t>
  </si>
  <si>
    <t>/HOAG/AKZA</t>
  </si>
  <si>
    <t>HL233</t>
  </si>
  <si>
    <t>/HOAG/ARRE</t>
  </si>
  <si>
    <t>FI2097</t>
  </si>
  <si>
    <t>/HOAG/B_JL_ANA_CUST</t>
  </si>
  <si>
    <t>FI2098</t>
  </si>
  <si>
    <t>/HOAG/B_JL_ANALYSER</t>
  </si>
  <si>
    <t>FI2031</t>
  </si>
  <si>
    <t>/HOAG/B_MD_EINST</t>
  </si>
  <si>
    <t>FI2099</t>
  </si>
  <si>
    <t>/HOAG/B_MD_GRUPPEN</t>
  </si>
  <si>
    <t>FI2100</t>
  </si>
  <si>
    <t>/HOAG/B_MD_PROZKETTE</t>
  </si>
  <si>
    <t>FI2032</t>
  </si>
  <si>
    <t>/HOAG/B_MD_UPDATE_01</t>
  </si>
  <si>
    <t>FI2033</t>
  </si>
  <si>
    <t>/HOAG/B_MD_USRGRP</t>
  </si>
  <si>
    <t>FI2101</t>
  </si>
  <si>
    <t>/HOAG/B_MD1_NEU</t>
  </si>
  <si>
    <t>FI2034</t>
  </si>
  <si>
    <t>/HOAG/B_MD11</t>
  </si>
  <si>
    <t>FI2102</t>
  </si>
  <si>
    <t>/HOAG/B_MD2</t>
  </si>
  <si>
    <t>FI2035</t>
  </si>
  <si>
    <t>/HOAG/B_MD3N</t>
  </si>
  <si>
    <t>FI1923</t>
  </si>
  <si>
    <t>/HOAG/B_MD4</t>
  </si>
  <si>
    <t>FI1924</t>
  </si>
  <si>
    <t>/HOAG/B_MD4_NEU</t>
  </si>
  <si>
    <t>FI1925</t>
  </si>
  <si>
    <t>/HOAG/B_MDCHK_QUALIT</t>
  </si>
  <si>
    <t>FI2103</t>
  </si>
  <si>
    <t>/HOAG/B_MDMIGRATION</t>
  </si>
  <si>
    <t>FI2104</t>
  </si>
  <si>
    <t>/HOAG/B_ROLECUST</t>
  </si>
  <si>
    <t>FI2105</t>
  </si>
  <si>
    <t>/HOAG/B_VERSION</t>
  </si>
  <si>
    <t>FI1926</t>
  </si>
  <si>
    <t>/HOAG/BUG</t>
  </si>
  <si>
    <t>FI2106</t>
  </si>
  <si>
    <t>/HOAG/KFCT</t>
  </si>
  <si>
    <t>FI2107</t>
  </si>
  <si>
    <t>/HOAG/KGVC</t>
  </si>
  <si>
    <t>FI2108</t>
  </si>
  <si>
    <t>/HOAG/KSTA</t>
  </si>
  <si>
    <t>FI1927</t>
  </si>
  <si>
    <t>Zahlungsverkehr</t>
  </si>
  <si>
    <t xml:space="preserve">/HOAG/M_A_BER_ART_LL </t>
  </si>
  <si>
    <t>Berechnungsarten Linien/Limit</t>
  </si>
  <si>
    <t>/HOAG/M_ABANK</t>
  </si>
  <si>
    <t>FI2036</t>
  </si>
  <si>
    <t>/HOAG/M_ACAUTODISPO</t>
  </si>
  <si>
    <t>FI2037</t>
  </si>
  <si>
    <t>/HOAG/M_ACEINST</t>
  </si>
  <si>
    <t>FI1928</t>
  </si>
  <si>
    <t>/HOAG/M_ACEXTZADISPO</t>
  </si>
  <si>
    <t>FI1929</t>
  </si>
  <si>
    <t>RW-F (?)</t>
  </si>
  <si>
    <t>/HOAG/M_ACLEARKOND</t>
  </si>
  <si>
    <t>FI1930</t>
  </si>
  <si>
    <t>/HOAG/M_AGHPARTNER</t>
  </si>
  <si>
    <t>FI2038</t>
  </si>
  <si>
    <t>/HOAG/M_AGHTYPEN</t>
  </si>
  <si>
    <t>FI2039</t>
  </si>
  <si>
    <t>RW-F</t>
  </si>
  <si>
    <t>/HOAG/M_AGRUPPENTEXT</t>
  </si>
  <si>
    <t>FI2040</t>
  </si>
  <si>
    <t>/HOAG/M_AINITMON</t>
  </si>
  <si>
    <t>FI2109</t>
  </si>
  <si>
    <t>/HOAG/M_ALIMIT</t>
  </si>
  <si>
    <t>FI2110</t>
  </si>
  <si>
    <t>Cashmanagement</t>
  </si>
  <si>
    <t>Treasury Report</t>
  </si>
  <si>
    <t xml:space="preserve">RW-F </t>
  </si>
  <si>
    <t>/HOAG/M_AS1</t>
  </si>
  <si>
    <t>FI1931</t>
  </si>
  <si>
    <t>/HOAG/M_AS12</t>
  </si>
  <si>
    <t>keine Berechtigung</t>
  </si>
  <si>
    <t>FI2111</t>
  </si>
  <si>
    <t>/HOAG/M_AS2</t>
  </si>
  <si>
    <t>FI1932</t>
  </si>
  <si>
    <t>/HOAG/M_AS3</t>
  </si>
  <si>
    <t>FI1933</t>
  </si>
  <si>
    <t>/HOAG/M_AS3_2</t>
  </si>
  <si>
    <t>FI1934</t>
  </si>
  <si>
    <t>/HOAG/M_AS4</t>
  </si>
  <si>
    <t>FI1935</t>
  </si>
  <si>
    <t>/HOAG/M_CCPW_SAL_STG</t>
  </si>
  <si>
    <t>FI1936</t>
  </si>
  <si>
    <t>/HOAG/M_CCPW_SALDVOR</t>
  </si>
  <si>
    <t>FI1937</t>
  </si>
  <si>
    <t>/HOAG/M_CCPW_UMSATZ</t>
  </si>
  <si>
    <t>FI2112</t>
  </si>
  <si>
    <t>/HOAG/M_CCV</t>
  </si>
  <si>
    <t>Cash View</t>
  </si>
  <si>
    <t>/HOAG/M_CDISPO_A_OP</t>
  </si>
  <si>
    <t>FI2113</t>
  </si>
  <si>
    <t>/HOAG/M_CDISPOEXTZAH</t>
  </si>
  <si>
    <t>FI1938</t>
  </si>
  <si>
    <t>/HOAG/M_CGESAMTSALDE</t>
  </si>
  <si>
    <t>FI2114</t>
  </si>
  <si>
    <t>/HOAG/M_CGH_AUTOPROL</t>
  </si>
  <si>
    <t>FI2115</t>
  </si>
  <si>
    <t>Tages- und Termingeldgeschäfte eintragen</t>
  </si>
  <si>
    <t>/HOAG/M_CGH1</t>
  </si>
  <si>
    <t>Finance Suite²</t>
  </si>
  <si>
    <t>IST-Prozess: Tagesgeldaufnahme/-rückzahlung Makler/Banken Schritt 4</t>
  </si>
  <si>
    <t>FI11</t>
  </si>
  <si>
    <t>/HOAG/M_CGHERTRAG</t>
  </si>
  <si>
    <t>FI2041</t>
  </si>
  <si>
    <t>/HOAG/M_CGHEXPORT</t>
  </si>
  <si>
    <t>FI2116</t>
  </si>
  <si>
    <t>/HOAG/M_CKA0</t>
  </si>
  <si>
    <t>FI2117</t>
  </si>
  <si>
    <t>/HOAG/M_CKA1</t>
  </si>
  <si>
    <t>FI2118</t>
  </si>
  <si>
    <t>/HOAG/M_CKA12</t>
  </si>
  <si>
    <t>FI2119</t>
  </si>
  <si>
    <t>/HOAG/M_CKA2</t>
  </si>
  <si>
    <t>FI1939</t>
  </si>
  <si>
    <t>/HOAG/M_CKA3</t>
  </si>
  <si>
    <t>FI1940</t>
  </si>
  <si>
    <t>Prüfung der Deckung für jedes Bankkonto unter Berücksichtigung täglicher Casheingänge/-ausgänge</t>
  </si>
  <si>
    <t>/HOAG/M_CKD1</t>
  </si>
  <si>
    <t>IST-Prozess: Kontodisposition Schritt 2</t>
  </si>
  <si>
    <t>FI4</t>
  </si>
  <si>
    <t>Kontostandprüfen,
Kontendisposition durchführen</t>
  </si>
  <si>
    <t>IST-Prozess: Manuelle Zahlung ausführen Schritt 3</t>
  </si>
  <si>
    <t>FI23</t>
  </si>
  <si>
    <t>/HOAG/M_CKD10</t>
  </si>
  <si>
    <t>FI2120</t>
  </si>
  <si>
    <t>/HOAG/M_CKD14</t>
  </si>
  <si>
    <t>FI2042</t>
  </si>
  <si>
    <t>/HOAG/M_CKD16</t>
  </si>
  <si>
    <t>FI2043</t>
  </si>
  <si>
    <t xml:space="preserve">
Konten einzeln auf offenen Posten prüfen (für jede Gesellschaft)</t>
  </si>
  <si>
    <t>/HOAG/M_CKD3</t>
  </si>
  <si>
    <t>IST-Prozess: Kontodisposition Schritt 1</t>
  </si>
  <si>
    <t>FI1</t>
  </si>
  <si>
    <t xml:space="preserve">Konto sind nicht gedeckt =&gt; Kontoübertrag 
</t>
  </si>
  <si>
    <t>/HOAG/M_CKD4</t>
  </si>
  <si>
    <t>IST-Prozess: Kontodisposition Schritt 2b</t>
  </si>
  <si>
    <t>FI6</t>
  </si>
  <si>
    <t>/HOAG/M_CKD5</t>
  </si>
  <si>
    <t>FI2044</t>
  </si>
  <si>
    <t>/HOAG/M_CKD6</t>
  </si>
  <si>
    <t>FI2045</t>
  </si>
  <si>
    <t>/HOAG/M_CKD7</t>
  </si>
  <si>
    <t>FI1941</t>
  </si>
  <si>
    <t>/HOAG/M_CKD8</t>
  </si>
  <si>
    <t>FI1942</t>
  </si>
  <si>
    <t>/HOAG/M_CKREDITI_ALV</t>
  </si>
  <si>
    <t>FI2121</t>
  </si>
  <si>
    <t xml:space="preserve">/HOAG/M_CLIMITAUSNZG </t>
  </si>
  <si>
    <t>Ausnutzung Limit</t>
  </si>
  <si>
    <t xml:space="preserve">/HOAG/M_CLIMITFAELLG </t>
  </si>
  <si>
    <t>Fälligkeitsliste Limit</t>
  </si>
  <si>
    <t xml:space="preserve">/HOAG/M_CLINIEAUSNZG </t>
  </si>
  <si>
    <t>Ausnutzung Kreditlinie</t>
  </si>
  <si>
    <t xml:space="preserve">/HOAG/M_CLINIEFAELLG </t>
  </si>
  <si>
    <t>Fälligkeitsliste Linie</t>
  </si>
  <si>
    <t>/HOAG/M_CR_AUTOCL_H</t>
  </si>
  <si>
    <t>FI2122</t>
  </si>
  <si>
    <t xml:space="preserve">/HOAG/M_CR_ZINSSTAFF </t>
  </si>
  <si>
    <t>Zinsstaffel</t>
  </si>
  <si>
    <t>/HOAG/M_CR11</t>
  </si>
  <si>
    <t>FI2046</t>
  </si>
  <si>
    <t>/HOAG/M_CR3</t>
  </si>
  <si>
    <t>FI2047</t>
  </si>
  <si>
    <t>/HOAG/M_CR5</t>
  </si>
  <si>
    <t>FI2048</t>
  </si>
  <si>
    <t>/HOAG/M_CR8</t>
  </si>
  <si>
    <t>FI1943</t>
  </si>
  <si>
    <t>/HOAG/M_CRGH_TG_PROT</t>
  </si>
  <si>
    <t>FI2049</t>
  </si>
  <si>
    <t xml:space="preserve">/HOAG/M_CRGH_ZINSABG </t>
  </si>
  <si>
    <t>Zinsabgrenzung</t>
  </si>
  <si>
    <t>/HOAG/M_CRGHBESTAND</t>
  </si>
  <si>
    <t>FI1944</t>
  </si>
  <si>
    <t>Bestand Geldhandel</t>
  </si>
  <si>
    <t>/HOAG/M_CRKTOB</t>
  </si>
  <si>
    <t>FI1945</t>
  </si>
  <si>
    <t>/HOAG/M_CRKTOD</t>
  </si>
  <si>
    <t>FI1946</t>
  </si>
  <si>
    <t>/HOAG/M_CRKTOK</t>
  </si>
  <si>
    <t>FI1947</t>
  </si>
  <si>
    <t>/HOAG/M_CRKTOS</t>
  </si>
  <si>
    <t>FI1948</t>
  </si>
  <si>
    <t>/HOAG/M_CRSPK</t>
  </si>
  <si>
    <t>FI2050</t>
  </si>
  <si>
    <t>/HOAG/M_CUA5</t>
  </si>
  <si>
    <t>FI2123</t>
  </si>
  <si>
    <t>/HOAG/M_CWNS</t>
  </si>
  <si>
    <t>FI1949</t>
  </si>
  <si>
    <t>/HOAG/M_GENERATE_CUS</t>
  </si>
  <si>
    <t>FI2124</t>
  </si>
  <si>
    <t>/HOAG/M_IGS4</t>
  </si>
  <si>
    <t>FI2125</t>
  </si>
  <si>
    <t>/HOAG/M_MDR1</t>
  </si>
  <si>
    <t>FI2126</t>
  </si>
  <si>
    <t>/HOAG/M_P_PROT_AC</t>
  </si>
  <si>
    <t>FI2127</t>
  </si>
  <si>
    <t>/HOAG/NBSY</t>
  </si>
  <si>
    <t>FI1950</t>
  </si>
  <si>
    <t>/HOAG/O_AUSZUGMETA</t>
  </si>
  <si>
    <t>FI2051</t>
  </si>
  <si>
    <t>/HOAG/O_AVIS_ANZ</t>
  </si>
  <si>
    <t>HL243</t>
  </si>
  <si>
    <t>/HOAG/O_BEREINIGUNG</t>
  </si>
  <si>
    <t>FI1951</t>
  </si>
  <si>
    <t>/HOAG/O_CBR_CUST</t>
  </si>
  <si>
    <t>FI1952</t>
  </si>
  <si>
    <t>/HOAG/O_CHECK_RHYTHM</t>
  </si>
  <si>
    <t>FI2052</t>
  </si>
  <si>
    <t>/HOAG/O_DATAKON</t>
  </si>
  <si>
    <t>FI1953</t>
  </si>
  <si>
    <t>/HOAG/O_EINSTELLUNG</t>
  </si>
  <si>
    <t>FI2053</t>
  </si>
  <si>
    <t>/HOAG/O_FLD_DOPPELPR</t>
  </si>
  <si>
    <t>FI1954</t>
  </si>
  <si>
    <t>/HOAG/O_FORMATE</t>
  </si>
  <si>
    <t>FI1955</t>
  </si>
  <si>
    <t>/HOAG/O_HERKUNFT</t>
  </si>
  <si>
    <t>FI1956</t>
  </si>
  <si>
    <t>/HOAG/O_IMPORT</t>
  </si>
  <si>
    <t>FI2054</t>
  </si>
  <si>
    <t>/HOAG/O_INITASM</t>
  </si>
  <si>
    <t>FI2128</t>
  </si>
  <si>
    <t>/HOAG/O_KONTO_GRUPPE</t>
  </si>
  <si>
    <t>FI1957</t>
  </si>
  <si>
    <t>/HOAG/O_KONTOUEBER</t>
  </si>
  <si>
    <t>FI2055</t>
  </si>
  <si>
    <t>/HOAG/O_KONTOUEBER_A</t>
  </si>
  <si>
    <t>FI1958</t>
  </si>
  <si>
    <t>Autobank - Anzeige von Kontoauszügen (?)</t>
  </si>
  <si>
    <t>/HOAG/O_KTOAUSZ_ANZ</t>
  </si>
  <si>
    <t>HL244</t>
  </si>
  <si>
    <t>/HOAG/O_META_RECH</t>
  </si>
  <si>
    <t>FI2056</t>
  </si>
  <si>
    <t>/HOAG/O_PROT</t>
  </si>
  <si>
    <t>FI1959</t>
  </si>
  <si>
    <t>/HOAG/O_PVER</t>
  </si>
  <si>
    <t>FI1960</t>
  </si>
  <si>
    <t>/HOAG/O_SALDEN_ANZ</t>
  </si>
  <si>
    <t>FI2057</t>
  </si>
  <si>
    <t>/HOAG/O_SD_KONTO</t>
  </si>
  <si>
    <t>FI1961</t>
  </si>
  <si>
    <t>/HOAG/O_SYNCHRONISAT</t>
  </si>
  <si>
    <t>FI2058</t>
  </si>
  <si>
    <t>/HOAG/O_UMSATZ_RECHE</t>
  </si>
  <si>
    <t>FI2059</t>
  </si>
  <si>
    <t>/HOAG/O_VERABFUNKT</t>
  </si>
  <si>
    <t>FI1962</t>
  </si>
  <si>
    <t>/HOAG/O_VERABFUNKT_D</t>
  </si>
  <si>
    <t>FI1963</t>
  </si>
  <si>
    <t>/HOAG/O_VERPROFIL</t>
  </si>
  <si>
    <t>FI2060</t>
  </si>
  <si>
    <t>/HOAG/O_VERSION</t>
  </si>
  <si>
    <t>FI2061</t>
  </si>
  <si>
    <t>/HOAG/P_AART_EBICS</t>
  </si>
  <si>
    <t>FI1964</t>
  </si>
  <si>
    <t>/HOAG/P_AINITZVK</t>
  </si>
  <si>
    <t>FI2129</t>
  </si>
  <si>
    <t>/HOAG/P_ANWENDUNG</t>
  </si>
  <si>
    <t>FI2062</t>
  </si>
  <si>
    <t>/HOAG/P_ATRANSPORT</t>
  </si>
  <si>
    <t>FI2130</t>
  </si>
  <si>
    <t>/HOAG/P_AUFTRAGSART</t>
  </si>
  <si>
    <t>FI1965</t>
  </si>
  <si>
    <t>/HOAG/P_BANK_OFFTIME</t>
  </si>
  <si>
    <t>FI2063</t>
  </si>
  <si>
    <t>/HOAG/P_BANKSTAT</t>
  </si>
  <si>
    <t>FI1966</t>
  </si>
  <si>
    <t>/HOAG/P_BANKUSER</t>
  </si>
  <si>
    <t>FI2064</t>
  </si>
  <si>
    <t>/HOAG/P_BANKUSER_ZU</t>
  </si>
  <si>
    <t>FI1967</t>
  </si>
  <si>
    <t>/HOAG/P_BANKUSR2SAP</t>
  </si>
  <si>
    <t>FI1968</t>
  </si>
  <si>
    <t>/HOAG/P_BANKZK</t>
  </si>
  <si>
    <t>FI1969</t>
  </si>
  <si>
    <t>/HOAG/P_BEREINIGUNG</t>
  </si>
  <si>
    <t>FI1970</t>
  </si>
  <si>
    <t>/HOAG/P_BLART</t>
  </si>
  <si>
    <t>FI2065</t>
  </si>
  <si>
    <t>/HOAG/P_BO_APPR_TASK</t>
  </si>
  <si>
    <t>FI2131</t>
  </si>
  <si>
    <t>/HOAG/P_BUCHEN</t>
  </si>
  <si>
    <t>FI2066</t>
  </si>
  <si>
    <t>/HOAG/P_BUCHJOURNAL</t>
  </si>
  <si>
    <t>FI2132</t>
  </si>
  <si>
    <t>/HOAG/P_CBR_A</t>
  </si>
  <si>
    <t>FI1971</t>
  </si>
  <si>
    <t>/HOAG/P_CBR_ADRS</t>
  </si>
  <si>
    <t>FI2067</t>
  </si>
  <si>
    <t>/HOAG/P_CBR_BEARBEIT</t>
  </si>
  <si>
    <t>FI1972</t>
  </si>
  <si>
    <t>/HOAG/P_CBR_EXP</t>
  </si>
  <si>
    <t>FI1973</t>
  </si>
  <si>
    <t>/HOAG/P_CBR_MARK</t>
  </si>
  <si>
    <t>FI1974</t>
  </si>
  <si>
    <t>/HOAG/P_CBR_RE</t>
  </si>
  <si>
    <t>FI1975</t>
  </si>
  <si>
    <t>/HOAG/P_CERT_DISPLAY</t>
  </si>
  <si>
    <t>FI2068</t>
  </si>
  <si>
    <t>/HOAG/P_CHECK_JCO</t>
  </si>
  <si>
    <t>FI2069</t>
  </si>
  <si>
    <t>/HOAG/P_CZVK_STORNO</t>
  </si>
  <si>
    <t>FI2133</t>
  </si>
  <si>
    <t>/HOAG/P_DATEIJOURNAL</t>
  </si>
  <si>
    <t>idR genutzt bei Reklamationen oder Unklarheiten;
erlaubt die Nachverfolgung u. Prüfung aller man. u. masch. Zahlungen (wann erstellt, akt. Status, wann und wer hat freigegeben, welcher Bankstatus ist aktuell, etc)</t>
  </si>
  <si>
    <t>FI1976</t>
  </si>
  <si>
    <t>/HOAG/P_DATEIJOURNEA</t>
  </si>
  <si>
    <t>FI1977</t>
  </si>
  <si>
    <t>/HOAG/P_DATEIJOURNES</t>
  </si>
  <si>
    <t>FI1978</t>
  </si>
  <si>
    <t>/HOAG/P_DATENIMPORT</t>
  </si>
  <si>
    <t>FI1979</t>
  </si>
  <si>
    <t>/HOAG/P_DATENSENDEN</t>
  </si>
  <si>
    <t>FI1980</t>
  </si>
  <si>
    <t>/HOAG/P_EINSTELLUNG</t>
  </si>
  <si>
    <t>FI1981</t>
  </si>
  <si>
    <t>/HOAG/P_FEHLER_ES</t>
  </si>
  <si>
    <t>FI1982</t>
  </si>
  <si>
    <t>/HOAG/P_FELDAKTIVG</t>
  </si>
  <si>
    <t>FI1983</t>
  </si>
  <si>
    <t>/HOAG/P_FREIGREGELN</t>
  </si>
  <si>
    <t>FI1984</t>
  </si>
  <si>
    <t>/HOAG/P_IMPORT_EINZ</t>
  </si>
  <si>
    <t>FI1985</t>
  </si>
  <si>
    <t>Zahllauf - Fachliche Zahllauffreigabe</t>
  </si>
  <si>
    <t>/HOAG/P_IPC_MONITOR</t>
  </si>
  <si>
    <t>HL279</t>
  </si>
  <si>
    <t>Bankfreigaben erteilen</t>
  </si>
  <si>
    <t>RW-F, siehe betreffenden OE's Spalte D</t>
  </si>
  <si>
    <t>IST-Prozess: Maschinellen Zahllauf (ZL) verarbeiten Schritt 1</t>
  </si>
  <si>
    <t>FI16</t>
  </si>
  <si>
    <t>/HOAG/P_ITEM_PTKSTAT</t>
  </si>
  <si>
    <t>FI2134</t>
  </si>
  <si>
    <t>/HOAG/P_JCOLOGDATA</t>
  </si>
  <si>
    <t>FI1986</t>
  </si>
  <si>
    <t>/HOAG/P_KFELDAKTIVG</t>
  </si>
  <si>
    <t>FI2070</t>
  </si>
  <si>
    <t>/HOAG/P_KTOAUSZ_ANZ</t>
  </si>
  <si>
    <t>FI1987</t>
  </si>
  <si>
    <t>/HOAG/P_MED_ETEBAC</t>
  </si>
  <si>
    <t>FI2135</t>
  </si>
  <si>
    <t>/HOAG/P_MEDIUM</t>
  </si>
  <si>
    <t>FI1988</t>
  </si>
  <si>
    <t>/HOAG/P_MEDIUM_KONV</t>
  </si>
  <si>
    <t>FI1989</t>
  </si>
  <si>
    <t>/HOAG/P_MEDIUM_ZUS</t>
  </si>
  <si>
    <t>FI2136</t>
  </si>
  <si>
    <t>/HOAG/P_MEDIUM_ZW</t>
  </si>
  <si>
    <t>FI1990</t>
  </si>
  <si>
    <t>Zahllauf - Monitoring</t>
  </si>
  <si>
    <t>/HOAG/P_MONITOR</t>
  </si>
  <si>
    <t>HL278</t>
  </si>
  <si>
    <t>/HOAG/P_MZ_FELDKAT</t>
  </si>
  <si>
    <t>FI2137</t>
  </si>
  <si>
    <t>/HOAG/P_MZ_PROFILE</t>
  </si>
  <si>
    <t>FI2138</t>
  </si>
  <si>
    <t>/HOAG/P_PROTO</t>
  </si>
  <si>
    <t>FI1991</t>
  </si>
  <si>
    <t>/HOAG/P_PROZFUNKTION</t>
  </si>
  <si>
    <t>FI1992</t>
  </si>
  <si>
    <t>/HOAG/P_PROZKETTEN</t>
  </si>
  <si>
    <t>FI1993</t>
  </si>
  <si>
    <t>/HOAG/P_QUELLSYSTEME</t>
  </si>
  <si>
    <t>FI2071</t>
  </si>
  <si>
    <t>/HOAG/P_REP_USRGRP</t>
  </si>
  <si>
    <t>FI2072</t>
  </si>
  <si>
    <t>/HOAG/P_RESTART_PROZ</t>
  </si>
  <si>
    <t>FI1994</t>
  </si>
  <si>
    <t>/HOAG/P_SAMMELGRUPPE</t>
  </si>
  <si>
    <t>FI1995</t>
  </si>
  <si>
    <t>/HOAG/P_SAPUSER_EINS</t>
  </si>
  <si>
    <t>FI2073</t>
  </si>
  <si>
    <t>/HOAG/P_SHLP_FKT</t>
  </si>
  <si>
    <t>FI1996</t>
  </si>
  <si>
    <t>/HOAG/P_SIPO</t>
  </si>
  <si>
    <t>FI2139</t>
  </si>
  <si>
    <t>/HOAG/P_STATUS_DJ</t>
  </si>
  <si>
    <t>FI1997</t>
  </si>
  <si>
    <t>/HOAG/P_STATUSGRP</t>
  </si>
  <si>
    <t>FI2074</t>
  </si>
  <si>
    <t>/HOAG/P_SYSTEM_INFO</t>
  </si>
  <si>
    <t>FI2140</t>
  </si>
  <si>
    <t>/HOAG/P_T001</t>
  </si>
  <si>
    <t>FI2141</t>
  </si>
  <si>
    <t>/HOAG/P_T012</t>
  </si>
  <si>
    <t>FI2075</t>
  </si>
  <si>
    <t>/HOAG/P_T012K</t>
  </si>
  <si>
    <t>FI1998</t>
  </si>
  <si>
    <t>/HOAG/P_TRFPROTOKOLL</t>
  </si>
  <si>
    <t>FI1999</t>
  </si>
  <si>
    <t>/HOAG/P_U_CH_STATUS</t>
  </si>
  <si>
    <t>FI2000</t>
  </si>
  <si>
    <t>/HOAG/P_USERGROUP</t>
  </si>
  <si>
    <t>FI2001</t>
  </si>
  <si>
    <t>/HOAG/P_USR_KONTFREI</t>
  </si>
  <si>
    <t>FI2002</t>
  </si>
  <si>
    <t>/HOAG/P_ZIELSYSTEME</t>
  </si>
  <si>
    <t>FI2142</t>
  </si>
  <si>
    <t>/HOAG/P_ZUO_MED_AA</t>
  </si>
  <si>
    <t>FI2003</t>
  </si>
  <si>
    <t>/HOAG/P_ZUO_PROT_AA</t>
  </si>
  <si>
    <t>FI2004</t>
  </si>
  <si>
    <t>/HOAG/P_ZUOSAPKTOBZK</t>
  </si>
  <si>
    <t>FI2076</t>
  </si>
  <si>
    <t>/HOAG/P_ZV_UPDSTATUS</t>
  </si>
  <si>
    <t>FI2005</t>
  </si>
  <si>
    <t>Vordruck ausfüllen</t>
  </si>
  <si>
    <t>/HOAG/P_ZVK</t>
  </si>
  <si>
    <t>Serrala</t>
  </si>
  <si>
    <t>IST-Prozess:  Zahlungsanweisungen maschinellSchritt 1</t>
  </si>
  <si>
    <t>FI180</t>
  </si>
  <si>
    <t>ZA-Daten eingeben</t>
  </si>
  <si>
    <t>/HOAG/PZVKE</t>
  </si>
  <si>
    <t>IST-Prozess: Manuelle Zahlung ausführen Schritt 4</t>
  </si>
  <si>
    <t>FI24</t>
  </si>
  <si>
    <t>/HOAG/P_ZVK_DISPLDET</t>
  </si>
  <si>
    <t>FI2006</t>
  </si>
  <si>
    <t>/HOAG/P_ZVK_PROT</t>
  </si>
  <si>
    <t>FI2007</t>
  </si>
  <si>
    <t>/HOAG/P_ZVK_PROZESSE</t>
  </si>
  <si>
    <t>FI2008</t>
  </si>
  <si>
    <t>/HOAG/P_ZVKE</t>
  </si>
  <si>
    <t>FI2009</t>
  </si>
  <si>
    <t>/HOAG/P_ZVKE_DISPLDE</t>
  </si>
  <si>
    <t>FI2010</t>
  </si>
  <si>
    <t>/HOAG/P_ZVKEA</t>
  </si>
  <si>
    <t>FI2011</t>
  </si>
  <si>
    <t>/HOAG/P_ZVKREGULIST</t>
  </si>
  <si>
    <t>FI2143</t>
  </si>
  <si>
    <t>Auswertungen/Reporting Hauptleistung</t>
  </si>
  <si>
    <t>Hauptleistungsreporting</t>
  </si>
  <si>
    <t>Anzeige Einzelposten Sachkonten aus PBS-Archiv</t>
  </si>
  <si>
    <t>BC</t>
  </si>
  <si>
    <t>/PBS/FBL3N</t>
  </si>
  <si>
    <t>Must-have</t>
  </si>
  <si>
    <t>Sachkonteneinzelposten anzeigen (FBL3N) / Einzelposten im Hauptbuch anzeigen (F2217)</t>
  </si>
  <si>
    <t>HL513</t>
  </si>
  <si>
    <t>Anzeige CO-PA Berichte aus PBS-Archiv</t>
  </si>
  <si>
    <t>/PBS/KE30</t>
  </si>
  <si>
    <t>Ergebnisbericht ausführen (KE30)</t>
  </si>
  <si>
    <t>HL512</t>
  </si>
  <si>
    <t>Bearbeitung und Prüfung von Eingangsrechnungen</t>
  </si>
  <si>
    <t>/SEEAG/CC_COUNTER</t>
  </si>
  <si>
    <t>FI2331</t>
  </si>
  <si>
    <t>/SEEAG/CC_LIC</t>
  </si>
  <si>
    <t>FI2332</t>
  </si>
  <si>
    <t>/SEEAG/CC_MONITOR</t>
  </si>
  <si>
    <t>FI2333</t>
  </si>
  <si>
    <t>Workflow Aufgabe ausführen</t>
  </si>
  <si>
    <t>RW-K</t>
  </si>
  <si>
    <t>/SEEAG/CEXEC</t>
  </si>
  <si>
    <t>FI2334</t>
  </si>
  <si>
    <t>/SEEAG/DS_AGENDA</t>
  </si>
  <si>
    <t>Seeburgerprozess bei IT</t>
  </si>
  <si>
    <t>FI2148</t>
  </si>
  <si>
    <t>/SEEAG/DS_APPL_CHECK</t>
  </si>
  <si>
    <t>FI2335</t>
  </si>
  <si>
    <t>/SEEAG/DS_COLL_PROC</t>
  </si>
  <si>
    <t>FI2336</t>
  </si>
  <si>
    <t>Selektion nach Rechnung/ Zeiträumen</t>
  </si>
  <si>
    <t>/SEEAG/DS_IC</t>
  </si>
  <si>
    <t>FI2337</t>
  </si>
  <si>
    <t>/SEEAG/DS_IMGINBOUND</t>
  </si>
  <si>
    <t>FI2338</t>
  </si>
  <si>
    <t>/SEEAG/DS_P2P_RSPD_U</t>
  </si>
  <si>
    <t>FI2339</t>
  </si>
  <si>
    <t>/SEEAG/DS_PP_VAR</t>
  </si>
  <si>
    <t>FI2149</t>
  </si>
  <si>
    <t>Übersicht benutzerdefinierter Vorgänge</t>
  </si>
  <si>
    <t>/SEEAG/DS_TASK</t>
  </si>
  <si>
    <t>FI2340</t>
  </si>
  <si>
    <t>/SEEAG/DS_WF_IMG</t>
  </si>
  <si>
    <t>FI2341</t>
  </si>
  <si>
    <t>Selektion nach Rechnungen/ Zeiträumen</t>
  </si>
  <si>
    <t>/SEEAG/DSB_ICV5</t>
  </si>
  <si>
    <t>FI2342</t>
  </si>
  <si>
    <t>/SEEAG/DSB_RANGE</t>
  </si>
  <si>
    <t>FI2150</t>
  </si>
  <si>
    <t>/SEEAG/DSB_REORG</t>
  </si>
  <si>
    <t>FI2151</t>
  </si>
  <si>
    <t>/SEEAG/DSC_ICV5</t>
  </si>
  <si>
    <t>FI2343</t>
  </si>
  <si>
    <t>/SEEAG/EI_EINV_FILL</t>
  </si>
  <si>
    <t>FI2344</t>
  </si>
  <si>
    <t>/SEEAG/EI_REORG</t>
  </si>
  <si>
    <t>FI2345</t>
  </si>
  <si>
    <t>EK-Z</t>
  </si>
  <si>
    <t/>
  </si>
  <si>
    <t>/SHC/AKANZ</t>
  </si>
  <si>
    <t>FI2346</t>
  </si>
  <si>
    <t>/SHC/AKBES</t>
  </si>
  <si>
    <t>FI2347</t>
  </si>
  <si>
    <t>/SHC/AKLIS</t>
  </si>
  <si>
    <t>FI2348</t>
  </si>
  <si>
    <t>/SHC/CC_KNFSY</t>
  </si>
  <si>
    <t>FI2349</t>
  </si>
  <si>
    <t>/SHC/KNFSY</t>
  </si>
  <si>
    <t>FI2350</t>
  </si>
  <si>
    <t>/SHC/KNFUS</t>
  </si>
  <si>
    <t>FI2351</t>
  </si>
  <si>
    <t>/SHC/MENU</t>
  </si>
  <si>
    <t>FI2352</t>
  </si>
  <si>
    <t>Berichtswesen</t>
  </si>
  <si>
    <t>CO-PCA: Übernahmeprogramm Plan</t>
  </si>
  <si>
    <t>OE</t>
  </si>
  <si>
    <t>EC</t>
  </si>
  <si>
    <t>1KE0</t>
  </si>
  <si>
    <t>FI3111</t>
  </si>
  <si>
    <t>Stammdaten pflegen</t>
  </si>
  <si>
    <t>PC Zuordnung</t>
  </si>
  <si>
    <t>1KE4</t>
  </si>
  <si>
    <t>GUI4HTML</t>
  </si>
  <si>
    <t>Profitcenter-Zuordnungsmonitor (1KE4)</t>
  </si>
  <si>
    <t>FI3008</t>
  </si>
  <si>
    <t>Profit Center: Summensätze</t>
  </si>
  <si>
    <t>2KEE</t>
  </si>
  <si>
    <t>FI3112</t>
  </si>
  <si>
    <t>PC Ableitung</t>
  </si>
  <si>
    <t>3KEH</t>
  </si>
  <si>
    <t>FI3007</t>
  </si>
  <si>
    <t>Kalkulation</t>
  </si>
  <si>
    <t>Kontenverdrahtung prüfen</t>
  </si>
  <si>
    <t>3KEI</t>
  </si>
  <si>
    <t>FI2970</t>
  </si>
  <si>
    <t>FI3006</t>
  </si>
  <si>
    <t>Zyklen auswerten</t>
  </si>
  <si>
    <t>CO</t>
  </si>
  <si>
    <t>3KOV</t>
  </si>
  <si>
    <t>FI2927</t>
  </si>
  <si>
    <t>PC Verteilung anlegen</t>
  </si>
  <si>
    <t>4KE1</t>
  </si>
  <si>
    <t>FI2972</t>
  </si>
  <si>
    <t>Profit Center: Änderungen anzeigen</t>
  </si>
  <si>
    <t>6KEA</t>
  </si>
  <si>
    <t>Profitcenter verwalten (F3516)</t>
  </si>
  <si>
    <t>FI3021</t>
  </si>
  <si>
    <t>Planung und Prognose durchführen</t>
  </si>
  <si>
    <t>Planwerte ändern auf PC</t>
  </si>
  <si>
    <t>7KE1</t>
  </si>
  <si>
    <t>Bewegungsdaten hochladen</t>
  </si>
  <si>
    <t>7KEX</t>
  </si>
  <si>
    <t>FI3228</t>
  </si>
  <si>
    <t>PC Beleg erfassen</t>
  </si>
  <si>
    <t>9KE0</t>
  </si>
  <si>
    <t>Reporting Anlagenmanagement</t>
  </si>
  <si>
    <t xml:space="preserve">Versicherungswerte für die OE RE ermitteln </t>
  </si>
  <si>
    <t>RW-B/A</t>
  </si>
  <si>
    <t>FI-AA</t>
  </si>
  <si>
    <t>AAVN</t>
  </si>
  <si>
    <t>RAVERS01</t>
  </si>
  <si>
    <t>obsolet</t>
  </si>
  <si>
    <t>FI2561</t>
  </si>
  <si>
    <t>Beleg buchen</t>
  </si>
  <si>
    <t>AB01</t>
  </si>
  <si>
    <t>J62</t>
  </si>
  <si>
    <t>Anlagenbewegungen (F1614)</t>
  </si>
  <si>
    <t>FI2562</t>
  </si>
  <si>
    <t>Belegänderung</t>
  </si>
  <si>
    <t>AB02</t>
  </si>
  <si>
    <t>FI2563</t>
  </si>
  <si>
    <t>Beleganzeige</t>
  </si>
  <si>
    <t>AB03</t>
  </si>
  <si>
    <t>FI2564</t>
  </si>
  <si>
    <t>Anlagenzugang</t>
  </si>
  <si>
    <t>Abgang stornieren</t>
  </si>
  <si>
    <t>AB08</t>
  </si>
  <si>
    <t>Buchungsbeleg stornieren (AB08)</t>
  </si>
  <si>
    <t>FI1146</t>
  </si>
  <si>
    <t>Teilwertabschreibung ermitteln und buchen</t>
  </si>
  <si>
    <t>ABAA</t>
  </si>
  <si>
    <t>ABAAL</t>
  </si>
  <si>
    <t>Abschreibung manuell buchen (ABAAL)</t>
  </si>
  <si>
    <t>FI1105</t>
  </si>
  <si>
    <t>Anlagenabgang</t>
  </si>
  <si>
    <t xml:space="preserve">Abgang durch Verkauf mit Erlös buchen  </t>
  </si>
  <si>
    <t>ABAON</t>
  </si>
  <si>
    <t>ABAOL</t>
  </si>
  <si>
    <t>Abgang buchen (nicht integriert) - ohne Debitor (ABAON)</t>
  </si>
  <si>
    <t>FI1248</t>
  </si>
  <si>
    <t>Restbuchwerte der vorhandenen Anlage ausbuchen (Teilabgang, Abgang)</t>
  </si>
  <si>
    <t>ABAVN</t>
  </si>
  <si>
    <t>ABAVL</t>
  </si>
  <si>
    <t>Abgang buchen - Durch Verschrottung (ABAVN)</t>
  </si>
  <si>
    <t>FI942</t>
  </si>
  <si>
    <t>Abgang durch Verschrottung buchen</t>
  </si>
  <si>
    <t>FI1249</t>
  </si>
  <si>
    <t>Customizing</t>
  </si>
  <si>
    <t>ABNV</t>
  </si>
  <si>
    <t>FI2565</t>
  </si>
  <si>
    <t>Betriebsteilübergreifende Umbuchung durchführen</t>
  </si>
  <si>
    <t>ABSO</t>
  </si>
  <si>
    <t>ABSOL</t>
  </si>
  <si>
    <t>Sonstige Bewegungen buchen (ABSOL)</t>
  </si>
  <si>
    <t>FI2566</t>
  </si>
  <si>
    <t>Anlagentransfer buchen</t>
  </si>
  <si>
    <t>ABT1N</t>
  </si>
  <si>
    <t>ABT1L</t>
  </si>
  <si>
    <t>Anlage umbuchen - buchungskreisübergreifend (ABT1N) / Anlagentransfer buchungskreisübergreifend (ABT1L)</t>
  </si>
  <si>
    <t>FI947</t>
  </si>
  <si>
    <t>Anlagen umsetzen</t>
  </si>
  <si>
    <t>Werte auf neue Anlagen umbuchen</t>
  </si>
  <si>
    <t>FI1215</t>
  </si>
  <si>
    <t>Werte Umbuchen</t>
  </si>
  <si>
    <t>ABUM</t>
  </si>
  <si>
    <t>ABUML</t>
  </si>
  <si>
    <t>Anlage umbuchen - Buchungskreisintern (ABUMN)</t>
  </si>
  <si>
    <t>FI2567</t>
  </si>
  <si>
    <t>Bauzeitzinsen buchen</t>
  </si>
  <si>
    <t>ABUMN</t>
  </si>
  <si>
    <t>FI949</t>
  </si>
  <si>
    <t>FI1199</t>
  </si>
  <si>
    <t>Differenzen korrigieren</t>
  </si>
  <si>
    <t>ABZON</t>
  </si>
  <si>
    <t>ABZOL</t>
  </si>
  <si>
    <t>Zugang buchen (nicht integriert) (ABZOL)</t>
  </si>
  <si>
    <t>FI1097</t>
  </si>
  <si>
    <t>Korrekturbuchung durchführen</t>
  </si>
  <si>
    <t>FI1218</t>
  </si>
  <si>
    <t>AFAB</t>
  </si>
  <si>
    <t>AFABN</t>
  </si>
  <si>
    <t>Anlagenbuchhaltungs-Jobs einplanen (F1914)</t>
  </si>
  <si>
    <t>FI2568</t>
  </si>
  <si>
    <t>AFAR</t>
  </si>
  <si>
    <t>FI2569</t>
  </si>
  <si>
    <t>AJAB</t>
  </si>
  <si>
    <t>FAA_CMP</t>
  </si>
  <si>
    <t>Buchungskreiseinstellungen vornehmen - Anlagenbuchhaltungsspezifisch(FAA_CMP); Anlagenbuchhaltungs-Jobs einplanen (F1914)</t>
  </si>
  <si>
    <t>FI2570</t>
  </si>
  <si>
    <t>AJRW</t>
  </si>
  <si>
    <t>FAGLGVTR</t>
  </si>
  <si>
    <t>Saldovortrag (FAGLGVTR)</t>
  </si>
  <si>
    <t>FI2571</t>
  </si>
  <si>
    <t>AO73</t>
  </si>
  <si>
    <t>FI2572</t>
  </si>
  <si>
    <t>AO74</t>
  </si>
  <si>
    <t>FI2573</t>
  </si>
  <si>
    <t>AO81</t>
  </si>
  <si>
    <t>FI2574</t>
  </si>
  <si>
    <t>AO90</t>
  </si>
  <si>
    <t>FI2575</t>
  </si>
  <si>
    <t>AOBJ</t>
  </si>
  <si>
    <t>FI2576</t>
  </si>
  <si>
    <t>Arbeitsvorrat erzeugen</t>
  </si>
  <si>
    <t>AR01</t>
  </si>
  <si>
    <t>Anlagenbestände (F1617)</t>
  </si>
  <si>
    <t>FI1241</t>
  </si>
  <si>
    <t>Anlage anpassen</t>
  </si>
  <si>
    <t>AR02</t>
  </si>
  <si>
    <t>S_ALR_87011990</t>
  </si>
  <si>
    <t>Anlagengitter (F1615)</t>
  </si>
  <si>
    <t>FI2577</t>
  </si>
  <si>
    <t>Abschreibungen anzeigen</t>
  </si>
  <si>
    <t>AR03</t>
  </si>
  <si>
    <t>Abschreibungslisten (F1616)</t>
  </si>
  <si>
    <t>FI2578</t>
  </si>
  <si>
    <t>Arbeitsvorrat anzeigen</t>
  </si>
  <si>
    <t>AR30</t>
  </si>
  <si>
    <t>Arbeitsvorrat anzeigen (AR30)</t>
  </si>
  <si>
    <t>FI2579</t>
  </si>
  <si>
    <t>Arbeitsvorrat bearbeiten</t>
  </si>
  <si>
    <t>AR31</t>
  </si>
  <si>
    <t>Arbeitsvorrat bearbeiten (AR31)</t>
  </si>
  <si>
    <t>FI1242</t>
  </si>
  <si>
    <t>Anlage im Zielbuchungskreis anlegen</t>
  </si>
  <si>
    <t>AS01</t>
  </si>
  <si>
    <t>Anlage anlegen (AS01)</t>
  </si>
  <si>
    <t>FI819</t>
  </si>
  <si>
    <t>Anlage anlegen</t>
  </si>
  <si>
    <t>FI1198</t>
  </si>
  <si>
    <t>Nutzungsdauer in vorhandener Anlage ändern</t>
  </si>
  <si>
    <t>AS02</t>
  </si>
  <si>
    <t>Anlage ändern (AS02) / Arbeitsliste der Anlagenstämme anzeigen (F1592)</t>
  </si>
  <si>
    <t>FI940</t>
  </si>
  <si>
    <t>Inventurkennzeichen im alten Stammsatz entfernen</t>
  </si>
  <si>
    <t>FI1200</t>
  </si>
  <si>
    <t>Inventurkennzeichen im Stammsatz entfernen</t>
  </si>
  <si>
    <t>FI1251</t>
  </si>
  <si>
    <t>Vertriebs- und Produktcontrolling</t>
  </si>
  <si>
    <t>Anlagen-Stammsatz anzeigen für Wasserspender</t>
  </si>
  <si>
    <t>AS03</t>
  </si>
  <si>
    <t>SAP CRM</t>
  </si>
  <si>
    <t>Anlage anzeigen (AS03) / Arbeitsliste der Anlagenstämme anzeigen (F1592)</t>
  </si>
  <si>
    <t>NL346</t>
  </si>
  <si>
    <t>TASB prüfen</t>
  </si>
  <si>
    <t>FI993</t>
  </si>
  <si>
    <t>Auflösung der Pauschal-Anlage prüfen</t>
  </si>
  <si>
    <t>FI1229</t>
  </si>
  <si>
    <t>AS04</t>
  </si>
  <si>
    <t>FI2580</t>
  </si>
  <si>
    <t>Anlagen-Stammsatz sperren</t>
  </si>
  <si>
    <t>AS05</t>
  </si>
  <si>
    <t>Anlage sperren (AS05) / Arbeitsliste der Anlagenstämme anzeigen (F1592)</t>
  </si>
  <si>
    <t>FI2581</t>
  </si>
  <si>
    <t>Anlagen-Stammsatz löschen</t>
  </si>
  <si>
    <t>AS06</t>
  </si>
  <si>
    <t>Anlage löschen (AS06) / Arbeitsliste der Anlagenstämme anzeigen (F1592)</t>
  </si>
  <si>
    <t>FI2582</t>
  </si>
  <si>
    <t>AS08</t>
  </si>
  <si>
    <t>FI2583</t>
  </si>
  <si>
    <t>Unternummer anlegen</t>
  </si>
  <si>
    <t>AS11</t>
  </si>
  <si>
    <t>Anlagenunternummer anlegen (AS11)</t>
  </si>
  <si>
    <t>FI1061</t>
  </si>
  <si>
    <t>FI1236</t>
  </si>
  <si>
    <t>wird nicht genutzt</t>
  </si>
  <si>
    <t>ASKB</t>
  </si>
  <si>
    <t>FI2584</t>
  </si>
  <si>
    <t>AUN1</t>
  </si>
  <si>
    <t>FI2585</t>
  </si>
  <si>
    <t>AUN10</t>
  </si>
  <si>
    <t>FI2586</t>
  </si>
  <si>
    <t>AUN3</t>
  </si>
  <si>
    <t>FI2587</t>
  </si>
  <si>
    <t>Zahlung bzw. Verrechnung des gebuchten Rechnungsplans automatisch durch SAP</t>
  </si>
  <si>
    <t>Auszifferungslauf</t>
  </si>
  <si>
    <t>Offene Posten automatisch ausgleichen (F.13)</t>
  </si>
  <si>
    <t>FI1632</t>
  </si>
  <si>
    <t>anzeigen von unvollständigen Anlagen</t>
  </si>
  <si>
    <t>AUVA</t>
  </si>
  <si>
    <t>FI2588</t>
  </si>
  <si>
    <t>anzeigen von Stammdaten Werten pro Anlage</t>
  </si>
  <si>
    <t>AW01N</t>
  </si>
  <si>
    <t>Anlagenwerte (AW01N) / Arbeitsliste der Anlagenstämme anzeigen (F1592)</t>
  </si>
  <si>
    <t>FI2589</t>
  </si>
  <si>
    <t>Buchung der Mappen und Archivierung</t>
  </si>
  <si>
    <t>SM35</t>
  </si>
  <si>
    <t>IST-Prozess: Strombuchung Schritt 3</t>
  </si>
  <si>
    <t>1GA</t>
  </si>
  <si>
    <t>Batch-Input-Mappe verarbeiten (SM35)</t>
  </si>
  <si>
    <t>FI334</t>
  </si>
  <si>
    <t>BIC2M</t>
  </si>
  <si>
    <t>FI2437</t>
  </si>
  <si>
    <t>BPSHOW00</t>
  </si>
  <si>
    <t>Analysereport Budgetierung/Gesamtpl. (BPSHOW00)</t>
  </si>
  <si>
    <t>FI2438</t>
  </si>
  <si>
    <t>Projektstrukturplan anlegen</t>
  </si>
  <si>
    <t>PS</t>
  </si>
  <si>
    <t>CJ01</t>
  </si>
  <si>
    <t>FI3022</t>
  </si>
  <si>
    <t>Projektstrukturplan ändern</t>
  </si>
  <si>
    <t>CJ02</t>
  </si>
  <si>
    <t>Projekt ändern (CJ02)</t>
  </si>
  <si>
    <t>FI3023</t>
  </si>
  <si>
    <t>Projekt in SAP anlegen</t>
  </si>
  <si>
    <t>cj02</t>
  </si>
  <si>
    <t>FI919</t>
  </si>
  <si>
    <t>Projektstrukturplan anzeigen</t>
  </si>
  <si>
    <t>CJ03</t>
  </si>
  <si>
    <t>Projekt anzeigen (CJ03)</t>
  </si>
  <si>
    <t>FI3113</t>
  </si>
  <si>
    <t>Projektdefinition ändern</t>
  </si>
  <si>
    <t>CJ07</t>
  </si>
  <si>
    <t>Projektdefinition ändern (CJ07)</t>
  </si>
  <si>
    <t>FI3024</t>
  </si>
  <si>
    <t>Projektdefinition anzeigen</t>
  </si>
  <si>
    <t>CJ08</t>
  </si>
  <si>
    <t>Projektdefinition anzeigen (CJ08)</t>
  </si>
  <si>
    <t>FI3114</t>
  </si>
  <si>
    <t>PSP-Element anlegen</t>
  </si>
  <si>
    <t>CJ11</t>
  </si>
  <si>
    <t>PSP-Element anlegen (CJ11)</t>
  </si>
  <si>
    <t>FI3025</t>
  </si>
  <si>
    <t>PSP-Element ändern</t>
  </si>
  <si>
    <t>CJ12</t>
  </si>
  <si>
    <t>PSP-Element ändern (CJ12)</t>
  </si>
  <si>
    <t>FI3026</t>
  </si>
  <si>
    <t>PSP-Element anzeigen</t>
  </si>
  <si>
    <t>CJ13</t>
  </si>
  <si>
    <t>PSP-Element anzeigen (CJ13)</t>
  </si>
  <si>
    <t>FI3115</t>
  </si>
  <si>
    <t>Strukturplanung</t>
  </si>
  <si>
    <t>CJ20</t>
  </si>
  <si>
    <t>Strukturplanung ändern (CJ20)</t>
  </si>
  <si>
    <t>FI3027</t>
  </si>
  <si>
    <t>Project Builder</t>
  </si>
  <si>
    <t>CJ20N</t>
  </si>
  <si>
    <t>Project Builder (CJ20N)</t>
  </si>
  <si>
    <t>FI3116</t>
  </si>
  <si>
    <t>Strukturplanung anzeigen</t>
  </si>
  <si>
    <t>CJ2A</t>
  </si>
  <si>
    <t>Strukturplanung anzeigen (
CJ2A)</t>
  </si>
  <si>
    <t>FI3117</t>
  </si>
  <si>
    <t>Planwerte des Projekts anpassen</t>
  </si>
  <si>
    <t>CO-OM</t>
  </si>
  <si>
    <t>CJ40</t>
  </si>
  <si>
    <t>FI953</t>
  </si>
  <si>
    <t>Projekt abrechnen</t>
  </si>
  <si>
    <t>CJ88</t>
  </si>
  <si>
    <t>Ist-Abrechnung ausführen (CJ8G) / Abrechnung ausführen (CJ88)</t>
  </si>
  <si>
    <t>FI946</t>
  </si>
  <si>
    <t>Umbuchung auf Ausbuchungs AiB</t>
  </si>
  <si>
    <t>FI1270</t>
  </si>
  <si>
    <t>Standard-PSP anzeigen</t>
  </si>
  <si>
    <t>CJ93</t>
  </si>
  <si>
    <t>Standard-PSP anzeigen (CJ93)</t>
  </si>
  <si>
    <t>FI3118</t>
  </si>
  <si>
    <t>Projekte Einzelposten Istkosten</t>
  </si>
  <si>
    <t>CJI3</t>
  </si>
  <si>
    <t>Alternativ CJI3N</t>
  </si>
  <si>
    <t>Istkostenpositionen für Projekt anzeigen, Istkostenpositionen für Projekt (CJI3N)</t>
  </si>
  <si>
    <t>FI3119</t>
  </si>
  <si>
    <t>Fördermittel</t>
  </si>
  <si>
    <t>SAP-Standardreport zum Mittelabruf generieren</t>
  </si>
  <si>
    <t>IST-Prozess: SAP-Standardreport generieren (Alle 3/6/12 Monate oder bei Bedarf) Schritt 1</t>
  </si>
  <si>
    <t>FI101</t>
  </si>
  <si>
    <t>Projekte Einzelposten Plankosten</t>
  </si>
  <si>
    <t>CJI4</t>
  </si>
  <si>
    <t>Alternativ CJI4N</t>
  </si>
  <si>
    <t>Plankosten und -erlöse anzeigen (CJI4)</t>
  </si>
  <si>
    <t>FI3120</t>
  </si>
  <si>
    <t>Projekte Einzelposten Obligo</t>
  </si>
  <si>
    <t>CJI5</t>
  </si>
  <si>
    <t>Obligos anzeigen (CJI5)</t>
  </si>
  <si>
    <t>FI3121</t>
  </si>
  <si>
    <t>Projekte Einzelposten Budget</t>
  </si>
  <si>
    <t>CJI8</t>
  </si>
  <si>
    <t>Budget anzeigen (CJI8)</t>
  </si>
  <si>
    <t>FI3122</t>
  </si>
  <si>
    <t>Projekte EP Zahlungen Ist + Obligo</t>
  </si>
  <si>
    <t>IM</t>
  </si>
  <si>
    <t>CJIA</t>
  </si>
  <si>
    <t>Istzahlungen und Zahlungsobligos anzeigen (CJIA)</t>
  </si>
  <si>
    <t>FI3123</t>
  </si>
  <si>
    <t>Projekte EP Abrechnung Anzeige</t>
  </si>
  <si>
    <t>CJID</t>
  </si>
  <si>
    <t>FI3124</t>
  </si>
  <si>
    <t>Strukturübersicht</t>
  </si>
  <si>
    <t>CN41</t>
  </si>
  <si>
    <t>Projektstrukturübersicht (CN41)</t>
  </si>
  <si>
    <t>FI3125</t>
  </si>
  <si>
    <t>Überblick Projektstruktur</t>
  </si>
  <si>
    <t>CN41N</t>
  </si>
  <si>
    <t>Strukturübersicht (CN41N)</t>
  </si>
  <si>
    <t>FI3126</t>
  </si>
  <si>
    <t>Übersicht: PSP-Elemente</t>
  </si>
  <si>
    <t>CN43N</t>
  </si>
  <si>
    <t>Übersicht über PSP-Elemente (CN43N)</t>
  </si>
  <si>
    <t>FI3127</t>
  </si>
  <si>
    <t>Bestellungen zum Projekt</t>
  </si>
  <si>
    <t>FI-GL</t>
  </si>
  <si>
    <t>CNB2</t>
  </si>
  <si>
    <t>FI3128</t>
  </si>
  <si>
    <t>Cockpit für Controlling-Integration für Wasserspender</t>
  </si>
  <si>
    <t>COCPCPR</t>
  </si>
  <si>
    <t>Cockpit für Controlling-Integration (COCPCPR)</t>
  </si>
  <si>
    <t>NL356</t>
  </si>
  <si>
    <t>CRMSRVCOCP</t>
  </si>
  <si>
    <t>NL343</t>
  </si>
  <si>
    <t>Vertragskonto heraussuchen</t>
  </si>
  <si>
    <t>Non-SAP</t>
  </si>
  <si>
    <t>Drittsystem</t>
  </si>
  <si>
    <t>FILENET_PROD</t>
  </si>
  <si>
    <t>IST-Prozess: Steuerkennzeichen auf  Ertragskonten prüfenSchritt 6b</t>
  </si>
  <si>
    <t>FI158</t>
  </si>
  <si>
    <t>Disposition mit Kontoauszug abgleichen - keine offenen Posten
Abstimmung abgeschlossen</t>
  </si>
  <si>
    <t>IST-Prozess: Kontodisposition Schritt 1a</t>
  </si>
  <si>
    <t>FI2</t>
  </si>
  <si>
    <t>Status gelb/rot; Fehler identifizieren (bspw. Bankprotokoll) 
an fehlerbehebende Stelle delegieren (bspw. extern-Bank, intern-IT)</t>
  </si>
  <si>
    <t>Groupwise</t>
  </si>
  <si>
    <t>IST-Prozess: Maschinellen Zahllauf (ZL) verarbeiten Schritt 3b</t>
  </si>
  <si>
    <t>FI19</t>
  </si>
  <si>
    <t>Förderanfrage erfassen in der Cockpit-Datei</t>
  </si>
  <si>
    <t>GROUPWISE_PROD</t>
  </si>
  <si>
    <t>Excel</t>
  </si>
  <si>
    <t>IST-Prozess: Förderanfrage erfassen (bei Bedarf) Schritt 1</t>
  </si>
  <si>
    <t>FI75</t>
  </si>
  <si>
    <t>geplante Außerbetriebnahme und Instandsetzung durchführen</t>
  </si>
  <si>
    <t>Auftrag (Teil)rückmelden Stundenbuchen</t>
  </si>
  <si>
    <t>ASS</t>
  </si>
  <si>
    <t>ASS_PROD</t>
  </si>
  <si>
    <t>ASS bleibt bestehen, Schnittstelle zum SAP muss geprüft und transformiert werden</t>
  </si>
  <si>
    <t>IH159</t>
  </si>
  <si>
    <t>Zuarbeiten Monats- und Jahresabschluss</t>
  </si>
  <si>
    <t>Tagesabschluss</t>
  </si>
  <si>
    <t>IT-A/K</t>
  </si>
  <si>
    <t>CO-PA</t>
  </si>
  <si>
    <t>EI72</t>
  </si>
  <si>
    <t>HL304</t>
  </si>
  <si>
    <t>F-01</t>
  </si>
  <si>
    <t>nutzen wir nicht</t>
  </si>
  <si>
    <t>FI2541</t>
  </si>
  <si>
    <t>Umbuchungen</t>
  </si>
  <si>
    <t>Sachkontenbuchung durchführen</t>
  </si>
  <si>
    <t>F-02</t>
  </si>
  <si>
    <t>Sachkontobuchungen anlegen (F-02) / Hauptbuchbelege buchen (F0718)</t>
  </si>
  <si>
    <t>HL274</t>
  </si>
  <si>
    <t>Zahlungseingang buchen und Info mit Buchungsnummer an RW-F übergeben</t>
  </si>
  <si>
    <t xml:space="preserve">RW-B </t>
  </si>
  <si>
    <t>IST-Prozess: Zahlungseingang buchen (nach Zahlungseingang) Schritt 10</t>
  </si>
  <si>
    <t>FI110</t>
  </si>
  <si>
    <t>Ausgleich buchen</t>
  </si>
  <si>
    <t>FI1107</t>
  </si>
  <si>
    <t>FI1219</t>
  </si>
  <si>
    <t>Umbuchung durchführen</t>
  </si>
  <si>
    <t>FI1278</t>
  </si>
  <si>
    <t>Buchung der statistischen Buchungen auf 7er Konten mit 7 Stellen mit der Belegart SZ (Statistische Zusetzung).</t>
  </si>
  <si>
    <t>IST-Prozess: KS-Umsatzerlöse buchenSchritt 4</t>
  </si>
  <si>
    <t>FI210</t>
  </si>
  <si>
    <t>Sachkonten ausziffern</t>
  </si>
  <si>
    <t>F-03</t>
  </si>
  <si>
    <t>Sachkonten ausgleichen (F-03)</t>
  </si>
  <si>
    <t>NL212</t>
  </si>
  <si>
    <t>Aufruf der offenen Posten des Hauptbuchkontos, Ausziffern</t>
  </si>
  <si>
    <t>HL245</t>
  </si>
  <si>
    <t>Konten ausziffern</t>
  </si>
  <si>
    <t>IST-Prozess: Umsatzsteuervoranmeldung je Organschaft und Ausgleich mit BWBSchritt 6</t>
  </si>
  <si>
    <t>FI505</t>
  </si>
  <si>
    <t>F-07</t>
  </si>
  <si>
    <t>FI2542</t>
  </si>
  <si>
    <t>Kontokorrent pflegen</t>
  </si>
  <si>
    <t>Für Debitor: Bürgschaft statistisch in SAP buchen.</t>
  </si>
  <si>
    <t xml:space="preserve">RW-K </t>
  </si>
  <si>
    <t>F-19</t>
  </si>
  <si>
    <t>J60</t>
  </si>
  <si>
    <t>GUI TAC bleibt gleich</t>
  </si>
  <si>
    <t>Eingangsrechnung anlegen (FB60)</t>
  </si>
  <si>
    <t>FI1731</t>
  </si>
  <si>
    <t>Forderungen/Umbuchungen buchen im FI-AR</t>
  </si>
  <si>
    <t>F-21</t>
  </si>
  <si>
    <t>ADMR</t>
  </si>
  <si>
    <t>Filenet P8</t>
  </si>
  <si>
    <t>weiterer</t>
  </si>
  <si>
    <t>Word-Formular</t>
  </si>
  <si>
    <t>Hauptbuchbelege buchen (F0718)</t>
  </si>
  <si>
    <t>NL196</t>
  </si>
  <si>
    <t>Korrekturen vornehmen</t>
  </si>
  <si>
    <t>FI2448</t>
  </si>
  <si>
    <t>F-22</t>
  </si>
  <si>
    <t>FI2389</t>
  </si>
  <si>
    <t>F-28</t>
  </si>
  <si>
    <t>FI2543</t>
  </si>
  <si>
    <t>F-29</t>
  </si>
  <si>
    <t>FI2390</t>
  </si>
  <si>
    <t>F-30</t>
  </si>
  <si>
    <t>FI2544</t>
  </si>
  <si>
    <t>F-31</t>
  </si>
  <si>
    <t>FI2545</t>
  </si>
  <si>
    <t>Debitor ausziffern</t>
  </si>
  <si>
    <t>F-32</t>
  </si>
  <si>
    <t>Eingangszahlungen ausgleichen (F0773)</t>
  </si>
  <si>
    <t>NL202</t>
  </si>
  <si>
    <t>FI2372</t>
  </si>
  <si>
    <t>F-38</t>
  </si>
  <si>
    <t>FI1732</t>
  </si>
  <si>
    <t>Änderungen werden entsprechend vorgenommen bzw. veranlasst</t>
  </si>
  <si>
    <t>F-41</t>
  </si>
  <si>
    <t>FI2355</t>
  </si>
  <si>
    <t>F-42</t>
  </si>
  <si>
    <t>FI2449</t>
  </si>
  <si>
    <t>F-43</t>
  </si>
  <si>
    <t>FI1589</t>
  </si>
  <si>
    <t>Rechnung buchen und Vorgang beenden.</t>
  </si>
  <si>
    <t>FI1749</t>
  </si>
  <si>
    <t>Ausgleich des Kreditors.</t>
  </si>
  <si>
    <t>F-44</t>
  </si>
  <si>
    <t>IST-Prozess: Währungsdifferenzen Schritt 5</t>
  </si>
  <si>
    <t>Ausgangszahlungen ausgleichen (F1367)</t>
  </si>
  <si>
    <t>FI763</t>
  </si>
  <si>
    <t>RW-B/B</t>
  </si>
  <si>
    <t>F-51</t>
  </si>
  <si>
    <t>Sachkonten ausgleichen (F1579)</t>
  </si>
  <si>
    <t>FI2451</t>
  </si>
  <si>
    <t>Bürgschaft statistisch in SAP buchen.</t>
  </si>
  <si>
    <t>F-55</t>
  </si>
  <si>
    <t>FI1729</t>
  </si>
  <si>
    <t>F-56</t>
  </si>
  <si>
    <t>FI1730</t>
  </si>
  <si>
    <t>F-59</t>
  </si>
  <si>
    <t>FI2547</t>
  </si>
  <si>
    <t>automatische Nutzung durch seeburger</t>
  </si>
  <si>
    <t>F-63</t>
  </si>
  <si>
    <t>Keine Verwendung</t>
  </si>
  <si>
    <t>FI2155</t>
  </si>
  <si>
    <t>F-65</t>
  </si>
  <si>
    <t>FI2550</t>
  </si>
  <si>
    <t>F-92</t>
  </si>
  <si>
    <t>Abgang buchen (integriert) (F-92)</t>
  </si>
  <si>
    <t>FI2391</t>
  </si>
  <si>
    <t>F.01</t>
  </si>
  <si>
    <t>FI2439</t>
  </si>
  <si>
    <t>F.08</t>
  </si>
  <si>
    <t>Sachkontensalden anzeigen (F.08) / Sachkontensalden anzeigen (F0707A)</t>
  </si>
  <si>
    <t>FI2440</t>
  </si>
  <si>
    <t>F.14</t>
  </si>
  <si>
    <t>Dauerbuchungen ausführen (F.14)</t>
  </si>
  <si>
    <t>FI2441</t>
  </si>
  <si>
    <t xml:space="preserve">Dauerbuchungslisten </t>
  </si>
  <si>
    <t>F.15</t>
  </si>
  <si>
    <t>Dauerbuchungen anzeigen (Übersicht) (F.15) / Dauerbuchungsbelege verwalten (F1598)</t>
  </si>
  <si>
    <t>NL222</t>
  </si>
  <si>
    <t>FI2442</t>
  </si>
  <si>
    <t>keine Verwendung</t>
  </si>
  <si>
    <t>F.16</t>
  </si>
  <si>
    <t>FI2443</t>
  </si>
  <si>
    <t xml:space="preserve">Auswertung Anzahl </t>
  </si>
  <si>
    <t>F.1A</t>
  </si>
  <si>
    <t>Saldenbestätigungen (F.1A)</t>
  </si>
  <si>
    <t>FI2152</t>
  </si>
  <si>
    <t>F.1B</t>
  </si>
  <si>
    <t>Saldenbestätigungen (F.1B)</t>
  </si>
  <si>
    <t>FI2538</t>
  </si>
  <si>
    <t>F.20</t>
  </si>
  <si>
    <t>FI2371</t>
  </si>
  <si>
    <t>F.27</t>
  </si>
  <si>
    <t>Periodische Kontoauszüge anlegen (F.27)</t>
  </si>
  <si>
    <t>FI2539</t>
  </si>
  <si>
    <t>F.30</t>
  </si>
  <si>
    <t>FI2388</t>
  </si>
  <si>
    <t>F.40</t>
  </si>
  <si>
    <t>FI2353</t>
  </si>
  <si>
    <t>F.41</t>
  </si>
  <si>
    <t>Kreditorenposten bearbeiten (F0712)</t>
  </si>
  <si>
    <t>FI2153</t>
  </si>
  <si>
    <t>F.42</t>
  </si>
  <si>
    <t>Kreditorensalden anzeigen (F0701A)</t>
  </si>
  <si>
    <t>FI2354</t>
  </si>
  <si>
    <t>F.46</t>
  </si>
  <si>
    <t>FI2154</t>
  </si>
  <si>
    <t>F.50</t>
  </si>
  <si>
    <t>FI2540</t>
  </si>
  <si>
    <t>F.56</t>
  </si>
  <si>
    <t>Dauerbuchung löschen (F.56)</t>
  </si>
  <si>
    <t>FI2444</t>
  </si>
  <si>
    <t>F.62</t>
  </si>
  <si>
    <t>Korrespondenzanforderungen anlegen (F.62)</t>
  </si>
  <si>
    <t>FI2445</t>
  </si>
  <si>
    <t>F.80</t>
  </si>
  <si>
    <t>Buchungsbelege stornieren (F.80)</t>
  </si>
  <si>
    <t>FI2446</t>
  </si>
  <si>
    <t>F101</t>
  </si>
  <si>
    <t>FI2447</t>
  </si>
  <si>
    <t>Zahllauf - Zahlvorschläge Giro 1 bearbeiten und freigeben</t>
  </si>
  <si>
    <t>FI-AP</t>
  </si>
  <si>
    <t>F110</t>
  </si>
  <si>
    <t>Automatische Zahlungen verwalten (F0770)</t>
  </si>
  <si>
    <t>HL276</t>
  </si>
  <si>
    <t>Zahlungslauf buchen</t>
  </si>
  <si>
    <t>IST-Prozess: BauabzugssteuerSchritt 1</t>
  </si>
  <si>
    <t>FI515</t>
  </si>
  <si>
    <t>Parameter des maschinellen Zahllaufs prüfen.</t>
  </si>
  <si>
    <t>FI1686</t>
  </si>
  <si>
    <t>FI1631</t>
  </si>
  <si>
    <t>Zahllauf - Automatische Einplanung der Zahlvorschläge Giro 1</t>
  </si>
  <si>
    <t>F110S</t>
  </si>
  <si>
    <t>Automatische Zahlungen periodisch einplanen (F110S)</t>
  </si>
  <si>
    <t>HL277</t>
  </si>
  <si>
    <t>FI-BL</t>
  </si>
  <si>
    <t>F111</t>
  </si>
  <si>
    <t>Maschineller Zahlungsverkehr für Zahlungsanordnungen (F111)</t>
  </si>
  <si>
    <t>FI2144</t>
  </si>
  <si>
    <t>Automatisches Mahnverfahren  Rechnung</t>
  </si>
  <si>
    <t>F150</t>
  </si>
  <si>
    <t>INVARIS_PROD</t>
  </si>
  <si>
    <t>SAP-Formular</t>
  </si>
  <si>
    <t>Mahnungsformular</t>
  </si>
  <si>
    <t>J59</t>
  </si>
  <si>
    <t>Mahnungen anlegen (F150) / Meine Mahnvorschläge (F2435)</t>
  </si>
  <si>
    <t>NL225</t>
  </si>
  <si>
    <t>F48A</t>
  </si>
  <si>
    <t>FI2450</t>
  </si>
  <si>
    <t>F53A</t>
  </si>
  <si>
    <t>FI2546</t>
  </si>
  <si>
    <t>F61A</t>
  </si>
  <si>
    <t>FI2548</t>
  </si>
  <si>
    <t>F64A</t>
  </si>
  <si>
    <t>FI2549</t>
  </si>
  <si>
    <t>FB00</t>
  </si>
  <si>
    <t>Bearbeitungsoptionen für Buchhaltung pflegen (FB00)</t>
  </si>
  <si>
    <t>FI2452</t>
  </si>
  <si>
    <t>Meldung und Buchung Filterschlamm und Grundwassersanierung</t>
  </si>
  <si>
    <t>FB01</t>
  </si>
  <si>
    <t>FB01L</t>
  </si>
  <si>
    <t>Beleg buchen, Buchungsbelege buchen (FB01) / Buchungsbelege buchen (FB01L) / Hauptbuchbelege buchen (F0718)</t>
  </si>
  <si>
    <t>FI2883</t>
  </si>
  <si>
    <t>Rechnung  zur Bestellung buchen</t>
  </si>
  <si>
    <t>MM</t>
  </si>
  <si>
    <t>MIRO</t>
  </si>
  <si>
    <t>Lieferantenrechnung anlegen (F0859)</t>
  </si>
  <si>
    <t>FI813</t>
  </si>
  <si>
    <t>Beleg ändern</t>
  </si>
  <si>
    <t>FB02</t>
  </si>
  <si>
    <t>Buchungsbelege ändern (FB02) / Buchungsbelege verwalten (F0717)</t>
  </si>
  <si>
    <t>NL214</t>
  </si>
  <si>
    <t>Zuordnung und Textfelder in den Rechnungspositionen gemäß dem Kontierungsleitfaden manuell befüllen.</t>
  </si>
  <si>
    <t>FI1465</t>
  </si>
  <si>
    <t>Mahnungen bearbeiten</t>
  </si>
  <si>
    <t>Mahnungsunterlagen als Anlage an SAP Beleg ablegen.</t>
  </si>
  <si>
    <t>RW-K/K</t>
  </si>
  <si>
    <t>FI1838</t>
  </si>
  <si>
    <t>Abrechnung &amp; Faktura im SD/Service</t>
  </si>
  <si>
    <t>Beleg anzeigen für Ermittlung Debitor</t>
  </si>
  <si>
    <t>FB03</t>
  </si>
  <si>
    <t>Beleg anzeigen (FB03) / Buchungsbeleg verwalten (F0717)</t>
  </si>
  <si>
    <t>NL184</t>
  </si>
  <si>
    <t>Beleg anzeigen</t>
  </si>
  <si>
    <t>NL213</t>
  </si>
  <si>
    <t>außergerichtliche Forderungsrealisierung</t>
  </si>
  <si>
    <t>Anzeige von Belegen - Suche nach WANG Kunden</t>
  </si>
  <si>
    <t>HL210</t>
  </si>
  <si>
    <t>Korrekturen überprüfen und Dokumentation</t>
  </si>
  <si>
    <t>IST-Prozess: Steuerkennzeichen auf Aufwandskonten prüfen 
(auch Investitionen und Ausgliederungskostenstelle) Schritt 8</t>
  </si>
  <si>
    <t>FI150</t>
  </si>
  <si>
    <t>Soll: Rechnungen aus SAP abrufen und speichern</t>
  </si>
  <si>
    <t>FI-FM</t>
  </si>
  <si>
    <t>IST-Prozess: Soll: Abruf Rechnungen SAP (Alle 3/6/12 Monate oder bei Bedarf) Schritt 2</t>
  </si>
  <si>
    <t>FI102</t>
  </si>
  <si>
    <t xml:space="preserve">Notwendige Änderungen im Beleg sowie ggf. zustätzliche Informationen zum vorliegenden Sperrgrund im Vorgang erfassen. </t>
  </si>
  <si>
    <t>FI1422</t>
  </si>
  <si>
    <t>Prüfung ob die Rechnung bereits bezahlt wurde</t>
  </si>
  <si>
    <t>FI1802</t>
  </si>
  <si>
    <t>Stammsatz ermitteln und prüfen, Einzelposten auswerten, Zusammenstellung offener Posten usw.</t>
  </si>
  <si>
    <t>FI1783</t>
  </si>
  <si>
    <t>aktuell unbekannt</t>
  </si>
  <si>
    <t>FB03L</t>
  </si>
  <si>
    <t>wir nutzen die FB03 - gibt es hier einen Unterschied?</t>
  </si>
  <si>
    <t>Buchungsbelege anzeigen (FB03L)</t>
  </si>
  <si>
    <t>FI2453</t>
  </si>
  <si>
    <t>FB04</t>
  </si>
  <si>
    <t>Buchungsbelegänderungen anzeigen (FB04)</t>
  </si>
  <si>
    <t>FI2454</t>
  </si>
  <si>
    <t>FB05</t>
  </si>
  <si>
    <t>Buchen mit Ausgleichen (FB05)</t>
  </si>
  <si>
    <t>FI2455</t>
  </si>
  <si>
    <t>Kontrollsummen anzeigen</t>
  </si>
  <si>
    <t>FB07</t>
  </si>
  <si>
    <t>Kontrollsummen (FB07)</t>
  </si>
  <si>
    <t>NL210</t>
  </si>
  <si>
    <t>FI2456</t>
  </si>
  <si>
    <t>Beleg stornieren</t>
  </si>
  <si>
    <t>FB08</t>
  </si>
  <si>
    <t>Buchungsbelege stornieren (FB08) / Buchungsbelege verwalten (F0717)</t>
  </si>
  <si>
    <t>NL215</t>
  </si>
  <si>
    <t>FI2457</t>
  </si>
  <si>
    <t>FB09D</t>
  </si>
  <si>
    <t>FI2551</t>
  </si>
  <si>
    <t>FB10</t>
  </si>
  <si>
    <t>FI2552</t>
  </si>
  <si>
    <t>FB11</t>
  </si>
  <si>
    <t>FI2458</t>
  </si>
  <si>
    <t>FB12</t>
  </si>
  <si>
    <t>FI2459</t>
  </si>
  <si>
    <t>FB1D</t>
  </si>
  <si>
    <t>FI2373</t>
  </si>
  <si>
    <t>FB1K</t>
  </si>
  <si>
    <t>FI2356</t>
  </si>
  <si>
    <t>FB1S</t>
  </si>
  <si>
    <t>wir nutzen die F-03 zum ausgleichen</t>
  </si>
  <si>
    <t>FI2460</t>
  </si>
  <si>
    <t>FB21</t>
  </si>
  <si>
    <t>FI2461</t>
  </si>
  <si>
    <t>FB22</t>
  </si>
  <si>
    <t>FI2462</t>
  </si>
  <si>
    <t>FB41</t>
  </si>
  <si>
    <t>wir nutzen die F-02</t>
  </si>
  <si>
    <t>Zahllast buchen (FB41) / Zahllast buchen (F1597)</t>
  </si>
  <si>
    <t>FI2463</t>
  </si>
  <si>
    <t>FB50</t>
  </si>
  <si>
    <t>FI2464</t>
  </si>
  <si>
    <t>FB60</t>
  </si>
  <si>
    <t>FI2465</t>
  </si>
  <si>
    <t>FB99</t>
  </si>
  <si>
    <t xml:space="preserve">IST-Prozess: sonstige Transaktionen welche nicht einem Prozess zugeordnet sindSchritt </t>
  </si>
  <si>
    <t>FI798</t>
  </si>
  <si>
    <t>Bareinnahmen in SAP Kassenbuch erfassen</t>
  </si>
  <si>
    <t>FBCJ</t>
  </si>
  <si>
    <t>IST-Prozess: Bareinnahmen aus Safebags erfassen
(Frequenz: 2x wöchentlich) Schritt 3</t>
  </si>
  <si>
    <t>1GO</t>
  </si>
  <si>
    <t>Kassenbuchbelege buchen (FBCJ)</t>
  </si>
  <si>
    <t>FI52</t>
  </si>
  <si>
    <t>Dauerbuchungs erfassen</t>
  </si>
  <si>
    <t>FBD1</t>
  </si>
  <si>
    <t>Dauerbuchung erfassen (FBD1) / Dauerbuchungsbelege verwalten (F1598)</t>
  </si>
  <si>
    <t>NL218</t>
  </si>
  <si>
    <t>Bei RW-K ist der einzige Unterschied, das die Buchung im SAP über eine gesonderte Transaktion für Dauerbuchungen erfasst wird.</t>
  </si>
  <si>
    <t>FI1605</t>
  </si>
  <si>
    <t>Dauerbuchung ändern</t>
  </si>
  <si>
    <t>FBD2</t>
  </si>
  <si>
    <t>Dauerbuchung ändern (FBD2) / Dauerbuchungsbelege verwalten (F1598)</t>
  </si>
  <si>
    <t>NL219</t>
  </si>
  <si>
    <t>FI2466</t>
  </si>
  <si>
    <t>Dauerbuchung ansehen</t>
  </si>
  <si>
    <t>FBD3</t>
  </si>
  <si>
    <t>Dauerbuchung anzeigen (FBD3) / Dauerbuchungsbelege verwalten (F1598)</t>
  </si>
  <si>
    <t>NL220</t>
  </si>
  <si>
    <t>FI2467</t>
  </si>
  <si>
    <t>Dauerbelegänderungen ansehen</t>
  </si>
  <si>
    <t>FBD4</t>
  </si>
  <si>
    <t>Änderungen der Dauerbuchung anzeigen (FBD4) / Dauerbuchungsbelege verwalten (F1598)</t>
  </si>
  <si>
    <t>NL221</t>
  </si>
  <si>
    <t>FI2468</t>
  </si>
  <si>
    <t>FBD5</t>
  </si>
  <si>
    <t>bereits in der Prozessliste enthalten</t>
  </si>
  <si>
    <t>FI2469</t>
  </si>
  <si>
    <t>FBJC</t>
  </si>
  <si>
    <t>Kassenbuch in SAP FI3</t>
  </si>
  <si>
    <t>Prüfen vorhandener Buchungen</t>
  </si>
  <si>
    <t>FBL1</t>
  </si>
  <si>
    <t>fbl1n wird verwendet</t>
  </si>
  <si>
    <t>FBL1N</t>
  </si>
  <si>
    <t>Kreditorenposten bearbeiten (FBL1N) / Kreditorenposten bearbeiten (F0712)</t>
  </si>
  <si>
    <t>FI2357</t>
  </si>
  <si>
    <t>Rückstellungen im Kundenservice</t>
  </si>
  <si>
    <t>NL406</t>
  </si>
  <si>
    <t>Auslandskreditoren und Posten selektieren</t>
  </si>
  <si>
    <t>IST-Prozess: Auswertung der AuslandskreditorenSchritt 1</t>
  </si>
  <si>
    <t>FI167</t>
  </si>
  <si>
    <t>Zahlungsnachweise durch SAP-Screenshots dokumentieren</t>
  </si>
  <si>
    <t>IST-Prozess: Zahlungsnachweise dokumentieren (Alle 3/6/12 Monate oder bei Bedarf) Schritt 4</t>
  </si>
  <si>
    <t>FI104</t>
  </si>
  <si>
    <t>Die systemtechnischen Sperrgründe prüfen.</t>
  </si>
  <si>
    <t>FI1428</t>
  </si>
  <si>
    <t>Datenermittlung  offener Posten pro Lieferung und Zeitraum</t>
  </si>
  <si>
    <t>fbl1n</t>
  </si>
  <si>
    <t>FI1702</t>
  </si>
  <si>
    <t>Alle erforderlichen Angaben (bspw. Kreditorenkonto, Belegnummer, Bestellung) aus dem SAP ermitteln und auf der Mahnung notieren</t>
  </si>
  <si>
    <t>FI1795</t>
  </si>
  <si>
    <t>FBL3</t>
  </si>
  <si>
    <t>wir nutzen FBL3N</t>
  </si>
  <si>
    <t>FI2470</t>
  </si>
  <si>
    <t>Sachkonten anzeigen</t>
  </si>
  <si>
    <t>FBL3N</t>
  </si>
  <si>
    <t>NL211</t>
  </si>
  <si>
    <t>Einzelposten Sachkonten</t>
  </si>
  <si>
    <t>NL394</t>
  </si>
  <si>
    <t>Autobank und Sontiges - Kontrolle der Hauptbuchbelege, Vorgaben auf den Sachkonten anzeigen</t>
  </si>
  <si>
    <t>HL236</t>
  </si>
  <si>
    <t>Korrekten Steueranteil ermitteln</t>
  </si>
  <si>
    <t>FI936</t>
  </si>
  <si>
    <t>Aufwandskonten filtern</t>
  </si>
  <si>
    <t>IST-Prozess: Auswertung Einzelposten
Steuerkennzeichen auf Aufwandskonten prüfen 
(auch Investitionen und Ausgliederungskostenstelle) Schritt 1a</t>
  </si>
  <si>
    <t>FI128</t>
  </si>
  <si>
    <t>FI100</t>
  </si>
  <si>
    <t>Kontoauszug erfassen und Weiterleitung an PM</t>
  </si>
  <si>
    <t>FI1637</t>
  </si>
  <si>
    <t>Kontenpflege</t>
  </si>
  <si>
    <t>FBL3N Massenänderung</t>
  </si>
  <si>
    <t>IST-Prozess: Strombuchung Schritt 6</t>
  </si>
  <si>
    <t>FI337</t>
  </si>
  <si>
    <t>FBL5</t>
  </si>
  <si>
    <t>Debitorenposten bearbeiten (FBL5N)</t>
  </si>
  <si>
    <t>FI2392</t>
  </si>
  <si>
    <t>Debitoren anzeigen</t>
  </si>
  <si>
    <t>FBL5N</t>
  </si>
  <si>
    <t>Debitorenposten bearbeiten (FBL5N) / Debitorenposten bearbeiten (F0711)</t>
  </si>
  <si>
    <t>NL224</t>
  </si>
  <si>
    <t>Einzelposten Debitoren für Wasserspender</t>
  </si>
  <si>
    <t>NL351</t>
  </si>
  <si>
    <t>Anzeige von Debitoren (NL) -  Suche nach WANG Kunden</t>
  </si>
  <si>
    <t>HL211</t>
  </si>
  <si>
    <t>FI2374</t>
  </si>
  <si>
    <t>Nachkalkulation Gebühr</t>
  </si>
  <si>
    <t>FI3250</t>
  </si>
  <si>
    <t>FBM1</t>
  </si>
  <si>
    <t>FI2471</t>
  </si>
  <si>
    <t>FBM2</t>
  </si>
  <si>
    <t>FI2553</t>
  </si>
  <si>
    <t>FBM3</t>
  </si>
  <si>
    <t>FI2472</t>
  </si>
  <si>
    <t>FBM4</t>
  </si>
  <si>
    <t>FI2554</t>
  </si>
  <si>
    <t>FBN1</t>
  </si>
  <si>
    <t>FI2473</t>
  </si>
  <si>
    <t>FBR2</t>
  </si>
  <si>
    <t>FI2474</t>
  </si>
  <si>
    <t>Rücknahme Ausgleich</t>
  </si>
  <si>
    <t>FBRA</t>
  </si>
  <si>
    <t>Ausgleich zurücknehmen (FBRA) / Ausgleich zurücknehmen (F2223)</t>
  </si>
  <si>
    <t>NL217</t>
  </si>
  <si>
    <t>FI805</t>
  </si>
  <si>
    <t>FBU2</t>
  </si>
  <si>
    <t>Buchungsbelege ändern (FBU2)</t>
  </si>
  <si>
    <t>FI2475</t>
  </si>
  <si>
    <t>FBU3</t>
  </si>
  <si>
    <t>Buchungsbelege anzeigen  (FBU3)</t>
  </si>
  <si>
    <t>FI2476</t>
  </si>
  <si>
    <t>Übergreifenden Beleg stornieren</t>
  </si>
  <si>
    <t>FBU8</t>
  </si>
  <si>
    <t>Buchungsbelege stornieren (FBU8)</t>
  </si>
  <si>
    <t>NL216</t>
  </si>
  <si>
    <t>FI2477</t>
  </si>
  <si>
    <t>FBV0</t>
  </si>
  <si>
    <t>Vorerfasste Buchungsbelege buchen (FBV0)</t>
  </si>
  <si>
    <t>FI2478</t>
  </si>
  <si>
    <t>FBV1</t>
  </si>
  <si>
    <t>FI2479</t>
  </si>
  <si>
    <t>FBV2</t>
  </si>
  <si>
    <t>Vorerasste Buchungsbelege ändern (FBV2)</t>
  </si>
  <si>
    <t>FI2480</t>
  </si>
  <si>
    <t>FBV3</t>
  </si>
  <si>
    <t>Vorerfasste Buchungsbelege anzeigen (FBV3)</t>
  </si>
  <si>
    <t>FI2481</t>
  </si>
  <si>
    <t>FBVB</t>
  </si>
  <si>
    <t>FI2482</t>
  </si>
  <si>
    <t>Kontolle Zahlungen</t>
  </si>
  <si>
    <t>FBZ0</t>
  </si>
  <si>
    <t>resultiert aus F110</t>
  </si>
  <si>
    <t>Zahlungsvorschläge bearbeiten (FBZ0) / Zahlungsvorschläge überarbeiten (F0771)</t>
  </si>
  <si>
    <t>FI2358</t>
  </si>
  <si>
    <t>FBZ8</t>
  </si>
  <si>
    <t>Zahlungsvorschläge anzeigen (FBZ8)</t>
  </si>
  <si>
    <t>FI2359</t>
  </si>
  <si>
    <t>FBZP</t>
  </si>
  <si>
    <t>FI2483</t>
  </si>
  <si>
    <t>Debitor anlegen</t>
  </si>
  <si>
    <t>FD01</t>
  </si>
  <si>
    <t>BND</t>
  </si>
  <si>
    <t>BP</t>
  </si>
  <si>
    <t>Kundenstamm, Kundenstammdaten verwalten (F0850A) / Geschäftspartnerstammdaten verwalten (F3163)</t>
  </si>
  <si>
    <t>NL199</t>
  </si>
  <si>
    <t>FI2375</t>
  </si>
  <si>
    <t>Debitor ändern</t>
  </si>
  <si>
    <t>FD02</t>
  </si>
  <si>
    <t>NL200</t>
  </si>
  <si>
    <t>FI2376</t>
  </si>
  <si>
    <t>Debitor anzeigen</t>
  </si>
  <si>
    <t>FD03</t>
  </si>
  <si>
    <t>NL201</t>
  </si>
  <si>
    <t>FI2377</t>
  </si>
  <si>
    <t>FD04</t>
  </si>
  <si>
    <t>FI2378</t>
  </si>
  <si>
    <t>Debitor sperren</t>
  </si>
  <si>
    <t>FD05</t>
  </si>
  <si>
    <t>NL203</t>
  </si>
  <si>
    <t>FI2379</t>
  </si>
  <si>
    <t>Debitor Löschvermerk setzen</t>
  </si>
  <si>
    <t>FD06</t>
  </si>
  <si>
    <t>NL204</t>
  </si>
  <si>
    <t>FI2380</t>
  </si>
  <si>
    <t>Debitoren Salden anzeigen</t>
  </si>
  <si>
    <t>FD10N</t>
  </si>
  <si>
    <t>Debitorensalden anzeigen (FD10N)</t>
  </si>
  <si>
    <t>NL205</t>
  </si>
  <si>
    <t>FI2381</t>
  </si>
  <si>
    <t xml:space="preserve">Datenträgerverwaltung zum Zahllauf </t>
  </si>
  <si>
    <t>FDTA</t>
  </si>
  <si>
    <t>Exportdatei</t>
  </si>
  <si>
    <t>Datenträger administrieren (FDTA)</t>
  </si>
  <si>
    <t>HL543</t>
  </si>
  <si>
    <t>FI2308</t>
  </si>
  <si>
    <t>FEBA</t>
  </si>
  <si>
    <t>FI2394</t>
  </si>
  <si>
    <t>Elektron. Kontoauszug</t>
  </si>
  <si>
    <t>FEBAN</t>
  </si>
  <si>
    <t>Kontoauszugspositionen nachbearbeiten (F1520)</t>
  </si>
  <si>
    <t>NL208</t>
  </si>
  <si>
    <t>Detaillierten Kontoauszug anzeigen</t>
  </si>
  <si>
    <t>HL247</t>
  </si>
  <si>
    <t>FEBAN_BROWSER</t>
  </si>
  <si>
    <t>FI2145</t>
  </si>
  <si>
    <t>FEBSTS</t>
  </si>
  <si>
    <t>FI2395</t>
  </si>
  <si>
    <t>FF_5</t>
  </si>
  <si>
    <t>1EG</t>
  </si>
  <si>
    <t>Kontoauszüge hochladen (FF_5)</t>
  </si>
  <si>
    <t>FI2146</t>
  </si>
  <si>
    <t>Kontoauszug anzeigen</t>
  </si>
  <si>
    <t>FF_6</t>
  </si>
  <si>
    <t>Kontoauszüge anzeigen (FF_6) / Kontoauszüge verwalten (F1564)</t>
  </si>
  <si>
    <t>NL192</t>
  </si>
  <si>
    <t>Kontoauszug</t>
  </si>
  <si>
    <t>HL291</t>
  </si>
  <si>
    <t>FI01</t>
  </si>
  <si>
    <t>Anlegen Bank</t>
  </si>
  <si>
    <t>J77</t>
  </si>
  <si>
    <t>Banken verwalten, Banken verwalten - Einfach (F1574)</t>
  </si>
  <si>
    <t>FI02</t>
  </si>
  <si>
    <t>Ändern Bank</t>
  </si>
  <si>
    <t>FI03</t>
  </si>
  <si>
    <t>Anzeigen Bank</t>
  </si>
  <si>
    <t>FI12</t>
  </si>
  <si>
    <t>FI2484</t>
  </si>
  <si>
    <t>FIBF</t>
  </si>
  <si>
    <t>FI2485</t>
  </si>
  <si>
    <t>Scannen im File.net</t>
  </si>
  <si>
    <t>File.net captrue</t>
  </si>
  <si>
    <t>FI1444</t>
  </si>
  <si>
    <t>Säumniszins  - Einstellung Selektionsparameter Zinslauf/ Postenverzinsung</t>
  </si>
  <si>
    <t>FINT</t>
  </si>
  <si>
    <t>FI-AR Säumniszuschläge</t>
  </si>
  <si>
    <t>Postenzinsen berechnen, Postenverzinsung anlegen (FINT)</t>
  </si>
  <si>
    <t>NL233</t>
  </si>
  <si>
    <t>FI2486</t>
  </si>
  <si>
    <t>Säumniszins - Druckvorschau, Nachdruck, Storno Zinsbelege/-läufe, Zurücksetzen von Zinsdaten im Debitor - FINTSHOW</t>
  </si>
  <si>
    <t>FINTSHOW</t>
  </si>
  <si>
    <t>Filenet P9</t>
  </si>
  <si>
    <t>Zinslauf anzeigen (FINTSHOW) / Zinsläufe anzeigen, Zinsläufe verwalten (F4485)</t>
  </si>
  <si>
    <t>NL234</t>
  </si>
  <si>
    <t>FI2487</t>
  </si>
  <si>
    <t>Stammsatz noch nicht vorhanden</t>
  </si>
  <si>
    <t>FK01</t>
  </si>
  <si>
    <t>FI2360</t>
  </si>
  <si>
    <t>Freistellungsbescheinigung Anfordern</t>
  </si>
  <si>
    <t>LO</t>
  </si>
  <si>
    <t>FK02</t>
  </si>
  <si>
    <t>IST-Prozess: BauabzugssteuerSchritt 4</t>
  </si>
  <si>
    <t>FI518</t>
  </si>
  <si>
    <t>Bankverbindung im Kreditorenstamm pflegen.</t>
  </si>
  <si>
    <t>RW-K (anderer Bearbeiter)</t>
  </si>
  <si>
    <t>fk02</t>
  </si>
  <si>
    <t>FI1455</t>
  </si>
  <si>
    <t>Information zur Stammdatenänderunge an RW-K/R</t>
  </si>
  <si>
    <t>FI1763</t>
  </si>
  <si>
    <t>Einträge prüfen</t>
  </si>
  <si>
    <t>FK03</t>
  </si>
  <si>
    <t>IST-Prozess: BauabzugssteuerSchritt 3</t>
  </si>
  <si>
    <t>FI517</t>
  </si>
  <si>
    <t>Fehlerursachen in Bezug auf die Bankverbindung identifizieren.</t>
  </si>
  <si>
    <t>fk03</t>
  </si>
  <si>
    <t>FI1453</t>
  </si>
  <si>
    <t>Prüfung, ob Lieferantenkonto vorhanden</t>
  </si>
  <si>
    <t>FI1706</t>
  </si>
  <si>
    <t>FI1796</t>
  </si>
  <si>
    <t>Stammdatenpflege</t>
  </si>
  <si>
    <t>FK04</t>
  </si>
  <si>
    <t>FI2361</t>
  </si>
  <si>
    <t>FK05</t>
  </si>
  <si>
    <t>FI2362</t>
  </si>
  <si>
    <t>FK06</t>
  </si>
  <si>
    <t>FI2363</t>
  </si>
  <si>
    <t>Bearbeitung Fremdsalden</t>
  </si>
  <si>
    <t>FK10N</t>
  </si>
  <si>
    <t>Kreditorensalden anzeigen (FK10N)</t>
  </si>
  <si>
    <t>FI2364</t>
  </si>
  <si>
    <t>FOTV</t>
  </si>
  <si>
    <t>Elektronische Steuermeldung vorbereiten (FOTV)</t>
  </si>
  <si>
    <t>FI2488</t>
  </si>
  <si>
    <t>Auswertung der OP Bestände mit den Trasaktionen: FPO1, FPO2, ZIK01</t>
  </si>
  <si>
    <t>FI-CA</t>
  </si>
  <si>
    <t>FPO1</t>
  </si>
  <si>
    <t>IST-Prozess: Abstimmung FI und ISU (JA)Schritt 1</t>
  </si>
  <si>
    <t>Offene-Posten-Liste zum Stichtag erstellen (FPO1)</t>
  </si>
  <si>
    <t>FI449</t>
  </si>
  <si>
    <t>FPO2</t>
  </si>
  <si>
    <t>Offene Posten mit Hauptbuch abstimmen (FPO2)</t>
  </si>
  <si>
    <t>FI450</t>
  </si>
  <si>
    <t>Sachkontenstammdatenpflege</t>
  </si>
  <si>
    <t>FS00</t>
  </si>
  <si>
    <t>BNG</t>
  </si>
  <si>
    <t>Sachkonto bearbeiten (FS00) / Sachkontenstammdaten verwalten (F0731A)</t>
  </si>
  <si>
    <t>FI3129</t>
  </si>
  <si>
    <t>Konto anlegen</t>
  </si>
  <si>
    <t>IST-Prozess: Sachkontenpflege (SAP Hauptbuch Stammdaten )Schritt 4</t>
  </si>
  <si>
    <t>FI587</t>
  </si>
  <si>
    <t>FS04</t>
  </si>
  <si>
    <t>Sachkontoänderungen (FS04) / Sachkontenstammdaten verwalten (F0731A)</t>
  </si>
  <si>
    <t>FI2490</t>
  </si>
  <si>
    <t>FS10</t>
  </si>
  <si>
    <t>FI2491</t>
  </si>
  <si>
    <t>Auswertung - Saldenanzeige Konten</t>
  </si>
  <si>
    <t>FS10N</t>
  </si>
  <si>
    <t>Sachkontensalden anzeigen (F0707A)</t>
  </si>
  <si>
    <t>HL417</t>
  </si>
  <si>
    <t>FI2492</t>
  </si>
  <si>
    <t>FSE3</t>
  </si>
  <si>
    <t>FI2493</t>
  </si>
  <si>
    <t>FSI3</t>
  </si>
  <si>
    <t>FI2558</t>
  </si>
  <si>
    <t>FSM3</t>
  </si>
  <si>
    <t>FI2494</t>
  </si>
  <si>
    <t>FSP0</t>
  </si>
  <si>
    <t>Sachkonto bearbeiten (FSP0) / Sachkontenstammdaten verwalten (F0731A)</t>
  </si>
  <si>
    <t>FI2495</t>
  </si>
  <si>
    <t>FSP4</t>
  </si>
  <si>
    <t>FI2559</t>
  </si>
  <si>
    <t>FSS0</t>
  </si>
  <si>
    <t>Sachkonto bearbeiten (FSS0) / Sachkontenstammdaten verwalten (F0731A)</t>
  </si>
  <si>
    <t>FI2496</t>
  </si>
  <si>
    <t>FSS4</t>
  </si>
  <si>
    <t>FI2497</t>
  </si>
  <si>
    <t>FV50</t>
  </si>
  <si>
    <t>FI2555</t>
  </si>
  <si>
    <t>FV60</t>
  </si>
  <si>
    <t>FI2498</t>
  </si>
  <si>
    <t>FV63</t>
  </si>
  <si>
    <t>FI2499</t>
  </si>
  <si>
    <t>FV70</t>
  </si>
  <si>
    <t>FI2165</t>
  </si>
  <si>
    <t>GCBX</t>
  </si>
  <si>
    <t>FI2309</t>
  </si>
  <si>
    <t>GD13</t>
  </si>
  <si>
    <t>FI2310</t>
  </si>
  <si>
    <t>GD23</t>
  </si>
  <si>
    <t>FI2311</t>
  </si>
  <si>
    <t>GGB0</t>
  </si>
  <si>
    <t>FI2312</t>
  </si>
  <si>
    <t>GGB1</t>
  </si>
  <si>
    <t>FI2313</t>
  </si>
  <si>
    <t>GM01</t>
  </si>
  <si>
    <t>FI2314</t>
  </si>
  <si>
    <t>GM04</t>
  </si>
  <si>
    <t>FI2315</t>
  </si>
  <si>
    <t>GR33</t>
  </si>
  <si>
    <t>FI2316</t>
  </si>
  <si>
    <t>GR52</t>
  </si>
  <si>
    <t>FI2317</t>
  </si>
  <si>
    <t>GR5G</t>
  </si>
  <si>
    <t>FI2318</t>
  </si>
  <si>
    <t>GR5L</t>
  </si>
  <si>
    <t>FI2319</t>
  </si>
  <si>
    <t>GRR2</t>
  </si>
  <si>
    <t>FI2320</t>
  </si>
  <si>
    <t>GRR3</t>
  </si>
  <si>
    <t>FI2321</t>
  </si>
  <si>
    <t>GRR6</t>
  </si>
  <si>
    <t>FI2322</t>
  </si>
  <si>
    <t>GS01</t>
  </si>
  <si>
    <t>FI2323</t>
  </si>
  <si>
    <t>GS02</t>
  </si>
  <si>
    <t>FI2324</t>
  </si>
  <si>
    <t>GS03</t>
  </si>
  <si>
    <t>FI2325</t>
  </si>
  <si>
    <t>GVTR</t>
  </si>
  <si>
    <t>FI2326</t>
  </si>
  <si>
    <t>Programm anlegen</t>
  </si>
  <si>
    <t>IM01</t>
  </si>
  <si>
    <t>FI3016</t>
  </si>
  <si>
    <t>Ändern InvProgramm</t>
  </si>
  <si>
    <t>IM02</t>
  </si>
  <si>
    <t>FI3028</t>
  </si>
  <si>
    <t>Anzeigen InvProgramm</t>
  </si>
  <si>
    <t>IM03</t>
  </si>
  <si>
    <t>FI3130</t>
  </si>
  <si>
    <t>Umhängen von Maßnahmen/Anforderungen</t>
  </si>
  <si>
    <t>IM05</t>
  </si>
  <si>
    <t>FI3029</t>
  </si>
  <si>
    <t>Programmposition anlegen</t>
  </si>
  <si>
    <t>IM11</t>
  </si>
  <si>
    <t>FI3017</t>
  </si>
  <si>
    <t>Ändern InvProgrammposition</t>
  </si>
  <si>
    <t>IM12</t>
  </si>
  <si>
    <t>FI3031</t>
  </si>
  <si>
    <t>Anzeigen InvProgrammposition</t>
  </si>
  <si>
    <t>IM13</t>
  </si>
  <si>
    <t>FI3131</t>
  </si>
  <si>
    <t>Finanzplannummer anlegen</t>
  </si>
  <si>
    <t>Interner AG (AE, WV)</t>
  </si>
  <si>
    <t>IM22</t>
  </si>
  <si>
    <t>FI911</t>
  </si>
  <si>
    <t>Programmstruktur ändern</t>
  </si>
  <si>
    <t>FI3018</t>
  </si>
  <si>
    <t>Anzeigen InvProgrammstruktur</t>
  </si>
  <si>
    <t>CS</t>
  </si>
  <si>
    <t>IM23</t>
  </si>
  <si>
    <t>FI3132</t>
  </si>
  <si>
    <t>Programm, Position anzeigen</t>
  </si>
  <si>
    <t>FI801</t>
  </si>
  <si>
    <t>IN04</t>
  </si>
  <si>
    <t>Objektverb. Techn. Plätze anlegen (IN04)</t>
  </si>
  <si>
    <t>FI2327</t>
  </si>
  <si>
    <t>IN06</t>
  </si>
  <si>
    <t>Objektverb. Techn. Plätze anzeigen (IN06)</t>
  </si>
  <si>
    <t>FI2328</t>
  </si>
  <si>
    <t>Invoice Console</t>
  </si>
  <si>
    <t>FI1426</t>
  </si>
  <si>
    <t>PM-Auftrag anlegen</t>
  </si>
  <si>
    <t>TS-F</t>
  </si>
  <si>
    <t>PM</t>
  </si>
  <si>
    <t>IW31</t>
  </si>
  <si>
    <t>Auftrag anlegen (IW31)</t>
  </si>
  <si>
    <t>FI810</t>
  </si>
  <si>
    <t>Zuarbeit zur Investitionsmaßnahme leisten</t>
  </si>
  <si>
    <t>Investitionsauftrag anlegen</t>
  </si>
  <si>
    <t>perspektivisch ergänzt um übergeordneten TP denkbar?</t>
  </si>
  <si>
    <t>IH331</t>
  </si>
  <si>
    <t>Aufarbeitungsauftrag wird abgeschlossen</t>
  </si>
  <si>
    <t>IW32</t>
  </si>
  <si>
    <t>IST-Prozess: Materialzugang repariertes Material erfassenSchritt 5</t>
  </si>
  <si>
    <t>Instandhaltungsauftrag ändern (IW32)</t>
  </si>
  <si>
    <t>FI683</t>
  </si>
  <si>
    <t>Investitionsauftrag bearbeiten</t>
  </si>
  <si>
    <t>IH332</t>
  </si>
  <si>
    <t>Übersicht der noch nicht abgeschlossenen Aufträge m. Terminen</t>
  </si>
  <si>
    <t>IW38</t>
  </si>
  <si>
    <t>IST-Prozess: Materialzugang repariertes Material erfassenSchritt 8</t>
  </si>
  <si>
    <t>IH-Aufträge ändern (IW38)</t>
  </si>
  <si>
    <t>FI686</t>
  </si>
  <si>
    <t>Serviceauftrag anzeigen</t>
  </si>
  <si>
    <t>IW73</t>
  </si>
  <si>
    <t>FI3133</t>
  </si>
  <si>
    <t>Buchung</t>
  </si>
  <si>
    <t>IW8W</t>
  </si>
  <si>
    <t>IST-Prozess: Materialzugang repariertes Material erfassenSchritt 3</t>
  </si>
  <si>
    <t>FI681</t>
  </si>
  <si>
    <t xml:space="preserve">komplette Auftragsabrechnung PM, CO, CS, SD und Invest </t>
  </si>
  <si>
    <t>Job</t>
  </si>
  <si>
    <t>FI2880</t>
  </si>
  <si>
    <t>Kostenart primär anlegen, ändern, löschen</t>
  </si>
  <si>
    <t>KA01</t>
  </si>
  <si>
    <t>Möglichkeit mit Workflow anzulegen</t>
  </si>
  <si>
    <t>Sachkontenstammdaten verwalten (F0731A)</t>
  </si>
  <si>
    <t>FI3001</t>
  </si>
  <si>
    <t>Kostenart ändern</t>
  </si>
  <si>
    <t>KA02</t>
  </si>
  <si>
    <t>FI3033</t>
  </si>
  <si>
    <t>Kostenart anzeigen</t>
  </si>
  <si>
    <t>KA03</t>
  </si>
  <si>
    <t>sonst. NL? Wofür wird es verwendet?</t>
  </si>
  <si>
    <t>3AF</t>
  </si>
  <si>
    <t>NL183</t>
  </si>
  <si>
    <t>FI3034</t>
  </si>
  <si>
    <t>Kostenart löschen</t>
  </si>
  <si>
    <t>KA04</t>
  </si>
  <si>
    <t>FI3035</t>
  </si>
  <si>
    <t>Kostenart: Änderungen anzeigen</t>
  </si>
  <si>
    <t>KA05</t>
  </si>
  <si>
    <t>FI3036</t>
  </si>
  <si>
    <t>Kostenart sekundär anlegen, ändern, löschen</t>
  </si>
  <si>
    <t>KA06</t>
  </si>
  <si>
    <t>FI3002</t>
  </si>
  <si>
    <t>CO-Summensätze</t>
  </si>
  <si>
    <t>KA12</t>
  </si>
  <si>
    <t>FI3134</t>
  </si>
  <si>
    <t>Kostenarten: Stammdatenbericht</t>
  </si>
  <si>
    <t>KA23</t>
  </si>
  <si>
    <t>FI3037</t>
  </si>
  <si>
    <t>Planungsbericht Aufträge</t>
  </si>
  <si>
    <t>KAB9</t>
  </si>
  <si>
    <t>FI3135</t>
  </si>
  <si>
    <t>Auftrag: Planungsübersicht</t>
  </si>
  <si>
    <t>KABL</t>
  </si>
  <si>
    <t>FI3136</t>
  </si>
  <si>
    <t>Kostenartengruppe anlegen</t>
  </si>
  <si>
    <t>KAH1</t>
  </si>
  <si>
    <t>BNP</t>
  </si>
  <si>
    <t>Kostenartengruppen anlegen (KAH1) / Kostenartengruppen verwalten (F5373)</t>
  </si>
  <si>
    <t>FI3038</t>
  </si>
  <si>
    <t>Kostenartengruppe ändern</t>
  </si>
  <si>
    <t>KAH2</t>
  </si>
  <si>
    <t>Kostenartengruppen bearbeiten (KAH2)  / Kostenartengruppen verwalten (F5373)</t>
  </si>
  <si>
    <t>FI3039</t>
  </si>
  <si>
    <t>Prüfung der Vollständigkeit der Kostenarten in der Kostenartengruppe BWB-CO</t>
  </si>
  <si>
    <t>KAH3</t>
  </si>
  <si>
    <t>Kostenartengruppen anzeigen (KAH3)</t>
  </si>
  <si>
    <t>FI2892</t>
  </si>
  <si>
    <t>Statistische Kennzahlen anzeigen</t>
  </si>
  <si>
    <t>KAK3</t>
  </si>
  <si>
    <t>Statistische Kennzahlen verwalten (F1603A)</t>
  </si>
  <si>
    <t>FI3040</t>
  </si>
  <si>
    <t xml:space="preserve">Abstimmung der Kostenflüsse </t>
  </si>
  <si>
    <t>KAL7</t>
  </si>
  <si>
    <t>FI2969</t>
  </si>
  <si>
    <t>Ust. zu CO-Vorgängen (KAMV)</t>
  </si>
  <si>
    <t>KALC</t>
  </si>
  <si>
    <t>FI2951</t>
  </si>
  <si>
    <t>Prüfung BK-übergreifende Buchungen (Abstimmledger)</t>
  </si>
  <si>
    <t>KALK</t>
  </si>
  <si>
    <t>FI2869</t>
  </si>
  <si>
    <t>Berichtsbaum Abstimmledger anzeigen</t>
  </si>
  <si>
    <t>KALM</t>
  </si>
  <si>
    <t>FI3137</t>
  </si>
  <si>
    <t>Abstimmledger: CO-Einzelposten</t>
  </si>
  <si>
    <t>KALR</t>
  </si>
  <si>
    <t>FI3138</t>
  </si>
  <si>
    <t>Intervalle pflegen</t>
  </si>
  <si>
    <t>KANK</t>
  </si>
  <si>
    <t>Intervalle bearbeiten (KANK)</t>
  </si>
  <si>
    <t>FI3041</t>
  </si>
  <si>
    <t>Manuelle Umbuchung Kosten erfassen</t>
  </si>
  <si>
    <t>KB11N</t>
  </si>
  <si>
    <t>Manuelle Kostenumbuchungen erfassen (KB11N) / Kosten und Erlöse neu zuordnen (F2009)</t>
  </si>
  <si>
    <t>FI2975</t>
  </si>
  <si>
    <t>Umbuchung von Primärkosten anzeigen</t>
  </si>
  <si>
    <t>KB13</t>
  </si>
  <si>
    <t>KB13N</t>
  </si>
  <si>
    <t>Manuelle Kostenumbuchungen anzeigen (KB13N)</t>
  </si>
  <si>
    <t>FI2976</t>
  </si>
  <si>
    <t>Manuelle Umbuchung Kosten anzeigen</t>
  </si>
  <si>
    <t>FI2977</t>
  </si>
  <si>
    <t>Manuelle Umbuchung Kosten stornieren</t>
  </si>
  <si>
    <t>KB14N</t>
  </si>
  <si>
    <t>Manuelle Umbuchung von Kosten stornieren (KB14N)</t>
  </si>
  <si>
    <t>FI2978</t>
  </si>
  <si>
    <t>Quartalsbuchung  IT-Leistung und Porto für BSW KP (Zuarbeit von KS)</t>
  </si>
  <si>
    <t>KB15N</t>
  </si>
  <si>
    <t>Manuelle Kostenverrechnungen erfassen (KB15N) /  Kosten und Erlöse neu zuordnen (F2009)</t>
  </si>
  <si>
    <t>FI2921</t>
  </si>
  <si>
    <t>Manuelle Verrechnungen anzeigen</t>
  </si>
  <si>
    <t>KB16</t>
  </si>
  <si>
    <t>KB16N</t>
  </si>
  <si>
    <t>Manuelle Kostenverrechnungen anzeigen (KB16N)</t>
  </si>
  <si>
    <t>FI2979</t>
  </si>
  <si>
    <t>Manuelle Verrechnung anzeigen</t>
  </si>
  <si>
    <t>FI2980</t>
  </si>
  <si>
    <t>Manuelle Verrechnung stornieren</t>
  </si>
  <si>
    <t>KB17N</t>
  </si>
  <si>
    <t>Manuelle Kostenverrechnungen stornieren (KB17N)</t>
  </si>
  <si>
    <t>FI2981</t>
  </si>
  <si>
    <t>Verrechnung von Leistungen erfassen</t>
  </si>
  <si>
    <t>KB21</t>
  </si>
  <si>
    <t>Direkte Leistungsverrechnung erfassen (KB21N)</t>
  </si>
  <si>
    <t>FI2982</t>
  </si>
  <si>
    <t>BSW: erfassen Leistungsverrechnung</t>
  </si>
  <si>
    <t>KB21N</t>
  </si>
  <si>
    <t>Direkte Leistungsverrechnung erfassen (KB21N) / Direkte Leistungsverrechnung verwalten (F3697)</t>
  </si>
  <si>
    <t>NL398</t>
  </si>
  <si>
    <t xml:space="preserve">Buchung der Abgrenzung aktivierten Eigenleistungen </t>
  </si>
  <si>
    <t>FI2876</t>
  </si>
  <si>
    <t>Verrechnung von Leistungen anzeigen</t>
  </si>
  <si>
    <t>KB23</t>
  </si>
  <si>
    <t>KB23N</t>
  </si>
  <si>
    <t>Direkte Leistungsverrechnung anzeigen (KB23N) / Direkte Leistungsverrechnung verwalten (F3697)</t>
  </si>
  <si>
    <t>FI2983</t>
  </si>
  <si>
    <t>BSW: anzeigen Leistungsverrechnung</t>
  </si>
  <si>
    <t>NL399</t>
  </si>
  <si>
    <t>Direkte Leistungsver. anzeigen</t>
  </si>
  <si>
    <t>FI2984</t>
  </si>
  <si>
    <t>BSW: stornieren Leistungsverrechnung</t>
  </si>
  <si>
    <t>KB24N</t>
  </si>
  <si>
    <t>Direkte Leistungsverrechnung stornieren (KB24N) / Direkte Leistungsverrechnung verwalten (F3697)</t>
  </si>
  <si>
    <t>NL400</t>
  </si>
  <si>
    <t>Direkte Leistungsver. stornieren</t>
  </si>
  <si>
    <t>FI2985</t>
  </si>
  <si>
    <t xml:space="preserve">Buchung der stat. Kennzahlen </t>
  </si>
  <si>
    <t>KB31N</t>
  </si>
  <si>
    <t>Statistische Kennzahlen erfassen (KB31N)</t>
  </si>
  <si>
    <t>FI2865</t>
  </si>
  <si>
    <t>KB33N</t>
  </si>
  <si>
    <t>Statistische Kennzahlen anzeigen (KB33N) / Statistische Kennzahlwerte verwalten (F3915)</t>
  </si>
  <si>
    <t>FI2986</t>
  </si>
  <si>
    <t>Statistische Kennzahlen stornieren</t>
  </si>
  <si>
    <t>KB34N</t>
  </si>
  <si>
    <t>Statistische Kennzahlen stornieren (KB34N) / Statistische Kennzahlwerte verwalten (F3915)</t>
  </si>
  <si>
    <t>FI2987</t>
  </si>
  <si>
    <t>Manuelle Umbuchung Erlöse erfassen</t>
  </si>
  <si>
    <t>KB41N</t>
  </si>
  <si>
    <t>Manuelle Umbuchung von Erlösen erfassen (KB41N) / Kosten und Erlöse neu zuordnen (F2009)</t>
  </si>
  <si>
    <t>FI2988</t>
  </si>
  <si>
    <t>Manuelle Umbuchung Erlöse anzeigen</t>
  </si>
  <si>
    <t>KB43N</t>
  </si>
  <si>
    <t>Manuelle Umbuchung von Erlösen anzeigen (KB43N)</t>
  </si>
  <si>
    <t>FI2989</t>
  </si>
  <si>
    <t>Erfassung von Leistungen anzeigen</t>
  </si>
  <si>
    <t>KB53</t>
  </si>
  <si>
    <t>Alternativ KB53N</t>
  </si>
  <si>
    <t>Services anzeigen (KB53N)</t>
  </si>
  <si>
    <t>FI2990</t>
  </si>
  <si>
    <t>Umbuchung CO-Einzelposten erfassen</t>
  </si>
  <si>
    <t>KB61</t>
  </si>
  <si>
    <t>Umbuchung Einzelposten erfassen (KB61)</t>
  </si>
  <si>
    <t>FI2991</t>
  </si>
  <si>
    <t>Umbuchung CO-Einzelposten anzeigen</t>
  </si>
  <si>
    <t>KB63</t>
  </si>
  <si>
    <t>Umbuchung von Einzelposten anzeigen (KB63)</t>
  </si>
  <si>
    <t>FI2992</t>
  </si>
  <si>
    <t>Umbuchung ILV erfassen</t>
  </si>
  <si>
    <t>KB65</t>
  </si>
  <si>
    <t>Leistungsverrechnungsumbuchung erfassen (KB65) / Direkte Leistungsverrechnung verwalten (F3697)</t>
  </si>
  <si>
    <t>FI2993</t>
  </si>
  <si>
    <t>Umbuchung ILV anzeigen</t>
  </si>
  <si>
    <t>KB66</t>
  </si>
  <si>
    <t>Leistungsverrechnungsumbuchung anzeigen (KB66) / Direkte Leistungsverrechnung verwalten (F3697)</t>
  </si>
  <si>
    <t>FI2994</t>
  </si>
  <si>
    <t>Stat.Kennzahlengruppe anlegen</t>
  </si>
  <si>
    <t>KBH1</t>
  </si>
  <si>
    <t>Statistische Kennzahlengruppe anlegen (KBH1)</t>
  </si>
  <si>
    <t>FI3042</t>
  </si>
  <si>
    <t>Stat. Kennzahlengruppe ändern</t>
  </si>
  <si>
    <t>KBH2</t>
  </si>
  <si>
    <t>Statistische Kennzahlengruppe bearbeiten (KBH2)</t>
  </si>
  <si>
    <t>FI3043</t>
  </si>
  <si>
    <t>Stat. Kennzahlengruppe anzeigen</t>
  </si>
  <si>
    <t>KBH3</t>
  </si>
  <si>
    <t>Statistische Kennzahlengruppe anzeigen (KBH3)</t>
  </si>
  <si>
    <t>FI3044</t>
  </si>
  <si>
    <t>CO-CCA: Manueller Ist-Tarif anz.</t>
  </si>
  <si>
    <t>KBK7</t>
  </si>
  <si>
    <t>Manuelle Tarife anzeigen (KBK7)</t>
  </si>
  <si>
    <t>FI3139</t>
  </si>
  <si>
    <t>Profit Center Gruppe anlegen</t>
  </si>
  <si>
    <t>KCH1</t>
  </si>
  <si>
    <t>Profitcenter-Gruppen verwalten (F0764)</t>
  </si>
  <si>
    <t>FI3045</t>
  </si>
  <si>
    <t>Profit Center Gruppe ändern</t>
  </si>
  <si>
    <t>KCH2</t>
  </si>
  <si>
    <t>FI3046</t>
  </si>
  <si>
    <t>Profit Center Gruppe anzeigen</t>
  </si>
  <si>
    <t>KCH3</t>
  </si>
  <si>
    <t>FI3047</t>
  </si>
  <si>
    <t>Hierachie ändern</t>
  </si>
  <si>
    <t>KCH5N</t>
  </si>
  <si>
    <t>Profitcenterhierarchie verwalten (F3516)</t>
  </si>
  <si>
    <t>FI3004</t>
  </si>
  <si>
    <t>EC-PCA: Standardhierarchie anzeigen</t>
  </si>
  <si>
    <t>KCH6N</t>
  </si>
  <si>
    <t>FI3048</t>
  </si>
  <si>
    <t>Analysieren Servicevertrag für Wasserspender</t>
  </si>
  <si>
    <t>KCRMCO_CRM_DET</t>
  </si>
  <si>
    <t>NL340</t>
  </si>
  <si>
    <t>Servicevorganganalyse für Wasserspender</t>
  </si>
  <si>
    <t>KCRMCO_CRM_SEL</t>
  </si>
  <si>
    <t>Servicevorgangsanalyse (KCRMCO_CRM_SEL)</t>
  </si>
  <si>
    <t>NL341</t>
  </si>
  <si>
    <t>Erweiterte Servicevorgangsanalyse für Wasserspender</t>
  </si>
  <si>
    <t>KCRMCO_CSCEN</t>
  </si>
  <si>
    <t>NL342</t>
  </si>
  <si>
    <t>Kontengruppe anlegen</t>
  </si>
  <si>
    <t>KDH1</t>
  </si>
  <si>
    <t>FI3005</t>
  </si>
  <si>
    <t>Ändern: Kontengruppe</t>
  </si>
  <si>
    <t>KDH2</t>
  </si>
  <si>
    <t>FI3049</t>
  </si>
  <si>
    <t>Anzeigen: Kontengruppe</t>
  </si>
  <si>
    <t>KDH3</t>
  </si>
  <si>
    <t>FI3050</t>
  </si>
  <si>
    <t xml:space="preserve">Monatsabschluss Zuarbeit Abrechnung </t>
  </si>
  <si>
    <t>KE24</t>
  </si>
  <si>
    <t>Ist-Einzelposten anzeigen (KE24)</t>
  </si>
  <si>
    <t>HL364</t>
  </si>
  <si>
    <t>KE30</t>
  </si>
  <si>
    <t>HL365</t>
  </si>
  <si>
    <t>Berichte zur Hochrechnung</t>
  </si>
  <si>
    <t>Berichte: Abstimmung H/B-Daten, IST, Hochrechnung</t>
  </si>
  <si>
    <t>KE33</t>
  </si>
  <si>
    <t xml:space="preserve">KE31, </t>
  </si>
  <si>
    <t>Berichte anzeigen (KE33)</t>
  </si>
  <si>
    <t>HL499</t>
  </si>
  <si>
    <t>Profitcenter anlegen, ändern, löschen</t>
  </si>
  <si>
    <t>KE51</t>
  </si>
  <si>
    <t>BNH</t>
  </si>
  <si>
    <t>FI3003</t>
  </si>
  <si>
    <t>Auftragsänderung (Kostenstelle bzw. Profitcenter)</t>
  </si>
  <si>
    <t>KE52</t>
  </si>
  <si>
    <t>FI2971</t>
  </si>
  <si>
    <t>PC löschen</t>
  </si>
  <si>
    <t>KE54</t>
  </si>
  <si>
    <t>FI3052</t>
  </si>
  <si>
    <t>PC Massenpflege</t>
  </si>
  <si>
    <t>KE55</t>
  </si>
  <si>
    <t>Profitcenter bearbeiten (KE55)</t>
  </si>
  <si>
    <t>FI3053</t>
  </si>
  <si>
    <t>EC-PCA: Stammdaten Konto (CO/FI)</t>
  </si>
  <si>
    <t>KE5C</t>
  </si>
  <si>
    <t>FI3051</t>
  </si>
  <si>
    <t>Abstimmung Sachkonten FI - EC-PCA</t>
  </si>
  <si>
    <t>KE5T</t>
  </si>
  <si>
    <t>FI3140</t>
  </si>
  <si>
    <t>Abstimmung Sachkonten mit Ausgleich</t>
  </si>
  <si>
    <t>KE5U</t>
  </si>
  <si>
    <t>FI3141</t>
  </si>
  <si>
    <t>Profit Center: Stammdatenverzeichnis</t>
  </si>
  <si>
    <t>KE5X</t>
  </si>
  <si>
    <t>FI3142</t>
  </si>
  <si>
    <t>Profit Center: Plan-Einzelposten</t>
  </si>
  <si>
    <t>KE5Y</t>
  </si>
  <si>
    <t>FI3143</t>
  </si>
  <si>
    <t>Profit Center: Ist-Einzelposten</t>
  </si>
  <si>
    <t>KE5Z</t>
  </si>
  <si>
    <t>FI3144</t>
  </si>
  <si>
    <t>CO-PCA: Kostengrp von CCSS zur GLTPC</t>
  </si>
  <si>
    <t>KE61</t>
  </si>
  <si>
    <t>FI3054</t>
  </si>
  <si>
    <t>Profit Center aktivieren</t>
  </si>
  <si>
    <t>KEOA2</t>
  </si>
  <si>
    <t>FI3055</t>
  </si>
  <si>
    <t>Zuschläge IST:  Innenauftr. Einzelv.</t>
  </si>
  <si>
    <t>KGI2</t>
  </si>
  <si>
    <t>Zuschlagsberechnung ausführen (KGI2)</t>
  </si>
  <si>
    <t>FI2995</t>
  </si>
  <si>
    <t>Ist-Zuschläge:  Innenauftr. Sammelv.</t>
  </si>
  <si>
    <t>KGI4</t>
  </si>
  <si>
    <t>Zuschlagsberechnung ausführen (KGI4)</t>
  </si>
  <si>
    <t>FI2996</t>
  </si>
  <si>
    <t>PSP-Elementgruppen anzeigen</t>
  </si>
  <si>
    <t>KJH3</t>
  </si>
  <si>
    <t>FI3056</t>
  </si>
  <si>
    <t>Statistische Kennzahlen anlegen</t>
  </si>
  <si>
    <t>KK01</t>
  </si>
  <si>
    <t>FI3057</t>
  </si>
  <si>
    <t>Statistische Kennzahlen ändern</t>
  </si>
  <si>
    <t>KK02</t>
  </si>
  <si>
    <t>FI3058</t>
  </si>
  <si>
    <t>KK03</t>
  </si>
  <si>
    <t>FI3059</t>
  </si>
  <si>
    <t>Stat. Kennzahlen: Stammdatenbericht</t>
  </si>
  <si>
    <t>KK04</t>
  </si>
  <si>
    <t>FI3060</t>
  </si>
  <si>
    <t>alle Aufträge mit Status FREI werden hier ermittelt</t>
  </si>
  <si>
    <t>CO-PC</t>
  </si>
  <si>
    <t>KKA1</t>
  </si>
  <si>
    <t>IST-Prozess: Abgrenzung offene AufarbeitungsaufträgeSchritt 2</t>
  </si>
  <si>
    <t>Ergebnisermittlung ausführen (KKA1)</t>
  </si>
  <si>
    <t>FI723</t>
  </si>
  <si>
    <t xml:space="preserve">Buchung WIP (Abgrenzung Hausanschlüsse) nach Tagesabschluss </t>
  </si>
  <si>
    <t>KKAO</t>
  </si>
  <si>
    <t>FI2881</t>
  </si>
  <si>
    <t>Werkstattauftrag wird abggeschlossen</t>
  </si>
  <si>
    <t>KKF2</t>
  </si>
  <si>
    <t>IST-Prozess: Materialzugang Werkstattauftrag erfassenSchritt 5</t>
  </si>
  <si>
    <t>Ändern CO-Fertigungsauftrag (KKF2)</t>
  </si>
  <si>
    <t>FI676</t>
  </si>
  <si>
    <t xml:space="preserve">Anlage neue Leistungsarten </t>
  </si>
  <si>
    <t>KL01</t>
  </si>
  <si>
    <t>BNN</t>
  </si>
  <si>
    <t>Leistungsarten verwalten (F1605A)</t>
  </si>
  <si>
    <t>FI2973</t>
  </si>
  <si>
    <t>Leistungsart anlegen, ändern, löschen</t>
  </si>
  <si>
    <t>FI3012</t>
  </si>
  <si>
    <t>Leistungsart ändern</t>
  </si>
  <si>
    <t>KL02</t>
  </si>
  <si>
    <t>FI3061</t>
  </si>
  <si>
    <t>Leistungsart anzeigen</t>
  </si>
  <si>
    <t>KL03</t>
  </si>
  <si>
    <t>NL182</t>
  </si>
  <si>
    <t>FI3062</t>
  </si>
  <si>
    <t>Leistungsart löschen</t>
  </si>
  <si>
    <t>KL04</t>
  </si>
  <si>
    <t>FI3063</t>
  </si>
  <si>
    <t>Leistungsart: Änderungen anzeigen</t>
  </si>
  <si>
    <t>KL05</t>
  </si>
  <si>
    <t>FI3064</t>
  </si>
  <si>
    <t>Leistungsarten:Stammdatenbericht</t>
  </si>
  <si>
    <t>KL13</t>
  </si>
  <si>
    <t>FI3065</t>
  </si>
  <si>
    <t>Leistungsarten löschen</t>
  </si>
  <si>
    <t>KL14</t>
  </si>
  <si>
    <t>FI3066</t>
  </si>
  <si>
    <t>Leistungsartengruppe anlegen</t>
  </si>
  <si>
    <t>KLH1</t>
  </si>
  <si>
    <t>Leistungsartengruppen verwalten (F1027)</t>
  </si>
  <si>
    <t>FI3067</t>
  </si>
  <si>
    <t>Leistungsartengruppe ändern</t>
  </si>
  <si>
    <t>KLH2</t>
  </si>
  <si>
    <t>FI3068</t>
  </si>
  <si>
    <t>Leistungsartengruppe anzeigen</t>
  </si>
  <si>
    <t>KLH3</t>
  </si>
  <si>
    <t>FI3069</t>
  </si>
  <si>
    <t>Selektionsvarianten Kostenstellen</t>
  </si>
  <si>
    <t>KM1V</t>
  </si>
  <si>
    <t>FI3070</t>
  </si>
  <si>
    <t>Auftrag anlegen, ändern, löschen</t>
  </si>
  <si>
    <t>KO01</t>
  </si>
  <si>
    <t>BEV</t>
  </si>
  <si>
    <t>Innenauftrag anlegen (KO01) / Innenaufträge verwalten (F1604) / Innenaufträge verwalten (Version 2) (F1604A)</t>
  </si>
  <si>
    <t>FI3009</t>
  </si>
  <si>
    <t>Auftragsnummer anlegen</t>
  </si>
  <si>
    <t>RW-B/A (AE)</t>
  </si>
  <si>
    <t>FI914</t>
  </si>
  <si>
    <t>Aufträge wieder ändern</t>
  </si>
  <si>
    <t>KO02</t>
  </si>
  <si>
    <t>Auftrag ändern (KO02) / Innenaufträge verwalten (F1604) / Innenaufträge verwalten (Version 2) (F1604A)</t>
  </si>
  <si>
    <t>FI2967</t>
  </si>
  <si>
    <t>Serviceauftrag für Nebenleistungen bearbeiten</t>
  </si>
  <si>
    <t>technischer, kaufmännischer Abschluss inkl. Aktivierung FI</t>
  </si>
  <si>
    <t>NL287</t>
  </si>
  <si>
    <t>Abrechnungsvorschrift im Investitionsauftrag pflegen</t>
  </si>
  <si>
    <t>FI820</t>
  </si>
  <si>
    <t>Innenauftrag anzeigen</t>
  </si>
  <si>
    <t>KO03</t>
  </si>
  <si>
    <t>Innenaufträge verwalten (KO03) / Innenaufträge verwalten (Version 2) (F1604A)</t>
  </si>
  <si>
    <t>NL181</t>
  </si>
  <si>
    <t>Prüfung zur Vorbereitung oder Fehleranalyse von Buchungen</t>
  </si>
  <si>
    <t>NL231</t>
  </si>
  <si>
    <t>Innenauftrag anzeigen  für Wasserspender</t>
  </si>
  <si>
    <t>NL339</t>
  </si>
  <si>
    <t>Auftrag freigeben</t>
  </si>
  <si>
    <t>FI964</t>
  </si>
  <si>
    <t>Orte ermittel</t>
  </si>
  <si>
    <t>IST-Prozess: Steuerkennzeichen auf Aufwandskonten prüfen 
(auch Investitionen und Ausgliederungskostenstelle) Schritt 1.2.3b</t>
  </si>
  <si>
    <t>FI140</t>
  </si>
  <si>
    <t>Vorgegebene Steuerkennzeichen in den Rechnungspositionen prüfen und anpassen.</t>
  </si>
  <si>
    <t>FI1462</t>
  </si>
  <si>
    <t>Order Manager</t>
  </si>
  <si>
    <t>KO04</t>
  </si>
  <si>
    <t>Innenaufträge verwalten (Version 2), Auftragsmanager (KO04)</t>
  </si>
  <si>
    <t>FI3145</t>
  </si>
  <si>
    <t>Planwerte des Auftrag anpassen</t>
  </si>
  <si>
    <t>KO12</t>
  </si>
  <si>
    <t>KO12N</t>
  </si>
  <si>
    <t>FI952</t>
  </si>
  <si>
    <t>Auftragsplan (Gesamt,Jahr) anzeigen</t>
  </si>
  <si>
    <t>KO13</t>
  </si>
  <si>
    <t>FI3146</t>
  </si>
  <si>
    <t>Auftragsbudget ändern</t>
  </si>
  <si>
    <t>KO22</t>
  </si>
  <si>
    <t>Originalbudget bearbeiten (KO22)</t>
  </si>
  <si>
    <t>FI3229</t>
  </si>
  <si>
    <t>Auftragsfreigabe und Budgetierung durchführen</t>
  </si>
  <si>
    <t>keine</t>
  </si>
  <si>
    <t>IH176</t>
  </si>
  <si>
    <t>Auftragsbudget anzeigen</t>
  </si>
  <si>
    <t>KO23</t>
  </si>
  <si>
    <t>Originalbudget anzeigen (KO23)</t>
  </si>
  <si>
    <t>FI3230</t>
  </si>
  <si>
    <t>IH177</t>
  </si>
  <si>
    <t>Auftragsnachtrag ändern</t>
  </si>
  <si>
    <t>KO24</t>
  </si>
  <si>
    <t>Budgetnachträge bearbeiten (KO24)</t>
  </si>
  <si>
    <t>FI3231</t>
  </si>
  <si>
    <t>Störung beseitigen</t>
  </si>
  <si>
    <t>Auftrag nachbudgetieren</t>
  </si>
  <si>
    <t>GuiXT Skripte</t>
  </si>
  <si>
    <t>GuiXT</t>
  </si>
  <si>
    <t>Mail</t>
  </si>
  <si>
    <t>Mail-Anfrage seitens AN an AG</t>
  </si>
  <si>
    <t>...die Partner aus dem Auftrag werden hierfür übernommen, Potenzial S/4, mögliche Nutzung SAP IM Erfolgsplan</t>
  </si>
  <si>
    <t>IH139</t>
  </si>
  <si>
    <t>IH178</t>
  </si>
  <si>
    <t>Auftragsnachtrag anzeigen</t>
  </si>
  <si>
    <t>KO25</t>
  </si>
  <si>
    <t>Budgetnachträge anzeigen (KO25)</t>
  </si>
  <si>
    <t>FI3232</t>
  </si>
  <si>
    <t>Auftragsrückgabe anzeigen</t>
  </si>
  <si>
    <t>KO27</t>
  </si>
  <si>
    <t>Budgetrückgaben anzeigen (KO27)</t>
  </si>
  <si>
    <t>FI3233</t>
  </si>
  <si>
    <t>KO2B</t>
  </si>
  <si>
    <t>FI2500</t>
  </si>
  <si>
    <t>Investitionsauftrag an Anlage abrechnen</t>
  </si>
  <si>
    <t>KO88</t>
  </si>
  <si>
    <t>Ist-Abrechnung ausführen, Abrechnung ausführen (KO88)</t>
  </si>
  <si>
    <t>FI822</t>
  </si>
  <si>
    <t>Investition abrechnen</t>
  </si>
  <si>
    <t>FI1239</t>
  </si>
  <si>
    <t>FI1269</t>
  </si>
  <si>
    <t>Nachbewertung</t>
  </si>
  <si>
    <t>IST-Prozess: Materialzugang Werkstattauftrag erfassenSchritt 4</t>
  </si>
  <si>
    <t>FI675</t>
  </si>
  <si>
    <t>Abrechnungsbeleg anzeigen</t>
  </si>
  <si>
    <t>KO8B</t>
  </si>
  <si>
    <t>FI3147</t>
  </si>
  <si>
    <t>Ist-Abrechnung: Innen-/InstAufträge</t>
  </si>
  <si>
    <t>KO8G</t>
  </si>
  <si>
    <t>Ist-Abrechnung ausführen, Abrechnung ausführen (KO8G)</t>
  </si>
  <si>
    <t>FI2997</t>
  </si>
  <si>
    <t>Plan-Abrechnung: Innenauftrag</t>
  </si>
  <si>
    <t>KO9E</t>
  </si>
  <si>
    <t>FI3234</t>
  </si>
  <si>
    <t>Plan-Abrechnung: Innenaufträge</t>
  </si>
  <si>
    <t>KO9G</t>
  </si>
  <si>
    <t>FI3235</t>
  </si>
  <si>
    <t>Aufträge Einzelposten Ist</t>
  </si>
  <si>
    <t>KOB1</t>
  </si>
  <si>
    <t>KOB1N</t>
  </si>
  <si>
    <t>Kosten Einzelposten anzeigen (KOB1)</t>
  </si>
  <si>
    <t>NL338</t>
  </si>
  <si>
    <t>Gebuchten Steueranteil für Auftrag prüfen</t>
  </si>
  <si>
    <t>FI934</t>
  </si>
  <si>
    <t>Aufträge Einzelposten Obligo</t>
  </si>
  <si>
    <t>KOB2</t>
  </si>
  <si>
    <t>Alternativ KOB2N</t>
  </si>
  <si>
    <t>Obligo-Einzelposten anzeigen (KOB2)</t>
  </si>
  <si>
    <t>FI3148</t>
  </si>
  <si>
    <t>Aufträge Einzelposten Budget</t>
  </si>
  <si>
    <t>KOB4</t>
  </si>
  <si>
    <t>Budgeteinzelposten anzeigen (KOB4)</t>
  </si>
  <si>
    <t>FI3149</t>
  </si>
  <si>
    <t>Aufträge Einzelposten Plan</t>
  </si>
  <si>
    <t>KOBP</t>
  </si>
  <si>
    <t>FI3150</t>
  </si>
  <si>
    <t>Ausgewählte Berichte ausführen</t>
  </si>
  <si>
    <t>KOC2</t>
  </si>
  <si>
    <t>FI3151</t>
  </si>
  <si>
    <t>Kostenanalyse</t>
  </si>
  <si>
    <t>KOC4</t>
  </si>
  <si>
    <t>Kostenanalyse für Aufträge, Aufträge selektieren (KOC4)</t>
  </si>
  <si>
    <t>FI3152</t>
  </si>
  <si>
    <t>Auftragsgruppe anlegen</t>
  </si>
  <si>
    <t>KOH1</t>
  </si>
  <si>
    <t>Innenauftragsgruppen verwalten (F1026)</t>
  </si>
  <si>
    <t>FI3071</t>
  </si>
  <si>
    <t>Auftragsgruppe ändern</t>
  </si>
  <si>
    <t>KOH2</t>
  </si>
  <si>
    <t>FI3072</t>
  </si>
  <si>
    <t>Pflege der Auftragsgruppen</t>
  </si>
  <si>
    <t>WV; CO (für AE)</t>
  </si>
  <si>
    <t>IST-Prozess:  Sonstige Umsatzerlöse buchenSchritt 2a</t>
  </si>
  <si>
    <t>Manage Internal Order Group, Manage Internal Order Groups (F1026)</t>
  </si>
  <si>
    <t>FI310</t>
  </si>
  <si>
    <t>Auftragsgruppe anzeigen</t>
  </si>
  <si>
    <t>KOH3</t>
  </si>
  <si>
    <t>FI3073</t>
  </si>
  <si>
    <t>Sammelbearbeitung Innenaufträge</t>
  </si>
  <si>
    <t>KOK2</t>
  </si>
  <si>
    <t>FI3074</t>
  </si>
  <si>
    <t>Sammelanzeige Innenaufträge</t>
  </si>
  <si>
    <t>KOK3</t>
  </si>
  <si>
    <t>FI3075</t>
  </si>
  <si>
    <t>Sammelbearbeitung Innenauftr. masch.</t>
  </si>
  <si>
    <t>KOK4</t>
  </si>
  <si>
    <t>FI3076</t>
  </si>
  <si>
    <t>Aufträge filtern</t>
  </si>
  <si>
    <t>KOK5</t>
  </si>
  <si>
    <t>IST-Prozess: Steuerkennzeichen auf Aufwandskonten prüfen 
(auch Investitionen und Ausgliederungskostenstelle) Schritt 1.2.1b</t>
  </si>
  <si>
    <t>FI138</t>
  </si>
  <si>
    <t>Nummernkreise Auftrag pflegen</t>
  </si>
  <si>
    <t>KONK</t>
  </si>
  <si>
    <t>FI3077</t>
  </si>
  <si>
    <t>Sammelanzeige Abrechnungsvorschrift</t>
  </si>
  <si>
    <t>KOSRLIST</t>
  </si>
  <si>
    <t>FI3153</t>
  </si>
  <si>
    <t>Sammelanzeige AbrVor. Innenaufträge</t>
  </si>
  <si>
    <t>KOSRLIST_OR</t>
  </si>
  <si>
    <t>Liste Abrechnungsvorschriften (KOSRLIST_OR)</t>
  </si>
  <si>
    <t>FI3154</t>
  </si>
  <si>
    <t>Auftragsarten anzeigen</t>
  </si>
  <si>
    <t>KOT3</t>
  </si>
  <si>
    <t>FI3155</t>
  </si>
  <si>
    <t>Auftragsarten für Innenaufträge</t>
  </si>
  <si>
    <t>KOT3_OPA</t>
  </si>
  <si>
    <t>FI3156</t>
  </si>
  <si>
    <t>Planerprofil setzen</t>
  </si>
  <si>
    <t>KP04</t>
  </si>
  <si>
    <t>Planerprofil setzen (KP04)</t>
  </si>
  <si>
    <t>FI3078</t>
  </si>
  <si>
    <t>Planung Kostenart./Leistaufn. ändern</t>
  </si>
  <si>
    <t>KP06</t>
  </si>
  <si>
    <t>Finanzplandaten importieren (F1711) / Kostenstellen planen - Auf Perioden</t>
  </si>
  <si>
    <t>FI3079</t>
  </si>
  <si>
    <t>Planung Kostenart./Lst.aufn.anzeigen</t>
  </si>
  <si>
    <t>KP07</t>
  </si>
  <si>
    <t>FI3157</t>
  </si>
  <si>
    <t>Primärkosten Plandaten anzeigen</t>
  </si>
  <si>
    <t>KP17</t>
  </si>
  <si>
    <t>FI3158</t>
  </si>
  <si>
    <t xml:space="preserve">Eingabe IBL-Tarife </t>
  </si>
  <si>
    <t>KP26</t>
  </si>
  <si>
    <t>Tarife für Leistungsarten bearbeiten (KP26)</t>
  </si>
  <si>
    <t>FI2974</t>
  </si>
  <si>
    <t>Tarif anlegen, ändern, löschen</t>
  </si>
  <si>
    <t>FI3014</t>
  </si>
  <si>
    <t>Leistungsarten Plandaten anzeigen</t>
  </si>
  <si>
    <t>KP27</t>
  </si>
  <si>
    <t>Plandaten für Leistungsarten anzeigen (KP27)</t>
  </si>
  <si>
    <t>FI3159</t>
  </si>
  <si>
    <t>Kennzahl anzeigen</t>
  </si>
  <si>
    <t>KP47</t>
  </si>
  <si>
    <t>FI3160</t>
  </si>
  <si>
    <t>Leist.arten Plandaten ändern</t>
  </si>
  <si>
    <t>KPB6</t>
  </si>
  <si>
    <t>FI3080</t>
  </si>
  <si>
    <t>KPF6</t>
  </si>
  <si>
    <t>FI3081</t>
  </si>
  <si>
    <t>Planung Kostenart./LstAufn. anzeigen</t>
  </si>
  <si>
    <t>KPF7</t>
  </si>
  <si>
    <t>FI3082</t>
  </si>
  <si>
    <t>Kostenstellenetat anzeigen</t>
  </si>
  <si>
    <t>KPZ3</t>
  </si>
  <si>
    <t>Budgetplan anzeigen (KPZ3)</t>
  </si>
  <si>
    <t>FI3161</t>
  </si>
  <si>
    <t>Kostenstelle anlegen, ändern, löschen</t>
  </si>
  <si>
    <t>KS01</t>
  </si>
  <si>
    <t>BNM</t>
  </si>
  <si>
    <t>Kostenstellen verwalten (F1443A)</t>
  </si>
  <si>
    <t>FI3000</t>
  </si>
  <si>
    <t>gesperrte Kostenstellen öffnen</t>
  </si>
  <si>
    <t>KS02</t>
  </si>
  <si>
    <t>FI2867</t>
  </si>
  <si>
    <t>KS03</t>
  </si>
  <si>
    <t>J54</t>
  </si>
  <si>
    <t>NL232</t>
  </si>
  <si>
    <t>FI1463</t>
  </si>
  <si>
    <t>Kostenstelle löschen</t>
  </si>
  <si>
    <t>KS04</t>
  </si>
  <si>
    <t>FI3083</t>
  </si>
  <si>
    <t>Kostenstelle: Änderungen anzeigen</t>
  </si>
  <si>
    <t>KS05</t>
  </si>
  <si>
    <t>FI3084</t>
  </si>
  <si>
    <t>Hochladen der Stammdaten aus SAP in den TKST-Würfel im TM3</t>
  </si>
  <si>
    <t>KS13</t>
  </si>
  <si>
    <t>FI2900</t>
  </si>
  <si>
    <t>Kostenstellenknoten</t>
  </si>
  <si>
    <t>KSB1</t>
  </si>
  <si>
    <t>IST-Prozess: JahresabschlussdokumentationSchritt 2c</t>
  </si>
  <si>
    <t>Kosten Einzelposten anzeigen (KSB1)</t>
  </si>
  <si>
    <t>FI467</t>
  </si>
  <si>
    <t>Kostenstellen Einzelposten Ist neu</t>
  </si>
  <si>
    <t>KSB1N</t>
  </si>
  <si>
    <t>FI3162</t>
  </si>
  <si>
    <t>Kostenstellen Einzelposten Obligo</t>
  </si>
  <si>
    <t>KSB2</t>
  </si>
  <si>
    <t>Obligo-Einzelposten anzeigen (KSB2)</t>
  </si>
  <si>
    <t>FI3163</t>
  </si>
  <si>
    <t>Kostenrechnungsbelege Ist</t>
  </si>
  <si>
    <t>KSB5</t>
  </si>
  <si>
    <t>Istkostenbelege anzeigen (KSB5)</t>
  </si>
  <si>
    <t>FI3164</t>
  </si>
  <si>
    <t>Kostenrechnungsbelege: Ist</t>
  </si>
  <si>
    <t>KSB5N</t>
  </si>
  <si>
    <t>Istkostenbelege anzeigen (KSB5N)</t>
  </si>
  <si>
    <t>FI3165</t>
  </si>
  <si>
    <t>Kostenstellen: Planungsübersicht</t>
  </si>
  <si>
    <t>KSBL</t>
  </si>
  <si>
    <t>FI3166</t>
  </si>
  <si>
    <t>Kostenstellen Einzelposten Plan</t>
  </si>
  <si>
    <t>KSBP</t>
  </si>
  <si>
    <t>FI3167</t>
  </si>
  <si>
    <t>Kostenstellen: Leistungsartentarife</t>
  </si>
  <si>
    <t>KSBT</t>
  </si>
  <si>
    <t>Tarife für Leistungsarten analysieren (KSBT)</t>
  </si>
  <si>
    <t>FI3168</t>
  </si>
  <si>
    <t>Kostenstellengruppe anlegen</t>
  </si>
  <si>
    <t>KSH1</t>
  </si>
  <si>
    <t>Kostenstellengruppen verwalten (F1024)</t>
  </si>
  <si>
    <t>FI3085</t>
  </si>
  <si>
    <t>Kostenstellengruppe ändern</t>
  </si>
  <si>
    <t>KSH2</t>
  </si>
  <si>
    <t>FI3086</t>
  </si>
  <si>
    <t>Prüfung der Vollständigkeit und Eindeutigkeit der Kostenstellen in der Kst.-gruppe COB-ORG</t>
  </si>
  <si>
    <t>KSH3</t>
  </si>
  <si>
    <t>FI2896</t>
  </si>
  <si>
    <t>Materialgemeinkosten (anschließend erst die erste Auftragsabrechnung)</t>
  </si>
  <si>
    <t>KSI4</t>
  </si>
  <si>
    <t>Zuschlagsberechnung ausführen (KSI4)</t>
  </si>
  <si>
    <t>FI2878</t>
  </si>
  <si>
    <t>Zykluspflege/-übersicht (CCA, ABC)</t>
  </si>
  <si>
    <t>KSOV</t>
  </si>
  <si>
    <t>Zyklusübersicht anzeigen (KSOV)</t>
  </si>
  <si>
    <t>FI2998</t>
  </si>
  <si>
    <t>Zuschläge PLAN: Kostenstellen</t>
  </si>
  <si>
    <t>KSP4</t>
  </si>
  <si>
    <t>FI3226</t>
  </si>
  <si>
    <t>Ist-Umlage anlegen</t>
  </si>
  <si>
    <t>KSU1</t>
  </si>
  <si>
    <t>Umlagezyklen anlegen (KSU1)</t>
  </si>
  <si>
    <t>FI3087</t>
  </si>
  <si>
    <t>Ist-Umlage ändern</t>
  </si>
  <si>
    <t>KSU2</t>
  </si>
  <si>
    <t>Umlagezyklen bearbeiten (KSU2)</t>
  </si>
  <si>
    <t>FI3088</t>
  </si>
  <si>
    <t>Ist-Umlage anzeigen</t>
  </si>
  <si>
    <t>KSU3</t>
  </si>
  <si>
    <t>Umlagezyklen anzeigen (KSU3)</t>
  </si>
  <si>
    <t>FI3089</t>
  </si>
  <si>
    <t>Ist-Umlage löschen</t>
  </si>
  <si>
    <t>KSU4</t>
  </si>
  <si>
    <t>Umlagezyklen löschen (KSU4)</t>
  </si>
  <si>
    <t>FI3090</t>
  </si>
  <si>
    <t>Testumlagen UKFZW1 und UKFZE1 für die Nacht</t>
  </si>
  <si>
    <t>KSU5</t>
  </si>
  <si>
    <t>Umlage ausführen (KSU5)</t>
  </si>
  <si>
    <t>FI2932</t>
  </si>
  <si>
    <t>Ist-Umlage Übersicht</t>
  </si>
  <si>
    <t>KSU6</t>
  </si>
  <si>
    <t>Ist-Umlage Übersicht (KSU6)</t>
  </si>
  <si>
    <t>FI3091</t>
  </si>
  <si>
    <t>Ist-Verteilung anlegen</t>
  </si>
  <si>
    <t>KSV1</t>
  </si>
  <si>
    <t>Verteilungszyklen anlegen (KSV1)</t>
  </si>
  <si>
    <t>FI3092</t>
  </si>
  <si>
    <t>Ist-Verteilung ändern</t>
  </si>
  <si>
    <t>KSV2</t>
  </si>
  <si>
    <t>Verteilungszyklen bearbeiten (KSV2)</t>
  </si>
  <si>
    <t>FI3093</t>
  </si>
  <si>
    <t>Ist-Verteilung anzeigen</t>
  </si>
  <si>
    <t>KSV3</t>
  </si>
  <si>
    <t>Verteilungszyklen anzeigen (KSV3)</t>
  </si>
  <si>
    <t>FI3094</t>
  </si>
  <si>
    <t>Verteilung gebuchte kalk. Afa innerhalb der OE WV-R VKAFA1</t>
  </si>
  <si>
    <t>KSV5</t>
  </si>
  <si>
    <t>Kostenverteilung ausführen (KSV5)</t>
  </si>
  <si>
    <t>FI2910</t>
  </si>
  <si>
    <t>Ist-Verteilung Übersicht</t>
  </si>
  <si>
    <t>KSV6</t>
  </si>
  <si>
    <t>Verteilungsübersicht anzeigen  (KSV6)</t>
  </si>
  <si>
    <t>FI3095</t>
  </si>
  <si>
    <t>anschließende Meldung an dezentrale Controller, dass die Monatsabschlussbuchungen erledigt sind</t>
  </si>
  <si>
    <t>mail</t>
  </si>
  <si>
    <t>FI2968</t>
  </si>
  <si>
    <t>Vollständigkeit wird geprüft</t>
  </si>
  <si>
    <t>MB02</t>
  </si>
  <si>
    <t>IST-Prozess: Monatsabschluss VorratsvermögenSchritt 3c</t>
  </si>
  <si>
    <t>MIGO</t>
  </si>
  <si>
    <t>FI666</t>
  </si>
  <si>
    <t xml:space="preserve">Überprüfung der Buchungen zu den gesendeten Materialbelegen </t>
  </si>
  <si>
    <t>MB03</t>
  </si>
  <si>
    <t>IST-Prozess: Monatsabschluss VorratsvermögenSchritt 3a</t>
  </si>
  <si>
    <t>FI664</t>
  </si>
  <si>
    <t>MB1A</t>
  </si>
  <si>
    <t>IST-Prozess: Materialabgang Verschrottung erfassenSchritt 2</t>
  </si>
  <si>
    <t>Wareneingang zu Einkaufsbeleg buchen (F0843)</t>
  </si>
  <si>
    <t>FI698</t>
  </si>
  <si>
    <t>MB1B</t>
  </si>
  <si>
    <t>IST-Prozess: Material umbuchenSchritt 3</t>
  </si>
  <si>
    <t>I9I</t>
  </si>
  <si>
    <t>Bestand umbuchen (F1061)</t>
  </si>
  <si>
    <t>FI708</t>
  </si>
  <si>
    <t>Differenz zw. Buchbestand und Zählmenge wird gebucht</t>
  </si>
  <si>
    <t>MB1C</t>
  </si>
  <si>
    <t>IST-Prozess: Materialdifferenzen buchenSchritt 4</t>
  </si>
  <si>
    <t>Produkte empfangen (F1248) / Wareneingang zu Einkaufsbeleg buchen (F0843)</t>
  </si>
  <si>
    <t>FI693</t>
  </si>
  <si>
    <t>MB31</t>
  </si>
  <si>
    <t>IST-Prozess: Materialzugang Werkstattauftrag erfassenSchritt 3</t>
  </si>
  <si>
    <t>FI674</t>
  </si>
  <si>
    <t>Vorratsvermögen beschreiben</t>
  </si>
  <si>
    <t>MB51</t>
  </si>
  <si>
    <t>IST-Prozess: JahresabschlussdokumentationSchritt 2e</t>
  </si>
  <si>
    <t>BNX</t>
  </si>
  <si>
    <t>Materialbelegliste anzeigen (MB51) / Materialbelegübersicht (F1077)</t>
  </si>
  <si>
    <t>FI474</t>
  </si>
  <si>
    <t xml:space="preserve">Material muss frei verfügbar sein </t>
  </si>
  <si>
    <t>RW-BB, Lagerverantwortliche</t>
  </si>
  <si>
    <t>MB52</t>
  </si>
  <si>
    <t>IST-Prozess: Material zum Niederstwert bewertenSchritt 1a</t>
  </si>
  <si>
    <t>J45</t>
  </si>
  <si>
    <t>Bestand (F1076)</t>
  </si>
  <si>
    <t>FI618</t>
  </si>
  <si>
    <t>dient zur Prüfung der Bestände zu einem bestimmten Stichtag</t>
  </si>
  <si>
    <t>MB5B</t>
  </si>
  <si>
    <t>IST-Prozess: Bestände zum BuchungsdatumSchritt 1</t>
  </si>
  <si>
    <t>FI745</t>
  </si>
  <si>
    <t>Bestandswertliste in Saldendarstellung auswerten und ausdrucken</t>
  </si>
  <si>
    <t>MB5L</t>
  </si>
  <si>
    <t>IST-Prozess: Material zum Niederstwert bewertenSchritt 6a</t>
  </si>
  <si>
    <t>FI639</t>
  </si>
  <si>
    <t>Bestellung zum Kontierungsobjekt anlegen</t>
  </si>
  <si>
    <t>EK</t>
  </si>
  <si>
    <t>ME21</t>
  </si>
  <si>
    <t>ME21N</t>
  </si>
  <si>
    <t>Bestellung anlegen (ME21N) / Bestellungen verwalten (F0842A)</t>
  </si>
  <si>
    <t>FI927</t>
  </si>
  <si>
    <t>Bestellung auf Investitionsauftrag für Fahrzeuge anlegen</t>
  </si>
  <si>
    <t>FI809</t>
  </si>
  <si>
    <t>Preisabweichung analysieren und Anpassungen an der Bestellung vornehmen oder der Rechnung im Workflowvorgang vormerken.</t>
  </si>
  <si>
    <t>ME22N</t>
  </si>
  <si>
    <t>Bestellungen verwalten (F0842A)</t>
  </si>
  <si>
    <t>FI1492</t>
  </si>
  <si>
    <t>Bestellung anzeigen</t>
  </si>
  <si>
    <t>ME23</t>
  </si>
  <si>
    <t>ME23N</t>
  </si>
  <si>
    <t>FI3169</t>
  </si>
  <si>
    <t>Prüfung Bestellangaben</t>
  </si>
  <si>
    <t>Nutzung me23n</t>
  </si>
  <si>
    <t>FI2183</t>
  </si>
  <si>
    <t>Kontierungsmerkmale in den Bestellungen zum Auftrag prüfen</t>
  </si>
  <si>
    <t>FI816</t>
  </si>
  <si>
    <t>Abweichungen über 10% in Bilanzerläuterungen begründen</t>
  </si>
  <si>
    <t>IST-Prozess: Material zum Niederstwert bewertenSchritt 1e</t>
  </si>
  <si>
    <t>FI622</t>
  </si>
  <si>
    <t>Rechnung auf die Erfüllung der gesetztlichen Anforderungen prüfen.</t>
  </si>
  <si>
    <t>FI1411</t>
  </si>
  <si>
    <t>Daten ermitteln, Bearbeiter feststellen</t>
  </si>
  <si>
    <t>FI1716</t>
  </si>
  <si>
    <t>FI1797</t>
  </si>
  <si>
    <t>Positionen des Beschaffungsauftrags auf Aktivierbarkeit prüfen</t>
  </si>
  <si>
    <t>ME23N
S_ALR (Einzelposten Innenauftrag)</t>
  </si>
  <si>
    <t>Bestellungen verwalten (F0842A) / Kosten Einzelposten anzeigen (KOB1)</t>
  </si>
  <si>
    <t>FI818</t>
  </si>
  <si>
    <t>ME2B</t>
  </si>
  <si>
    <t>Bestellposition überwachen (F2358)</t>
  </si>
  <si>
    <t>FI2188</t>
  </si>
  <si>
    <t>ME2C</t>
  </si>
  <si>
    <t>FI2189</t>
  </si>
  <si>
    <t>ME2J</t>
  </si>
  <si>
    <t>FI2190</t>
  </si>
  <si>
    <t>ME2K</t>
  </si>
  <si>
    <t>FI2191</t>
  </si>
  <si>
    <t>ME2L</t>
  </si>
  <si>
    <t>FI2192</t>
  </si>
  <si>
    <t>regelmäßige Buchung der Wareneingänge und dazugehörige Rechnungen feststellen</t>
  </si>
  <si>
    <t>RW-BB, RW-KR und alle Lagerverantwortlichen</t>
  </si>
  <si>
    <t>ME2M</t>
  </si>
  <si>
    <t>IST-Prozess: Material zum Niederstwert bewertenSchritt 1</t>
  </si>
  <si>
    <t>FI617</t>
  </si>
  <si>
    <t>ME2N</t>
  </si>
  <si>
    <t>Einkaufsbelege nach Nummer anzeigen (ME2N)</t>
  </si>
  <si>
    <t>FI2193</t>
  </si>
  <si>
    <t>Rahmenvertrag anzeigen</t>
  </si>
  <si>
    <t>ME33</t>
  </si>
  <si>
    <t>FI3170</t>
  </si>
  <si>
    <t>Rechnung wird geprüft, ob alle Voraussetzung für eine Vorab-Zahlung erfüllt sind</t>
  </si>
  <si>
    <t>Einkaufskontrakte verwalten (F1600A)</t>
  </si>
  <si>
    <t>FI2198</t>
  </si>
  <si>
    <t>ME33K</t>
  </si>
  <si>
    <t>FI1548</t>
  </si>
  <si>
    <t>ME3B</t>
  </si>
  <si>
    <t>Einkaufskontraktpositionen überwachen (F2423)</t>
  </si>
  <si>
    <t>FI2201</t>
  </si>
  <si>
    <t>ME3C</t>
  </si>
  <si>
    <t>FI2202</t>
  </si>
  <si>
    <t>ME3J</t>
  </si>
  <si>
    <t>FI2203</t>
  </si>
  <si>
    <t>ME3K</t>
  </si>
  <si>
    <t>FI2204</t>
  </si>
  <si>
    <t>ME3L</t>
  </si>
  <si>
    <t>FI2205</t>
  </si>
  <si>
    <t>ME3M</t>
  </si>
  <si>
    <t>FI2206</t>
  </si>
  <si>
    <t>ME3N</t>
  </si>
  <si>
    <t>FI2207</t>
  </si>
  <si>
    <t>Inventurbeleg für das einzelne Material angelegt</t>
  </si>
  <si>
    <t>Lagerorte   (aber auch bei RW-BB)</t>
  </si>
  <si>
    <t>MI1</t>
  </si>
  <si>
    <t>IST-Prozess: InventurSchritt 2</t>
  </si>
  <si>
    <t>Inventurzählung ohne Beleg erfassen und buchen (MI10)</t>
  </si>
  <si>
    <t>FI729</t>
  </si>
  <si>
    <t>dann Nachzählung</t>
  </si>
  <si>
    <t>Lagerorte</t>
  </si>
  <si>
    <t>MI11</t>
  </si>
  <si>
    <t>IST-Prozess: InventurSchritt 5a</t>
  </si>
  <si>
    <t>Bestand zählen (F1512)</t>
  </si>
  <si>
    <t>FI733</t>
  </si>
  <si>
    <t>Differenzenliste wird ausgedruckt</t>
  </si>
  <si>
    <t>MI2</t>
  </si>
  <si>
    <t>IST-Prozess: InventurSchritt 5</t>
  </si>
  <si>
    <t>Inventurbelege verwalten (F0379A)</t>
  </si>
  <si>
    <t>FI732</t>
  </si>
  <si>
    <t>Drucken der Inventurbelege</t>
  </si>
  <si>
    <t>MI21</t>
  </si>
  <si>
    <t>IST-Prozess: InventurSchritt 3</t>
  </si>
  <si>
    <t>Inventurbelege drucken (MI21N)</t>
  </si>
  <si>
    <t>FI730</t>
  </si>
  <si>
    <t>MI24</t>
  </si>
  <si>
    <t>FI477</t>
  </si>
  <si>
    <t>Erstellung der Inventurbelege</t>
  </si>
  <si>
    <t>Lagerorte ( aber auch bei RW-BB)</t>
  </si>
  <si>
    <t>MI31</t>
  </si>
  <si>
    <t>IST-Prozess: InventurSchritt 1</t>
  </si>
  <si>
    <t>Inventurbelege anlegen (F3197)</t>
  </si>
  <si>
    <t>FI728</t>
  </si>
  <si>
    <t>Nach Erstellung der Belege erfolgt die Zählung am Lagerort</t>
  </si>
  <si>
    <t xml:space="preserve">Lagerorte   </t>
  </si>
  <si>
    <t>MI4</t>
  </si>
  <si>
    <t>IST-Prozess: InventurSchritt 4</t>
  </si>
  <si>
    <t>Inventurzählung ohne Beleg erfassen und buchen (MI40)</t>
  </si>
  <si>
    <t>FI731</t>
  </si>
  <si>
    <t>Bei falscher Mengeneingabe kann dies noch einmal geändert werden</t>
  </si>
  <si>
    <t>MI5</t>
  </si>
  <si>
    <t>IST-Prozess: InventurSchritt 6</t>
  </si>
  <si>
    <t>Inventurzählung verwalten (F5430)</t>
  </si>
  <si>
    <t>FI735</t>
  </si>
  <si>
    <t>Buchung der Inventurdiff.</t>
  </si>
  <si>
    <t>MI7</t>
  </si>
  <si>
    <t>IST-Prozess: InventurSchritt 9</t>
  </si>
  <si>
    <t>FI739</t>
  </si>
  <si>
    <t>Nach Ablage und Buchung wird nochmal geschaut, ob noch Materialnummern für die Inventur offen sind</t>
  </si>
  <si>
    <t>MIDO</t>
  </si>
  <si>
    <t>IST-Prozess: InventurSchritt 11</t>
  </si>
  <si>
    <t>Inventurfortschritt anzeigen (MIDO)</t>
  </si>
  <si>
    <t>FI741</t>
  </si>
  <si>
    <t>Ausnahmen</t>
  </si>
  <si>
    <t>IST-Prozess: Vorräte bewertenSchritt 4b</t>
  </si>
  <si>
    <t>Mehrere Apps für unterschiedliche Bewegungsarten</t>
  </si>
  <si>
    <t>FI652</t>
  </si>
  <si>
    <t xml:space="preserve">Rechnungspositionen mit den Bestellpositionen vergleichen. 
</t>
  </si>
  <si>
    <t>FI1457</t>
  </si>
  <si>
    <t>Rechnung Buchen (in Fremdwährung)</t>
  </si>
  <si>
    <t>IST-Prozess: Währungsdifferenzen Schritt 1</t>
  </si>
  <si>
    <t>FI759</t>
  </si>
  <si>
    <t>Beleg/Vorgang vorerfassen</t>
  </si>
  <si>
    <t>FI1418</t>
  </si>
  <si>
    <t>FI1750</t>
  </si>
  <si>
    <t>MK01</t>
  </si>
  <si>
    <t>Lieferantenstammdaten verwalten, Lieferantenstamm (F1053A)</t>
  </si>
  <si>
    <t>FI2265</t>
  </si>
  <si>
    <t>MK02</t>
  </si>
  <si>
    <t>FI2266</t>
  </si>
  <si>
    <t>MK03</t>
  </si>
  <si>
    <t>FI2267</t>
  </si>
  <si>
    <t>MK04</t>
  </si>
  <si>
    <t>FI2268</t>
  </si>
  <si>
    <t>MK05</t>
  </si>
  <si>
    <t>FI2269</t>
  </si>
  <si>
    <t>MK12</t>
  </si>
  <si>
    <t>FI2270</t>
  </si>
  <si>
    <t>MK14</t>
  </si>
  <si>
    <t>FI2271</t>
  </si>
  <si>
    <t>MK19</t>
  </si>
  <si>
    <t>FI2272</t>
  </si>
  <si>
    <t>MM03</t>
  </si>
  <si>
    <t>1FM</t>
  </si>
  <si>
    <t>Material anzeigen (MM03)</t>
  </si>
  <si>
    <t>FI478</t>
  </si>
  <si>
    <t>manuelle Buchung Niederstwert, wenn letzter Zugang bilanzstichtagsnah mit einem niedrigeren Wert gebucht wurde als der bestehende Durchschnittspreis ausweist</t>
  </si>
  <si>
    <t>MR21</t>
  </si>
  <si>
    <t>IST-Prozess: Material zum Niederstwert bewertenSchritt 5a</t>
  </si>
  <si>
    <t>Materialkosten ändern (MR21)</t>
  </si>
  <si>
    <t>FI636</t>
  </si>
  <si>
    <t>Preiskorrektur</t>
  </si>
  <si>
    <t>MR22</t>
  </si>
  <si>
    <t>IST-Prozess: Material umbuchenSchritt 4</t>
  </si>
  <si>
    <t>Bestandswerte belasten/entlasten (MR22)</t>
  </si>
  <si>
    <t>FI709</t>
  </si>
  <si>
    <t>Werkstattaufträge, Rückgaben von direkt bezogenem Material, werden in der MRNO nicht gezogen, sowie evtl. BK übergreifende Bewertungen</t>
  </si>
  <si>
    <t>MR51</t>
  </si>
  <si>
    <t>IST-Prozess: Material zum Niederstwert bewertenSchritt 5</t>
  </si>
  <si>
    <t>Materialbestandswerte - Einzelposten (F1423)</t>
  </si>
  <si>
    <t>FI634</t>
  </si>
  <si>
    <t>Sperrgründe entfernen und Workflowvorgang beenden.</t>
  </si>
  <si>
    <t>MRBR</t>
  </si>
  <si>
    <t>BEI</t>
  </si>
  <si>
    <t>Gesperrte Rechnungen freigeben (MRBR)</t>
  </si>
  <si>
    <t>FI1434</t>
  </si>
  <si>
    <t>Weitergabe Vertrag/Dauerrechnung zur Jobeinplanung</t>
  </si>
  <si>
    <t>MRIS</t>
  </si>
  <si>
    <t>Rechnungsplanabrechnung anlegen (MRIS)</t>
  </si>
  <si>
    <t>FI1615</t>
  </si>
  <si>
    <t>ist der Preis der letzten abgeschlossenen Bestellung kleiner als gleitender Durchschnittspreis?</t>
  </si>
  <si>
    <t>MRN0</t>
  </si>
  <si>
    <t>IST-Prozess: Material zum Niederstwert bewertenSchritt 1b</t>
  </si>
  <si>
    <t>Niederstwertermittlung (MRN0)</t>
  </si>
  <si>
    <t>FI619</t>
  </si>
  <si>
    <t>Gemeldete Fehler von der OCR kontrollieren und bearbeiten/anpassen sowie zusätzliche Informationen zu den Belegpositionen hinzufügen.</t>
  </si>
  <si>
    <t>Nachbearbeitung-Cockpit</t>
  </si>
  <si>
    <t>FI1409</t>
  </si>
  <si>
    <t xml:space="preserve">Eingegangene Papierrechnung an RW-K übergeben.
</t>
  </si>
  <si>
    <t>KS-Poststelle, RW-K</t>
  </si>
  <si>
    <t>nicht digital</t>
  </si>
  <si>
    <t>FI1402</t>
  </si>
  <si>
    <t>Sachverhalt prüfen</t>
  </si>
  <si>
    <t>FI1197</t>
  </si>
  <si>
    <t>Weiter zu Schritt 4</t>
  </si>
  <si>
    <t>FI1250</t>
  </si>
  <si>
    <t xml:space="preserve">Ergebnisse dokumentieren </t>
  </si>
  <si>
    <t>IST-Prozess: Steuerkennzeichen auf Aufwandskonten prüfen 
(auch Investitionen und Ausgliederungskostenstelle) Schritt 1.2.7.a.b</t>
  </si>
  <si>
    <t>FI144</t>
  </si>
  <si>
    <t>Prüfungsergbnis i.O.</t>
  </si>
  <si>
    <t>manuelle Tätigkeit</t>
  </si>
  <si>
    <t>PDF Reader</t>
  </si>
  <si>
    <t>IST-Prozess: Manuelle Zahlung ausführen Schritt 2a</t>
  </si>
  <si>
    <t>FI21</t>
  </si>
  <si>
    <t xml:space="preserve">Papierbelege mit Stanzmaschine entwerten.
</t>
  </si>
  <si>
    <t>FI1700</t>
  </si>
  <si>
    <t>Bedarf melden (Start Beschaffungsprozess)</t>
  </si>
  <si>
    <t>FI808</t>
  </si>
  <si>
    <t>Anlageninventur</t>
  </si>
  <si>
    <t>automatische Archivierung im DMS-Archiv</t>
  </si>
  <si>
    <t>FI1286</t>
  </si>
  <si>
    <t>Benchmarking durchführen</t>
  </si>
  <si>
    <t>Non</t>
  </si>
  <si>
    <t>FI3110</t>
  </si>
  <si>
    <t>Erfolgsplanung auf CO Elementen erstellen</t>
  </si>
  <si>
    <t>FI3221</t>
  </si>
  <si>
    <t>Investitionsplanung</t>
  </si>
  <si>
    <t>Investpanung auf PS/CO Elementen erstellen</t>
  </si>
  <si>
    <t>FI3244</t>
  </si>
  <si>
    <t>Vorkalkulation Gebühr</t>
  </si>
  <si>
    <t>FI3246</t>
  </si>
  <si>
    <t>Beteiligungen</t>
  </si>
  <si>
    <t>Beteiligungscontrolling durchführen</t>
  </si>
  <si>
    <t>FI3253</t>
  </si>
  <si>
    <t>Bedarfsanalyse, -ermittlung und Assetmanagement</t>
  </si>
  <si>
    <t>Assetsimulation erstellen</t>
  </si>
  <si>
    <t>FI3254</t>
  </si>
  <si>
    <t>Regel Massenänderung erstellen</t>
  </si>
  <si>
    <t>OA02</t>
  </si>
  <si>
    <t>Substitution bei Massenänderungen (OA02)</t>
  </si>
  <si>
    <t>FI1240</t>
  </si>
  <si>
    <t>OA08</t>
  </si>
  <si>
    <t>FI2590</t>
  </si>
  <si>
    <t>OAAQ</t>
  </si>
  <si>
    <t>Buchungskreiseinstellungen vornehmen - Anlagenbuchhaltungsspezifisch(FAA_CMP)</t>
  </si>
  <si>
    <t>FI2591</t>
  </si>
  <si>
    <t>OAAR</t>
  </si>
  <si>
    <t>FI2592</t>
  </si>
  <si>
    <t>OABM</t>
  </si>
  <si>
    <t>FI2593</t>
  </si>
  <si>
    <t>OABW</t>
  </si>
  <si>
    <t>FI2594</t>
  </si>
  <si>
    <t>OABX</t>
  </si>
  <si>
    <t>FI2595</t>
  </si>
  <si>
    <t>OACT</t>
  </si>
  <si>
    <t>FI2596</t>
  </si>
  <si>
    <t>Transaktion aufrufen</t>
  </si>
  <si>
    <t>OADR</t>
  </si>
  <si>
    <t>IST-Prozess: Anzeigen von archivierten SpoolsSchritt 1</t>
  </si>
  <si>
    <t>FI532</t>
  </si>
  <si>
    <t>OAK4</t>
  </si>
  <si>
    <t>FI2597</t>
  </si>
  <si>
    <t>OAK6</t>
  </si>
  <si>
    <t>FI2598</t>
  </si>
  <si>
    <t>OAOA</t>
  </si>
  <si>
    <t>FI2599</t>
  </si>
  <si>
    <t>OAV5</t>
  </si>
  <si>
    <t>FI2600</t>
  </si>
  <si>
    <t>OAV7</t>
  </si>
  <si>
    <t>Simulationsversionen (OAV7)</t>
  </si>
  <si>
    <t>FI2601</t>
  </si>
  <si>
    <t>OAWF</t>
  </si>
  <si>
    <t>FI2602</t>
  </si>
  <si>
    <t>OAWS</t>
  </si>
  <si>
    <t>FI2603</t>
  </si>
  <si>
    <t>OAXG</t>
  </si>
  <si>
    <t>FI2604</t>
  </si>
  <si>
    <t>OAYB</t>
  </si>
  <si>
    <t>FI2605</t>
  </si>
  <si>
    <t>OAYZ</t>
  </si>
  <si>
    <t>FI2606</t>
  </si>
  <si>
    <t>Prüfen der Bilanz/GuV-Struktur</t>
  </si>
  <si>
    <t>OB58</t>
  </si>
  <si>
    <t>IST-Prozess: Sachkontenpflege (SAP Hauptbuch Stammdaten )Schritt 11</t>
  </si>
  <si>
    <t>Bilanz/GuV-Version pflegen, Bilanz (OB58)</t>
  </si>
  <si>
    <t>FI595</t>
  </si>
  <si>
    <t>OBL6</t>
  </si>
  <si>
    <t>FI2501</t>
  </si>
  <si>
    <t>OBPM4</t>
  </si>
  <si>
    <t>FI2147</t>
  </si>
  <si>
    <t>OBU1</t>
  </si>
  <si>
    <t>FI2502</t>
  </si>
  <si>
    <t>OBVCU</t>
  </si>
  <si>
    <t>FI2503</t>
  </si>
  <si>
    <t>OBVS</t>
  </si>
  <si>
    <t>FI2504</t>
  </si>
  <si>
    <t>OBVU</t>
  </si>
  <si>
    <t>FI2505</t>
  </si>
  <si>
    <t>OBWZ</t>
  </si>
  <si>
    <t>Nummernkreise von Quellensteuerzertifikat verwalten (OBWZ)</t>
  </si>
  <si>
    <t>FI2506</t>
  </si>
  <si>
    <t>OBX1</t>
  </si>
  <si>
    <t>FI2507</t>
  </si>
  <si>
    <t>OBXN</t>
  </si>
  <si>
    <t>FI2560</t>
  </si>
  <si>
    <t>OBXQ</t>
  </si>
  <si>
    <t>FI2556</t>
  </si>
  <si>
    <t>OBXV</t>
  </si>
  <si>
    <t>FI2508</t>
  </si>
  <si>
    <t>OBY6</t>
  </si>
  <si>
    <t>FI2509</t>
  </si>
  <si>
    <t>OC08</t>
  </si>
  <si>
    <t>FI2510</t>
  </si>
  <si>
    <t>OCA3</t>
  </si>
  <si>
    <t>FI2557</t>
  </si>
  <si>
    <t>Abstimmledger: Kontenfindung</t>
  </si>
  <si>
    <t>OK17</t>
  </si>
  <si>
    <t>FI3171</t>
  </si>
  <si>
    <t>Autom. Kontierungsfindung ändern</t>
  </si>
  <si>
    <t>OKB9</t>
  </si>
  <si>
    <t>Standardkontierungen definieren (OKB9)</t>
  </si>
  <si>
    <t>FI3172</t>
  </si>
  <si>
    <t>Standardhierarchie anzeigen</t>
  </si>
  <si>
    <t>OKEN</t>
  </si>
  <si>
    <t>FI3096</t>
  </si>
  <si>
    <t>OKENN</t>
  </si>
  <si>
    <t>FI3097</t>
  </si>
  <si>
    <t>Standardhierarchie ändern</t>
  </si>
  <si>
    <t>OKEON</t>
  </si>
  <si>
    <t>FI3098</t>
  </si>
  <si>
    <t>Ursprungsschema ändern</t>
  </si>
  <si>
    <t>OKEU</t>
  </si>
  <si>
    <t>FI3173</t>
  </si>
  <si>
    <t>Abgrenzungsversionen WIP</t>
  </si>
  <si>
    <t>OKG9</t>
  </si>
  <si>
    <t>FI3174</t>
  </si>
  <si>
    <t>Verrechnungsschema anzeigen</t>
  </si>
  <si>
    <t>OKO6</t>
  </si>
  <si>
    <t>FI3010</t>
  </si>
  <si>
    <t>Budgetierung Profile CO-Aufträge</t>
  </si>
  <si>
    <t>OKOB</t>
  </si>
  <si>
    <t>FI3175</t>
  </si>
  <si>
    <t>Selektionsvarianten Innenaufträge</t>
  </si>
  <si>
    <t>OKOV</t>
  </si>
  <si>
    <t>FI3176</t>
  </si>
  <si>
    <t xml:space="preserve">Buchungschluss IBL </t>
  </si>
  <si>
    <t>OKP1</t>
  </si>
  <si>
    <t>Buchungsperioden verwalten (F2293)</t>
  </si>
  <si>
    <t>FI2877</t>
  </si>
  <si>
    <t>Periodensperre anzeigen</t>
  </si>
  <si>
    <t>OKP2</t>
  </si>
  <si>
    <t>FI2999</t>
  </si>
  <si>
    <t>OMSH</t>
  </si>
  <si>
    <t>FI2300</t>
  </si>
  <si>
    <t>OX19</t>
  </si>
  <si>
    <t>Buchungskreise zuordnen (OX19)</t>
  </si>
  <si>
    <t>FI2511</t>
  </si>
  <si>
    <t>Zuarbeiten IS-U</t>
  </si>
  <si>
    <t>Prozess muss bei KS aufgenommen werden</t>
  </si>
  <si>
    <t>IST-Prozess: Zweifelhaftstellung ISU LeistungenSchritt 1</t>
  </si>
  <si>
    <t>FI417</t>
  </si>
  <si>
    <t>Flächenmanagement</t>
  </si>
  <si>
    <t>Stammdatenpflege durchführen</t>
  </si>
  <si>
    <t>Forführung anlegen</t>
  </si>
  <si>
    <t>PB-G/L/L</t>
  </si>
  <si>
    <t>RELMRC</t>
  </si>
  <si>
    <t>RELMPL</t>
  </si>
  <si>
    <t>Fortführung verwalten (RELMRC)</t>
  </si>
  <si>
    <t>IH315</t>
  </si>
  <si>
    <t>ToDo-Liste nach Fortführung</t>
  </si>
  <si>
    <t>RELMRCTODO</t>
  </si>
  <si>
    <t>RELMPE;RELMLR;RELMLR;FI-AA</t>
  </si>
  <si>
    <t>Fortführungen: Todo-Liste (RELMRCTODO)</t>
  </si>
  <si>
    <t>IH316</t>
  </si>
  <si>
    <t>RL23</t>
  </si>
  <si>
    <t>FI2329</t>
  </si>
  <si>
    <t>S_AL0_96000497</t>
  </si>
  <si>
    <t>Buchungsbelege verwalten (F0717)</t>
  </si>
  <si>
    <t>FI2607</t>
  </si>
  <si>
    <t>Auswertung</t>
  </si>
  <si>
    <t>S_ALR_...:
?? muss bei KS aufgenommen werden</t>
  </si>
  <si>
    <t>IST-Prozess: Kreditorische DebitorenSchritt 1</t>
  </si>
  <si>
    <t>FI401</t>
  </si>
  <si>
    <t>S_ALR_87005129</t>
  </si>
  <si>
    <t>FI2608</t>
  </si>
  <si>
    <t>S_ALR_87005263</t>
  </si>
  <si>
    <t>Statusschema bearbeiten (
S_ALR_87005263)</t>
  </si>
  <si>
    <t>FI2609</t>
  </si>
  <si>
    <t>S_ALR_87005742</t>
  </si>
  <si>
    <t>Umlagezyklen anlegen (S_ALR_87005742)</t>
  </si>
  <si>
    <t>FI2610</t>
  </si>
  <si>
    <t>S_ALR_87008998</t>
  </si>
  <si>
    <t>FI2611</t>
  </si>
  <si>
    <t>S_ALR_87009081</t>
  </si>
  <si>
    <t>FI2612</t>
  </si>
  <si>
    <t>CO-O</t>
  </si>
  <si>
    <t>S_ALR_87009689</t>
  </si>
  <si>
    <t>FI2613</t>
  </si>
  <si>
    <t>S_ALR_87009712</t>
  </si>
  <si>
    <t>FI2614</t>
  </si>
  <si>
    <t>S_ALR_87009717</t>
  </si>
  <si>
    <t>FI2615</t>
  </si>
  <si>
    <t>S_ALR_87009726</t>
  </si>
  <si>
    <t>FI2616</t>
  </si>
  <si>
    <t>Anlagenbestand</t>
  </si>
  <si>
    <t>S_ALR_87010116</t>
  </si>
  <si>
    <t>Alternative: S_ALR_87011963</t>
  </si>
  <si>
    <t>FI2617</t>
  </si>
  <si>
    <t>S_ALR_87010125</t>
  </si>
  <si>
    <t>FI2618</t>
  </si>
  <si>
    <t>S_ALR_87010127</t>
  </si>
  <si>
    <t>FI2619</t>
  </si>
  <si>
    <t>S_ALR_87010129</t>
  </si>
  <si>
    <t>FI2620</t>
  </si>
  <si>
    <t>S_ALR_87010149</t>
  </si>
  <si>
    <t>Alternative: S_ALR_87010149</t>
  </si>
  <si>
    <t>FI2621</t>
  </si>
  <si>
    <t>Auswertungen für die OE CO</t>
  </si>
  <si>
    <t>S_ALR_87010173</t>
  </si>
  <si>
    <t>Aufwertungen (S_ALR_87010173)</t>
  </si>
  <si>
    <t>FI2622</t>
  </si>
  <si>
    <t>S_ALR_87010175</t>
  </si>
  <si>
    <t>FI2623</t>
  </si>
  <si>
    <t>Kostenstellenbericht</t>
  </si>
  <si>
    <t>S_ALR_87011775</t>
  </si>
  <si>
    <t>FI2624</t>
  </si>
  <si>
    <t>Restnutzungsdauer/-jahre  des zu sanierenden VG ermitteln</t>
  </si>
  <si>
    <t>S_ALR_87011963</t>
  </si>
  <si>
    <t>FI957</t>
  </si>
  <si>
    <t>FI2625</t>
  </si>
  <si>
    <t>S_ALR_87011964</t>
  </si>
  <si>
    <t>FI2626</t>
  </si>
  <si>
    <t>S_ALR_87011965</t>
  </si>
  <si>
    <t>FI2627</t>
  </si>
  <si>
    <t>S_ALR_87011967</t>
  </si>
  <si>
    <t>FI2628</t>
  </si>
  <si>
    <t>S_ALR_87011968</t>
  </si>
  <si>
    <t>FI2629</t>
  </si>
  <si>
    <t>S_ALR_87011969</t>
  </si>
  <si>
    <t>Anlagenbestände</t>
  </si>
  <si>
    <t>FI2630</t>
  </si>
  <si>
    <t>S_ALR_87011979</t>
  </si>
  <si>
    <t>nach Kostenstelle</t>
  </si>
  <si>
    <t>Anlageninventur (S_ALR_87011979)</t>
  </si>
  <si>
    <t>FI2631</t>
  </si>
  <si>
    <t>S_ALR_87011980</t>
  </si>
  <si>
    <t>nach Standort</t>
  </si>
  <si>
    <t>FI2632</t>
  </si>
  <si>
    <t>S_ALR_87011981</t>
  </si>
  <si>
    <t>nach Anlagenklasse</t>
  </si>
  <si>
    <t>FI2633</t>
  </si>
  <si>
    <t>S_ALR_87011982</t>
  </si>
  <si>
    <t>nach "Werk"</t>
  </si>
  <si>
    <t>FI2634</t>
  </si>
  <si>
    <t>Anlagenstammsatz ermitteln</t>
  </si>
  <si>
    <t>FI1080</t>
  </si>
  <si>
    <t>S_ALR_87011994</t>
  </si>
  <si>
    <t>Bestände (S_ALR_87011994)</t>
  </si>
  <si>
    <t>FI2635</t>
  </si>
  <si>
    <t xml:space="preserve">in der Anlagenverwaltung wird der Stammsatz aus dem historischen Baujahr herausgesucht, aus dem das zu renovierende Rohr stammt.  </t>
  </si>
  <si>
    <t>S_ALR_87012004</t>
  </si>
  <si>
    <t>Alternative: S_ALR_87011990</t>
  </si>
  <si>
    <t>Gesamte Abschreibungen (S_ALR_87012004) / Alternative: Anlagengitter (F1615)</t>
  </si>
  <si>
    <t>FI1060</t>
  </si>
  <si>
    <t>Altanlage identifizieren</t>
  </si>
  <si>
    <t>FI1234</t>
  </si>
  <si>
    <t>Betroffene Stammsätze identifizieren</t>
  </si>
  <si>
    <t>FI1257</t>
  </si>
  <si>
    <t>S_ALR_87012007</t>
  </si>
  <si>
    <t>FI2636</t>
  </si>
  <si>
    <t>S_ALR_87012013</t>
  </si>
  <si>
    <t>Abschreibungsvergleich (S_ALR_87012013)</t>
  </si>
  <si>
    <t>FI2637</t>
  </si>
  <si>
    <t>S_ALR_87012018</t>
  </si>
  <si>
    <t>Abschreibungen und Zinsen (S_ALR_87012018)</t>
  </si>
  <si>
    <t>FI3247</t>
  </si>
  <si>
    <t>FI2638</t>
  </si>
  <si>
    <t>S_ALR_87012026</t>
  </si>
  <si>
    <t>Gesamte Abschreibungen (S_ALR_87012004)</t>
  </si>
  <si>
    <t>FI2639</t>
  </si>
  <si>
    <t>S_ALR_87012028</t>
  </si>
  <si>
    <t>Vermögensbewertung (S_ALR_87012028)</t>
  </si>
  <si>
    <t>FI2640</t>
  </si>
  <si>
    <t>S_ALR_87012030</t>
  </si>
  <si>
    <t>FI2641</t>
  </si>
  <si>
    <t>S_ALR_87012035</t>
  </si>
  <si>
    <t>FI2642</t>
  </si>
  <si>
    <t>S_ALR_87012037</t>
  </si>
  <si>
    <t>Änderungsbelege (S_ALR_87012037)</t>
  </si>
  <si>
    <t>FI2643</t>
  </si>
  <si>
    <t>S_ALR_87012039</t>
  </si>
  <si>
    <t>Anlagenbewegungen (S_ALR_87012039)</t>
  </si>
  <si>
    <t>FI2644</t>
  </si>
  <si>
    <t>S_ALR_87012041</t>
  </si>
  <si>
    <t>FI2645</t>
  </si>
  <si>
    <t>S_ALR_87012048</t>
  </si>
  <si>
    <t>FI2646</t>
  </si>
  <si>
    <t>S_ALR_87012050</t>
  </si>
  <si>
    <t>Anlagenzugänge (S_ALR_87012050)</t>
  </si>
  <si>
    <t>FI2647</t>
  </si>
  <si>
    <t>S_ALR_87012052</t>
  </si>
  <si>
    <t>Anlagenabgänge (S_ALR_87012052)</t>
  </si>
  <si>
    <t>FI2648</t>
  </si>
  <si>
    <t>S_ALR_87012054</t>
  </si>
  <si>
    <t>Anlagenumbuchungen (S_ALR_87012054)</t>
  </si>
  <si>
    <t>FI2649</t>
  </si>
  <si>
    <t>S_ALR_87012056</t>
  </si>
  <si>
    <t>FI2650</t>
  </si>
  <si>
    <t>S_ALR_87012058</t>
  </si>
  <si>
    <t>Herkunftsnachweis von Anlagenbelastu (S_ALR_87012058)</t>
  </si>
  <si>
    <t>FI2651</t>
  </si>
  <si>
    <t>S_ALR_87012075</t>
  </si>
  <si>
    <t>FI2652</t>
  </si>
  <si>
    <t>Jahresabschluss</t>
  </si>
  <si>
    <t>S_ALR_87012077</t>
  </si>
  <si>
    <t>FI2156</t>
  </si>
  <si>
    <t>S_ALR_87012078</t>
  </si>
  <si>
    <t>Fälligkeitsdaten analysieren (S_ALR_87012078)</t>
  </si>
  <si>
    <t>FI2365</t>
  </si>
  <si>
    <t>S_ALR_87012082</t>
  </si>
  <si>
    <t>FI2366</t>
  </si>
  <si>
    <t>IST-Prozess: pauschale Einzelwertberichtigung auf Debitorische KreditorenSchritt 1</t>
  </si>
  <si>
    <t>FI387</t>
  </si>
  <si>
    <t>S_ALR_87012083</t>
  </si>
  <si>
    <t>FI2367</t>
  </si>
  <si>
    <t>S_ALR_87012084</t>
  </si>
  <si>
    <t>FI2368</t>
  </si>
  <si>
    <t>S_ALR_87012086</t>
  </si>
  <si>
    <t>Kreditorenliste anzeigen (F1861)</t>
  </si>
  <si>
    <t>FI2157</t>
  </si>
  <si>
    <t>S_ALR_87012090</t>
  </si>
  <si>
    <t>FI2158</t>
  </si>
  <si>
    <t>S_ALR_87012093</t>
  </si>
  <si>
    <t>FI2369</t>
  </si>
  <si>
    <t>S_ALR_87012103</t>
  </si>
  <si>
    <t>FI2370</t>
  </si>
  <si>
    <t>Debitoren Salden anzeigen in HW</t>
  </si>
  <si>
    <t>S_ALR_87012172</t>
  </si>
  <si>
    <t>NL206</t>
  </si>
  <si>
    <t>ebitorenverzeichnis anzeigen (F2640)</t>
  </si>
  <si>
    <t>FI2382</t>
  </si>
  <si>
    <t>Debitorenverzeichnis anzeigen (F2640)</t>
  </si>
  <si>
    <t>FI3248</t>
  </si>
  <si>
    <t>S_ALR_87012173</t>
  </si>
  <si>
    <t>FI2383</t>
  </si>
  <si>
    <t>S_ALR_87012174</t>
  </si>
  <si>
    <t>FI2384</t>
  </si>
  <si>
    <t>S_ALR_87012178</t>
  </si>
  <si>
    <t>FI2385</t>
  </si>
  <si>
    <t>S_ALR_87012186</t>
  </si>
  <si>
    <t>FI2393</t>
  </si>
  <si>
    <t>S_ALR_87012197</t>
  </si>
  <si>
    <t>Debitorenposten bearbeiten (F0711)</t>
  </si>
  <si>
    <t>FI2386</t>
  </si>
  <si>
    <t>S_ALR_87012249</t>
  </si>
  <si>
    <t>FI2653</t>
  </si>
  <si>
    <t>Sachkontensalden</t>
  </si>
  <si>
    <t>S_ALR_87012277</t>
  </si>
  <si>
    <t>Sachkontensalden (S_ALR_87012277)</t>
  </si>
  <si>
    <t>NL393</t>
  </si>
  <si>
    <t>FI2654</t>
  </si>
  <si>
    <t>S_ALR_87012278</t>
  </si>
  <si>
    <t>Nutzung S_ALR_87012279?</t>
  </si>
  <si>
    <t>FI2512</t>
  </si>
  <si>
    <t>S_ALR_87012279</t>
  </si>
  <si>
    <t>Strukturierte Saldenliste (S_ALR_87012279)</t>
  </si>
  <si>
    <t>FI2513</t>
  </si>
  <si>
    <t>S_ALR_87012282</t>
  </si>
  <si>
    <t>FI2514</t>
  </si>
  <si>
    <t>Bilanz/GuV</t>
  </si>
  <si>
    <t>S_ALR_87012284</t>
  </si>
  <si>
    <t>HL500</t>
  </si>
  <si>
    <t>Prüfung Zuarbeit</t>
  </si>
  <si>
    <t>IST-Prozess: KS-Umsatzerlöse buchenSchritt 2</t>
  </si>
  <si>
    <t>FI208</t>
  </si>
  <si>
    <t>S_ALR_87012287</t>
  </si>
  <si>
    <t>Belegjournal anzeigen, Document Journal (S_ALR_87012287)</t>
  </si>
  <si>
    <t>FI2515</t>
  </si>
  <si>
    <t>S_ALR_87012289</t>
  </si>
  <si>
    <t>Belegkompaktjournal (S_ALR_87012289)</t>
  </si>
  <si>
    <t>FI2655</t>
  </si>
  <si>
    <t>S_ALR_87012291</t>
  </si>
  <si>
    <t>Einzelpostenjournal (S_ALR_87012291)</t>
  </si>
  <si>
    <t>FI2516</t>
  </si>
  <si>
    <t>S_ALR_87012300</t>
  </si>
  <si>
    <t>Summen und Salden (S_ALR_87012300)</t>
  </si>
  <si>
    <t>FI2656</t>
  </si>
  <si>
    <t>S_ALR_87012301</t>
  </si>
  <si>
    <t>FI2517</t>
  </si>
  <si>
    <t>S_ALR_87012326</t>
  </si>
  <si>
    <t>FI2518</t>
  </si>
  <si>
    <t>S_ALR_87012328</t>
  </si>
  <si>
    <t>FI2519</t>
  </si>
  <si>
    <t>S_ALR_87012330</t>
  </si>
  <si>
    <t>FI2657</t>
  </si>
  <si>
    <t>S_ALR_87012332</t>
  </si>
  <si>
    <t>FI2658</t>
  </si>
  <si>
    <t>S_ALR_87012346</t>
  </si>
  <si>
    <t>FI2520</t>
  </si>
  <si>
    <t>S_ALR_87012357</t>
  </si>
  <si>
    <t>ist bereits in der Prozessliste</t>
  </si>
  <si>
    <t>Umsatzsteuervoranmeldung anlegen (S_ALR_87012357)</t>
  </si>
  <si>
    <t>FI2521</t>
  </si>
  <si>
    <t>S_ALR_87012359</t>
  </si>
  <si>
    <t>Zusatzliste für Umsatzsteuervoranmeldung anlegen (S_ALR_87012359)</t>
  </si>
  <si>
    <t>FI2522</t>
  </si>
  <si>
    <t>Auswertung Investprogramm</t>
  </si>
  <si>
    <t>S_ALR_87012805</t>
  </si>
  <si>
    <t>FI2523</t>
  </si>
  <si>
    <t>CO-A</t>
  </si>
  <si>
    <t>S_ALR_87012806</t>
  </si>
  <si>
    <t>FI2659</t>
  </si>
  <si>
    <t>S_ALR_87012808</t>
  </si>
  <si>
    <t>FI2660</t>
  </si>
  <si>
    <t>S_ALR_87012811</t>
  </si>
  <si>
    <t>FI2661</t>
  </si>
  <si>
    <t>simulieren der Abschreibungshöhe</t>
  </si>
  <si>
    <t>S_ALR_87012936</t>
  </si>
  <si>
    <t>FI2662</t>
  </si>
  <si>
    <t>Prüfung Auftragsgruppe LEA</t>
  </si>
  <si>
    <t>S_ALR_87012993</t>
  </si>
  <si>
    <t>Innenaufträge verwalten (F1604) ; Alternative: Kosten Einzelposten anzeigen (KOB1)</t>
  </si>
  <si>
    <t>FI2862</t>
  </si>
  <si>
    <t>FI966</t>
  </si>
  <si>
    <t>Prüfung auf Vollständigkeit, Preisentwicklung</t>
  </si>
  <si>
    <t>CA</t>
  </si>
  <si>
    <t>S_ALR_87012994</t>
  </si>
  <si>
    <t>IST-Prozess: Materialzugang Werkstattauftrag erfassenSchritt 2</t>
  </si>
  <si>
    <t>FI671</t>
  </si>
  <si>
    <t>Ist: Originalrechnungen in der Registratur raussuchen und kopieren</t>
  </si>
  <si>
    <t>IST-Prozess: Ist: Originalrechnungen raussuchen (Alle 3/6/12 Monate oder bei Bedarf) Schritt 3</t>
  </si>
  <si>
    <t>FI103</t>
  </si>
  <si>
    <t>S_ALR_87012995</t>
  </si>
  <si>
    <t>FI2663</t>
  </si>
  <si>
    <t>S_ALR_87012996</t>
  </si>
  <si>
    <t>FI2664</t>
  </si>
  <si>
    <t>S_ALR_87012997</t>
  </si>
  <si>
    <t>FI2665</t>
  </si>
  <si>
    <t>S_ALR_87012998</t>
  </si>
  <si>
    <t>FI2666</t>
  </si>
  <si>
    <t>S_ALR_87013000</t>
  </si>
  <si>
    <t>FI2667</t>
  </si>
  <si>
    <t>S_ALR_87013001</t>
  </si>
  <si>
    <t>FI2668</t>
  </si>
  <si>
    <t>S_ALR_87013002</t>
  </si>
  <si>
    <t>FI2669</t>
  </si>
  <si>
    <t>S_ALR_87013003</t>
  </si>
  <si>
    <t>FI2670</t>
  </si>
  <si>
    <t>S_ALR_87013004</t>
  </si>
  <si>
    <t>FI2671</t>
  </si>
  <si>
    <t>S_ALR_87013007</t>
  </si>
  <si>
    <t>FI2672</t>
  </si>
  <si>
    <t>S_ALR_87013008</t>
  </si>
  <si>
    <t>FI2673</t>
  </si>
  <si>
    <t>S_ALR_87013009</t>
  </si>
  <si>
    <t>FI2674</t>
  </si>
  <si>
    <t>S_ALR_87013010</t>
  </si>
  <si>
    <t>FI2675</t>
  </si>
  <si>
    <t>S_ALR_87013011</t>
  </si>
  <si>
    <t>FI2676</t>
  </si>
  <si>
    <t>S_ALR_87013014</t>
  </si>
  <si>
    <t>FI2677</t>
  </si>
  <si>
    <t>S_ALR_87013015</t>
  </si>
  <si>
    <t>FI2678</t>
  </si>
  <si>
    <t>S_ALR_87013016</t>
  </si>
  <si>
    <t>FI2679</t>
  </si>
  <si>
    <t>S_ALR_87013017</t>
  </si>
  <si>
    <t>FI2680</t>
  </si>
  <si>
    <t>S_ALR_87013018</t>
  </si>
  <si>
    <t>FI2681</t>
  </si>
  <si>
    <t>S_ALR_87013019</t>
  </si>
  <si>
    <t>FI2682</t>
  </si>
  <si>
    <t>S_ALR_87013109</t>
  </si>
  <si>
    <t>FI2683</t>
  </si>
  <si>
    <t>S_ALR_87013127</t>
  </si>
  <si>
    <t>Kostenanalyse für Aufträge, Aufträge selektieren (S_ALR_87013127)</t>
  </si>
  <si>
    <t>FI2684</t>
  </si>
  <si>
    <t>S_ALR_87013130</t>
  </si>
  <si>
    <t>FI2685</t>
  </si>
  <si>
    <t>S_ALR_87013131</t>
  </si>
  <si>
    <t>FI2524</t>
  </si>
  <si>
    <t>S_ALR_87013132</t>
  </si>
  <si>
    <t>FI2525</t>
  </si>
  <si>
    <t>S_ALR_87013133</t>
  </si>
  <si>
    <t>FI2526</t>
  </si>
  <si>
    <t>S_ALR_87013134</t>
  </si>
  <si>
    <t>FI2527</t>
  </si>
  <si>
    <t>S_ALR_87013137</t>
  </si>
  <si>
    <t>FI2686</t>
  </si>
  <si>
    <t>S_ALR_87013240</t>
  </si>
  <si>
    <t>FI2687</t>
  </si>
  <si>
    <t>S_ALR_87013326</t>
  </si>
  <si>
    <t>FI2688</t>
  </si>
  <si>
    <t>S_ALR_87013330</t>
  </si>
  <si>
    <t>FI2689</t>
  </si>
  <si>
    <t>S_ALR_87013332</t>
  </si>
  <si>
    <t>FI2690</t>
  </si>
  <si>
    <t>S_ALR_87013334</t>
  </si>
  <si>
    <t>FI2691</t>
  </si>
  <si>
    <t>S_ALR_87013336</t>
  </si>
  <si>
    <t>FI2692</t>
  </si>
  <si>
    <t>S_ALR_87013337</t>
  </si>
  <si>
    <t>FI2693</t>
  </si>
  <si>
    <t>S_ALR_87013339</t>
  </si>
  <si>
    <t>FI2694</t>
  </si>
  <si>
    <t>S_ALR_87013340</t>
  </si>
  <si>
    <t>FI2695</t>
  </si>
  <si>
    <t>Auswertung Abrechnung und Abrechnungsstammdaten</t>
  </si>
  <si>
    <t>Spooldatei und Export nach Excel.</t>
  </si>
  <si>
    <t>HL393</t>
  </si>
  <si>
    <t>Prüfung der SD-Auftragsabrechnung per Profit-Center-Auswertung</t>
  </si>
  <si>
    <t>FI2871</t>
  </si>
  <si>
    <t>S_ALR_87013342</t>
  </si>
  <si>
    <t>FI2528</t>
  </si>
  <si>
    <t>S_ALR_87013343</t>
  </si>
  <si>
    <t>FI2696</t>
  </si>
  <si>
    <t>S_ALR_87013344</t>
  </si>
  <si>
    <t>FI2697</t>
  </si>
  <si>
    <t>AE/WV</t>
  </si>
  <si>
    <t>S_ALR_87013425</t>
  </si>
  <si>
    <t>FI2698</t>
  </si>
  <si>
    <t>S_ALR_87013426</t>
  </si>
  <si>
    <t>FI2699</t>
  </si>
  <si>
    <t>S_ALR_87013429</t>
  </si>
  <si>
    <t>Belegfluss anzeigen (F3665)</t>
  </si>
  <si>
    <t>FI2529</t>
  </si>
  <si>
    <t>S_ALR_87013431</t>
  </si>
  <si>
    <t>FI2700</t>
  </si>
  <si>
    <t>S_ALR_87013432</t>
  </si>
  <si>
    <t>FI2701</t>
  </si>
  <si>
    <t>S_ALR_87013433</t>
  </si>
  <si>
    <t>FI2530</t>
  </si>
  <si>
    <t>S_ALR_87013434</t>
  </si>
  <si>
    <t>FI2702</t>
  </si>
  <si>
    <t>S_ALR_87013531</t>
  </si>
  <si>
    <t>FI2531</t>
  </si>
  <si>
    <t>Auswertungen von Einzelprojekten oder Projektgruppen</t>
  </si>
  <si>
    <t>S_ALR_87013532</t>
  </si>
  <si>
    <t>Projektkosten (S_ALR_87013532)</t>
  </si>
  <si>
    <t>FI2703</t>
  </si>
  <si>
    <t>S_ALR_87013533</t>
  </si>
  <si>
    <t>Projektkosten (S_ALR_87013533)</t>
  </si>
  <si>
    <t>FI2704</t>
  </si>
  <si>
    <t>S_ALR_87013534</t>
  </si>
  <si>
    <t>Projektkosten (S_ALR_87013534)</t>
  </si>
  <si>
    <t>FI2705</t>
  </si>
  <si>
    <t>S_ALR_87013536</t>
  </si>
  <si>
    <t>Projektkosten (S_ALR_87013536)</t>
  </si>
  <si>
    <t>FI2706</t>
  </si>
  <si>
    <t>S_ALR_87013537</t>
  </si>
  <si>
    <t>Projektkosten (S_ALR_87013537)</t>
  </si>
  <si>
    <t>FI2707</t>
  </si>
  <si>
    <t>S_ALR_87013538</t>
  </si>
  <si>
    <t>Projektkosten (S_ALR_87013538)</t>
  </si>
  <si>
    <t>FI2708</t>
  </si>
  <si>
    <t>S_ALR_87013542</t>
  </si>
  <si>
    <t>Projektkosten (S_ALR_87013542)</t>
  </si>
  <si>
    <t>FI2709</t>
  </si>
  <si>
    <t>S_ALR_87013543</t>
  </si>
  <si>
    <t>Projektkosten (S_ALR_87013543)</t>
  </si>
  <si>
    <t>FI2710</t>
  </si>
  <si>
    <t>S_ALR_87013544</t>
  </si>
  <si>
    <t>Projektkosten (S_ALR_87013544)</t>
  </si>
  <si>
    <t>FI2711</t>
  </si>
  <si>
    <t>S_ALR_87013545</t>
  </si>
  <si>
    <t>Projektkosten  (S_ALR_87013545)</t>
  </si>
  <si>
    <t>FI2712</t>
  </si>
  <si>
    <t>Be-/Entlastung Ist</t>
  </si>
  <si>
    <t>SD</t>
  </si>
  <si>
    <t>S_ALR_87013552</t>
  </si>
  <si>
    <t>Projektkosten (S_ALR_87013552)</t>
  </si>
  <si>
    <t>FI3179</t>
  </si>
  <si>
    <t>FI935</t>
  </si>
  <si>
    <t>Auswertung von Projekten</t>
  </si>
  <si>
    <t>S_ALR_87013553</t>
  </si>
  <si>
    <t>Projektkosten  (S_ALR_87013553)</t>
  </si>
  <si>
    <t>FI2713</t>
  </si>
  <si>
    <t>S_ALR_87013555</t>
  </si>
  <si>
    <t>Projektkosten, Projektzahlungen (S_ALR_87013555)</t>
  </si>
  <si>
    <t>FI2714</t>
  </si>
  <si>
    <t>S_ALR_87013556</t>
  </si>
  <si>
    <t>Projektbudget (S_ALR_87013556)</t>
  </si>
  <si>
    <t>FI2715</t>
  </si>
  <si>
    <t>S_ALR_87013558</t>
  </si>
  <si>
    <t>Projektbudget (S_ALR_87013558)</t>
  </si>
  <si>
    <t>FI2716</t>
  </si>
  <si>
    <t>S_ALR_87013562</t>
  </si>
  <si>
    <t>Projekterlöse und -einnahmen (S_ALR_87013562)</t>
  </si>
  <si>
    <t>FI2717</t>
  </si>
  <si>
    <t>S_ALR_87013567</t>
  </si>
  <si>
    <t>Projekterlöse und -einnahmen (S_ALR_87013567)</t>
  </si>
  <si>
    <t>FI2718</t>
  </si>
  <si>
    <t>Auswertung von Einzelprojekten oder Projektgruppen</t>
  </si>
  <si>
    <t>S_ALR_87013568</t>
  </si>
  <si>
    <t>Projekterlöse und -einnahmen (S_ALR_87013568)</t>
  </si>
  <si>
    <t>FI2719</t>
  </si>
  <si>
    <t>S_ALR_87013569</t>
  </si>
  <si>
    <t>Projekterlöse und -einnahmen (S_ALR_87013569)</t>
  </si>
  <si>
    <t>FI2720</t>
  </si>
  <si>
    <t>S_ALR_87013570</t>
  </si>
  <si>
    <t>Projektzahlungen, Projekterlöse und -einnahmen (S_ALR_87013570)</t>
  </si>
  <si>
    <t>FI2721</t>
  </si>
  <si>
    <t>S_ALR_87013578</t>
  </si>
  <si>
    <t>FI2722</t>
  </si>
  <si>
    <t>S_ALR_87013579</t>
  </si>
  <si>
    <t>FI2723</t>
  </si>
  <si>
    <t>S_ALR_87013581</t>
  </si>
  <si>
    <t>FI2724</t>
  </si>
  <si>
    <t>S_ALR_87013598</t>
  </si>
  <si>
    <t>FI2725</t>
  </si>
  <si>
    <t>S_ALR_87013599</t>
  </si>
  <si>
    <t>FI2726</t>
  </si>
  <si>
    <t>S_ALR_87013600</t>
  </si>
  <si>
    <t>FI2727</t>
  </si>
  <si>
    <t>S_ALR_87013601</t>
  </si>
  <si>
    <t>FI2728</t>
  </si>
  <si>
    <t>S_ALR_87013603</t>
  </si>
  <si>
    <t>FI2729</t>
  </si>
  <si>
    <t>S_ALR_87013607</t>
  </si>
  <si>
    <t>FI2730</t>
  </si>
  <si>
    <t>Abstimmung falsch angelegte HA</t>
  </si>
  <si>
    <t>FI2870</t>
  </si>
  <si>
    <t>S_ALR_87013608</t>
  </si>
  <si>
    <t>FI2731</t>
  </si>
  <si>
    <t>S_ALR_87013610</t>
  </si>
  <si>
    <t>FI2732</t>
  </si>
  <si>
    <t>S_ALR_87013611</t>
  </si>
  <si>
    <t>FI2733</t>
  </si>
  <si>
    <t>Prüfung, ob in KOA-Gruppe BWB-CO in den "alten" KOA`s Werte gebucht</t>
  </si>
  <si>
    <t>FI2893</t>
  </si>
  <si>
    <t>S_ALR_87013612</t>
  </si>
  <si>
    <t>FI2532</t>
  </si>
  <si>
    <t>S_ALR_87013613</t>
  </si>
  <si>
    <t>FI2533</t>
  </si>
  <si>
    <t>S_ALR_87013614</t>
  </si>
  <si>
    <t>FI2734</t>
  </si>
  <si>
    <t>S_ALR_87013615</t>
  </si>
  <si>
    <t>FI2735</t>
  </si>
  <si>
    <t>Auswertungen der Aufteilung der Innenumsätze aus IBL an RW und Umbuchung Innenumsatz zu Sachkostenverrechnung</t>
  </si>
  <si>
    <t>FI2961</t>
  </si>
  <si>
    <t>S_ALR_87013617</t>
  </si>
  <si>
    <t>FI2736</t>
  </si>
  <si>
    <t>S_ALR_87013618</t>
  </si>
  <si>
    <t>FI2737</t>
  </si>
  <si>
    <t>S_ALR_87013619</t>
  </si>
  <si>
    <t>FI2738</t>
  </si>
  <si>
    <t>S_ALR_87013620</t>
  </si>
  <si>
    <t>FI2739</t>
  </si>
  <si>
    <t>Wasserspender: Auswertung Kostenstellen Obligo</t>
  </si>
  <si>
    <t>NL405</t>
  </si>
  <si>
    <t>S_ALR_87013623</t>
  </si>
  <si>
    <t>FI2740</t>
  </si>
  <si>
    <t>S_ALR_87013624</t>
  </si>
  <si>
    <t>FI2741</t>
  </si>
  <si>
    <t>S_ALR_87013625</t>
  </si>
  <si>
    <t>FI2742</t>
  </si>
  <si>
    <t>S_ALR_87013626</t>
  </si>
  <si>
    <t>FI2743</t>
  </si>
  <si>
    <t>S_ALR_87013627</t>
  </si>
  <si>
    <t>FI2744</t>
  </si>
  <si>
    <t>S_ALR_87013629</t>
  </si>
  <si>
    <t>FI2745</t>
  </si>
  <si>
    <t>S_ALR_87013631</t>
  </si>
  <si>
    <t>FI2746</t>
  </si>
  <si>
    <t>S_ALR_87013633</t>
  </si>
  <si>
    <t>FI2747</t>
  </si>
  <si>
    <t>S_ALR_87013636</t>
  </si>
  <si>
    <t>FI2748</t>
  </si>
  <si>
    <t>S_ALR_87013638</t>
  </si>
  <si>
    <t>FI2749</t>
  </si>
  <si>
    <t>S_ALR_87013640</t>
  </si>
  <si>
    <t>FI2750</t>
  </si>
  <si>
    <t>S_ALR_87013643</t>
  </si>
  <si>
    <t>FI2751</t>
  </si>
  <si>
    <t>S_ALR_87013645</t>
  </si>
  <si>
    <t>FI2752</t>
  </si>
  <si>
    <t>Abstimmung der stat. Kennzahlen für Umlagen</t>
  </si>
  <si>
    <t>FI2866</t>
  </si>
  <si>
    <t>S_ALR_87013646</t>
  </si>
  <si>
    <t>FI2753</t>
  </si>
  <si>
    <t>S_ALR_87013647</t>
  </si>
  <si>
    <t>FI2754</t>
  </si>
  <si>
    <t>S_ALR_87013648</t>
  </si>
  <si>
    <t>FI2755</t>
  </si>
  <si>
    <t>S_ALR_87013903</t>
  </si>
  <si>
    <t>FI2756</t>
  </si>
  <si>
    <t>anzeigen von Projektstrukturcode und Status</t>
  </si>
  <si>
    <t>S_ALR_87015066</t>
  </si>
  <si>
    <t>FI2757</t>
  </si>
  <si>
    <t>S_ALR_87015068</t>
  </si>
  <si>
    <t>FI2758</t>
  </si>
  <si>
    <t>S_ALR_87099918</t>
  </si>
  <si>
    <t>FI2759</t>
  </si>
  <si>
    <t>S_ALR_87100185</t>
  </si>
  <si>
    <t>Projektkosten (S_ALR_87100185)</t>
  </si>
  <si>
    <t>FI2760</t>
  </si>
  <si>
    <t>S_ALR_87100188</t>
  </si>
  <si>
    <t>Projektkosten (S_ALR_87100188)</t>
  </si>
  <si>
    <t>FI2761</t>
  </si>
  <si>
    <t>S_ALR_87100190</t>
  </si>
  <si>
    <t>Projektkosten (S_ALR_87100190)</t>
  </si>
  <si>
    <t>FI2762</t>
  </si>
  <si>
    <t>S_ALR_8712173</t>
  </si>
  <si>
    <t>IST-Prozess: Zweifelhaftstellung sonstige NebenleistungenSchritt 1b</t>
  </si>
  <si>
    <t>FI411</t>
  </si>
  <si>
    <t>S_ALR_87136</t>
  </si>
  <si>
    <t>IST-Prozess: Investitionsaufträge Prüfung (JA)Schritt 1</t>
  </si>
  <si>
    <t>FI347</t>
  </si>
  <si>
    <t>Workflow öffnen</t>
  </si>
  <si>
    <t>SBWP</t>
  </si>
  <si>
    <t>Meine Inbox (F0862)</t>
  </si>
  <si>
    <t>FI1196</t>
  </si>
  <si>
    <t>FI1243</t>
  </si>
  <si>
    <t>evtl. Anpassungen, Korrekturen, oder Nachfragen zu den Komentaren</t>
  </si>
  <si>
    <t>FI1284</t>
  </si>
  <si>
    <t>Transport anstossen</t>
  </si>
  <si>
    <t>SE10</t>
  </si>
  <si>
    <t>IST-Prozess: Sachkontenpflege (SAP Hauptbuch Stammdaten )Schritt 9</t>
  </si>
  <si>
    <t>FI592</t>
  </si>
  <si>
    <t>SE11</t>
  </si>
  <si>
    <t>FI2763</t>
  </si>
  <si>
    <t>Tabellen pflegen z.B. T9AV5, T9AV7, Z9FI_Afa</t>
  </si>
  <si>
    <t>SE16</t>
  </si>
  <si>
    <t>FI3020</t>
  </si>
  <si>
    <t>Anteiligen Wert ermitteln</t>
  </si>
  <si>
    <t>FI1193</t>
  </si>
  <si>
    <t xml:space="preserve">Buchung des Anteil für BK 1200 für den Erfüllungsrückstand der ATZ (je Personalnummer) werden die PN in die Tabelle ZV_Z9fhrew gepflegt. </t>
  </si>
  <si>
    <t>IST-Prozess: Personalaufwand (aus HCM)Schritt 6</t>
  </si>
  <si>
    <t>FI769</t>
  </si>
  <si>
    <t>Auswertung SE16N</t>
  </si>
  <si>
    <t>SE16N</t>
  </si>
  <si>
    <t>IST-Prozess: Buchung Vorsteuerkorrektur gemeinsam genutzes AnlagevermögenSchritt 1</t>
  </si>
  <si>
    <t>FI536</t>
  </si>
  <si>
    <t>Tabelleintrag anzeigen</t>
  </si>
  <si>
    <t>SE17</t>
  </si>
  <si>
    <t>FI3019</t>
  </si>
  <si>
    <t>Übersicht Anzahl der aktiven Lagerorte (notwendig für die Bilanzerläuterung)</t>
  </si>
  <si>
    <t>IST-Prozess: sonstiges JahresabschlussSchritt 3</t>
  </si>
  <si>
    <t>FI721</t>
  </si>
  <si>
    <t>SM34</t>
  </si>
  <si>
    <t>FI2330</t>
  </si>
  <si>
    <t>Ust-Mappe abspielen</t>
  </si>
  <si>
    <t>IST-Prozess: UmsatzsteuervoranmeldungSchritt 6</t>
  </si>
  <si>
    <t>FI489</t>
  </si>
  <si>
    <t>Prüfung Abarbeitung der Fehlerlisten für Aufträge</t>
  </si>
  <si>
    <t>SM37</t>
  </si>
  <si>
    <t>Application Jobs (F1240)</t>
  </si>
  <si>
    <t>FI2861</t>
  </si>
  <si>
    <t>Spool-Auftrag</t>
  </si>
  <si>
    <t>n.n.</t>
  </si>
  <si>
    <t>SP02</t>
  </si>
  <si>
    <t>IST-Prozess: Debitorische KreditorenSchritt 2</t>
  </si>
  <si>
    <t>FI395</t>
  </si>
  <si>
    <t>Auswertung der Unterteilung in Sparten</t>
  </si>
  <si>
    <t>SQ</t>
  </si>
  <si>
    <t>IST-Prozess: NettomethodeSchritt 3</t>
  </si>
  <si>
    <t>FI432</t>
  </si>
  <si>
    <t>Benutzeranzeige</t>
  </si>
  <si>
    <t>SU01D</t>
  </si>
  <si>
    <t>NL223</t>
  </si>
  <si>
    <t>TE17</t>
  </si>
  <si>
    <t>FI475</t>
  </si>
  <si>
    <t>Kundenauftrag anzeigen</t>
  </si>
  <si>
    <t>VA03</t>
  </si>
  <si>
    <t>Gutschriftsanforderung anzeigen, Lastschriftsanforderung anzeigen, Kostenlosen Kundenauftrag anzeigen, Kundenaufträge anzeigen, Vertriebsplan anzeigen, Kundenaufträge (VA03)</t>
  </si>
  <si>
    <t>FI3180</t>
  </si>
  <si>
    <t>Liste Aufträge</t>
  </si>
  <si>
    <t>VA05</t>
  </si>
  <si>
    <t>Gutschriftsanforderungen auflisten, Lastschriftsanforderungen auflisten, Kundenaufträge auflisten, Kostenlose Kundenaufträge auflisten (VA05)</t>
  </si>
  <si>
    <t>FI3181</t>
  </si>
  <si>
    <t>Angebot anzeigen</t>
  </si>
  <si>
    <t>VA23</t>
  </si>
  <si>
    <t>Verkaufsangebote anzeigen (VA23)</t>
  </si>
  <si>
    <t>FI3182</t>
  </si>
  <si>
    <t>Anzeigen Faktura</t>
  </si>
  <si>
    <t>VF03</t>
  </si>
  <si>
    <t>1F1</t>
  </si>
  <si>
    <t>Fakturen anzeigen (VF03)</t>
  </si>
  <si>
    <t>FI3183</t>
  </si>
  <si>
    <t>WE20</t>
  </si>
  <si>
    <t>FI2396</t>
  </si>
  <si>
    <t>WE21</t>
  </si>
  <si>
    <t>FI2397</t>
  </si>
  <si>
    <t>Workflowvorgang zur Erstbearbeitung an RW-K bereitstellen</t>
  </si>
  <si>
    <t>Seeburger</t>
  </si>
  <si>
    <t>Workflow</t>
  </si>
  <si>
    <t>FI1419</t>
  </si>
  <si>
    <t>XK01</t>
  </si>
  <si>
    <t>RW-K verwendet nur FK Transaktion</t>
  </si>
  <si>
    <t>FI2301</t>
  </si>
  <si>
    <t>XK02</t>
  </si>
  <si>
    <t>FI2302</t>
  </si>
  <si>
    <t>XK03</t>
  </si>
  <si>
    <t>FI2303</t>
  </si>
  <si>
    <t>XK04</t>
  </si>
  <si>
    <t>FI2304</t>
  </si>
  <si>
    <t>XK05</t>
  </si>
  <si>
    <t>FI2305</t>
  </si>
  <si>
    <t>XK06</t>
  </si>
  <si>
    <t>FI2306</t>
  </si>
  <si>
    <t>XK07</t>
  </si>
  <si>
    <t>FI2307</t>
  </si>
  <si>
    <t>Y_ALV_87012994</t>
  </si>
  <si>
    <t>FI2764</t>
  </si>
  <si>
    <t>Y_ST1_08000009</t>
  </si>
  <si>
    <t>FI2534</t>
  </si>
  <si>
    <t>Y_ST1_08000011</t>
  </si>
  <si>
    <t>FI2535</t>
  </si>
  <si>
    <t>Y_ST1_08000012</t>
  </si>
  <si>
    <t>FI2765</t>
  </si>
  <si>
    <t>Y_ST1_08000021</t>
  </si>
  <si>
    <t>kann durch  S_PL0_09000447  ersetzt werden</t>
  </si>
  <si>
    <t xml:space="preserve">S_PL0_09000447 </t>
  </si>
  <si>
    <t>Quellensteuerlauf vorbereiten (S_PL0_09000447)</t>
  </si>
  <si>
    <t>FI2536</t>
  </si>
  <si>
    <t>Y_ST1_68000001</t>
  </si>
  <si>
    <t>Muss fiorisiert werden</t>
  </si>
  <si>
    <t>FI2537</t>
  </si>
  <si>
    <t>Y_ST1_68000010</t>
  </si>
  <si>
    <t>FI2766</t>
  </si>
  <si>
    <t>Y_ST1_68000011</t>
  </si>
  <si>
    <t>FI2767</t>
  </si>
  <si>
    <t>ZAA00</t>
  </si>
  <si>
    <t>FI2768</t>
  </si>
  <si>
    <t>Inventurliste</t>
  </si>
  <si>
    <t>ZAA01</t>
  </si>
  <si>
    <t>FI3184</t>
  </si>
  <si>
    <t>FI2769</t>
  </si>
  <si>
    <t>ZAA02</t>
  </si>
  <si>
    <t>FI2770</t>
  </si>
  <si>
    <t>ZAA03</t>
  </si>
  <si>
    <t>FI2771</t>
  </si>
  <si>
    <t>ZAA04</t>
  </si>
  <si>
    <t>FI2772</t>
  </si>
  <si>
    <t>ZAA05</t>
  </si>
  <si>
    <t>FI2773</t>
  </si>
  <si>
    <t>ZAA06</t>
  </si>
  <si>
    <t>FI2774</t>
  </si>
  <si>
    <t>ZAA09</t>
  </si>
  <si>
    <t>FI2775</t>
  </si>
  <si>
    <t>ZAA10</t>
  </si>
  <si>
    <t>FI2776</t>
  </si>
  <si>
    <t>ZAA11</t>
  </si>
  <si>
    <t>FI3249</t>
  </si>
  <si>
    <t>FI2777</t>
  </si>
  <si>
    <t>Aktivierung von Netzmaßnahmen</t>
  </si>
  <si>
    <t>ZAA110</t>
  </si>
  <si>
    <t>FI2778</t>
  </si>
  <si>
    <t>ZAA111</t>
  </si>
  <si>
    <t>FI2779</t>
  </si>
  <si>
    <t>ZAA112</t>
  </si>
  <si>
    <t>FI2780</t>
  </si>
  <si>
    <t>ZAA113</t>
  </si>
  <si>
    <t>FI2781</t>
  </si>
  <si>
    <t>ZAA114</t>
  </si>
  <si>
    <t>FI2782</t>
  </si>
  <si>
    <t>ZAA115</t>
  </si>
  <si>
    <t>FI2783</t>
  </si>
  <si>
    <t>ZAA116</t>
  </si>
  <si>
    <t>FI2784</t>
  </si>
  <si>
    <t>ZAA117</t>
  </si>
  <si>
    <t>FI2785</t>
  </si>
  <si>
    <t>ZAA118</t>
  </si>
  <si>
    <t>FI2786</t>
  </si>
  <si>
    <t>ZAA119</t>
  </si>
  <si>
    <t>FI2787</t>
  </si>
  <si>
    <t>Kalk-Simulation</t>
  </si>
  <si>
    <t>ZAA12</t>
  </si>
  <si>
    <t>FI3106</t>
  </si>
  <si>
    <t>FI2788</t>
  </si>
  <si>
    <t>ZAA120</t>
  </si>
  <si>
    <t>FI2789</t>
  </si>
  <si>
    <t>Simulation Afa</t>
  </si>
  <si>
    <t>ZAA13</t>
  </si>
  <si>
    <t>FI3107</t>
  </si>
  <si>
    <t>FI2790</t>
  </si>
  <si>
    <t>ZAA14</t>
  </si>
  <si>
    <t>FI2791</t>
  </si>
  <si>
    <t>ZAA15</t>
  </si>
  <si>
    <t>FI2792</t>
  </si>
  <si>
    <t>ZAA16</t>
  </si>
  <si>
    <t>FI2793</t>
  </si>
  <si>
    <t>ZAA17</t>
  </si>
  <si>
    <t>FI2794</t>
  </si>
  <si>
    <t>MAM: Auflistung OAV / Kostenstelle für Wasserspender</t>
  </si>
  <si>
    <t>ZAA19</t>
  </si>
  <si>
    <t>NL347</t>
  </si>
  <si>
    <t xml:space="preserve">MAM Inventurdurchführung </t>
  </si>
  <si>
    <t>FI2795</t>
  </si>
  <si>
    <t>SAM: Inventurstatistik/ -abschluss für Wasserspender</t>
  </si>
  <si>
    <t>ZAA20</t>
  </si>
  <si>
    <t>NL348</t>
  </si>
  <si>
    <t>SAP Transaktion "Inventurstatistik/ -abschluss"</t>
  </si>
  <si>
    <t>FI1289</t>
  </si>
  <si>
    <t>SAM: Stationäres Anlagenmanagemnt für Wasserspender</t>
  </si>
  <si>
    <t>ZAA21</t>
  </si>
  <si>
    <t>NL349</t>
  </si>
  <si>
    <t xml:space="preserve">ZAA21 - stationäres Anlagenmanagement -
</t>
  </si>
  <si>
    <t>FI1305</t>
  </si>
  <si>
    <t>ZAA22</t>
  </si>
  <si>
    <t>FI2796</t>
  </si>
  <si>
    <t>ZAA23</t>
  </si>
  <si>
    <t>FI2797</t>
  </si>
  <si>
    <t>ZAA24</t>
  </si>
  <si>
    <t>FI2798</t>
  </si>
  <si>
    <t>ZAA25</t>
  </si>
  <si>
    <t>FI2799</t>
  </si>
  <si>
    <t>ZAA26</t>
  </si>
  <si>
    <t>FI2800</t>
  </si>
  <si>
    <t>ZAA27</t>
  </si>
  <si>
    <t>FI2801</t>
  </si>
  <si>
    <t>ZAA28</t>
  </si>
  <si>
    <t>FI2802</t>
  </si>
  <si>
    <t>Anlagenkarte drucken für Wasserspender</t>
  </si>
  <si>
    <t>ZAA30</t>
  </si>
  <si>
    <t>NL350</t>
  </si>
  <si>
    <t>FI2803</t>
  </si>
  <si>
    <t xml:space="preserve">
ZAA32 - Freigabeliste bearbeiten -</t>
  </si>
  <si>
    <t>ZAA32</t>
  </si>
  <si>
    <t>FI1306</t>
  </si>
  <si>
    <t>ZAA33</t>
  </si>
  <si>
    <t>FI2804</t>
  </si>
  <si>
    <t>ZAA34</t>
  </si>
  <si>
    <t>FI2805</t>
  </si>
  <si>
    <t>ZAA35</t>
  </si>
  <si>
    <t>FI2806</t>
  </si>
  <si>
    <t>ZAA36</t>
  </si>
  <si>
    <t>FI2807</t>
  </si>
  <si>
    <t>ZAA37</t>
  </si>
  <si>
    <t>FI2808</t>
  </si>
  <si>
    <t>ZAA38</t>
  </si>
  <si>
    <t>FI2809</t>
  </si>
  <si>
    <t>ZAA39</t>
  </si>
  <si>
    <t>FI2810</t>
  </si>
  <si>
    <t>ZAA40</t>
  </si>
  <si>
    <t>FI2811</t>
  </si>
  <si>
    <t>ZAA41</t>
  </si>
  <si>
    <t>FI2812</t>
  </si>
  <si>
    <t>ZAA42</t>
  </si>
  <si>
    <t>FI2813</t>
  </si>
  <si>
    <t>ZAA43</t>
  </si>
  <si>
    <t>FI2814</t>
  </si>
  <si>
    <t>ZAA44</t>
  </si>
  <si>
    <t>FI2815</t>
  </si>
  <si>
    <t>ZAA45</t>
  </si>
  <si>
    <t>FI2816</t>
  </si>
  <si>
    <t>ZAA46</t>
  </si>
  <si>
    <t>FI2817</t>
  </si>
  <si>
    <t>ZAA47</t>
  </si>
  <si>
    <t>FI2818</t>
  </si>
  <si>
    <t>ZAA48</t>
  </si>
  <si>
    <t>FI2819</t>
  </si>
  <si>
    <t>Auswertung Anlagenbestand</t>
  </si>
  <si>
    <t>ZAA49</t>
  </si>
  <si>
    <t>FI2820</t>
  </si>
  <si>
    <t>Herkunftsnachweis nach Kostenarten</t>
  </si>
  <si>
    <t>ZAA50</t>
  </si>
  <si>
    <t>FI3185</t>
  </si>
  <si>
    <t>Einzelposten der Anlagenzugänge</t>
  </si>
  <si>
    <t>FI2821</t>
  </si>
  <si>
    <t>AE- Salomon/Nörenberg/Baatz</t>
  </si>
  <si>
    <t>ZBW05</t>
  </si>
  <si>
    <t>Reporting1</t>
  </si>
  <si>
    <t>ZBW06</t>
  </si>
  <si>
    <t>Reporting2</t>
  </si>
  <si>
    <t>ZBW07</t>
  </si>
  <si>
    <t>Reporting3</t>
  </si>
  <si>
    <t>ZBW08</t>
  </si>
  <si>
    <t>Reporting4</t>
  </si>
  <si>
    <t>ZBW09</t>
  </si>
  <si>
    <t>Reporting5</t>
  </si>
  <si>
    <t>ZBW12</t>
  </si>
  <si>
    <t>Reporting7</t>
  </si>
  <si>
    <t>ZFBL3N</t>
  </si>
  <si>
    <t xml:space="preserve">bleibt im Altsystem </t>
  </si>
  <si>
    <t>FI797</t>
  </si>
  <si>
    <t>ZFI_KWF_KONTROL</t>
  </si>
  <si>
    <t>FI2822</t>
  </si>
  <si>
    <t>ZFI_KWF_OE2</t>
  </si>
  <si>
    <t>FI2823</t>
  </si>
  <si>
    <t>ZFI_KWF_RWP1</t>
  </si>
  <si>
    <t>FI2824</t>
  </si>
  <si>
    <t>ZFI_KWF_RWP2</t>
  </si>
  <si>
    <t>FI2825</t>
  </si>
  <si>
    <t>ZFI_KWF_SKIP_RWP2</t>
  </si>
  <si>
    <t>FI2826</t>
  </si>
  <si>
    <t>ZFI_KWF_TEXTE</t>
  </si>
  <si>
    <t>FI2827</t>
  </si>
  <si>
    <t>ZFI_KWF_VERTEILER</t>
  </si>
  <si>
    <t>FI2828</t>
  </si>
  <si>
    <t>Debitoren OP-Liste</t>
  </si>
  <si>
    <t>ZFI01</t>
  </si>
  <si>
    <t>NL207</t>
  </si>
  <si>
    <t>FI2387</t>
  </si>
  <si>
    <t>WANG in SAP</t>
  </si>
  <si>
    <t>ZFI03</t>
  </si>
  <si>
    <t>Wang Kontieren</t>
  </si>
  <si>
    <t>Batchinput Mappe</t>
  </si>
  <si>
    <t>NL209</t>
  </si>
  <si>
    <t>FI2405</t>
  </si>
  <si>
    <t>ZFI04</t>
  </si>
  <si>
    <t>nicht mehr verwendet</t>
  </si>
  <si>
    <t>FI2406</t>
  </si>
  <si>
    <t>ZFI05</t>
  </si>
  <si>
    <t>FI2829</t>
  </si>
  <si>
    <t>ZFI06</t>
  </si>
  <si>
    <t>FI2407</t>
  </si>
  <si>
    <t>Ust. auf Lagermaterial</t>
  </si>
  <si>
    <t>ZFI11</t>
  </si>
  <si>
    <t>FI2889</t>
  </si>
  <si>
    <t>Umsatzsteuerverrechnung CO-Vorgänge</t>
  </si>
  <si>
    <t>FI2408</t>
  </si>
  <si>
    <t>ZFI12</t>
  </si>
  <si>
    <t>FI2830</t>
  </si>
  <si>
    <t>ZFI15</t>
  </si>
  <si>
    <t>FI2409</t>
  </si>
  <si>
    <t>ZFI15N</t>
  </si>
  <si>
    <t>FI2159</t>
  </si>
  <si>
    <t>ZFI17</t>
  </si>
  <si>
    <t>FI2410</t>
  </si>
  <si>
    <t>Rechnungshistorie</t>
  </si>
  <si>
    <t>ZFI20</t>
  </si>
  <si>
    <t>unter S4 obsolet</t>
  </si>
  <si>
    <t>FI2411</t>
  </si>
  <si>
    <t>ZFI21</t>
  </si>
  <si>
    <t>FI2412</t>
  </si>
  <si>
    <t>ZFI22</t>
  </si>
  <si>
    <t>FI2413</t>
  </si>
  <si>
    <t>RST erfassen</t>
  </si>
  <si>
    <t>ZFI23</t>
  </si>
  <si>
    <t xml:space="preserve">Transaktion zeitlich gesperrt </t>
  </si>
  <si>
    <t>FI2414</t>
  </si>
  <si>
    <t>NL408</t>
  </si>
  <si>
    <t>Meldung der Rückstellungen für erbrachte, noch nicht in Rechnung gestellte Leistungen</t>
  </si>
  <si>
    <t>ZFI34</t>
  </si>
  <si>
    <t>FI2868</t>
  </si>
  <si>
    <t>Informationen an alle Kreditoren</t>
  </si>
  <si>
    <t>ZFI24</t>
  </si>
  <si>
    <t>FI2160</t>
  </si>
  <si>
    <t>ZFI25</t>
  </si>
  <si>
    <t>FI2161</t>
  </si>
  <si>
    <t>Verantwortlichen Bearbeiter/Fachbereich ermitteln.</t>
  </si>
  <si>
    <t>ZFI27</t>
  </si>
  <si>
    <t>FI1837</t>
  </si>
  <si>
    <t>FI1785</t>
  </si>
  <si>
    <t>ZFI28</t>
  </si>
  <si>
    <t>FI2415</t>
  </si>
  <si>
    <t>ZFI29</t>
  </si>
  <si>
    <t>FI2416</t>
  </si>
  <si>
    <t>ZFI31</t>
  </si>
  <si>
    <t>FI2417</t>
  </si>
  <si>
    <t>ZFI32</t>
  </si>
  <si>
    <t>FI2418</t>
  </si>
  <si>
    <t>RST Liste</t>
  </si>
  <si>
    <t>ZFI33</t>
  </si>
  <si>
    <t>FI2419</t>
  </si>
  <si>
    <t>Bestellungen zu RST</t>
  </si>
  <si>
    <t>FI2420</t>
  </si>
  <si>
    <t>NL407</t>
  </si>
  <si>
    <t>ZFI35</t>
  </si>
  <si>
    <t>FI2421</t>
  </si>
  <si>
    <t>ZFI38</t>
  </si>
  <si>
    <t>FI799</t>
  </si>
  <si>
    <t>Prüfung ob Bezug und Verbrauch im gleichen BK</t>
  </si>
  <si>
    <t>ZFI4</t>
  </si>
  <si>
    <t>IST-Prozess: Monatsabschluss VorratsvermögenSchritt 1a</t>
  </si>
  <si>
    <t>FI657</t>
  </si>
  <si>
    <t>ZFI40</t>
  </si>
  <si>
    <t>FI2422</t>
  </si>
  <si>
    <t>ZFI47</t>
  </si>
  <si>
    <t>FI2423</t>
  </si>
  <si>
    <t>Buchungsmappen erstellen</t>
  </si>
  <si>
    <t>ZFI49</t>
  </si>
  <si>
    <t>IST-Prozess: Strombuchung Schritt 2</t>
  </si>
  <si>
    <t>FI333</t>
  </si>
  <si>
    <t>Aufruf Transaktion und hochladen der Datei</t>
  </si>
  <si>
    <t>ZFi50</t>
  </si>
  <si>
    <t>FI1639</t>
  </si>
  <si>
    <t>IP-Auswertung: Erg.-Zusammenfassung</t>
  </si>
  <si>
    <t>ZFI51</t>
  </si>
  <si>
    <t>FI3186</t>
  </si>
  <si>
    <t>Die Buchung erfolgt mit einem Report</t>
  </si>
  <si>
    <t>ZFI54</t>
  </si>
  <si>
    <t>IST-Prozess: Personalaufwand (aus HCM)Schritt 7</t>
  </si>
  <si>
    <t>FI770</t>
  </si>
  <si>
    <t>ZFI57</t>
  </si>
  <si>
    <t>FI2424</t>
  </si>
  <si>
    <t>ZFI59</t>
  </si>
  <si>
    <t>FI2425</t>
  </si>
  <si>
    <t>BK-Verrechnung für Afa der gemeinsam genutzten Kostenstellen</t>
  </si>
  <si>
    <t>ZFI60</t>
  </si>
  <si>
    <t>FI2906</t>
  </si>
  <si>
    <t>Erstellung von Buchungsmappen in SAP-FI (Stromsteuer)</t>
  </si>
  <si>
    <t>ZFI63</t>
  </si>
  <si>
    <t>IST-Prozess: Strombuchung (Echtbuchung aus ECT)Schritt 4b</t>
  </si>
  <si>
    <t>FI780</t>
  </si>
  <si>
    <t>ZFI64</t>
  </si>
  <si>
    <t>FI800</t>
  </si>
  <si>
    <t>ZFI65</t>
  </si>
  <si>
    <t>FI2162</t>
  </si>
  <si>
    <t>Check Auftragsart bei RST</t>
  </si>
  <si>
    <t>ZFI66</t>
  </si>
  <si>
    <t>FI2427</t>
  </si>
  <si>
    <t>Check Konten bei RST</t>
  </si>
  <si>
    <t>ZFI67</t>
  </si>
  <si>
    <t>FI2428</t>
  </si>
  <si>
    <t>ZFI69</t>
  </si>
  <si>
    <t>FI2163</t>
  </si>
  <si>
    <t>ZFI70</t>
  </si>
  <si>
    <t>FI1635</t>
  </si>
  <si>
    <t>Ausgleich von buchungskreisübergreifenden FI-Belegen (initial alle Buchungen in Wasser 1100)
Konto: 760840</t>
  </si>
  <si>
    <t>ZFI71</t>
  </si>
  <si>
    <t>IST-Prozess: Übernahme TravelmanagementSchritt 3</t>
  </si>
  <si>
    <t>FI774</t>
  </si>
  <si>
    <t>Bestandteil Telekom- Mappe</t>
  </si>
  <si>
    <t>ZFI72</t>
  </si>
  <si>
    <t>FI2429</t>
  </si>
  <si>
    <t>Kreditorenrechnungsanhang ausdrucken</t>
  </si>
  <si>
    <t>ZFI73</t>
  </si>
  <si>
    <t>FI1508</t>
  </si>
  <si>
    <t>Vorsteuerkorrektur durchführen</t>
  </si>
  <si>
    <t>RW-B/B, Fr. Brüssau</t>
  </si>
  <si>
    <t>ZFI75</t>
  </si>
  <si>
    <t>FI1185</t>
  </si>
  <si>
    <t>Übernahme der PM Aufträge</t>
  </si>
  <si>
    <t>IST-Prozess: Buchung Vorsteuerkorrektur gemeinsam genutzes AnlagevermögenSchritt 7</t>
  </si>
  <si>
    <t>FI542</t>
  </si>
  <si>
    <t>FI1715</t>
  </si>
  <si>
    <t>Echtlauf des Reports</t>
  </si>
  <si>
    <t>ZFI75 - Echtlauf</t>
  </si>
  <si>
    <t>IST-Prozess: Buchung Vorsteuerkorrektur gemeinsam genutzes AnlagevermögenSchritt 10</t>
  </si>
  <si>
    <t>FI545</t>
  </si>
  <si>
    <t xml:space="preserve"> Report ZFI76</t>
  </si>
  <si>
    <t>ZFI76</t>
  </si>
  <si>
    <t>IST-Prozess: maschinelle Rückstellungen auflösenSchritt 3</t>
  </si>
  <si>
    <t>FI605</t>
  </si>
  <si>
    <t>RW-P</t>
  </si>
  <si>
    <t>ZFI78</t>
  </si>
  <si>
    <t>FI2430</t>
  </si>
  <si>
    <t>ZFI79</t>
  </si>
  <si>
    <t>FI2431</t>
  </si>
  <si>
    <t>In Ausnahmefällen "Manueller Ausgleich Kto. 601020" sonst jede Nacht maschinell
Normalerweise automatische (über Nacht) Umbuchung von 601020 auf 760850. (Manuell, wenn sofort damit gearbeitet werden soll)</t>
  </si>
  <si>
    <t>ZFI8</t>
  </si>
  <si>
    <t>IST-Prozess: Strombuchung (Echtbuchung aus ECT)Schritt 2</t>
  </si>
  <si>
    <t>FI777</t>
  </si>
  <si>
    <t>ZFI80</t>
  </si>
  <si>
    <t>FI2432</t>
  </si>
  <si>
    <t>ZFI81</t>
  </si>
  <si>
    <t>FI2433</t>
  </si>
  <si>
    <t>RW-K/RW-B</t>
  </si>
  <si>
    <t>ZFI82</t>
  </si>
  <si>
    <t>Auswertung: Rückstellung per 30.06.</t>
  </si>
  <si>
    <t>FI2434</t>
  </si>
  <si>
    <t>ZFI83</t>
  </si>
  <si>
    <t>FI2435</t>
  </si>
  <si>
    <t>Zahllauf - Auswertung Zahlungsträger im PM für Statistik</t>
  </si>
  <si>
    <t>ZHOAGPM1</t>
  </si>
  <si>
    <t>Seralla Finace Suite</t>
  </si>
  <si>
    <t>HL280</t>
  </si>
  <si>
    <t>Kundenserviceprozesse</t>
  </si>
  <si>
    <t>ZIK01</t>
  </si>
  <si>
    <t>FI451</t>
  </si>
  <si>
    <t>Auswertung ISU Einzelposten</t>
  </si>
  <si>
    <t>ZIK06</t>
  </si>
  <si>
    <t>IST-Prozess: NettomethodeSchritt 2</t>
  </si>
  <si>
    <t>FI431</t>
  </si>
  <si>
    <t>Investitionen auswerten</t>
  </si>
  <si>
    <t>ZIM01</t>
  </si>
  <si>
    <t>FI3109</t>
  </si>
  <si>
    <t>monatliche Abforderung der verauslagten Ausgaben in Summe einleiten</t>
  </si>
  <si>
    <t>FI1010</t>
  </si>
  <si>
    <t>Ermittlung aktivierungsfähiger Aufträge</t>
  </si>
  <si>
    <t>ZIM02</t>
  </si>
  <si>
    <t>FI1186</t>
  </si>
  <si>
    <t>ZIM03</t>
  </si>
  <si>
    <t>FI2831</t>
  </si>
  <si>
    <t>Auftragsnummer suchen</t>
  </si>
  <si>
    <t>ZIM04</t>
  </si>
  <si>
    <t>FI3187</t>
  </si>
  <si>
    <t>Auswertung Investitionsmaßnahmen</t>
  </si>
  <si>
    <t>ZIM06</t>
  </si>
  <si>
    <t>FI3188</t>
  </si>
  <si>
    <t>Investitionsabwicklung</t>
  </si>
  <si>
    <t>ZIM07</t>
  </si>
  <si>
    <t>FI3189</t>
  </si>
  <si>
    <t>Investitionsplanung Aufträge</t>
  </si>
  <si>
    <t>ZIM10</t>
  </si>
  <si>
    <t>FI3237</t>
  </si>
  <si>
    <t>Investitionsplanung Projekte</t>
  </si>
  <si>
    <t>ZIM11</t>
  </si>
  <si>
    <t>FI3238</t>
  </si>
  <si>
    <t>ZIM13</t>
  </si>
  <si>
    <t>GIMBAA_PROD</t>
  </si>
  <si>
    <t>FI2832</t>
  </si>
  <si>
    <t>ZIM14</t>
  </si>
  <si>
    <t>FI2833</t>
  </si>
  <si>
    <t>ZIM15</t>
  </si>
  <si>
    <t>FI2834</t>
  </si>
  <si>
    <t>Investitionsbuchungen filtern</t>
  </si>
  <si>
    <t>ZIM16</t>
  </si>
  <si>
    <t>IST-Prozess: Steuerkennzeichen auf Aufwandskonten prüfen 
(auch Investitionen und Ausgliederungskostenstelle) Schritt 1.1.1b</t>
  </si>
  <si>
    <t>FI134</t>
  </si>
  <si>
    <t>ZIMS10</t>
  </si>
  <si>
    <t>FI2835</t>
  </si>
  <si>
    <t>ZKA_5A21</t>
  </si>
  <si>
    <t>FI2836</t>
  </si>
  <si>
    <t>ZKA_5AR1_01</t>
  </si>
  <si>
    <t>FI2837</t>
  </si>
  <si>
    <t>ZKA_Z5AC_01</t>
  </si>
  <si>
    <t>FI2838</t>
  </si>
  <si>
    <t>ZKA_Z5R1_01</t>
  </si>
  <si>
    <t>FI2839</t>
  </si>
  <si>
    <t>Hochladen der Stammdaten aus SAP in den TKST-Würfel im TM2</t>
  </si>
  <si>
    <t>ZKAG03</t>
  </si>
  <si>
    <t>FI2899</t>
  </si>
  <si>
    <t xml:space="preserve">BK-Verrechnung für Afa </t>
  </si>
  <si>
    <t>ZKB01</t>
  </si>
  <si>
    <t>FI2902</t>
  </si>
  <si>
    <t>Umsatzsteuerbelege</t>
  </si>
  <si>
    <t>FI3105</t>
  </si>
  <si>
    <t>ZKB04</t>
  </si>
  <si>
    <t>FI807</t>
  </si>
  <si>
    <t>PC Plan- und Istdaten mit Mengen</t>
  </si>
  <si>
    <t>ZKC02</t>
  </si>
  <si>
    <t>Profitcenter - Plan/Ist (W0079)</t>
  </si>
  <si>
    <t>FI3190</t>
  </si>
  <si>
    <t>PC Plan- und Istdaten mit Mengen PGS</t>
  </si>
  <si>
    <t>ZKC02PG</t>
  </si>
  <si>
    <t>FI3191</t>
  </si>
  <si>
    <t xml:space="preserve">PC Berichte </t>
  </si>
  <si>
    <t>ZKCP03</t>
  </si>
  <si>
    <t>FI3108</t>
  </si>
  <si>
    <t>Mengen auf PC</t>
  </si>
  <si>
    <t>ZKCP11</t>
  </si>
  <si>
    <t>FI3211</t>
  </si>
  <si>
    <t>Kontengruppe PC   Listen und Export</t>
  </si>
  <si>
    <t>ZKE03</t>
  </si>
  <si>
    <t>FI3192</t>
  </si>
  <si>
    <t>Profit Center Plan- und Istdaten</t>
  </si>
  <si>
    <t>ZKE13</t>
  </si>
  <si>
    <t>FI3193</t>
  </si>
  <si>
    <t>Profit Center: Ist-Einzelposten(TM1)</t>
  </si>
  <si>
    <t>ZKE5Z</t>
  </si>
  <si>
    <t>FI3194</t>
  </si>
  <si>
    <t>Profit Center Grp.  Listen u. Export</t>
  </si>
  <si>
    <t>ZKEG03</t>
  </si>
  <si>
    <t>FI3195</t>
  </si>
  <si>
    <t>Wasserspender: Kostenstellen mit Erlösuaftrag auswerten</t>
  </si>
  <si>
    <t>ZKK01</t>
  </si>
  <si>
    <t>NL404</t>
  </si>
  <si>
    <t>KST mit Erlös auswerten</t>
  </si>
  <si>
    <t>FI3103</t>
  </si>
  <si>
    <t>Kostenstellenausw. n. Partnerobjekt</t>
  </si>
  <si>
    <t>ZKK10</t>
  </si>
  <si>
    <t>FI3196</t>
  </si>
  <si>
    <t>Auswertung / Pflege der ILV-Daten</t>
  </si>
  <si>
    <t>ZKK30</t>
  </si>
  <si>
    <t>FI3197</t>
  </si>
  <si>
    <t>Hochladen der Bewegungsdaten (nur Kostenstellen) aus SAP in den TKST-Würfel im TM1
(für Auswertung Fremdvermietung)</t>
  </si>
  <si>
    <t>ZKKL15</t>
  </si>
  <si>
    <t>FI2937</t>
  </si>
  <si>
    <t>Planverteilung</t>
  </si>
  <si>
    <t>ZKKP01</t>
  </si>
  <si>
    <t>FI3223</t>
  </si>
  <si>
    <t xml:space="preserve">Hochladen der Stammdaten aus SAP in den TKST-Würfel im TM1 </t>
  </si>
  <si>
    <t>ZKKS03</t>
  </si>
  <si>
    <t>FI2898</t>
  </si>
  <si>
    <t>Stammdaten nach TM1 runterladen</t>
  </si>
  <si>
    <t>FI3101</t>
  </si>
  <si>
    <t>Ausw.. LA u. stat. KZ zu Aufträgen</t>
  </si>
  <si>
    <t>ZKLA01</t>
  </si>
  <si>
    <t>FI3198</t>
  </si>
  <si>
    <t>Hochladen der Bewegungsdaten (Kostenstellen und EA-Aufträge) aus SAP in den TKST-Würfel im TM1 (für Auswertung Kü/Ka)</t>
  </si>
  <si>
    <t>ZKLA03</t>
  </si>
  <si>
    <t>FI2956</t>
  </si>
  <si>
    <t>Ausw.. LA u. stat. KZ zu Kostenst.</t>
  </si>
  <si>
    <t>ZKLA11</t>
  </si>
  <si>
    <t>FI3199</t>
  </si>
  <si>
    <t>Ausw. Kostenstellen für Download</t>
  </si>
  <si>
    <t>ZKLA13</t>
  </si>
  <si>
    <t>FI3200</t>
  </si>
  <si>
    <t>Bewegungsdatendaten nach TM1 runterladen</t>
  </si>
  <si>
    <t>ZKLA14</t>
  </si>
  <si>
    <t>FI3102</t>
  </si>
  <si>
    <t>Leistungsartengrp.  Listen u. Export</t>
  </si>
  <si>
    <t>ZKLG03</t>
  </si>
  <si>
    <t>FI3201</t>
  </si>
  <si>
    <t>ZKO_6OAB_01</t>
  </si>
  <si>
    <t>FI2840</t>
  </si>
  <si>
    <t>ZKO_Z600</t>
  </si>
  <si>
    <t>FI2841</t>
  </si>
  <si>
    <t>ZKO_Z601</t>
  </si>
  <si>
    <t>FI2842</t>
  </si>
  <si>
    <t>ZKO_Z7KO</t>
  </si>
  <si>
    <t>FI2843</t>
  </si>
  <si>
    <t>Laborleistungen durchführen</t>
  </si>
  <si>
    <t>Auftragsanlage aus LIMS</t>
  </si>
  <si>
    <t>LA</t>
  </si>
  <si>
    <t>ZKO01</t>
  </si>
  <si>
    <t>LIMS</t>
  </si>
  <si>
    <t>FI2845</t>
  </si>
  <si>
    <t>ZKO02GO</t>
  </si>
  <si>
    <t>FI2846</t>
  </si>
  <si>
    <t>PC Änderung im Auftrag</t>
  </si>
  <si>
    <t>ZKO02PC</t>
  </si>
  <si>
    <t>FI3011</t>
  </si>
  <si>
    <t>Auftr.-auswertung mit Herk.-nachweis</t>
  </si>
  <si>
    <t>ZKO31</t>
  </si>
  <si>
    <t>FI3202</t>
  </si>
  <si>
    <t>ZKO32</t>
  </si>
  <si>
    <t>FI3203</t>
  </si>
  <si>
    <t>Überwachungspfl. Erfolgsplanmaßnahme</t>
  </si>
  <si>
    <t>ZKO37</t>
  </si>
  <si>
    <t>FI3204</t>
  </si>
  <si>
    <t>Analyse akt. Verf.Kontrolle Aufträge</t>
  </si>
  <si>
    <t>ZKO39</t>
  </si>
  <si>
    <t>FI3205</t>
  </si>
  <si>
    <t>Abgrenzungskategorie</t>
  </si>
  <si>
    <t>ZKO6P3_6P0A_01</t>
  </si>
  <si>
    <t>FI3212</t>
  </si>
  <si>
    <t>WIP auf PSP und Auftrag</t>
  </si>
  <si>
    <t>ZKO6P3_6P0B_01</t>
  </si>
  <si>
    <t>FI3213</t>
  </si>
  <si>
    <t>Auswertg nicht abgerechnete Aufträge</t>
  </si>
  <si>
    <t>ZKOA02</t>
  </si>
  <si>
    <t>FI3206</t>
  </si>
  <si>
    <t>nicht abgerechnete Aufträge</t>
  </si>
  <si>
    <t>ZKOA03</t>
  </si>
  <si>
    <t>FI3104</t>
  </si>
  <si>
    <t>IH-Aufträge m. n. abger. Werten</t>
  </si>
  <si>
    <t>ZKOA05</t>
  </si>
  <si>
    <t>FI3207</t>
  </si>
  <si>
    <t>Analyseprogramm zur Abrechnung</t>
  </si>
  <si>
    <t>ZKOA90</t>
  </si>
  <si>
    <t>FI3208</t>
  </si>
  <si>
    <t>Bestelldaten zum Auftrag download</t>
  </si>
  <si>
    <t>ZKOBDG10</t>
  </si>
  <si>
    <t>FI2847</t>
  </si>
  <si>
    <t>Auftragsgruppe mit Auftrag auflisten</t>
  </si>
  <si>
    <t>ZKOG03</t>
  </si>
  <si>
    <t>FI3209</t>
  </si>
  <si>
    <t>Stammdaten zum Auftrag download</t>
  </si>
  <si>
    <t>ZKOG10</t>
  </si>
  <si>
    <t>FI2848</t>
  </si>
  <si>
    <t>Investaufträge aus GIMBAA anlegen</t>
  </si>
  <si>
    <t>FI3015</t>
  </si>
  <si>
    <t>Stammdaten CO-Aufträge nach TM1</t>
  </si>
  <si>
    <t>FI3239</t>
  </si>
  <si>
    <t>ZKOHAIK</t>
  </si>
  <si>
    <t>FI2849</t>
  </si>
  <si>
    <t>ZKOHAKA</t>
  </si>
  <si>
    <t>FI2850</t>
  </si>
  <si>
    <t>ZKOHAMA</t>
  </si>
  <si>
    <t>FI2851</t>
  </si>
  <si>
    <t>ZKOIK10</t>
  </si>
  <si>
    <t>FI2852</t>
  </si>
  <si>
    <t>Bewegungsdaten CO-Aufträge nach TM1</t>
  </si>
  <si>
    <t>FI3240</t>
  </si>
  <si>
    <t>Erträge u. Kosten zu Hausanschlüssen</t>
  </si>
  <si>
    <t>ZKOL06</t>
  </si>
  <si>
    <t>FI3210</t>
  </si>
  <si>
    <t>SAP Auswertungen</t>
  </si>
  <si>
    <t>IST-Prozess:  Sonstige Umsatzerlöse buchenSchritt 3</t>
  </si>
  <si>
    <t>FI231</t>
  </si>
  <si>
    <t>ZKOL12</t>
  </si>
  <si>
    <t>FI2853</t>
  </si>
  <si>
    <t>Auftragsausw. für Absatzwirtschaft</t>
  </si>
  <si>
    <t>ZKOM03</t>
  </si>
  <si>
    <t>FI3214</t>
  </si>
  <si>
    <t>Auftrag Istkostenbericht m. Herkunft</t>
  </si>
  <si>
    <t>ZKOM04</t>
  </si>
  <si>
    <t>FI3215</t>
  </si>
  <si>
    <t>Überprüfung ob das Material (Wert und Menge) auch auf dem Auftrag gebucht ist.</t>
  </si>
  <si>
    <t>IST-Prozess: Materialaufwand umbuchenSchritt 2</t>
  </si>
  <si>
    <t>FI714</t>
  </si>
  <si>
    <t>ZKOST1</t>
  </si>
  <si>
    <t>FI2854</t>
  </si>
  <si>
    <t>Planwerte hochladen</t>
  </si>
  <si>
    <t>ZKP06</t>
  </si>
  <si>
    <t>FI3236</t>
  </si>
  <si>
    <t>Verrechnungssätze anpassen</t>
  </si>
  <si>
    <t>ZKP26</t>
  </si>
  <si>
    <t>Finanzplandaten importieren (F1711)</t>
  </si>
  <si>
    <t>FI3013</t>
  </si>
  <si>
    <t>Erfolgsplanung nach SAP hochladen</t>
  </si>
  <si>
    <t>ZKST06N</t>
  </si>
  <si>
    <t>FI3222</t>
  </si>
  <si>
    <t>Umlage Zyklus Segmentliste anzeigen</t>
  </si>
  <si>
    <t>ZKSU5</t>
  </si>
  <si>
    <t>FI3216</t>
  </si>
  <si>
    <t>ZKTA14</t>
  </si>
  <si>
    <t>FI2855</t>
  </si>
  <si>
    <t>ZKTA16</t>
  </si>
  <si>
    <t>FI2856</t>
  </si>
  <si>
    <t>ZKTA18</t>
  </si>
  <si>
    <t>FI2857</t>
  </si>
  <si>
    <t>Bestellobligo in Auftrag/Projekt abbauen</t>
  </si>
  <si>
    <t>ZMM08</t>
  </si>
  <si>
    <t>FI951</t>
  </si>
  <si>
    <t>Wareneingang für Leistungen erfassen</t>
  </si>
  <si>
    <t xml:space="preserve">Prüfen, ob Berichtigungskonzept angepasst werden kann </t>
  </si>
  <si>
    <t>FI1670</t>
  </si>
  <si>
    <t>sonstige Rechnungen</t>
  </si>
  <si>
    <t>ZMM31</t>
  </si>
  <si>
    <t>muss in Prozessbeschreibung enthalten sein</t>
  </si>
  <si>
    <t>FI2436</t>
  </si>
  <si>
    <t>Erstellen Abstreichliste</t>
  </si>
  <si>
    <t>ZMM61</t>
  </si>
  <si>
    <t>IST-Prozess: Ablage MaterialbelegeSchritt 1</t>
  </si>
  <si>
    <t>Materialbelegübersicht (F1077)</t>
  </si>
  <si>
    <t>FI687</t>
  </si>
  <si>
    <t>ZMM64</t>
  </si>
  <si>
    <t>FI469</t>
  </si>
  <si>
    <t>ZMM65</t>
  </si>
  <si>
    <t>FI470</t>
  </si>
  <si>
    <t>Erfolgsprognose nach SAP hochladen</t>
  </si>
  <si>
    <t>ZPC06N</t>
  </si>
  <si>
    <t>FI3225</t>
  </si>
  <si>
    <t>Auswertung aller PM Aufträge</t>
  </si>
  <si>
    <t>ZPM16</t>
  </si>
  <si>
    <t>Abrechnung Avale</t>
  </si>
  <si>
    <t>IST-Prozess: Buchung Vorsteuerkorrektur gemeinsam genutzes AnlagevermögenSchritt 5</t>
  </si>
  <si>
    <t>FI540</t>
  </si>
  <si>
    <t>Stammdatenpflege technische Objekte durchführen</t>
  </si>
  <si>
    <t>ZPM90</t>
  </si>
  <si>
    <t>Zusammen mit FI betrachten, wie kann der Prozessschritt vereinfacht werden</t>
  </si>
  <si>
    <t>IH270</t>
  </si>
  <si>
    <t>ZPS_ZPSA_01</t>
  </si>
  <si>
    <t>FI2858</t>
  </si>
  <si>
    <t>Auswertung der Bestellungen</t>
  </si>
  <si>
    <t>ZPS01</t>
  </si>
  <si>
    <t>FI3217</t>
  </si>
  <si>
    <t>Bericht "Bestellung zu Aufträgen" aufrufen</t>
  </si>
  <si>
    <t>FI815</t>
  </si>
  <si>
    <t>PS Ausw.E-Proj.Erfolgsplanvergleich</t>
  </si>
  <si>
    <t>ZPS10</t>
  </si>
  <si>
    <t>FI3218</t>
  </si>
  <si>
    <t>Planwerte (Kostenstelle - E-Projekt)</t>
  </si>
  <si>
    <t>ZPS11</t>
  </si>
  <si>
    <t>FI3227</t>
  </si>
  <si>
    <t>Erfolgsplan nach Auftragshierarchie</t>
  </si>
  <si>
    <t>ZPS12</t>
  </si>
  <si>
    <t>FI3219</t>
  </si>
  <si>
    <t>Navigator - Projekt anlegen</t>
  </si>
  <si>
    <t>ZPS20</t>
  </si>
  <si>
    <t>FI3099</t>
  </si>
  <si>
    <t>FI918</t>
  </si>
  <si>
    <t>PS: PSP ändern aus Navigator-File</t>
  </si>
  <si>
    <t>ZPS21</t>
  </si>
  <si>
    <t>FI3100</t>
  </si>
  <si>
    <t>Transfer Ist (SAP - Navigator)</t>
  </si>
  <si>
    <t>ZPS22</t>
  </si>
  <si>
    <t>FI3220</t>
  </si>
  <si>
    <t>Bestelldaten zu PSP download</t>
  </si>
  <si>
    <t>ZPSBEG10</t>
  </si>
  <si>
    <t>Direkte Leistungsverrechnung verwalten (F3697)</t>
  </si>
  <si>
    <t>Bewegungsdaten PS-Elemente nach TM1</t>
  </si>
  <si>
    <t>FI3242</t>
  </si>
  <si>
    <t>Stammdaten zu PSP download</t>
  </si>
  <si>
    <t>ZPSG10</t>
  </si>
  <si>
    <t>Stammdaten PS-Elemente nach TM1</t>
  </si>
  <si>
    <t>FI3241</t>
  </si>
  <si>
    <t>ZPSIKG10</t>
  </si>
  <si>
    <t>FI3243</t>
  </si>
  <si>
    <t>Buchung aus HCM erfolgen zu 100% auf die RST-Konten im BK 1100.
Anteil für BK 1200 wird sowohl von PM als auch von RW-B/B ermittelt und gebucht.
Mail mit PDF von HCM und dann manuelle Buchung im Core.</t>
  </si>
  <si>
    <t>ZPY24 (HCM)</t>
  </si>
  <si>
    <t>nicht von TP FI betreut</t>
  </si>
  <si>
    <t>FI767</t>
  </si>
  <si>
    <t>Bestand RE-FX und FI-AA abstimmen</t>
  </si>
  <si>
    <t>ZRE01</t>
  </si>
  <si>
    <t>FI1092</t>
  </si>
  <si>
    <t>Verkaufs-/Versicherungserlös  ermitteln</t>
  </si>
  <si>
    <t>FI1247</t>
  </si>
  <si>
    <t>Monatsabschlussliste für GA Fördermittelmaßnahmen aufnehmen</t>
  </si>
  <si>
    <t>RW-B/A; RW-F</t>
  </si>
  <si>
    <t>gemeinsame EXCEL-Liste</t>
  </si>
  <si>
    <t>FI990</t>
  </si>
  <si>
    <t>Rechnung scannen</t>
  </si>
  <si>
    <t>FI812</t>
  </si>
  <si>
    <t>Maschinellen Zahllauf erstellen und Zahlungsvorschlagslauf (Zahlungsvorschlagsliste &amp; Ausnahmenliste) einplanen.</t>
  </si>
  <si>
    <t>RW-K/IT</t>
  </si>
  <si>
    <t>Automatische Zahlungen einplanen (F110), Automatische Zahlungen verwalten (F0770)</t>
  </si>
  <si>
    <t>FI1685</t>
  </si>
  <si>
    <t>Daten der Mahnung in der entsprechenden Excel-Datei erfassen</t>
  </si>
  <si>
    <t>FI1798</t>
  </si>
  <si>
    <t xml:space="preserve">Eingangene Email (inkl. Rechnung im Anhang) aus dem Email-Postfach entnehmen, archivieren und in den Rechnungseingangsworkflow (Seeburger) aufnehmen.
</t>
  </si>
  <si>
    <t>Seeburger/IT</t>
  </si>
  <si>
    <t>FI1403</t>
  </si>
  <si>
    <t>FI1282</t>
  </si>
  <si>
    <t>FI2166</t>
  </si>
  <si>
    <t>Aufträge markieren</t>
  </si>
  <si>
    <t>IST-Prozess: Steuerkennzeichen auf Aufwandskonten prüfen 
(auch Investitionen und Ausgliederungskostenstelle) Schritt 1.2.4b</t>
  </si>
  <si>
    <t>FI141</t>
  </si>
  <si>
    <t>IH138</t>
  </si>
  <si>
    <t>RW- Frau Susanne Kuhn - zur Zeit BW Reporting (Treasury) - was soll damit passieren</t>
  </si>
  <si>
    <t>Reporting10</t>
  </si>
  <si>
    <t>IH - Frau Stamm - diverses BW Reporting - was soll damit passieren</t>
  </si>
  <si>
    <t>Reporting12</t>
  </si>
  <si>
    <t>Hauptprozess</t>
  </si>
  <si>
    <t>ARIS-ID</t>
  </si>
  <si>
    <t>Verantwortliches TP</t>
  </si>
  <si>
    <t>verwendet in BTT</t>
  </si>
  <si>
    <t>Subprozess</t>
  </si>
  <si>
    <t>Zugeordneter Hauptprozess</t>
  </si>
  <si>
    <t>TP aus Hauptprozess</t>
  </si>
  <si>
    <t>HANA0110</t>
  </si>
  <si>
    <t>Simulationsmodelle (Assetsimulation) entwickeln</t>
  </si>
  <si>
    <t>HANA011001</t>
  </si>
  <si>
    <t>HANA0120</t>
  </si>
  <si>
    <t>Energiecontrolling</t>
  </si>
  <si>
    <t>HANA011002</t>
  </si>
  <si>
    <t>Planung Werke</t>
  </si>
  <si>
    <t>HANA0121</t>
  </si>
  <si>
    <t>Bedarfsanmeldung</t>
  </si>
  <si>
    <t>HANA011003</t>
  </si>
  <si>
    <t>Bauausführung und -überwachung Werke</t>
  </si>
  <si>
    <t>HANA0122</t>
  </si>
  <si>
    <t>Bedarfsbewertung und Freigabe</t>
  </si>
  <si>
    <t>HANA011004</t>
  </si>
  <si>
    <t>Abnahme und Inbetriebnahme Werke</t>
  </si>
  <si>
    <t>HANA0123</t>
  </si>
  <si>
    <t>Aufgabenstellung</t>
  </si>
  <si>
    <t>HANA011005</t>
  </si>
  <si>
    <t>Bauvorbereitung / Planung Netze</t>
  </si>
  <si>
    <t>HANA0124</t>
  </si>
  <si>
    <t>Wirtschaftlichkeit für Investitionen betrachten</t>
  </si>
  <si>
    <t>HANA012001</t>
  </si>
  <si>
    <t>Baudurchführung Netze</t>
  </si>
  <si>
    <t>HANA0125</t>
  </si>
  <si>
    <t>Investitionsplan erstellen</t>
  </si>
  <si>
    <t>HANA012002</t>
  </si>
  <si>
    <t>Bauabnahme Netze</t>
  </si>
  <si>
    <t>HANA0126</t>
  </si>
  <si>
    <t>Investitionsprognose erstellen</t>
  </si>
  <si>
    <t>HANA012003</t>
  </si>
  <si>
    <t>Projektinitiierung Werke</t>
  </si>
  <si>
    <t>HANA0127</t>
  </si>
  <si>
    <t>Investitionen controllen</t>
  </si>
  <si>
    <t>HANA012004</t>
  </si>
  <si>
    <t>HANA0130</t>
  </si>
  <si>
    <t>Vorplanung</t>
  </si>
  <si>
    <t>HANA012101</t>
  </si>
  <si>
    <t>Abwasserdruckleitungen instandsetzen</t>
  </si>
  <si>
    <t>HANA0140</t>
  </si>
  <si>
    <t>Entwurfsplanung</t>
  </si>
  <si>
    <t>HANA012102</t>
  </si>
  <si>
    <t>Kanalnetz instandhalten</t>
  </si>
  <si>
    <t>HANA0141</t>
  </si>
  <si>
    <t>Genehmigungsplanung</t>
  </si>
  <si>
    <t>HANA012103</t>
  </si>
  <si>
    <t>Rohrnetz instandhalten</t>
  </si>
  <si>
    <t>HANA0142</t>
  </si>
  <si>
    <t>Ausführungsplanung</t>
  </si>
  <si>
    <t>HANA012104</t>
  </si>
  <si>
    <t>Wartungsplanung erstellen</t>
  </si>
  <si>
    <t>HANA0150</t>
  </si>
  <si>
    <t>Stundenbuchung Bauleitung</t>
  </si>
  <si>
    <t>HANA012201</t>
  </si>
  <si>
    <t>HANA0151</t>
  </si>
  <si>
    <t>Kosten- und Terminsteuerung</t>
  </si>
  <si>
    <t>HANA012202</t>
  </si>
  <si>
    <t>Zeitrückmeldungen verwalten</t>
  </si>
  <si>
    <t>HANA0152</t>
  </si>
  <si>
    <t>techn. Reporting Investitionen</t>
  </si>
  <si>
    <t>HANA012203</t>
  </si>
  <si>
    <t>HANA0160</t>
  </si>
  <si>
    <t>Auftragsanmeldung vom Betreiber</t>
  </si>
  <si>
    <t>HANA012401</t>
  </si>
  <si>
    <t>wiederkehrende Maßnahme durchführen</t>
  </si>
  <si>
    <t>HANA0161</t>
  </si>
  <si>
    <t>Auftragseingang und Registrierung</t>
  </si>
  <si>
    <t>HANA012402</t>
  </si>
  <si>
    <t>HANA0163</t>
  </si>
  <si>
    <t>Bauvorbereitung</t>
  </si>
  <si>
    <t>HANA012403</t>
  </si>
  <si>
    <t>HANA0164</t>
  </si>
  <si>
    <t>Baufortschrittsdokumentation</t>
  </si>
  <si>
    <t>HANA012501</t>
  </si>
  <si>
    <t>Instandsetzung aus Wartungsplan durchführen</t>
  </si>
  <si>
    <t>HANA0165</t>
  </si>
  <si>
    <t>Entsorgungsnachweise</t>
  </si>
  <si>
    <t>HANA012502</t>
  </si>
  <si>
    <t>Kalibrierung durchführen</t>
  </si>
  <si>
    <t>HANA0166</t>
  </si>
  <si>
    <t>Interimsleitungsbau</t>
  </si>
  <si>
    <t>HANA012503</t>
  </si>
  <si>
    <t>Aufarbeitungsauftrag durchführen</t>
  </si>
  <si>
    <t>HANA0167</t>
  </si>
  <si>
    <t>Neubau der Leitung</t>
  </si>
  <si>
    <t>HANA012504</t>
  </si>
  <si>
    <t>HANA0168</t>
  </si>
  <si>
    <t>Oberflächenherstellung und Deckenschluss</t>
  </si>
  <si>
    <t>HANA012505</t>
  </si>
  <si>
    <t>Tätigkeitsmeldung erfassen</t>
  </si>
  <si>
    <t>HANA0169</t>
  </si>
  <si>
    <t>Abnahma nach VOB</t>
  </si>
  <si>
    <t>HANA012601</t>
  </si>
  <si>
    <t>Instandhaltungsreporting</t>
  </si>
  <si>
    <t>HANA0170</t>
  </si>
  <si>
    <t>Amaturenkontrolle und Schilderdienst</t>
  </si>
  <si>
    <t>HANA012602</t>
  </si>
  <si>
    <t>Dokumentation/Archivierung</t>
  </si>
  <si>
    <t>HANA0180</t>
  </si>
  <si>
    <t>Abnahme der Baufirmen</t>
  </si>
  <si>
    <t>HANA012603</t>
  </si>
  <si>
    <t>Gewährleistungsabwicklung</t>
  </si>
  <si>
    <t>HANA0190</t>
  </si>
  <si>
    <t>Vermessungsunterlagen</t>
  </si>
  <si>
    <t>HANA012604</t>
  </si>
  <si>
    <t>HANA0210</t>
  </si>
  <si>
    <t>Auftragsanmeldung vom Betreiber Werke</t>
  </si>
  <si>
    <t>HANA012701</t>
  </si>
  <si>
    <t>HANA0220</t>
  </si>
  <si>
    <t>Auftragseingang und Registrierung Werke</t>
  </si>
  <si>
    <t>HANA012702</t>
  </si>
  <si>
    <t>HANA0230</t>
  </si>
  <si>
    <t>Auftragsbestätigung Werke</t>
  </si>
  <si>
    <t>HANA012703</t>
  </si>
  <si>
    <t>HANA0240</t>
  </si>
  <si>
    <t>Einzug durchführen</t>
  </si>
  <si>
    <t>HANA013001</t>
  </si>
  <si>
    <t>HANA0250</t>
  </si>
  <si>
    <t>Auszug durchführen</t>
  </si>
  <si>
    <t>HANA013002</t>
  </si>
  <si>
    <t>Vertrieb vorbereiten</t>
  </si>
  <si>
    <t>HANA0310</t>
  </si>
  <si>
    <t>Umzug durchführen</t>
  </si>
  <si>
    <t>HANA013003</t>
  </si>
  <si>
    <t>Anfrage bearbeiten</t>
  </si>
  <si>
    <t>HANA0320</t>
  </si>
  <si>
    <t>Kontingentberechnung</t>
  </si>
  <si>
    <t>HANA013004</t>
  </si>
  <si>
    <t>Angebot erstellen</t>
  </si>
  <si>
    <t>HANA0330</t>
  </si>
  <si>
    <t>HANA013005</t>
  </si>
  <si>
    <t>Vertrag schließen</t>
  </si>
  <si>
    <t>HANA0340</t>
  </si>
  <si>
    <t xml:space="preserve">Plansynchronisation </t>
  </si>
  <si>
    <t>HANA013006</t>
  </si>
  <si>
    <t>Vertriebsauftrag für Nebenleistungen im SD bearbeiten</t>
  </si>
  <si>
    <t>HANA0350</t>
  </si>
  <si>
    <t>Wartungsstrategien erstellen</t>
  </si>
  <si>
    <t>HANA015001</t>
  </si>
  <si>
    <t>HANA0351</t>
  </si>
  <si>
    <t>Anleitung erstellen / bearbeiten</t>
  </si>
  <si>
    <t>HANA015002</t>
  </si>
  <si>
    <t>HANA0360</t>
  </si>
  <si>
    <t>Wartungsplan/-position erstellen / bearbeiten</t>
  </si>
  <si>
    <t>HANA015003</t>
  </si>
  <si>
    <t>HANA0370</t>
  </si>
  <si>
    <t>Wartungsplan terminieren</t>
  </si>
  <si>
    <t>HANA015004</t>
  </si>
  <si>
    <t>HANA0380</t>
  </si>
  <si>
    <t>technisches Objekt anlegen</t>
  </si>
  <si>
    <t>HANA015101</t>
  </si>
  <si>
    <t>Bestellanforderung</t>
  </si>
  <si>
    <t>HANA0410</t>
  </si>
  <si>
    <t>technisches Objekt ändern</t>
  </si>
  <si>
    <t>HANA015102</t>
  </si>
  <si>
    <t>Leistungsstammsatz verwenden</t>
  </si>
  <si>
    <t>HANA0411</t>
  </si>
  <si>
    <t>technisches Objekt löschen</t>
  </si>
  <si>
    <t>HANA015103</t>
  </si>
  <si>
    <t>Katalogmanagement</t>
  </si>
  <si>
    <t>HANA0420</t>
  </si>
  <si>
    <t>Zeitrückmeldung stornieren</t>
  </si>
  <si>
    <t>HANA015201</t>
  </si>
  <si>
    <t>Rahmenvertragsmanagement</t>
  </si>
  <si>
    <t>HANA0421</t>
  </si>
  <si>
    <t>Zeitrückmeldung auswerten</t>
  </si>
  <si>
    <t>HANA015202</t>
  </si>
  <si>
    <t>Anfrage / Angebot</t>
  </si>
  <si>
    <t>HANA0430</t>
  </si>
  <si>
    <t>Vorgangsbeplanung vornehmen</t>
  </si>
  <si>
    <t>HANA016301</t>
  </si>
  <si>
    <t>Vergabe (Veröffentlichung)</t>
  </si>
  <si>
    <t>HANA0440</t>
  </si>
  <si>
    <t>HANA016302</t>
  </si>
  <si>
    <t>Bestellung</t>
  </si>
  <si>
    <t>HANA0450</t>
  </si>
  <si>
    <t>Disposition vornehmen</t>
  </si>
  <si>
    <t>HANA016303</t>
  </si>
  <si>
    <t>Leistungs-/Lieferüberwachung</t>
  </si>
  <si>
    <t>HANA0460</t>
  </si>
  <si>
    <t>Freischaltabwicklung durchführen</t>
  </si>
  <si>
    <t>HANA016304</t>
  </si>
  <si>
    <t>Lieferantenbeurteilung</t>
  </si>
  <si>
    <t>HANA0470</t>
  </si>
  <si>
    <t>Auftrag durchführen und (teil)rückmelden</t>
  </si>
  <si>
    <t>HANA016305</t>
  </si>
  <si>
    <t>Leistungs-/Liefererfassung</t>
  </si>
  <si>
    <t>HANA0480</t>
  </si>
  <si>
    <t>technischen Abschluss durchführen</t>
  </si>
  <si>
    <t>HANA016306</t>
  </si>
  <si>
    <t>Logistik Rechnungsprüfung</t>
  </si>
  <si>
    <t>HANA0490</t>
  </si>
  <si>
    <t>kaufmännischen Abschluss durchführen</t>
  </si>
  <si>
    <t>HANA016307</t>
  </si>
  <si>
    <t>Lagerdisposition</t>
  </si>
  <si>
    <t>HANA0510</t>
  </si>
  <si>
    <t>Rahmenvertrag anlegen</t>
  </si>
  <si>
    <t>HANA042101</t>
  </si>
  <si>
    <t>Bestandsführung</t>
  </si>
  <si>
    <t>HANA0520</t>
  </si>
  <si>
    <t>Rahmenvertrag ändern</t>
  </si>
  <si>
    <t>HANA042102</t>
  </si>
  <si>
    <t>Inventur Vorratsvermögen</t>
  </si>
  <si>
    <t>HANA0530</t>
  </si>
  <si>
    <t>Rahmenverträge managen</t>
  </si>
  <si>
    <t>HANA042103</t>
  </si>
  <si>
    <t>Bewertung Lagermaterial</t>
  </si>
  <si>
    <t>HANA0540</t>
  </si>
  <si>
    <t>Nachtragsmanagement</t>
  </si>
  <si>
    <t>HANA045001</t>
  </si>
  <si>
    <t>Lagerinterne Prozesse</t>
  </si>
  <si>
    <t>HANA0550</t>
  </si>
  <si>
    <t>Disposition Bankkonten</t>
  </si>
  <si>
    <t>HANA066001</t>
  </si>
  <si>
    <t>Liquiditätsplanung</t>
  </si>
  <si>
    <t>HANA0610</t>
  </si>
  <si>
    <t>kurzfristige Geldaufnahme / -anlage</t>
  </si>
  <si>
    <t>HANA066002</t>
  </si>
  <si>
    <t>Fremdfinanzierung</t>
  </si>
  <si>
    <t>HANA0620</t>
  </si>
  <si>
    <t>maschineller Zahlungsverkehr</t>
  </si>
  <si>
    <t>HANA067001</t>
  </si>
  <si>
    <t>Konzernfinanzierung</t>
  </si>
  <si>
    <t>HANA0630</t>
  </si>
  <si>
    <t>manueller Zahlungsverkehr</t>
  </si>
  <si>
    <t>HANA067002</t>
  </si>
  <si>
    <t>HANA0640</t>
  </si>
  <si>
    <t>barer Zahlungsverkehr</t>
  </si>
  <si>
    <t>HANA067003</t>
  </si>
  <si>
    <t>Finanzierung verwalten</t>
  </si>
  <si>
    <t>HANA0650</t>
  </si>
  <si>
    <t>Rechnung erfassen</t>
  </si>
  <si>
    <t>HANA071001</t>
  </si>
  <si>
    <t>HANA0660</t>
  </si>
  <si>
    <t>Rechnung bearbeiten</t>
  </si>
  <si>
    <t>HANA071002</t>
  </si>
  <si>
    <t>HANA0670</t>
  </si>
  <si>
    <t>Rechnung prüfen</t>
  </si>
  <si>
    <t>HANA071003</t>
  </si>
  <si>
    <t>HANA0710</t>
  </si>
  <si>
    <t>Rechnung buchen</t>
  </si>
  <si>
    <t>HANA071004</t>
  </si>
  <si>
    <t>HANA0720</t>
  </si>
  <si>
    <t>Gebühr vorkalkulieren</t>
  </si>
  <si>
    <t>HANA081001</t>
  </si>
  <si>
    <t>HANA0730</t>
  </si>
  <si>
    <t>Gebühr nachkalkulieren</t>
  </si>
  <si>
    <t>HANA081002</t>
  </si>
  <si>
    <t>HANA0810</t>
  </si>
  <si>
    <t>Nebenleistungen kalkulieren</t>
  </si>
  <si>
    <t>HANA081003</t>
  </si>
  <si>
    <t>HANA0820</t>
  </si>
  <si>
    <t>innerbetriebliche Leistungen kalkulieren</t>
  </si>
  <si>
    <t>HANA081004</t>
  </si>
  <si>
    <t>HANA0830</t>
  </si>
  <si>
    <t>Erfolgsplanung</t>
  </si>
  <si>
    <t>HANA082001</t>
  </si>
  <si>
    <t>Steuern deklarieren</t>
  </si>
  <si>
    <t>HANA0840</t>
  </si>
  <si>
    <t>Ablesevorbereitung</t>
  </si>
  <si>
    <t>HANA091001</t>
  </si>
  <si>
    <t>Ablesung</t>
  </si>
  <si>
    <t>Konzernkonsolidierung</t>
  </si>
  <si>
    <t xml:space="preserve">Ablesedurchführung, </t>
  </si>
  <si>
    <t>HANA091002</t>
  </si>
  <si>
    <t>HANA0850</t>
  </si>
  <si>
    <t>Zählerstandserfassung</t>
  </si>
  <si>
    <t>HANA091003</t>
  </si>
  <si>
    <t>HANA0860</t>
  </si>
  <si>
    <t>Abrechnungsdurchführung</t>
  </si>
  <si>
    <t>HANA092001</t>
  </si>
  <si>
    <t>Abrechnung &amp; Faktura im IS-U</t>
  </si>
  <si>
    <t>HANA0910</t>
  </si>
  <si>
    <t>Qualitätssicherung Abrechnung</t>
  </si>
  <si>
    <t>HANA092002</t>
  </si>
  <si>
    <t>HANA0920</t>
  </si>
  <si>
    <t>Rechnungskorrektur und -einspruch</t>
  </si>
  <si>
    <t>HANA092003</t>
  </si>
  <si>
    <t>HANA0930</t>
  </si>
  <si>
    <t>Abrechnungsstammdaten ändern</t>
  </si>
  <si>
    <t>HANA092004</t>
  </si>
  <si>
    <t>Geräteverwaltung</t>
  </si>
  <si>
    <t>HANA0940</t>
  </si>
  <si>
    <t>HANA093001</t>
  </si>
  <si>
    <t>HANA0941</t>
  </si>
  <si>
    <t>HANA093002</t>
  </si>
  <si>
    <t>Kundenwechselprozesse</t>
  </si>
  <si>
    <t>HANA0943</t>
  </si>
  <si>
    <t>maschinelles Mahnverfahren</t>
  </si>
  <si>
    <t>HANA093003</t>
  </si>
  <si>
    <t>HANA0944</t>
  </si>
  <si>
    <t>HANA093004</t>
  </si>
  <si>
    <t>HANA0945</t>
  </si>
  <si>
    <t>Wasserzähler/Einbau/Ausbau/Wechsel</t>
  </si>
  <si>
    <t>HANA094001</t>
  </si>
  <si>
    <t>HANATPFI</t>
  </si>
  <si>
    <t>kaufm. Stammdaten anlegen</t>
  </si>
  <si>
    <t>HANA094101</t>
  </si>
  <si>
    <t>techn. Stammdaten anlegen</t>
  </si>
  <si>
    <t>HANA094102</t>
  </si>
  <si>
    <t>kaufm. Stammdaten ändern</t>
  </si>
  <si>
    <t>HANA094103</t>
  </si>
  <si>
    <t>techn. Stammdaten ändern</t>
  </si>
  <si>
    <t>HANA094104</t>
  </si>
  <si>
    <t>Eigentümerwechsel</t>
  </si>
  <si>
    <t>HANA094301</t>
  </si>
  <si>
    <t>Verwalter- / Rechnungsempfängerwechsel</t>
  </si>
  <si>
    <t>HANA094302</t>
  </si>
  <si>
    <t>Abschlagsänderung</t>
  </si>
  <si>
    <t>HANA094401</t>
  </si>
  <si>
    <t>Bankdatenänderung</t>
  </si>
  <si>
    <t>HANA094402</t>
  </si>
  <si>
    <t>Key Account Management</t>
  </si>
  <si>
    <t>HANA094403</t>
  </si>
  <si>
    <t>Befundprüfung</t>
  </si>
  <si>
    <t>HANA094404</t>
  </si>
  <si>
    <t>Spülung</t>
  </si>
  <si>
    <t>HANA094405</t>
  </si>
  <si>
    <t>Veränderung Hausanschluss</t>
  </si>
  <si>
    <t>HANA094406</t>
  </si>
  <si>
    <t>Standrohrbearbeitung</t>
  </si>
  <si>
    <t>HANA094407</t>
  </si>
  <si>
    <t>Beschwerden bearbeiten</t>
  </si>
  <si>
    <t>HANA094408</t>
  </si>
  <si>
    <t>Hochrechnung</t>
  </si>
  <si>
    <t>HANA092005</t>
  </si>
  <si>
    <t>HANA094502</t>
  </si>
  <si>
    <t>HANA094503</t>
  </si>
  <si>
    <t>HANA094504</t>
  </si>
  <si>
    <t>Transaktionen</t>
  </si>
  <si>
    <t>Langtext</t>
  </si>
  <si>
    <t>Modul</t>
  </si>
  <si>
    <t>Anzahl Nutzungen (2022+2023)</t>
  </si>
  <si>
    <t>Tasktyp</t>
  </si>
  <si>
    <t>Bemerkungen</t>
  </si>
  <si>
    <t>Avise: Avisanzeige</t>
  </si>
  <si>
    <t>DIALOG</t>
  </si>
  <si>
    <t>Avise: Buchungseinstellungen</t>
  </si>
  <si>
    <t>Avise: Rücknahme Exporteintr.</t>
  </si>
  <si>
    <t>Avise: Dateiexport IS-U</t>
  </si>
  <si>
    <t>Avise: Stammdatenexport</t>
  </si>
  <si>
    <t>Avise: Flexibler Export</t>
  </si>
  <si>
    <t>Avise: Avise löschen (Dialog)</t>
  </si>
  <si>
    <t>AutoBank: Avismonitor</t>
  </si>
  <si>
    <t>Avise: Parameter für autom. Import</t>
  </si>
  <si>
    <t>Avise: Nachbearbeitung</t>
  </si>
  <si>
    <t>/HOAG/AAR_STAT</t>
  </si>
  <si>
    <t>Avise: Kontierungs-Statistik</t>
  </si>
  <si>
    <t>in neuester Auswertung von Steffen nicht mehr vorhanden</t>
  </si>
  <si>
    <t>Avise: Regulierer</t>
  </si>
  <si>
    <t>Avise: Systemcustomizing</t>
  </si>
  <si>
    <t>Avise: Schnellerfassung</t>
  </si>
  <si>
    <t>Autobank: Benutzereinstellungen</t>
  </si>
  <si>
    <t>AutoBank: Anzeigen IS-U Dateijournal</t>
  </si>
  <si>
    <t>Einstellungen Umsetzungstabelle</t>
  </si>
  <si>
    <t>AutoBank: Exportprofile, -sequenzen</t>
  </si>
  <si>
    <t>Funktionsbausteine definieren</t>
  </si>
  <si>
    <t>Autobank: Intraday Monitor</t>
  </si>
  <si>
    <t>AutoBank: Ordnungsbegriffe Reporting</t>
  </si>
  <si>
    <t>AutoBank: Prüfsequenzen</t>
  </si>
  <si>
    <t>Smart Maint. FF-Abgl.fld.</t>
  </si>
  <si>
    <t>Importprogramm zur Umsetzungstabelle</t>
  </si>
  <si>
    <t>Autobank: Umsetzungstabelle (Werte)</t>
  </si>
  <si>
    <t>Einstell. zur Umsetzung über OP</t>
  </si>
  <si>
    <t>Autobank: Updatestep-Protokoll</t>
  </si>
  <si>
    <t>Datenbank-Update</t>
  </si>
  <si>
    <t>Prüfung Geldwäsche</t>
  </si>
  <si>
    <t>Kontoauszüge: Belegkonsistenzprüfung</t>
  </si>
  <si>
    <t>AK: Statistik - Kontoauszugspos.</t>
  </si>
  <si>
    <t>Kontoauszüge: Statistik-Kontoauszug</t>
  </si>
  <si>
    <t>Kontoauszüge: Ausschl. Abs.bankverb.</t>
  </si>
  <si>
    <t>Kontoauszüge: Absenderbankverbindung</t>
  </si>
  <si>
    <t>Kontoauszüge: Restantenabstimmung</t>
  </si>
  <si>
    <t>AK: Partnerbanken</t>
  </si>
  <si>
    <t>/HOAG/AKBVMAN</t>
  </si>
  <si>
    <t>AK: Absenderbankverb. a. Kontoauszug</t>
  </si>
  <si>
    <t>Kontoauszüge: Nachbuchen Auszug</t>
  </si>
  <si>
    <t>/HOAG/AKDT</t>
  </si>
  <si>
    <t>Kontoausz.: Prüfen Kontoauszugsdat.</t>
  </si>
  <si>
    <t>Kontoauszüge: Rücknahme Exporteintr.</t>
  </si>
  <si>
    <t>Kontoauszüge: Dateiexport IS-U</t>
  </si>
  <si>
    <t>Kontoauszüge: Stammdatenexport</t>
  </si>
  <si>
    <t>Kontoauszüge:Feinfilter "Wertesuche"</t>
  </si>
  <si>
    <t>/HOAG/AKF1_AW</t>
  </si>
  <si>
    <t>Kontoausz.:Feinfilter "Absenderbank"</t>
  </si>
  <si>
    <t>/HOAG/AKF2_AW</t>
  </si>
  <si>
    <t>Kontoausz.: Feinfilter "OP-Abgleich"</t>
  </si>
  <si>
    <t>/HOAG/AKF3_AW</t>
  </si>
  <si>
    <t>Kontoausz.:Feinfilter "Avisverknüpf"</t>
  </si>
  <si>
    <t>/HOAG/AKF4_AW</t>
  </si>
  <si>
    <t>Kontoauszüge: Konsistenz - Report</t>
  </si>
  <si>
    <t>/HOAG/AKFE</t>
  </si>
  <si>
    <t>Kontoauszüge: Flexibler Export</t>
  </si>
  <si>
    <t>Kontoauszüge: Grobfilter</t>
  </si>
  <si>
    <t>/HOAG/AKGF_AW</t>
  </si>
  <si>
    <t>Grobfilter: Status pflegen</t>
  </si>
  <si>
    <t>/HOAG/AKKP</t>
  </si>
  <si>
    <t>Workflow - Ansprechpartner</t>
  </si>
  <si>
    <t>KPI - Monitor</t>
  </si>
  <si>
    <t>/HOAG/AKLO</t>
  </si>
  <si>
    <t>Kontoausz.:Löschen alter Absenderbv.</t>
  </si>
  <si>
    <t>Kontoauszüge: Stammdatenpflege</t>
  </si>
  <si>
    <t>Kontoauszüge: Protokollauswertung</t>
  </si>
  <si>
    <t>AK: Performance-Cockpit-Daten Update</t>
  </si>
  <si>
    <t>Kontoauszüge: Performance-Cockpit</t>
  </si>
  <si>
    <t>Einstellungen der Protokollierung</t>
  </si>
  <si>
    <t>Kontoauszüge: Nachbearbeitung</t>
  </si>
  <si>
    <t>AK:Auszugs-Pos. n. Ordnungsbegriffen</t>
  </si>
  <si>
    <t>Buchungsinformationen</t>
  </si>
  <si>
    <t>AK: Buchungen nach Zahlungsart</t>
  </si>
  <si>
    <t>AK: Maintenance Report Anzeige Buch.</t>
  </si>
  <si>
    <t>AK: Maintenance Report  - Feinfilter</t>
  </si>
  <si>
    <t>AK: Maintenance Report Grobfilter</t>
  </si>
  <si>
    <t>AK:Report unvollst. gebuchte Umsätze</t>
  </si>
  <si>
    <t>AK: unvollst. geb. Rücklastschriften</t>
  </si>
  <si>
    <t>Kto: Manuelle Buchungen pro User</t>
  </si>
  <si>
    <t>Kontoausz.:Statistische Auswertungen</t>
  </si>
  <si>
    <t>Verteilung der D/K/S-Zahlungen</t>
  </si>
  <si>
    <t>Kontoauszüge: Stammdatenauflistung</t>
  </si>
  <si>
    <t>AK: Verarbeitungsprotokoll anzeigen</t>
  </si>
  <si>
    <t>Kontoauszüge: Rücküberweisungen</t>
  </si>
  <si>
    <t>Kontoauszüge: Restantenausgleich</t>
  </si>
  <si>
    <t>Kontoauszüge: Restantenkonten</t>
  </si>
  <si>
    <t>Kontoausz.:Stammdaten für Rückläufer</t>
  </si>
  <si>
    <t>Übersicht Regelwerk</t>
  </si>
  <si>
    <t>Kontoausz.:Einstellg.Restverarbeitg.</t>
  </si>
  <si>
    <t>AK: Restverarb. / Abstimmbuchungen</t>
  </si>
  <si>
    <t>AK: Zahlungsart für Summenbuchungen</t>
  </si>
  <si>
    <t>Kontoauszüge: Systemcustomizing</t>
  </si>
  <si>
    <t>AK: Stammdatenpflege - Grobfilter</t>
  </si>
  <si>
    <t>AK: Stammdatenpflege - Zahlungsarten</t>
  </si>
  <si>
    <t>SmartMaintenance: Regelmonitor</t>
  </si>
  <si>
    <t>Kontoauszüge: Einstellungen</t>
  </si>
  <si>
    <t>Kontoauszüge: Buchungslogik testen</t>
  </si>
  <si>
    <t>Kontoauszüge: Zahlungsarten</t>
  </si>
  <si>
    <t>/HOAG/AKZA_AW</t>
  </si>
  <si>
    <t>/HOAG/AKZF</t>
  </si>
  <si>
    <t>AK: Beleg- u.Kto.Ausz.-Felder aktiv</t>
  </si>
  <si>
    <t>Recherche: Kontoauszüge</t>
  </si>
  <si>
    <t>/HOAG/B_GDPR</t>
  </si>
  <si>
    <t>Auskunft über personenbezogene Daten</t>
  </si>
  <si>
    <t>Job-Log-Analyser Konfiguration</t>
  </si>
  <si>
    <t>Job-Log-Analyser</t>
  </si>
  <si>
    <t>Einstellungen</t>
  </si>
  <si>
    <t>Gruppendefinitionen</t>
  </si>
  <si>
    <t>Prozessketten</t>
  </si>
  <si>
    <t>Update Adress-Vektoren</t>
  </si>
  <si>
    <t>Stammdaten Benutzergruppe</t>
  </si>
  <si>
    <t>Destinationen</t>
  </si>
  <si>
    <t>Prozessfunktionen</t>
  </si>
  <si>
    <t>Status</t>
  </si>
  <si>
    <t>Buchungskreis-Pool</t>
  </si>
  <si>
    <t>Bankkonten-Pool</t>
  </si>
  <si>
    <t>Hausbanken-Pool</t>
  </si>
  <si>
    <t>Stammdaten-Qualitiät</t>
  </si>
  <si>
    <t>SAP-Stammdaten-Übernahme</t>
  </si>
  <si>
    <t>/HOAG/B_NOTFCUST</t>
  </si>
  <si>
    <t>Notfall-Customizing</t>
  </si>
  <si>
    <t>Customizing-Rolle</t>
  </si>
  <si>
    <t>/HOAG/B_STAMM_TRANS</t>
  </si>
  <si>
    <t>Stammdaten Transporteinstellungen</t>
  </si>
  <si>
    <t>Versionsinfo</t>
  </si>
  <si>
    <t>/HOAG/B_ZV_BLART</t>
  </si>
  <si>
    <t>Belegarten für Medien</t>
  </si>
  <si>
    <t>AutoBank: Buchungsgruppen definieren</t>
  </si>
  <si>
    <t>Funktionsbausteine</t>
  </si>
  <si>
    <t>STA-Konverter: GVC</t>
  </si>
  <si>
    <t>Kontoauszugs-Router</t>
  </si>
  <si>
    <t>/HOAG/M_A_BER_ART_LL</t>
  </si>
  <si>
    <t>Berechnungsarten Limit/Linie</t>
  </si>
  <si>
    <t>/HOAG/M_AABFRAGE_BUK</t>
  </si>
  <si>
    <t>Pflege der Buchungskreisgr.</t>
  </si>
  <si>
    <t>Pflege Banken</t>
  </si>
  <si>
    <t>/HOAG/M_ABSQUZB</t>
  </si>
  <si>
    <t>FX Absicherungsquote</t>
  </si>
  <si>
    <t>/HOAG/M_ACANW</t>
  </si>
  <si>
    <t>Anwendung</t>
  </si>
  <si>
    <t>Einst. f. autom. Dispo. aus Zahllauf</t>
  </si>
  <si>
    <t>Einstellung</t>
  </si>
  <si>
    <t>Einst. f. Disposit. a. FileTracker</t>
  </si>
  <si>
    <t>Clearingkonditionen</t>
  </si>
  <si>
    <t>/HOAG/M_ACMEDIUM</t>
  </si>
  <si>
    <t>Medien Zahlungsverkehr</t>
  </si>
  <si>
    <t>/HOAG/M_ACZVKMEDIUM</t>
  </si>
  <si>
    <t>Zuord. ZVKMedien - ZW</t>
  </si>
  <si>
    <t>/HOAG/M_AEINST_AUTOD</t>
  </si>
  <si>
    <t>Ableitungsregeln aut. Dispo</t>
  </si>
  <si>
    <t>/HOAG/M_AEINSTSCHECK</t>
  </si>
  <si>
    <t>Einstell. Scheckeinreicher</t>
  </si>
  <si>
    <t>/HOAG/M_AFUNKTIONSBS</t>
  </si>
  <si>
    <t>/HOAG/M_AGH_BANKVALU</t>
  </si>
  <si>
    <t>Bankvalutatage</t>
  </si>
  <si>
    <t>/HOAG/M_AGH_ZINSMARG</t>
  </si>
  <si>
    <t>Interbankenzinssätze</t>
  </si>
  <si>
    <t>Partner Geldhandel</t>
  </si>
  <si>
    <t>Pflege Geldhandelstypen</t>
  </si>
  <si>
    <t>Standardwerte Dispositionen</t>
  </si>
  <si>
    <t>Initialisierung FS²</t>
  </si>
  <si>
    <t>/HOAG/M_AKLASSEN</t>
  </si>
  <si>
    <t>Klassen</t>
  </si>
  <si>
    <t>Pflege Limit-/Linienklassen</t>
  </si>
  <si>
    <t>/HOAG/M_ALWSMEDIUM</t>
  </si>
  <si>
    <t>Medien für PM-Zahlungsoptimierung</t>
  </si>
  <si>
    <t>/HOAG/M_AP_OBJ</t>
  </si>
  <si>
    <t>freie Planungsobjekte</t>
  </si>
  <si>
    <t>/HOAG/M_APLANGRPLIST</t>
  </si>
  <si>
    <t>Liste der Plangruppen</t>
  </si>
  <si>
    <t>Buchungskreis</t>
  </si>
  <si>
    <t>/HOAG/M_AS10</t>
  </si>
  <si>
    <t>Geschäftstypen</t>
  </si>
  <si>
    <t>/HOAG/M_AS11</t>
  </si>
  <si>
    <t>Ableitungsregeln Finanzgeschäfte</t>
  </si>
  <si>
    <t>Dispositionsstatus</t>
  </si>
  <si>
    <t>/HOAG/M_AS13</t>
  </si>
  <si>
    <t>Migration Bukrs/Bank/Konten</t>
  </si>
  <si>
    <t>/HOAG/M_AS14</t>
  </si>
  <si>
    <t>F4 - Hilfen Wertelisten</t>
  </si>
  <si>
    <t>/HOAG/M_AS15</t>
  </si>
  <si>
    <t>Einstellung Zinsabrechnung</t>
  </si>
  <si>
    <t>/HOAG/M_AS16</t>
  </si>
  <si>
    <t>Kontierungsregeln</t>
  </si>
  <si>
    <t>/HOAG/M_AS17</t>
  </si>
  <si>
    <t>Buchungsregeln (ZA)</t>
  </si>
  <si>
    <t>/HOAG/M_AS18</t>
  </si>
  <si>
    <t>Zahlungswege</t>
  </si>
  <si>
    <t>Hausbanken</t>
  </si>
  <si>
    <t>Bankkontenpflege</t>
  </si>
  <si>
    <t>Bankkontenpflege Kontenabsti</t>
  </si>
  <si>
    <t>Stammdaten Dritte</t>
  </si>
  <si>
    <t>/HOAG/M_AS5</t>
  </si>
  <si>
    <t>Geschäftsarten</t>
  </si>
  <si>
    <t>/HOAG/M_AS6</t>
  </si>
  <si>
    <t>Umsatzartenpflege</t>
  </si>
  <si>
    <t>/HOAG/M_AS7</t>
  </si>
  <si>
    <t>Konsolidierungen</t>
  </si>
  <si>
    <t>/HOAG/M_AS8</t>
  </si>
  <si>
    <t>Abfragefelder für AutoCode</t>
  </si>
  <si>
    <t>/HOAG/M_AS9</t>
  </si>
  <si>
    <t>Plangruppen</t>
  </si>
  <si>
    <t>/HOAG/M_ASTANDARDTXT</t>
  </si>
  <si>
    <t>Standardwerte Zahlungen</t>
  </si>
  <si>
    <t>/HOAG/M_ASTEUERKENNZ</t>
  </si>
  <si>
    <t>Steuerkennzeichen</t>
  </si>
  <si>
    <t>/HOAG/M_ASUMMENTABEL</t>
  </si>
  <si>
    <t>Summentabellen Istrechnung</t>
  </si>
  <si>
    <t>/HOAG/M_AWIEDER_DISP</t>
  </si>
  <si>
    <t>Wiederkehrende Dispositionen</t>
  </si>
  <si>
    <t>/HOAG/M_C_AUTO_DISPO</t>
  </si>
  <si>
    <t>Auto. Dispositionen aus Zahllauf</t>
  </si>
  <si>
    <t>/HOAG/M_C_BANKGUTHAB</t>
  </si>
  <si>
    <t>Guthaben bei Banken</t>
  </si>
  <si>
    <t>/HOAG/M_CB1</t>
  </si>
  <si>
    <t>CPW: Verwaltung Kommentare</t>
  </si>
  <si>
    <t>/HOAG/M_CB2</t>
  </si>
  <si>
    <t>Übernahme von Dispos. aus IntraGrup.</t>
  </si>
  <si>
    <t>/HOAG/M_CB23</t>
  </si>
  <si>
    <t>IHB Abrechnung versenden</t>
  </si>
  <si>
    <t>/HOAG/M_CB24</t>
  </si>
  <si>
    <t>IHB Dokumentenverwaltung</t>
  </si>
  <si>
    <t>/HOAG/M_CB3</t>
  </si>
  <si>
    <t>autom. Dispos. erzeugen - FEB-Tabel.</t>
  </si>
  <si>
    <t>/HOAG/M_CBANK_STATI</t>
  </si>
  <si>
    <t>Bankstatistik</t>
  </si>
  <si>
    <t>/HOAG/M_CBANKGEBUEHR</t>
  </si>
  <si>
    <t>Einzelbankgebühren für Dispositionen</t>
  </si>
  <si>
    <t>/HOAG/M_CBANKSTD_ALV</t>
  </si>
  <si>
    <t>Bankenstände</t>
  </si>
  <si>
    <t>/HOAG/M_CBANKUMS_ALV</t>
  </si>
  <si>
    <t>Bankenumsatz</t>
  </si>
  <si>
    <t>/HOAG/M_CBER</t>
  </si>
  <si>
    <t>Allgemeine Bereinigungstransaktion</t>
  </si>
  <si>
    <t>/HOAG/M_CBUCHUNGSSAM</t>
  </si>
  <si>
    <t>Buchungssammler</t>
  </si>
  <si>
    <t>/HOAG/M_CCPW_ENH</t>
  </si>
  <si>
    <t>US Cash Position Worksheet</t>
  </si>
  <si>
    <t>Salden zum Stichtag</t>
  </si>
  <si>
    <t>Saldenvorschau</t>
  </si>
  <si>
    <t>CPW Umsatzvorschau</t>
  </si>
  <si>
    <t>/HOAG/M_CCPWEVENT</t>
  </si>
  <si>
    <t>CPW Event</t>
  </si>
  <si>
    <t>/HOAG/M_CCPWLAYOUTZU</t>
  </si>
  <si>
    <t>CPW Layout Zuordnung Events</t>
  </si>
  <si>
    <t>Dispo-Übernahme aus OPs</t>
  </si>
  <si>
    <t>/HOAG/M_CDISPO_AOP_E</t>
  </si>
  <si>
    <t>Einstellungen Dispo-Übern. aus OPs</t>
  </si>
  <si>
    <t>/HOAG/M_CDISPO_PLN_E</t>
  </si>
  <si>
    <t>Einst. Dispoübernahme aus Planzahlen</t>
  </si>
  <si>
    <t>Übernahme von Disp. aus FileTracker</t>
  </si>
  <si>
    <t>/HOAG/M_CE1</t>
  </si>
  <si>
    <t>Ist Daten Export</t>
  </si>
  <si>
    <t>Gesamtsalden</t>
  </si>
  <si>
    <t>Autoprolongation Geldhandel</t>
  </si>
  <si>
    <t>Geldhandel</t>
  </si>
  <si>
    <t>Ertrag Geldhandel</t>
  </si>
  <si>
    <t>Export Geldhandel</t>
  </si>
  <si>
    <t>/HOAG/M_CGHMELDEWESE</t>
  </si>
  <si>
    <t>Stammdaten Meldewesen GH</t>
  </si>
  <si>
    <t>/HOAG/M_CGHSTORNOGRD</t>
  </si>
  <si>
    <t>Stornogrund</t>
  </si>
  <si>
    <t>/HOAG/M_CGHZINSSTAFF</t>
  </si>
  <si>
    <t>Zinsstaffel Geldhandel</t>
  </si>
  <si>
    <t>Kontoauszug Anfangsbestand</t>
  </si>
  <si>
    <t>Kontoauszüge aus SAP übernehmen</t>
  </si>
  <si>
    <t>/HOAG/M_CKA10</t>
  </si>
  <si>
    <t>Buchungsjournal CM</t>
  </si>
  <si>
    <t>/HOAG/M_CKA11</t>
  </si>
  <si>
    <t>Zinsabrechnungen buchen</t>
  </si>
  <si>
    <t>IHB Cockpit</t>
  </si>
  <si>
    <t>/HOAG/M_CKA1D</t>
  </si>
  <si>
    <t>Kontoauszüge aus Datei übernehmen</t>
  </si>
  <si>
    <t>/HOAG/M_CKA1F</t>
  </si>
  <si>
    <t>Kontoauszüge aus FI übernehmen</t>
  </si>
  <si>
    <t>Kontoauszug nachbearbeiten</t>
  </si>
  <si>
    <t>/HOAG/M_CKA4</t>
  </si>
  <si>
    <t>Kontenbuchungen bereinigen</t>
  </si>
  <si>
    <t>/HOAG/M_CKA5</t>
  </si>
  <si>
    <t>Kontrolle der Ist-Rechnung</t>
  </si>
  <si>
    <t>/HOAG/M_CKA6</t>
  </si>
  <si>
    <t>Export Kontoauszüge</t>
  </si>
  <si>
    <t>/HOAG/M_CKA7</t>
  </si>
  <si>
    <t>Zwischentab. Kontenbuch. bereinigen</t>
  </si>
  <si>
    <t>/HOAG/M_CKA8</t>
  </si>
  <si>
    <t>Migration Kontoauszüge</t>
  </si>
  <si>
    <t>/HOAG/M_CKA9</t>
  </si>
  <si>
    <t>Inhouse Bank Abrechnung</t>
  </si>
  <si>
    <t>Disposition erfassen</t>
  </si>
  <si>
    <t>Optimiertes Kontenclearing</t>
  </si>
  <si>
    <t>/HOAG/M_CKD11</t>
  </si>
  <si>
    <t>Autocodierung Dispositionen</t>
  </si>
  <si>
    <t>/HOAG/M_CKD12</t>
  </si>
  <si>
    <t>Dispoübernahme aus Planzahlen</t>
  </si>
  <si>
    <t>/HOAG/M_CKD13</t>
  </si>
  <si>
    <t>Erst. Dispositionen aus Planzahlen</t>
  </si>
  <si>
    <t>Erweiterte Kontenabstimmung</t>
  </si>
  <si>
    <t>Tagesvergl. Dispos. und Umsätze</t>
  </si>
  <si>
    <t>/HOAG/M_CKD17</t>
  </si>
  <si>
    <t>Erweiterte Kontenabstimmung Intraday</t>
  </si>
  <si>
    <t>/HOAG/M_CKD18</t>
  </si>
  <si>
    <t>Autocodierung Intradays</t>
  </si>
  <si>
    <t>Kontenabstimmung</t>
  </si>
  <si>
    <t>Manuelles / Strukt. Kontenclearing</t>
  </si>
  <si>
    <t>autom. Disp. erz. - SAP-Zahllauf</t>
  </si>
  <si>
    <t>/HOAG/M_CKD5B</t>
  </si>
  <si>
    <t>autom. Disposition SAP-Zahllauf</t>
  </si>
  <si>
    <t>Liste Clearing-Überträge</t>
  </si>
  <si>
    <t>Dispositionen bereinigen</t>
  </si>
  <si>
    <t>Dispositionen Mehrfachbearbeitung</t>
  </si>
  <si>
    <t>/HOAG/M_CKD9</t>
  </si>
  <si>
    <t>autom. Dispo. erz. - Bankgebühren</t>
  </si>
  <si>
    <t>/HOAG/M_CKONRSALDLAY</t>
  </si>
  <si>
    <t>Reportstruktur Kontrahentenreport</t>
  </si>
  <si>
    <t>/HOAG/M_CKONTOSA_ALV</t>
  </si>
  <si>
    <t>Kontenvorschau</t>
  </si>
  <si>
    <t>/HOAG/M_CKONTRSALD</t>
  </si>
  <si>
    <t>Kontrahentensalden</t>
  </si>
  <si>
    <t>Kreditinanspruchnahme</t>
  </si>
  <si>
    <t>/HOAG/M_CKTB1</t>
  </si>
  <si>
    <t>Selektive Auszugsspiegelung</t>
  </si>
  <si>
    <t>/HOAG/M_CKTB2</t>
  </si>
  <si>
    <t>Verwaltung Merkertab. Spiegelung KTB</t>
  </si>
  <si>
    <t>Autoclearing - Hierarchie</t>
  </si>
  <si>
    <t>/HOAG/M_CR1</t>
  </si>
  <si>
    <t>Auswertung Konto-Gebühren</t>
  </si>
  <si>
    <t>/HOAG/M_CR10</t>
  </si>
  <si>
    <t>Planungskommentare</t>
  </si>
  <si>
    <t>CPW Liquiditätsvorschau</t>
  </si>
  <si>
    <t>/HOAG/M_CR12</t>
  </si>
  <si>
    <t>Rollierende Vorschau</t>
  </si>
  <si>
    <t>/HOAG/M_CR13</t>
  </si>
  <si>
    <t>Abstimmungsergebnis Intraday</t>
  </si>
  <si>
    <t>/HOAG/M_CR14</t>
  </si>
  <si>
    <t>Vorschau Cashflows</t>
  </si>
  <si>
    <t>/HOAG/M_CR2</t>
  </si>
  <si>
    <t>Banksaldenmonitoring</t>
  </si>
  <si>
    <t>Abstimmungsergebnis</t>
  </si>
  <si>
    <t>/HOAG/M_CR4</t>
  </si>
  <si>
    <t>Avisqualitätsbericht</t>
  </si>
  <si>
    <t>/HOAG/M_CR4G</t>
  </si>
  <si>
    <t>Dispoerfolgsbericht</t>
  </si>
  <si>
    <t>/HOAG/M_CR6</t>
  </si>
  <si>
    <t>Kontenaktivitätskontrolle</t>
  </si>
  <si>
    <t>/HOAG/M_CR7</t>
  </si>
  <si>
    <t>Zwischentabelle Kontobuchungen</t>
  </si>
  <si>
    <t>Cashstatus</t>
  </si>
  <si>
    <t>/HOAG/M_CR9</t>
  </si>
  <si>
    <t>Salden pro Stichtag</t>
  </si>
  <si>
    <t>/HOAG/M_CRFINS</t>
  </si>
  <si>
    <t>Finanzstatus</t>
  </si>
  <si>
    <t>Tagesprotokoll Geldhandel</t>
  </si>
  <si>
    <t>/HOAG/M_CRK_SOLL_HAB</t>
  </si>
  <si>
    <t>Soll/Haben Bankkonten</t>
  </si>
  <si>
    <t>Kontenbuchung</t>
  </si>
  <si>
    <t>Kontendisposition</t>
  </si>
  <si>
    <t>Kontenkontrolle</t>
  </si>
  <si>
    <t>Kontenstatus</t>
  </si>
  <si>
    <t>/HOAG/M_CRKTOUEBPROT</t>
  </si>
  <si>
    <t>Übernahmeprotokoll elektr. Kontoausz</t>
  </si>
  <si>
    <t>Saldenentwicklung pro Konto</t>
  </si>
  <si>
    <t>/HOAG/M_CS1</t>
  </si>
  <si>
    <t>Konditionen periodische Bankgebühren</t>
  </si>
  <si>
    <t>/HOAG/M_CS10</t>
  </si>
  <si>
    <t>Betragsgrenzen Avisqualitätsbericht</t>
  </si>
  <si>
    <t>/HOAG/M_CS11</t>
  </si>
  <si>
    <t>Zinsabrechnung Quellensteuer</t>
  </si>
  <si>
    <t>/HOAG/M_CS2</t>
  </si>
  <si>
    <t>Detail der Konditionen Bankgebühren</t>
  </si>
  <si>
    <t>/HOAG/M_CS3</t>
  </si>
  <si>
    <t>Gruppierung periodische Bankgebühren</t>
  </si>
  <si>
    <t>/HOAG/M_CS37</t>
  </si>
  <si>
    <t>IHB Empfänger Konfiguration</t>
  </si>
  <si>
    <t>/HOAG/M_CS4</t>
  </si>
  <si>
    <t>Clearing Einstel. Verrechnungskonten</t>
  </si>
  <si>
    <t>/HOAG/M_CS5</t>
  </si>
  <si>
    <t>Kontenabstimmung Konditionen</t>
  </si>
  <si>
    <t>/HOAG/M_CS6</t>
  </si>
  <si>
    <t>Suchmuster Kontenabstimmung</t>
  </si>
  <si>
    <t>/HOAG/M_CS7</t>
  </si>
  <si>
    <t>Suchmusterfolgen Kontenabstimmung</t>
  </si>
  <si>
    <t>/HOAG/M_CS8</t>
  </si>
  <si>
    <t>Dynamische Verw.zweck für Kto-Übern.</t>
  </si>
  <si>
    <t>/HOAG/M_CS9</t>
  </si>
  <si>
    <t>Suchfolgegruppen Kontenabstimmung</t>
  </si>
  <si>
    <t>/HOAG/M_CSC_INVESTFD</t>
  </si>
  <si>
    <t>Investmentfonds</t>
  </si>
  <si>
    <t>/HOAG/M_CSC_INVESTKS</t>
  </si>
  <si>
    <t>Kurstabelle Investmentfonds</t>
  </si>
  <si>
    <t>/HOAG/M_CSK</t>
  </si>
  <si>
    <t>Saldenvorschau auf Kontentypbasis</t>
  </si>
  <si>
    <t>/HOAG/M_CUA4</t>
  </si>
  <si>
    <t>Umsatzavise Matching</t>
  </si>
  <si>
    <t>Umsatzavise anzeigen</t>
  </si>
  <si>
    <t>/HOAG/M_CVORDISPOIMP</t>
  </si>
  <si>
    <t>Vordispositionen importieren</t>
  </si>
  <si>
    <t>/HOAG/M_CWIEDERKDISP</t>
  </si>
  <si>
    <t>wiederkehrende Dispositionen gen.</t>
  </si>
  <si>
    <t>Neusaldo</t>
  </si>
  <si>
    <t>/HOAG/M_CZVK_STORNO</t>
  </si>
  <si>
    <t>Zahlungsanweisung stornieren</t>
  </si>
  <si>
    <t>/HOAG/M_DISP_AUS_CML</t>
  </si>
  <si>
    <t>autom. Dispo. erz. - CFM/CML</t>
  </si>
  <si>
    <t>/HOAG/M_FR11</t>
  </si>
  <si>
    <t>Wechseldeckung</t>
  </si>
  <si>
    <t>/HOAG/M_FR25</t>
  </si>
  <si>
    <t>Referenzzinssätze</t>
  </si>
  <si>
    <t>/HOAG/M_FXIW</t>
  </si>
  <si>
    <t>FX Interactive Worksheet</t>
  </si>
  <si>
    <t>Gener. Kundenerweit. Planung</t>
  </si>
  <si>
    <t>/HOAG/M_ICN_12</t>
  </si>
  <si>
    <t>Nettingpool</t>
  </si>
  <si>
    <t>/HOAG/M_ICN_13</t>
  </si>
  <si>
    <t>Nettingpositionen</t>
  </si>
  <si>
    <t>/HOAG/M_ICN_14</t>
  </si>
  <si>
    <t>Nettingergebnis</t>
  </si>
  <si>
    <t>/HOAG/M_ICN_16</t>
  </si>
  <si>
    <t>Abstimmung Nettingpositionen</t>
  </si>
  <si>
    <t>/HOAG/M_ICN_17</t>
  </si>
  <si>
    <t>Erfassungsstand Nettingpositionen</t>
  </si>
  <si>
    <t>/HOAG/M_ICN_18</t>
  </si>
  <si>
    <t>Sonderregeln Nettingabrechnung</t>
  </si>
  <si>
    <t>/HOAG/M_ICN_19</t>
  </si>
  <si>
    <t>Abrechnung</t>
  </si>
  <si>
    <t>/HOAG/M_ICN_2</t>
  </si>
  <si>
    <t>Nettingkreise</t>
  </si>
  <si>
    <t>/HOAG/M_ICN_20</t>
  </si>
  <si>
    <t>Kontierungsregeln (ICN)</t>
  </si>
  <si>
    <t>/HOAG/M_ICN_23</t>
  </si>
  <si>
    <t>Regeln für automatische Disputs</t>
  </si>
  <si>
    <t>/HOAG/M_ICN_24</t>
  </si>
  <si>
    <t>Automatische Disputerstellung</t>
  </si>
  <si>
    <t>/HOAG/M_ICN_26</t>
  </si>
  <si>
    <t>Initialisierung Netting</t>
  </si>
  <si>
    <t>/HOAG/M_ICN_27</t>
  </si>
  <si>
    <t>Centerfreigabe</t>
  </si>
  <si>
    <t>/HOAG/M_ICN_28</t>
  </si>
  <si>
    <t>Nettingtermine</t>
  </si>
  <si>
    <t>/HOAG/M_ICN_29</t>
  </si>
  <si>
    <t>Budget zum Nettingtermin</t>
  </si>
  <si>
    <t>/HOAG/M_ICN_30</t>
  </si>
  <si>
    <t>Zahlungskonten</t>
  </si>
  <si>
    <t>/HOAG/M_ICN_31</t>
  </si>
  <si>
    <t>Budgetübersicht</t>
  </si>
  <si>
    <t>/HOAG/M_ICN_32</t>
  </si>
  <si>
    <t>Periodisches Nettingergebnis</t>
  </si>
  <si>
    <t>/HOAG/M_ICN_33</t>
  </si>
  <si>
    <t>Transferübersicht</t>
  </si>
  <si>
    <t>/HOAG/M_ICN_35</t>
  </si>
  <si>
    <t>Dispositionen generieren</t>
  </si>
  <si>
    <t>/HOAG/M_ICN_36</t>
  </si>
  <si>
    <t>Abrechnungsbeträge für Dispo</t>
  </si>
  <si>
    <t>/HOAG/M_ICN_38</t>
  </si>
  <si>
    <t>Automatische Budgetverteilung</t>
  </si>
  <si>
    <t>/HOAG/M_ICN_4</t>
  </si>
  <si>
    <t>Kontrahenten ohne zugeord. Position</t>
  </si>
  <si>
    <t>/HOAG/M_ICN_6</t>
  </si>
  <si>
    <t>Disputgründe</t>
  </si>
  <si>
    <t>/HOAG/M_ICN_8</t>
  </si>
  <si>
    <t>FX Terminkurse</t>
  </si>
  <si>
    <t>/HOAG/M_IGS1</t>
  </si>
  <si>
    <t>Intra Gruppen</t>
  </si>
  <si>
    <t>/HOAG/M_IGS2</t>
  </si>
  <si>
    <t>Intra Gruppen Prozesse</t>
  </si>
  <si>
    <t>/HOAG/M_IGS3</t>
  </si>
  <si>
    <t>Intra Gruppen Termingenerierung</t>
  </si>
  <si>
    <t>Intra Gruppen Disposition</t>
  </si>
  <si>
    <t>/HOAG/M_IGS5</t>
  </si>
  <si>
    <t>Intra Gruppen Terminmonitor</t>
  </si>
  <si>
    <t>/HOAG/M_IGS6</t>
  </si>
  <si>
    <t>Intra Gruppen Dispo bereinigen</t>
  </si>
  <si>
    <t>/HOAG/M_LCO</t>
  </si>
  <si>
    <t>Cockpit Kreditlinien</t>
  </si>
  <si>
    <t>/HOAG/M_LOG</t>
  </si>
  <si>
    <t>Protokoll anzeigen</t>
  </si>
  <si>
    <t>Marktdatenpf. Referenzzinssatzfixing</t>
  </si>
  <si>
    <t>Anzeige Protokoll AC</t>
  </si>
  <si>
    <t>/HOAG/M_P1</t>
  </si>
  <si>
    <t>Valutenverschiebung u. Betragsanpass</t>
  </si>
  <si>
    <t>/HOAG/M_PA1</t>
  </si>
  <si>
    <t>Verteilungskurven</t>
  </si>
  <si>
    <t>/HOAG/M_PABFFOLGEN</t>
  </si>
  <si>
    <t>Abfragefolgen</t>
  </si>
  <si>
    <t>/HOAG/M_PABFRAGE</t>
  </si>
  <si>
    <t>Abfragen</t>
  </si>
  <si>
    <t>/HOAG/M_PBEREINIG_PP</t>
  </si>
  <si>
    <t>Planzahlenpool bereinigen</t>
  </si>
  <si>
    <t>/HOAG/M_PCODIERG_RUE</t>
  </si>
  <si>
    <t>Codierung zurück setzen</t>
  </si>
  <si>
    <t>/HOAG/M_PGROUPREPORT</t>
  </si>
  <si>
    <t>Plan/Ist-Daten Report mit Datenexp.</t>
  </si>
  <si>
    <t>/HOAG/M_PI1</t>
  </si>
  <si>
    <t>Übernahme offener Posten aus IS-U</t>
  </si>
  <si>
    <t>/HOAG/M_PI2</t>
  </si>
  <si>
    <t>IS-U Recherche</t>
  </si>
  <si>
    <t>/HOAG/M_PI4</t>
  </si>
  <si>
    <t>Recherche Einzelpositionen</t>
  </si>
  <si>
    <t>/HOAG/M_PI5</t>
  </si>
  <si>
    <t>Abstimmschlüssel Zahlungsverkehr</t>
  </si>
  <si>
    <t>/HOAG/M_PI6</t>
  </si>
  <si>
    <t>Istdaten IS-U</t>
  </si>
  <si>
    <t>/HOAG/M_PI7</t>
  </si>
  <si>
    <t>Abstimmung IS-U-Recherche</t>
  </si>
  <si>
    <t>/HOAG/M_PINSTANZ</t>
  </si>
  <si>
    <t>Pflege der meldenden Instanz</t>
  </si>
  <si>
    <t>/HOAG/M_PIST</t>
  </si>
  <si>
    <t>Manuelle Nachcodierung</t>
  </si>
  <si>
    <t>/HOAG/M_PISTPLAN</t>
  </si>
  <si>
    <t>Plan/Ist-Daten Reporting</t>
  </si>
  <si>
    <t>/HOAG/M_PISTPLAN_NEU</t>
  </si>
  <si>
    <t>Plan/Ist-Daten Reporting neu (m. FPO</t>
  </si>
  <si>
    <t>/HOAG/M_PKENNZAHLEN</t>
  </si>
  <si>
    <t>Manuelle Kennzahlen</t>
  </si>
  <si>
    <t>/HOAG/M_PKPI_ALV</t>
  </si>
  <si>
    <t>KPI  (Key Perfomance Indicators)</t>
  </si>
  <si>
    <t>/HOAG/M_PKPI_EXPORT</t>
  </si>
  <si>
    <t>Historie KPI Export</t>
  </si>
  <si>
    <t>/HOAG/M_PPLAN</t>
  </si>
  <si>
    <t>Pläne</t>
  </si>
  <si>
    <t>/HOAG/M_PPLANDAT</t>
  </si>
  <si>
    <t>Manuelle Plandatenerfassung</t>
  </si>
  <si>
    <t>/HOAG/M_PPLANDAT_IG</t>
  </si>
  <si>
    <t>Manuelle Plandatenerfassung Intra Gr</t>
  </si>
  <si>
    <t>/HOAG/M_PPLANVERGL</t>
  </si>
  <si>
    <t>Plan/Ist-Daten Vergleich Reporting</t>
  </si>
  <si>
    <t>/HOAG/M_PPLANVERSION</t>
  </si>
  <si>
    <t>Planversionen Pflege</t>
  </si>
  <si>
    <t>/HOAG/M_PPLANZP_ALV</t>
  </si>
  <si>
    <t>Planzahlenpool</t>
  </si>
  <si>
    <t>/HOAG/M_PPZ_AUS_CML</t>
  </si>
  <si>
    <t>Planzahlen aus CML und CFM</t>
  </si>
  <si>
    <t>/HOAG/M_PPZ_AUS_DISP</t>
  </si>
  <si>
    <t>Planzahlen aus Dispositionen</t>
  </si>
  <si>
    <t>/HOAG/M_PPZ_AUS_MM</t>
  </si>
  <si>
    <t>Planzahlen aus MM</t>
  </si>
  <si>
    <t>/HOAG/M_PPZ_AUS_SD</t>
  </si>
  <si>
    <t>Planzahlen aus SD und MM</t>
  </si>
  <si>
    <t>/HOAG/M_PPZ_AUS_TR</t>
  </si>
  <si>
    <t>Planzahlen aus Treasury</t>
  </si>
  <si>
    <t>/HOAG/M_PPZ_FORTSCHR</t>
  </si>
  <si>
    <t>Planzahlen fortschreiben</t>
  </si>
  <si>
    <t>/HOAG/M_PPZ_KOPIEREN</t>
  </si>
  <si>
    <t>Planzahlen kopieren</t>
  </si>
  <si>
    <t>/HOAG/M_PPZ_LOESCHEN</t>
  </si>
  <si>
    <t>Planzahlen löschen</t>
  </si>
  <si>
    <t>/HOAG/M_PRABFRAGEFLG</t>
  </si>
  <si>
    <t>Abfragefolgen drucken</t>
  </si>
  <si>
    <t>/HOAG/M_PREPORTSTRUK</t>
  </si>
  <si>
    <t>Pflege der Reportstrukturen</t>
  </si>
  <si>
    <t>/HOAG/M_PS1</t>
  </si>
  <si>
    <t>Übersteuerung Belegkettenverfolgung</t>
  </si>
  <si>
    <t>/HOAG/M_PS10</t>
  </si>
  <si>
    <t>Deaktivieren von Planversionen</t>
  </si>
  <si>
    <t>/HOAG/M_PS2</t>
  </si>
  <si>
    <t>Betragsbedingte Aussort. von Belegen</t>
  </si>
  <si>
    <t>/HOAG/M_PS3</t>
  </si>
  <si>
    <t>Meldungsausgabe im Prot. der FI-Rech</t>
  </si>
  <si>
    <t>/HOAG/M_PS4</t>
  </si>
  <si>
    <t>Aufsummierung bei n:m Ausgleich</t>
  </si>
  <si>
    <t>/HOAG/M_PS5</t>
  </si>
  <si>
    <t>Offene Posten aus IS-U : Stammdaten</t>
  </si>
  <si>
    <t>/HOAG/M_PS6</t>
  </si>
  <si>
    <t>Planung: Szenarien</t>
  </si>
  <si>
    <t>/HOAG/M_PS7</t>
  </si>
  <si>
    <t>Planung: Herkunft der Plandaten</t>
  </si>
  <si>
    <t>/HOAG/M_PS8</t>
  </si>
  <si>
    <t>Valutenverschieb. Buchhaltungskonten</t>
  </si>
  <si>
    <t>/HOAG/M_PS9</t>
  </si>
  <si>
    <t>Definition abhängiger Plangruppen</t>
  </si>
  <si>
    <t>/HOAG/M_PSML_AK</t>
  </si>
  <si>
    <t>Pflege der Ausschlusskonten</t>
  </si>
  <si>
    <t>/HOAG/M_PSML_M2N</t>
  </si>
  <si>
    <t>Einst. z. erw. m:n-Behandl.</t>
  </si>
  <si>
    <t>/HOAG/M_PSML_M2N_BEL</t>
  </si>
  <si>
    <t>Einst. m:n-Behandl. Belege</t>
  </si>
  <si>
    <t>/HOAG/M_PSML_ZK</t>
  </si>
  <si>
    <t>Zielkonten</t>
  </si>
  <si>
    <t>/HOAG/M_PUEB_DATEI</t>
  </si>
  <si>
    <t>Übernahme von Planzahlen aus Datei</t>
  </si>
  <si>
    <t>/HOAG/M_PUEB_MONCLAS</t>
  </si>
  <si>
    <t>Planzahlen aus Moneta Classic</t>
  </si>
  <si>
    <t>/HOAG/M_PUEBERNAH_AP</t>
  </si>
  <si>
    <t>Übernahme von APs und OPs</t>
  </si>
  <si>
    <t>/HOAG/M_PUEBERNAH_OP</t>
  </si>
  <si>
    <t>MONETA: ÜBERNAHME VON OPS</t>
  </si>
  <si>
    <t>/HOAG/M_PUPDATESUMTB</t>
  </si>
  <si>
    <t>/HOAG/M_PZP_SAPCM</t>
  </si>
  <si>
    <t>Übernahme Planzahlen aus SAP-CM</t>
  </si>
  <si>
    <t>/HOAG/M_PZP_SAPHDB</t>
  </si>
  <si>
    <t>Übernahme Planzahlen aus SAP-Hana</t>
  </si>
  <si>
    <t>/HOAG/M_SNAPSHOT</t>
  </si>
  <si>
    <t>Snapshot Salden</t>
  </si>
  <si>
    <t>/HOAG/M_SNAPSHOT_ALV</t>
  </si>
  <si>
    <t>Snapshot Vergleich</t>
  </si>
  <si>
    <t>AutoBank: Einstellungen  Zielsysteme</t>
  </si>
  <si>
    <t>ASM: Metadaten zum Auszug anzeigen</t>
  </si>
  <si>
    <t>Anzeige von Umsatzavisen</t>
  </si>
  <si>
    <t>Bereinigung</t>
  </si>
  <si>
    <t>CBR Einstellungen Ableitungstabelle</t>
  </si>
  <si>
    <t>Check Rhythmus Kontoauszüge</t>
  </si>
  <si>
    <t>Datenkontext</t>
  </si>
  <si>
    <t>/HOAG/O_FELDKAT</t>
  </si>
  <si>
    <t>ASM: Feldkatalog</t>
  </si>
  <si>
    <t>Felder für Prüfung auf dopp. Import</t>
  </si>
  <si>
    <t>ASM: Formate</t>
  </si>
  <si>
    <t>ASM: Herkunft</t>
  </si>
  <si>
    <t>Transaktion für ASM Datenimport</t>
  </si>
  <si>
    <t>Initialisierung ASM</t>
  </si>
  <si>
    <t>/HOAG/O_INITPROTOKOL</t>
  </si>
  <si>
    <t>Protokoll: Initialisierung</t>
  </si>
  <si>
    <t>/HOAG/O_KA_SALDEN_NE</t>
  </si>
  <si>
    <t>Neuberechnung Buchungs-/Valutasalden</t>
  </si>
  <si>
    <t>Kontogruppen</t>
  </si>
  <si>
    <t>Kontoauszugsübersicht</t>
  </si>
  <si>
    <t>Übersicht Bewegungsdaten</t>
  </si>
  <si>
    <t>/HOAG/O_KTOAUSZ_ALNR</t>
  </si>
  <si>
    <t>Absprung mit Auszug-LFNR</t>
  </si>
  <si>
    <t>Anzeige von Kontoauszügen</t>
  </si>
  <si>
    <t>Meta-Recherche</t>
  </si>
  <si>
    <t>ASM: Protokollanzeige</t>
  </si>
  <si>
    <t>ASM: Profilverarbeitung</t>
  </si>
  <si>
    <t>Saldenreport</t>
  </si>
  <si>
    <t>Konto Stammdaten</t>
  </si>
  <si>
    <t>Synchronisierung der FS MasterData</t>
  </si>
  <si>
    <t>Recherche Kontoumsätze</t>
  </si>
  <si>
    <t>Verarbeitungsfunktion</t>
  </si>
  <si>
    <t>Verarbeitungsprofil</t>
  </si>
  <si>
    <t>ASM Versionsanzeige</t>
  </si>
  <si>
    <t>EBICS 3.0-Parameter zu Auftragsart</t>
  </si>
  <si>
    <t>Initialisierung Payment Management</t>
  </si>
  <si>
    <t>Anwendungen</t>
  </si>
  <si>
    <t>Stammdaten Transport</t>
  </si>
  <si>
    <t>Auftragsarten</t>
  </si>
  <si>
    <t>/HOAG/P_AUSZUG_MIGR</t>
  </si>
  <si>
    <t>Auszug / Umsatz Migration ASM</t>
  </si>
  <si>
    <t>/HOAG/P_AZAHLFMT</t>
  </si>
  <si>
    <t>Zahlformat</t>
  </si>
  <si>
    <t>Banken Cut-Off Zeiten</t>
  </si>
  <si>
    <t>Zahlungsverkehr Statistik</t>
  </si>
  <si>
    <t>Bankbenutzer</t>
  </si>
  <si>
    <t>Übersicht Zuordnung Bankbenutzer</t>
  </si>
  <si>
    <t>Zuordnung SAP Benutzer Bankbenutzer</t>
  </si>
  <si>
    <t>Bankzugangsdaten</t>
  </si>
  <si>
    <t>Zuord. Med.-Belegarten/Buchungssch.</t>
  </si>
  <si>
    <t>Zuordnung BO / Freigabeaufgaben</t>
  </si>
  <si>
    <t>Buchungen erstellen</t>
  </si>
  <si>
    <t>Payments: Buchungsjournal</t>
  </si>
  <si>
    <t>CBR Ableitung</t>
  </si>
  <si>
    <t>Transaktion für CBR-Adressdaten</t>
  </si>
  <si>
    <t>Central Bank Reporting - Bearbeitung</t>
  </si>
  <si>
    <t>CBR - Meldedateien erstellen</t>
  </si>
  <si>
    <t>CBR Mark</t>
  </si>
  <si>
    <t>Central Bank Reporting - Recherche</t>
  </si>
  <si>
    <t>Zertifikatsverwaltung</t>
  </si>
  <si>
    <t>Verfügbarkeit von JCO Servern prüfen</t>
  </si>
  <si>
    <t>File Tracker</t>
  </si>
  <si>
    <t>File Tracker Nur-Anzeige Freig.</t>
  </si>
  <si>
    <t>File Tracker Einzelanzeige</t>
  </si>
  <si>
    <t>Datenimport</t>
  </si>
  <si>
    <t>Daten senden</t>
  </si>
  <si>
    <t>Payments: Fehlerdefinitionen Einzels</t>
  </si>
  <si>
    <t>Zahlungsfelder aktivieren</t>
  </si>
  <si>
    <t>Benutzerfreigaberegeln</t>
  </si>
  <si>
    <t>/HOAG/P_IMPO_DKI</t>
  </si>
  <si>
    <t>Übernahme von Devisenkursen</t>
  </si>
  <si>
    <t>Manueller Einzel-Import</t>
  </si>
  <si>
    <t>Worksheet</t>
  </si>
  <si>
    <t>Bankprotokollstatus umsetzen</t>
  </si>
  <si>
    <t>/HOAG/P_JCOLOADBALAN</t>
  </si>
  <si>
    <t>JCo Server Lastverteilung</t>
  </si>
  <si>
    <t>JCO Log-Dateien</t>
  </si>
  <si>
    <t>Kontierungsfelder aktivieren</t>
  </si>
  <si>
    <t>Payments: Medienkonfiguration ETEBAC</t>
  </si>
  <si>
    <t>Zuordnung Medien - Konverter</t>
  </si>
  <si>
    <t>Medium Zusatzdaten</t>
  </si>
  <si>
    <t>Zuordnung Medien - Zahlwege</t>
  </si>
  <si>
    <t>Monitoring der Prozesse</t>
  </si>
  <si>
    <t>Feldkatalog</t>
  </si>
  <si>
    <t>Profil</t>
  </si>
  <si>
    <t>Bankprotokolle bearbeiten</t>
  </si>
  <si>
    <t>Quellsysteme</t>
  </si>
  <si>
    <t>Übersicht Zuordnung Benutzergruppe</t>
  </si>
  <si>
    <t>Wieder Anstarten von Prozessketten</t>
  </si>
  <si>
    <t>Sammelbenutzergruppen</t>
  </si>
  <si>
    <t>SAP Benutzereinstellungen</t>
  </si>
  <si>
    <t>Funktionstypenpflege für Suchhilfen</t>
  </si>
  <si>
    <t>Übersicht Einzelzahlungen</t>
  </si>
  <si>
    <t>Status Definitionen</t>
  </si>
  <si>
    <t>Statusgruppen</t>
  </si>
  <si>
    <t>Programmverhalten SAP-Systeme</t>
  </si>
  <si>
    <t>Hausbank</t>
  </si>
  <si>
    <t>Konto</t>
  </si>
  <si>
    <t>Transferprotokolle</t>
  </si>
  <si>
    <t>Einstellung manuelle Statusänderung</t>
  </si>
  <si>
    <t>/HOAG/P_UEBERS_SCHED</t>
  </si>
  <si>
    <t>Übersicht file tracker</t>
  </si>
  <si>
    <t>Benutzergruppen</t>
  </si>
  <si>
    <t>Definition Kontenfreigabe für User</t>
  </si>
  <si>
    <t>Zielsysteme</t>
  </si>
  <si>
    <t>Zuordnung Medien - Auftragsarten</t>
  </si>
  <si>
    <t>Zuordnung Auftragsart &lt;-&gt; Protokoll</t>
  </si>
  <si>
    <t>Zuordnung Konten- Bankzugangskennung</t>
  </si>
  <si>
    <t>Zahlungsstatus aktualisieren</t>
  </si>
  <si>
    <t>Zahlungsverkehr intern</t>
  </si>
  <si>
    <t>Zahlungsverkehr Einzelanzeige-Modus</t>
  </si>
  <si>
    <t>Protokoll des Zahlungsverkehrs</t>
  </si>
  <si>
    <t>Zahlungsverkehrsprozesse</t>
  </si>
  <si>
    <t>Zahlungsverkehr extern</t>
  </si>
  <si>
    <t>Zahlungsanweisungen - extern</t>
  </si>
  <si>
    <t>Ausführen von ext. Zahlungen</t>
  </si>
  <si>
    <t>Regulierungsliste mit Dateireferenz</t>
  </si>
  <si>
    <t>/ISDE/B_COMMUNIC</t>
  </si>
  <si>
    <t>Kommunikationsdaten</t>
  </si>
  <si>
    <t>BPO Engine Anwendungsbetreuer</t>
  </si>
  <si>
    <t>/ISDE/BO_DOC</t>
  </si>
  <si>
    <t>Document</t>
  </si>
  <si>
    <t>/ISDE/BO_MITAR</t>
  </si>
  <si>
    <t>BO MITARBEITER</t>
  </si>
  <si>
    <t>/ISDE/BO_ROLLE</t>
  </si>
  <si>
    <t>Startet BO Rolle</t>
  </si>
  <si>
    <t>/ISDE/BO_UNIT</t>
  </si>
  <si>
    <t>BO UNIT</t>
  </si>
  <si>
    <t>/ISDE/BO_USER</t>
  </si>
  <si>
    <t>BO USER</t>
  </si>
  <si>
    <t>/ISDE/BPCOCKPIT</t>
  </si>
  <si>
    <t>Workbench</t>
  </si>
  <si>
    <t>/ISDE/BPO_GO</t>
  </si>
  <si>
    <t>BPO Quickstart</t>
  </si>
  <si>
    <t>/ISDE/BPO_START</t>
  </si>
  <si>
    <t>Transaktion bpo Start</t>
  </si>
  <si>
    <t>/ISDE/DM_BROWS</t>
  </si>
  <si>
    <t>DataMart Browser</t>
  </si>
  <si>
    <t>/ISDE/FOLDER</t>
  </si>
  <si>
    <t>Folder</t>
  </si>
  <si>
    <t>/ITMOD/EM_COCKPIT</t>
  </si>
  <si>
    <t>itmeasyEAM SAP+EM: Cockpit</t>
  </si>
  <si>
    <t>/ITMOD/EM_CUST</t>
  </si>
  <si>
    <t>SAP+EM: Allg. Customizing</t>
  </si>
  <si>
    <t>/ITMOD/EM_EM_START</t>
  </si>
  <si>
    <t>itmeasyEAM SAP+EM: Starten des EM</t>
  </si>
  <si>
    <t>Customizing, Verwendung durch Anwendungsbetreuer</t>
  </si>
  <si>
    <t>/ITMOD/EM_EM_STOP</t>
  </si>
  <si>
    <t>itmeasyEAM SAP+EM: Beenden des EM</t>
  </si>
  <si>
    <t>/ITMOD/EM_EXPORT_TPL</t>
  </si>
  <si>
    <t>SAP+EM: Export von geänderten TPL</t>
  </si>
  <si>
    <t>/ITMOD/EM_MONITOR</t>
  </si>
  <si>
    <t>SAP+EM: Monitor der EM Daten</t>
  </si>
  <si>
    <t>/ITMOD/EM_PRUEF</t>
  </si>
  <si>
    <t>Prüfberichte anzeigen</t>
  </si>
  <si>
    <t>/ITMOD/EM_PRUEF_INIT</t>
  </si>
  <si>
    <t>SAP+EM: Import von Prüfberichtsnr.</t>
  </si>
  <si>
    <t>/ITMOD/EM_REQ_ARBTYP</t>
  </si>
  <si>
    <t>SAP+EM: Import  von Gefährdungskl.</t>
  </si>
  <si>
    <t>/ITMOD/EM_REQ_DATES</t>
  </si>
  <si>
    <t>SAP+EM: Import von Prüfterminen</t>
  </si>
  <si>
    <t>/ITMOD/EM_REQ_DOCLNK</t>
  </si>
  <si>
    <t>SAP+EM: Import von  Dokumenten</t>
  </si>
  <si>
    <t>/ITMOD/EM_REQUEST_EQ</t>
  </si>
  <si>
    <t>SAP+EM: Import von Arbeitsmitteln</t>
  </si>
  <si>
    <t>/ITMOD/EM_UPLOAD_EQU</t>
  </si>
  <si>
    <t>Übermittlung der neuen Equnr</t>
  </si>
  <si>
    <t>/IWBEP/CACHE_CLEANUP</t>
  </si>
  <si>
    <t>OPU</t>
  </si>
  <si>
    <t>/IWBEP/ERROR_LOG</t>
  </si>
  <si>
    <t>SAP-Gateway-Backend-Fehlerprotokoll</t>
  </si>
  <si>
    <t>/IWBEP/SB</t>
  </si>
  <si>
    <t>SAP Gateway Service Builder</t>
  </si>
  <si>
    <t>/IWFND/ERROR_LOG</t>
  </si>
  <si>
    <t>Fehlerprotokoll von SAP Gateway</t>
  </si>
  <si>
    <t>/IWFND/MAINT_SERVICE</t>
  </si>
  <si>
    <t>Services aktivieren und verwalten</t>
  </si>
  <si>
    <t>/KORA/CONFIG</t>
  </si>
  <si>
    <t>Anwendungskonfiguration</t>
  </si>
  <si>
    <t>RE-FX</t>
  </si>
  <si>
    <t>wird nur durch SAP-Anwendungsbetreuer verwendet</t>
  </si>
  <si>
    <t>/KORA/CONFIG_FIORI</t>
  </si>
  <si>
    <t>Konfiguration der Fiori Apps</t>
  </si>
  <si>
    <t>/KORA/CONFIG_QUERY</t>
  </si>
  <si>
    <t>Konfiguration der Auswertungen</t>
  </si>
  <si>
    <t>/KORA/CUST</t>
  </si>
  <si>
    <t>Korasoft Customizing</t>
  </si>
  <si>
    <t>/KORA/LICENSES</t>
  </si>
  <si>
    <t>Korasoft Lizenzübersicht</t>
  </si>
  <si>
    <t>/KORA/MOVE</t>
  </si>
  <si>
    <t>Korasoft: Umzugsmanagement</t>
  </si>
  <si>
    <t>/MRSS/IMG</t>
  </si>
  <si>
    <t>Customizing von MRSS</t>
  </si>
  <si>
    <t>/MRSS/PLBOGEN</t>
  </si>
  <si>
    <t>nur für internen Gebrauch</t>
  </si>
  <si>
    <t>nur für internen Gebrauch, kann nicht ausgeführt werden</t>
  </si>
  <si>
    <t>/MRSS/PLBOORGSRV</t>
  </si>
  <si>
    <t>Plantafel, allgemeiner Einstieg</t>
  </si>
  <si>
    <t>/NA2/DCS</t>
  </si>
  <si>
    <t>Natuvion - Data Conversion Server</t>
  </si>
  <si>
    <t>/NA2/SOPHIA</t>
  </si>
  <si>
    <t>Natuvion SOPHIA</t>
  </si>
  <si>
    <t>/NA2/SQL</t>
  </si>
  <si>
    <t>Natuvion - SQL Query</t>
  </si>
  <si>
    <t>/PBS/ABO</t>
  </si>
  <si>
    <t>PBS archive data admin board</t>
  </si>
  <si>
    <t>/PBS/AS04</t>
  </si>
  <si>
    <t>Anlagenänderungen</t>
  </si>
  <si>
    <t>/PBS/CCO_TRSTI</t>
  </si>
  <si>
    <t>Bericht/Bericht-Schnittstelle</t>
  </si>
  <si>
    <t>/PBS/CCOI_ABO</t>
  </si>
  <si>
    <t>Administration Board CCOI</t>
  </si>
  <si>
    <t>/PBS/CCOPA10</t>
  </si>
  <si>
    <t>Indiz. und  Admin.CCOPA</t>
  </si>
  <si>
    <t>/PBS/CCOT_ABO</t>
  </si>
  <si>
    <t>Administration Board CCOT</t>
  </si>
  <si>
    <t>/PBS/CCOT_C</t>
  </si>
  <si>
    <t>Berichtsgruppe konvertieren</t>
  </si>
  <si>
    <t>/PBS/CCOT_E</t>
  </si>
  <si>
    <t>Berichtsgruppe ausführen</t>
  </si>
  <si>
    <t>/PBS/CFI_FR06</t>
  </si>
  <si>
    <t>Umsatzsteuervoranmeldung</t>
  </si>
  <si>
    <t>/PBS/CFI_FR39N</t>
  </si>
  <si>
    <t>Tabelle / Tabellenpool extrahieren</t>
  </si>
  <si>
    <t>/PBS/CFI_Y81N</t>
  </si>
  <si>
    <t>Archive add on CFI(F) Indexverwalt.</t>
  </si>
  <si>
    <t>/PBS/CMM00</t>
  </si>
  <si>
    <t>Archiv CMM Aufbau Einkaufsbelegindex</t>
  </si>
  <si>
    <t>/PBS/CMM22</t>
  </si>
  <si>
    <t>Bestellungen zu Lieferant, schnell</t>
  </si>
  <si>
    <t>/PBS/COO_6L00</t>
  </si>
  <si>
    <t>List: Orders</t>
  </si>
  <si>
    <t>/PBS/COO_6L03</t>
  </si>
  <si>
    <t>Liste: Ist/Plan/Obligo</t>
  </si>
  <si>
    <t>/PBS/COO_6M00</t>
  </si>
  <si>
    <t>Liste: Kostenarten nach Aufträgen</t>
  </si>
  <si>
    <t>/PBS/COO_6M01</t>
  </si>
  <si>
    <t>Liste: Aufträge nach Kostenarten</t>
  </si>
  <si>
    <t>/PBS/COO_6O00</t>
  </si>
  <si>
    <t>Auftrag: Ist/Plan/Abweichung</t>
  </si>
  <si>
    <t>/PBS/COO_6O04</t>
  </si>
  <si>
    <t>Auftrag: Ist/Plan/Obligo</t>
  </si>
  <si>
    <t>/PBS/COO_6O06</t>
  </si>
  <si>
    <t>Auftrag: lfd. Periode/kumuliert</t>
  </si>
  <si>
    <t>/PBS/COO_6O08</t>
  </si>
  <si>
    <t>Auftrag: Aufriß nach Partner</t>
  </si>
  <si>
    <t>/PBS/COO_ABO</t>
  </si>
  <si>
    <t>Administration Board COO</t>
  </si>
  <si>
    <t>/PBS/COO_KOB2</t>
  </si>
  <si>
    <t>/PBS/COOC</t>
  </si>
  <si>
    <t>/PBS/COOE</t>
  </si>
  <si>
    <t>/PBS/F17</t>
  </si>
  <si>
    <t>ABAB/4 Report: Saldenbesätigung Deb.</t>
  </si>
  <si>
    <t>/PBS/F27</t>
  </si>
  <si>
    <t>Debitoren: Periodische Kontoauszüge</t>
  </si>
  <si>
    <t>/PBS/FAGLL03</t>
  </si>
  <si>
    <t>Einzelposten Sachkonten (neu)</t>
  </si>
  <si>
    <t>/PBS/FB03</t>
  </si>
  <si>
    <t>/PBS/FB04</t>
  </si>
  <si>
    <t>Belegänderungen</t>
  </si>
  <si>
    <t>/PBS/FBD3</t>
  </si>
  <si>
    <t>Dauerbuchung anzeigen</t>
  </si>
  <si>
    <t>/PBS/FBL1N</t>
  </si>
  <si>
    <t>Einzelposten Kreditoren</t>
  </si>
  <si>
    <t>/PBS/FBL5N</t>
  </si>
  <si>
    <t>Einzelposten Debitoren</t>
  </si>
  <si>
    <t>/PBS/FBU3</t>
  </si>
  <si>
    <t>Übergreifenden Beleg anzeigen</t>
  </si>
  <si>
    <t>/PBS/FD10N</t>
  </si>
  <si>
    <t>Saldenanzeige Debitoren</t>
  </si>
  <si>
    <t>/PBS/FK10N</t>
  </si>
  <si>
    <t>Saldenanzeige Kreditoren</t>
  </si>
  <si>
    <t>/PBS/FS04</t>
  </si>
  <si>
    <t>Änderungen Sachkonto-Zentral</t>
  </si>
  <si>
    <t>/PBS/FS10N</t>
  </si>
  <si>
    <t>Saldenanzeige</t>
  </si>
  <si>
    <t>/PBS/IE03</t>
  </si>
  <si>
    <t>Equipment anzeigen</t>
  </si>
  <si>
    <t>/PBS/IL03</t>
  </si>
  <si>
    <t>Techn.Platz anzeigen</t>
  </si>
  <si>
    <t>/PBS/IW23</t>
  </si>
  <si>
    <t>Anzeigen IH-Meldung</t>
  </si>
  <si>
    <t>/PBS/IW28</t>
  </si>
  <si>
    <t>Meldungen ändern</t>
  </si>
  <si>
    <t>/PBS/IW33</t>
  </si>
  <si>
    <t>Anzeigen IH-Auftrag</t>
  </si>
  <si>
    <t>/PBS/IW39</t>
  </si>
  <si>
    <t>IH-Aufträge anzeigen</t>
  </si>
  <si>
    <t>/PBS/IW43</t>
  </si>
  <si>
    <t>Anzeigen Rückmeldung IH-Aufträge</t>
  </si>
  <si>
    <t>/PBS/IW53</t>
  </si>
  <si>
    <t>Anzeigen Servicemeldung</t>
  </si>
  <si>
    <t>/PBS/IW59</t>
  </si>
  <si>
    <t>Servicemeldungen anzeigen</t>
  </si>
  <si>
    <t>/PBS/KB13N</t>
  </si>
  <si>
    <t>Man. Umbuchung Kosten anzeigen</t>
  </si>
  <si>
    <t>/PBS/KB23N</t>
  </si>
  <si>
    <t>/PBS/KB33N</t>
  </si>
  <si>
    <t>Statist. Kennzahlen anzeigen</t>
  </si>
  <si>
    <t>/PBS/KB43N</t>
  </si>
  <si>
    <t>Man. Umbuchung Erlöse anzeigen</t>
  </si>
  <si>
    <t>/PBS/KB66</t>
  </si>
  <si>
    <t>/PBS/KE24</t>
  </si>
  <si>
    <t>Einzelpostenanzeige - Ist</t>
  </si>
  <si>
    <t>/PBS/KE25</t>
  </si>
  <si>
    <t>Einzelpostenanzeige - Plan</t>
  </si>
  <si>
    <t>Ergebnisbericht ausführen</t>
  </si>
  <si>
    <t>/PBS/KO03</t>
  </si>
  <si>
    <t>/PBS/KOB1</t>
  </si>
  <si>
    <t>/PBS/KOB8</t>
  </si>
  <si>
    <t>Aufträge Einzelposten WIP-/ErgErm</t>
  </si>
  <si>
    <t>/PBS/KOH3</t>
  </si>
  <si>
    <t>/PBS/KOK3</t>
  </si>
  <si>
    <t>/PBS/KOK5</t>
  </si>
  <si>
    <t>Stammdatenverzeichnis Innenaufträge</t>
  </si>
  <si>
    <t>/PBS/KSB1</t>
  </si>
  <si>
    <t>Kostenstellen Einzelposten Ist</t>
  </si>
  <si>
    <t>/PBS/KSB5</t>
  </si>
  <si>
    <t>Kostenrechnungsbelege Istkosten</t>
  </si>
  <si>
    <t>/PBS/KSBL</t>
  </si>
  <si>
    <t>/PBS/KSBP</t>
  </si>
  <si>
    <t>/PBS/MB03</t>
  </si>
  <si>
    <t>Materialbeleg anzeigen</t>
  </si>
  <si>
    <t>/PBS/MB51</t>
  </si>
  <si>
    <t>Materialbelegliste</t>
  </si>
  <si>
    <t>/PBS/MB59</t>
  </si>
  <si>
    <t>/PBS/MB5B</t>
  </si>
  <si>
    <t>Bestände zum Buchungsdatum</t>
  </si>
  <si>
    <t>/PBS/ME23N</t>
  </si>
  <si>
    <t>/PBS/ME2B</t>
  </si>
  <si>
    <t>Bestellungen zur Bedarfsnummer</t>
  </si>
  <si>
    <t>/PBS/ME2C</t>
  </si>
  <si>
    <t>Bestellungen zur Warengruppe</t>
  </si>
  <si>
    <t>/PBS/ME2K</t>
  </si>
  <si>
    <t>Bestellungen zur Kontierung</t>
  </si>
  <si>
    <t>/PBS/ME2L</t>
  </si>
  <si>
    <t>Bestellungen zum Lieferant</t>
  </si>
  <si>
    <t>/PBS/ME2M</t>
  </si>
  <si>
    <t>Bestellungen zum Material</t>
  </si>
  <si>
    <t>/PBS/ME2N</t>
  </si>
  <si>
    <t>Bestellungen zur Bestellnummmer</t>
  </si>
  <si>
    <t>/PBS/ME33K</t>
  </si>
  <si>
    <t>Kontrakt anzeigen DB + Archiv</t>
  </si>
  <si>
    <t>/PBS/ME3C</t>
  </si>
  <si>
    <t>Rahmenverträge zur Warengruppe</t>
  </si>
  <si>
    <t>/PBS/ME3L</t>
  </si>
  <si>
    <t>Rahmenverträge zum Lieferant</t>
  </si>
  <si>
    <t>/PBS/ME3M</t>
  </si>
  <si>
    <t>Rahmenverträge zum Material</t>
  </si>
  <si>
    <t>/PBS/ME3N</t>
  </si>
  <si>
    <t>Rahmenverträge zur Vertragsnummer</t>
  </si>
  <si>
    <t>/PBS/ME43</t>
  </si>
  <si>
    <t>Anfrage anzeigen</t>
  </si>
  <si>
    <t>/PBS/ME4L</t>
  </si>
  <si>
    <t>Anfragen zum Lieferanten</t>
  </si>
  <si>
    <t>/PBS/ME53</t>
  </si>
  <si>
    <t>Bestellanforderung anzeigen</t>
  </si>
  <si>
    <t>/PBS/ME53N</t>
  </si>
  <si>
    <t>/PBS/ME5A</t>
  </si>
  <si>
    <t>Listanzeige Bestellanforderungen</t>
  </si>
  <si>
    <t>/PBS/ME80FN</t>
  </si>
  <si>
    <t>Allgemeine Auswertungen (F)</t>
  </si>
  <si>
    <t>/PBS/ME9F</t>
  </si>
  <si>
    <t>Nachrichtenausgabe Bestellungen</t>
  </si>
  <si>
    <t>/PBS/MI03</t>
  </si>
  <si>
    <t>Inventurbeleg anzeigen</t>
  </si>
  <si>
    <t>/PBS/MIR4</t>
  </si>
  <si>
    <t>Aufruf der MIRO - Status Ändern</t>
  </si>
  <si>
    <t>/PBS/MK04</t>
  </si>
  <si>
    <t>Änderungen Kreditor (Einkauf)</t>
  </si>
  <si>
    <t>/PBS/MM03</t>
  </si>
  <si>
    <t>Material &amp; anzeigen</t>
  </si>
  <si>
    <t>/PBS/MM05</t>
  </si>
  <si>
    <t>Änderungsbel. Material anzeigen CMT</t>
  </si>
  <si>
    <t>/PBS/MM19</t>
  </si>
  <si>
    <t>Material &amp; zum Stichtag anzeigen</t>
  </si>
  <si>
    <t>/PBS/MMBE</t>
  </si>
  <si>
    <t>Bestandsübersicht</t>
  </si>
  <si>
    <t>/PBS/MR03</t>
  </si>
  <si>
    <t>Anzeige Rechnungsprüfungsbeleg</t>
  </si>
  <si>
    <t>/PBS/MSC3N</t>
  </si>
  <si>
    <t>Charge anzeigen</t>
  </si>
  <si>
    <t>/PBS/OKOV</t>
  </si>
  <si>
    <t>Selektionsvar. Innenaufträge</t>
  </si>
  <si>
    <t>/PBS/UTIL_ACCESS_DOC</t>
  </si>
  <si>
    <t>PBS Documentation Guide</t>
  </si>
  <si>
    <t>/PBS/UTIL_VARI</t>
  </si>
  <si>
    <t>Selektionsvarianten kopieren</t>
  </si>
  <si>
    <t>/PBS/UTIL_VERSION</t>
  </si>
  <si>
    <t>Versionsinformationsdatei erzeugen</t>
  </si>
  <si>
    <t>/PCO/ABCON</t>
  </si>
  <si>
    <t>Abrechnungscontrolling</t>
  </si>
  <si>
    <t>IS-U</t>
  </si>
  <si>
    <t>/PCO/ABCON_STAT</t>
  </si>
  <si>
    <t>P341 Abcon Statistik</t>
  </si>
  <si>
    <t>aufgeführt in zugehörige Transaktion</t>
  </si>
  <si>
    <t>/PCO/ABCONL</t>
  </si>
  <si>
    <t>Abrechnungscontrolling live</t>
  </si>
  <si>
    <t>wird nicht benutzt</t>
  </si>
  <si>
    <t>/PCO/P340CUST</t>
  </si>
  <si>
    <t>Customizing Baumstruktur</t>
  </si>
  <si>
    <t>/PCO/P340SETFLAGS</t>
  </si>
  <si>
    <t>Massenvererbung Statuskennzeichen</t>
  </si>
  <si>
    <t>wird nicht verwendet</t>
  </si>
  <si>
    <t>/PCO/P340SYST</t>
  </si>
  <si>
    <t>P340: Customizing</t>
  </si>
  <si>
    <t>/PCO/P340SYSTEXP</t>
  </si>
  <si>
    <t>Customizing Systemeinstellungen</t>
  </si>
  <si>
    <t>/SAST/A_COLLECT_MENU</t>
  </si>
  <si>
    <t>Speichern des SAP Menüs</t>
  </si>
  <si>
    <t>/SAST/A_LIST_AUTH_VA</t>
  </si>
  <si>
    <t>Anzeige Berechtigungswerte</t>
  </si>
  <si>
    <t>/SAST/A_ORGSET</t>
  </si>
  <si>
    <t>Rollentool - ORGSet Pflege</t>
  </si>
  <si>
    <t>/SAST/A_SU24_TAB_EXP</t>
  </si>
  <si>
    <t>SU24 Transfertabelle exp.</t>
  </si>
  <si>
    <t>/SAST/A_SU24_TAB_IMP</t>
  </si>
  <si>
    <t>SU24 Transfertabelle imp.</t>
  </si>
  <si>
    <t>/SAST/ABAPAUTH</t>
  </si>
  <si>
    <t>Programme ohne Berecht.prüfung</t>
  </si>
  <si>
    <t>/SAST/ABAPDEV</t>
  </si>
  <si>
    <t>Übersicht ABAP Entwickler</t>
  </si>
  <si>
    <t>/SAST/ABAPKEY</t>
  </si>
  <si>
    <t>Liste der Entwicklerschlüssel</t>
  </si>
  <si>
    <t>/SAST/ABAPLOCAL</t>
  </si>
  <si>
    <t>Liste lokaler Entwicklungsobjekte</t>
  </si>
  <si>
    <t>/SAST/ABAPSCAN</t>
  </si>
  <si>
    <t>Scan auf kritische Statements</t>
  </si>
  <si>
    <t>/SAST/ACTIONID</t>
  </si>
  <si>
    <t>Pflege RisikoIDs Langtext</t>
  </si>
  <si>
    <t>/SAST/ADMGRP</t>
  </si>
  <si>
    <t>Pflege Mitigationsgruppe</t>
  </si>
  <si>
    <t>/SAST/ANALYSE_TABLES</t>
  </si>
  <si>
    <t>Auswertung Tabellenprotokolle</t>
  </si>
  <si>
    <t>/SAST/AP_ARCHIV_READ</t>
  </si>
  <si>
    <t>Archiv Auditrun</t>
  </si>
  <si>
    <t>/SAST/AUD_LIST</t>
  </si>
  <si>
    <t>Übersicht Audit Zyklen</t>
  </si>
  <si>
    <t>/SAST/AUD_PLAN</t>
  </si>
  <si>
    <t>Pflege AuditplanID</t>
  </si>
  <si>
    <t>/SAST/AUD_PLAN_UPD</t>
  </si>
  <si>
    <t>Automat. Update im Audit Plan</t>
  </si>
  <si>
    <t>/SAST/AUD_START</t>
  </si>
  <si>
    <t>Einplanung eines Audit Zyklus</t>
  </si>
  <si>
    <t>/SAST/AUDGRP</t>
  </si>
  <si>
    <t>Pflege Auditorengruppe</t>
  </si>
  <si>
    <t>/SAST/AUDIT_RUNS_MON</t>
  </si>
  <si>
    <t>Monitor Audit-Läufe</t>
  </si>
  <si>
    <t>/SAST/AUDIT_WORKLIST</t>
  </si>
  <si>
    <t>Arbeitsvorrat</t>
  </si>
  <si>
    <t>/SAST/AUDITOR</t>
  </si>
  <si>
    <t>Pflege AuditorID</t>
  </si>
  <si>
    <t>/SAST/AUTHCHK_EXCEL</t>
  </si>
  <si>
    <t>Berechtigungsprüfung (Excel)</t>
  </si>
  <si>
    <t>/SAST/CATALOG</t>
  </si>
  <si>
    <t>Pflege Katalog</t>
  </si>
  <si>
    <t>/SAST/CHECK_LICENSE</t>
  </si>
  <si>
    <t>Auswertung SAST Lizenzen</t>
  </si>
  <si>
    <t>/SAST/CHECKGROUPS</t>
  </si>
  <si>
    <t>Pflege logische Systemgruppen</t>
  </si>
  <si>
    <t>/SAST/CID_IMP_A_ARIB</t>
  </si>
  <si>
    <t>Import Accounts aus Ariba</t>
  </si>
  <si>
    <t>/SAST/CID_IMP_A_SAP</t>
  </si>
  <si>
    <t>Import Accounts aus SAP</t>
  </si>
  <si>
    <t>/SAST/CID_IMP_I_LDAP</t>
  </si>
  <si>
    <t>Import Identitäten aus LDAP</t>
  </si>
  <si>
    <t>/SAST/CID_LST_ACC</t>
  </si>
  <si>
    <t>Anzeige der Accounts</t>
  </si>
  <si>
    <t>/SAST/CID_LST_ACC_RO</t>
  </si>
  <si>
    <t>Anzeige der Rollen zum Account</t>
  </si>
  <si>
    <t>/SAST/CID_LST_IDENTI</t>
  </si>
  <si>
    <t>Anzeige der Identitäten</t>
  </si>
  <si>
    <t>/SAST/CID_LST_ROLE</t>
  </si>
  <si>
    <t>Anzeige der Rollen</t>
  </si>
  <si>
    <t>/SAST/CID_LST_SYNC</t>
  </si>
  <si>
    <t>Anzeige Änderungsprotokolle</t>
  </si>
  <si>
    <t>/SAST/CID_MAINT_SRC</t>
  </si>
  <si>
    <t>Pflege Identity Datensource</t>
  </si>
  <si>
    <t>/SAST/CONT_ORG</t>
  </si>
  <si>
    <t>Pflege Risiko ORG-Einheiten</t>
  </si>
  <si>
    <t>/SAST/CONT_USER</t>
  </si>
  <si>
    <t>Pflege Risiko Verantwortliche</t>
  </si>
  <si>
    <t>/SAST/CONTENT</t>
  </si>
  <si>
    <t>Up-/Download Prüfregeln</t>
  </si>
  <si>
    <t>/SAST/CONTENT_COMP</t>
  </si>
  <si>
    <t>Pflege Content-Komponenten</t>
  </si>
  <si>
    <t>/SAST/CONTENT_LOG</t>
  </si>
  <si>
    <t>Protokoll der Datenübertragung</t>
  </si>
  <si>
    <t>/SAST/CONTENT_VERS</t>
  </si>
  <si>
    <t>Content Informationscenter</t>
  </si>
  <si>
    <t>/SAST/CONTROL</t>
  </si>
  <si>
    <t>Pflege KontrollID</t>
  </si>
  <si>
    <t>/SAST/CONTROL_DESIGN</t>
  </si>
  <si>
    <t>Liste durchzuführenden Kontrollen</t>
  </si>
  <si>
    <t>/SAST/CONTROL_REQ</t>
  </si>
  <si>
    <t>Übersicht Kontrollanforder.</t>
  </si>
  <si>
    <t>/SAST/CR_AUTH</t>
  </si>
  <si>
    <t>Pflege BerechtigungsID (krit.)</t>
  </si>
  <si>
    <t>/SAST/CR_COMB</t>
  </si>
  <si>
    <t>Pflege krit. Kombinationen</t>
  </si>
  <si>
    <t>/SAST/CRITOBJ</t>
  </si>
  <si>
    <t>Pflege kritischer Objekte</t>
  </si>
  <si>
    <t>/SAST/CRSYSTEMPARAM</t>
  </si>
  <si>
    <t>Pflege krit. Systemparameter</t>
  </si>
  <si>
    <t>/SAST/DBU</t>
  </si>
  <si>
    <t>DB-Benutzer und Parameter</t>
  </si>
  <si>
    <t>/SAST/DISTRIBUTE_MIT</t>
  </si>
  <si>
    <t>Verteilung der Mitigation</t>
  </si>
  <si>
    <t>/SAST/DO_CHECK_LOG</t>
  </si>
  <si>
    <t>SAST: Überprüfung der Logs</t>
  </si>
  <si>
    <t>/SAST/DO_SETUP</t>
  </si>
  <si>
    <t>SAST: Downl. Observer: Einstellungen</t>
  </si>
  <si>
    <t>/SAST/DO_START</t>
  </si>
  <si>
    <t>SAST: Downl. Observer: Control Menu</t>
  </si>
  <si>
    <t>/SAST/DOWNLOAD_ADMGP</t>
  </si>
  <si>
    <t>Download Admin Gruppe</t>
  </si>
  <si>
    <t>/SAST/DOWNLOAD_MIT_C</t>
  </si>
  <si>
    <t>Download Mitigationseinträge</t>
  </si>
  <si>
    <t>/SAST/EMUSERID</t>
  </si>
  <si>
    <t>Pflege EmergencyIDs</t>
  </si>
  <si>
    <t>/SAST/EXCEPT</t>
  </si>
  <si>
    <t>Pflege Ausnahmen</t>
  </si>
  <si>
    <t>/SAST/EXIT_USER</t>
  </si>
  <si>
    <t>Deaktivierung SU01/PFCG User Exit</t>
  </si>
  <si>
    <t>/SAST/EXPORT_IMPORT</t>
  </si>
  <si>
    <t>Download-Upload SAST-Tabellen</t>
  </si>
  <si>
    <t>/SAST/GET_CONFIG</t>
  </si>
  <si>
    <t>Übernahme dezentraler Daten</t>
  </si>
  <si>
    <t>/SAST/GET_SAME_SNC</t>
  </si>
  <si>
    <t>Benutzer mit gleicher SNC</t>
  </si>
  <si>
    <t>/SAST/GET_STAT_DATA</t>
  </si>
  <si>
    <t>Hole Statistikdaten</t>
  </si>
  <si>
    <t>/SAST/GET_USER_DATA</t>
  </si>
  <si>
    <t>Mandatenübergreif.Benutzerinfo</t>
  </si>
  <si>
    <t>/SAST/GSETUP</t>
  </si>
  <si>
    <t>Globales Setup</t>
  </si>
  <si>
    <t>/SAST/HR_PROC_DATA</t>
  </si>
  <si>
    <t>Übernahme HR Change Infos nach SAST</t>
  </si>
  <si>
    <t>/SAST/LISTDB</t>
  </si>
  <si>
    <t>Übersicht protokoll.Auswertung</t>
  </si>
  <si>
    <t>/SAST/LISTDB_USERTR</t>
  </si>
  <si>
    <t>Übersicht Auswertungen AUM</t>
  </si>
  <si>
    <t>/SAST/LOCKUSER</t>
  </si>
  <si>
    <t>Sperren inaktiver Benutzer</t>
  </si>
  <si>
    <t>/SAST/LOGON</t>
  </si>
  <si>
    <t>Anmeldung mit EmergencyID</t>
  </si>
  <si>
    <t>/SAST/MAINT_STANDIN</t>
  </si>
  <si>
    <t>Pflege Vertreter (Auditor)</t>
  </si>
  <si>
    <t>/SAST/MAINTAIN_CHECK</t>
  </si>
  <si>
    <t>Checks Editor</t>
  </si>
  <si>
    <t>/SAST/MATR_CRIT_AUTH</t>
  </si>
  <si>
    <t>Kritische Berecht. SoD-Matrix</t>
  </si>
  <si>
    <t>/SAST/MATR_CRIT_PROF</t>
  </si>
  <si>
    <t>Krit. Berecht. SoD-Matr Rolle/Prof</t>
  </si>
  <si>
    <t>/SAST/MATR_SYSTEM</t>
  </si>
  <si>
    <t>SoD Prüfung Systemübergreif.</t>
  </si>
  <si>
    <t>/SAST/MITIGATION</t>
  </si>
  <si>
    <t>Pflege Mitigation</t>
  </si>
  <si>
    <t>/SAST/MR_SETUP</t>
  </si>
  <si>
    <t>Management Reports Setup</t>
  </si>
  <si>
    <t>/SAST/NAMESPACES</t>
  </si>
  <si>
    <t>Pflege Kundennamensräume</t>
  </si>
  <si>
    <t>/SAST/NETWEAVER</t>
  </si>
  <si>
    <t>ICF Services und Parameter</t>
  </si>
  <si>
    <t>/SAST/NETWEAVER_RFC</t>
  </si>
  <si>
    <t>Übersicht ICF-Konfiguration</t>
  </si>
  <si>
    <t>/SAST/OBJECT_KEYS</t>
  </si>
  <si>
    <t>Liste der Objektschlüssel</t>
  </si>
  <si>
    <t>/SAST/ORGLEVEL</t>
  </si>
  <si>
    <t>Pflege OrglevelID</t>
  </si>
  <si>
    <t>/SAST/OSSNOTE</t>
  </si>
  <si>
    <t>Pflege OSS-Notes</t>
  </si>
  <si>
    <t>/SAST/PATTERN</t>
  </si>
  <si>
    <t>Pflege krit. Statements</t>
  </si>
  <si>
    <t>/SAST/POL_DISTRIBUTE</t>
  </si>
  <si>
    <t>Verteilen der Policy</t>
  </si>
  <si>
    <t>/SAST/POL_UPLOAD</t>
  </si>
  <si>
    <t>Upload Policy</t>
  </si>
  <si>
    <t>/SAST/POLICY</t>
  </si>
  <si>
    <t>Policy Editor</t>
  </si>
  <si>
    <t>/SAST/PROCESS</t>
  </si>
  <si>
    <t>Pflege ProzessID (Geschäftsp.)</t>
  </si>
  <si>
    <t>/SAST/PROCESSGRP</t>
  </si>
  <si>
    <t>Pflege KonfliktIDs</t>
  </si>
  <si>
    <t>/SAST/PROF_CRIT_AUTH</t>
  </si>
  <si>
    <t>Krit. Berecht. Rollen/Profile</t>
  </si>
  <si>
    <t>/SAST/RA_ANALYSE_CON</t>
  </si>
  <si>
    <t>Auswertung Systemverbindungen</t>
  </si>
  <si>
    <t>/SAST/RA_ANALYSE_GW</t>
  </si>
  <si>
    <t>Auswertung GW Logs</t>
  </si>
  <si>
    <t>/SAST/RA_ANALYSE_RFC</t>
  </si>
  <si>
    <t>Auswertung RFC Nutzung Inbound</t>
  </si>
  <si>
    <t>/SAST/RA_CREATE_GW_S</t>
  </si>
  <si>
    <t>Secinfo/Reginfo/Prxyinfo generieren</t>
  </si>
  <si>
    <t>/SAST/RA_EXPORT_CCMS</t>
  </si>
  <si>
    <t>Export CCMS Statistiken</t>
  </si>
  <si>
    <t>/SAST/RA_GW_DEL_TAB</t>
  </si>
  <si>
    <t>Löschung Statustabellen GW Files</t>
  </si>
  <si>
    <t>/SAST/RA_GW_GET_DIR</t>
  </si>
  <si>
    <t>Übersicht der GW Dateinamen</t>
  </si>
  <si>
    <t>/SAST/RA_GW_GET_PARA</t>
  </si>
  <si>
    <t>Gateway LoggingParam. auslesen</t>
  </si>
  <si>
    <t>/SAST/RA_GW_SHOW_LOG</t>
  </si>
  <si>
    <t>Anzeige GW Logs</t>
  </si>
  <si>
    <t>/SAST/RA_LIST</t>
  </si>
  <si>
    <t>Anzeige Ergebnisse</t>
  </si>
  <si>
    <t>/SAST/RA_REMOTE_RFC</t>
  </si>
  <si>
    <t>Anzeige der Remote-RFCDES</t>
  </si>
  <si>
    <t>/SAST/RA_SECINFO</t>
  </si>
  <si>
    <t>Anzeige Secinfo/Reginfo/Prxyinfo</t>
  </si>
  <si>
    <t>/SAST/RA_SETUP</t>
  </si>
  <si>
    <t>Setup</t>
  </si>
  <si>
    <t>/SAST/RA_ST03N_PARAM</t>
  </si>
  <si>
    <t>ST03N Parameter</t>
  </si>
  <si>
    <t>/SAST/RA_START</t>
  </si>
  <si>
    <t>SAST IFM: Startmenü</t>
  </si>
  <si>
    <t>/SAST/RA_TRACE_DELE</t>
  </si>
  <si>
    <t>Trace Daten löschen</t>
  </si>
  <si>
    <t>/SAST/RA_TRACE_INFO</t>
  </si>
  <si>
    <t>Trace Status Info je System</t>
  </si>
  <si>
    <t>/SAST/RA_TRACE_OFF</t>
  </si>
  <si>
    <t>Berechtigungstrace deaktivieren</t>
  </si>
  <si>
    <t>/SAST/RA_TRACE_ON</t>
  </si>
  <si>
    <t>Berechtigungstrace aktivieren</t>
  </si>
  <si>
    <t>/SAST/RA_TRACE_SHOW</t>
  </si>
  <si>
    <t>ST01 Langzeittrace anzeigen</t>
  </si>
  <si>
    <t>/SAST/RA_TRACE_START</t>
  </si>
  <si>
    <t>Tracekollektor remote starten</t>
  </si>
  <si>
    <t>/SAST/RA_TRACE_STATU</t>
  </si>
  <si>
    <t>Trace Status je User anzeigen</t>
  </si>
  <si>
    <t>/SAST/RA_UNLOCK_RFC</t>
  </si>
  <si>
    <t>Löschen SM59 Editorsperre</t>
  </si>
  <si>
    <t>/SAST/REPORTING_ID</t>
  </si>
  <si>
    <t>Übersicht ReportingID</t>
  </si>
  <si>
    <t>/SAST/ROP_START</t>
  </si>
  <si>
    <t>Startmenü</t>
  </si>
  <si>
    <t>/SAST/RT_CONFIGCHECK</t>
  </si>
  <si>
    <t>Prüfung Konfiguration</t>
  </si>
  <si>
    <t>/SAST/RT_FALLBACK_UC</t>
  </si>
  <si>
    <t>Anlegen von Fallback User</t>
  </si>
  <si>
    <t>/SAST/RT_FALLBACK_UR</t>
  </si>
  <si>
    <t>Anfordern Fallback Benutzer</t>
  </si>
  <si>
    <t>/SAST/RT_FALLBACK_US</t>
  </si>
  <si>
    <t>Fallback Benutzer Sessions</t>
  </si>
  <si>
    <t>/SAST/RT_FALLBACK_UU</t>
  </si>
  <si>
    <t>Pflege Fallback Benutzer</t>
  </si>
  <si>
    <t>/SAST/RT_PROJECT</t>
  </si>
  <si>
    <t>SGM Projekte verwalten</t>
  </si>
  <si>
    <t>/SAST/RT_ROLE_BEND</t>
  </si>
  <si>
    <t>Fiori Backend Rollen erzeugen</t>
  </si>
  <si>
    <t>/SAST/RT_ROLE_FEND</t>
  </si>
  <si>
    <t>Fiori Frontend Rollen erzeugen</t>
  </si>
  <si>
    <t>/SAST/RT_ROLE_TRACE</t>
  </si>
  <si>
    <t>Rolle aus Tracedaten erz.</t>
  </si>
  <si>
    <t>/SAST/RT_SETUP</t>
  </si>
  <si>
    <t>Setup Rollen Tool</t>
  </si>
  <si>
    <t>/SAST/RT_START</t>
  </si>
  <si>
    <t>SAST SGM: Startmenü</t>
  </si>
  <si>
    <t>/SAST/RT_TESTUSER_C</t>
  </si>
  <si>
    <t>Test Benutzer erstellen</t>
  </si>
  <si>
    <t>/SAST/SAVELOG</t>
  </si>
  <si>
    <t>Sicherung Session-Audit Trails</t>
  </si>
  <si>
    <t>/SAST/SESSIONLOG</t>
  </si>
  <si>
    <t>Auswertung Session-Audit Log</t>
  </si>
  <si>
    <t>/SAST/SET_AUTH_MODE</t>
  </si>
  <si>
    <t>Modus Berechtigungsprüfung</t>
  </si>
  <si>
    <t>/SAST/SETUP</t>
  </si>
  <si>
    <t>/SAST/SIM_AGGREGATOR</t>
  </si>
  <si>
    <t>Erzeugung komplexer Events</t>
  </si>
  <si>
    <t>/SAST/SIM_COLL_CENTR</t>
  </si>
  <si>
    <t>Globalen Kollektor starten</t>
  </si>
  <si>
    <t>/SAST/SIM_COLL_CONN</t>
  </si>
  <si>
    <t>SAST SR: Connector</t>
  </si>
  <si>
    <t>/SAST/SIM_COLL_LOCAL</t>
  </si>
  <si>
    <t>Lokalen Kollektor starten</t>
  </si>
  <si>
    <t>/SAST/SIM_COLL_STAT</t>
  </si>
  <si>
    <t>Kollektorstatus anzeigen</t>
  </si>
  <si>
    <t>/SAST/SIM_CONTENT</t>
  </si>
  <si>
    <t>Regel anzeigen</t>
  </si>
  <si>
    <t>/SAST/SIM_DELETE_LOG</t>
  </si>
  <si>
    <t>Selektives löschen von Logs</t>
  </si>
  <si>
    <t>/SAST/SIM_DIST_SETUP</t>
  </si>
  <si>
    <t>Konfiguration verteilen</t>
  </si>
  <si>
    <t>/SAST/SIM_DOWNLOAD</t>
  </si>
  <si>
    <t>Regel herunterladen</t>
  </si>
  <si>
    <t>/SAST/SIM_DYN_FILTER</t>
  </si>
  <si>
    <t>SAST SR: Pflege dynamischer Filter</t>
  </si>
  <si>
    <t>/SAST/SIM_EVENTS</t>
  </si>
  <si>
    <t>EventID pflegen</t>
  </si>
  <si>
    <t>/SAST/SIM_GET_USER</t>
  </si>
  <si>
    <t>Auslesen Benutzerdaten per RFC</t>
  </si>
  <si>
    <t>/SAST/SIM_INCIDENTS</t>
  </si>
  <si>
    <t>Incident Monitor</t>
  </si>
  <si>
    <t>/SAST/SIM_MAINT_RULE</t>
  </si>
  <si>
    <t>Pflege komplexer Regeln</t>
  </si>
  <si>
    <t>/SAST/SIM_MONITOR</t>
  </si>
  <si>
    <t>Event Monitor</t>
  </si>
  <si>
    <t>/SAST/SIM_SETUP</t>
  </si>
  <si>
    <t>SSR Setup pflegen</t>
  </si>
  <si>
    <t>/SAST/SIM_SIEM_EXP</t>
  </si>
  <si>
    <t>Export von ermittelten Logs</t>
  </si>
  <si>
    <t>/SAST/SIM_SOURCES</t>
  </si>
  <si>
    <t>DatenquellenID pflegen</t>
  </si>
  <si>
    <t>/SAST/SIM_START</t>
  </si>
  <si>
    <t>SAST SSR: Startmenü</t>
  </si>
  <si>
    <t>/SAST/SIM_SUPP_INFO</t>
  </si>
  <si>
    <t>Support Info anzeigen</t>
  </si>
  <si>
    <t>/SAST/SIM_SYS_STAT</t>
  </si>
  <si>
    <t>Systemstatus-Übersicht</t>
  </si>
  <si>
    <t>/SAST/SIM_SYSGROUPS</t>
  </si>
  <si>
    <t>SystemgruppeID pflegen</t>
  </si>
  <si>
    <t>/SAST/SIM_SYSTEMS</t>
  </si>
  <si>
    <t>SystemID pflegen</t>
  </si>
  <si>
    <t>/SAST/SIM_UP_CONTENT</t>
  </si>
  <si>
    <t>Upload neuen Contents</t>
  </si>
  <si>
    <t>/SAST/SIM_UPLOAD</t>
  </si>
  <si>
    <t>Regeln hochladen</t>
  </si>
  <si>
    <t>/SAST/SIMUCHECK_USER</t>
  </si>
  <si>
    <t>Simulationscheck Benutzer</t>
  </si>
  <si>
    <t>/SAST/SOD_MATRIX</t>
  </si>
  <si>
    <t>Pflege SoD-Matrix</t>
  </si>
  <si>
    <t>/SAST/SOD_MATRIX_SYS</t>
  </si>
  <si>
    <t>SoD Matrix - systemübergreif.</t>
  </si>
  <si>
    <t>/SAST/SPUSER</t>
  </si>
  <si>
    <t>Pflege SpecialID (pass. Überw.)</t>
  </si>
  <si>
    <t>/SAST/SSR</t>
  </si>
  <si>
    <t>Genehmigung Session-Request</t>
  </si>
  <si>
    <t>/SAST/START</t>
  </si>
  <si>
    <t>SAST Control Center: Startmenü</t>
  </si>
  <si>
    <t>/SAST/START_LICENSE</t>
  </si>
  <si>
    <t>Zentrale Lizenzverwaltung</t>
  </si>
  <si>
    <t>/SAST/STD_PROFS</t>
  </si>
  <si>
    <t>Pflege kritische STD. Profile</t>
  </si>
  <si>
    <t>/SAST/SUPPORTINFO</t>
  </si>
  <si>
    <t>Anzeige Support Infos</t>
  </si>
  <si>
    <t>/SAST/SUSER</t>
  </si>
  <si>
    <t>Zuordn. SAP-User - EmergencyID</t>
  </si>
  <si>
    <t>/SAST/SYSGROUP</t>
  </si>
  <si>
    <t>Pflege Systemgruppe/-verbund</t>
  </si>
  <si>
    <t>/SAST/SYSPARAMS</t>
  </si>
  <si>
    <t>Liste kritische RZ10-Parameter</t>
  </si>
  <si>
    <t>/SAST/SYSTEM</t>
  </si>
  <si>
    <t>Pflege Systeme</t>
  </si>
  <si>
    <t>/SAST/TMS_AUDIT</t>
  </si>
  <si>
    <t>Audit von Transporten</t>
  </si>
  <si>
    <t>/SAST/TOKEN_LOGS</t>
  </si>
  <si>
    <t>SAST: Anzeige der Token Protokolle</t>
  </si>
  <si>
    <t>/SAST/TSE</t>
  </si>
  <si>
    <t>Technical Security Analyse</t>
  </si>
  <si>
    <t>/SAST/UPDATE_ADMINGR</t>
  </si>
  <si>
    <t>Aktualisiere AdminGruppen-Zuordnung</t>
  </si>
  <si>
    <t>/SAST/UPLOAD_MIT_CON</t>
  </si>
  <si>
    <t>Upload Mitigationseinträge</t>
  </si>
  <si>
    <t>/SAST/URLM_CHECK</t>
  </si>
  <si>
    <t>SAST: URLM Rollen Audit</t>
  </si>
  <si>
    <t>/SAST/US_ACT_COLL</t>
  </si>
  <si>
    <t>Datencollector Tcode/Benutzer</t>
  </si>
  <si>
    <t>/SAST/US_EXEC_SOD</t>
  </si>
  <si>
    <t>Liste SoD Konflikte ausgeführt</t>
  </si>
  <si>
    <t>/SAST/US_USER_ACTIV</t>
  </si>
  <si>
    <t>Transaktionsübersicht Benutzer</t>
  </si>
  <si>
    <t>/SAST/USER_CRIT_AUTH</t>
  </si>
  <si>
    <t>Krit. Berecht.kombinationen</t>
  </si>
  <si>
    <t>/SAST/USER_EXITS</t>
  </si>
  <si>
    <t>User Exits</t>
  </si>
  <si>
    <t>/SAST/USER_INACTIVE</t>
  </si>
  <si>
    <t>Inaktive Benutzer</t>
  </si>
  <si>
    <t>/SAST/USER_MASTER</t>
  </si>
  <si>
    <t>Prüfung Benutzerstamm</t>
  </si>
  <si>
    <t>/SAST/USERNOLOCK</t>
  </si>
  <si>
    <t>Pflege Benutzer: nie sperren</t>
  </si>
  <si>
    <t>/SAST/USERS_AGR_PROF</t>
  </si>
  <si>
    <t>Benutzer mit Rollenänderungen</t>
  </si>
  <si>
    <t>/SAST/USR40</t>
  </si>
  <si>
    <t>Übersicht verbotene Kennwörter USR40</t>
  </si>
  <si>
    <t>/SAST/WF_AIT_REQUEST</t>
  </si>
  <si>
    <t>Meine Anträge (Status IT)</t>
  </si>
  <si>
    <t>/SAST/WF_ALL_APPRVAL</t>
  </si>
  <si>
    <t>Anzeige Alle Antragsgenehmigungen</t>
  </si>
  <si>
    <t>/SAST/WF_ALL_OPENAPP</t>
  </si>
  <si>
    <t>Anzeige Alle Offenen Anträge</t>
  </si>
  <si>
    <t>/SAST/WF_ALL_REQLINK</t>
  </si>
  <si>
    <t>Anzeige Alle Antragsverknüpfungen</t>
  </si>
  <si>
    <t>/SAST/WF_ALL_REQUEST</t>
  </si>
  <si>
    <t>Anzeige Alle Anträge</t>
  </si>
  <si>
    <t>/SAST/WF_ANTRAG_ADM</t>
  </si>
  <si>
    <t>Antrag bearbeiten</t>
  </si>
  <si>
    <t>/SAST/WF_ANTRAG_DO</t>
  </si>
  <si>
    <t>Umsetzen Antrag</t>
  </si>
  <si>
    <t>/SAST/WF_ANTRAG_GEN</t>
  </si>
  <si>
    <t>Genehmigen Antrag</t>
  </si>
  <si>
    <t>/SAST/WF_ANTRAG_MOD</t>
  </si>
  <si>
    <t>Modifizieren Antrag</t>
  </si>
  <si>
    <t>/SAST/WF_ANTRAG_NEU</t>
  </si>
  <si>
    <t>Erstellen Antrag</t>
  </si>
  <si>
    <t>/SAST/WF_ANTRG_ADM_O</t>
  </si>
  <si>
    <t>Eigenen Antrag bearbeiten</t>
  </si>
  <si>
    <t>/SAST/WF_CONFIG</t>
  </si>
  <si>
    <t>SAST UAM: Startmenü (Konfig.)</t>
  </si>
  <si>
    <t>/SAST/WF_EMAIL</t>
  </si>
  <si>
    <t>Pflege E-Mail Textbausteine</t>
  </si>
  <si>
    <t>/SAST/WF_GROUP</t>
  </si>
  <si>
    <t>Pflege WF Bearbeiter-Gruppen</t>
  </si>
  <si>
    <t>/SAST/WF_GROUP_DIS</t>
  </si>
  <si>
    <t>Anzeige WF Bearbeiter-Gruppen</t>
  </si>
  <si>
    <t>/SAST/WF_LICENSE</t>
  </si>
  <si>
    <t>Pflege Lizenzbestand</t>
  </si>
  <si>
    <t>/SAST/WF_LIST_ZBV</t>
  </si>
  <si>
    <t>Übersicht UAM Infosystem</t>
  </si>
  <si>
    <t>/SAST/WF_LIST_ZBVADM</t>
  </si>
  <si>
    <t>/SAST/WF_LOAD_CONFIG</t>
  </si>
  <si>
    <t>Up-/Download Konfiguration</t>
  </si>
  <si>
    <t>/SAST/WF_MASS_ROLES</t>
  </si>
  <si>
    <t>Massenantrag Rollen</t>
  </si>
  <si>
    <t>/SAST/WF_MASS_U01</t>
  </si>
  <si>
    <t>Massenantrag Benutzeranlage U01</t>
  </si>
  <si>
    <t>/SAST/WF_MASS_U04</t>
  </si>
  <si>
    <t>Massenantrag Benutzeränderung U04</t>
  </si>
  <si>
    <t>/SAST/WF_MASS_USER</t>
  </si>
  <si>
    <t>Massenantrag Benutzer</t>
  </si>
  <si>
    <t>/SAST/WF_OIT_REQUEST</t>
  </si>
  <si>
    <t>/SAST/WF_OPENAPPRVAL</t>
  </si>
  <si>
    <t>Offen durch mich zu genehmigen</t>
  </si>
  <si>
    <t>/SAST/WF_OPENREQUEST</t>
  </si>
  <si>
    <t>Offene Anträge z. Genehmigung</t>
  </si>
  <si>
    <t>/SAST/WF_ORG</t>
  </si>
  <si>
    <t>Pflege OrganisationsID</t>
  </si>
  <si>
    <t>/SAST/WF_ORG_DIS</t>
  </si>
  <si>
    <t>Anzeige OrganisationsID</t>
  </si>
  <si>
    <t>/SAST/WF_ORG_ROLE</t>
  </si>
  <si>
    <t>Pflege Org. Zuordnung Rollen</t>
  </si>
  <si>
    <t>/SAST/WF_OWN_REQUEST</t>
  </si>
  <si>
    <t>Meine Anträge</t>
  </si>
  <si>
    <t>/SAST/WF_PCODE_A</t>
  </si>
  <si>
    <t>Pflege Prozesscode Zustimmung</t>
  </si>
  <si>
    <t>/SAST/WF_PWRESET</t>
  </si>
  <si>
    <t>Pflege PSS Syst/Mandanten</t>
  </si>
  <si>
    <t>/SAST/WF_PWRESET_CUS</t>
  </si>
  <si>
    <t>PW SelfService Customizing</t>
  </si>
  <si>
    <t>/SAST/WF_PWRSLOG</t>
  </si>
  <si>
    <t>Anzeige PW SelfService Log</t>
  </si>
  <si>
    <t>/SAST/WF_START</t>
  </si>
  <si>
    <t>SAST UAM: Startmenü</t>
  </si>
  <si>
    <t>/SAST/WF_UPDATE_ZBV</t>
  </si>
  <si>
    <t>Aktualisierung Benutzer DB</t>
  </si>
  <si>
    <t>/SAST/WF_UPLOAD_ROLE</t>
  </si>
  <si>
    <t>Import Rollen</t>
  </si>
  <si>
    <t>/SAST/ZOBJECTS</t>
  </si>
  <si>
    <t>Liste Objekte Kundennamensraum</t>
  </si>
  <si>
    <t>/SDF/SMON</t>
  </si>
  <si>
    <t>Snapshot-Monitor</t>
  </si>
  <si>
    <t>SV</t>
  </si>
  <si>
    <t>Lizenzmanager</t>
  </si>
  <si>
    <t>SEEBURGER Basis Monitor</t>
  </si>
  <si>
    <t>Seeburger WF: Aufgabe ausführen</t>
  </si>
  <si>
    <t>Agenda - Pflege Stammdaten</t>
  </si>
  <si>
    <t>Application Check</t>
  </si>
  <si>
    <t>Sammelbearbeitung</t>
  </si>
  <si>
    <t>invoiceCONSOLE: technischer Monitor</t>
  </si>
  <si>
    <t>Invoice Email Inbound Customizing</t>
  </si>
  <si>
    <t>/SEEAG/DS_IMGWITHVAR</t>
  </si>
  <si>
    <t>Invoice Email Inbound Variante</t>
  </si>
  <si>
    <t>/SEEAG/DS_LEDGER</t>
  </si>
  <si>
    <t>Rechnungseingangsbuch</t>
  </si>
  <si>
    <t>P2P Rulesolver</t>
  </si>
  <si>
    <t>Anreicherung  Interpretationsdaten</t>
  </si>
  <si>
    <t>/SEEAG/DS_REORG_DISP</t>
  </si>
  <si>
    <t>Protokoll reorganisierter Vorgänge</t>
  </si>
  <si>
    <t>/SEEAG/DS_STATISTICS</t>
  </si>
  <si>
    <t>Paper-2-ERP Reporting Cockpit</t>
  </si>
  <si>
    <t>SAP Task Manager</t>
  </si>
  <si>
    <t>Customizing Seeburger Workflow</t>
  </si>
  <si>
    <t>Reorganisation Seeburger-Vorgänge</t>
  </si>
  <si>
    <t>invoiceCONSOLE: Customizing</t>
  </si>
  <si>
    <t>Report zur Massenbefüllung E-INV</t>
  </si>
  <si>
    <t>/SEEAG/EI_IMG</t>
  </si>
  <si>
    <t>Customizing Seeburger E-Invoicing</t>
  </si>
  <si>
    <t>Seeburger ES-Reorganisation</t>
  </si>
  <si>
    <t>SHC: Auskunft anzeigen</t>
  </si>
  <si>
    <t>SHC: Auskunft bestellen</t>
  </si>
  <si>
    <t>SHC: Auskunftsliste</t>
  </si>
  <si>
    <t>SHC: Customizing</t>
  </si>
  <si>
    <t>SHC: Benutzerkonfiguration</t>
  </si>
  <si>
    <t>Schufa Connect</t>
  </si>
  <si>
    <t>/TUHAV/HAVORGA</t>
  </si>
  <si>
    <t>Hausanschlussvorgang anlegen</t>
  </si>
  <si>
    <t>/TUHAV/HAVORGC</t>
  </si>
  <si>
    <t>Hausanschlussvorgang ändern</t>
  </si>
  <si>
    <t>/TUHAV/HAVORGD</t>
  </si>
  <si>
    <t>Hausanschlussvorgang anzeigen</t>
  </si>
  <si>
    <t>0KE0</t>
  </si>
  <si>
    <t>CO-PCA: Übernahmeprogramm Ist</t>
  </si>
  <si>
    <t>0KE1</t>
  </si>
  <si>
    <t>EC-PCA: Bewegungdaten löschen</t>
  </si>
  <si>
    <t>0KE4</t>
  </si>
  <si>
    <t>EC-PCA: Einstellungen aktualisieren</t>
  </si>
  <si>
    <t>0KE7</t>
  </si>
  <si>
    <t>EC-PCA: Historienrelevanz pflegen</t>
  </si>
  <si>
    <t>0KEK</t>
  </si>
  <si>
    <t>EC-PCA: Kontenfindung</t>
  </si>
  <si>
    <t>0KEL</t>
  </si>
  <si>
    <t>COPCA: Substitutionen</t>
  </si>
  <si>
    <t>0KEM</t>
  </si>
  <si>
    <t>CO-PCA: Substitutionen pflegen</t>
  </si>
  <si>
    <t>0KEN</t>
  </si>
  <si>
    <t>Sonderbehandlung PrCtr Warenbewegung</t>
  </si>
  <si>
    <t>0KEQ</t>
  </si>
  <si>
    <t>EC-PCA: Transport Stammdaten</t>
  </si>
  <si>
    <t>0KES</t>
  </si>
  <si>
    <t>EC-PCA: Transport Ist-Einstellungen</t>
  </si>
  <si>
    <t>1KE1</t>
  </si>
  <si>
    <t>EC-PCA: Analyse der Einstellungen</t>
  </si>
  <si>
    <t>EC-PCA: Customizing-Monitor</t>
  </si>
  <si>
    <t>1KE4N</t>
  </si>
  <si>
    <t>Profitcenter Verwendungsnachweis</t>
  </si>
  <si>
    <t>1KE8</t>
  </si>
  <si>
    <t>FI-Daten nachbuchen</t>
  </si>
  <si>
    <t>1KEA</t>
  </si>
  <si>
    <t>Selektives Nachbuchen CO -&gt; CO-PCA</t>
  </si>
  <si>
    <t>1KEG</t>
  </si>
  <si>
    <t>Aufruf Viewpflege mit KOKRS</t>
  </si>
  <si>
    <t>3KE2</t>
  </si>
  <si>
    <t>EC-PCA: Ist-Umlage ändern</t>
  </si>
  <si>
    <t>3KE3</t>
  </si>
  <si>
    <t>EC-PCA: Ist-Umlage anzeigen</t>
  </si>
  <si>
    <t>3KE5</t>
  </si>
  <si>
    <t>EC-PCA: Umlage im Ist ausführen</t>
  </si>
  <si>
    <t>EC-PCA: Zusätzl. Bil. u. GuV.Konten</t>
  </si>
  <si>
    <t>Ableitungen für Default Profit Ctr</t>
  </si>
  <si>
    <t>Zyklusübersicht</t>
  </si>
  <si>
    <t>EC-PCA: Ist-Verteilung anlegen</t>
  </si>
  <si>
    <t>4KE2</t>
  </si>
  <si>
    <t>EC-PCA: Ist-Verteilung ändern</t>
  </si>
  <si>
    <t>4KE3</t>
  </si>
  <si>
    <t>EC-PCA: Ist-Verteilung anzeigen</t>
  </si>
  <si>
    <t>4KE5</t>
  </si>
  <si>
    <t>EC-PCA: Verteilung im Ist ausführen</t>
  </si>
  <si>
    <t>Planung Kosten/Erlöse ändern</t>
  </si>
  <si>
    <t>7KE2</t>
  </si>
  <si>
    <t>Planung Kosten/Erlöse anzeigen</t>
  </si>
  <si>
    <t>7KEC</t>
  </si>
  <si>
    <t>Planungslayout Kosten/Erl. anzeigen</t>
  </si>
  <si>
    <t>7KES</t>
  </si>
  <si>
    <t>EC-PCA: Saldovortrag Plan</t>
  </si>
  <si>
    <t>Flexibler Excel Upload</t>
  </si>
  <si>
    <t>8KEG_03</t>
  </si>
  <si>
    <t>Konditionsliste anzeigen</t>
  </si>
  <si>
    <t>Profit-Center-Beleg erfassen</t>
  </si>
  <si>
    <t>9KE6</t>
  </si>
  <si>
    <t>Salden Stat. Kennzahlen anzeigen</t>
  </si>
  <si>
    <t>9KE9</t>
  </si>
  <si>
    <t>Profit-Center-Beleg anzeigen</t>
  </si>
  <si>
    <t>Versicherungsbasiswert Neurechnen</t>
  </si>
  <si>
    <t>Anlagenbewegung erfassen</t>
  </si>
  <si>
    <t>UPDATE</t>
  </si>
  <si>
    <t>Ändern Anlagenbeleg</t>
  </si>
  <si>
    <t>Anzeigen Anlagenbeleg</t>
  </si>
  <si>
    <t>Anlageneinzelposten stornieren</t>
  </si>
  <si>
    <t>Ausserplanmässige Abschreibung</t>
  </si>
  <si>
    <t>Abgang d. Verkauf o. Debitor</t>
  </si>
  <si>
    <t>ABAPDOCU</t>
  </si>
  <si>
    <t>Anzeige der ABAP-Dokumentation</t>
  </si>
  <si>
    <t>Abgang durch Verschrottung</t>
  </si>
  <si>
    <t>ABGF</t>
  </si>
  <si>
    <t>Gutschrift im Folgejahr der Rechnung</t>
  </si>
  <si>
    <t>ABGL</t>
  </si>
  <si>
    <t>Gutschrift im Rechnungsjahr erfassen</t>
  </si>
  <si>
    <t>ABNAN</t>
  </si>
  <si>
    <t>Nachaktivierung</t>
  </si>
  <si>
    <t>ABNE</t>
  </si>
  <si>
    <t>Nachträglicher Erlös</t>
  </si>
  <si>
    <t>Nummernkreispflege: FIAA-BELNR</t>
  </si>
  <si>
    <t>Sonstige Bewegung</t>
  </si>
  <si>
    <t>ABST2</t>
  </si>
  <si>
    <t>Abstimmungsanalyse FI-AA</t>
  </si>
  <si>
    <t>Anlagen Transfer</t>
  </si>
  <si>
    <t>Umbuchung von</t>
  </si>
  <si>
    <t>Umbuchung buchungskreis-intern</t>
  </si>
  <si>
    <t>ABZE</t>
  </si>
  <si>
    <t>Zugang aus Eigenfertigung</t>
  </si>
  <si>
    <t>Zugang Gegenbuchung automatisch</t>
  </si>
  <si>
    <t>ABZP</t>
  </si>
  <si>
    <t>Zugang von verbundenem Unternehmen</t>
  </si>
  <si>
    <t>AC03</t>
  </si>
  <si>
    <t>Leistungsstamm</t>
  </si>
  <si>
    <t>*</t>
  </si>
  <si>
    <t>Abschreibung buchen</t>
  </si>
  <si>
    <t>AFAMA</t>
  </si>
  <si>
    <t>View-Pflege Methode AfA-Schlüssel</t>
  </si>
  <si>
    <t>AFAMP</t>
  </si>
  <si>
    <t>View-Pflege Periodenmethode</t>
  </si>
  <si>
    <t>Abschreibung neu rechnen</t>
  </si>
  <si>
    <t>AFBP</t>
  </si>
  <si>
    <t>AfA-Buchungsprotokoll erstellen</t>
  </si>
  <si>
    <t>AIAB</t>
  </si>
  <si>
    <t>AiB Aufteilungsregelzuordnung</t>
  </si>
  <si>
    <t>AIBU</t>
  </si>
  <si>
    <t>Umbuchen Anlage im Bau</t>
  </si>
  <si>
    <t>AIST</t>
  </si>
  <si>
    <t>Anlage im Bau Abrechnung stornieren</t>
  </si>
  <si>
    <t>Jahreswechsel</t>
  </si>
  <si>
    <t>AL08</t>
  </si>
  <si>
    <t>List of all logged on users</t>
  </si>
  <si>
    <t>AL11</t>
  </si>
  <si>
    <t>Display SAP-Directories</t>
  </si>
  <si>
    <t>ANKA</t>
  </si>
  <si>
    <t>Verzeichnis der Anlagenklassen</t>
  </si>
  <si>
    <t>AO21</t>
  </si>
  <si>
    <t>Bildaufbau Bewertungsbereiche</t>
  </si>
  <si>
    <t>AO67</t>
  </si>
  <si>
    <t>Bewegungsart definieren</t>
  </si>
  <si>
    <t>AO76</t>
  </si>
  <si>
    <t>AO77</t>
  </si>
  <si>
    <t>AO78</t>
  </si>
  <si>
    <t>AO80</t>
  </si>
  <si>
    <t>AO82</t>
  </si>
  <si>
    <t>Kontierung Zugänge</t>
  </si>
  <si>
    <t>Definition Archivierungsobjekte</t>
  </si>
  <si>
    <t>Aufruf Anlagen-Bestandsliste</t>
  </si>
  <si>
    <t>Aufruf Anlagen-Gitter</t>
  </si>
  <si>
    <t>Aufruf Abschreibungsliste</t>
  </si>
  <si>
    <t>AR04</t>
  </si>
  <si>
    <t>Aufruf Liste Abschreibungen + Zinsen</t>
  </si>
  <si>
    <t>Anzeigen Arbeitsvorrat</t>
  </si>
  <si>
    <t>Bearbeiten Arbeitsvorrat</t>
  </si>
  <si>
    <t>ARQ0</t>
  </si>
  <si>
    <t>FIAA - Ad Hoc Berichte</t>
  </si>
  <si>
    <t>Anlagen-Stammsatz anlegen</t>
  </si>
  <si>
    <t>Anlagen-Stammsatz ändern</t>
  </si>
  <si>
    <t>Anlagen-Stammsatz anzeigen</t>
  </si>
  <si>
    <t>Anlagen-Stammsatz löschen/Löschvmrk</t>
  </si>
  <si>
    <t>Nummernkreise Anlagennnr</t>
  </si>
  <si>
    <t>Anlagen-Unternummer anlegen</t>
  </si>
  <si>
    <t>AS23</t>
  </si>
  <si>
    <t>Anlagenkomplex anzeigen</t>
  </si>
  <si>
    <t>Periodische Anlagenbuchungen</t>
  </si>
  <si>
    <t>AUN0</t>
  </si>
  <si>
    <t>FI-AA Umfeldermittler</t>
  </si>
  <si>
    <t>FI-AA Unvollständige Anlagen</t>
  </si>
  <si>
    <t>Asset Explorer</t>
  </si>
  <si>
    <t>BAUP</t>
  </si>
  <si>
    <t>Übernahme der Bankdaten</t>
  </si>
  <si>
    <t>BCT0</t>
  </si>
  <si>
    <t>Kontakt anlegen</t>
  </si>
  <si>
    <t>wird im Hintergrund ausgeführt beispielsweise beim Ausführen von Workflows oder aus dem Kundenportal</t>
  </si>
  <si>
    <t>BCT1</t>
  </si>
  <si>
    <t>Kontakt ändern</t>
  </si>
  <si>
    <t>wird aus dem CIC0 heraus ausgeführt</t>
  </si>
  <si>
    <t>BCT2</t>
  </si>
  <si>
    <t>Kontakt anzeigen</t>
  </si>
  <si>
    <t>BD16</t>
  </si>
  <si>
    <t>Kostenstelle senden</t>
  </si>
  <si>
    <t>Hiermit werden die Kostellen AUS dem SAP ins HCM geschickt u.a. für die Gehaltsabrechnung, Reisekosten etc. ausgeführt von IT-A/F in Ausnahme, sonst holt HCM</t>
  </si>
  <si>
    <t>BD17</t>
  </si>
  <si>
    <t>Kostenstelle holen</t>
  </si>
  <si>
    <t>im Zusammenhang mit BD16</t>
  </si>
  <si>
    <t>BD18</t>
  </si>
  <si>
    <t>Sachkonto senden</t>
  </si>
  <si>
    <t>BD19</t>
  </si>
  <si>
    <t>Sachkonto holen</t>
  </si>
  <si>
    <t>BD52</t>
  </si>
  <si>
    <t>Änd.zeiger aktiv. pro Änd.beleg-Pos.</t>
  </si>
  <si>
    <t>BD64</t>
  </si>
  <si>
    <t>Verteilungsmodellpflege</t>
  </si>
  <si>
    <t>BD79</t>
  </si>
  <si>
    <t>Pflege IDoc-Umsetzungsregeln</t>
  </si>
  <si>
    <t>BD87</t>
  </si>
  <si>
    <t>Statusmonitor für ALE-Nachrichten</t>
  </si>
  <si>
    <t>BDM5</t>
  </si>
  <si>
    <t>Technische Konsistenzprüfung</t>
  </si>
  <si>
    <t>BF34</t>
  </si>
  <si>
    <t>Kundenbausteine pro Event</t>
  </si>
  <si>
    <t>BF44</t>
  </si>
  <si>
    <t>Kundenbausteine pro Prozess</t>
  </si>
  <si>
    <t>BGM1</t>
  </si>
  <si>
    <t>Mustergarantie anlegen</t>
  </si>
  <si>
    <t>wurde durch die FV nicht benannt - ggf. nur geringe Nutzung der Transaktion</t>
  </si>
  <si>
    <t>BGM3</t>
  </si>
  <si>
    <t>Mustergarantie anzeigen</t>
  </si>
  <si>
    <t>Geschäftspartner bearbeiten</t>
  </si>
  <si>
    <t>AP-MD</t>
  </si>
  <si>
    <t>Analysereport Budgetierung/Gesamtpl.</t>
  </si>
  <si>
    <t>BS02</t>
  </si>
  <si>
    <t>Statusschemata pflegen</t>
  </si>
  <si>
    <t>BUA1</t>
  </si>
  <si>
    <t>Ansprechpartner anlegen</t>
  </si>
  <si>
    <t>BUA2</t>
  </si>
  <si>
    <t>Ansprechpartner ändern</t>
  </si>
  <si>
    <t>BUA3</t>
  </si>
  <si>
    <t>Ansprechpartner änzeigen</t>
  </si>
  <si>
    <t>BUCF</t>
  </si>
  <si>
    <t>GP-Cust: Nummernkreise</t>
  </si>
  <si>
    <t>BUCP</t>
  </si>
  <si>
    <t>GP-Cust: Feldmodifikation Fremdanw.</t>
  </si>
  <si>
    <t>BUG3</t>
  </si>
  <si>
    <t>Geschäftspartner allgemein anzeigen</t>
  </si>
  <si>
    <t>BUI1</t>
  </si>
  <si>
    <t>Interessent anlegen</t>
  </si>
  <si>
    <t>BUM2</t>
  </si>
  <si>
    <t>Mitarbeiter ändern (BP)</t>
  </si>
  <si>
    <t>BUM3</t>
  </si>
  <si>
    <t>Mitarbeiter anzeigen (BP)</t>
  </si>
  <si>
    <t>BUP0</t>
  </si>
  <si>
    <t>BDT, mehrfacher Aufruf (Fugrp BUSS)</t>
  </si>
  <si>
    <t>BUPA_PRE_DA</t>
  </si>
  <si>
    <t>Gesch.partner zum Löschen vormerken</t>
  </si>
  <si>
    <t>BUSP</t>
  </si>
  <si>
    <t>Trägerdynpros generieren</t>
  </si>
  <si>
    <t>CA10</t>
  </si>
  <si>
    <t>Vorlagetext Plan/Auftrag</t>
  </si>
  <si>
    <t>PP</t>
  </si>
  <si>
    <t>CA80</t>
  </si>
  <si>
    <t>Verwendung Arbeitsplatz in -Plänen</t>
  </si>
  <si>
    <t>CA82</t>
  </si>
  <si>
    <t>VWnachweise Arbeitsplatz EQUI</t>
  </si>
  <si>
    <t>CA85</t>
  </si>
  <si>
    <t>Ersetzen Arbeitsplatz</t>
  </si>
  <si>
    <t>CA87</t>
  </si>
  <si>
    <t>Massenersetzen Arbeitsplatz EQUI</t>
  </si>
  <si>
    <t>CAA1</t>
  </si>
  <si>
    <t>Vertragskonto anlegen</t>
  </si>
  <si>
    <t>CAA2</t>
  </si>
  <si>
    <t>Vertragskonto ändern</t>
  </si>
  <si>
    <t>CAA3</t>
  </si>
  <si>
    <t>Vertragskonto anzeigen</t>
  </si>
  <si>
    <t>als zugehörige Transaktion eingetragen</t>
  </si>
  <si>
    <t>CARP</t>
  </si>
  <si>
    <t>Transaktion nicht bekannt, da Standard keine relevanz für weitere Prüfungen</t>
  </si>
  <si>
    <t>CASD</t>
  </si>
  <si>
    <t>CA-Steuerung: Rollentypen</t>
  </si>
  <si>
    <t>Klärung mit Frank Bruns</t>
  </si>
  <si>
    <t>CAT2</t>
  </si>
  <si>
    <t>Arbeitszeitblatt: Zeiten pflegen</t>
  </si>
  <si>
    <t>CAT3</t>
  </si>
  <si>
    <t>Arbeitszeitblatt: Zeiten anzeigen</t>
  </si>
  <si>
    <t>CAUSE</t>
  </si>
  <si>
    <t>Ursachen: Lösungswege prüfen</t>
  </si>
  <si>
    <t>CC03</t>
  </si>
  <si>
    <t>Anzeigen Änderungsstammsatz</t>
  </si>
  <si>
    <t>CC04</t>
  </si>
  <si>
    <t>Anzeigen Produktstruktur</t>
  </si>
  <si>
    <t>SCM</t>
  </si>
  <si>
    <t>CFCSTART</t>
  </si>
  <si>
    <t>Starte Clarification Controller</t>
  </si>
  <si>
    <t>CIC0</t>
  </si>
  <si>
    <t>Customer-Interaction-Center</t>
  </si>
  <si>
    <t>CJ2C</t>
  </si>
  <si>
    <t>Projektplantafel: anzeigen</t>
  </si>
  <si>
    <t>CJ31</t>
  </si>
  <si>
    <t>Anzeigen Originalbudget Projekt</t>
  </si>
  <si>
    <t>wird genutzt für Projektcontrolling ausgeführt von RW-B/AA</t>
  </si>
  <si>
    <t>CJ33</t>
  </si>
  <si>
    <t>Anzeigen Freigabe Projekt</t>
  </si>
  <si>
    <t>Ändern Projektplan</t>
  </si>
  <si>
    <t>CJ41</t>
  </si>
  <si>
    <t>Anzeigen Projektplan</t>
  </si>
  <si>
    <t>CJ74</t>
  </si>
  <si>
    <t>Ist-Abrechnung: Projekte / Netzpläne</t>
  </si>
  <si>
    <t>wird genutzt für Projektcontrolling (Einzelabrechnung Projekt) ausgeführt von IT-A/F</t>
  </si>
  <si>
    <t>CJ8G</t>
  </si>
  <si>
    <t>Ist-Abrechnung: Projekte/Netzpläne</t>
  </si>
  <si>
    <t>wird genutzt für Projektcontrolling (Abrechnung mehrere Projekte) ausgeführt von IT-A/F</t>
  </si>
  <si>
    <t>CJE3</t>
  </si>
  <si>
    <t>Hierarchiebericht anzeigen</t>
  </si>
  <si>
    <t>CJE6</t>
  </si>
  <si>
    <t>Formular zu Projektbericht anzeigen</t>
  </si>
  <si>
    <t>CJIC</t>
  </si>
  <si>
    <t>Projekte EP Abrechnung Pflege</t>
  </si>
  <si>
    <t>CJIF</t>
  </si>
  <si>
    <t>Projekte EP Ergebnisermittlung</t>
  </si>
  <si>
    <t>CJV3</t>
  </si>
  <si>
    <t>Anzeigen Projektversion (Simulation)</t>
  </si>
  <si>
    <t>CK13N</t>
  </si>
  <si>
    <t>Anzeigen Materialkalkulation</t>
  </si>
  <si>
    <t>CKM9</t>
  </si>
  <si>
    <t>Erklären Customizing zum Werk</t>
  </si>
  <si>
    <t>CKMPCD</t>
  </si>
  <si>
    <t>Preisänderungsbeleg anzeigen</t>
  </si>
  <si>
    <t>CL01</t>
  </si>
  <si>
    <t>Klasse anlegen</t>
  </si>
  <si>
    <t>CL02</t>
  </si>
  <si>
    <t>Klassenverwaltung</t>
  </si>
  <si>
    <t>CL20N</t>
  </si>
  <si>
    <t>Zuordnungen eines Objekts</t>
  </si>
  <si>
    <t>CL24N</t>
  </si>
  <si>
    <t>Zuordnungen einer Klasse</t>
  </si>
  <si>
    <t>CL2A</t>
  </si>
  <si>
    <t>Klassifizierungsstatus</t>
  </si>
  <si>
    <t>CL2B</t>
  </si>
  <si>
    <t>Klassenarten</t>
  </si>
  <si>
    <t>CL30N</t>
  </si>
  <si>
    <t>Objektsuche in Klassen</t>
  </si>
  <si>
    <t>CL31</t>
  </si>
  <si>
    <t>Objektsuche in Klassenart</t>
  </si>
  <si>
    <t>CL6AN</t>
  </si>
  <si>
    <t>Klassenverzeichnis (ALV)</t>
  </si>
  <si>
    <t>CL6B</t>
  </si>
  <si>
    <t>Objektverzeichnis</t>
  </si>
  <si>
    <t>CL6BN</t>
  </si>
  <si>
    <t>Objektverzeichnis (ALV)</t>
  </si>
  <si>
    <t>CL6D</t>
  </si>
  <si>
    <t>Klassen ohne Vorgänger</t>
  </si>
  <si>
    <t>CLHP</t>
  </si>
  <si>
    <t>Grafische Hierarchiepflege</t>
  </si>
  <si>
    <t>CLMM</t>
  </si>
  <si>
    <t>Massenänderung von Bewertungen</t>
  </si>
  <si>
    <t>CM10</t>
  </si>
  <si>
    <t>Kapazitätsabgleich</t>
  </si>
  <si>
    <t>CM24</t>
  </si>
  <si>
    <t>Kapazitätsabgl.: PM Einzelkap. tab.</t>
  </si>
  <si>
    <t>CM25</t>
  </si>
  <si>
    <t>Kapazitätsabgl.: Variabel</t>
  </si>
  <si>
    <t>CM30</t>
  </si>
  <si>
    <t>Kapazitätsabgl.: PM Einzelkap. graf.</t>
  </si>
  <si>
    <t>CM33</t>
  </si>
  <si>
    <t>Kapazitätsabgl.: PM Arbeitspl. graf.</t>
  </si>
  <si>
    <t>CM34</t>
  </si>
  <si>
    <t>Kapazitätsabgl.: PM Arbeitspl. tab.</t>
  </si>
  <si>
    <t>CMOD</t>
  </si>
  <si>
    <t>Erweiterungen</t>
  </si>
  <si>
    <t>CN42N</t>
  </si>
  <si>
    <t>Übersicht: Projektdefinitionen</t>
  </si>
  <si>
    <t>CN43</t>
  </si>
  <si>
    <t>CN44</t>
  </si>
  <si>
    <t>Übersicht: Planaufträge</t>
  </si>
  <si>
    <t>CN45</t>
  </si>
  <si>
    <t>Übersicht: Aufträge</t>
  </si>
  <si>
    <t>CN45N</t>
  </si>
  <si>
    <t>CNR3</t>
  </si>
  <si>
    <t>Arbeitsplatz anzeigen</t>
  </si>
  <si>
    <t>CO02</t>
  </si>
  <si>
    <t>Ändern Fertigungsauftrag</t>
  </si>
  <si>
    <t>CO09</t>
  </si>
  <si>
    <t>Verfügbarkeitsübersicht</t>
  </si>
  <si>
    <t>CO1P</t>
  </si>
  <si>
    <t>Vorgemerkte Rückmeldeprozesse</t>
  </si>
  <si>
    <t>CO43</t>
  </si>
  <si>
    <t>Zuschläge IST:  FertAuftr   Sammelv.</t>
  </si>
  <si>
    <t>CO88</t>
  </si>
  <si>
    <t>Ist-Abrechnung: Fert-/Prozeßaufträge</t>
  </si>
  <si>
    <t>Cockpit für Controlling-Integration</t>
  </si>
  <si>
    <t>COFC</t>
  </si>
  <si>
    <t>Nachbearbeitung Fehler Istkosten</t>
  </si>
  <si>
    <t>COGI</t>
  </si>
  <si>
    <t>Nachbearbeitung fehlerh. Warenbeweg.</t>
  </si>
  <si>
    <t>COINTCOCP</t>
  </si>
  <si>
    <t>CON1</t>
  </si>
  <si>
    <t>Nachbew.  IST:  FertAuftr   Einzelv.</t>
  </si>
  <si>
    <t>CP02</t>
  </si>
  <si>
    <t>Geschäftsprozeß ändern</t>
  </si>
  <si>
    <t>CPT1</t>
  </si>
  <si>
    <t>Anlegen Template</t>
  </si>
  <si>
    <t>CPTB</t>
  </si>
  <si>
    <t>Template-Verrechnung Ist: Aufträge</t>
  </si>
  <si>
    <t>CPTD</t>
  </si>
  <si>
    <t>Templ.-Verr. Ist: Fertigungsaufträge</t>
  </si>
  <si>
    <t>CR03</t>
  </si>
  <si>
    <t>CR05</t>
  </si>
  <si>
    <t>Arbeitsplatzliste</t>
  </si>
  <si>
    <t>CR06</t>
  </si>
  <si>
    <t>Arbeitsplatz Kostenstellenzuordn.</t>
  </si>
  <si>
    <t>CR07</t>
  </si>
  <si>
    <t>Arbeitsplatzkapazitäten</t>
  </si>
  <si>
    <t>CR08</t>
  </si>
  <si>
    <t>Arbeitsplatzhierarchie</t>
  </si>
  <si>
    <t>CR10</t>
  </si>
  <si>
    <t>Arbeitsplatz Änderungsbelege</t>
  </si>
  <si>
    <t>CR13</t>
  </si>
  <si>
    <t>Anzeigen Kapazität</t>
  </si>
  <si>
    <t>CR15</t>
  </si>
  <si>
    <t>Verwendung Kapazität</t>
  </si>
  <si>
    <t>CR23</t>
  </si>
  <si>
    <t>Anzeigen Hierarchie</t>
  </si>
  <si>
    <t>CRAA</t>
  </si>
  <si>
    <t>CRAH</t>
  </si>
  <si>
    <t>Arbeitsplatz anlegen</t>
  </si>
  <si>
    <t>CRAV</t>
  </si>
  <si>
    <t>Arbeitsplatz aendern</t>
  </si>
  <si>
    <t>CRQ3</t>
  </si>
  <si>
    <t>QM</t>
  </si>
  <si>
    <t>CS01</t>
  </si>
  <si>
    <t>Anlegen Materialstückliste</t>
  </si>
  <si>
    <t>CS02</t>
  </si>
  <si>
    <t>Ändern Materialstückliste</t>
  </si>
  <si>
    <t>CS03</t>
  </si>
  <si>
    <t>Anzeigen Materialstückliste</t>
  </si>
  <si>
    <t>CS05</t>
  </si>
  <si>
    <t>Ändern Stücklistengruppe Material</t>
  </si>
  <si>
    <t>CS06</t>
  </si>
  <si>
    <t>Anzeigen Stücklistengruppe Material</t>
  </si>
  <si>
    <t>CS07</t>
  </si>
  <si>
    <t>Anlegen Werkszuordnung MaterialStl</t>
  </si>
  <si>
    <t>CS09</t>
  </si>
  <si>
    <t>Anzeigen Werkszuordnung MaterialStl</t>
  </si>
  <si>
    <t>CS14</t>
  </si>
  <si>
    <t>Stücklistenvergleich</t>
  </si>
  <si>
    <t>CS15</t>
  </si>
  <si>
    <t>Materialverwendung einstufig</t>
  </si>
  <si>
    <t>CS20</t>
  </si>
  <si>
    <t>Massenänderungen: Einstiegsbild</t>
  </si>
  <si>
    <t>CS80</t>
  </si>
  <si>
    <t>Änderungsbelege Materialstückliste</t>
  </si>
  <si>
    <t>CT03</t>
  </si>
  <si>
    <t>Merkmal anzeigen</t>
  </si>
  <si>
    <t>CT04</t>
  </si>
  <si>
    <t>Merkmalverwaltung</t>
  </si>
  <si>
    <t>CT10</t>
  </si>
  <si>
    <t>Merkmalverzeichnis</t>
  </si>
  <si>
    <t>CT12</t>
  </si>
  <si>
    <t>Verwendungsnachweis Merkmalumfeld</t>
  </si>
  <si>
    <t>CU01</t>
  </si>
  <si>
    <t>Anlegen Beziehungswissen</t>
  </si>
  <si>
    <t>CU03</t>
  </si>
  <si>
    <t>Anzeigen Beziehungswissen</t>
  </si>
  <si>
    <t>CU04</t>
  </si>
  <si>
    <t>Beziehungsliste</t>
  </si>
  <si>
    <t>CV03N</t>
  </si>
  <si>
    <t>Dokument anzeigen</t>
  </si>
  <si>
    <t>CV04N</t>
  </si>
  <si>
    <t>Dokument suchen</t>
  </si>
  <si>
    <t>DA_CONTROL</t>
  </si>
  <si>
    <t>Steuerung Datenarchivierung</t>
  </si>
  <si>
    <t>DA_SARA</t>
  </si>
  <si>
    <t>Prüfen / Löschen zentral</t>
  </si>
  <si>
    <t>DB02</t>
  </si>
  <si>
    <t>Monitor für Tabellen und Indices</t>
  </si>
  <si>
    <t>DB13</t>
  </si>
  <si>
    <t>DBA-Einplanungskalender</t>
  </si>
  <si>
    <t>DB15</t>
  </si>
  <si>
    <t>Datenarchivierung: DB-Tabellen</t>
  </si>
  <si>
    <t>DBACOCKPIT</t>
  </si>
  <si>
    <t>DBA Cockpit starten</t>
  </si>
  <si>
    <t>HAN</t>
  </si>
  <si>
    <t>DBCO</t>
  </si>
  <si>
    <t>DB-Verbindungspflege</t>
  </si>
  <si>
    <t>DMEE</t>
  </si>
  <si>
    <t>DMEE: Formatbaum Pflegetool</t>
  </si>
  <si>
    <t>DP90</t>
  </si>
  <si>
    <t>SM: aufwandsbezogene Faktura</t>
  </si>
  <si>
    <t>Durchführung in Drittsystem (Non-SAP)</t>
  </si>
  <si>
    <t>E25T</t>
  </si>
  <si>
    <t>AbrAuftrg/nicht fakt.AbrBelege ausw.</t>
  </si>
  <si>
    <t>E40A</t>
  </si>
  <si>
    <t>Terminsätze anzeigen</t>
  </si>
  <si>
    <t>E40B</t>
  </si>
  <si>
    <t>Terminsätze ändern</t>
  </si>
  <si>
    <t>E41A</t>
  </si>
  <si>
    <t>Portion anzeigen</t>
  </si>
  <si>
    <t>E41B</t>
  </si>
  <si>
    <t>Portion anlegen</t>
  </si>
  <si>
    <t>E41C</t>
  </si>
  <si>
    <t>Portion ändern</t>
  </si>
  <si>
    <t>E41D</t>
  </si>
  <si>
    <t>Liste der Terminstammsätze</t>
  </si>
  <si>
    <t>E41F</t>
  </si>
  <si>
    <t>Ableseeinheiten anzeigen</t>
  </si>
  <si>
    <t>E41G</t>
  </si>
  <si>
    <t>Ableseeinheit ändern</t>
  </si>
  <si>
    <t>E41H</t>
  </si>
  <si>
    <t>Ableseeinheit anlegen</t>
  </si>
  <si>
    <t>E41I</t>
  </si>
  <si>
    <t>Ableseeinheit löschen</t>
  </si>
  <si>
    <t>E41L</t>
  </si>
  <si>
    <t>Liste zugeord.Abl. zu führ. Abl.</t>
  </si>
  <si>
    <t>E43A</t>
  </si>
  <si>
    <t>Terminsätze generieren für Satzarten</t>
  </si>
  <si>
    <t>E43C</t>
  </si>
  <si>
    <t>Liste der Terminsätze</t>
  </si>
  <si>
    <t>E61D</t>
  </si>
  <si>
    <t>Löschen Abschlagsplan</t>
  </si>
  <si>
    <t>EA_DOWNLOAD</t>
  </si>
  <si>
    <t>Download der Abrechnungsstammdaten</t>
  </si>
  <si>
    <t>EA_UPLOAD</t>
  </si>
  <si>
    <t>Upload der Abrechnungsstammdaten</t>
  </si>
  <si>
    <t>EA00</t>
  </si>
  <si>
    <t>Test-Abrechnung eines Vertrages</t>
  </si>
  <si>
    <t>EA05</t>
  </si>
  <si>
    <t>Aussteuerungen anzeigen u. freigeben</t>
  </si>
  <si>
    <t>EA10</t>
  </si>
  <si>
    <t>Fakturierung Belege</t>
  </si>
  <si>
    <t>EA12</t>
  </si>
  <si>
    <t>Abschläge anfordern</t>
  </si>
  <si>
    <t>EA13</t>
  </si>
  <si>
    <t>Storno von Druck-/Abrechnungsbeleg</t>
  </si>
  <si>
    <t>EA14</t>
  </si>
  <si>
    <t>Storno Druck-/Abrechnungsbeleg</t>
  </si>
  <si>
    <t>EA15</t>
  </si>
  <si>
    <t>Stornierung von Fakturabelegen</t>
  </si>
  <si>
    <t>EA16</t>
  </si>
  <si>
    <t>Anlegen Manuelle Nachberechnung</t>
  </si>
  <si>
    <t>EA17</t>
  </si>
  <si>
    <t>Ändern Manuelle Nachberechnung</t>
  </si>
  <si>
    <t>EA18</t>
  </si>
  <si>
    <t>Anzeigen Manuelle Nachberechnung</t>
  </si>
  <si>
    <t>EA19</t>
  </si>
  <si>
    <t>Rechnung erstellen (Einzelerstellung</t>
  </si>
  <si>
    <t>EA20</t>
  </si>
  <si>
    <t>Stornieren Abrechnungsbeleg</t>
  </si>
  <si>
    <t>EA21</t>
  </si>
  <si>
    <t>Anpassungsstorno Abrechnungsbelege</t>
  </si>
  <si>
    <t>EA22</t>
  </si>
  <si>
    <t>EA24</t>
  </si>
  <si>
    <t>SpezStorno aus AbrAuftrag entfernen</t>
  </si>
  <si>
    <t>EA26</t>
  </si>
  <si>
    <t>Massenakt.: Rechnung erstellen</t>
  </si>
  <si>
    <t>EA29</t>
  </si>
  <si>
    <t>Massenakt.: Rechnungsdruck</t>
  </si>
  <si>
    <t>EA31</t>
  </si>
  <si>
    <t>Tarif ändern</t>
  </si>
  <si>
    <t>EA32</t>
  </si>
  <si>
    <t>Tarif anzeigen</t>
  </si>
  <si>
    <t>EA37</t>
  </si>
  <si>
    <t>Schema anzeigen</t>
  </si>
  <si>
    <t>EA38</t>
  </si>
  <si>
    <t>Massenakt.: Abrechnung</t>
  </si>
  <si>
    <t>EA40</t>
  </si>
  <si>
    <t>Anzeigen Druckbeleg</t>
  </si>
  <si>
    <t>EA43</t>
  </si>
  <si>
    <t>Terminsätze generieren einer Satzart</t>
  </si>
  <si>
    <t>EA44</t>
  </si>
  <si>
    <t>Terminsätze löschen</t>
  </si>
  <si>
    <t>EA44M</t>
  </si>
  <si>
    <t>Massenlöschen Terminsätze</t>
  </si>
  <si>
    <t>EA45</t>
  </si>
  <si>
    <t>Verbrauchs- u. Teilrechung erstellen</t>
  </si>
  <si>
    <t>EA55</t>
  </si>
  <si>
    <t>Tariftyp Anzeigen</t>
  </si>
  <si>
    <t>EA60</t>
  </si>
  <si>
    <t>Drucken Druckbeleg</t>
  </si>
  <si>
    <t>EA61</t>
  </si>
  <si>
    <t>Abschlagsplan anlegen</t>
  </si>
  <si>
    <t>EA62</t>
  </si>
  <si>
    <t>Abschlagsplan ändern</t>
  </si>
  <si>
    <t>EA63</t>
  </si>
  <si>
    <t>Abschlagsplan anzeigen</t>
  </si>
  <si>
    <t>EA65</t>
  </si>
  <si>
    <t>Portionswechsel</t>
  </si>
  <si>
    <t>EA87</t>
  </si>
  <si>
    <t>Tariffindung</t>
  </si>
  <si>
    <t>EA89</t>
  </si>
  <si>
    <t>Preis anlegen</t>
  </si>
  <si>
    <t>EA90</t>
  </si>
  <si>
    <t>Preis ändern</t>
  </si>
  <si>
    <t>EA91</t>
  </si>
  <si>
    <t>Preis anzeigen</t>
  </si>
  <si>
    <t>EA99</t>
  </si>
  <si>
    <t>Auswertung Varianten</t>
  </si>
  <si>
    <t>EAMABI</t>
  </si>
  <si>
    <t>Massenabrechnung</t>
  </si>
  <si>
    <t>EAMACH</t>
  </si>
  <si>
    <t>Massenbigcheck</t>
  </si>
  <si>
    <t>EAMS00</t>
  </si>
  <si>
    <t>Massenabrechnung von Sim.indizes</t>
  </si>
  <si>
    <t>EAMS01</t>
  </si>
  <si>
    <t>Massenakt.: Abrechnung SimIndizes</t>
  </si>
  <si>
    <t>EAMS10</t>
  </si>
  <si>
    <t>Simulationsindizes anlegen</t>
  </si>
  <si>
    <t>EAMS11</t>
  </si>
  <si>
    <t>Monitoring der Massensimulation</t>
  </si>
  <si>
    <t>EAMS12</t>
  </si>
  <si>
    <t>Statistik de Simulationsindizes</t>
  </si>
  <si>
    <t>EAMS13</t>
  </si>
  <si>
    <t>Simulationsindizes löschen</t>
  </si>
  <si>
    <t>EAMS20</t>
  </si>
  <si>
    <t>Simulationsperioden definieren</t>
  </si>
  <si>
    <t>EARELINVOICE</t>
  </si>
  <si>
    <t>Abrechnung im Hintergrund freigeben</t>
  </si>
  <si>
    <t>EASIBI</t>
  </si>
  <si>
    <t>Erstellen Einzelrechnung</t>
  </si>
  <si>
    <t>EASICH</t>
  </si>
  <si>
    <t>Einzelbigcheck</t>
  </si>
  <si>
    <t>EASISI</t>
  </si>
  <si>
    <t>Erstellen Einzelsimulation</t>
  </si>
  <si>
    <t>EC16</t>
  </si>
  <si>
    <t>ECOP 97: Kostenrechnungskreis</t>
  </si>
  <si>
    <t>EC30</t>
  </si>
  <si>
    <t>Tarifdaten pflegen</t>
  </si>
  <si>
    <t>EC31</t>
  </si>
  <si>
    <t>Tarifdaten anzeigen</t>
  </si>
  <si>
    <t>EC50E</t>
  </si>
  <si>
    <t>Einzugsbeleg anlegen</t>
  </si>
  <si>
    <t>EC51E</t>
  </si>
  <si>
    <t>Einzugsbeleg ändern</t>
  </si>
  <si>
    <t>EC52E</t>
  </si>
  <si>
    <t>Einzugsbeleg anzeigen</t>
  </si>
  <si>
    <t>EC53E</t>
  </si>
  <si>
    <t>Einzugsbeleg stornieren</t>
  </si>
  <si>
    <t>EC55E</t>
  </si>
  <si>
    <t>Auszug</t>
  </si>
  <si>
    <t>EC56E</t>
  </si>
  <si>
    <t>Auszug ändern</t>
  </si>
  <si>
    <t>EC57E</t>
  </si>
  <si>
    <t>Auszug anzeigen</t>
  </si>
  <si>
    <t>EC58E</t>
  </si>
  <si>
    <t>Auszug stornieren</t>
  </si>
  <si>
    <t>EC86</t>
  </si>
  <si>
    <t>Sperrbeleg ändern</t>
  </si>
  <si>
    <t>EC87</t>
  </si>
  <si>
    <t>Sperrbeleg anzeigen</t>
  </si>
  <si>
    <t>ECENV_CO</t>
  </si>
  <si>
    <t>Datenumfeld zum Anschlußobjekt</t>
  </si>
  <si>
    <t>ECENV_DV</t>
  </si>
  <si>
    <t>Datenumfeld zum Geräte</t>
  </si>
  <si>
    <t>ECVBP02</t>
  </si>
  <si>
    <t>Kundendatenübersicht</t>
  </si>
  <si>
    <t>ECVCO00</t>
  </si>
  <si>
    <t>Anschlussobjektübersicht</t>
  </si>
  <si>
    <t>EE72</t>
  </si>
  <si>
    <t>Versorgungsind.: Arbeitsauftrag änd.</t>
  </si>
  <si>
    <t>WV prüfen</t>
  </si>
  <si>
    <t>EE73</t>
  </si>
  <si>
    <t>Versorgungsind.: Arbeitsauftrag anz.</t>
  </si>
  <si>
    <t>EEDMIDESERVPROV01</t>
  </si>
  <si>
    <t>Serviceanbieter anlegen</t>
  </si>
  <si>
    <t>EEDMIDESERVPROV02</t>
  </si>
  <si>
    <t>Serviceanbieter ändern</t>
  </si>
  <si>
    <t>EEDMIDESERVPROV03</t>
  </si>
  <si>
    <t>Serviceanbieter anzeigen</t>
  </si>
  <si>
    <t>EFCS</t>
  </si>
  <si>
    <t>Druck-Workbench: Formularklasse</t>
  </si>
  <si>
    <t>EFRM</t>
  </si>
  <si>
    <t>Druck-Workbench: Anwendungsformular</t>
  </si>
  <si>
    <t>EG01</t>
  </si>
  <si>
    <t>Gerätetyp anlegen</t>
  </si>
  <si>
    <t>EG02</t>
  </si>
  <si>
    <t>Gerätetyp ändern</t>
  </si>
  <si>
    <t>EG03</t>
  </si>
  <si>
    <t>Gerätetyp anzeigen</t>
  </si>
  <si>
    <t>EG04</t>
  </si>
  <si>
    <t>Zählwerksgruppe anlegen</t>
  </si>
  <si>
    <t>EG05</t>
  </si>
  <si>
    <t>Zählwerksgruppe ändern</t>
  </si>
  <si>
    <t>EG06</t>
  </si>
  <si>
    <t>Zählwerksgruppe anzeigen</t>
  </si>
  <si>
    <t>EG27</t>
  </si>
  <si>
    <t>Gerätegruppe anlegen</t>
  </si>
  <si>
    <t>EG28</t>
  </si>
  <si>
    <t>Gerätegruppe ändern</t>
  </si>
  <si>
    <t>EG29</t>
  </si>
  <si>
    <t>Gerätegruppe anzeigen</t>
  </si>
  <si>
    <t>EG30</t>
  </si>
  <si>
    <t>Wechsel gesamt</t>
  </si>
  <si>
    <t>EG31</t>
  </si>
  <si>
    <t>Einbau gesamt</t>
  </si>
  <si>
    <t>EG32</t>
  </si>
  <si>
    <t>Ausbau gesamt</t>
  </si>
  <si>
    <t>EG33</t>
  </si>
  <si>
    <t>Einbau technisch</t>
  </si>
  <si>
    <t>EG34</t>
  </si>
  <si>
    <t>Einbau abrechnungstechnisch</t>
  </si>
  <si>
    <t>EG35</t>
  </si>
  <si>
    <t>Ausbau abrechnungstechnisch</t>
  </si>
  <si>
    <t>EG36</t>
  </si>
  <si>
    <t>Ausbau technisch</t>
  </si>
  <si>
    <t>EG42</t>
  </si>
  <si>
    <t>Umbau Gerät</t>
  </si>
  <si>
    <t>EG43</t>
  </si>
  <si>
    <t>Anzeigen Geräteinfosatz</t>
  </si>
  <si>
    <t>EG50</t>
  </si>
  <si>
    <t>Storno Einbau/Ausbau/Wechsel</t>
  </si>
  <si>
    <t>EG51</t>
  </si>
  <si>
    <t>Storno Einbau</t>
  </si>
  <si>
    <t>EG52</t>
  </si>
  <si>
    <t>Storno Wechsel technisch</t>
  </si>
  <si>
    <t>EG53</t>
  </si>
  <si>
    <t>Storno Ausbau technisch</t>
  </si>
  <si>
    <t>EG61</t>
  </si>
  <si>
    <t>Anzeigen Logisches Zählwerk</t>
  </si>
  <si>
    <t>EG70</t>
  </si>
  <si>
    <t>Pflegen Tarifdaten</t>
  </si>
  <si>
    <t>EG71</t>
  </si>
  <si>
    <t>Anzeigen Tarifdaten</t>
  </si>
  <si>
    <t>EG72</t>
  </si>
  <si>
    <t>Pflegen Gerätezuordnung</t>
  </si>
  <si>
    <t>EG73</t>
  </si>
  <si>
    <t>Anzeigen Gerätezuordnung</t>
  </si>
  <si>
    <t>EG75</t>
  </si>
  <si>
    <t>Zählwerksbeziehungen anlegen</t>
  </si>
  <si>
    <t>EG76</t>
  </si>
  <si>
    <t>Zählwerksbeziehungen ändern</t>
  </si>
  <si>
    <t>EG77</t>
  </si>
  <si>
    <t>Zählwerksbeziehungen anzeigen</t>
  </si>
  <si>
    <t>EG88</t>
  </si>
  <si>
    <t>Turnuswechselliste anlegen</t>
  </si>
  <si>
    <t>EG89</t>
  </si>
  <si>
    <t>Turnuswechselliste Anzeigen</t>
  </si>
  <si>
    <t>EG90</t>
  </si>
  <si>
    <t>Wechselaufträge/-meldungen anlegen</t>
  </si>
  <si>
    <t>EG97</t>
  </si>
  <si>
    <t>Beglaubigung durchführen</t>
  </si>
  <si>
    <t>CO-PA Fortschreibung statistisch</t>
  </si>
  <si>
    <t>EL01</t>
  </si>
  <si>
    <t>Auftragserstellung ausführen</t>
  </si>
  <si>
    <t>EL06</t>
  </si>
  <si>
    <t>Massenauftragserstellung ausführen</t>
  </si>
  <si>
    <t>EL09</t>
  </si>
  <si>
    <t>Klären mit IT-A/K durcvhführen Ablesevorbereitung</t>
  </si>
  <si>
    <t>EL20</t>
  </si>
  <si>
    <t>Schnellerfassung</t>
  </si>
  <si>
    <t>EL22</t>
  </si>
  <si>
    <t>Schnellerfassung mit Korrektur</t>
  </si>
  <si>
    <t>EL27</t>
  </si>
  <si>
    <t>Korrektur unplausibler Ergebnisse</t>
  </si>
  <si>
    <t>EL28</t>
  </si>
  <si>
    <t>Einzelerfassung</t>
  </si>
  <si>
    <t>EL29</t>
  </si>
  <si>
    <t>Korrektur plausibler Ergebnisse</t>
  </si>
  <si>
    <t>EL30</t>
  </si>
  <si>
    <t>Ableseergebnisse schätzen</t>
  </si>
  <si>
    <t>EL31</t>
  </si>
  <si>
    <t>Manuel. Überwachung</t>
  </si>
  <si>
    <t>EL32</t>
  </si>
  <si>
    <t>Autom. Überwachung</t>
  </si>
  <si>
    <t xml:space="preserve">Klären mit IT-A/K </t>
  </si>
  <si>
    <t>EL35</t>
  </si>
  <si>
    <t>Ableseauftrag ausgeben</t>
  </si>
  <si>
    <t>EL37</t>
  </si>
  <si>
    <t>Ableseauftragerstellung stornieren</t>
  </si>
  <si>
    <t>EL42</t>
  </si>
  <si>
    <t>EL43</t>
  </si>
  <si>
    <t>Übersicht Geräte</t>
  </si>
  <si>
    <t>EL60</t>
  </si>
  <si>
    <t>Aktivierung EB für Einzelanlage</t>
  </si>
  <si>
    <t>ELEU</t>
  </si>
  <si>
    <t>Anzeigen IDoc</t>
  </si>
  <si>
    <t>ELMU</t>
  </si>
  <si>
    <t>Upload ausführen</t>
  </si>
  <si>
    <t>EM10</t>
  </si>
  <si>
    <t>Warenbewegung mittels Serialnummern</t>
  </si>
  <si>
    <t>EMMACCAT1M</t>
  </si>
  <si>
    <t>Fallkategorie anlegen von Nachricht</t>
  </si>
  <si>
    <t>bisher wurden keine Fallkategorien für IS-U und FI-CA von Anwendern oder Anwendungsbertreuern angelegt</t>
  </si>
  <si>
    <t>ENVD</t>
  </si>
  <si>
    <t>CIC: Datenumfeldpflege</t>
  </si>
  <si>
    <t>ES21</t>
  </si>
  <si>
    <t>Vertrag ändern</t>
  </si>
  <si>
    <t>ES22</t>
  </si>
  <si>
    <t>Vertrag anzeigen</t>
  </si>
  <si>
    <t>ES27</t>
  </si>
  <si>
    <t>Vertragsübergreifende Pflege</t>
  </si>
  <si>
    <t>ES28</t>
  </si>
  <si>
    <t>Vertragsübergreifende Anzeige</t>
  </si>
  <si>
    <t>ES30</t>
  </si>
  <si>
    <t>ES31</t>
  </si>
  <si>
    <t>Anlage ändern</t>
  </si>
  <si>
    <t>ES32</t>
  </si>
  <si>
    <t>Anlage anzeigen</t>
  </si>
  <si>
    <t>ES55</t>
  </si>
  <si>
    <t>Anschlussobjekt anlegen</t>
  </si>
  <si>
    <t>ES56</t>
  </si>
  <si>
    <t>Anschlussobjekt ändern</t>
  </si>
  <si>
    <t>ES57</t>
  </si>
  <si>
    <t>Anschlussobjekt anzeigen</t>
  </si>
  <si>
    <t>ES60</t>
  </si>
  <si>
    <t>Verbrauchsstelle anlegen</t>
  </si>
  <si>
    <t>ES61</t>
  </si>
  <si>
    <t>Verbrauchsstelle ändern</t>
  </si>
  <si>
    <t>ES62</t>
  </si>
  <si>
    <t>Verbrauchsstelle anzeigen</t>
  </si>
  <si>
    <t>ES64</t>
  </si>
  <si>
    <t>Ändern Anschlussobjekt VBS/GPL</t>
  </si>
  <si>
    <t>ES65</t>
  </si>
  <si>
    <t>Geräteplatz anlegen</t>
  </si>
  <si>
    <t>ES66</t>
  </si>
  <si>
    <t>Geräteplatz ändern</t>
  </si>
  <si>
    <t>ES67</t>
  </si>
  <si>
    <t>Geräteplatz anzeigen</t>
  </si>
  <si>
    <t>ESIMD</t>
  </si>
  <si>
    <t>IS-U Archivierung: Reorg.Sim. Belege</t>
  </si>
  <si>
    <t>wird zur Zeit nicht verwendet</t>
  </si>
  <si>
    <t>EWCT</t>
  </si>
  <si>
    <t>Währungstestumrechner</t>
  </si>
  <si>
    <t>EWZ5</t>
  </si>
  <si>
    <t>Benutzer sperren</t>
  </si>
  <si>
    <t>ABAP/4 Report: Bilanz</t>
  </si>
  <si>
    <t>F.03</t>
  </si>
  <si>
    <t>Abstimmung</t>
  </si>
  <si>
    <t>F.07</t>
  </si>
  <si>
    <t>Hauptbuch: Saldovortrag</t>
  </si>
  <si>
    <t>Hauptbuch: Saldenliste</t>
  </si>
  <si>
    <t>ABAP/4 Report: Dauerbuchungen ausf.</t>
  </si>
  <si>
    <t>ABAP/4 Report: Dauerbuchungen listen</t>
  </si>
  <si>
    <t>ABAP/4 Report: Saldovortrag Hauptb.</t>
  </si>
  <si>
    <t>Statistik Debitoren-/Kreditoren</t>
  </si>
  <si>
    <t>Index Zentralen und Filialen</t>
  </si>
  <si>
    <t>Debitoren: Kontenverzeichnis</t>
  </si>
  <si>
    <t>F.23</t>
  </si>
  <si>
    <t>Debitoren: Saldenliste</t>
  </si>
  <si>
    <t>Periodische Kontoauszüge</t>
  </si>
  <si>
    <t>Debitoren: Infosystem auswerten</t>
  </si>
  <si>
    <t>Kreditoren: Kontenverzeichnis</t>
  </si>
  <si>
    <t>Kreditoren: Offene Posten</t>
  </si>
  <si>
    <t>Kreditoren: Saldenliste</t>
  </si>
  <si>
    <t>Kreditoren: Infosystem auswerten</t>
  </si>
  <si>
    <t>Hauptbuch: Nachbelastung GuV</t>
  </si>
  <si>
    <t>Dauerbelege löschen</t>
  </si>
  <si>
    <t>Korrespondenz: Interne Belege druck.</t>
  </si>
  <si>
    <t>Massenstornierung von Belegen</t>
  </si>
  <si>
    <t>F.81</t>
  </si>
  <si>
    <t>Umkehrbuchung für Abgrenzungsbelege</t>
  </si>
  <si>
    <t>Musterbeleg erfassen</t>
  </si>
  <si>
    <t>Sachkontenbuchung erfassen</t>
  </si>
  <si>
    <t>Ausgleichen Sachkonto</t>
  </si>
  <si>
    <t>F-06</t>
  </si>
  <si>
    <t>Zahlungseingang buchen</t>
  </si>
  <si>
    <t>Zahlungsausgang buchen</t>
  </si>
  <si>
    <t>ABAP/4 Reporting: Bilanzkorrektur</t>
  </si>
  <si>
    <t>Parameter für maschinelle Zahlung</t>
  </si>
  <si>
    <t>Automat. Einplanen d. Zahlprogrammes</t>
  </si>
  <si>
    <t>Parameter für Zahlung von Z.-Anford.</t>
  </si>
  <si>
    <t>Mahnlauf</t>
  </si>
  <si>
    <t>Statistische Buchung zurücknehmen</t>
  </si>
  <si>
    <t>Umbuchung erfassen</t>
  </si>
  <si>
    <t>Debitoren Rechnung erfassen</t>
  </si>
  <si>
    <t>F-27</t>
  </si>
  <si>
    <t>Debitoren Gutschrift erfassen</t>
  </si>
  <si>
    <t>Debitorenanzahlung buchen</t>
  </si>
  <si>
    <t>Umbuchen und Ausgleichen</t>
  </si>
  <si>
    <t>Ausgleichen Debitor</t>
  </si>
  <si>
    <t>F-37</t>
  </si>
  <si>
    <t>Anzahlungsanforderung Debitor</t>
  </si>
  <si>
    <t>Statistische Buchung erfassen</t>
  </si>
  <si>
    <t>F-39</t>
  </si>
  <si>
    <t>Debitorenanzahlung auflösen</t>
  </si>
  <si>
    <t>Kreditoren Gutschr. erfassen</t>
  </si>
  <si>
    <t>Kreditoren Rechnung erfassen</t>
  </si>
  <si>
    <t>Ausgleichen Kreditor</t>
  </si>
  <si>
    <t>F-47</t>
  </si>
  <si>
    <t>Anzahlungsanforderung</t>
  </si>
  <si>
    <t>Belegarchivierung</t>
  </si>
  <si>
    <t>F-53</t>
  </si>
  <si>
    <t>Archivierung von Sachkonten</t>
  </si>
  <si>
    <t>F-58</t>
  </si>
  <si>
    <t>Zahlung mit Druck</t>
  </si>
  <si>
    <t>Zahlungsanforderung</t>
  </si>
  <si>
    <t>Archivierung Banken</t>
  </si>
  <si>
    <t>Rechnung Kreditor vorerfassen</t>
  </si>
  <si>
    <t>F-64</t>
  </si>
  <si>
    <t>Rechnung Debitor vorerfassen</t>
  </si>
  <si>
    <t>Verkehrszahlenarchivierung</t>
  </si>
  <si>
    <t>Vorerfassung</t>
  </si>
  <si>
    <t>F-90</t>
  </si>
  <si>
    <t>Anlagenzugang d. Kauf m. Kreditor</t>
  </si>
  <si>
    <t>Anlagenabgang d. Verkauf m. Debitor</t>
  </si>
  <si>
    <t>FAGL_ACTIVATE_OP</t>
  </si>
  <si>
    <t>Aktivierung offene Posten Verwaltung</t>
  </si>
  <si>
    <t>FAGLB03</t>
  </si>
  <si>
    <t>FAGLF101</t>
  </si>
  <si>
    <t>Rasterung/Umgliederung</t>
  </si>
  <si>
    <t>FAGLL03</t>
  </si>
  <si>
    <t>Bearbeitungsoptionen Buchhaltung</t>
  </si>
  <si>
    <t>Beleganzeige Hauptbuchsicht</t>
  </si>
  <si>
    <t>Buchen mit Ausgleichen</t>
  </si>
  <si>
    <t>Kontrollsummen</t>
  </si>
  <si>
    <t>FB09</t>
  </si>
  <si>
    <t>Belegpositionen ändern</t>
  </si>
  <si>
    <t>Belegpositionen anzeigen</t>
  </si>
  <si>
    <t>Re/Gu Schnellerfassung</t>
  </si>
  <si>
    <t>Gemerkten Beleg buchen</t>
  </si>
  <si>
    <t>Anforderung von Korrespondenz</t>
  </si>
  <si>
    <t>Statist. Buchung zurücknehmen</t>
  </si>
  <si>
    <t>FB31</t>
  </si>
  <si>
    <t>Merkposten erfassen</t>
  </si>
  <si>
    <t>Buchen Steuer-Zahllast</t>
  </si>
  <si>
    <t>Sachkontenbuchung Einbildtransaktion</t>
  </si>
  <si>
    <t>Erfassung eingehender Rechnungen</t>
  </si>
  <si>
    <t>FB65</t>
  </si>
  <si>
    <t>Erfassung eingehender Gutschriften</t>
  </si>
  <si>
    <t>FB70</t>
  </si>
  <si>
    <t>Erfassung ausgehender Rechnungen</t>
  </si>
  <si>
    <t>FB75</t>
  </si>
  <si>
    <t>Erfassung ausgehender Gutschriften</t>
  </si>
  <si>
    <t>Archivierbarkeitsprüfung von Belegen</t>
  </si>
  <si>
    <t>FBA1</t>
  </si>
  <si>
    <t>FBA2</t>
  </si>
  <si>
    <t>FBA3</t>
  </si>
  <si>
    <t>FBA6</t>
  </si>
  <si>
    <t>Anzahlungsanforderung Kreditor</t>
  </si>
  <si>
    <t>FBB1</t>
  </si>
  <si>
    <t>Fremdwährungsbewertung buchen</t>
  </si>
  <si>
    <t>Kassenbuch</t>
  </si>
  <si>
    <t>Dauerbuchung erfassen</t>
  </si>
  <si>
    <t>Dauerbelegänderungen anzeigen</t>
  </si>
  <si>
    <t>Dauerbuchung realisieren</t>
  </si>
  <si>
    <t>FBE3</t>
  </si>
  <si>
    <t>Avis anzeigen</t>
  </si>
  <si>
    <t>Kreditoren Einzelposten anzeigen</t>
  </si>
  <si>
    <t>Sachkonten Einzelposten anzeigen</t>
  </si>
  <si>
    <t>FBL4N</t>
  </si>
  <si>
    <t>Debitoren Einzelposten anzeigen</t>
  </si>
  <si>
    <t>Musterbeleg ändern</t>
  </si>
  <si>
    <t>Musterbeleg anzeigen</t>
  </si>
  <si>
    <t>Musterbelegänderungen anzeigen</t>
  </si>
  <si>
    <t>FBMA</t>
  </si>
  <si>
    <t>Mahnverfahren anzeigen</t>
  </si>
  <si>
    <t>FBMP</t>
  </si>
  <si>
    <t>Mahnverfahren pflegen</t>
  </si>
  <si>
    <t>Nummernkreise Buchhaltungsbeleg</t>
  </si>
  <si>
    <t>FBP1</t>
  </si>
  <si>
    <t>Zahlungsanforderung erfassen</t>
  </si>
  <si>
    <t>FBS1</t>
  </si>
  <si>
    <t>Abgrenzungsbeleg erfassen</t>
  </si>
  <si>
    <t>Übergreifenden Beleg ändern</t>
  </si>
  <si>
    <t>Vorerfaßten Beleg buchen</t>
  </si>
  <si>
    <t>Beleg vorerfassen</t>
  </si>
  <si>
    <t>Vorerfaßten Beleg ändern</t>
  </si>
  <si>
    <t>Vorerfaßten Beleg anzeigen</t>
  </si>
  <si>
    <t>FBV4</t>
  </si>
  <si>
    <t>Vorerf. Beleg (Kopf) ändern</t>
  </si>
  <si>
    <t>FBV5</t>
  </si>
  <si>
    <t>Belegänderungen vorerfaßter Belege</t>
  </si>
  <si>
    <t>Vorerfassten Beleg buchen</t>
  </si>
  <si>
    <t>Zahlungsvorschl. anzeigen/bearbeiten</t>
  </si>
  <si>
    <t>FBZ1</t>
  </si>
  <si>
    <t>FBZ2</t>
  </si>
  <si>
    <t>FBZ4</t>
  </si>
  <si>
    <t>Zahlungslauf anzeigen</t>
  </si>
  <si>
    <t>FBZA</t>
  </si>
  <si>
    <t>Konfiguration Zahlprogramm anzeigen</t>
  </si>
  <si>
    <t>TR</t>
  </si>
  <si>
    <t>Konfiguration Zahlprogramm pflegen</t>
  </si>
  <si>
    <t>Anlegen Debitor (Buchhaltung)</t>
  </si>
  <si>
    <t>Ändern Debitor (Buchhaltung)</t>
  </si>
  <si>
    <t>Anzeigen Debitor (Buchhaltung)</t>
  </si>
  <si>
    <t>Debitoränderungen (Buchhaltung)</t>
  </si>
  <si>
    <t>Sperren Debitor (Buchhaltung)</t>
  </si>
  <si>
    <t>Löschvormerk. Debitor (Buchhaltung)</t>
  </si>
  <si>
    <t>FD11</t>
  </si>
  <si>
    <t>Kontenanalyse Debitor</t>
  </si>
  <si>
    <t>Verwaltung der TemSe/REGUT-Daten</t>
  </si>
  <si>
    <t>Nachbearbeiten Elektron. Kontoauszug</t>
  </si>
  <si>
    <t>FIN</t>
  </si>
  <si>
    <t>Nachbearbeitung Kontoauszüge</t>
  </si>
  <si>
    <t>Zeigt den Verwendungszweck an</t>
  </si>
  <si>
    <t>FEBP</t>
  </si>
  <si>
    <t>Buchen Elektron. Kontoauszug</t>
  </si>
  <si>
    <t>Simulation Suchmustersuche</t>
  </si>
  <si>
    <t>Einlesen Elektronischer Kontoauszug</t>
  </si>
  <si>
    <t>Anzeigen Elektronischer Kontoauszug</t>
  </si>
  <si>
    <t>FGI0</t>
  </si>
  <si>
    <t>Bericht ausführen</t>
  </si>
  <si>
    <t>FGI1</t>
  </si>
  <si>
    <t>Bericht anlegen</t>
  </si>
  <si>
    <t>FGI3</t>
  </si>
  <si>
    <t>Bericht anzeigen</t>
  </si>
  <si>
    <t>FGI6</t>
  </si>
  <si>
    <t>Formular anzeigen</t>
  </si>
  <si>
    <t>FGIQ</t>
  </si>
  <si>
    <t>Berichte aus Mandt 000 importieren</t>
  </si>
  <si>
    <t>FI04</t>
  </si>
  <si>
    <t>Bankänderungen anzeigen</t>
  </si>
  <si>
    <t>FI06</t>
  </si>
  <si>
    <t>Bank Löschv. setzen</t>
  </si>
  <si>
    <t>FI08</t>
  </si>
  <si>
    <t>Verteilung der Bankstammdaten</t>
  </si>
  <si>
    <t>Ändern Hausbanken/Bankkonten</t>
  </si>
  <si>
    <t>FIBAN</t>
  </si>
  <si>
    <t>IBAN pflegen</t>
  </si>
  <si>
    <t>Pflegetransaktion BTE</t>
  </si>
  <si>
    <t>FILE</t>
  </si>
  <si>
    <t>Dateinamen/pfade mandantenunabhängig</t>
  </si>
  <si>
    <t>Postenverzinsung</t>
  </si>
  <si>
    <t>Übersicht Zinsläufe Postenverzinsung</t>
  </si>
  <si>
    <t>Fiori-App</t>
  </si>
  <si>
    <t>Durchführung über Fiori</t>
  </si>
  <si>
    <t>Anlegen Kreditor (Buchhaltung)</t>
  </si>
  <si>
    <t>Ändern Kreditor (Buchhaltung)</t>
  </si>
  <si>
    <t>Anzeigen Kreditor (Buchhaltung)</t>
  </si>
  <si>
    <t>Kreditoränderungen (Buchhaltung)</t>
  </si>
  <si>
    <t>Sperren Kreditor (Buchhaltung)</t>
  </si>
  <si>
    <t>Löschvormerk. Kreditor (Buchhaltung)</t>
  </si>
  <si>
    <t>FKI3</t>
  </si>
  <si>
    <t>FKLOCK01</t>
  </si>
  <si>
    <t>Bedingte Sperren prüfen</t>
  </si>
  <si>
    <t>FKLOCK2</t>
  </si>
  <si>
    <t>Betriebswirtschaftl. Sperren setzen</t>
  </si>
  <si>
    <t>FKMT</t>
  </si>
  <si>
    <t>FI Kontierungsmuster-Verwaltung</t>
  </si>
  <si>
    <t>FLBPC2</t>
  </si>
  <si>
    <t>GP mit Kreditor verknüpfen</t>
  </si>
  <si>
    <t>FS</t>
  </si>
  <si>
    <t>FLBPD2</t>
  </si>
  <si>
    <t>GP mit Debitor verknüpfen</t>
  </si>
  <si>
    <t>FMZ3</t>
  </si>
  <si>
    <t>Anzeigen Mittelbindung</t>
  </si>
  <si>
    <t>FNR7</t>
  </si>
  <si>
    <t>Summen- u. Saldenliste</t>
  </si>
  <si>
    <t>Verwaltungsreport Datenübermittlung</t>
  </si>
  <si>
    <t>FP03</t>
  </si>
  <si>
    <t>Abgabe an externes Inkassobüro</t>
  </si>
  <si>
    <t>FP03D</t>
  </si>
  <si>
    <t>Forderungen an Inkassobüro abgeben</t>
  </si>
  <si>
    <t>FP03E</t>
  </si>
  <si>
    <t>Freigabe  von Posten zum Inkasso</t>
  </si>
  <si>
    <t>FP03EC</t>
  </si>
  <si>
    <t>Abgabe Posten zum internen Inkasso</t>
  </si>
  <si>
    <t>wird bisher nicht genutzt</t>
  </si>
  <si>
    <t>FP03H</t>
  </si>
  <si>
    <t>Historie der Inkassoposten</t>
  </si>
  <si>
    <t>FP03L</t>
  </si>
  <si>
    <t>Liste der Inkassoposten</t>
  </si>
  <si>
    <t>FP03M</t>
  </si>
  <si>
    <t>Massenlauf: Freigabe zum Inkasso</t>
  </si>
  <si>
    <t>FP03U</t>
  </si>
  <si>
    <t>Forderungen von Inkassobüro rückruf.</t>
  </si>
  <si>
    <t>FP04</t>
  </si>
  <si>
    <t>Ausbuchen</t>
  </si>
  <si>
    <t>FP04H</t>
  </si>
  <si>
    <t>Anzeigen der Ausbuchungshistorie</t>
  </si>
  <si>
    <t>FP04M</t>
  </si>
  <si>
    <t>Massenlauf: Ausbuchen</t>
  </si>
  <si>
    <t>FP05</t>
  </si>
  <si>
    <t>Zahlungsstapel bearbeiten</t>
  </si>
  <si>
    <t>FP05CLE</t>
  </si>
  <si>
    <t>FP05CLE_CALL</t>
  </si>
  <si>
    <t>Klärungsbearbeitung über CALL TRANS</t>
  </si>
  <si>
    <t>FP05FIK</t>
  </si>
  <si>
    <t>Abstimmschl. für Zahlstapel ändern</t>
  </si>
  <si>
    <t>FP06</t>
  </si>
  <si>
    <t>FP07</t>
  </si>
  <si>
    <t>Ausgleich zurücknehmen</t>
  </si>
  <si>
    <t>FP08</t>
  </si>
  <si>
    <t>FP08M</t>
  </si>
  <si>
    <t>Massenstorno</t>
  </si>
  <si>
    <t>FP09</t>
  </si>
  <si>
    <t>Rückläufer</t>
  </si>
  <si>
    <t>FP09FIK</t>
  </si>
  <si>
    <t>Abstimmschl. für Rückl.stapel ändern</t>
  </si>
  <si>
    <t>FP18</t>
  </si>
  <si>
    <t>Rückzahlungsanforderung stornieren</t>
  </si>
  <si>
    <t>FP25</t>
  </si>
  <si>
    <t>Scheckstapel bearbeiten</t>
  </si>
  <si>
    <t>FP30</t>
  </si>
  <si>
    <t>Zahlung suchen</t>
  </si>
  <si>
    <t>FP30C</t>
  </si>
  <si>
    <t>Klärungsfälle suchen</t>
  </si>
  <si>
    <t>FP30H</t>
  </si>
  <si>
    <t>Freie Zahlungssuche</t>
  </si>
  <si>
    <t>FP31</t>
  </si>
  <si>
    <t>Zahlung suchen (aus Zahllauf)</t>
  </si>
  <si>
    <t>FP40</t>
  </si>
  <si>
    <t>Transferieren</t>
  </si>
  <si>
    <t>FPAV</t>
  </si>
  <si>
    <t>FI-CA: Zahlungsavis</t>
  </si>
  <si>
    <t>wird nicht benutzt, da Avise über Autobank bearbeitet werden</t>
  </si>
  <si>
    <t>FPB3</t>
  </si>
  <si>
    <t>Zahlungsstapelübernahme</t>
  </si>
  <si>
    <t>FPB4</t>
  </si>
  <si>
    <t>Zahlungsstapelübernahme-Fehlerbearb.</t>
  </si>
  <si>
    <t>FPB5</t>
  </si>
  <si>
    <t>Rückläuferstapelübernahme</t>
  </si>
  <si>
    <t>FPB6</t>
  </si>
  <si>
    <t>RLSÜbernahme-Fehlerbearbeitung</t>
  </si>
  <si>
    <t>Klärung duch Thomas</t>
  </si>
  <si>
    <t>FPB7</t>
  </si>
  <si>
    <t>Übernahme aus elektron. Kontoauszug</t>
  </si>
  <si>
    <t>wird nicht benutzt, da Bearbeitung über Autobank</t>
  </si>
  <si>
    <t>FPCD</t>
  </si>
  <si>
    <t>Zahlung buchen</t>
  </si>
  <si>
    <t>FPCI</t>
  </si>
  <si>
    <t>Informationen für Inkassobüros</t>
  </si>
  <si>
    <t>FPCOPARA</t>
  </si>
  <si>
    <t>Korrespondenzdruck</t>
  </si>
  <si>
    <t>FPCPL</t>
  </si>
  <si>
    <t>Klärungsbearbeitung: Zahlungsstapel</t>
  </si>
  <si>
    <t>FPCR1</t>
  </si>
  <si>
    <t>Bonität anzeigen</t>
  </si>
  <si>
    <t>FPCRL</t>
  </si>
  <si>
    <t>Klärungsbearbeitung: Rückläufer</t>
  </si>
  <si>
    <t>FPE1</t>
  </si>
  <si>
    <t>FPE2</t>
  </si>
  <si>
    <t>Ändern Beleg</t>
  </si>
  <si>
    <t>FPE2M</t>
  </si>
  <si>
    <t>Massenänderung Belege</t>
  </si>
  <si>
    <t>FPE3</t>
  </si>
  <si>
    <t>Anzeigen Beleg</t>
  </si>
  <si>
    <t>FPE4</t>
  </si>
  <si>
    <t>Anzeige Belegänderungen</t>
  </si>
  <si>
    <t>FPF1</t>
  </si>
  <si>
    <t>Abstimmschlüssel anlegen</t>
  </si>
  <si>
    <t>wird nicht manuell ausgeführt, sondern im Hintergrund beim Buchen eines Beleges ausgeführt</t>
  </si>
  <si>
    <t>FPF2</t>
  </si>
  <si>
    <t>Abstimmschlüssel ändern</t>
  </si>
  <si>
    <t>FPF3</t>
  </si>
  <si>
    <t>Abstimmschlüssel anzeigen</t>
  </si>
  <si>
    <t>FPG0</t>
  </si>
  <si>
    <t>Abweichende Buchungsdaten pflegen</t>
  </si>
  <si>
    <t>FPG1</t>
  </si>
  <si>
    <t>Buchungssummen ins Hauptbuch übern.</t>
  </si>
  <si>
    <t>FPG3</t>
  </si>
  <si>
    <t>Übernahme ins CO-PA</t>
  </si>
  <si>
    <t>FPG4</t>
  </si>
  <si>
    <t>Autom. Schließen von Abstimmschl.</t>
  </si>
  <si>
    <t>FPG5</t>
  </si>
  <si>
    <t>FI-CA Belege zu FI-GL Belege</t>
  </si>
  <si>
    <t>FPG7</t>
  </si>
  <si>
    <t>CO-PA-Belege prüfen</t>
  </si>
  <si>
    <t>FPI1</t>
  </si>
  <si>
    <t>FI-CA: Einzelbearbeitung Verzinsung</t>
  </si>
  <si>
    <t>FPI2</t>
  </si>
  <si>
    <t>FI-CA: Barsicherheitszinsen</t>
  </si>
  <si>
    <t>wird nicht mehr benutzt</t>
  </si>
  <si>
    <t>FPI4</t>
  </si>
  <si>
    <t>FI-CA: Zinsberechnung anzeigen</t>
  </si>
  <si>
    <t>FPINTM1</t>
  </si>
  <si>
    <t>Zinslauf</t>
  </si>
  <si>
    <t>FPIPKEY</t>
  </si>
  <si>
    <t>Ratenpläne zum Stichtag</t>
  </si>
  <si>
    <t>FPL9</t>
  </si>
  <si>
    <t>Kontenstand anzeigen</t>
  </si>
  <si>
    <t>FPL9S</t>
  </si>
  <si>
    <t>Kontenstand: interner Aufruf</t>
  </si>
  <si>
    <t>FPLKA</t>
  </si>
  <si>
    <t>Auswerten BWL-Sperren</t>
  </si>
  <si>
    <t>FPLKDEL</t>
  </si>
  <si>
    <t>Gesetzte Massensperren löschen</t>
  </si>
  <si>
    <t>FPM3</t>
  </si>
  <si>
    <t>Anzeigen der Mahnhistorie</t>
  </si>
  <si>
    <t>FPM4</t>
  </si>
  <si>
    <t>Anzeigen der Rückläuferhistorie</t>
  </si>
  <si>
    <t>FI-CA stichtagsbez. OP-Liste</t>
  </si>
  <si>
    <t>FPO1P</t>
  </si>
  <si>
    <t>OP-Liste zum Stichtag (parallel)</t>
  </si>
  <si>
    <t>Abstimmung der OP's zum Hauptbuch</t>
  </si>
  <si>
    <t>FPO4</t>
  </si>
  <si>
    <t>Posten-Auswertung</t>
  </si>
  <si>
    <t>FPO4P</t>
  </si>
  <si>
    <t>FPO7</t>
  </si>
  <si>
    <t>Analyse extrahierter offener Posten</t>
  </si>
  <si>
    <t>wird zur zeit nicht benutzt</t>
  </si>
  <si>
    <t>FPP1</t>
  </si>
  <si>
    <t>Vertragspartner anlegen</t>
  </si>
  <si>
    <t>FPP2</t>
  </si>
  <si>
    <t>Vertragspartner ändern</t>
  </si>
  <si>
    <t>FPP3</t>
  </si>
  <si>
    <t>Vertragspartner anzeigen</t>
  </si>
  <si>
    <t>FPR_PLCL</t>
  </si>
  <si>
    <t>Einzelnachweis Klärungskonto</t>
  </si>
  <si>
    <t>FPR1</t>
  </si>
  <si>
    <t>Ratenplan anlegen</t>
  </si>
  <si>
    <t>FPR2</t>
  </si>
  <si>
    <t>Ratenplan ändern</t>
  </si>
  <si>
    <t>FPR3</t>
  </si>
  <si>
    <t>Ratenplan anzeigen</t>
  </si>
  <si>
    <t>FPRA</t>
  </si>
  <si>
    <t>Berichtigte Forderungen anzeigen</t>
  </si>
  <si>
    <t>FPRECL</t>
  </si>
  <si>
    <t>Umgliederungen buchen</t>
  </si>
  <si>
    <t>wird zur zeit nicht verwendet</t>
  </si>
  <si>
    <t>FPRH</t>
  </si>
  <si>
    <t>Anzeigen von Ratenplahistorien</t>
  </si>
  <si>
    <t>FPRS</t>
  </si>
  <si>
    <t>Offene Rückzahlungsanforderungen</t>
  </si>
  <si>
    <t>FPRU</t>
  </si>
  <si>
    <t>Übersicht Rückzahlungsanforderungen</t>
  </si>
  <si>
    <t>FPRV</t>
  </si>
  <si>
    <t>Umbuchung berichtigte Forderungen</t>
  </si>
  <si>
    <t>FPS_RFKKBELJ00</t>
  </si>
  <si>
    <t>Belegjournal</t>
  </si>
  <si>
    <t>FPSA</t>
  </si>
  <si>
    <t>VK Selektion</t>
  </si>
  <si>
    <t>FPSEC1</t>
  </si>
  <si>
    <t>Sicherheitsleistung anlegen</t>
  </si>
  <si>
    <t>FPSEC2</t>
  </si>
  <si>
    <t>Sicherheitsleistung ändern</t>
  </si>
  <si>
    <t>FPSEC3</t>
  </si>
  <si>
    <t>Sicherheitsleistung anzeigen</t>
  </si>
  <si>
    <t>FPSELP</t>
  </si>
  <si>
    <t>Selektionen  zu Auswertungen</t>
  </si>
  <si>
    <t>FPSELP1</t>
  </si>
  <si>
    <t>Layouts zu Auswertungen</t>
  </si>
  <si>
    <t>FPSELPLOCK</t>
  </si>
  <si>
    <t>Sperren gemäß Vorabselektion</t>
  </si>
  <si>
    <t>FPSEPA</t>
  </si>
  <si>
    <t>Anlegen von SEPA-Mandaten</t>
  </si>
  <si>
    <t>FPSEPA1</t>
  </si>
  <si>
    <t>Ändern von SEPA-Mandaten</t>
  </si>
  <si>
    <t>FPSP</t>
  </si>
  <si>
    <t>GP Selektion</t>
  </si>
  <si>
    <t>FPT3</t>
  </si>
  <si>
    <t>Überleitung abw. Periode</t>
  </si>
  <si>
    <t>FPT5</t>
  </si>
  <si>
    <t>Belege zum Abstimmschlüssel anzeigen</t>
  </si>
  <si>
    <t>FPT7</t>
  </si>
  <si>
    <t>Nachweis Buchungssummen</t>
  </si>
  <si>
    <t>FPVA</t>
  </si>
  <si>
    <t>Mahnvorschlag</t>
  </si>
  <si>
    <t>FPVB</t>
  </si>
  <si>
    <t>Mahnaktivitätenlauf</t>
  </si>
  <si>
    <t>FPVC</t>
  </si>
  <si>
    <t>Massenstorno von Mahnungen</t>
  </si>
  <si>
    <t>FPY1</t>
  </si>
  <si>
    <t>Zahlungslauf / Lastschriftlauf</t>
  </si>
  <si>
    <t>FPZW</t>
  </si>
  <si>
    <t>Forderungsberichtigung</t>
  </si>
  <si>
    <t>FPZWH</t>
  </si>
  <si>
    <t>Berichtigte Forderungen auswerten</t>
  </si>
  <si>
    <t>FQC0</t>
  </si>
  <si>
    <t>C FKK Kontenfindung (allgemein)</t>
  </si>
  <si>
    <t>wird zur zeit nicht verwemdet</t>
  </si>
  <si>
    <t>FQC1200</t>
  </si>
  <si>
    <t>C FKK Kontenfindung */1200</t>
  </si>
  <si>
    <t>FQCR</t>
  </si>
  <si>
    <t>Kontenfindung: Liste</t>
  </si>
  <si>
    <t>FQEVENTS</t>
  </si>
  <si>
    <t>Zeitpunkte</t>
  </si>
  <si>
    <t>Transaktion für das Pflegen von Zeitpunkten, gibt es weiterhin im S/4 nicht relevant für BTT</t>
  </si>
  <si>
    <t>FQI2</t>
  </si>
  <si>
    <t>Zinsschlüssel Anzeige</t>
  </si>
  <si>
    <t>Anzeige Customizingtabelle der Zinsschlüssel</t>
  </si>
  <si>
    <t>FQKS</t>
  </si>
  <si>
    <t>Kontenstand: Sortiervarianten</t>
  </si>
  <si>
    <t>Customizing Kontenstandsanzeige</t>
  </si>
  <si>
    <t>FQKX</t>
  </si>
  <si>
    <t>TFK021L(Kontenstand: Listtypen)</t>
  </si>
  <si>
    <t>FQZP</t>
  </si>
  <si>
    <t>FI-CA: KoFi - Rückn.Ausgl. Neuer OP</t>
  </si>
  <si>
    <t>FS01</t>
  </si>
  <si>
    <t>Anlegen Stamm</t>
  </si>
  <si>
    <t>FS03</t>
  </si>
  <si>
    <t>Anzeigen Stamm</t>
  </si>
  <si>
    <t>Kontenstand Sachkonten</t>
  </si>
  <si>
    <t>FS10NA</t>
  </si>
  <si>
    <t>Bilanz/GuV-Struktur anzeigen</t>
  </si>
  <si>
    <t>FSE6N</t>
  </si>
  <si>
    <t>Anzeigen Planung</t>
  </si>
  <si>
    <t>FSEPA_M1</t>
  </si>
  <si>
    <t>SEPA: Mandat anlegen</t>
  </si>
  <si>
    <t>FSEPA_M2</t>
  </si>
  <si>
    <t>SEPA: Mandat ändern</t>
  </si>
  <si>
    <t>FSEPA_M3</t>
  </si>
  <si>
    <t>SEPA: Mandat anzeigen</t>
  </si>
  <si>
    <t>FSEPA_M3_LUW</t>
  </si>
  <si>
    <t>SEPA: Mandat anzeigen (in neuer LUW)</t>
  </si>
  <si>
    <t>FSEPA_M4</t>
  </si>
  <si>
    <t>SEPA: Mandate auflisten</t>
  </si>
  <si>
    <t>Anzeigen Musterkonto</t>
  </si>
  <si>
    <t>Sachkontenstamm im Kontenplan</t>
  </si>
  <si>
    <t>FSP3</t>
  </si>
  <si>
    <t>Anzeigen Stamm im Kontenplan</t>
  </si>
  <si>
    <t>Änderungen Sachkonto-Kontenplan</t>
  </si>
  <si>
    <t>Sachkontenstamm im Buchungskreis</t>
  </si>
  <si>
    <t>FSS3</t>
  </si>
  <si>
    <t>Anzeigen Stamm im Buchungskreis</t>
  </si>
  <si>
    <t>Änderungen Sachkonto-Buchungskreise</t>
  </si>
  <si>
    <t>FTW1A</t>
  </si>
  <si>
    <t>Extraktdaten</t>
  </si>
  <si>
    <t>FTWC</t>
  </si>
  <si>
    <t>Extrakte mischen</t>
  </si>
  <si>
    <t>FTWCF</t>
  </si>
  <si>
    <t>FTWD</t>
  </si>
  <si>
    <t>Datenextraktkontrollsummen prüfen</t>
  </si>
  <si>
    <t>FTWE</t>
  </si>
  <si>
    <t>Kontrollsummen prüfen (FI-Belege)</t>
  </si>
  <si>
    <t>FTWE1</t>
  </si>
  <si>
    <t>Alle FI-Kontrollsummen prüfen</t>
  </si>
  <si>
    <t>FTWF</t>
  </si>
  <si>
    <t>Datenextrakt-Browser</t>
  </si>
  <si>
    <t>FTWH</t>
  </si>
  <si>
    <t>Daten-View-Abfragen</t>
  </si>
  <si>
    <t>FTWK</t>
  </si>
  <si>
    <t>Extrakte löschen</t>
  </si>
  <si>
    <t>FTWL</t>
  </si>
  <si>
    <t>Extraktprotokoll anzeigen</t>
  </si>
  <si>
    <t>FTWM</t>
  </si>
  <si>
    <t>Datenextrakt neu erstellen</t>
  </si>
  <si>
    <t>FTWN</t>
  </si>
  <si>
    <t>View-Abfrageprotokoll anzeigen</t>
  </si>
  <si>
    <t>FTWP</t>
  </si>
  <si>
    <t>Einstellungen für Datenextraktion</t>
  </si>
  <si>
    <t>FTWQ</t>
  </si>
  <si>
    <t>Datensegmente für Datendatei konfig.</t>
  </si>
  <si>
    <t>FTWR</t>
  </si>
  <si>
    <t>Dateigröße Arbeitsblatt</t>
  </si>
  <si>
    <t>FTWSCC</t>
  </si>
  <si>
    <t>DART: Einstell. für Buchungskreise</t>
  </si>
  <si>
    <t>FTWW</t>
  </si>
  <si>
    <t>Segmentinformationen auflisten</t>
  </si>
  <si>
    <t>FTWY</t>
  </si>
  <si>
    <t>Datendatei-View pflegen</t>
  </si>
  <si>
    <t>FTWYR</t>
  </si>
  <si>
    <t>DART: Segmentbeziehungen pflegen</t>
  </si>
  <si>
    <t>FTXP</t>
  </si>
  <si>
    <t>Steuerkennzeichen pflegen</t>
  </si>
  <si>
    <t>Vorerfassung von Sachkontenpositione</t>
  </si>
  <si>
    <t>FV53</t>
  </si>
  <si>
    <t>Vorerfaßten Sachkontobeleg anzeigen</t>
  </si>
  <si>
    <t>Vorerfassung eingehender Rechnungen</t>
  </si>
  <si>
    <t>Vorerfassten Kreditorbeleg anzeigen</t>
  </si>
  <si>
    <t>FV65</t>
  </si>
  <si>
    <t>Vorerfassung eingehender Gutschrifte</t>
  </si>
  <si>
    <t>Vorerfassung ausgehender Rechnungen</t>
  </si>
  <si>
    <t>FXI2</t>
  </si>
  <si>
    <t>Bericht ändern</t>
  </si>
  <si>
    <t>GB01</t>
  </si>
  <si>
    <t>Belegerfassung für lokale Ledger</t>
  </si>
  <si>
    <t>FI-SL</t>
  </si>
  <si>
    <t>GC41</t>
  </si>
  <si>
    <t>GLT3 - Pflege GLT3-Unterkontierungen</t>
  </si>
  <si>
    <t>FI-LC</t>
  </si>
  <si>
    <t>GCAC</t>
  </si>
  <si>
    <t>Ledgervergleich</t>
  </si>
  <si>
    <t>GCB2</t>
  </si>
  <si>
    <t>FI-SL-Customizing-Buchungskreis Anz.</t>
  </si>
  <si>
    <t>FI-SL: Zulässige Belegarten</t>
  </si>
  <si>
    <t>GCGS</t>
  </si>
  <si>
    <t>Abstimmung Summe-Einzelposten</t>
  </si>
  <si>
    <t>GCL2</t>
  </si>
  <si>
    <t>FI-SL-Customizing-Ledger ändern</t>
  </si>
  <si>
    <t>GCL3</t>
  </si>
  <si>
    <t>FI-SL-Customizing-Ledger anzeigen</t>
  </si>
  <si>
    <t>Summensatzanzeige</t>
  </si>
  <si>
    <t>GD20</t>
  </si>
  <si>
    <t>Start Selektion FI-SL-Einzelposten</t>
  </si>
  <si>
    <t>FI-SL: Lokale Ist-Beleganzeige</t>
  </si>
  <si>
    <t>GD33</t>
  </si>
  <si>
    <t>FI-SL: Globale Ist-Beleganzeige</t>
  </si>
  <si>
    <t>Validierungsbearbeitung</t>
  </si>
  <si>
    <t>Substitutionsbearbeitung</t>
  </si>
  <si>
    <t>Garantietypen</t>
  </si>
  <si>
    <t>Garantiezählertypen</t>
  </si>
  <si>
    <t>GP30</t>
  </si>
  <si>
    <t>Verteilungschlussel pflegen</t>
  </si>
  <si>
    <t>GR23</t>
  </si>
  <si>
    <t>Anzeigen Bibliothek</t>
  </si>
  <si>
    <t>GR32</t>
  </si>
  <si>
    <t>Ändern Bericht</t>
  </si>
  <si>
    <t>Anzeigen Bericht</t>
  </si>
  <si>
    <t>GR38</t>
  </si>
  <si>
    <t>Berichte importieren</t>
  </si>
  <si>
    <t>Ändern Berichtsgruppe</t>
  </si>
  <si>
    <t>GR53</t>
  </si>
  <si>
    <t>Anzeigen Berichtsgruppe</t>
  </si>
  <si>
    <t>GR55</t>
  </si>
  <si>
    <t>Ausführen Berichtsgruppe</t>
  </si>
  <si>
    <t>Berichtsgruppen generieren</t>
  </si>
  <si>
    <t>Verzeichnis: Berichtsgruppen</t>
  </si>
  <si>
    <t>GRE0</t>
  </si>
  <si>
    <t>Report Writer: Extrakte verwalten</t>
  </si>
  <si>
    <t>GRR1</t>
  </si>
  <si>
    <t>RW: Formular anlegen</t>
  </si>
  <si>
    <t>RW: Formular ändern</t>
  </si>
  <si>
    <t>RW: Formular anzeigen</t>
  </si>
  <si>
    <t>Vorlage anzeigen</t>
  </si>
  <si>
    <t>Anlegen Set</t>
  </si>
  <si>
    <t>Ändern Set</t>
  </si>
  <si>
    <t>Anzeigen Set</t>
  </si>
  <si>
    <t>GS07</t>
  </si>
  <si>
    <t>Sets exportieren</t>
  </si>
  <si>
    <t>GS08</t>
  </si>
  <si>
    <t>Sets importieren</t>
  </si>
  <si>
    <t>GSP_KD1</t>
  </si>
  <si>
    <t>Kontenfindung pflegen: Saldonull</t>
  </si>
  <si>
    <t>FI-SL: Saldovortrag</t>
  </si>
  <si>
    <t>IA01</t>
  </si>
  <si>
    <t>Arbeitsplan Equipment anlegen</t>
  </si>
  <si>
    <t>IA02</t>
  </si>
  <si>
    <t>Arbeitsplan Equipment ändern</t>
  </si>
  <si>
    <t>IA03</t>
  </si>
  <si>
    <t>Arbeitsplan Equipment anzeigen</t>
  </si>
  <si>
    <t>IA04</t>
  </si>
  <si>
    <t>PM/SM-Arbeitsplan (A,E,T) anzeigen</t>
  </si>
  <si>
    <t>IA05</t>
  </si>
  <si>
    <t>Anleitung anlegen</t>
  </si>
  <si>
    <t>IA06</t>
  </si>
  <si>
    <t>Anleitung ändern</t>
  </si>
  <si>
    <t>IA07</t>
  </si>
  <si>
    <t>Anleitung anzeigen</t>
  </si>
  <si>
    <t>IA08</t>
  </si>
  <si>
    <t>Arbeitspläne ändern</t>
  </si>
  <si>
    <t>IA09</t>
  </si>
  <si>
    <t>Arbeitspläne anzeigen</t>
  </si>
  <si>
    <t>IA10</t>
  </si>
  <si>
    <t>Arbeitspläne anzeigen (mehrstufig)</t>
  </si>
  <si>
    <t>IA11</t>
  </si>
  <si>
    <t>Arbeitsplan techn. Platz anlegen</t>
  </si>
  <si>
    <t>IA12</t>
  </si>
  <si>
    <t>Arbeitsplan techn.Platz ändern</t>
  </si>
  <si>
    <t>IA13</t>
  </si>
  <si>
    <t>Arbeitsplan techn.Platz anzeigen</t>
  </si>
  <si>
    <t>IA15</t>
  </si>
  <si>
    <t>Änderungsbelege Arbeitspläne</t>
  </si>
  <si>
    <t>IA16</t>
  </si>
  <si>
    <t>Arbeitspläne kalkulieren</t>
  </si>
  <si>
    <t>IA17</t>
  </si>
  <si>
    <t>Arbeitspläne drucken</t>
  </si>
  <si>
    <t>IA21</t>
  </si>
  <si>
    <t>Auswertung ÄnderBelege Arbeitspläne</t>
  </si>
  <si>
    <t>IB01</t>
  </si>
  <si>
    <t>Anlegen Equipmentstückliste</t>
  </si>
  <si>
    <t>IB02</t>
  </si>
  <si>
    <t>Ändern Equipmentstückliste</t>
  </si>
  <si>
    <t>IB03</t>
  </si>
  <si>
    <t>Anzeigen Equipmenstückliste</t>
  </si>
  <si>
    <t>IB09</t>
  </si>
  <si>
    <t>Anzeigen Werkszuordnung EquipmentStl</t>
  </si>
  <si>
    <t>IB11</t>
  </si>
  <si>
    <t>Anlegen TechnPlatzStückliste</t>
  </si>
  <si>
    <t>IB12</t>
  </si>
  <si>
    <t>Ändern TechnPlatzStückliste</t>
  </si>
  <si>
    <t>IB13</t>
  </si>
  <si>
    <t>Anzeigen TechnPlatzStückliste</t>
  </si>
  <si>
    <t>IB17</t>
  </si>
  <si>
    <t>Anlegen Werkszuordnung TechnPlatzStl</t>
  </si>
  <si>
    <t>IB19</t>
  </si>
  <si>
    <t>Anzeigen Werkszuordnung TechnPlStl</t>
  </si>
  <si>
    <t>IB51</t>
  </si>
  <si>
    <t>Anlegen Installation</t>
  </si>
  <si>
    <t>IB52</t>
  </si>
  <si>
    <t>Ändern Installation</t>
  </si>
  <si>
    <t>IB53</t>
  </si>
  <si>
    <t>Anzeigen Installation</t>
  </si>
  <si>
    <t>IB81</t>
  </si>
  <si>
    <t>Änderungsbelege TechnPlatzStückliste</t>
  </si>
  <si>
    <t>IBIP</t>
  </si>
  <si>
    <t>Batch Input Utility : PM</t>
  </si>
  <si>
    <t>IC_LTXE</t>
  </si>
  <si>
    <t>Remote-Teil der Starttransaktion</t>
  </si>
  <si>
    <t>HTTP</t>
  </si>
  <si>
    <t>IE01</t>
  </si>
  <si>
    <t>Equipment anlegen</t>
  </si>
  <si>
    <t>IE01_ISU_C</t>
  </si>
  <si>
    <t>IE02</t>
  </si>
  <si>
    <t>Equipment ändern</t>
  </si>
  <si>
    <t>IE03</t>
  </si>
  <si>
    <t>IE05</t>
  </si>
  <si>
    <t>IE07</t>
  </si>
  <si>
    <t>Equipmentliste (mehrstufig)</t>
  </si>
  <si>
    <t>IE10</t>
  </si>
  <si>
    <t>Sammelerfassung Equipments</t>
  </si>
  <si>
    <t>IE25</t>
  </si>
  <si>
    <t>Fertigungshilfsmittel anlegen</t>
  </si>
  <si>
    <t>IE31</t>
  </si>
  <si>
    <t>Fahrzeug anlegen</t>
  </si>
  <si>
    <t>IE36</t>
  </si>
  <si>
    <t>Fahrzeuge anzeigen</t>
  </si>
  <si>
    <t>IE37</t>
  </si>
  <si>
    <t>Fahrzeuge ändern</t>
  </si>
  <si>
    <t>IE4N</t>
  </si>
  <si>
    <t>Equipmenteinbau und -ausbau</t>
  </si>
  <si>
    <t>IH01</t>
  </si>
  <si>
    <t>Techn.Platz Strukturdarstellung</t>
  </si>
  <si>
    <t>IH02</t>
  </si>
  <si>
    <t>Referenzplatz Strukturdarstellung</t>
  </si>
  <si>
    <t>IH03</t>
  </si>
  <si>
    <t>Equipment Strukturdarstellung</t>
  </si>
  <si>
    <t>IH04</t>
  </si>
  <si>
    <t>IH05</t>
  </si>
  <si>
    <t>Material Strukturdarstellung</t>
  </si>
  <si>
    <t>IH06</t>
  </si>
  <si>
    <t>IH07</t>
  </si>
  <si>
    <t>Referenzplatz anzeigen</t>
  </si>
  <si>
    <t>IH08</t>
  </si>
  <si>
    <t>IH09</t>
  </si>
  <si>
    <t>Material anzeigen</t>
  </si>
  <si>
    <t>IH12</t>
  </si>
  <si>
    <t>Tech. Platz Strukturdarstellung</t>
  </si>
  <si>
    <t>IK01</t>
  </si>
  <si>
    <t>Meßpunkt anlegen</t>
  </si>
  <si>
    <t>IK02</t>
  </si>
  <si>
    <t>Meßpunkt ändern</t>
  </si>
  <si>
    <t>IK03</t>
  </si>
  <si>
    <t>Meßpunkt anzeigen</t>
  </si>
  <si>
    <t>IK04</t>
  </si>
  <si>
    <t>Meßpunkte zum Objekt anlegen</t>
  </si>
  <si>
    <t>IK05</t>
  </si>
  <si>
    <t>Meßpunkte zum Objekt ändern</t>
  </si>
  <si>
    <t>IK06</t>
  </si>
  <si>
    <t>Meßpunkte zum Objekt anzeigen</t>
  </si>
  <si>
    <t>IK07</t>
  </si>
  <si>
    <t>Meßpunkte anzeigen</t>
  </si>
  <si>
    <t>IK08</t>
  </si>
  <si>
    <t>Meßpunkte ändern</t>
  </si>
  <si>
    <t>IK09</t>
  </si>
  <si>
    <t>Nummernkreispflege: IMPT</t>
  </si>
  <si>
    <t>IK11</t>
  </si>
  <si>
    <t>Meßbeleg anlegen</t>
  </si>
  <si>
    <t>IK12</t>
  </si>
  <si>
    <t>Meßbeleg ändern</t>
  </si>
  <si>
    <t>IK13</t>
  </si>
  <si>
    <t>Meßbeleg anzeigen</t>
  </si>
  <si>
    <t>IK14</t>
  </si>
  <si>
    <t>Sammelerfassung Meßbelege</t>
  </si>
  <si>
    <t>IK16</t>
  </si>
  <si>
    <t>IK17</t>
  </si>
  <si>
    <t>Meßbelege anzeigen</t>
  </si>
  <si>
    <t>IK18</t>
  </si>
  <si>
    <t>Meßbelege ändern</t>
  </si>
  <si>
    <t>IK21</t>
  </si>
  <si>
    <t>IK22</t>
  </si>
  <si>
    <t>IK41</t>
  </si>
  <si>
    <t>Meßbelege aus Archiv anzeigen</t>
  </si>
  <si>
    <t>IL01</t>
  </si>
  <si>
    <t>Techn.Platz anlegen</t>
  </si>
  <si>
    <t>IL02</t>
  </si>
  <si>
    <t>Techn.Platz ändern</t>
  </si>
  <si>
    <t>IL03</t>
  </si>
  <si>
    <t>IL04</t>
  </si>
  <si>
    <t>Techn.Platz anlegen: Listerfassung</t>
  </si>
  <si>
    <t>IL05</t>
  </si>
  <si>
    <t>IL06</t>
  </si>
  <si>
    <t>Datenweitergabe von Techn.Platz</t>
  </si>
  <si>
    <t>IL07</t>
  </si>
  <si>
    <t>Techn. Platzliste (mehrstufig)</t>
  </si>
  <si>
    <t>IL08</t>
  </si>
  <si>
    <t>Techn. Platz anlegen</t>
  </si>
  <si>
    <t>IL09</t>
  </si>
  <si>
    <t>Benutzerprofile zur Kennzeichnung</t>
  </si>
  <si>
    <t>IL10</t>
  </si>
  <si>
    <t>Wiederverwendbarkeit histor. Kennz.</t>
  </si>
  <si>
    <t>IL11</t>
  </si>
  <si>
    <t>Referenzplatz anlegen</t>
  </si>
  <si>
    <t>IL12</t>
  </si>
  <si>
    <t>Referenzplatz ändern</t>
  </si>
  <si>
    <t>IL13</t>
  </si>
  <si>
    <t>IL14</t>
  </si>
  <si>
    <t>Referenzplatz anlegen: Listerfassung</t>
  </si>
  <si>
    <t>IL17</t>
  </si>
  <si>
    <t>Datenübernahme nachholen</t>
  </si>
  <si>
    <t>IL18</t>
  </si>
  <si>
    <t>Datenweitergabe von Equipment</t>
  </si>
  <si>
    <t>Hinzufügen InvProgramm</t>
  </si>
  <si>
    <t>Hinzufügen InvProgrammposition</t>
  </si>
  <si>
    <t>Ändern InvProgrammstruktur</t>
  </si>
  <si>
    <t>IM27</t>
  </si>
  <si>
    <t>IM: Eröffnung neues Gen.Jhr.</t>
  </si>
  <si>
    <t>IM27_CLOSE</t>
  </si>
  <si>
    <t>IM: Abschluß altes Gen.Jhr.</t>
  </si>
  <si>
    <t>IM27_REPEAT</t>
  </si>
  <si>
    <t>IM: Eröffnung neues Gen.Jhr. - Wdh.</t>
  </si>
  <si>
    <t>IM30</t>
  </si>
  <si>
    <t>Ändern Nachtrag InvProgrammposition</t>
  </si>
  <si>
    <t>IM32</t>
  </si>
  <si>
    <t>Ändern Budget InvProgrammposition</t>
  </si>
  <si>
    <t>IM33</t>
  </si>
  <si>
    <t>Anzeigen Budget InvProgrammposition</t>
  </si>
  <si>
    <t>IM34</t>
  </si>
  <si>
    <t>Planvorschlagsermittlung IM</t>
  </si>
  <si>
    <t>IM35</t>
  </si>
  <si>
    <t>Ändern Plan InvProgrammposition</t>
  </si>
  <si>
    <t>IM36</t>
  </si>
  <si>
    <t>Anzeigen Plan InvProgrammposition</t>
  </si>
  <si>
    <t>IM43</t>
  </si>
  <si>
    <t>Anzeigen Budget operative Objekte</t>
  </si>
  <si>
    <t>IM44</t>
  </si>
  <si>
    <t>Budgetvorschlagsermittlung IM</t>
  </si>
  <si>
    <t>IM53</t>
  </si>
  <si>
    <t>Budgetverteilung anzeigen</t>
  </si>
  <si>
    <t>IMA11</t>
  </si>
  <si>
    <t>Einzelbearbeitung</t>
  </si>
  <si>
    <t>IMA3N</t>
  </si>
  <si>
    <t>Maßnahmenanforderung anzeigen</t>
  </si>
  <si>
    <t>IMEO_GEN</t>
  </si>
  <si>
    <t>Anlegen InvProgramm aus UOrg</t>
  </si>
  <si>
    <t>IMEO3</t>
  </si>
  <si>
    <t>InvProgramm in der UOrg anzeigen</t>
  </si>
  <si>
    <t>IMR3</t>
  </si>
  <si>
    <t>Löschen InvProgramm komplett</t>
  </si>
  <si>
    <t>IMR4</t>
  </si>
  <si>
    <t>MaßnAnfordrg. o.Auftlg.  o.Varianten</t>
  </si>
  <si>
    <t>IMR8</t>
  </si>
  <si>
    <t>Nicht zugeordnete Maßn./Anf.</t>
  </si>
  <si>
    <t>IMR9</t>
  </si>
  <si>
    <t>Vererbungsprüfung InvProgramm</t>
  </si>
  <si>
    <t>IMV2</t>
  </si>
  <si>
    <t>Änderungen InvProgrammpositionen</t>
  </si>
  <si>
    <t>Objektverb. Techn. Plätze anlegen</t>
  </si>
  <si>
    <t>IN05</t>
  </si>
  <si>
    <t>Objektverb. Techn. Plätze ändern</t>
  </si>
  <si>
    <t>Objektverb. Techn. Plätze anzeigen</t>
  </si>
  <si>
    <t>IN07</t>
  </si>
  <si>
    <t>Objektverb. Equipments anlegen</t>
  </si>
  <si>
    <t>IN08</t>
  </si>
  <si>
    <t>Objektverb. Equipments ändern</t>
  </si>
  <si>
    <t>IN09</t>
  </si>
  <si>
    <t>Objektverb. Equipments anzeigen</t>
  </si>
  <si>
    <t>IN15</t>
  </si>
  <si>
    <t>Objektnetz Techn. Plätze ändern</t>
  </si>
  <si>
    <t>IN16</t>
  </si>
  <si>
    <t>Objektnetz Techn. Plätze anzeigen</t>
  </si>
  <si>
    <t>IN19</t>
  </si>
  <si>
    <t>Objektnetz Equipments anzeigen</t>
  </si>
  <si>
    <t>IP01</t>
  </si>
  <si>
    <t>Hinzufügen Wartungsplan</t>
  </si>
  <si>
    <t>IP02</t>
  </si>
  <si>
    <t>Ändern Wartungsplan</t>
  </si>
  <si>
    <t>IP03</t>
  </si>
  <si>
    <t>Anzeigen Wartungsplan</t>
  </si>
  <si>
    <t>IP04</t>
  </si>
  <si>
    <t>Hinzufügen Wartungsposition</t>
  </si>
  <si>
    <t>IP05</t>
  </si>
  <si>
    <t>Ändern Wartungsposition</t>
  </si>
  <si>
    <t>IP06</t>
  </si>
  <si>
    <t>Anzeigen Wartungsposition</t>
  </si>
  <si>
    <t>IP10</t>
  </si>
  <si>
    <t>Terminieren Wartungsplan</t>
  </si>
  <si>
    <t>IP11</t>
  </si>
  <si>
    <t>Wartungsstrategien pflegen</t>
  </si>
  <si>
    <t>IP11U</t>
  </si>
  <si>
    <t>Neuterminierung von Wartungsplänen</t>
  </si>
  <si>
    <t>IP11Z</t>
  </si>
  <si>
    <t>Zyklusset pflegen</t>
  </si>
  <si>
    <t>IP12</t>
  </si>
  <si>
    <t>Wartungsstrategien anzeigen</t>
  </si>
  <si>
    <t>IP12Z</t>
  </si>
  <si>
    <t>Zyklusset anzeigen</t>
  </si>
  <si>
    <t>IP13</t>
  </si>
  <si>
    <t>Paketfolge</t>
  </si>
  <si>
    <t>IP14</t>
  </si>
  <si>
    <t>Verwendungsnachweis Strategie</t>
  </si>
  <si>
    <t>IP15</t>
  </si>
  <si>
    <t>Wartungsplan ändern</t>
  </si>
  <si>
    <t>IP16</t>
  </si>
  <si>
    <t>Wartungsplan anzeigen</t>
  </si>
  <si>
    <t>IP17</t>
  </si>
  <si>
    <t>Wartungsposition ändern</t>
  </si>
  <si>
    <t>IP18</t>
  </si>
  <si>
    <t>Wartungsposition anzeigen</t>
  </si>
  <si>
    <t>IP19</t>
  </si>
  <si>
    <t>Wartungsterminübersicht</t>
  </si>
  <si>
    <t>IP24</t>
  </si>
  <si>
    <t>Wartungsterminübersicht Listform</t>
  </si>
  <si>
    <t>IP25</t>
  </si>
  <si>
    <t>Setzen Löschvormerkung Wartungspläne</t>
  </si>
  <si>
    <t>IP30</t>
  </si>
  <si>
    <t>Terminüberwachung Wartungsterminplan</t>
  </si>
  <si>
    <t>IP31</t>
  </si>
  <si>
    <t>Kostenanzeige Wartungsplan</t>
  </si>
  <si>
    <t>IP40</t>
  </si>
  <si>
    <t>Hinzufügen Servicplan Einkauf</t>
  </si>
  <si>
    <t>IP41</t>
  </si>
  <si>
    <t>Hinzufügen Einfachplan</t>
  </si>
  <si>
    <t>IP42</t>
  </si>
  <si>
    <t>Hinzufügen strategiegesteuerter Plan</t>
  </si>
  <si>
    <t>IP43</t>
  </si>
  <si>
    <t>Hinzufügen Mehrfachzählerplan</t>
  </si>
  <si>
    <t>IP50</t>
  </si>
  <si>
    <t>Anlegen Bezug Wartungsvertragsposit.</t>
  </si>
  <si>
    <t>IP62</t>
  </si>
  <si>
    <t>Materialverwendung in Arbeitsplänen</t>
  </si>
  <si>
    <t>IPM2</t>
  </si>
  <si>
    <t>Genehmigung ändern</t>
  </si>
  <si>
    <t>IPM3</t>
  </si>
  <si>
    <t>Genehmigung anzeigen</t>
  </si>
  <si>
    <t>IPMD</t>
  </si>
  <si>
    <t>Genehmigungen/pflegen anzeigen</t>
  </si>
  <si>
    <t>IQ01</t>
  </si>
  <si>
    <t>MatSerialNr anlegen</t>
  </si>
  <si>
    <t>wurde von den FV nicht benannt, sollte mit BLQ abgestimmt werden</t>
  </si>
  <si>
    <t>IQ02</t>
  </si>
  <si>
    <t>MatSerialNr ändern</t>
  </si>
  <si>
    <t>IQ03</t>
  </si>
  <si>
    <t>MatSerialNr anzeigen</t>
  </si>
  <si>
    <t>IQ04</t>
  </si>
  <si>
    <t>IQ08</t>
  </si>
  <si>
    <t>IQ09</t>
  </si>
  <si>
    <t>IQS2</t>
  </si>
  <si>
    <t>Ändern Meldung - Erweiterte Sicht</t>
  </si>
  <si>
    <t>kein Hauptprozess TP BLQ</t>
  </si>
  <si>
    <t>IQS23</t>
  </si>
  <si>
    <t>Anzeigen Meldung - Einfache Sicht</t>
  </si>
  <si>
    <t>IQS3</t>
  </si>
  <si>
    <t>Anzeigen Meldung - Erweiterte Sich</t>
  </si>
  <si>
    <t>IR01</t>
  </si>
  <si>
    <t>IR02</t>
  </si>
  <si>
    <t>Arbeitsplatz ändern</t>
  </si>
  <si>
    <t>IR03</t>
  </si>
  <si>
    <t>IW12</t>
  </si>
  <si>
    <t>Liste Belegfluss</t>
  </si>
  <si>
    <t>IW13</t>
  </si>
  <si>
    <t>Materialverwendungsnachweis</t>
  </si>
  <si>
    <t>IW21</t>
  </si>
  <si>
    <t>Anlegen IH-Meldung - Allgemein</t>
  </si>
  <si>
    <t>IW22</t>
  </si>
  <si>
    <t>Ändern IH-Meldung</t>
  </si>
  <si>
    <t>IW23</t>
  </si>
  <si>
    <t>als zugehörige Transaktion erfasst</t>
  </si>
  <si>
    <t>IW24</t>
  </si>
  <si>
    <t>Anlegen IH-Störmeldung</t>
  </si>
  <si>
    <t>IW25</t>
  </si>
  <si>
    <t>Anlegen IH-Tätigkeitsmeldung</t>
  </si>
  <si>
    <t>IW26</t>
  </si>
  <si>
    <t>Anlegen IH-Anforderung</t>
  </si>
  <si>
    <t>IW27</t>
  </si>
  <si>
    <t>Setzen Löschvormerkung bei IH-Meldg</t>
  </si>
  <si>
    <t>IW28</t>
  </si>
  <si>
    <t>IW29</t>
  </si>
  <si>
    <t>Meldungen anzeigen</t>
  </si>
  <si>
    <t>IW30</t>
  </si>
  <si>
    <t>Meldungsliste (mehrstufig)</t>
  </si>
  <si>
    <t>Auftrag anlegen</t>
  </si>
  <si>
    <t>AUFTRAG ÄNDERN</t>
  </si>
  <si>
    <t>IW33</t>
  </si>
  <si>
    <t>IW34</t>
  </si>
  <si>
    <t>IH-Auftrag zur IH-Meldung</t>
  </si>
  <si>
    <t>Transaktion gesperrt, kann nicht aufgerufen werden</t>
  </si>
  <si>
    <t>IW36</t>
  </si>
  <si>
    <t>IH-Unterauftrag anlegen</t>
  </si>
  <si>
    <t>IW37</t>
  </si>
  <si>
    <t>Vorgänge ändern</t>
  </si>
  <si>
    <t>IW37N</t>
  </si>
  <si>
    <t>Aufträge und Vorgänge ändern</t>
  </si>
  <si>
    <t>IH-Aufträge ändern</t>
  </si>
  <si>
    <t>IW39</t>
  </si>
  <si>
    <t>IW3D</t>
  </si>
  <si>
    <t>Auftrag drucken</t>
  </si>
  <si>
    <t>IW3K</t>
  </si>
  <si>
    <t>Auftrag Komponentenliste ändern</t>
  </si>
  <si>
    <t>IW3L</t>
  </si>
  <si>
    <t>Auftrag Komponentenliste anzeigen</t>
  </si>
  <si>
    <t>IW3M</t>
  </si>
  <si>
    <t>Liste Warenbewegungen zum Auftrag</t>
  </si>
  <si>
    <t>IW40</t>
  </si>
  <si>
    <t>Aufträge mehrstufig anzeigen</t>
  </si>
  <si>
    <t>IW41</t>
  </si>
  <si>
    <t>Erfassen Rückmeldung IH-Aufträge</t>
  </si>
  <si>
    <t>IW42</t>
  </si>
  <si>
    <t>Gesamtrückmeldung</t>
  </si>
  <si>
    <t>IW43</t>
  </si>
  <si>
    <t>IW44</t>
  </si>
  <si>
    <t>Sammelrückmeldung IH-Aufträge</t>
  </si>
  <si>
    <t>IW45</t>
  </si>
  <si>
    <t>Stornieren Rückmeldung IH-Aufträge</t>
  </si>
  <si>
    <t>IW46</t>
  </si>
  <si>
    <t>Nachbearbeitung von BDE-Fehlersätzen</t>
  </si>
  <si>
    <t>IW47</t>
  </si>
  <si>
    <t>Rückmeldeliste</t>
  </si>
  <si>
    <t>IW48</t>
  </si>
  <si>
    <t>Rückmelden über Vorgangsliste</t>
  </si>
  <si>
    <t>IW49</t>
  </si>
  <si>
    <t>Vorgänge anzeigen</t>
  </si>
  <si>
    <t>IW49N</t>
  </si>
  <si>
    <t>Aufträge und Vorgänge anzeigen</t>
  </si>
  <si>
    <t>IW51</t>
  </si>
  <si>
    <t>Anlegen Servicemeldung - Allgemein</t>
  </si>
  <si>
    <t>wird bei NL verwendet</t>
  </si>
  <si>
    <t>IW52</t>
  </si>
  <si>
    <t>Ändern Servicemeldung</t>
  </si>
  <si>
    <t>IW53</t>
  </si>
  <si>
    <t>IW58</t>
  </si>
  <si>
    <t>Servicemeldungen ändern</t>
  </si>
  <si>
    <t>IW59</t>
  </si>
  <si>
    <t>IW62</t>
  </si>
  <si>
    <t>Historischen Auftrag ändern</t>
  </si>
  <si>
    <t>IW63</t>
  </si>
  <si>
    <t>Anzeigen historischer IH-Auftrag</t>
  </si>
  <si>
    <t>IW64</t>
  </si>
  <si>
    <t>Aktionen ändern</t>
  </si>
  <si>
    <t>IW65</t>
  </si>
  <si>
    <t>Aktionen anzeigen</t>
  </si>
  <si>
    <t>IW66</t>
  </si>
  <si>
    <t>Maßnahmen ändern</t>
  </si>
  <si>
    <t>IW67</t>
  </si>
  <si>
    <t>Maßnahmen anzeigen</t>
  </si>
  <si>
    <t>IW68</t>
  </si>
  <si>
    <t>Meldungspositionen ändern</t>
  </si>
  <si>
    <t>IW69</t>
  </si>
  <si>
    <t>Meldungspositionen anzeigen</t>
  </si>
  <si>
    <t>IW70</t>
  </si>
  <si>
    <t>Aufträge Gesamtnetzterminierung</t>
  </si>
  <si>
    <t>IW72</t>
  </si>
  <si>
    <t>Serviceauftrag ändern</t>
  </si>
  <si>
    <t>IW81</t>
  </si>
  <si>
    <t>Anlegen Aufarbeitungsauftrag</t>
  </si>
  <si>
    <t>Wareneingang zum Aufarb.-Auftrag</t>
  </si>
  <si>
    <t>IWBK</t>
  </si>
  <si>
    <t>Materialverfügbarkeitsinformation</t>
  </si>
  <si>
    <t>Durchführung über Job</t>
  </si>
  <si>
    <t>Kostenart anlegen</t>
  </si>
  <si>
    <t>verwendet von CO-O</t>
  </si>
  <si>
    <t>Kostenart sekundär: anlegen</t>
  </si>
  <si>
    <t>KABP</t>
  </si>
  <si>
    <t>Kostenrechnungsbelege Plan</t>
  </si>
  <si>
    <t>IT-A/F legt an für BWB-Standardhierarchie, verwendet von CO-O (nur für Alternativhierarchie)</t>
  </si>
  <si>
    <t>Kostenartengruppe anzeigen</t>
  </si>
  <si>
    <t>Übersicht Kostenflüsse</t>
  </si>
  <si>
    <t>Meldung der Kostenflüsse</t>
  </si>
  <si>
    <t>KALE</t>
  </si>
  <si>
    <t>Abstimmledger: Summensätze anzeigen</t>
  </si>
  <si>
    <t>KALE1</t>
  </si>
  <si>
    <t>RCL: Parametertransaktion für GD13</t>
  </si>
  <si>
    <t>KALS</t>
  </si>
  <si>
    <t>Storno Abstimmbuchung</t>
  </si>
  <si>
    <t>Nummernkreispflege für Kostenrechnungskreis 1000, ausgeführt von IT-A/F aber über CUSTOMIZING Baum</t>
  </si>
  <si>
    <t>Manuelle Verrechnung erfassen</t>
  </si>
  <si>
    <t>Direkte Leistungsver. erfassen</t>
  </si>
  <si>
    <t>Statistische Kennzahlen erfassen</t>
  </si>
  <si>
    <t>KB44N</t>
  </si>
  <si>
    <t>Manuelle Umbuchung Erlöse stornieren</t>
  </si>
  <si>
    <t>KB53N</t>
  </si>
  <si>
    <t>Senderleistungen anzeigen</t>
  </si>
  <si>
    <t>KB67</t>
  </si>
  <si>
    <t>Umbuchung ILV stornieren</t>
  </si>
  <si>
    <t>KCH4</t>
  </si>
  <si>
    <t>EC-PCA: Standardhierarchie anlegen</t>
  </si>
  <si>
    <t>EC-PCA: Standardhierarchie ändern</t>
  </si>
  <si>
    <t>Analysieren Servicevertrag</t>
  </si>
  <si>
    <t>Servicevorganganalyse</t>
  </si>
  <si>
    <t>Erweiterte Servicevorgangsanalyse</t>
  </si>
  <si>
    <t>KCRMCO_GENERIC</t>
  </si>
  <si>
    <t>Generischer Aufruf RKKBALV1</t>
  </si>
  <si>
    <t>KCRMCO_GENERIC_DET</t>
  </si>
  <si>
    <t>Generischer Detailbericht</t>
  </si>
  <si>
    <t>Anlegen: Kontengruppe</t>
  </si>
  <si>
    <t>KE1V</t>
  </si>
  <si>
    <t>Übergabe EC-PCA</t>
  </si>
  <si>
    <t>KE21N</t>
  </si>
  <si>
    <t>CO-PA-Einzelpostenerfassung</t>
  </si>
  <si>
    <t>KE25</t>
  </si>
  <si>
    <t>KE28L</t>
  </si>
  <si>
    <t>Verwaltung: Protokolle</t>
  </si>
  <si>
    <t>KE2D</t>
  </si>
  <si>
    <t>Anzeige Fehlerdatei</t>
  </si>
  <si>
    <t>KE31</t>
  </si>
  <si>
    <t>Ergebnisbericht anlegen</t>
  </si>
  <si>
    <t>KE32</t>
  </si>
  <si>
    <t>KE34</t>
  </si>
  <si>
    <t>Formular anlegen</t>
  </si>
  <si>
    <t>KE35</t>
  </si>
  <si>
    <t>Formular ändern</t>
  </si>
  <si>
    <t>KE36</t>
  </si>
  <si>
    <t>KE3Q</t>
  </si>
  <si>
    <t>Variantenpflege</t>
  </si>
  <si>
    <t>KE43</t>
  </si>
  <si>
    <t>Anzeigen Kondition</t>
  </si>
  <si>
    <t>KE4I</t>
  </si>
  <si>
    <t>Viewpflege VV2_T258I_V</t>
  </si>
  <si>
    <t>KE4O</t>
  </si>
  <si>
    <t>Anzeigen Konditionsliste</t>
  </si>
  <si>
    <t>Profit Center anlegen</t>
  </si>
  <si>
    <t>Profit Center ändern</t>
  </si>
  <si>
    <t>KE53</t>
  </si>
  <si>
    <t>Profit Center anzeigen</t>
  </si>
  <si>
    <t>Profit Center löschen</t>
  </si>
  <si>
    <t>Massenpflege Stammdaten ProfitCenter</t>
  </si>
  <si>
    <t>KE56</t>
  </si>
  <si>
    <t>EC-PCA: Massenpflege Bukrs-Zuordnung</t>
  </si>
  <si>
    <t>KE57</t>
  </si>
  <si>
    <t>KE59</t>
  </si>
  <si>
    <t>EC-PCA: Dummy-PrCtr anlegen</t>
  </si>
  <si>
    <t>KE5B</t>
  </si>
  <si>
    <t>EC-PCA: Kopieren Bilanzkontengrp.</t>
  </si>
  <si>
    <t>KE77</t>
  </si>
  <si>
    <t>EC-PCA: ALE Profit Center senden</t>
  </si>
  <si>
    <t>KE80</t>
  </si>
  <si>
    <t>EC-PCA: Recherchebericht ausführen</t>
  </si>
  <si>
    <t>KE82</t>
  </si>
  <si>
    <t>EC-PCA: Recherchebericht ändern</t>
  </si>
  <si>
    <t>KE83</t>
  </si>
  <si>
    <t>EC-PCA: Recherchebericht anzeigen</t>
  </si>
  <si>
    <t>KE86</t>
  </si>
  <si>
    <t>EC-PCA: Rechercheformular anzeigen</t>
  </si>
  <si>
    <t>KE91</t>
  </si>
  <si>
    <t>Einzelpostenbas. Bericht anlegen</t>
  </si>
  <si>
    <t>KE95</t>
  </si>
  <si>
    <t>KE96</t>
  </si>
  <si>
    <t>KEA0</t>
  </si>
  <si>
    <t>CO-PA: Ergebnisbereich bearbeiten</t>
  </si>
  <si>
    <t>KEA5</t>
  </si>
  <si>
    <t>Merkmale bearbeiten</t>
  </si>
  <si>
    <t>KEA6</t>
  </si>
  <si>
    <t>Wertfelder bearbeiten</t>
  </si>
  <si>
    <t>KEAT</t>
  </si>
  <si>
    <t>Abstimmung CO-PA &lt;-&gt; SD &lt;-&gt; FI</t>
  </si>
  <si>
    <t>KEBC</t>
  </si>
  <si>
    <t>Ändern Ergebnisbereich</t>
  </si>
  <si>
    <t>KEBD</t>
  </si>
  <si>
    <t>Setzen Ergebnisbereich</t>
  </si>
  <si>
    <t>KECM</t>
  </si>
  <si>
    <t>CO-PA: Customizing Monitor</t>
  </si>
  <si>
    <t>KED0</t>
  </si>
  <si>
    <t>Merkmalsableitung: Einstieg</t>
  </si>
  <si>
    <t>KEDD</t>
  </si>
  <si>
    <t>COPA Merkmalsableitung Übersicht ALV</t>
  </si>
  <si>
    <t>KEDE</t>
  </si>
  <si>
    <t>Ableitungsregeln Einträge pflegen</t>
  </si>
  <si>
    <t>KEDR</t>
  </si>
  <si>
    <t>Ableitungsstrategie pflegen</t>
  </si>
  <si>
    <t>KEDU</t>
  </si>
  <si>
    <t>CO-PA: Aufbau Verdichtungsebenen</t>
  </si>
  <si>
    <t>KEDV</t>
  </si>
  <si>
    <t>CO-PA: Pflege Verdichtungsebenen</t>
  </si>
  <si>
    <t>KEDVP</t>
  </si>
  <si>
    <t>Vorschlag für Verdichtungsebenen</t>
  </si>
  <si>
    <t>KEG5</t>
  </si>
  <si>
    <t>Ind. Ist-Leist.verrechn. ausführen</t>
  </si>
  <si>
    <t>KEI2</t>
  </si>
  <si>
    <t>Pflege Ergebnisschema</t>
  </si>
  <si>
    <t>KEMDM</t>
  </si>
  <si>
    <t>Profit Center Stammdatenpflege</t>
  </si>
  <si>
    <t>KEND</t>
  </si>
  <si>
    <t>Zuordnungsänderungen</t>
  </si>
  <si>
    <t>KEO3</t>
  </si>
  <si>
    <t>Unternehmensorganisation anzeigen</t>
  </si>
  <si>
    <t>nicht aktiv bei BWB</t>
  </si>
  <si>
    <t>ausgeführt von IT-A/F aber über CUSTOMIZING Baum</t>
  </si>
  <si>
    <t>KEOD2</t>
  </si>
  <si>
    <t>Inakt. Profit Center zurücknehmen</t>
  </si>
  <si>
    <t>KEPC</t>
  </si>
  <si>
    <t>Flexibler Zugriff auf Kalkulation</t>
  </si>
  <si>
    <t>KEPM</t>
  </si>
  <si>
    <t>CO-PA Planung</t>
  </si>
  <si>
    <t>KEQ5</t>
  </si>
  <si>
    <t>Viewpflege mit vorbesetztem Erg.ber.</t>
  </si>
  <si>
    <t>KES1</t>
  </si>
  <si>
    <t>CO-PA Pflege Merkmalswerte</t>
  </si>
  <si>
    <t>KES3</t>
  </si>
  <si>
    <t>Cust. Stammdatenhierarchie Pflegen</t>
  </si>
  <si>
    <t>ausgeführt von IT-A/F</t>
  </si>
  <si>
    <t>KGO2</t>
  </si>
  <si>
    <t>Zuschläge OBLI: Innenauftr. Einzelv.</t>
  </si>
  <si>
    <t>KGO4</t>
  </si>
  <si>
    <t>Zuschläge OBLI: Innenauftr. Sammelv.</t>
  </si>
  <si>
    <t>verwendet von RW-B/AA und PB</t>
  </si>
  <si>
    <t>KK03DEL</t>
  </si>
  <si>
    <t>Statistische Kennzahlen löschen</t>
  </si>
  <si>
    <t>KK87</t>
  </si>
  <si>
    <t>Ist-Abrechnung: ProdKostensammler</t>
  </si>
  <si>
    <t>KKA0</t>
  </si>
  <si>
    <t>Sperrperiode pflegen</t>
  </si>
  <si>
    <t>Ergebnis- und WIP-Ermittlung Auftrag</t>
  </si>
  <si>
    <t>KKA3</t>
  </si>
  <si>
    <t>Ergebnisermittlung Vertriebsblg.pos.</t>
  </si>
  <si>
    <t>KKAI</t>
  </si>
  <si>
    <t>Ist-Ergebnisermittlung: Aufträge</t>
  </si>
  <si>
    <t>KKAY</t>
  </si>
  <si>
    <t>WIP-Anzeige Auftrag</t>
  </si>
  <si>
    <t>KKBB</t>
  </si>
  <si>
    <t>Berichtsaufruf CM</t>
  </si>
  <si>
    <t>KKBC_KUN</t>
  </si>
  <si>
    <t>Analysieren Kundenauftrag</t>
  </si>
  <si>
    <t>KKBC_ORD</t>
  </si>
  <si>
    <t>Analysieren Auftrag</t>
  </si>
  <si>
    <t>KKBC_ORD_INT</t>
  </si>
  <si>
    <t>Analysieren Innenauftrag</t>
  </si>
  <si>
    <t>KKBF</t>
  </si>
  <si>
    <t>Auftragsselektion (Klassifizierung)</t>
  </si>
  <si>
    <t>KKF1</t>
  </si>
  <si>
    <t>Anlegen CO-Fertigungsauftrag</t>
  </si>
  <si>
    <t>Aendern CO-Fertigungsauftrag</t>
  </si>
  <si>
    <t>KKF3</t>
  </si>
  <si>
    <t>Anzeigen CO-Fertigungsauftrag</t>
  </si>
  <si>
    <t>KKF4</t>
  </si>
  <si>
    <t>CO-FA Planwerte ändern</t>
  </si>
  <si>
    <t>KKG0</t>
  </si>
  <si>
    <t>Sperrperiode anzeigen</t>
  </si>
  <si>
    <t>KKN2</t>
  </si>
  <si>
    <t>Nachbew.  IST:  Kostentr.   Sammelv.</t>
  </si>
  <si>
    <t>KKPCN</t>
  </si>
  <si>
    <t>Anzeigen Kalk. ohne Mengengerüst</t>
  </si>
  <si>
    <t>KKPJ</t>
  </si>
  <si>
    <t>Zuschläge IST:  Kostentr.   Sammelv.</t>
  </si>
  <si>
    <t>KKS5</t>
  </si>
  <si>
    <t>Abweichungen periodische Fert. (S)</t>
  </si>
  <si>
    <t>Leistungsart anlegen</t>
  </si>
  <si>
    <t>Rücksprache Hoffi/Melli</t>
  </si>
  <si>
    <t>Innenauftrag anlegen</t>
  </si>
  <si>
    <t xml:space="preserve">alle Fachbereiche </t>
  </si>
  <si>
    <t>Innenauftrag ändern</t>
  </si>
  <si>
    <t>KO08</t>
  </si>
  <si>
    <t>Datenübernahme Auftragstammdaten</t>
  </si>
  <si>
    <t>Auftragsplan (Gesamt,Jahr) ändern</t>
  </si>
  <si>
    <t>alle Fachbereiche, die mit Budgetierung arbeiten (IH, PB, …)</t>
  </si>
  <si>
    <t>Budgetbeleg anzeigen</t>
  </si>
  <si>
    <t>KO30</t>
  </si>
  <si>
    <t>Aktivieren Verfügb.kontr. Aufträge</t>
  </si>
  <si>
    <t>KO31</t>
  </si>
  <si>
    <t>Neuaufbau Verfügb.kontrolle Aufträge</t>
  </si>
  <si>
    <t>Ist-Abrechnung: Auftrag</t>
  </si>
  <si>
    <t>ausgeführt von IT-A/F (alle Jobs)</t>
  </si>
  <si>
    <t>KO8N</t>
  </si>
  <si>
    <t>Nummernkr. Abrechnungsbeleg pflegen</t>
  </si>
  <si>
    <t>BWB arbeiten nicht mit Plan</t>
  </si>
  <si>
    <t>KOA1</t>
  </si>
  <si>
    <t>Innenauftrag senden</t>
  </si>
  <si>
    <t>KOAB</t>
  </si>
  <si>
    <t>Auftragsarten: Budgetprofil</t>
  </si>
  <si>
    <t>KOAL</t>
  </si>
  <si>
    <t>Auftragsarten: Abrechnungsprofil</t>
  </si>
  <si>
    <t>KOAP</t>
  </si>
  <si>
    <t>Auftragsarten: Planprofil</t>
  </si>
  <si>
    <t>Aufträge Einzelposten Ist neu</t>
  </si>
  <si>
    <t>KOB3</t>
  </si>
  <si>
    <t>Aufträge Einzelposten Abweichungen</t>
  </si>
  <si>
    <t>KOB5</t>
  </si>
  <si>
    <t>Aufträge EP Abrechnung Pflege</t>
  </si>
  <si>
    <t>KOCF</t>
  </si>
  <si>
    <t>Obligovortrag: Aufträge</t>
  </si>
  <si>
    <t>KOCO</t>
  </si>
  <si>
    <t>Budgetübertrag für Aufträge</t>
  </si>
  <si>
    <t xml:space="preserve">alle Fachbereiche, die mit Aufträgen arbeiten </t>
  </si>
  <si>
    <t xml:space="preserve">Auswertung, alle Fachbereiche, die mit Aufträgen arbeiten </t>
  </si>
  <si>
    <t>KOK6</t>
  </si>
  <si>
    <t>Sammeldruck von Innenaufträgen</t>
  </si>
  <si>
    <t>KOM1</t>
  </si>
  <si>
    <t>CO-Musterauftrag anlegen</t>
  </si>
  <si>
    <t>ausgeführt von IT-A/F, Customizing</t>
  </si>
  <si>
    <t>KOM2</t>
  </si>
  <si>
    <t>CO-Musterauftrag ändern</t>
  </si>
  <si>
    <t>KOM3</t>
  </si>
  <si>
    <t>CO-Musterauftrag anzeigen</t>
  </si>
  <si>
    <t>KON2</t>
  </si>
  <si>
    <t>Ist-Nachbew.:  Innenauftr. Sammelv.</t>
  </si>
  <si>
    <t>KOT2</t>
  </si>
  <si>
    <t>Auftragsarten pflegen - alle Typen</t>
  </si>
  <si>
    <t>KOT2_OPA</t>
  </si>
  <si>
    <t>KOT2_OPA_STSMA</t>
  </si>
  <si>
    <t>KOT2_PKOSA</t>
  </si>
  <si>
    <t>Auftragsart überprüfen PKoSa</t>
  </si>
  <si>
    <t>KOV2</t>
  </si>
  <si>
    <t>Vorgangsgruppen für Aufträge pflegen</t>
  </si>
  <si>
    <t>Leistungsarten Plandaten ändern</t>
  </si>
  <si>
    <t>Statist. Kennz. Plandaten anzeigen</t>
  </si>
  <si>
    <t>KP90</t>
  </si>
  <si>
    <t>Plankosten löschen</t>
  </si>
  <si>
    <t>KP91</t>
  </si>
  <si>
    <t>KPA6</t>
  </si>
  <si>
    <t>Planung Primärkostenarten ändern</t>
  </si>
  <si>
    <t>KPG3</t>
  </si>
  <si>
    <t>Planparameter anzeigen</t>
  </si>
  <si>
    <t>KPG7</t>
  </si>
  <si>
    <t>Planungslayout Kostenpl. anzeigen</t>
  </si>
  <si>
    <t>Kostenstelle anlegen</t>
  </si>
  <si>
    <t>Kostenstelle ändern</t>
  </si>
  <si>
    <t>Kostenstelle anzeigen</t>
  </si>
  <si>
    <t>KS08</t>
  </si>
  <si>
    <t>Listbearbeitung K.stelle ausführen</t>
  </si>
  <si>
    <t>Kostenstellen: Stammdatenbericht</t>
  </si>
  <si>
    <t>KSA3</t>
  </si>
  <si>
    <t>Kostenstellen-Abgrenzung Ist</t>
  </si>
  <si>
    <t>KSA8</t>
  </si>
  <si>
    <t>Kostenstellen-Abgrenzung Plan</t>
  </si>
  <si>
    <t>KSB9</t>
  </si>
  <si>
    <t>Planungsbericht Kostenstellen</t>
  </si>
  <si>
    <t>KSC2</t>
  </si>
  <si>
    <t>Indirekte Leist.verr. Ist ändern</t>
  </si>
  <si>
    <t>KSCB</t>
  </si>
  <si>
    <t>Indirekte Leist.verr. Plan ausführen</t>
  </si>
  <si>
    <t>KSES</t>
  </si>
  <si>
    <t>CO: Verrechnungsschema für Umlage</t>
  </si>
  <si>
    <t>verwendet von CO-O, nein CO-O hat keine Berechtigung</t>
  </si>
  <si>
    <t>Kostenstellengruppe anzeigen</t>
  </si>
  <si>
    <t>Ist-Zuschläge:  Kostenstellen</t>
  </si>
  <si>
    <t>KSR2_ORC</t>
  </si>
  <si>
    <t>Strategiefolgen für Innenaufträge</t>
  </si>
  <si>
    <t>KSR3_ORC</t>
  </si>
  <si>
    <t>Strategiefolge - AufArt Innenauftrag</t>
  </si>
  <si>
    <t>Ist-Umlage ausführen</t>
  </si>
  <si>
    <t>KSU9</t>
  </si>
  <si>
    <t>Plan-Umlage anzeigen</t>
  </si>
  <si>
    <t>KSUC</t>
  </si>
  <si>
    <t>Plan-Umlage Übersicht</t>
  </si>
  <si>
    <t>Ist-Verteilung ausführen</t>
  </si>
  <si>
    <t>KSVB</t>
  </si>
  <si>
    <t>Plan-Verteilung ausführen</t>
  </si>
  <si>
    <t>KSVC</t>
  </si>
  <si>
    <t>Plan-Verteilung Übersicht</t>
  </si>
  <si>
    <t>KSW2</t>
  </si>
  <si>
    <t>Periodische Umbuchung ändern</t>
  </si>
  <si>
    <t>KZA1</t>
  </si>
  <si>
    <t>GMK-Zuschläge auswählen</t>
  </si>
  <si>
    <t>KZE2</t>
  </si>
  <si>
    <t>Entlastung pflegen</t>
  </si>
  <si>
    <t>KZS2</t>
  </si>
  <si>
    <t>Kalkulationsschema pflegen</t>
  </si>
  <si>
    <t>LDAP</t>
  </si>
  <si>
    <t>LDAP Customizing &amp; Test</t>
  </si>
  <si>
    <t>LDAPMAP</t>
  </si>
  <si>
    <t>LDAP-Attributzuordnung verwalten</t>
  </si>
  <si>
    <t>LSMW</t>
  </si>
  <si>
    <t>Legacy System Migration Workbench</t>
  </si>
  <si>
    <t>M/61</t>
  </si>
  <si>
    <t>Nachrichten: KondTab anz. Bestellung</t>
  </si>
  <si>
    <t>in neuer Liste  Dialog nicht enthalten</t>
  </si>
  <si>
    <t>MASS</t>
  </si>
  <si>
    <t>Massenänderung</t>
  </si>
  <si>
    <t>MASSD</t>
  </si>
  <si>
    <t>Massenpflege</t>
  </si>
  <si>
    <t>MB01</t>
  </si>
  <si>
    <t>Wareneingang zur Bestellung buchen</t>
  </si>
  <si>
    <t>veraltete Transaktion</t>
  </si>
  <si>
    <t>Materialbeleg ändern</t>
  </si>
  <si>
    <t>Warenentnahme</t>
  </si>
  <si>
    <t>Umbuchung</t>
  </si>
  <si>
    <t>Wareneingang Sonstige</t>
  </si>
  <si>
    <t>MB21</t>
  </si>
  <si>
    <t>Reservierung anlegen</t>
  </si>
  <si>
    <t>MB22</t>
  </si>
  <si>
    <t>Reservierung ändern</t>
  </si>
  <si>
    <t>MB23</t>
  </si>
  <si>
    <t>Reservierung anzeigen</t>
  </si>
  <si>
    <t>MB24</t>
  </si>
  <si>
    <t>Reservierungsliste</t>
  </si>
  <si>
    <t>MB25</t>
  </si>
  <si>
    <t>Wareneingang zum Fertigungsauftrag</t>
  </si>
  <si>
    <t>Lagerbestandsliste</t>
  </si>
  <si>
    <t>MB53</t>
  </si>
  <si>
    <t>Werksverfügbarkeit anzeigen</t>
  </si>
  <si>
    <t>MB56</t>
  </si>
  <si>
    <t>Chargenverwendungsnachweis auswerten</t>
  </si>
  <si>
    <t>MB59</t>
  </si>
  <si>
    <t>Bestandswertliste: Saldendarstellung</t>
  </si>
  <si>
    <t>MB5M</t>
  </si>
  <si>
    <t>MHD/Herstelldatum</t>
  </si>
  <si>
    <t>MB5T</t>
  </si>
  <si>
    <t>Transitbestand Bk</t>
  </si>
  <si>
    <t>MB90</t>
  </si>
  <si>
    <t>Nachrichtenbearb. für Materialbelege</t>
  </si>
  <si>
    <t>MBAL</t>
  </si>
  <si>
    <t>Materialbelege Archiv lesen</t>
  </si>
  <si>
    <t>MBBS</t>
  </si>
  <si>
    <t>Bewerteten Sonderbestand anzeigen</t>
  </si>
  <si>
    <t>MBGR</t>
  </si>
  <si>
    <t>MatBeleg zum Grund der Bewegung anz.</t>
  </si>
  <si>
    <t>MBRL</t>
  </si>
  <si>
    <t>Rücklieferung zum Materialbeleg</t>
  </si>
  <si>
    <t>MBSL</t>
  </si>
  <si>
    <t>Materialbeleg kopieren</t>
  </si>
  <si>
    <t>MBSM</t>
  </si>
  <si>
    <t>Stornierte Materialbelege anzeigen</t>
  </si>
  <si>
    <t>MBST</t>
  </si>
  <si>
    <t>Materialbeleg stornieren</t>
  </si>
  <si>
    <t>MBSU</t>
  </si>
  <si>
    <t>Materialbeleg einlagern: Einstieg</t>
  </si>
  <si>
    <t>MBVR</t>
  </si>
  <si>
    <t>Verwaltungsprogramm: Reservierungen</t>
  </si>
  <si>
    <t>MC.1</t>
  </si>
  <si>
    <t>BCO: Werksanalyse-Selektion Bestand</t>
  </si>
  <si>
    <t xml:space="preserve">LIS gehört zu Reporting </t>
  </si>
  <si>
    <t>MC.2</t>
  </si>
  <si>
    <t>BCO: Werksanalyse-Selektion Zu/Abg.</t>
  </si>
  <si>
    <t>MC.3</t>
  </si>
  <si>
    <t>BCO: Werksanalyse-Selektion Umschlag</t>
  </si>
  <si>
    <t>MC.4</t>
  </si>
  <si>
    <t>BCO: Werksanalyse-Selektion Reichwei</t>
  </si>
  <si>
    <t>MC.5</t>
  </si>
  <si>
    <t>BCO: Lagerortanalyse-Selekt Bestand</t>
  </si>
  <si>
    <t>MC.6</t>
  </si>
  <si>
    <t>BCO: Lagerortanalyse-Selekt Zu/Abg.</t>
  </si>
  <si>
    <t>MC.7</t>
  </si>
  <si>
    <t>BCO: Lagerortanalyse-Selekt Umschlag</t>
  </si>
  <si>
    <t>MC.8</t>
  </si>
  <si>
    <t>BCO: Lagerortanalyse-Selekt Reichwei</t>
  </si>
  <si>
    <t>MC.9</t>
  </si>
  <si>
    <t>BCO: Materialanalyse-Selekt Bestand</t>
  </si>
  <si>
    <t>MC.A</t>
  </si>
  <si>
    <t>BCO: Materialanalyse-Selekt Zu/Abg.</t>
  </si>
  <si>
    <t>MC.B</t>
  </si>
  <si>
    <t>BCO: Materialanalyse-Selekt Umschlag</t>
  </si>
  <si>
    <t>MC.C</t>
  </si>
  <si>
    <t>BCO: Materialanalyse-Selekt Reichwei</t>
  </si>
  <si>
    <t>MC.D</t>
  </si>
  <si>
    <t>BCO: Disponentenanalyse-Sel. Bestand</t>
  </si>
  <si>
    <t>MC.E</t>
  </si>
  <si>
    <t>BCO: Disponentenanalyse-Sel. Zu/Abg.</t>
  </si>
  <si>
    <t>MC.F</t>
  </si>
  <si>
    <t>BCO: Disponentenanalyse-Sel. Umschlg</t>
  </si>
  <si>
    <t>MC=K</t>
  </si>
  <si>
    <t>Anlegen Job für Exception PMIS</t>
  </si>
  <si>
    <t>TP Reporting</t>
  </si>
  <si>
    <t>MC02</t>
  </si>
  <si>
    <t>Kennzahlsuche über Textelemente</t>
  </si>
  <si>
    <t>MC03</t>
  </si>
  <si>
    <t>Kennzahlsuche über Klassifizierung</t>
  </si>
  <si>
    <t>MC06</t>
  </si>
  <si>
    <t>Info-Set anzeigen</t>
  </si>
  <si>
    <t>MC09</t>
  </si>
  <si>
    <t>MC40</t>
  </si>
  <si>
    <t>BCO: ABC-Analyse Verbrauchswerte</t>
  </si>
  <si>
    <t>MC44</t>
  </si>
  <si>
    <t>BCO: Analyse Umschlagshäufigkeit</t>
  </si>
  <si>
    <t>MC45</t>
  </si>
  <si>
    <t>BCO: Analyse Verbrauchswerte</t>
  </si>
  <si>
    <t>MC46</t>
  </si>
  <si>
    <t>BCO: Analyse Lagerhüter</t>
  </si>
  <si>
    <t>MC47</t>
  </si>
  <si>
    <t>BCO: Analyse Bedarfswerte</t>
  </si>
  <si>
    <t>MC48</t>
  </si>
  <si>
    <t>BCO: Analyse Bestandswerte aktuell</t>
  </si>
  <si>
    <t>MC95</t>
  </si>
  <si>
    <t>Anzeigen Flexible LIS-Planung</t>
  </si>
  <si>
    <t>MCA7</t>
  </si>
  <si>
    <t>BCO: Auswertung ausführen</t>
  </si>
  <si>
    <t>MCB7</t>
  </si>
  <si>
    <t>BCO: Auswertung anzeigen</t>
  </si>
  <si>
    <t>MCBC</t>
  </si>
  <si>
    <t>BCO: Lagerortanalyse-Selektion</t>
  </si>
  <si>
    <t>MCBE</t>
  </si>
  <si>
    <t>BCO: Materialanalyse-Selektion</t>
  </si>
  <si>
    <t>MCBO</t>
  </si>
  <si>
    <t>BCO: Materialartenanalyse-Selektion</t>
  </si>
  <si>
    <t>MCBZ</t>
  </si>
  <si>
    <t>BCO: Best./Bedarfsanalyse-Selektion</t>
  </si>
  <si>
    <t>MCE1</t>
  </si>
  <si>
    <t>EKS: EkGrpAnalyse-Selektion</t>
  </si>
  <si>
    <t>MCE3</t>
  </si>
  <si>
    <t>EKS: Lieferantenanalyse-Selektion</t>
  </si>
  <si>
    <t>MCE7</t>
  </si>
  <si>
    <t>EKS: Materialanalyse-Selektion</t>
  </si>
  <si>
    <t>MCE8</t>
  </si>
  <si>
    <t>EKS: Leistungsanalyse-Selektion</t>
  </si>
  <si>
    <t>MCEC</t>
  </si>
  <si>
    <t>EKS: Langfristpl. Materialanalyse</t>
  </si>
  <si>
    <t>MCI1</t>
  </si>
  <si>
    <t>PMIS: Objektklassenanalyse</t>
  </si>
  <si>
    <t>MCI2</t>
  </si>
  <si>
    <t>PMIS: Herstelleranalyse</t>
  </si>
  <si>
    <t>MCI3</t>
  </si>
  <si>
    <t>PMIS: Standortanalyse</t>
  </si>
  <si>
    <t>MCI4</t>
  </si>
  <si>
    <t>PMIS: Planergruppeanalyse</t>
  </si>
  <si>
    <t>MCI5</t>
  </si>
  <si>
    <t>PMIS:Schadensanalyse</t>
  </si>
  <si>
    <t>MCI6</t>
  </si>
  <si>
    <t>PMIS: Obj. Statistikanalyse</t>
  </si>
  <si>
    <t>MCI7</t>
  </si>
  <si>
    <t>PMIS: Ausfallanalyse</t>
  </si>
  <si>
    <t>MCI8</t>
  </si>
  <si>
    <t>PMIS: Kostenauswertung</t>
  </si>
  <si>
    <t>MCIA</t>
  </si>
  <si>
    <t>PMIS: Kundenmeldungsanalyse</t>
  </si>
  <si>
    <t>MCJ3</t>
  </si>
  <si>
    <t>PMIS: Auswertung anzeigen</t>
  </si>
  <si>
    <t>MCJ7</t>
  </si>
  <si>
    <t>PMIS: Auswertestruktur anzeigen</t>
  </si>
  <si>
    <t>MCJB</t>
  </si>
  <si>
    <t>MTTR/MTBR Equipment</t>
  </si>
  <si>
    <t>MCJC</t>
  </si>
  <si>
    <t>MTTR/MTBR Tech. Plätze</t>
  </si>
  <si>
    <t>MCL1</t>
  </si>
  <si>
    <t>WM: Ein- und Auslagerung-Selektion</t>
  </si>
  <si>
    <t>MCL5</t>
  </si>
  <si>
    <t>WM: Mengenströme-Selektion</t>
  </si>
  <si>
    <t>MCR:</t>
  </si>
  <si>
    <t>Strdanalysen Benutzereinst. CALL</t>
  </si>
  <si>
    <t>MCXV</t>
  </si>
  <si>
    <t>QMIS: Mat.anlyse Überblick QMeld.</t>
  </si>
  <si>
    <t>MD01</t>
  </si>
  <si>
    <t>MRP-Planungslauf</t>
  </si>
  <si>
    <t>MD02</t>
  </si>
  <si>
    <t>MRP-Einzelplanung -mehrstufig-</t>
  </si>
  <si>
    <t>MD03</t>
  </si>
  <si>
    <t>MRP-Einzelplanung -einstufig-</t>
  </si>
  <si>
    <t>MD04</t>
  </si>
  <si>
    <t>Anzeigen Bestands-/Bedarfssituation</t>
  </si>
  <si>
    <t>MD05</t>
  </si>
  <si>
    <t>Einzelanzeige Dispositionsliste</t>
  </si>
  <si>
    <t>MD06</t>
  </si>
  <si>
    <t>Sammelanzeige Dispositionsliste</t>
  </si>
  <si>
    <t>MD07</t>
  </si>
  <si>
    <t>Aktuelle Materialübersicht</t>
  </si>
  <si>
    <t>MD09</t>
  </si>
  <si>
    <t>Bedarfsverursachernachweis</t>
  </si>
  <si>
    <t>MD11</t>
  </si>
  <si>
    <t>Hinzufuegen Planauftrag</t>
  </si>
  <si>
    <t>MD12</t>
  </si>
  <si>
    <t>Veraendern  Planauftrag</t>
  </si>
  <si>
    <t>MD13</t>
  </si>
  <si>
    <t>Anzeigen    Planauftrag</t>
  </si>
  <si>
    <t>MD14</t>
  </si>
  <si>
    <t>Einzelumsetzung Planauftrag</t>
  </si>
  <si>
    <t>MD15</t>
  </si>
  <si>
    <t>Sammelumsetzung Planauftrag</t>
  </si>
  <si>
    <t>MD16</t>
  </si>
  <si>
    <t>Sammelanzeige der Planaufträge</t>
  </si>
  <si>
    <t>MD21</t>
  </si>
  <si>
    <t>Anzeigen Planungsvormerkung</t>
  </si>
  <si>
    <t>MD73</t>
  </si>
  <si>
    <t>Anzeigen Gesamtprimärbedarf</t>
  </si>
  <si>
    <t>MDBT</t>
  </si>
  <si>
    <t>MRP-Planung BATCH</t>
  </si>
  <si>
    <t>MDC7</t>
  </si>
  <si>
    <t>Start der MD07 über Report</t>
  </si>
  <si>
    <t>MDLD</t>
  </si>
  <si>
    <t>Dispositionslistendruck</t>
  </si>
  <si>
    <t>MDM4</t>
  </si>
  <si>
    <t>Mail an Disponent</t>
  </si>
  <si>
    <t>ME01</t>
  </si>
  <si>
    <t>Orderbuch pflegen</t>
  </si>
  <si>
    <t>ME03</t>
  </si>
  <si>
    <t>Orderbuch anzeigen</t>
  </si>
  <si>
    <t>ME04</t>
  </si>
  <si>
    <t>Änderungen zum Orderbuch</t>
  </si>
  <si>
    <t>ME05</t>
  </si>
  <si>
    <t>Orderbuch generieren</t>
  </si>
  <si>
    <t>ME06</t>
  </si>
  <si>
    <t>Orderbuch analysieren</t>
  </si>
  <si>
    <t>ME0M</t>
  </si>
  <si>
    <t>Orderbuch zum Material</t>
  </si>
  <si>
    <t>ME11</t>
  </si>
  <si>
    <t>Infosatz hinzufügen</t>
  </si>
  <si>
    <t>ME12</t>
  </si>
  <si>
    <t>Infosatz ändern</t>
  </si>
  <si>
    <t>ME13</t>
  </si>
  <si>
    <t>Infosatz anzeigen</t>
  </si>
  <si>
    <t>ME14</t>
  </si>
  <si>
    <t>Änderungen zum Infosatz</t>
  </si>
  <si>
    <t>ME16</t>
  </si>
  <si>
    <t>Löschvorschläge Infosatz</t>
  </si>
  <si>
    <t>ME1L</t>
  </si>
  <si>
    <t>Infosätze zum Lieferanten</t>
  </si>
  <si>
    <t>ME1M</t>
  </si>
  <si>
    <t>Infosätze zum Material</t>
  </si>
  <si>
    <t>ME1P</t>
  </si>
  <si>
    <t>Bestellpreisentwicklung</t>
  </si>
  <si>
    <t>ME1X</t>
  </si>
  <si>
    <t>EinkaufsverhandlBlatt zum Lieferant</t>
  </si>
  <si>
    <t>Bestellung hinzufügen</t>
  </si>
  <si>
    <t>Bestellung anlegen</t>
  </si>
  <si>
    <t>ME22</t>
  </si>
  <si>
    <t>Bestellung ändern</t>
  </si>
  <si>
    <t>ME24</t>
  </si>
  <si>
    <t>Anhang zur Bestellung pflegen</t>
  </si>
  <si>
    <t>ME25</t>
  </si>
  <si>
    <t>Best. mit Bezugsquellenfind. anlegen</t>
  </si>
  <si>
    <t>ME28</t>
  </si>
  <si>
    <t>Bestellung freigeben</t>
  </si>
  <si>
    <t>ME2A</t>
  </si>
  <si>
    <t>Bestätigungen überwachen</t>
  </si>
  <si>
    <t>ME2V</t>
  </si>
  <si>
    <t>WE-Vorschau</t>
  </si>
  <si>
    <t>ME31K</t>
  </si>
  <si>
    <t>Kontrakt hinzufügen</t>
  </si>
  <si>
    <t>ME32</t>
  </si>
  <si>
    <t>ME32K</t>
  </si>
  <si>
    <t>Kontrakt ändern</t>
  </si>
  <si>
    <t>Kontrakt anzeigen</t>
  </si>
  <si>
    <t>ME33L</t>
  </si>
  <si>
    <t>Lieferplan anzeigen</t>
  </si>
  <si>
    <t>ME34K</t>
  </si>
  <si>
    <t>Anhang zum Kontrakt pflegen</t>
  </si>
  <si>
    <t>Rahmenverträge zur Bedarfsnummer</t>
  </si>
  <si>
    <t>Rahmenverträge zum Projekt</t>
  </si>
  <si>
    <t>Rahmenverträge zur Kontierung</t>
  </si>
  <si>
    <t>ME41</t>
  </si>
  <si>
    <t>Anfrage anlegen</t>
  </si>
  <si>
    <t>ME42</t>
  </si>
  <si>
    <t>Anfrage ändern</t>
  </si>
  <si>
    <t>ME43</t>
  </si>
  <si>
    <t>ME44</t>
  </si>
  <si>
    <t>Anhang zur Anfrage pflegen</t>
  </si>
  <si>
    <t>ME47</t>
  </si>
  <si>
    <t>Angebot erfassen</t>
  </si>
  <si>
    <t>ME48</t>
  </si>
  <si>
    <t>ME49</t>
  </si>
  <si>
    <t>Angebotspreisspiegel</t>
  </si>
  <si>
    <t>ME4B</t>
  </si>
  <si>
    <t>Anfragen zur Bedarfsnummer</t>
  </si>
  <si>
    <t>ME4C</t>
  </si>
  <si>
    <t>Anfragen zur Warengruppe</t>
  </si>
  <si>
    <t>ME4L</t>
  </si>
  <si>
    <t>ME4M</t>
  </si>
  <si>
    <t>Anfragen zum Material</t>
  </si>
  <si>
    <t>ME4N</t>
  </si>
  <si>
    <t>Anfragen zur Anfragenummer</t>
  </si>
  <si>
    <t>ME51</t>
  </si>
  <si>
    <t>Bestellanforderung hinzufügen</t>
  </si>
  <si>
    <t>ME51N</t>
  </si>
  <si>
    <t>Bestellanforderung anlegen</t>
  </si>
  <si>
    <t>ME52</t>
  </si>
  <si>
    <t>Bestellanforderung ändern</t>
  </si>
  <si>
    <t>ME52N</t>
  </si>
  <si>
    <t>ME53</t>
  </si>
  <si>
    <t>ME53N</t>
  </si>
  <si>
    <t>ME54</t>
  </si>
  <si>
    <t>Bestellanforderung freigeben</t>
  </si>
  <si>
    <t>ME54N</t>
  </si>
  <si>
    <t>ME55</t>
  </si>
  <si>
    <t>Sammelfreigabe Bestellanforderungen</t>
  </si>
  <si>
    <t>ME56</t>
  </si>
  <si>
    <t>Bezugsquelle zu Bestellanf. zuordnen</t>
  </si>
  <si>
    <t>ME57</t>
  </si>
  <si>
    <t>Bestellanf. zuordnen und bearbeiten</t>
  </si>
  <si>
    <t>ME58</t>
  </si>
  <si>
    <t>Zugeordnete Bestellanf. bestellen</t>
  </si>
  <si>
    <t>ME59</t>
  </si>
  <si>
    <t>Automatische Bestellerzeugung</t>
  </si>
  <si>
    <t>ME59N</t>
  </si>
  <si>
    <t>ME5A</t>
  </si>
  <si>
    <t>ME5F</t>
  </si>
  <si>
    <t>Freigabeerinnerung Bestellanford.</t>
  </si>
  <si>
    <t>ME5J</t>
  </si>
  <si>
    <t>Bestellanforderungen zum Projekt</t>
  </si>
  <si>
    <t>ME5K</t>
  </si>
  <si>
    <t>Bestellanforderungen zur Kontierung</t>
  </si>
  <si>
    <t>ME5R</t>
  </si>
  <si>
    <t>Archivierte Bestellanforderungen</t>
  </si>
  <si>
    <t>ME5W</t>
  </si>
  <si>
    <t>Wiedervorlage Bestellanforderungen</t>
  </si>
  <si>
    <t>ME62</t>
  </si>
  <si>
    <t>Anzeigen Lieferantenbeurteilung</t>
  </si>
  <si>
    <t>ME63</t>
  </si>
  <si>
    <t>Beurteilung automat. Teilkriterien</t>
  </si>
  <si>
    <t>ME80</t>
  </si>
  <si>
    <t>Einkaufsreporting</t>
  </si>
  <si>
    <t>ME80AN</t>
  </si>
  <si>
    <t>Allgemeine Auswertungen (A)</t>
  </si>
  <si>
    <t>ME80FN</t>
  </si>
  <si>
    <t>ME80RN</t>
  </si>
  <si>
    <t>Allgemeine Auswertungen (L,K)</t>
  </si>
  <si>
    <t>ME81</t>
  </si>
  <si>
    <t>Bestellwertanalyse</t>
  </si>
  <si>
    <t>ME81N</t>
  </si>
  <si>
    <t>ME82</t>
  </si>
  <si>
    <t>Archivierte Einkaufsbelege</t>
  </si>
  <si>
    <t>ME91F</t>
  </si>
  <si>
    <t>Bestellungen mahnen und erinnern</t>
  </si>
  <si>
    <t>ME92F</t>
  </si>
  <si>
    <t>Auftragsbestätigung überwachen</t>
  </si>
  <si>
    <t>ME9A</t>
  </si>
  <si>
    <t>Nachrichtenausgabe Anfragen</t>
  </si>
  <si>
    <t>ME9F</t>
  </si>
  <si>
    <t>ME9K</t>
  </si>
  <si>
    <t>Nachrichtenausgabe Kontrakte</t>
  </si>
  <si>
    <t>MEAN</t>
  </si>
  <si>
    <t>Anlieferungsanschriften</t>
  </si>
  <si>
    <t>MELB</t>
  </si>
  <si>
    <t>Einkaufsvorgänge zur Bedarfsnummer</t>
  </si>
  <si>
    <t>MEMASSCONTRACT</t>
  </si>
  <si>
    <t>Massenänderung der Kontrakte</t>
  </si>
  <si>
    <t>MEQ1</t>
  </si>
  <si>
    <t>MEQ3</t>
  </si>
  <si>
    <t>Quotierung anzeigen</t>
  </si>
  <si>
    <t>MI01</t>
  </si>
  <si>
    <t>Inventurbeleg anlegen</t>
  </si>
  <si>
    <t>MI02</t>
  </si>
  <si>
    <t>Inventurbeleg ändern</t>
  </si>
  <si>
    <t>MI03</t>
  </si>
  <si>
    <t>MI04</t>
  </si>
  <si>
    <t>Inventurzählung erfassen mit Beleg</t>
  </si>
  <si>
    <t>MI05</t>
  </si>
  <si>
    <t>Inventurzählung ändern</t>
  </si>
  <si>
    <t>MI06</t>
  </si>
  <si>
    <t>Inventurzählung anzeigen</t>
  </si>
  <si>
    <t>MI07</t>
  </si>
  <si>
    <t>Differenzenliste bearbeiten</t>
  </si>
  <si>
    <t>Inventurbeleg nachzählen</t>
  </si>
  <si>
    <t>MI12</t>
  </si>
  <si>
    <t>Änderungen anzeigen</t>
  </si>
  <si>
    <t>MI20</t>
  </si>
  <si>
    <t>Differenzenliste drucken</t>
  </si>
  <si>
    <t>Inventurbeleg drucken</t>
  </si>
  <si>
    <t>MI22</t>
  </si>
  <si>
    <t>Inventurbelege zum Material anzeigen</t>
  </si>
  <si>
    <t>MI23</t>
  </si>
  <si>
    <t>Inventurdaten zum Material anzeigen</t>
  </si>
  <si>
    <t>Batch-Input: InvBeleg anlegen</t>
  </si>
  <si>
    <t>MI32</t>
  </si>
  <si>
    <t>Batch-Input: Material sperren</t>
  </si>
  <si>
    <t>MI33</t>
  </si>
  <si>
    <t>Batch-Input: Buchbestand fixieren</t>
  </si>
  <si>
    <t>MI34</t>
  </si>
  <si>
    <t>Batch-Input: Zählung erfassen</t>
  </si>
  <si>
    <t>MI35</t>
  </si>
  <si>
    <t>Batch-Input: Nullzählung buchen</t>
  </si>
  <si>
    <t>MI39</t>
  </si>
  <si>
    <t>Batch-Input: Beleg und Zählung</t>
  </si>
  <si>
    <t>MIAL</t>
  </si>
  <si>
    <t>Inventurbelege Archiv lesen</t>
  </si>
  <si>
    <t>Inventurübersicht</t>
  </si>
  <si>
    <t>Warenbewegung</t>
  </si>
  <si>
    <t>MIGO_GI</t>
  </si>
  <si>
    <t>MIGO_GR</t>
  </si>
  <si>
    <t>MIR4</t>
  </si>
  <si>
    <t>MIR5</t>
  </si>
  <si>
    <t>Liste Rechnungsbelege anzeigen</t>
  </si>
  <si>
    <t>MIR6</t>
  </si>
  <si>
    <t>Übersicht Rechnungen</t>
  </si>
  <si>
    <t>MIR7</t>
  </si>
  <si>
    <t>Eingangsrechnung vorerfassen</t>
  </si>
  <si>
    <t>Eingangsrechnung erfassen</t>
  </si>
  <si>
    <t>Anlegen Kreditor (Einkauf)</t>
  </si>
  <si>
    <t>Ändern Kreditor (Einkauf)</t>
  </si>
  <si>
    <t>Anzeigen Kreditor (Einkauf)</t>
  </si>
  <si>
    <t>Sperren Kreditor (Einkauf)</t>
  </si>
  <si>
    <t>Ändern Kreditor (Einkauf) geplant</t>
  </si>
  <si>
    <t>Geplante Änderung Kreditor (Einkauf)</t>
  </si>
  <si>
    <t>Anzeigen Kreditor (Einkauf) Zukunft</t>
  </si>
  <si>
    <t>MKVG</t>
  </si>
  <si>
    <t>Abrechnungs- und Konditionsgruppen</t>
  </si>
  <si>
    <t>MKVZ</t>
  </si>
  <si>
    <t>Lieferantenverzeichnis Einkauf</t>
  </si>
  <si>
    <t>ML82</t>
  </si>
  <si>
    <t>Leistungserfassung anzeigen</t>
  </si>
  <si>
    <t>MM01</t>
  </si>
  <si>
    <t>Material &amp; anlegen</t>
  </si>
  <si>
    <t>MM02</t>
  </si>
  <si>
    <t>Material &amp; ändern</t>
  </si>
  <si>
    <t>MM04</t>
  </si>
  <si>
    <t>Änderungsbelege Material anzeigen</t>
  </si>
  <si>
    <t>MM06</t>
  </si>
  <si>
    <t>Material zum Löschen vormerken</t>
  </si>
  <si>
    <t>MM11</t>
  </si>
  <si>
    <t>Material &amp; geplant anlegen</t>
  </si>
  <si>
    <t>MM13</t>
  </si>
  <si>
    <t>Aktivierung von geplanten Änderungen</t>
  </si>
  <si>
    <t>MM14</t>
  </si>
  <si>
    <t>Anzeigen der geplanten Änderungen</t>
  </si>
  <si>
    <t>MM17</t>
  </si>
  <si>
    <t>Massenpflege Materialstamm Industrie</t>
  </si>
  <si>
    <t>MM19</t>
  </si>
  <si>
    <t>MM50</t>
  </si>
  <si>
    <t>Liste erweiterbarer Materialien</t>
  </si>
  <si>
    <t>MM60</t>
  </si>
  <si>
    <t>Materialverzeichnis</t>
  </si>
  <si>
    <t>MM72</t>
  </si>
  <si>
    <t>Anzeigen Archiv Material</t>
  </si>
  <si>
    <t>MM75</t>
  </si>
  <si>
    <t>Anzeigen Archiv Materialsonderbest.</t>
  </si>
  <si>
    <t>MM90</t>
  </si>
  <si>
    <t>Anwend.log Mat.stamm ALE auswerten</t>
  </si>
  <si>
    <t>MMAM</t>
  </si>
  <si>
    <t>Materialart ändern</t>
  </si>
  <si>
    <t>MMBE</t>
  </si>
  <si>
    <t>MMD3</t>
  </si>
  <si>
    <t>Dispositionsprofil anzeigen</t>
  </si>
  <si>
    <t>MMI1</t>
  </si>
  <si>
    <t>Hilfs-/Betriebsstoff &amp; anlegen</t>
  </si>
  <si>
    <t>MMN1</t>
  </si>
  <si>
    <t>Nichtlagermaterial &amp; anlegen</t>
  </si>
  <si>
    <t>MMNR</t>
  </si>
  <si>
    <t>Nummernkreise Materialstamm</t>
  </si>
  <si>
    <t>MMP1</t>
  </si>
  <si>
    <t>Instandhaltung-Baugruppe &amp; anlegen</t>
  </si>
  <si>
    <t>MMPV</t>
  </si>
  <si>
    <t>Perioden verschieben</t>
  </si>
  <si>
    <t>MMRV</t>
  </si>
  <si>
    <t>Rückbuchen in Vorperiode erlauben</t>
  </si>
  <si>
    <t>MMSC</t>
  </si>
  <si>
    <t>Sammelerfassung Lagerorte</t>
  </si>
  <si>
    <t>MN03</t>
  </si>
  <si>
    <t>Nachricht anzeigen: Anfrage</t>
  </si>
  <si>
    <t>MN04</t>
  </si>
  <si>
    <t>Nachricht anlegen: Bestellung</t>
  </si>
  <si>
    <t>MN05</t>
  </si>
  <si>
    <t>Nachricht ändern: Bestellung</t>
  </si>
  <si>
    <t>MN06</t>
  </si>
  <si>
    <t>Nachricht anzeigen: Bestellung</t>
  </si>
  <si>
    <t>MN07</t>
  </si>
  <si>
    <t>Nachricht anlegen: Rahmenvertrag</t>
  </si>
  <si>
    <t>MN09</t>
  </si>
  <si>
    <t>Nachricht anzeigen: Rahmenvertrag</t>
  </si>
  <si>
    <t>MP30</t>
  </si>
  <si>
    <t>Durchführen Materialprognose</t>
  </si>
  <si>
    <t>MP33</t>
  </si>
  <si>
    <t>Nachbereitung Materialprognose</t>
  </si>
  <si>
    <t>MP83</t>
  </si>
  <si>
    <t>Prognoseprofil anzeigen</t>
  </si>
  <si>
    <t>MR02</t>
  </si>
  <si>
    <t>Bearbeitung gesperrter Rechnungen</t>
  </si>
  <si>
    <t>MR03</t>
  </si>
  <si>
    <t>MR08</t>
  </si>
  <si>
    <t>Rechnungsbeleg stornieren</t>
  </si>
  <si>
    <t>MR11</t>
  </si>
  <si>
    <t>WE/RE-Kontenpflege</t>
  </si>
  <si>
    <t>Preisänderung</t>
  </si>
  <si>
    <t>Materialbe-/entlastung</t>
  </si>
  <si>
    <t>MR43</t>
  </si>
  <si>
    <t>Vorerfaßte Rechnung anzeigen</t>
  </si>
  <si>
    <t>Material Einzelposten</t>
  </si>
  <si>
    <t>MR8M</t>
  </si>
  <si>
    <t>Storno Rechnungsbeleg</t>
  </si>
  <si>
    <t>Gesperrte Rechnungen freigeben</t>
  </si>
  <si>
    <t>MRHR</t>
  </si>
  <si>
    <t>Rechnung hinzufügen</t>
  </si>
  <si>
    <t>Rechnungsplan abrechnen</t>
  </si>
  <si>
    <t>Niederstwertermittlung: Marktpreise</t>
  </si>
  <si>
    <t>MRN8</t>
  </si>
  <si>
    <t>Niederstwert: Preisabweichungen</t>
  </si>
  <si>
    <t>MRN9</t>
  </si>
  <si>
    <t>Bilanzwerte pro Konto</t>
  </si>
  <si>
    <t>MSC3N</t>
  </si>
  <si>
    <t>keine digitale Erfassung</t>
  </si>
  <si>
    <t>O7E4</t>
  </si>
  <si>
    <t>Erfassungsmasken Vorerfassung</t>
  </si>
  <si>
    <t>O7E6</t>
  </si>
  <si>
    <t>Erf.masken Schnellerf. Sachkontopos.</t>
  </si>
  <si>
    <t>O7F6</t>
  </si>
  <si>
    <t>Feldauswahl Postenanzeige Sortieren</t>
  </si>
  <si>
    <t>O7F8</t>
  </si>
  <si>
    <t>Feldauswahl Postenanzeige Zus.felder</t>
  </si>
  <si>
    <t>O7R3</t>
  </si>
  <si>
    <t>Sonderfelder Postenanzeige</t>
  </si>
  <si>
    <t>O7Z2</t>
  </si>
  <si>
    <t>Zeilenaufbau Beleg buchen</t>
  </si>
  <si>
    <t>Substitution Massenänderung Anlagen</t>
  </si>
  <si>
    <t>FI-AA: Ländertabelle pflegen</t>
  </si>
  <si>
    <t>OAA3</t>
  </si>
  <si>
    <t>SAP ArchiveLink Protokolle</t>
  </si>
  <si>
    <t>FI-AA Jahresabschluss zurücknehmen</t>
  </si>
  <si>
    <t>C AM Bereichsweiser Jahresabschluss</t>
  </si>
  <si>
    <t>OABD</t>
  </si>
  <si>
    <t>Bewertungsbereiche/Parameterübern.</t>
  </si>
  <si>
    <t>Bewertungsbereiche/Rücklagenübertr.</t>
  </si>
  <si>
    <t>OABN</t>
  </si>
  <si>
    <t>Bewertungsbereiche/Normalabschr.</t>
  </si>
  <si>
    <t>Bewertungsbereiche /Wiederbeschaff.</t>
  </si>
  <si>
    <t>Bewertungsbereiche /Invest.Förderung</t>
  </si>
  <si>
    <t>OAC0</t>
  </si>
  <si>
    <t>CMS Customizing Content Repositories</t>
  </si>
  <si>
    <t>OAC2</t>
  </si>
  <si>
    <t>SAP ArchiveLink Dokumentarten global</t>
  </si>
  <si>
    <t>OAC3</t>
  </si>
  <si>
    <t>SAP ArchiveLink Verknüpfungen</t>
  </si>
  <si>
    <t>OACE</t>
  </si>
  <si>
    <t>Kundenbezeichnung für Ordnungsbegr.1</t>
  </si>
  <si>
    <t>OACS</t>
  </si>
  <si>
    <t>C FI-AA View-Pflege Substitutions</t>
  </si>
  <si>
    <t>Pflege Kategorien</t>
  </si>
  <si>
    <t>OADI</t>
  </si>
  <si>
    <t>Pflege KPro-Verteilungstabellen</t>
  </si>
  <si>
    <t>SAP ArchiveLink Drucklistensuche</t>
  </si>
  <si>
    <t>C AM Konsistenz Hauptbuchkonten</t>
  </si>
  <si>
    <t>OAK7</t>
  </si>
  <si>
    <t>Mitbuchkonto als Stat. Kostenart</t>
  </si>
  <si>
    <t>OALO</t>
  </si>
  <si>
    <t>Pflege KPro-Lokationen</t>
  </si>
  <si>
    <t xml:space="preserve">Customizing </t>
  </si>
  <si>
    <t>OAM1</t>
  </si>
  <si>
    <t>SAP ArchiveLink Monitoring</t>
  </si>
  <si>
    <t>OAM3</t>
  </si>
  <si>
    <t>FI-AA: Anlagenklassen definieren</t>
  </si>
  <si>
    <t>OARP</t>
  </si>
  <si>
    <t>Aufruf Reportübersicht AM</t>
  </si>
  <si>
    <t>Indexpunktzahlen</t>
  </si>
  <si>
    <t>C AM Simulationsvarianten ändern</t>
  </si>
  <si>
    <t>OAVI</t>
  </si>
  <si>
    <t>C AM View-Pflege Sortiervarianten</t>
  </si>
  <si>
    <t>OAVS</t>
  </si>
  <si>
    <t>C AM View-Pflege Periodenregel</t>
  </si>
  <si>
    <t>OAWD</t>
  </si>
  <si>
    <t>SAP ArchiveLink: Dokumente ablegen</t>
  </si>
  <si>
    <t>Workflowaufgaben zuordnen</t>
  </si>
  <si>
    <t>Voreinstellungen pflegen</t>
  </si>
  <si>
    <t>OAXE</t>
  </si>
  <si>
    <t>Bewertungsbereiche f. Bewegungsarten</t>
  </si>
  <si>
    <t>Einschränkung Bewegungsartengruppen</t>
  </si>
  <si>
    <t>OAYH</t>
  </si>
  <si>
    <t>Währung des Bewertungsbereichs</t>
  </si>
  <si>
    <t>OAYR</t>
  </si>
  <si>
    <t>Buchungsregeln Abschreibungen</t>
  </si>
  <si>
    <t>OAYU</t>
  </si>
  <si>
    <t>Aktivierung Anzahlungen (Umbuchung)</t>
  </si>
  <si>
    <t>Anlagenklasse: Bewertungsbereiche</t>
  </si>
  <si>
    <t>OB00</t>
  </si>
  <si>
    <t>C FI Pflege Tabelle T030 (RDF)</t>
  </si>
  <si>
    <t>OB08</t>
  </si>
  <si>
    <t>C FI Pflege Tabelle TCURR</t>
  </si>
  <si>
    <t>OB09</t>
  </si>
  <si>
    <t>C FI Pflege Tabelle T030H</t>
  </si>
  <si>
    <t>OB13</t>
  </si>
  <si>
    <t>C FI Pflege Tabelle T004</t>
  </si>
  <si>
    <t>OB22</t>
  </si>
  <si>
    <t>C FI Pflege Tabelle T001A</t>
  </si>
  <si>
    <t>OB26</t>
  </si>
  <si>
    <t>C FI Pflege Tabelle T078S</t>
  </si>
  <si>
    <t>OB28</t>
  </si>
  <si>
    <t>C FI Pflege Tabelle T001D</t>
  </si>
  <si>
    <t>OB40</t>
  </si>
  <si>
    <t>C FI Pflege Tabelle T030 ste+vst</t>
  </si>
  <si>
    <t>OB41</t>
  </si>
  <si>
    <t>Pflege Buchhaltungsschlüssel</t>
  </si>
  <si>
    <t>OB42</t>
  </si>
  <si>
    <t>C FI Pflege Tabelle T056Z</t>
  </si>
  <si>
    <t>OB52</t>
  </si>
  <si>
    <t>C FI Pflege Tabelle T001B</t>
  </si>
  <si>
    <t>OB53</t>
  </si>
  <si>
    <t>C FI Pflege Tabelle T030 bil+bil</t>
  </si>
  <si>
    <t>C FI Pflege Tabelle T011/T011T</t>
  </si>
  <si>
    <t>OB83</t>
  </si>
  <si>
    <t>C FI Pflege Tabelle T056P</t>
  </si>
  <si>
    <t>OBA1</t>
  </si>
  <si>
    <t>C FI Pflege Tabelle T030 KDB</t>
  </si>
  <si>
    <t>OBA3</t>
  </si>
  <si>
    <t>C FI Pflege Tabelle T043G</t>
  </si>
  <si>
    <t>OBA5</t>
  </si>
  <si>
    <t>Nachrichtensteuerung ändern</t>
  </si>
  <si>
    <t>OBA7</t>
  </si>
  <si>
    <t>C FI Pflege Tabelle T003</t>
  </si>
  <si>
    <t>OBAC</t>
  </si>
  <si>
    <t>C FI Pflege Tabelle T056R</t>
  </si>
  <si>
    <t>OBB8</t>
  </si>
  <si>
    <t>C FI Pflege Tabelle T052</t>
  </si>
  <si>
    <t>OBBH</t>
  </si>
  <si>
    <t>C FI Pflege Tabelle T001Q (Beleg)</t>
  </si>
  <si>
    <t>OBBZ</t>
  </si>
  <si>
    <t>C FI Subst. FI/0005: Aktivieren</t>
  </si>
  <si>
    <t>OBC4</t>
  </si>
  <si>
    <t>C FI Pflege Tabelle T004V</t>
  </si>
  <si>
    <t>OBC6</t>
  </si>
  <si>
    <t>C FI Pflege Tabelle T001 (UMKRS)</t>
  </si>
  <si>
    <t>OBCA</t>
  </si>
  <si>
    <t>C FI Pflege Tabelle T076B</t>
  </si>
  <si>
    <t>OBCF</t>
  </si>
  <si>
    <t>C FI Pflege Tabelle T007F</t>
  </si>
  <si>
    <t>OBCG</t>
  </si>
  <si>
    <t>C FI Pflege Tabelle T007K</t>
  </si>
  <si>
    <t>OBCH</t>
  </si>
  <si>
    <t>C FI Pflege Tabelle T007L</t>
  </si>
  <si>
    <t>OBCO</t>
  </si>
  <si>
    <t>C FI Pflege Tabelle TTXD</t>
  </si>
  <si>
    <t>OBD4</t>
  </si>
  <si>
    <t>C FI Pflege Tabelle T077S</t>
  </si>
  <si>
    <t>OBD5</t>
  </si>
  <si>
    <t>C FI Pflege Tabelle T003B</t>
  </si>
  <si>
    <t>OBDI</t>
  </si>
  <si>
    <t>C FI Pflege Tabelle T007Z</t>
  </si>
  <si>
    <t>OBF4</t>
  </si>
  <si>
    <t>OBH1</t>
  </si>
  <si>
    <t>C FI BelegNrkreise: Kopieren Bukrs</t>
  </si>
  <si>
    <t>OBH2</t>
  </si>
  <si>
    <t>C FI BelegnrKreise: Kopieren GJahr</t>
  </si>
  <si>
    <t>Konsistenzpr.: Konf. Mahnprg. (Doku)</t>
  </si>
  <si>
    <t>OBPM1</t>
  </si>
  <si>
    <t>Pflege der Zahlungsträgerformate</t>
  </si>
  <si>
    <t>Zahlungsträgerselektionsvarianten</t>
  </si>
  <si>
    <t>OBS2</t>
  </si>
  <si>
    <t>C FI Ledger Ändern</t>
  </si>
  <si>
    <t>Voreinstellungen Belegart/Buch.Schl.</t>
  </si>
  <si>
    <t>OBV1</t>
  </si>
  <si>
    <t>C FI Kontenfindung Deb.Überf.Verz.</t>
  </si>
  <si>
    <t>C FI Pflege Viewcluster</t>
  </si>
  <si>
    <t>C FI Anzeige View</t>
  </si>
  <si>
    <t>C FI Pflege View</t>
  </si>
  <si>
    <t>Nummernkreispflege: WITH_CTNO</t>
  </si>
  <si>
    <t>C FI Tabelle T030B Sachkontenbuchung</t>
  </si>
  <si>
    <t>OBXA</t>
  </si>
  <si>
    <t>C FI Tabelle T030 skn+skv</t>
  </si>
  <si>
    <t>OBXB</t>
  </si>
  <si>
    <t>C FI Tabelle T030 anz+mva</t>
  </si>
  <si>
    <t>OBXC</t>
  </si>
  <si>
    <t>C FI Tabelle T030 zah</t>
  </si>
  <si>
    <t>OBXH</t>
  </si>
  <si>
    <t>C FI Tabelle T041A/T041T</t>
  </si>
  <si>
    <t>OBXI</t>
  </si>
  <si>
    <t>C FI Tabelle T030 skn+skt</t>
  </si>
  <si>
    <t>OBXK</t>
  </si>
  <si>
    <t>C FI Tabelle T030 ban+bsp</t>
  </si>
  <si>
    <t>OBXL</t>
  </si>
  <si>
    <t>C FI Tabelle T030 skn+ubs</t>
  </si>
  <si>
    <t>C FI Tabelle T030 GAU/GA0</t>
  </si>
  <si>
    <t>C FI Tabelle T030 KDZ</t>
  </si>
  <si>
    <t>OBXR</t>
  </si>
  <si>
    <t>C FI Tabelle T074 Anzahlung</t>
  </si>
  <si>
    <t>OBXT</t>
  </si>
  <si>
    <t>C FI Tabelle T074 Bürgschaft</t>
  </si>
  <si>
    <t>OBXU</t>
  </si>
  <si>
    <t>C FI Tabelle T030 skn+ske</t>
  </si>
  <si>
    <t>C FI Tabelle T030 skn+vsk</t>
  </si>
  <si>
    <t>OBXY</t>
  </si>
  <si>
    <t>OBXZ</t>
  </si>
  <si>
    <t>C FI Tabelle T030 Sachkontenausgl.</t>
  </si>
  <si>
    <t>C FI Pflege Tabelle T001</t>
  </si>
  <si>
    <t>OBYA</t>
  </si>
  <si>
    <t>C FI Tabelle T030 vrb+buv</t>
  </si>
  <si>
    <t>OBYC</t>
  </si>
  <si>
    <t>C FI Tabelle T030 rmk + space</t>
  </si>
  <si>
    <t>OBYE</t>
  </si>
  <si>
    <t>C FI Tabelle T030 HRI + HRC</t>
  </si>
  <si>
    <t>OBYF</t>
  </si>
  <si>
    <t>Erlöskontenfindung: Kontemfindungspf</t>
  </si>
  <si>
    <t>OBYS</t>
  </si>
  <si>
    <t>C FI Tabelle T074 Sachanlagen</t>
  </si>
  <si>
    <t>OBZA</t>
  </si>
  <si>
    <t>Reporting-Auswahl: Globaler Einstieg</t>
  </si>
  <si>
    <t>C RF-KONS : Tabelle T856</t>
  </si>
  <si>
    <t>C RF-KONS : Tabelle T874</t>
  </si>
  <si>
    <t>OCBV</t>
  </si>
  <si>
    <t>Abgleich erweiterte Sachkonten</t>
  </si>
  <si>
    <t>OCCI</t>
  </si>
  <si>
    <t>Einstellung Intergration Kons.</t>
  </si>
  <si>
    <t>OCN1</t>
  </si>
  <si>
    <t>FI-LC: Daten aus FI nachbuchen</t>
  </si>
  <si>
    <t>ODP1</t>
  </si>
  <si>
    <t>DPP-Profil</t>
  </si>
  <si>
    <t>ODP2</t>
  </si>
  <si>
    <t>DPP-Profil: Konsistenzprüfung</t>
  </si>
  <si>
    <t>ODP4</t>
  </si>
  <si>
    <t>Kostenkondition festlegen</t>
  </si>
  <si>
    <t>OIBS</t>
  </si>
  <si>
    <t xml:space="preserve">Customizing - Aufruf/ Verwendung seitens Anwendungsbeteuer </t>
  </si>
  <si>
    <t>OIDA</t>
  </si>
  <si>
    <t>IH Arbeitspapiere für Meldungen</t>
  </si>
  <si>
    <t>OIDB</t>
  </si>
  <si>
    <t>IH Arbeitspapiere pro Meldungsart</t>
  </si>
  <si>
    <t>OIDC</t>
  </si>
  <si>
    <t>IH Meld. Benutzerspez. Druckpflege</t>
  </si>
  <si>
    <t>OIDW</t>
  </si>
  <si>
    <t>Download von Berichtsschemata</t>
  </si>
  <si>
    <t>OIEN</t>
  </si>
  <si>
    <t>Nummernkreise Equipments</t>
  </si>
  <si>
    <t>OIK2</t>
  </si>
  <si>
    <t>Pflege Wertkategorien Zuordnungen PM</t>
  </si>
  <si>
    <t>OIL3</t>
  </si>
  <si>
    <t>Planergruppe</t>
  </si>
  <si>
    <t>OIL6</t>
  </si>
  <si>
    <t>Profile Vorgangsvorschlagswert</t>
  </si>
  <si>
    <t>OILJ</t>
  </si>
  <si>
    <t>Benutzerfelder</t>
  </si>
  <si>
    <t>OIMD</t>
  </si>
  <si>
    <t>Parameter Objektinfo</t>
  </si>
  <si>
    <t>OIMRC</t>
  </si>
  <si>
    <t>Feldauswahl Meßpunkte und Meßbelege</t>
  </si>
  <si>
    <t>OIO2</t>
  </si>
  <si>
    <t>Prioritäten pro Prioritätsarten</t>
  </si>
  <si>
    <t>OIO4</t>
  </si>
  <si>
    <t>Vorschlags-ILA pro Auftragsart</t>
  </si>
  <si>
    <t>OIO5</t>
  </si>
  <si>
    <t>Zulässige ILAs pro Auftragsart</t>
  </si>
  <si>
    <t>OIO6</t>
  </si>
  <si>
    <t>Vorschlag Steuerschlüssel</t>
  </si>
  <si>
    <t>OIOA</t>
  </si>
  <si>
    <t>Auftragsarten Instandhaltung</t>
  </si>
  <si>
    <t>OIOD</t>
  </si>
  <si>
    <t>Zulässige Auftragsart pro IH-Werk</t>
  </si>
  <si>
    <t>OIOF</t>
  </si>
  <si>
    <t>Kalkulationsparameter</t>
  </si>
  <si>
    <t>OIOJ</t>
  </si>
  <si>
    <t>Parameter Objektinfo zu Auftragsart</t>
  </si>
  <si>
    <t>OIOK</t>
  </si>
  <si>
    <t>OIOM</t>
  </si>
  <si>
    <t>Zuord. Partnerschema zur Auftragsart</t>
  </si>
  <si>
    <t>OION</t>
  </si>
  <si>
    <t>Nummernkreise Aufträge</t>
  </si>
  <si>
    <t>OIOR</t>
  </si>
  <si>
    <t>Rückmeldung Auftrag</t>
  </si>
  <si>
    <t>OIOS</t>
  </si>
  <si>
    <t>Vorschlag Planungskennzeichen</t>
  </si>
  <si>
    <t>OIOT</t>
  </si>
  <si>
    <t>Terminierungsart</t>
  </si>
  <si>
    <t>OIP1</t>
  </si>
  <si>
    <t>Pflege Planprofil InvProgramm</t>
  </si>
  <si>
    <t>OIPK</t>
  </si>
  <si>
    <t>Strukturkennzeichen Tech.Platz</t>
  </si>
  <si>
    <t>OIR6</t>
  </si>
  <si>
    <t>Feldauswahl Partnerart Planstelle</t>
  </si>
  <si>
    <t>OIS2</t>
  </si>
  <si>
    <t>Serialnummernprofil pflegen</t>
  </si>
  <si>
    <t>OISD</t>
  </si>
  <si>
    <t>Generierung PM-Auftraege aus dem SD</t>
  </si>
  <si>
    <t>OITA</t>
  </si>
  <si>
    <t>Investitionsprofil</t>
  </si>
  <si>
    <t>OITB</t>
  </si>
  <si>
    <t>Inv.Profil - AiB je Urspr.Zuordn.</t>
  </si>
  <si>
    <t>OITM1</t>
  </si>
  <si>
    <t>Kundenbezeichnung Userfeld 1</t>
  </si>
  <si>
    <t>OIVC</t>
  </si>
  <si>
    <t>Prüfreport für Wertkategorien</t>
  </si>
  <si>
    <t>OIW0</t>
  </si>
  <si>
    <t>Detailinformation (Wartungsplan)</t>
  </si>
  <si>
    <t>OIWM</t>
  </si>
  <si>
    <t>Komponente Strukturdarstellung</t>
  </si>
  <si>
    <t>OIXW</t>
  </si>
  <si>
    <t>Auftragsliste (mehrst.) - Auftrag</t>
  </si>
  <si>
    <t>OIYL</t>
  </si>
  <si>
    <t>Detailinformation (Auftragsvorgang)</t>
  </si>
  <si>
    <t>OK02</t>
  </si>
  <si>
    <t>OK11</t>
  </si>
  <si>
    <t>Nummernkreise K.planung,Budgetierung</t>
  </si>
  <si>
    <t>OK60</t>
  </si>
  <si>
    <t>Nummernkreise Int.Rew.Beleg pflegen</t>
  </si>
  <si>
    <t>OKB2</t>
  </si>
  <si>
    <t>Übernahme Sachk.: Voreinst. pflegen</t>
  </si>
  <si>
    <t>OKB3</t>
  </si>
  <si>
    <t>Batch Input für Kostenarten erzeugen</t>
  </si>
  <si>
    <t>OKBA</t>
  </si>
  <si>
    <t>Belege Finanzwesen ins CO übernehmen</t>
  </si>
  <si>
    <t>OKC1</t>
  </si>
  <si>
    <t>CO-Vorgänge anzeigen</t>
  </si>
  <si>
    <t>OKC7</t>
  </si>
  <si>
    <t>Validierung definieren</t>
  </si>
  <si>
    <t>OKE5</t>
  </si>
  <si>
    <t>Einst. Organisation transportieren</t>
  </si>
  <si>
    <t>OKE6</t>
  </si>
  <si>
    <t>Einst. zu Stammdaten transportieren</t>
  </si>
  <si>
    <t>OKEQ</t>
  </si>
  <si>
    <t>Versionen (allgemein) pflegen</t>
  </si>
  <si>
    <t>OKET</t>
  </si>
  <si>
    <t>Einstellung. Tarifermittlung pflegen</t>
  </si>
  <si>
    <t>OKG1</t>
  </si>
  <si>
    <t>Abgrenzungsschlüssel</t>
  </si>
  <si>
    <t>OKG4</t>
  </si>
  <si>
    <t>Fortschreibung Ergebnisermittlung</t>
  </si>
  <si>
    <t>OKG8</t>
  </si>
  <si>
    <t>Buchungsregeln Abgrenzungsdaten</t>
  </si>
  <si>
    <t>OKGA</t>
  </si>
  <si>
    <t>Fortschreibung WIP-Ermittlung</t>
  </si>
  <si>
    <t>OKGB</t>
  </si>
  <si>
    <t>Customizing Zuordnung</t>
  </si>
  <si>
    <t>OKKK</t>
  </si>
  <si>
    <t>Pflege Kalkulationstabellen</t>
  </si>
  <si>
    <t>OKKP</t>
  </si>
  <si>
    <t>Kostenrechnungskreis pflegen</t>
  </si>
  <si>
    <t>OKKR</t>
  </si>
  <si>
    <t>Kalkulationsvarianten Innenaufträge</t>
  </si>
  <si>
    <t>OKKS</t>
  </si>
  <si>
    <t>Kostenrechnungskreis setzen</t>
  </si>
  <si>
    <t>OKO2</t>
  </si>
  <si>
    <t>Matchcode-IDs Aufträge anzeigen</t>
  </si>
  <si>
    <t>OKO5</t>
  </si>
  <si>
    <t>CO-Aufträge löschen</t>
  </si>
  <si>
    <t>Verrechnungsschema pflegen</t>
  </si>
  <si>
    <t>OKOL</t>
  </si>
  <si>
    <t>Erf.variante Innenaufträge pflegen</t>
  </si>
  <si>
    <t>OKOR</t>
  </si>
  <si>
    <t>Selektionsregel für Innenaufträge</t>
  </si>
  <si>
    <t>OKOS</t>
  </si>
  <si>
    <t>Strukturplanung Profile CO-Aufträge</t>
  </si>
  <si>
    <t>Periodensperre pflegen</t>
  </si>
  <si>
    <t>OKYO</t>
  </si>
  <si>
    <t>Zuordnung Bezugsnebenkosten</t>
  </si>
  <si>
    <t>OKZ1</t>
  </si>
  <si>
    <t>Herkünfte Kalkulation</t>
  </si>
  <si>
    <t>OKZ2</t>
  </si>
  <si>
    <t>Pflege Zuschlagsgruppen</t>
  </si>
  <si>
    <t>OLMRLIST</t>
  </si>
  <si>
    <t>Listvariante pflegen</t>
  </si>
  <si>
    <t>OMB0</t>
  </si>
  <si>
    <t>Belegartenliste</t>
  </si>
  <si>
    <t>OMB6</t>
  </si>
  <si>
    <t>Manuelle Kontierung ändern</t>
  </si>
  <si>
    <t>OMBA</t>
  </si>
  <si>
    <t>Nummernvergabe Buchhaltungsbelege</t>
  </si>
  <si>
    <t>OMBN</t>
  </si>
  <si>
    <t>Vorschlagswerte Reservierung</t>
  </si>
  <si>
    <t>OMBR</t>
  </si>
  <si>
    <t>Allgemeine Druckeinstellungen</t>
  </si>
  <si>
    <t>OMBS</t>
  </si>
  <si>
    <t>Gründe für Bewegungen</t>
  </si>
  <si>
    <t>OMBU</t>
  </si>
  <si>
    <t>Formulare zu Reports zuordnen</t>
  </si>
  <si>
    <t>OME4</t>
  </si>
  <si>
    <t>C MM-PUR Einkaufsgruppen</t>
  </si>
  <si>
    <t>OMFT</t>
  </si>
  <si>
    <t>Bedingungen Nachrichtenfindung</t>
  </si>
  <si>
    <t>OMGQCK</t>
  </si>
  <si>
    <t>Prüfungen Freigabeverfahren</t>
  </si>
  <si>
    <t>OMH6</t>
  </si>
  <si>
    <t>Nummernkreise Einkaufsbelege</t>
  </si>
  <si>
    <t>OMI8</t>
  </si>
  <si>
    <t>Werksparameter</t>
  </si>
  <si>
    <t>OMJJ</t>
  </si>
  <si>
    <t>Customizing Neue Bewegungsarten</t>
  </si>
  <si>
    <t>OMJX</t>
  </si>
  <si>
    <t>Feldauswahl WE aus Fremdbeschaffung</t>
  </si>
  <si>
    <t>OMR0H</t>
  </si>
  <si>
    <t>C MM-IV Automatische Kontierungen</t>
  </si>
  <si>
    <t>OMR4</t>
  </si>
  <si>
    <t>MM-IV Bel.art/NK Eingangsrechnung</t>
  </si>
  <si>
    <t>OMR6</t>
  </si>
  <si>
    <t>Toleranzgrenzen Rechnungsprüfung</t>
  </si>
  <si>
    <t>OMRJ</t>
  </si>
  <si>
    <t>C MM-IM NrKreis RE_Beleg</t>
  </si>
  <si>
    <t>OMRM_BASE</t>
  </si>
  <si>
    <t>MM-IV: kundenspezifische Meldungen</t>
  </si>
  <si>
    <t>OMS4</t>
  </si>
  <si>
    <t>C MM-BD Materialstatus</t>
  </si>
  <si>
    <t>OMSF</t>
  </si>
  <si>
    <t>C MM-BD Warengruppen</t>
  </si>
  <si>
    <t>C MM-BD Matchcode Material</t>
  </si>
  <si>
    <t>OMSK</t>
  </si>
  <si>
    <t>C MM-BD Bewertungsklassen T025</t>
  </si>
  <si>
    <t>OMSY</t>
  </si>
  <si>
    <t>C MM-BD BUKRS für Materialstamm</t>
  </si>
  <si>
    <t>OMW0</t>
  </si>
  <si>
    <t>C MM-IV Steuerung Bewertung</t>
  </si>
  <si>
    <t>OMWB</t>
  </si>
  <si>
    <t>C MM-IV Autom. Kontierung (Simu)</t>
  </si>
  <si>
    <t>OMWC</t>
  </si>
  <si>
    <t>C MM-IV Getrennte Materialbew.</t>
  </si>
  <si>
    <t>OMWD</t>
  </si>
  <si>
    <t>C MM-IV Gruppierung Bewertungskreis</t>
  </si>
  <si>
    <t>OMWEB</t>
  </si>
  <si>
    <t>C Bewertungsschienen pflegen</t>
  </si>
  <si>
    <t>OMWM</t>
  </si>
  <si>
    <t>C MM-IV Steuerung Kontenfindung</t>
  </si>
  <si>
    <t>OMX_NLINK_DISP</t>
  </si>
  <si>
    <t>Zuordn. Controlling-E. zu  Prozeßtyp</t>
  </si>
  <si>
    <t>OMX_NRULE_DISP</t>
  </si>
  <si>
    <t>Controlling-Ebenen anzeigen</t>
  </si>
  <si>
    <t>OMX1</t>
  </si>
  <si>
    <t>ML-Aktivierung auf n BWKRSe</t>
  </si>
  <si>
    <t>OMX2</t>
  </si>
  <si>
    <t>Material-Ledger-Typ definieren</t>
  </si>
  <si>
    <t>OMX3</t>
  </si>
  <si>
    <t>ML-Bewertungskreis-Zuordnung</t>
  </si>
  <si>
    <t>OMX4</t>
  </si>
  <si>
    <t>Nummernkreispflege ML-BELEG</t>
  </si>
  <si>
    <t>OOBC</t>
  </si>
  <si>
    <t>Drucktastensteuerung Batch-Input</t>
  </si>
  <si>
    <t>OOCB</t>
  </si>
  <si>
    <t>Kundenerweiterung zu Stammdaten</t>
  </si>
  <si>
    <t>PE</t>
  </si>
  <si>
    <t>OOCR</t>
  </si>
  <si>
    <t>PD-Transportanschluß einrichten</t>
  </si>
  <si>
    <t>OOFK</t>
  </si>
  <si>
    <t>Fabrikkalender</t>
  </si>
  <si>
    <t>OOME</t>
  </si>
  <si>
    <t>Mittagessenzeitraume definieren</t>
  </si>
  <si>
    <t>OOSB</t>
  </si>
  <si>
    <t>Benutzer (strukturelle Berechtigung)</t>
  </si>
  <si>
    <t>OOSC</t>
  </si>
  <si>
    <t>Skalen definieren</t>
  </si>
  <si>
    <t>OOSP</t>
  </si>
  <si>
    <t>Berechtigungsprofile</t>
  </si>
  <si>
    <t>OOW4</t>
  </si>
  <si>
    <t>Vorsatznummern Workflow/Orgmgmt</t>
  </si>
  <si>
    <t>OP48</t>
  </si>
  <si>
    <t>Pflege Planergruppe</t>
  </si>
  <si>
    <t>OP4A</t>
  </si>
  <si>
    <t>Schichtprogramme pflegen</t>
  </si>
  <si>
    <t>OPI1</t>
  </si>
  <si>
    <t>Pflege Wertkategorien</t>
  </si>
  <si>
    <t>OPI2</t>
  </si>
  <si>
    <t>Wertkategorien zu Kostenarten</t>
  </si>
  <si>
    <t>OPKC</t>
  </si>
  <si>
    <t>Prozeßkette der Rückmeldung steuern</t>
  </si>
  <si>
    <t>OPPP</t>
  </si>
  <si>
    <t>Customizing Direktbeschaffung</t>
  </si>
  <si>
    <t>OPPZ</t>
  </si>
  <si>
    <t>Dispositionsgruppe</t>
  </si>
  <si>
    <t>OPS9</t>
  </si>
  <si>
    <t>Profil Budgetverwaltung</t>
  </si>
  <si>
    <t>OPSA</t>
  </si>
  <si>
    <t>Projektprofil pflegen</t>
  </si>
  <si>
    <t>OPTK</t>
  </si>
  <si>
    <t>Verfügb.kontr. Kostenarten ausschl.</t>
  </si>
  <si>
    <t>OPU7</t>
  </si>
  <si>
    <t>Steuerungsparam. Instandhaltung</t>
  </si>
  <si>
    <t>OPUM</t>
  </si>
  <si>
    <t>Teilprojekte pflegen</t>
  </si>
  <si>
    <t>OQN6</t>
  </si>
  <si>
    <t>Berichtsschema Q-Meldungen pflegen</t>
  </si>
  <si>
    <t>OS_APPLICATION</t>
  </si>
  <si>
    <t>OO-Rahmenanwendung</t>
  </si>
  <si>
    <t>OS01</t>
  </si>
  <si>
    <t>LAN-Prüfung mit PING</t>
  </si>
  <si>
    <t>OSPX</t>
  </si>
  <si>
    <t>Customizing Bestandsfindung</t>
  </si>
  <si>
    <t>OV51</t>
  </si>
  <si>
    <t>Änderungsanzeige Debitor</t>
  </si>
  <si>
    <t>OV64</t>
  </si>
  <si>
    <t>Kontenfindung Abstimmkonten</t>
  </si>
  <si>
    <t>OVAM</t>
  </si>
  <si>
    <t>C RV View TVKOV_AU "Vtweg-Belegarten</t>
  </si>
  <si>
    <t>OVAN</t>
  </si>
  <si>
    <t>C RV View TVKOS_AU "Sparten-Belegart</t>
  </si>
  <si>
    <t>OVAO</t>
  </si>
  <si>
    <t>C RV View TVKO_AU  "Vkorg-Belegarten</t>
  </si>
  <si>
    <t>OX06</t>
  </si>
  <si>
    <t>Kostenrechnungskreis: Grunddaten</t>
  </si>
  <si>
    <t>OX09</t>
  </si>
  <si>
    <t>Lagerorte einrichten</t>
  </si>
  <si>
    <t>OX14</t>
  </si>
  <si>
    <t>C MM-IV Bw.kreis-Bewertungsebene</t>
  </si>
  <si>
    <t>Kostenrechnungskr: Zuordnung BuKrs</t>
  </si>
  <si>
    <t>OY18</t>
  </si>
  <si>
    <t>Tabellenhistorie</t>
  </si>
  <si>
    <t>PA20</t>
  </si>
  <si>
    <t>Personalstammdaten anzeigen</t>
  </si>
  <si>
    <t>PA</t>
  </si>
  <si>
    <t>PFAC</t>
  </si>
  <si>
    <t>Regel pflegen</t>
  </si>
  <si>
    <t>PFAC_STR</t>
  </si>
  <si>
    <t>Regeln pflegen -&gt; Dummybild</t>
  </si>
  <si>
    <t>PFCG</t>
  </si>
  <si>
    <t>Pflege von Rollen</t>
  </si>
  <si>
    <t>ausgeführt von IT-Z, Customizing</t>
  </si>
  <si>
    <t>PFTC</t>
  </si>
  <si>
    <t>Allgemeine Aufgabenpflege</t>
  </si>
  <si>
    <t>PFTC_DIS</t>
  </si>
  <si>
    <t>Aufgaben anzeigen</t>
  </si>
  <si>
    <t>PFTC_STR</t>
  </si>
  <si>
    <t>Aufgaben pflegen -&gt; Dummybild</t>
  </si>
  <si>
    <t>PFUD</t>
  </si>
  <si>
    <t>Abgleich Benutzerstamm</t>
  </si>
  <si>
    <t>PO01</t>
  </si>
  <si>
    <t>Arbeitsplatz pflegen</t>
  </si>
  <si>
    <t>PO10</t>
  </si>
  <si>
    <t>Organisationseinheit pflegen</t>
  </si>
  <si>
    <t>PO13</t>
  </si>
  <si>
    <t>Planstelle pflegen</t>
  </si>
  <si>
    <t>PP01</t>
  </si>
  <si>
    <t>Plandaten pflegen (menügeführt)</t>
  </si>
  <si>
    <t>PP01_DISP</t>
  </si>
  <si>
    <t>Plandaten anzeigen (menügeführt)</t>
  </si>
  <si>
    <t>PP02</t>
  </si>
  <si>
    <t>Plandaten pflegen (beliebig)</t>
  </si>
  <si>
    <t>PPOMA_BBP</t>
  </si>
  <si>
    <t>Attribute ändern</t>
  </si>
  <si>
    <t>SRM</t>
  </si>
  <si>
    <t>PPOME</t>
  </si>
  <si>
    <t>Organisation und Besetzung ändern</t>
  </si>
  <si>
    <t>PPOMW</t>
  </si>
  <si>
    <t>Org. und Besetzung (WF) ändern</t>
  </si>
  <si>
    <t>PPOSE</t>
  </si>
  <si>
    <t>Organisation und Besetzung anzeigen</t>
  </si>
  <si>
    <t>PPOSW</t>
  </si>
  <si>
    <t>Org. und Besetzung (WF) anzeigen</t>
  </si>
  <si>
    <t>QA02</t>
  </si>
  <si>
    <t>Ändern Prüflos</t>
  </si>
  <si>
    <t>QA03</t>
  </si>
  <si>
    <t>Anzeigen Prüflos</t>
  </si>
  <si>
    <t>QA10</t>
  </si>
  <si>
    <t>Autom. Verwendungsentscheid anstoßen</t>
  </si>
  <si>
    <t>QA11</t>
  </si>
  <si>
    <t>Verwendungsentscheid erfassen</t>
  </si>
  <si>
    <t>QA12</t>
  </si>
  <si>
    <t>Verwendungsent. ändern mit Historie</t>
  </si>
  <si>
    <t>QA13</t>
  </si>
  <si>
    <t>Verwendungsentscheid anzeigen</t>
  </si>
  <si>
    <t>QA14</t>
  </si>
  <si>
    <t>Verwendungsent. ändern ohne Historie</t>
  </si>
  <si>
    <t>QA16</t>
  </si>
  <si>
    <t>Sammel VE für i.O. Lose</t>
  </si>
  <si>
    <t>QA33</t>
  </si>
  <si>
    <t>Daten zum Prüflos anzeigen</t>
  </si>
  <si>
    <t>QAC1</t>
  </si>
  <si>
    <t>Ändern Istmenge Prüflos</t>
  </si>
  <si>
    <t>QDH2</t>
  </si>
  <si>
    <t>Auswertung Q-Lagen: Daten anzeigen</t>
  </si>
  <si>
    <t>QE01</t>
  </si>
  <si>
    <t>Pflegen Merkmalsergebnisse</t>
  </si>
  <si>
    <t>QE02</t>
  </si>
  <si>
    <t>QE03</t>
  </si>
  <si>
    <t>Anzeigen Merkmalsergebnisse</t>
  </si>
  <si>
    <t>QE09</t>
  </si>
  <si>
    <t>Einzelanzeige Merkmalsergebnis</t>
  </si>
  <si>
    <t>QE51N</t>
  </si>
  <si>
    <t>Arbeitsvorrat Ergebniserfassung</t>
  </si>
  <si>
    <t>QGA2</t>
  </si>
  <si>
    <t>Prüfergebnisse anzeigen</t>
  </si>
  <si>
    <t>QM01</t>
  </si>
  <si>
    <t>Anlegen Qualitätsmeldung</t>
  </si>
  <si>
    <t>QM02</t>
  </si>
  <si>
    <t>Ändern Qualitätsmeldung</t>
  </si>
  <si>
    <t>QM03</t>
  </si>
  <si>
    <t>Anzeigen Qualitätsmeldung</t>
  </si>
  <si>
    <t>QM11</t>
  </si>
  <si>
    <t>Liste Qualitätsmeldungen anzeigen</t>
  </si>
  <si>
    <t>QM12</t>
  </si>
  <si>
    <t>Liste Maßnahmen ändern</t>
  </si>
  <si>
    <t>QM13</t>
  </si>
  <si>
    <t>Liste Maßnahmen anzeigen</t>
  </si>
  <si>
    <t>QM19</t>
  </si>
  <si>
    <t>Liste Q-Meldungen, mehrstufig</t>
  </si>
  <si>
    <t>QM50</t>
  </si>
  <si>
    <t>Zeitreihendarstellung Q-Meldungen</t>
  </si>
  <si>
    <t>QP01</t>
  </si>
  <si>
    <t>Prüfplan Anlegen</t>
  </si>
  <si>
    <t>QP02</t>
  </si>
  <si>
    <t>Prüfplan Ändern</t>
  </si>
  <si>
    <t>QP03</t>
  </si>
  <si>
    <t>Prüfplan Anzeigen</t>
  </si>
  <si>
    <t>QP06</t>
  </si>
  <si>
    <t>Liste: Defizite bei Prüfplänen</t>
  </si>
  <si>
    <t>QP60</t>
  </si>
  <si>
    <t>zeitliche Entwicklung von Prüfplänen</t>
  </si>
  <si>
    <t>QS21</t>
  </si>
  <si>
    <t>Hinzufügen Stammprüfmerkmal</t>
  </si>
  <si>
    <t>QS23</t>
  </si>
  <si>
    <t>Ändern Stammprüfmerkmals-Version</t>
  </si>
  <si>
    <t>QS24</t>
  </si>
  <si>
    <t>Anzeigen Stammprüfmerkmals-Version</t>
  </si>
  <si>
    <t>QS34</t>
  </si>
  <si>
    <t>Anzeigen Prüfmethoden-Version</t>
  </si>
  <si>
    <t>QS41</t>
  </si>
  <si>
    <t>Katalog pflegen</t>
  </si>
  <si>
    <t>QS42</t>
  </si>
  <si>
    <t>Katalog anzeigen</t>
  </si>
  <si>
    <t>QS49</t>
  </si>
  <si>
    <t>Anzeige Codegruppen und Codes</t>
  </si>
  <si>
    <t>QVM1</t>
  </si>
  <si>
    <t>Lose ohne Prüfabschluß</t>
  </si>
  <si>
    <t>QVM2</t>
  </si>
  <si>
    <t>Offene Losbestände</t>
  </si>
  <si>
    <t>QVM3</t>
  </si>
  <si>
    <t>Lose ohne Verwendungsentscheid</t>
  </si>
  <si>
    <t>RBDAPP01</t>
  </si>
  <si>
    <t>Variante für RBDAPP01</t>
  </si>
  <si>
    <t>RE_RHAUTH00</t>
  </si>
  <si>
    <t>Berechtigte Objekte</t>
  </si>
  <si>
    <t>RE80</t>
  </si>
  <si>
    <t>RE80: RE-Navigator</t>
  </si>
  <si>
    <t>REBDAO</t>
  </si>
  <si>
    <t>Architektonisches Objekt bearbeiten</t>
  </si>
  <si>
    <t>REBDAO0004</t>
  </si>
  <si>
    <t>AO: Abschnitte</t>
  </si>
  <si>
    <t>REBDAO0005</t>
  </si>
  <si>
    <t>AO: Bilder</t>
  </si>
  <si>
    <t>REBDAO0006</t>
  </si>
  <si>
    <t>AO: Bildfolgen</t>
  </si>
  <si>
    <t>REBDAO0007</t>
  </si>
  <si>
    <t>AO: Zeitpunkte</t>
  </si>
  <si>
    <t>REBDAO0100</t>
  </si>
  <si>
    <t>AO: Feldmodifikation je Aktivität</t>
  </si>
  <si>
    <t>RECACUST</t>
  </si>
  <si>
    <t>REFX-IMG anzeigen</t>
  </si>
  <si>
    <t>RECARG</t>
  </si>
  <si>
    <t>Arbeitsvorrat: Objekte aktualisieren</t>
  </si>
  <si>
    <t>RECASHOWIMG</t>
  </si>
  <si>
    <t>IMG anzeigen</t>
  </si>
  <si>
    <t>RECN</t>
  </si>
  <si>
    <t>Vertrag bearbeiten</t>
  </si>
  <si>
    <t>REISAO</t>
  </si>
  <si>
    <t>Infosystem: Architektonische Objekte</t>
  </si>
  <si>
    <t>REISAOCT</t>
  </si>
  <si>
    <t>IS: Ausstattung zu Arch. Objekten</t>
  </si>
  <si>
    <t>REISAODT</t>
  </si>
  <si>
    <t>Infosystem: Arch. Objekte mit Detail</t>
  </si>
  <si>
    <t>REISAOOA</t>
  </si>
  <si>
    <t>Infosystem: Objekte zu AO</t>
  </si>
  <si>
    <t>REISAOPO</t>
  </si>
  <si>
    <t>Infosystem: Arch. Obj. - Perm. Bel.</t>
  </si>
  <si>
    <t>REISBDOA</t>
  </si>
  <si>
    <t>Infosystem: Objektzuordnung</t>
  </si>
  <si>
    <t>REISBU</t>
  </si>
  <si>
    <t>Infosystem: Gebäude</t>
  </si>
  <si>
    <t>REISCEACCDET</t>
  </si>
  <si>
    <t>Customizing Kontenfindung</t>
  </si>
  <si>
    <t>REISCN</t>
  </si>
  <si>
    <t>Infosystem: Verträge</t>
  </si>
  <si>
    <t>REISLR</t>
  </si>
  <si>
    <t>Infosystem: Grundbücher</t>
  </si>
  <si>
    <t>REISLRRG</t>
  </si>
  <si>
    <t>Infosystem: Grundbücher m. Bestandsv</t>
  </si>
  <si>
    <t>REISMSAO</t>
  </si>
  <si>
    <t>Infosystem: Bemessungen zu Arch. Obj</t>
  </si>
  <si>
    <t>REISOO</t>
  </si>
  <si>
    <t>Infosystem: Angebotsobjekt</t>
  </si>
  <si>
    <t>REISOOCTRS</t>
  </si>
  <si>
    <t>IS: Ausstattung zu Reservierung Obj.</t>
  </si>
  <si>
    <t>REISPE</t>
  </si>
  <si>
    <t>Infosystem: Grundstücksverzeichnisse</t>
  </si>
  <si>
    <t>REISPL</t>
  </si>
  <si>
    <t>Infosystem: Flurstücke</t>
  </si>
  <si>
    <t>REISPLCS</t>
  </si>
  <si>
    <t>Infosystem: Flurstücke m.  Altlasten</t>
  </si>
  <si>
    <t>REISPLER</t>
  </si>
  <si>
    <t>Infosystem: Flurstücke - Baulasten</t>
  </si>
  <si>
    <t>REISPLMS</t>
  </si>
  <si>
    <t>Infosystem: Flurstücke - Bemessungen</t>
  </si>
  <si>
    <t>REISPLP</t>
  </si>
  <si>
    <t>Infosystem: Vorgängerflurstücke</t>
  </si>
  <si>
    <t>REISPO</t>
  </si>
  <si>
    <t>Infosystem: Permanente Belegungen</t>
  </si>
  <si>
    <t>REISPOCAP</t>
  </si>
  <si>
    <t>Infosystem: Perm. Belegung Liste</t>
  </si>
  <si>
    <t>REISPR</t>
  </si>
  <si>
    <t>Infosystem: Grundstücke</t>
  </si>
  <si>
    <t>REISRC</t>
  </si>
  <si>
    <t>Infosystem: Fortführungen</t>
  </si>
  <si>
    <t>RELMJL</t>
  </si>
  <si>
    <t>Mithaftung bearbeiten</t>
  </si>
  <si>
    <t>RELML10016</t>
  </si>
  <si>
    <t>L1: Tabellen</t>
  </si>
  <si>
    <t>RELML40006</t>
  </si>
  <si>
    <t>L4: Bildfolgen</t>
  </si>
  <si>
    <t>RELML50016</t>
  </si>
  <si>
    <t>L5: Tabellen</t>
  </si>
  <si>
    <t>RELMLR</t>
  </si>
  <si>
    <t>Grundbuch bearbeiten</t>
  </si>
  <si>
    <t>RELMNA</t>
  </si>
  <si>
    <t>Einheitswertbescheid bearbeiten</t>
  </si>
  <si>
    <t>RELMPE</t>
  </si>
  <si>
    <t>Grundstücksverzeichnis bearbeiten</t>
  </si>
  <si>
    <t>Flurstück bearbeiten</t>
  </si>
  <si>
    <t>Fortführung bearbeiten</t>
  </si>
  <si>
    <t>Fortführungen: Todo-Liste</t>
  </si>
  <si>
    <t>REORCOST</t>
  </si>
  <si>
    <t>Kosten Reservierung/Permanente Beleg</t>
  </si>
  <si>
    <t>REOROO</t>
  </si>
  <si>
    <t>Angebotsobjekt bearbeiten</t>
  </si>
  <si>
    <t>REORRSOBJCOST</t>
  </si>
  <si>
    <t>Ändern der Daten zur Kostenfindung</t>
  </si>
  <si>
    <t>REORRSOBJCREATEUPD</t>
  </si>
  <si>
    <t>Reservierungsobjekte erzeugen/akt.</t>
  </si>
  <si>
    <t>RKABSHOW</t>
  </si>
  <si>
    <t>CO-Beleg anzeigen</t>
  </si>
  <si>
    <t>Auswertung, verwendet von CO-O</t>
  </si>
  <si>
    <t>RKARSHOW</t>
  </si>
  <si>
    <t>CO-Folgebelege anzeigen</t>
  </si>
  <si>
    <t>Beleganzeige für Ledger 3A</t>
  </si>
  <si>
    <t>ROLE_CMP</t>
  </si>
  <si>
    <t>Rollenabgleich</t>
  </si>
  <si>
    <t>RPC0</t>
  </si>
  <si>
    <t>Infosystem Kostl.: Voreinstellungen</t>
  </si>
  <si>
    <t>RPO0</t>
  </si>
  <si>
    <t>Infosystem Auftr.: Voreinstellungen</t>
  </si>
  <si>
    <t>RPON</t>
  </si>
  <si>
    <t>RSA1</t>
  </si>
  <si>
    <t>Modellierung - DW Workbench</t>
  </si>
  <si>
    <t>BW</t>
  </si>
  <si>
    <t>RSA3</t>
  </si>
  <si>
    <t>Extraktorchecker</t>
  </si>
  <si>
    <t>RSA5</t>
  </si>
  <si>
    <t>Business Content installieren</t>
  </si>
  <si>
    <t>RSA6</t>
  </si>
  <si>
    <t>DataSources pflegen</t>
  </si>
  <si>
    <t>RSA7</t>
  </si>
  <si>
    <t>Monitor der BW Deltaqueue</t>
  </si>
  <si>
    <t>RSAU_CONFIG_SHOW</t>
  </si>
  <si>
    <t>Security Audit Log Konfiguration</t>
  </si>
  <si>
    <t>RSAU_READ_LOG</t>
  </si>
  <si>
    <t>Security Audit Log auswerten</t>
  </si>
  <si>
    <t>RSAUDIT_SYSTEM_ENV</t>
  </si>
  <si>
    <t>Mandanten- und Systemeinstellungen</t>
  </si>
  <si>
    <t>RSEIDOC2</t>
  </si>
  <si>
    <t>IDoc-Liste</t>
  </si>
  <si>
    <t>RSO2</t>
  </si>
  <si>
    <t>Oltp Metadaten Repository</t>
  </si>
  <si>
    <t>RSPFPAR</t>
  </si>
  <si>
    <t>Profileparameter anzeigen</t>
  </si>
  <si>
    <t>RSRR_WEB</t>
  </si>
  <si>
    <t>Berichts-Berichts-Schnittstelle im W</t>
  </si>
  <si>
    <t>RSSCD100_PFCG</t>
  </si>
  <si>
    <t>Änderungsbelege für Rollenverwaltung</t>
  </si>
  <si>
    <t>RSSCD100_PFCG_USER</t>
  </si>
  <si>
    <t>für Rollenzuordnung</t>
  </si>
  <si>
    <t>RSUSR_ROLE_MENU</t>
  </si>
  <si>
    <t>Suche nach Anwendungen im Rollenmenü</t>
  </si>
  <si>
    <t>RSUSR003</t>
  </si>
  <si>
    <t>Kennworte Standardbenutzer prüfen</t>
  </si>
  <si>
    <t>RSUSR200</t>
  </si>
  <si>
    <t>Liste der Benutzer nach Anmeldedatum</t>
  </si>
  <si>
    <t>RSUSRAUTH</t>
  </si>
  <si>
    <t>Einzelrollen mit Berechtigungsdaten</t>
  </si>
  <si>
    <t>RSWBO004</t>
  </si>
  <si>
    <t>Systemänderbarkeit setzen</t>
  </si>
  <si>
    <t>RZ03</t>
  </si>
  <si>
    <t>Darstellung, Steuerung SAP-Instanzen</t>
  </si>
  <si>
    <t>RZ04</t>
  </si>
  <si>
    <t>Pflege der SAP-Instanzen</t>
  </si>
  <si>
    <t>RZ10</t>
  </si>
  <si>
    <t>Pflege von Profilparametern</t>
  </si>
  <si>
    <t>RZ11</t>
  </si>
  <si>
    <t>Profilparameter-Pflege</t>
  </si>
  <si>
    <t>RZ12</t>
  </si>
  <si>
    <t>Pflege RFC-Servergruppen-Zuordnung</t>
  </si>
  <si>
    <t>RZ20</t>
  </si>
  <si>
    <t>CCMS Monitoring</t>
  </si>
  <si>
    <t>RZ21</t>
  </si>
  <si>
    <t>CCMS Customzing Monitorarchitektur</t>
  </si>
  <si>
    <t>RZ70</t>
  </si>
  <si>
    <t>SLD Administration</t>
  </si>
  <si>
    <t>Buchhaltungsbeleg</t>
  </si>
  <si>
    <t>S_ALR_87003642</t>
  </si>
  <si>
    <t>IMG-Aktivität: SIMG_CFMENUORFBOB52</t>
  </si>
  <si>
    <t>S_ALR_87003677</t>
  </si>
  <si>
    <t>IMG-Aktivität: SIMG_CFMENUORK17KEA</t>
  </si>
  <si>
    <t>S_ALR_87004478</t>
  </si>
  <si>
    <t>IMG-Aktivität: SIMG_CFMENUORK1KS02</t>
  </si>
  <si>
    <t>IMG-Aktivität: SIMG_ORKA_SELEK_RPON</t>
  </si>
  <si>
    <t>IMG-Aktivität: SIMG_CFMENUORKAOK02</t>
  </si>
  <si>
    <t>S_ALR_87005266</t>
  </si>
  <si>
    <t>IMG-Aktivität: SIMG_CFMENUORKAKOT2</t>
  </si>
  <si>
    <t>IMG-Aktivität: SIMG_CFMENUORKSKSU1</t>
  </si>
  <si>
    <t>IMG-Aktivität: SIMG_ORFA_OACS</t>
  </si>
  <si>
    <t>IMG-Aktivität: ORFA_JAHR_RUECK</t>
  </si>
  <si>
    <t>S_ALR_87009086</t>
  </si>
  <si>
    <t>IMG-Aktivität: ORFA_OAWF</t>
  </si>
  <si>
    <t>S_ALR_87009140</t>
  </si>
  <si>
    <t>IMG-Aktivität: ORFA_PER_ZEIT</t>
  </si>
  <si>
    <t>S_ALR_87009145</t>
  </si>
  <si>
    <t>IMG-Aktivität: ORFA_BEZUG_IND</t>
  </si>
  <si>
    <t>S_ALR_87009182</t>
  </si>
  <si>
    <t>IMG-Aktivität: SIMG_CFMENUORFAOAV5</t>
  </si>
  <si>
    <t>S_ALR_87009207</t>
  </si>
  <si>
    <t>IMG-Aktivität: SIMG_CFMENUORFAAM01</t>
  </si>
  <si>
    <t>Plan/Ist/Abweichung Profit Center</t>
  </si>
  <si>
    <t>Profit Center Bereichsliste P/I</t>
  </si>
  <si>
    <t>PrCtr-Gruppe Quartalsvergleich Ist</t>
  </si>
  <si>
    <t>PrCtr-Gruppe P/I-Vergl. (Herkunft)</t>
  </si>
  <si>
    <t>S_ALR_87009734</t>
  </si>
  <si>
    <t>PrCtr-Bericht 2 Planversionen</t>
  </si>
  <si>
    <t>S_ALR_87009787</t>
  </si>
  <si>
    <t>Ist/Ist-Vergleich Jahr</t>
  </si>
  <si>
    <t>Muster für Adressdaten einer Anlage</t>
  </si>
  <si>
    <t>Grundstücke und ähnliche Rechte</t>
  </si>
  <si>
    <t>Fuhrpark</t>
  </si>
  <si>
    <t>Anlagengitter</t>
  </si>
  <si>
    <t>Aufwertungen</t>
  </si>
  <si>
    <t>Gebuchte Abschreibungen, kostenstell</t>
  </si>
  <si>
    <t>Kostenstellen: Ist/Plan/Abweichung</t>
  </si>
  <si>
    <t>S_ALR_87011966</t>
  </si>
  <si>
    <t>S_ALR_87011978</t>
  </si>
  <si>
    <t>Anlagenbestand bei Anlagenkomplexen</t>
  </si>
  <si>
    <t>S_ALR_87011991</t>
  </si>
  <si>
    <t>S_ALR_87011996</t>
  </si>
  <si>
    <t>Abschreibungen</t>
  </si>
  <si>
    <t>S_ALR_87012006</t>
  </si>
  <si>
    <t>S_ALR_87012008</t>
  </si>
  <si>
    <t>Abschreibungsvergleich</t>
  </si>
  <si>
    <t>Abschreibungen und Zinsen</t>
  </si>
  <si>
    <t>Vermögensbewertung</t>
  </si>
  <si>
    <t>Versicherungswerte</t>
  </si>
  <si>
    <t>Änderungen der Anlagenstammsätze</t>
  </si>
  <si>
    <t>Anlagenbewegungen</t>
  </si>
  <si>
    <t>Anlagenzugänge</t>
  </si>
  <si>
    <t>Anlagenabgänge</t>
  </si>
  <si>
    <t>Anlagenumbuchungen</t>
  </si>
  <si>
    <t>Verzeichnis unbebuchter Anlagen</t>
  </si>
  <si>
    <t>Herkunftsnachweis von Anlagenbelastu</t>
  </si>
  <si>
    <t>Anlagenhistorie</t>
  </si>
  <si>
    <t>Kreditoren-Informationssystem</t>
  </si>
  <si>
    <t>OP Fälligkeitsanalyse</t>
  </si>
  <si>
    <t>Kreditoren-Salden in Hauswährung</t>
  </si>
  <si>
    <t>Kreditoren Offene Posten Liste</t>
  </si>
  <si>
    <t>OP - Fälligkeits-Vorschau Kreditoren</t>
  </si>
  <si>
    <t>S_ALR_87012085</t>
  </si>
  <si>
    <t>Zahlungsverhalten gegenüber Kreditor</t>
  </si>
  <si>
    <t>Kreditorenverzeichnis</t>
  </si>
  <si>
    <t>Kritische Kreditorenänderungen anzei</t>
  </si>
  <si>
    <t>Kreditoren-Umsätze</t>
  </si>
  <si>
    <t>Kreditoren Einzelposten Liste</t>
  </si>
  <si>
    <t>S_ALR_87012168</t>
  </si>
  <si>
    <t>Debitoren-Salden in Hauswährung</t>
  </si>
  <si>
    <t>Debitoren Offene Posten Liste</t>
  </si>
  <si>
    <t>S_ALR_87012175</t>
  </si>
  <si>
    <t>OP - Fälligkeits-Vorschau Debitoren</t>
  </si>
  <si>
    <t>OP-Analyse Debitoren nach Saldo der</t>
  </si>
  <si>
    <t>Debitoren-Umsätze</t>
  </si>
  <si>
    <t>Debitoren Einzelposten Liste</t>
  </si>
  <si>
    <t>S_ALR_87012252</t>
  </si>
  <si>
    <t>Ist/Ist-Vergleich Periode</t>
  </si>
  <si>
    <t>S_ALR_87012269</t>
  </si>
  <si>
    <t>Bilanz UKV (HGB)</t>
  </si>
  <si>
    <t>S_ALR_87012270</t>
  </si>
  <si>
    <t>Gewinn- und Verlustrechnung UKV (HGB</t>
  </si>
  <si>
    <t>Strukturierte Saldenliste</t>
  </si>
  <si>
    <t>Hauptbuch Einzelposten</t>
  </si>
  <si>
    <t>Document Journal</t>
  </si>
  <si>
    <t>Beleg-Kompaktjournal</t>
  </si>
  <si>
    <t>Einzelpostenjournal</t>
  </si>
  <si>
    <t>Kontenplan</t>
  </si>
  <si>
    <t>Sachkontenverzeichnis</t>
  </si>
  <si>
    <t>Kontierungshandbuch</t>
  </si>
  <si>
    <t>Debitoren- / Kreditoren- / Sachkonte</t>
  </si>
  <si>
    <t>Dauerbuchungs-Urbelege</t>
  </si>
  <si>
    <t>Umsatzsteuer-Voranmeldung</t>
  </si>
  <si>
    <t>Zusatzliste zur Umsatzsteuervoranmel</t>
  </si>
  <si>
    <t>Allgemeine Struktur- und Werteliste</t>
  </si>
  <si>
    <t>Gesamt-/Jahresplan im Programm</t>
  </si>
  <si>
    <t>Investitions- / Aufwandsplan Anforde</t>
  </si>
  <si>
    <t>S_ALR_87012832</t>
  </si>
  <si>
    <t>Abschreibungssimulation</t>
  </si>
  <si>
    <t>S_ALR_87012930</t>
  </si>
  <si>
    <t>Liste: Aufträge</t>
  </si>
  <si>
    <t>S_ALR_87012999</t>
  </si>
  <si>
    <t>Auftrag: Jahresvergleich Ist</t>
  </si>
  <si>
    <t>Auftrag: Quartalsvergleich Ist</t>
  </si>
  <si>
    <t>Auftrag: Periodenvergleich Ist</t>
  </si>
  <si>
    <t>Auftrag: Jahresvergleich Plan</t>
  </si>
  <si>
    <t>Verdichtungsobjekt: Ist/Plan/Abw.</t>
  </si>
  <si>
    <t>Verdichtungsobjekt: Ist/Plan/Obligo</t>
  </si>
  <si>
    <t>Verdichtungsobjekt: Lfd./kum./ges.</t>
  </si>
  <si>
    <t>Auftrag: Aufriß nach Periode</t>
  </si>
  <si>
    <t>Auftrag: Ist/Plan/Preisabweichung</t>
  </si>
  <si>
    <t>Liste: Kostenarten (echt gebucht)</t>
  </si>
  <si>
    <t>Liste: Ist Belastung/Entlastung</t>
  </si>
  <si>
    <t>Liste: Plan Belastung/Entlastung</t>
  </si>
  <si>
    <t>Liste: Ist/Plan/Abw. kumuliert</t>
  </si>
  <si>
    <t>Liste: Gesamtplan/Ist/Obligo</t>
  </si>
  <si>
    <t>Liste: Budget/Ist/Obligo</t>
  </si>
  <si>
    <t>Rückstellungen für fehlende Kosten</t>
  </si>
  <si>
    <t>Auftragsselektion</t>
  </si>
  <si>
    <t>Plan/Ist-Vergleich</t>
  </si>
  <si>
    <t>Ware in Arbeit</t>
  </si>
  <si>
    <t>Auftragsergebnis</t>
  </si>
  <si>
    <t>Rückstellungen f. drohenden Verlust</t>
  </si>
  <si>
    <t>Plan/Ist/Abweichung Profit Center Gr</t>
  </si>
  <si>
    <t>S_ALR_87013327</t>
  </si>
  <si>
    <t>Plan/Ist/Abweichung PrCtr-Vergleich</t>
  </si>
  <si>
    <t>Plan/Plan/Ist Versionsvgl PrCtr Grp</t>
  </si>
  <si>
    <t>lfd Per, kum, Gstjahr Plan/Ist PrCtr</t>
  </si>
  <si>
    <t>Ist Quartalsvgl über 2 Jahre Prctr G</t>
  </si>
  <si>
    <t>Plan/Ist Bilanzkonten Profit Center</t>
  </si>
  <si>
    <t>PrCtr-Gruppe: Kennzahlen</t>
  </si>
  <si>
    <t>PrCtr-Vergleich:Return on Investment</t>
  </si>
  <si>
    <t>PrCtr-Gruppe Plan/Ist-Vergleich</t>
  </si>
  <si>
    <t>Statistische Kennzahlen</t>
  </si>
  <si>
    <t>Profit Center: Forderungen</t>
  </si>
  <si>
    <t>Profit Center: Verbindlichkeiten</t>
  </si>
  <si>
    <t>Terminplanung: Wartungsterminübersic</t>
  </si>
  <si>
    <t>Wartungsplankalkulation</t>
  </si>
  <si>
    <t>Belegfluss anzeigen</t>
  </si>
  <si>
    <t>Rückmeldungen anzeigen</t>
  </si>
  <si>
    <t>Kosten/Erlöse/Ausgaben/Einnahmen</t>
  </si>
  <si>
    <t>Plan/Ist/Abweichung</t>
  </si>
  <si>
    <t>Plan/Ist/Obligo/Restplan/Verfügt</t>
  </si>
  <si>
    <t>Plan1/Plan2/Ist/Obligo</t>
  </si>
  <si>
    <t>Plan/Ist/Anzahlung als Aufwand</t>
  </si>
  <si>
    <t>Obligo-Detail</t>
  </si>
  <si>
    <t>Projektversionsvergleich Ist/Plan</t>
  </si>
  <si>
    <t>Ist/Obligo/Summe/Plan in KWähr</t>
  </si>
  <si>
    <t>Ist/Plan/Abweichung abs./Abw. %</t>
  </si>
  <si>
    <t>Ist-Plan-Vergleich/Periode</t>
  </si>
  <si>
    <t>Periodenvergleich Ist</t>
  </si>
  <si>
    <t>S_ALR_87013546</t>
  </si>
  <si>
    <t>Periodenvergleich Obligo</t>
  </si>
  <si>
    <t>Be-/Entlastung Plan</t>
  </si>
  <si>
    <t>Projektergebnis</t>
  </si>
  <si>
    <t>Mittelübersicht</t>
  </si>
  <si>
    <t>Budget/Ist/Obligo/Restplan/Verf.</t>
  </si>
  <si>
    <t>Jahresübersicht</t>
  </si>
  <si>
    <t>Angebot/Auftrag/Plan/Ist</t>
  </si>
  <si>
    <t>Auftragseingang/-bestand</t>
  </si>
  <si>
    <t>Plan/Ist/Obligo</t>
  </si>
  <si>
    <t>S_ALR_87013582</t>
  </si>
  <si>
    <t>Kostenarten: Aufriß Geschäftsber.</t>
  </si>
  <si>
    <t>Kostenarten: Aufriß Funktionsber.</t>
  </si>
  <si>
    <t>Kostenarten: Objektklasse in Spalt.</t>
  </si>
  <si>
    <t>Kostenarten: Aufriß Objektart</t>
  </si>
  <si>
    <t>Abstimmung CO/FI in Bukrswährung</t>
  </si>
  <si>
    <t>Kostenarten: Verrechn. Buchungskr.</t>
  </si>
  <si>
    <t>Kostenarten: Verrechn. zw. Gsber.</t>
  </si>
  <si>
    <t>Kostenarten: Abgegrenzte Kosten</t>
  </si>
  <si>
    <t>Bereich:  Kostenstellen</t>
  </si>
  <si>
    <t>Bereich: Kostenarten</t>
  </si>
  <si>
    <t>Kostenstellen: lfd. Per./ kumuliert</t>
  </si>
  <si>
    <t>Kostenstellen: Aufriß nach Partner</t>
  </si>
  <si>
    <t>Bereich: Leistungsarten</t>
  </si>
  <si>
    <t>Bereich: Statistische Kennzahlen</t>
  </si>
  <si>
    <t>Bereich: zugeord. Aufträge/PSP-El.</t>
  </si>
  <si>
    <t>Kostenstellen: Ist/Plan/Obligo</t>
  </si>
  <si>
    <t>S_ALR_87013621</t>
  </si>
  <si>
    <t>Bereich: Ist/Plan/Obligo</t>
  </si>
  <si>
    <t>Kostenstellen: Quartalsvergleich</t>
  </si>
  <si>
    <t>Kostenstellen: Geschäftsjahresvgl.</t>
  </si>
  <si>
    <t>Kostenstellen: Ist/Soll/Abweichung</t>
  </si>
  <si>
    <t>Kostenstellen: Abweichungen</t>
  </si>
  <si>
    <t>Leistungsarten: Abstimmung</t>
  </si>
  <si>
    <t>Kostenstellen: rollierendes Jahr</t>
  </si>
  <si>
    <t>Kostenstellen: Ist/Plan/Abw./Vorj.</t>
  </si>
  <si>
    <t>Kostenstellen: Objektvergleich</t>
  </si>
  <si>
    <t>Kostenstellen: lfd./kum./Gjahr</t>
  </si>
  <si>
    <t>Kostenstellen:Periodenaufr.Ist/Plan</t>
  </si>
  <si>
    <t>Bereich: Aufträge</t>
  </si>
  <si>
    <t>S_ALR_87013644</t>
  </si>
  <si>
    <t>Kostenstellen: Kostenschichtung</t>
  </si>
  <si>
    <t>Stat.Kennzahlen: Periodenaufriß</t>
  </si>
  <si>
    <t>Leistungsarten: Periodenaufriß</t>
  </si>
  <si>
    <t>Leistungsarten: Disponiert/Plan</t>
  </si>
  <si>
    <t>Bereich: Ist/Etat/Obligo</t>
  </si>
  <si>
    <t>Projektinfosystem: Rahmenreport PSP-</t>
  </si>
  <si>
    <t>Projektinfosystem: Rahmenreport Auft</t>
  </si>
  <si>
    <t>Primärkostenplanung AfA/Zinsen</t>
  </si>
  <si>
    <t>Istkosten pro Monat akt. Geschäftsja</t>
  </si>
  <si>
    <t>S_ALR_87100187</t>
  </si>
  <si>
    <t>Obligo pro Monat akt. Geschäftsjahr</t>
  </si>
  <si>
    <t>Istkosten kumuliert</t>
  </si>
  <si>
    <t>Plan/Ist/Abw. Projekt und Verantw.</t>
  </si>
  <si>
    <t>S_ALR_87100985</t>
  </si>
  <si>
    <t>Bilanz und G.u.V.  (ABAP)</t>
  </si>
  <si>
    <t>S_ALR_87100989</t>
  </si>
  <si>
    <t>Audit</t>
  </si>
  <si>
    <t>S_BCE_68000174</t>
  </si>
  <si>
    <t>IMG-Aktivität: SIMG_CFMENUORFBOB08</t>
  </si>
  <si>
    <t>S_BCE_68001393</t>
  </si>
  <si>
    <t>Benutzer nach Adressdaten</t>
  </si>
  <si>
    <t>S_BCE_68001394</t>
  </si>
  <si>
    <t>Benutzer nach komplexen Selektionskr</t>
  </si>
  <si>
    <t>S_BCE_68001395</t>
  </si>
  <si>
    <t>S_BCE_68001396</t>
  </si>
  <si>
    <t>S_BCE_68001397</t>
  </si>
  <si>
    <t>S_BCE_68001398</t>
  </si>
  <si>
    <t>S_BCE_68001399</t>
  </si>
  <si>
    <t>S_BCE_68001400</t>
  </si>
  <si>
    <t>S_BCE_68001402</t>
  </si>
  <si>
    <t>mit Falschanmeldungen</t>
  </si>
  <si>
    <t>S_BCE_68001409</t>
  </si>
  <si>
    <t>Profile nach komplexen Selektionskri</t>
  </si>
  <si>
    <t>S_BCE_68001410</t>
  </si>
  <si>
    <t>Berechtigungsobjekte nach komplexen</t>
  </si>
  <si>
    <t>S_BCE_68001412</t>
  </si>
  <si>
    <t>S_BCE_68001413</t>
  </si>
  <si>
    <t>S_BCE_68001414</t>
  </si>
  <si>
    <t>Berechtigungen nach komplexen Selekt</t>
  </si>
  <si>
    <t>S_BCE_68001415</t>
  </si>
  <si>
    <t>Berechtigungen nach Werten</t>
  </si>
  <si>
    <t>S_BCE_68001417</t>
  </si>
  <si>
    <t>S_BCE_68001418</t>
  </si>
  <si>
    <t>Rollen nach Rollenname</t>
  </si>
  <si>
    <t>S_BCE_68001419</t>
  </si>
  <si>
    <t>Rollen nach Benutzerzuordnung</t>
  </si>
  <si>
    <t>S_BCE_68001420</t>
  </si>
  <si>
    <t>Rollen nach Transaktionszuordnung</t>
  </si>
  <si>
    <t>S_BCE_68001422</t>
  </si>
  <si>
    <t>Rollen nach Berechtigungsobjekt</t>
  </si>
  <si>
    <t>S_BCE_68001423</t>
  </si>
  <si>
    <t>Rollen nach Berechtigungswerten</t>
  </si>
  <si>
    <t>S_BCE_68001424</t>
  </si>
  <si>
    <t>Rollen nach Änderungsdaten</t>
  </si>
  <si>
    <t>S_BCE_68001425</t>
  </si>
  <si>
    <t>Rollen nach komplexen Kriterien</t>
  </si>
  <si>
    <t>S_BCE_68001426</t>
  </si>
  <si>
    <t>Transaktionen für Benutzer, mit Prof</t>
  </si>
  <si>
    <t>S_BCE_68001428</t>
  </si>
  <si>
    <t>S_BCE_68001429</t>
  </si>
  <si>
    <t>S_BCE_68001430</t>
  </si>
  <si>
    <t>Vergleich von Benutzern</t>
  </si>
  <si>
    <t>S_BCE_68001432</t>
  </si>
  <si>
    <t>Vergleich von Berechtigungen</t>
  </si>
  <si>
    <t>S_BCE_68001439</t>
  </si>
  <si>
    <t>für Benutzer</t>
  </si>
  <si>
    <t>S_BCE_68001440</t>
  </si>
  <si>
    <t>für Profile</t>
  </si>
  <si>
    <t>S_BCE_68001777</t>
  </si>
  <si>
    <t>Vergleich von Rollen</t>
  </si>
  <si>
    <t>S_BCE_68002041</t>
  </si>
  <si>
    <t>ausführbar für Rolle</t>
  </si>
  <si>
    <t>S_BCE_68002111</t>
  </si>
  <si>
    <t>Benutzer mit krit. Berechtigungen</t>
  </si>
  <si>
    <t>S_BCE_68002311</t>
  </si>
  <si>
    <t>Änderungsbelege für Benutzer</t>
  </si>
  <si>
    <t>S_BIE_59000197</t>
  </si>
  <si>
    <t>Report systemübergreifende Informati</t>
  </si>
  <si>
    <t>S_BIE_59000198</t>
  </si>
  <si>
    <t>S_BIE_59000199</t>
  </si>
  <si>
    <t>S_KK4_74000824</t>
  </si>
  <si>
    <t>IMG-Aktivität: _ISUBIBDRS_000040</t>
  </si>
  <si>
    <t>S_KK4_74000887</t>
  </si>
  <si>
    <t>IMG-Aktivität: _ISUBIBDRS_000030</t>
  </si>
  <si>
    <t>S_KK4_74000889</t>
  </si>
  <si>
    <t>IMG-Aktivität: _ISUBIBDRS_000035</t>
  </si>
  <si>
    <t>S_KK4_74000893</t>
  </si>
  <si>
    <t>IMG-Aktivität: _ISUBIBDRS_000023</t>
  </si>
  <si>
    <t>S_KK4_74002323</t>
  </si>
  <si>
    <t>IMG-Aktivität: _FICABFDP_TFK001U</t>
  </si>
  <si>
    <t>S_KK4_82000019</t>
  </si>
  <si>
    <t>Auswertung Anlagen, Geräte und Zählw</t>
  </si>
  <si>
    <t>S_P00_07000079</t>
  </si>
  <si>
    <t>Auftrag: Abrechnungsnachweis</t>
  </si>
  <si>
    <t>S_P99_41000192</t>
  </si>
  <si>
    <t>SAP: Standardvariante</t>
  </si>
  <si>
    <t>S_PL0_86000028</t>
  </si>
  <si>
    <t>Bilanz/GuV Ist/Ist-Vergleich</t>
  </si>
  <si>
    <t>S_PL0_86000030</t>
  </si>
  <si>
    <t>Sachkonten - Salden</t>
  </si>
  <si>
    <t>S_PL0_86000032</t>
  </si>
  <si>
    <t>SAP Strukturierte Saldenliste</t>
  </si>
  <si>
    <t>S_SL0_21000007</t>
  </si>
  <si>
    <t>SA38</t>
  </si>
  <si>
    <t>ABAP/4 Reporting</t>
  </si>
  <si>
    <t>SA39</t>
  </si>
  <si>
    <t>SA38 für Parametertransaktion</t>
  </si>
  <si>
    <t>SAAB</t>
  </si>
  <si>
    <t>Aktivierbare Checkpoints</t>
  </si>
  <si>
    <t>SADR</t>
  </si>
  <si>
    <t>Einstieg Adreßpflege - Gruppe nötig!</t>
  </si>
  <si>
    <t>SAINT</t>
  </si>
  <si>
    <t>Add-On Installation Tool</t>
  </si>
  <si>
    <t>SALE</t>
  </si>
  <si>
    <t>ALE-Customizing anzeigen</t>
  </si>
  <si>
    <t>SAR_OBJ_IND_CUS</t>
  </si>
  <si>
    <t>Arch.-obj.-übergr. Customizing</t>
  </si>
  <si>
    <t>SARA</t>
  </si>
  <si>
    <t>Archivadministration</t>
  </si>
  <si>
    <t>SARFC</t>
  </si>
  <si>
    <t>Server-Ressourcen für async. RFC</t>
  </si>
  <si>
    <t>SARI</t>
  </si>
  <si>
    <t>Archivinformationssystem</t>
  </si>
  <si>
    <t>SARJ</t>
  </si>
  <si>
    <t>Archive Retrieval Configurator</t>
  </si>
  <si>
    <t>SART</t>
  </si>
  <si>
    <t>Anzeige Reportingbaum</t>
  </si>
  <si>
    <t>SBGRFCCONF</t>
  </si>
  <si>
    <t>bgRFC Konfiguration</t>
  </si>
  <si>
    <t>SBIW</t>
  </si>
  <si>
    <t>BIW im IMG des OLTP</t>
  </si>
  <si>
    <t>SAP Business Workplace</t>
  </si>
  <si>
    <t>SCA4_D</t>
  </si>
  <si>
    <t>Nicht direkt ausführbar</t>
  </si>
  <si>
    <t>SCA5_D</t>
  </si>
  <si>
    <t>SCA6_D</t>
  </si>
  <si>
    <t>SCAL</t>
  </si>
  <si>
    <t>Fabrikkalender mit CUA-Oberfläche</t>
  </si>
  <si>
    <t>SCAT</t>
  </si>
  <si>
    <t>Computer Aided Testtool</t>
  </si>
  <si>
    <t>SCC3</t>
  </si>
  <si>
    <t>Mandantenkopie Protokoll</t>
  </si>
  <si>
    <t>SCC4</t>
  </si>
  <si>
    <t>Mandantenverwaltung</t>
  </si>
  <si>
    <t>SCCL</t>
  </si>
  <si>
    <t>Lokale Mandantenkopie</t>
  </si>
  <si>
    <t>SCMA</t>
  </si>
  <si>
    <t>Schedule Manager: Scheduler</t>
  </si>
  <si>
    <t>SCMON</t>
  </si>
  <si>
    <t>SCOT</t>
  </si>
  <si>
    <t>SAPconnect - Administration</t>
  </si>
  <si>
    <t>SCPR3</t>
  </si>
  <si>
    <t>Anzeige und Pflege von BC-Sets</t>
  </si>
  <si>
    <t>SCRM</t>
  </si>
  <si>
    <t>CRM-relevantes IMG im PlugIn des R/3</t>
  </si>
  <si>
    <t>SCTS_RSWBO004</t>
  </si>
  <si>
    <t>Systemänderbarkeit</t>
  </si>
  <si>
    <t>SCU3</t>
  </si>
  <si>
    <t>SCUA</t>
  </si>
  <si>
    <t>Zentrale Benutzerverwaltung</t>
  </si>
  <si>
    <t>SCUG</t>
  </si>
  <si>
    <t>Benutzerübernahme</t>
  </si>
  <si>
    <t>SCUL</t>
  </si>
  <si>
    <t>Protokolle Zentrales Benutzermang.</t>
  </si>
  <si>
    <t>SCUM</t>
  </si>
  <si>
    <t>SDCCN</t>
  </si>
  <si>
    <t>Service Data Control Center</t>
  </si>
  <si>
    <t>SDQ1</t>
  </si>
  <si>
    <t>Ablaufende Angebote</t>
  </si>
  <si>
    <t>SDV</t>
  </si>
  <si>
    <t>Dokumentbetrachter</t>
  </si>
  <si>
    <t>SE01</t>
  </si>
  <si>
    <t>Transport Organizer (Erw. Sicht)</t>
  </si>
  <si>
    <t>SE03</t>
  </si>
  <si>
    <t>Transport Organizer Tools</t>
  </si>
  <si>
    <t>SE06</t>
  </si>
  <si>
    <t>Einrichten Transport Organizer</t>
  </si>
  <si>
    <t>SE09</t>
  </si>
  <si>
    <t>Transport Organizer</t>
  </si>
  <si>
    <t>ABAP Dictionary Pflege</t>
  </si>
  <si>
    <t>SE13</t>
  </si>
  <si>
    <t>Speicher-Param. für Tabellen pflegen</t>
  </si>
  <si>
    <t>SE14</t>
  </si>
  <si>
    <t>Utilities für Dictionary-Tabellen</t>
  </si>
  <si>
    <t>Data Browser</t>
  </si>
  <si>
    <t>SE16_ANEK</t>
  </si>
  <si>
    <t>Data Browser ANEK</t>
  </si>
  <si>
    <t>SE16H</t>
  </si>
  <si>
    <t>Allgemeine Tabellenanzeige</t>
  </si>
  <si>
    <t>SE18</t>
  </si>
  <si>
    <t>BAdI-Builder - Definitionen</t>
  </si>
  <si>
    <t>SE19</t>
  </si>
  <si>
    <t>BAdI-Builder - Implementierungen</t>
  </si>
  <si>
    <t>SE20</t>
  </si>
  <si>
    <t>Enhancements</t>
  </si>
  <si>
    <t>SE24</t>
  </si>
  <si>
    <t>ABAP Class Builder</t>
  </si>
  <si>
    <t>SE30</t>
  </si>
  <si>
    <t>ABAP Objects Laufzeitanalyse</t>
  </si>
  <si>
    <t>SE30_OLD</t>
  </si>
  <si>
    <t>SE36</t>
  </si>
  <si>
    <t>Logical Database Builder</t>
  </si>
  <si>
    <t>SE37</t>
  </si>
  <si>
    <t>ABAP Funktionsbausteine</t>
  </si>
  <si>
    <t>SE38</t>
  </si>
  <si>
    <t>ABAP Editor</t>
  </si>
  <si>
    <t>SE43</t>
  </si>
  <si>
    <t>Bereichsmenüpflege</t>
  </si>
  <si>
    <t>SE43N</t>
  </si>
  <si>
    <t>Pflege der Bereichsmenüs</t>
  </si>
  <si>
    <t>SE54</t>
  </si>
  <si>
    <t>Generierung Tabellensicht</t>
  </si>
  <si>
    <t>SE61</t>
  </si>
  <si>
    <t>SAP Dokumentation</t>
  </si>
  <si>
    <t>SE63</t>
  </si>
  <si>
    <t>Übersetzungseditor</t>
  </si>
  <si>
    <t>SE71</t>
  </si>
  <si>
    <t>SAPscript Formular</t>
  </si>
  <si>
    <t>SE73</t>
  </si>
  <si>
    <t>SAPscript Fontpflege</t>
  </si>
  <si>
    <t>SE78</t>
  </si>
  <si>
    <t>Verwaltung  von Formulargrafiken</t>
  </si>
  <si>
    <t>SE80</t>
  </si>
  <si>
    <t>Object Navigator</t>
  </si>
  <si>
    <t>SE84</t>
  </si>
  <si>
    <t>Repository-Infosystem</t>
  </si>
  <si>
    <t>SE91</t>
  </si>
  <si>
    <t>Nachrichtenpflege</t>
  </si>
  <si>
    <t>SE92</t>
  </si>
  <si>
    <t>Pflege von SysLog-Meldungen</t>
  </si>
  <si>
    <t>SE93</t>
  </si>
  <si>
    <t>Pflege Transaktionscodes</t>
  </si>
  <si>
    <t>SEARCH_SAP_MENU</t>
  </si>
  <si>
    <t>Suche im SAP Menü</t>
  </si>
  <si>
    <t>SECPOL</t>
  </si>
  <si>
    <t>Pflege von Sicherheitsrichtlinien</t>
  </si>
  <si>
    <t>SECPOL_CHANGES</t>
  </si>
  <si>
    <t>Änderungsbelege d.SicherhRichtlinien</t>
  </si>
  <si>
    <t>SEGW</t>
  </si>
  <si>
    <t>SESS_START_OBJECT</t>
  </si>
  <si>
    <t>Start eines Objekts</t>
  </si>
  <si>
    <t>SESSION_MANAGER</t>
  </si>
  <si>
    <t>Session Manager Menübaumanzeige</t>
  </si>
  <si>
    <t>SEU_INT</t>
  </si>
  <si>
    <t>Object Browser</t>
  </si>
  <si>
    <t>SF01</t>
  </si>
  <si>
    <t>Dateinamen mandantenabhängig</t>
  </si>
  <si>
    <t>SFAC</t>
  </si>
  <si>
    <t>Pflegen Feldauswahl</t>
  </si>
  <si>
    <t>SFP</t>
  </si>
  <si>
    <t>Form Builder</t>
  </si>
  <si>
    <t>SFTRACE</t>
  </si>
  <si>
    <t>SAP Smart Forms: Trace</t>
  </si>
  <si>
    <t>SFW_BROWSER</t>
  </si>
  <si>
    <t>Switch Framework Browser</t>
  </si>
  <si>
    <t>SFW5</t>
  </si>
  <si>
    <t>Switch Framework Customizing</t>
  </si>
  <si>
    <t>SGEN</t>
  </si>
  <si>
    <t>SAP-Load-Generierer</t>
  </si>
  <si>
    <t>SHD0</t>
  </si>
  <si>
    <t>Transaktions- und Screenvarianten</t>
  </si>
  <si>
    <t>SHD1</t>
  </si>
  <si>
    <t>INTERN: Aufruf Variantentransaktion</t>
  </si>
  <si>
    <t>SICF</t>
  </si>
  <si>
    <t>Pflege des HTTP-Service-Baums</t>
  </si>
  <si>
    <t>SICK</t>
  </si>
  <si>
    <t>Installationscheck</t>
  </si>
  <si>
    <t>SLAT_WDYID</t>
  </si>
  <si>
    <t>Web Dynpro Aufruf Transaktion</t>
  </si>
  <si>
    <t>SLDAPICUST</t>
  </si>
  <si>
    <t>SLD API Customizing</t>
  </si>
  <si>
    <t>SLG1</t>
  </si>
  <si>
    <t>Anwendungs-Log: Protokolle anzeigen</t>
  </si>
  <si>
    <t>SLG2</t>
  </si>
  <si>
    <t>Anwendungs-Log: Protokolle löschen</t>
  </si>
  <si>
    <t>SLICENSE</t>
  </si>
  <si>
    <t>SAP Lizenzen verwalten</t>
  </si>
  <si>
    <t>SM01_CUS</t>
  </si>
  <si>
    <t>Lokale Anwendungsstartsperrenpflege</t>
  </si>
  <si>
    <t>SM02</t>
  </si>
  <si>
    <t>System-Nachrichten</t>
  </si>
  <si>
    <t>SM04</t>
  </si>
  <si>
    <t>Anmeldungen an einer AS-Instanz</t>
  </si>
  <si>
    <t>SM12</t>
  </si>
  <si>
    <t>Sperren anzeigen und löschen</t>
  </si>
  <si>
    <t>SM13</t>
  </si>
  <si>
    <t>Verbuchungssätze administrieren</t>
  </si>
  <si>
    <t>SM19</t>
  </si>
  <si>
    <t>Konfiguration Security Audit</t>
  </si>
  <si>
    <t>SM20</t>
  </si>
  <si>
    <t>Auswertung des Security Auditlog</t>
  </si>
  <si>
    <t>SM21</t>
  </si>
  <si>
    <t>Systemprotokoll</t>
  </si>
  <si>
    <t>SM21_OLD</t>
  </si>
  <si>
    <t>Online Ausw. des Sys-Log (veraltet)</t>
  </si>
  <si>
    <t>SM30</t>
  </si>
  <si>
    <t>Aufruf View-Pflege</t>
  </si>
  <si>
    <t>SM31</t>
  </si>
  <si>
    <t>Aufruf Viewpflege analog SM30</t>
  </si>
  <si>
    <t>Aufruf Viewcluster-Pflege</t>
  </si>
  <si>
    <t>Batch-Input Monitoring</t>
  </si>
  <si>
    <t>SM35P</t>
  </si>
  <si>
    <t>Batch-Input: Protokoll Monitoring</t>
  </si>
  <si>
    <t>SM36</t>
  </si>
  <si>
    <t>Batch-Anforderung</t>
  </si>
  <si>
    <t>SM36WIZ</t>
  </si>
  <si>
    <t>Job Definition Wizard</t>
  </si>
  <si>
    <t>Übersicht über Jobauswahl</t>
  </si>
  <si>
    <t>SM37C</t>
  </si>
  <si>
    <t>Flexible Version der Jobauswahl</t>
  </si>
  <si>
    <t>SM38</t>
  </si>
  <si>
    <t>queue verwaltungstransaktion</t>
  </si>
  <si>
    <t>SM49</t>
  </si>
  <si>
    <t>Ausführen externer OS-Kommandos</t>
  </si>
  <si>
    <t>SM50</t>
  </si>
  <si>
    <t>Workprozesse einer AS-Instanz</t>
  </si>
  <si>
    <t>SM51</t>
  </si>
  <si>
    <t>Gestartete AS-Instanzen</t>
  </si>
  <si>
    <t>SM53</t>
  </si>
  <si>
    <t>VMC Monitoring und Administration</t>
  </si>
  <si>
    <t>SM58</t>
  </si>
  <si>
    <t>Asynchronous RFC Error Log</t>
  </si>
  <si>
    <t>SM59</t>
  </si>
  <si>
    <t>RFC-Destinations (Anzeige u. Pflege)</t>
  </si>
  <si>
    <t>SM63</t>
  </si>
  <si>
    <t>Anzeigen / Pflegen Betriebsartensets</t>
  </si>
  <si>
    <t>SM65</t>
  </si>
  <si>
    <t>Analysetool Hintergrundverarbeitung</t>
  </si>
  <si>
    <t>SM66</t>
  </si>
  <si>
    <t>Globale Workprozeß-Uebersicht</t>
  </si>
  <si>
    <t>SM69</t>
  </si>
  <si>
    <t>Pflegen externer OS-Kommandos</t>
  </si>
  <si>
    <t>SMARTFORMS</t>
  </si>
  <si>
    <t>SAP Smart Forms</t>
  </si>
  <si>
    <t>SMEN</t>
  </si>
  <si>
    <t>SMGW</t>
  </si>
  <si>
    <t>Gateway Monitor</t>
  </si>
  <si>
    <t>SMICM</t>
  </si>
  <si>
    <t>ICM Monitor</t>
  </si>
  <si>
    <t>SMLG</t>
  </si>
  <si>
    <t>Pflege Zuordnung Login-Grp.-Instanz</t>
  </si>
  <si>
    <t>SMOD</t>
  </si>
  <si>
    <t>SAP-Erweiterungsverwaltung</t>
  </si>
  <si>
    <t>SMQ1</t>
  </si>
  <si>
    <t>qRFC-Monitor (Ausgangsqueue)</t>
  </si>
  <si>
    <t>SMQ2</t>
  </si>
  <si>
    <t>qRFC-Monitor (Eingangsqueue)</t>
  </si>
  <si>
    <t>SMQA</t>
  </si>
  <si>
    <t>tRFC/qRFC: Rückmeldestatus u. -daten</t>
  </si>
  <si>
    <t>SMQE</t>
  </si>
  <si>
    <t>qRFC-Administration</t>
  </si>
  <si>
    <t>SMQR</t>
  </si>
  <si>
    <t>Registrierung der Eingangsqueues</t>
  </si>
  <si>
    <t>SMQS</t>
  </si>
  <si>
    <t>Registrierung der Destinationen</t>
  </si>
  <si>
    <t>SMT1</t>
  </si>
  <si>
    <t>Trusted - Trusting Verbindungen</t>
  </si>
  <si>
    <t>SMTR_START_HISTORY</t>
  </si>
  <si>
    <t>Aufruf der Objekthistorie</t>
  </si>
  <si>
    <t>SMW0</t>
  </si>
  <si>
    <t>SAP Web Repository</t>
  </si>
  <si>
    <t>SMX</t>
  </si>
  <si>
    <t>Anzeigen eigene Jobs</t>
  </si>
  <si>
    <t>SNC0</t>
  </si>
  <si>
    <t>SNC Zugangskontrolliste Systeme</t>
  </si>
  <si>
    <t>SNOTE</t>
  </si>
  <si>
    <t>Note Assistent</t>
  </si>
  <si>
    <t>SNRO</t>
  </si>
  <si>
    <t>Nummernkreisobjekte</t>
  </si>
  <si>
    <t>SNUM</t>
  </si>
  <si>
    <t>Nummernkreistreiber</t>
  </si>
  <si>
    <t>SO01</t>
  </si>
  <si>
    <t>SAPoffice Eingang</t>
  </si>
  <si>
    <t>SO10</t>
  </si>
  <si>
    <t>SAPscript Standardtexte</t>
  </si>
  <si>
    <t>SO21</t>
  </si>
  <si>
    <t>PC-Arbeitsverzeichnis pflegen</t>
  </si>
  <si>
    <t>SO23</t>
  </si>
  <si>
    <t>SAPoffice: Verteilerlisten</t>
  </si>
  <si>
    <t>SO99</t>
  </si>
  <si>
    <t>Put-Informationssystem</t>
  </si>
  <si>
    <t>SOA0</t>
  </si>
  <si>
    <t>ArchiveLink Workflow-Dokumentarten</t>
  </si>
  <si>
    <t>SOAD</t>
  </si>
  <si>
    <t>SAPoffice: Externe Addressen</t>
  </si>
  <si>
    <t>SOAMANAGER</t>
  </si>
  <si>
    <t>SOA-Manager</t>
  </si>
  <si>
    <t>SOBN01</t>
  </si>
  <si>
    <t>Personendaten</t>
  </si>
  <si>
    <t>SOBT</t>
  </si>
  <si>
    <t>einzelne Pflegeobjekte attributieren</t>
  </si>
  <si>
    <t>SOCP</t>
  </si>
  <si>
    <t>SAPoffice: Externe Adressen</t>
  </si>
  <si>
    <t>SOIN</t>
  </si>
  <si>
    <t>BCS: Eingehende Sendeaufträge (SMTP)</t>
  </si>
  <si>
    <t>SOST</t>
  </si>
  <si>
    <t>SAPconnect Sendeaufträge</t>
  </si>
  <si>
    <t>SP01</t>
  </si>
  <si>
    <t>Ausgabesteuerung</t>
  </si>
  <si>
    <t>Anzeigen von Spool-Aufträgen</t>
  </si>
  <si>
    <t>SP11</t>
  </si>
  <si>
    <t>TemSe-Inhaltsverzeichnis</t>
  </si>
  <si>
    <t>SP12</t>
  </si>
  <si>
    <t>TemSe-Administration</t>
  </si>
  <si>
    <t>SPAD</t>
  </si>
  <si>
    <t>Spool-Administration</t>
  </si>
  <si>
    <t>SPAM</t>
  </si>
  <si>
    <t>Support Package Manager</t>
  </si>
  <si>
    <t>SPAU</t>
  </si>
  <si>
    <t>Modifizierte EU-Objekte anzeigen</t>
  </si>
  <si>
    <t>SPDD</t>
  </si>
  <si>
    <t>SPFPAR</t>
  </si>
  <si>
    <t>Display Profile Parameter</t>
  </si>
  <si>
    <t>SPRO</t>
  </si>
  <si>
    <t>Customizing - Edit Project</t>
  </si>
  <si>
    <t>SPROXY</t>
  </si>
  <si>
    <t>Enterprise Repository Browser</t>
  </si>
  <si>
    <t>SQ00</t>
  </si>
  <si>
    <t>SAP Query: Queries starten</t>
  </si>
  <si>
    <t>SQ01</t>
  </si>
  <si>
    <t>SAP Query: Queries pflegen</t>
  </si>
  <si>
    <t>SQ02</t>
  </si>
  <si>
    <t>SAP Query: InfoSet pflegen</t>
  </si>
  <si>
    <t>SQ03</t>
  </si>
  <si>
    <t>SAP Query: Benutzergruppenpflege</t>
  </si>
  <si>
    <t>SQVI</t>
  </si>
  <si>
    <t>QuickViewer</t>
  </si>
  <si>
    <t>SR12</t>
  </si>
  <si>
    <t>Ort anzeigen</t>
  </si>
  <si>
    <t>EP</t>
  </si>
  <si>
    <t>SR22</t>
  </si>
  <si>
    <t>Straße anzeigen</t>
  </si>
  <si>
    <t>SR32</t>
  </si>
  <si>
    <t>Postleitzahl anzeigen</t>
  </si>
  <si>
    <t>SRT_ELOG</t>
  </si>
  <si>
    <t>Reportfehlerprotokoll</t>
  </si>
  <si>
    <t>SRT_MONI</t>
  </si>
  <si>
    <t>WS-Message-Monitor</t>
  </si>
  <si>
    <t>SRT_TOOLS</t>
  </si>
  <si>
    <t>SOA-Laufzeitwerkzeuge</t>
  </si>
  <si>
    <t>SSC0</t>
  </si>
  <si>
    <t>SAP-Terminkalender (Mitarbeiter)</t>
  </si>
  <si>
    <t>SSC1</t>
  </si>
  <si>
    <t>SAP-Terminkalender (eigener)</t>
  </si>
  <si>
    <t>ST01</t>
  </si>
  <si>
    <t>System-Trace</t>
  </si>
  <si>
    <t>ST02</t>
  </si>
  <si>
    <t>Setups/Tune Buffers</t>
  </si>
  <si>
    <t>ST03</t>
  </si>
  <si>
    <t>Systemlast u. Perform. Statistik</t>
  </si>
  <si>
    <t>ST03N</t>
  </si>
  <si>
    <t>ST04</t>
  </si>
  <si>
    <t>DB-Performance-Monitor</t>
  </si>
  <si>
    <t>ST05</t>
  </si>
  <si>
    <t>Performance Trace</t>
  </si>
  <si>
    <t>ST06</t>
  </si>
  <si>
    <t>Operating System Monitor</t>
  </si>
  <si>
    <t>ST07</t>
  </si>
  <si>
    <t>Anwendungsmonitor</t>
  </si>
  <si>
    <t>ST11</t>
  </si>
  <si>
    <t>Anzeige Entwickler-Traces</t>
  </si>
  <si>
    <t>ST12</t>
  </si>
  <si>
    <t>Single transaction analysis</t>
  </si>
  <si>
    <t>ST13</t>
  </si>
  <si>
    <t>Analysis&amp;Monitoring tool collection</t>
  </si>
  <si>
    <t>ST14</t>
  </si>
  <si>
    <t>Anwendungsanalyse</t>
  </si>
  <si>
    <t>ST22</t>
  </si>
  <si>
    <t>ABAP Dumpanalyse</t>
  </si>
  <si>
    <t>STAD</t>
  </si>
  <si>
    <t>Systemübergreif. Statistiksatzanzeig</t>
  </si>
  <si>
    <t>START_REPORT</t>
  </si>
  <si>
    <t>Starten eines Reports</t>
  </si>
  <si>
    <t>STATTRACE</t>
  </si>
  <si>
    <t>Globale Statistik &amp; Traces</t>
  </si>
  <si>
    <t>STAUTHTRACE</t>
  </si>
  <si>
    <t>Berechtigungstrace</t>
  </si>
  <si>
    <t>STMS</t>
  </si>
  <si>
    <t>Transport Management System</t>
  </si>
  <si>
    <t>STRUST</t>
  </si>
  <si>
    <t>Trust-Manager</t>
  </si>
  <si>
    <t>STRUSTSSO2</t>
  </si>
  <si>
    <t>Trust-Manager für Anmeldeticket</t>
  </si>
  <si>
    <t>STUSERTRACE</t>
  </si>
  <si>
    <t>Berechtigungstrace für Benutzer</t>
  </si>
  <si>
    <t>STVARV</t>
  </si>
  <si>
    <t>Pflege Selektionsvariablen (TVARVC)</t>
  </si>
  <si>
    <t>SU01</t>
  </si>
  <si>
    <t>Benutzerpflege</t>
  </si>
  <si>
    <t>SU01_NAV</t>
  </si>
  <si>
    <t>Benutzerpflege z. Einb. in Navig.</t>
  </si>
  <si>
    <t>SU02</t>
  </si>
  <si>
    <t>Pflege Berechtigungsprofile</t>
  </si>
  <si>
    <t>SU03</t>
  </si>
  <si>
    <t>Pflege Berechtigungen</t>
  </si>
  <si>
    <t>SU10</t>
  </si>
  <si>
    <t>Massenpflege Benutzer</t>
  </si>
  <si>
    <t>SU21</t>
  </si>
  <si>
    <t>Pflegen der Berechtigungsobjekte</t>
  </si>
  <si>
    <t>SU24</t>
  </si>
  <si>
    <t>Berechtigungsvorschlagspflege</t>
  </si>
  <si>
    <t>SU3</t>
  </si>
  <si>
    <t>Benutzer eigene Daten pflegen</t>
  </si>
  <si>
    <t>SU53</t>
  </si>
  <si>
    <t>Auswertung der Berechtigungspüfung</t>
  </si>
  <si>
    <t>SU56</t>
  </si>
  <si>
    <t>Benutzerpuffer analysieren</t>
  </si>
  <si>
    <t>SUGR</t>
  </si>
  <si>
    <t>Benutzergruppen pflegen</t>
  </si>
  <si>
    <t>SUIM</t>
  </si>
  <si>
    <t>Benutzerinformationssystem</t>
  </si>
  <si>
    <t>SUPC</t>
  </si>
  <si>
    <t>Profile zu Rollen</t>
  </si>
  <si>
    <t>SUSG</t>
  </si>
  <si>
    <t>Verbrauchsdaten</t>
  </si>
  <si>
    <t>SWDD</t>
  </si>
  <si>
    <t>Workflow Builder</t>
  </si>
  <si>
    <t>SWDP</t>
  </si>
  <si>
    <t>Grafisches Workflow-Protokoll zeigen</t>
  </si>
  <si>
    <t>SWEL</t>
  </si>
  <si>
    <t>Ereignis-Trace anzeigen</t>
  </si>
  <si>
    <t>SWEQADM</t>
  </si>
  <si>
    <t>Administration der Ereignis-Queue</t>
  </si>
  <si>
    <t>SWEQBROWSER</t>
  </si>
  <si>
    <t>Ereignis-Queue-Browser</t>
  </si>
  <si>
    <t>SWETYPV</t>
  </si>
  <si>
    <t>Anzeige/Pflege Ereignistypkopplungen</t>
  </si>
  <si>
    <t>SWI1</t>
  </si>
  <si>
    <t>Auswahlreport für Workflows</t>
  </si>
  <si>
    <t>SWI14</t>
  </si>
  <si>
    <t>Workflows zu Objekttyp</t>
  </si>
  <si>
    <t>SWI2_ADM1</t>
  </si>
  <si>
    <t>Workitems ohne Bearbeiter</t>
  </si>
  <si>
    <t>SWI2_DIAG</t>
  </si>
  <si>
    <t>Diagnose fehlerhafter Workflows</t>
  </si>
  <si>
    <t>SWI2_FREQ</t>
  </si>
  <si>
    <t>Workitems pro Aufgabe</t>
  </si>
  <si>
    <t>SWI5</t>
  </si>
  <si>
    <t>Workload-Analyse</t>
  </si>
  <si>
    <t>SWI6</t>
  </si>
  <si>
    <t>Workflows zu Objekt</t>
  </si>
  <si>
    <t>SWIA</t>
  </si>
  <si>
    <t>Administrationreport für WI</t>
  </si>
  <si>
    <t>SWO_ASYNC</t>
  </si>
  <si>
    <t>Asynchroner Methodenaufruf im BOR</t>
  </si>
  <si>
    <t>SWO1</t>
  </si>
  <si>
    <t>Business Object Builder</t>
  </si>
  <si>
    <t>SWPC</t>
  </si>
  <si>
    <t>WFM: Continue Workflow</t>
  </si>
  <si>
    <t>SWU_OBUF</t>
  </si>
  <si>
    <t>Laufzeitpuffer PD-Org</t>
  </si>
  <si>
    <t>SWU7</t>
  </si>
  <si>
    <t>Konsistenzprüf. für Workflow-Muster</t>
  </si>
  <si>
    <t>SWUD</t>
  </si>
  <si>
    <t>Workflow-Diagnose</t>
  </si>
  <si>
    <t>SWUS</t>
  </si>
  <si>
    <t>Workflow testen</t>
  </si>
  <si>
    <t>SWWL</t>
  </si>
  <si>
    <t>WIM: Löschen Workitem</t>
  </si>
  <si>
    <t>SXMB_ADM</t>
  </si>
  <si>
    <t>Integration Engine - Administration</t>
  </si>
  <si>
    <t>TAANA</t>
  </si>
  <si>
    <t>Tabellenanalyse</t>
  </si>
  <si>
    <t>TRACE</t>
  </si>
  <si>
    <t>Programm-Trace</t>
  </si>
  <si>
    <t>USMM</t>
  </si>
  <si>
    <t>Einstieg Kundenvermessung</t>
  </si>
  <si>
    <t>USMM_PDF</t>
  </si>
  <si>
    <t>USMM PDF</t>
  </si>
  <si>
    <t>V.00</t>
  </si>
  <si>
    <t>Liste unvollständige Vertriebsbelege</t>
  </si>
  <si>
    <t>V.02</t>
  </si>
  <si>
    <t>Liste unvollständige Aufträge</t>
  </si>
  <si>
    <t>V.21</t>
  </si>
  <si>
    <t>Protokoll des Sammellaufes</t>
  </si>
  <si>
    <t>V/05</t>
  </si>
  <si>
    <t>KondTab: anzeigen  (Preis Vertrieb)</t>
  </si>
  <si>
    <t>V/LD</t>
  </si>
  <si>
    <t>Konditionsliste ausführen</t>
  </si>
  <si>
    <t>V/LE</t>
  </si>
  <si>
    <t>Konditionslisten generieren</t>
  </si>
  <si>
    <t>VA01</t>
  </si>
  <si>
    <t>Kundenauftrag anlegen</t>
  </si>
  <si>
    <t>VA02</t>
  </si>
  <si>
    <t>Kundenauftrag ändern</t>
  </si>
  <si>
    <t>VA05N</t>
  </si>
  <si>
    <t>VA06</t>
  </si>
  <si>
    <t>Kundenauftragsmonitor</t>
  </si>
  <si>
    <t>in zugehörige Transaktionen aufgeführt</t>
  </si>
  <si>
    <t>VA11</t>
  </si>
  <si>
    <t>VA12</t>
  </si>
  <si>
    <t>VA13</t>
  </si>
  <si>
    <t>VA15</t>
  </si>
  <si>
    <t>Liste Anfragen</t>
  </si>
  <si>
    <t>VA21</t>
  </si>
  <si>
    <t>Angebot anlegen</t>
  </si>
  <si>
    <t>VA22</t>
  </si>
  <si>
    <t>Angebot ändern</t>
  </si>
  <si>
    <t>VA25</t>
  </si>
  <si>
    <t>Liste Angebote</t>
  </si>
  <si>
    <t>VA44</t>
  </si>
  <si>
    <t>Zuschläge IST:  Kundenauftrag</t>
  </si>
  <si>
    <t>VA88</t>
  </si>
  <si>
    <t>Ist-Abrechnung: Kundenaufträge</t>
  </si>
  <si>
    <t>VAN1</t>
  </si>
  <si>
    <t>Nachbew. IST: Kundenauftrag</t>
  </si>
  <si>
    <t>VAP3</t>
  </si>
  <si>
    <t>Ansprechpartner anzeigen</t>
  </si>
  <si>
    <t>VC/2</t>
  </si>
  <si>
    <t>Kundenstammblatt</t>
  </si>
  <si>
    <t>VD02</t>
  </si>
  <si>
    <t>Ändern Debitor (Vertrieb)</t>
  </si>
  <si>
    <t>VD03</t>
  </si>
  <si>
    <t>Anzeigen Debitor (Vertrieb)</t>
  </si>
  <si>
    <t>VF01</t>
  </si>
  <si>
    <t>Anlegen Faktura</t>
  </si>
  <si>
    <t>VF02</t>
  </si>
  <si>
    <t>Ändern Faktura</t>
  </si>
  <si>
    <t>VF04</t>
  </si>
  <si>
    <t>Fakturavorrat bearbeiten</t>
  </si>
  <si>
    <t>VF05</t>
  </si>
  <si>
    <t>Liste Fakturen</t>
  </si>
  <si>
    <t>VF05N</t>
  </si>
  <si>
    <t>VF06</t>
  </si>
  <si>
    <t>Batchfakturierung</t>
  </si>
  <si>
    <t>VF07</t>
  </si>
  <si>
    <t>Anzeigen Faktura aus Archiv</t>
  </si>
  <si>
    <t>VF11</t>
  </si>
  <si>
    <t>Stornieren Faktura</t>
  </si>
  <si>
    <t>VF25</t>
  </si>
  <si>
    <t>Liste Rechnungslisten</t>
  </si>
  <si>
    <t>VFX3</t>
  </si>
  <si>
    <t>Liste gesperrte Fakturen</t>
  </si>
  <si>
    <t>VK11</t>
  </si>
  <si>
    <t>Anlegen Kondition</t>
  </si>
  <si>
    <t>VK12</t>
  </si>
  <si>
    <t>Ändern Kondition</t>
  </si>
  <si>
    <t>VK13</t>
  </si>
  <si>
    <t>VK14</t>
  </si>
  <si>
    <t>Anlegen Kondition mit Vorlage</t>
  </si>
  <si>
    <t>VK31</t>
  </si>
  <si>
    <t>Konditionspflege: Anlegen</t>
  </si>
  <si>
    <t>VK32</t>
  </si>
  <si>
    <t>Konditionspflege: Ändern</t>
  </si>
  <si>
    <t>VK33</t>
  </si>
  <si>
    <t>Konditionspflege: Anzeigen</t>
  </si>
  <si>
    <t>VK34</t>
  </si>
  <si>
    <t>Konditionspflege: Anl. mit Vorlage</t>
  </si>
  <si>
    <t>VKOA</t>
  </si>
  <si>
    <t>Kontenfindung</t>
  </si>
  <si>
    <t>Customizingtransaktion, nicht relevant für Journeys</t>
  </si>
  <si>
    <t>VN01</t>
  </si>
  <si>
    <t>Nummernvergabe Vertriebsbeleg</t>
  </si>
  <si>
    <t>VOFA</t>
  </si>
  <si>
    <t>Faktura: Belegarten</t>
  </si>
  <si>
    <t>VOFN</t>
  </si>
  <si>
    <t>Aufruf Transaktion VOFM</t>
  </si>
  <si>
    <t>VOV8</t>
  </si>
  <si>
    <t>Pflege der Belegarten</t>
  </si>
  <si>
    <t>VV13</t>
  </si>
  <si>
    <t>Anzeigen Nachricht: Verkauf</t>
  </si>
  <si>
    <t>VV31</t>
  </si>
  <si>
    <t>Anlegen Nachricht: Faktura</t>
  </si>
  <si>
    <t>VV32</t>
  </si>
  <si>
    <t>Ändern Nachricht: Faktura</t>
  </si>
  <si>
    <t>VV33</t>
  </si>
  <si>
    <t>Anzeigen Nachricht: Faktura</t>
  </si>
  <si>
    <t>WB_NEW_WINDOW</t>
  </si>
  <si>
    <t>Workbench: Öffnet neues Fenster</t>
  </si>
  <si>
    <t>WDYID</t>
  </si>
  <si>
    <t>Web-Dynpro-Anwendung anzeigen</t>
  </si>
  <si>
    <t>WE02</t>
  </si>
  <si>
    <t>WE05</t>
  </si>
  <si>
    <t>IDoc-Listen</t>
  </si>
  <si>
    <t>WE19</t>
  </si>
  <si>
    <t>Testwerkzeug</t>
  </si>
  <si>
    <t>Partnervereinbarungen</t>
  </si>
  <si>
    <t>Portbeschreibung</t>
  </si>
  <si>
    <t>WE30</t>
  </si>
  <si>
    <t>Entwicklung IDoc-Typ</t>
  </si>
  <si>
    <t>WE46</t>
  </si>
  <si>
    <t>Fehler- und Statusbearbeitung</t>
  </si>
  <si>
    <t>WG24</t>
  </si>
  <si>
    <t>Anzeige Warengruppen</t>
  </si>
  <si>
    <t>Durchführung über Workflow</t>
  </si>
  <si>
    <t>XD01</t>
  </si>
  <si>
    <t>Anlegen Debitor (Zentral)</t>
  </si>
  <si>
    <t>XD02</t>
  </si>
  <si>
    <t>Ändern Debitor (Zentral)</t>
  </si>
  <si>
    <t>XD03</t>
  </si>
  <si>
    <t>Anzeigen Debitor (Zentral)</t>
  </si>
  <si>
    <t>XD04</t>
  </si>
  <si>
    <t>Änderungen Debitor (Zentral)</t>
  </si>
  <si>
    <t>XDN1</t>
  </si>
  <si>
    <t>Nummernkreise Debitor</t>
  </si>
  <si>
    <t>Pflege Nummernkreise, nicht relevant für Journeys</t>
  </si>
  <si>
    <t>Anlegen Kreditor (Zentral)</t>
  </si>
  <si>
    <t>Ändern Kreditor (Zentral)</t>
  </si>
  <si>
    <t>Anzeigen Kreditor (Zentral)</t>
  </si>
  <si>
    <t>Änderungen Kreditor (Zentral)</t>
  </si>
  <si>
    <t>Sperren Kreditor (Zentral)</t>
  </si>
  <si>
    <t>Löschvormerkung Kreditor (Zentral)</t>
  </si>
  <si>
    <t>Ändern Kontogruppe Kreditor</t>
  </si>
  <si>
    <t>Innenauftr. P/I-Auswertg. kumm. m.M.</t>
  </si>
  <si>
    <t>Monatsbericht EC-PCA BWB</t>
  </si>
  <si>
    <t>Plan/Ist/Abw. mit der Kontengruppe</t>
  </si>
  <si>
    <t>Monatsbericht BWB G&amp;V</t>
  </si>
  <si>
    <t>Quellensteuermeldung</t>
  </si>
  <si>
    <t>Y_ST1_54000003</t>
  </si>
  <si>
    <t>Auswertung nach Partnergesellschafte</t>
  </si>
  <si>
    <t>HCM Test</t>
  </si>
  <si>
    <t>Berichtsgruppe für Hausanschlüsse</t>
  </si>
  <si>
    <t>Berichtsgruppe für Fahrzeuge</t>
  </si>
  <si>
    <t>Z_BPC_ADB_DISPLAY</t>
  </si>
  <si>
    <t>Anzeige Akquisedatenbank</t>
  </si>
  <si>
    <t>Z_BPC_ADB_DISPLAY_DH</t>
  </si>
  <si>
    <t>Anzeige ADB Digitaler Hausanschluss</t>
  </si>
  <si>
    <t>Z_MM_ABRUF</t>
  </si>
  <si>
    <t>Transaktion Abrufbestellung</t>
  </si>
  <si>
    <t>Z_MM_ADMIN</t>
  </si>
  <si>
    <t>Cockpit Administration</t>
  </si>
  <si>
    <t>Z_MM_BANF</t>
  </si>
  <si>
    <t>Z_MM_DELETE</t>
  </si>
  <si>
    <t>Aufruf: Abrufposition löschen</t>
  </si>
  <si>
    <t>Z_MM_RVDB_03</t>
  </si>
  <si>
    <t>Vertragssuche</t>
  </si>
  <si>
    <t>Z_MM_USER</t>
  </si>
  <si>
    <t>Aufruf der Benutzermassenpflege</t>
  </si>
  <si>
    <t>Z_MM_VERT</t>
  </si>
  <si>
    <t>Transaktion Rahmenvertrag</t>
  </si>
  <si>
    <t>Z_PM_B_ORDER</t>
  </si>
  <si>
    <t>Abrufmanager</t>
  </si>
  <si>
    <t>Z_SAST_LIST_IKS</t>
  </si>
  <si>
    <t>SAST Listen IKS Auswertung</t>
  </si>
  <si>
    <t>Anlagenrepors über freie Selektionen</t>
  </si>
  <si>
    <t>Anzahl Anlagenstammsätze</t>
  </si>
  <si>
    <t>Kostenstellen im Anlagenstamm</t>
  </si>
  <si>
    <t>Handelsrechtliche Sonderabschreibung</t>
  </si>
  <si>
    <t>Restnutzungsdauer</t>
  </si>
  <si>
    <t>Anlagen nach Bewegungsdatum</t>
  </si>
  <si>
    <t>Rohr- und Kanalnetz-Statistik</t>
  </si>
  <si>
    <t>Bestandsliste aktiver und deaktiver</t>
  </si>
  <si>
    <t>AfA-Sim. für nicht betriebsnotw. Anl</t>
  </si>
  <si>
    <t>ZAA110: Anlagenklasse</t>
  </si>
  <si>
    <t>ZAA111: Material</t>
  </si>
  <si>
    <t>ZAA112: Dimension</t>
  </si>
  <si>
    <t>ZAA113: Preis</t>
  </si>
  <si>
    <t>ZAA114: Preisfortschreibung</t>
  </si>
  <si>
    <t>ZAA115: Aktivierung TASB</t>
  </si>
  <si>
    <t>ZAA116: Kostenstellen &amp; OAV 1200</t>
  </si>
  <si>
    <t>ZAA117: Änderung:Aktivierungsart, SV</t>
  </si>
  <si>
    <t>ZAA118: Rohrmeter übertragen</t>
  </si>
  <si>
    <t>ZAA119: Auswertung TBSB</t>
  </si>
  <si>
    <t>ZAA120: Rohrmeter Abgangsmengen</t>
  </si>
  <si>
    <t>AfA-Sim. m. Erhöhung der Nutzungsd.</t>
  </si>
  <si>
    <t>Ermittlung von Sonderposten auf AiB</t>
  </si>
  <si>
    <t>AFA Simulation Kalkulatorisch</t>
  </si>
  <si>
    <t>MAM: Auflistung OAV / Kostenstelle</t>
  </si>
  <si>
    <t>SAM: Inventurstatistik/ -abschluss</t>
  </si>
  <si>
    <t>SAM: Stationäres Anlagenmanagemnt</t>
  </si>
  <si>
    <t>SAM: Tab.pflege ZV_ORG_SAM</t>
  </si>
  <si>
    <t>SAM: PC-Inventur</t>
  </si>
  <si>
    <t>MAM-ODB: Räume zusammenlegen</t>
  </si>
  <si>
    <t>Massenänderung Ordnungsbegriff AV</t>
  </si>
  <si>
    <t>aktive Unternnr. aber keine Hauptnr.</t>
  </si>
  <si>
    <t>Anlagenbestand nach Ortsdaten</t>
  </si>
  <si>
    <t>aufgefundene Anlagen</t>
  </si>
  <si>
    <t>Anlagenkarte drucken</t>
  </si>
  <si>
    <t>ZAA31</t>
  </si>
  <si>
    <t>Inventurreport für MD 160 und 170</t>
  </si>
  <si>
    <t>MAM: Freigabeliste bearbeiten</t>
  </si>
  <si>
    <t>MAM: Tab.pflege ZV_ORG_OAV</t>
  </si>
  <si>
    <t>MAM: Tab.pflege ZV_ORG_IB</t>
  </si>
  <si>
    <t>MAM: Arbeitsvorräte verwalten</t>
  </si>
  <si>
    <t>MAM-ODB: Tabellenflege Objektart</t>
  </si>
  <si>
    <t>MAM-ODB: Tabellenflege Ebene</t>
  </si>
  <si>
    <t>MAM-ODB: Tabellenflege Label</t>
  </si>
  <si>
    <t>MAM-ODB: Tabellenflege Label/Objekt</t>
  </si>
  <si>
    <t>MAM-ODB: Liste Ortsdaten</t>
  </si>
  <si>
    <t>MAM-ODB: Tabellenflege Adresse</t>
  </si>
  <si>
    <t>MAM-ODB: Tabellenflege Objekt</t>
  </si>
  <si>
    <t>MAM-ODB: Tabellen-Upload</t>
  </si>
  <si>
    <t>SAM: Tab.pflege ZV_MAM_LOST</t>
  </si>
  <si>
    <t>MAM-ODB: Tabellenflege Labeltyp</t>
  </si>
  <si>
    <t>MAM-ODB: Tabellenflege Labelcharge</t>
  </si>
  <si>
    <t>Anlagenänd. Menge/Einheit aus Datei</t>
  </si>
  <si>
    <t>ZBC01</t>
  </si>
  <si>
    <t>Pflege/Restore Berechtigungsgruppen</t>
  </si>
  <si>
    <t>ZBC02</t>
  </si>
  <si>
    <t>Benutzergruppenkatalog</t>
  </si>
  <si>
    <t>ZBC03</t>
  </si>
  <si>
    <t>Kopieren Datei</t>
  </si>
  <si>
    <t>ZBC05</t>
  </si>
  <si>
    <t>SM56 Liste alle Server</t>
  </si>
  <si>
    <t>ZBC06</t>
  </si>
  <si>
    <t>Benutzer / Rollen / Gültigkeit</t>
  </si>
  <si>
    <t>ZBC08</t>
  </si>
  <si>
    <t>Query_call</t>
  </si>
  <si>
    <t>ZBC13</t>
  </si>
  <si>
    <t>Aufruf der Dokumentation SM12/13</t>
  </si>
  <si>
    <t>ZBC14</t>
  </si>
  <si>
    <t>Reg.-Struktur: Adressen-Monitoring</t>
  </si>
  <si>
    <t>ZBC17</t>
  </si>
  <si>
    <t>Anzeige Standardtexte</t>
  </si>
  <si>
    <t>ZBC18</t>
  </si>
  <si>
    <t>alle Transaktionen einer Rollen best</t>
  </si>
  <si>
    <t>ZBCUSER18</t>
  </si>
  <si>
    <t>Benutzer/Rollen Gültigkeit Update</t>
  </si>
  <si>
    <t>ZBCUSER19</t>
  </si>
  <si>
    <t>Benutzer/Rollen Gültigkeit Anzeige</t>
  </si>
  <si>
    <t>ZBUA1</t>
  </si>
  <si>
    <t>Anlegen technischer Ansprechpartner</t>
  </si>
  <si>
    <t>ZBUA2</t>
  </si>
  <si>
    <t>Ändern techn. Ansprechpartner</t>
  </si>
  <si>
    <t>ZBUA3</t>
  </si>
  <si>
    <t>Anzeigen technischer Ansprechpartner</t>
  </si>
  <si>
    <t>Techn. Platz zum Ordnungsbegriff AV</t>
  </si>
  <si>
    <t>IH-Kennz. - Grenzwerte techn. Platz</t>
  </si>
  <si>
    <t>IH-Kennz. - Grenzwerte Equipment</t>
  </si>
  <si>
    <t>TBFE-Klasse zum technischen Platz</t>
  </si>
  <si>
    <t>TBFE-Klasse zur Anlagenklasse</t>
  </si>
  <si>
    <t>ZBW10</t>
  </si>
  <si>
    <t>IT-Service Bezeichnung</t>
  </si>
  <si>
    <t>ZBW11</t>
  </si>
  <si>
    <t>IT-Service SLA</t>
  </si>
  <si>
    <t>IH-Kennz. - Grenzwerte Betriebsber.</t>
  </si>
  <si>
    <t>ZBW13</t>
  </si>
  <si>
    <t>Einkäufergruppe - Zusatzdaten</t>
  </si>
  <si>
    <t>ZCO_MGK</t>
  </si>
  <si>
    <t>Download von Aufträge für MGK</t>
  </si>
  <si>
    <t>ZCO11</t>
  </si>
  <si>
    <t>CO-Aufträge aus RIVA Anlegen/Ändern</t>
  </si>
  <si>
    <t>ZCO12</t>
  </si>
  <si>
    <t>Korrektur Primobuchungen</t>
  </si>
  <si>
    <t>ZCOFC_CANC</t>
  </si>
  <si>
    <t>Rückmeldungen fehlerhafte canceln</t>
  </si>
  <si>
    <t>ZCOVCPLVGR</t>
  </si>
  <si>
    <t>Pflegen Planverteilungsgruppen</t>
  </si>
  <si>
    <t>ZCS01</t>
  </si>
  <si>
    <t>Anlegen Servicemeldungen (autom.)</t>
  </si>
  <si>
    <t>ZCS10</t>
  </si>
  <si>
    <t>Servicemeldungen anzeigen (advanced)</t>
  </si>
  <si>
    <t>ZCS27</t>
  </si>
  <si>
    <t>Service- und Instandhaltungsaufträge</t>
  </si>
  <si>
    <t>ZCS30</t>
  </si>
  <si>
    <t>Ändern Status im CS-Auftrag</t>
  </si>
  <si>
    <t>ZCS50</t>
  </si>
  <si>
    <t>CS: ProfitCenter prüfen</t>
  </si>
  <si>
    <t>ZECP10</t>
  </si>
  <si>
    <t>Analyserep. Abstimmung zw. FI u. PCA</t>
  </si>
  <si>
    <t>ZECP12</t>
  </si>
  <si>
    <t>Kontrolreport für Tabelle Z9KW_OE2</t>
  </si>
  <si>
    <t>Pflege Tabelle Z9KW_OE2</t>
  </si>
  <si>
    <t>Pflege Tabelle Z9KW_RWP1</t>
  </si>
  <si>
    <t>Pflege Tabelle Z9KW_RWP2</t>
  </si>
  <si>
    <t>Pflege Tabelle Z9KW_SKIP_RWP2</t>
  </si>
  <si>
    <t>Pflege KWF-Texttabellen</t>
  </si>
  <si>
    <t>Pflege Tabelle Z9KW_MIG_BF</t>
  </si>
  <si>
    <t>ZFI_MAIL_ASSETS</t>
  </si>
  <si>
    <t>Zugang Anlage: Mail an IV</t>
  </si>
  <si>
    <t>Schnittstelle Wang  Rechnungsjournal</t>
  </si>
  <si>
    <t>Erfassung von Zahlungsabschlagsbögen</t>
  </si>
  <si>
    <t>Ändern  von Zahlungsabschlagsbögen</t>
  </si>
  <si>
    <t>Anzeigen von Zahlungsabchlagsbögen</t>
  </si>
  <si>
    <t>ZFI10</t>
  </si>
  <si>
    <t>Persoschnittstelle ZPAISAP</t>
  </si>
  <si>
    <t>MwSt Verrechnung CO-Vorgänge</t>
  </si>
  <si>
    <t>Maschinelle Auftragsverrechnung</t>
  </si>
  <si>
    <t>ZFI13</t>
  </si>
  <si>
    <t>Kreditoren  Kontoanalyse</t>
  </si>
  <si>
    <t>ZFI14</t>
  </si>
  <si>
    <t>Debitoren Kontenanalyse</t>
  </si>
  <si>
    <t>Kreditoren Rechnungsanhang</t>
  </si>
  <si>
    <t>OP Kreditoren</t>
  </si>
  <si>
    <t>ZFI18</t>
  </si>
  <si>
    <t>Erstellung FB01-Mappe(n) EUROSHELL</t>
  </si>
  <si>
    <t>ZFI19</t>
  </si>
  <si>
    <t>Erstellung FB01-Mappe(n) ELF/MINOL</t>
  </si>
  <si>
    <t>Rechnungseingang</t>
  </si>
  <si>
    <t>Rechnungsausgang</t>
  </si>
  <si>
    <t>Bearbeiten Sachbearbeiter BWB</t>
  </si>
  <si>
    <t>Erfassen Rückstellung</t>
  </si>
  <si>
    <t>Rundschreiben Kreditoren</t>
  </si>
  <si>
    <t>Saldenbestätigungen Kreditoren</t>
  </si>
  <si>
    <t>Anzeigen Rechnungshistorie</t>
  </si>
  <si>
    <t>Anzeigen Rechnung zum Kreditor</t>
  </si>
  <si>
    <t>Anzeigen Rechnung zur Bestellung</t>
  </si>
  <si>
    <t>Nummernkreise für Kennziffer (Z9FR5)</t>
  </si>
  <si>
    <t>Ändern Abteilungsbezeichnung</t>
  </si>
  <si>
    <t>Liste der erfassten Rückstellungen</t>
  </si>
  <si>
    <t>Rückstellungen zu Bestellungen</t>
  </si>
  <si>
    <t>Formular Rückstellung</t>
  </si>
  <si>
    <t>Sachkonten-Verzeichnis</t>
  </si>
  <si>
    <t>MwSt-Verrechnung Lager-Material</t>
  </si>
  <si>
    <t>Schnittstelle Rechnungsprüfung</t>
  </si>
  <si>
    <t>Erstellung F-02-Mappe(n) Strom-DB</t>
  </si>
  <si>
    <t>ZFI50</t>
  </si>
  <si>
    <t>Erstellung F-02-Mappe(n) aus Telekom</t>
  </si>
  <si>
    <t>Masch. Umb. HR-B. f. Erf.-rückstand</t>
  </si>
  <si>
    <t>Rückstell. zu RM-Bestellungen buchen</t>
  </si>
  <si>
    <t>Ausw. erw. Quellensteuerabwicklung</t>
  </si>
  <si>
    <t>AfA-Aufteilung gem. benutzt. Anlagen</t>
  </si>
  <si>
    <t>ZFI61</t>
  </si>
  <si>
    <t>Anz. Tab.-Pflege Z9FI_AFA zu ZFI60</t>
  </si>
  <si>
    <t>ZFI62</t>
  </si>
  <si>
    <t>Anz. Tab.Z9FI_AFA_VB Verbuchung</t>
  </si>
  <si>
    <t>Sachkontenanzeige Feldstatusgruppe</t>
  </si>
  <si>
    <t>Auswertung Rechn. VJ /Rückstellungen</t>
  </si>
  <si>
    <t>Rückst.: nicht erlaubte Auftagsarten</t>
  </si>
  <si>
    <t>Rückst.: nicht erlaubte KrKontengr.</t>
  </si>
  <si>
    <t>Reisestelle-Abrechnung ins FI buchen</t>
  </si>
  <si>
    <t>Buchungskreisübergr. Ausgleichen</t>
  </si>
  <si>
    <t>Pflege der Tabelle ZFITELEMAPTAB01</t>
  </si>
  <si>
    <t>Kreditoren Rechnungsanhang Abruf</t>
  </si>
  <si>
    <t>Buchungskreisverrechnung Vorsteur</t>
  </si>
  <si>
    <t>Masch. Auflösung von Rückstellungen</t>
  </si>
  <si>
    <t>Ausgabe Mitteilungen über Schlussre.</t>
  </si>
  <si>
    <t>Pflege T. Z9FR8 Berechtigung Rechhis</t>
  </si>
  <si>
    <t>Automatische Umbuchug EDIFACT</t>
  </si>
  <si>
    <t>Stochastische Rechnungsprüfung</t>
  </si>
  <si>
    <t>Rückstellungen - Import Excel</t>
  </si>
  <si>
    <t>Rückstellungen - Buchung</t>
  </si>
  <si>
    <t>ZHAV_SDCOPY</t>
  </si>
  <si>
    <t>Kopieren mehrerer SD-Angebote</t>
  </si>
  <si>
    <t>ZHAV_WF_RESTART</t>
  </si>
  <si>
    <t>HAV Workflowadmin. WF Restart</t>
  </si>
  <si>
    <t>Auswertung Zahlungsträger im PM</t>
  </si>
  <si>
    <t>ZIA07</t>
  </si>
  <si>
    <t>Abrechnung: Auswertung Gutschriften</t>
  </si>
  <si>
    <t>wurde 2023 nicht verwendet --&gt; Thomas prüft</t>
  </si>
  <si>
    <t>ZIA08</t>
  </si>
  <si>
    <t>Abrechnung: Auswertung Abr.-Mengen</t>
  </si>
  <si>
    <t>ZIA09</t>
  </si>
  <si>
    <t>Ermittlung Periodenverbrauch</t>
  </si>
  <si>
    <t>ZIA10</t>
  </si>
  <si>
    <t>Auswertung über Rechnungsgrund</t>
  </si>
  <si>
    <t>ZIA11</t>
  </si>
  <si>
    <t>Gesamtverbrauch Grosskunden</t>
  </si>
  <si>
    <t>ZIA12</t>
  </si>
  <si>
    <t>Auswertung der Anlagefakten für NSW</t>
  </si>
  <si>
    <t>ZIA13</t>
  </si>
  <si>
    <t>Vertragskonten nach Anl.art/Tariftyp</t>
  </si>
  <si>
    <t>ZIA14</t>
  </si>
  <si>
    <t>Um-/Rückstellung von Turnus- auf SW-</t>
  </si>
  <si>
    <t>ZIA15</t>
  </si>
  <si>
    <t>Umstellung Auftragsablesung</t>
  </si>
  <si>
    <t>ZIA16</t>
  </si>
  <si>
    <t>Auswertung Abrechnungsmengen PBA</t>
  </si>
  <si>
    <t>ZIA17</t>
  </si>
  <si>
    <t>Auswertung NSW-Menegen bei G/N</t>
  </si>
  <si>
    <t>ZIA18</t>
  </si>
  <si>
    <t>Ausbau der PWZ ohne Eichgültigkeit</t>
  </si>
  <si>
    <t>ZIA22</t>
  </si>
  <si>
    <t>GEMFAKT bei KKA SIC KOL</t>
  </si>
  <si>
    <t>wird nicht mehr benötigt</t>
  </si>
  <si>
    <t>ZIA23</t>
  </si>
  <si>
    <t>Auswertung Hochrechnungsbelege</t>
  </si>
  <si>
    <t>ZIA24</t>
  </si>
  <si>
    <t>Ausbau der PWZ ohne Eichg. AE</t>
  </si>
  <si>
    <t>wird nicht im Mandanten 100 benutzt</t>
  </si>
  <si>
    <t>ZIA25</t>
  </si>
  <si>
    <t>Faktura- und Stornobelege / COPA</t>
  </si>
  <si>
    <t>ZIA28</t>
  </si>
  <si>
    <t>Auswertung zu Ablesungen</t>
  </si>
  <si>
    <t>ZIA29</t>
  </si>
  <si>
    <t>Grundpreisauswertung-Zählerwanderung</t>
  </si>
  <si>
    <t>ZIA30</t>
  </si>
  <si>
    <t>Query Z_ANL_TARIF</t>
  </si>
  <si>
    <t>ZIA31</t>
  </si>
  <si>
    <t>ZIA33</t>
  </si>
  <si>
    <t>Vertragskonto nach Tariftyp</t>
  </si>
  <si>
    <t>ZIA34</t>
  </si>
  <si>
    <t>Rechnungsauswertung (ERDK)</t>
  </si>
  <si>
    <t>ZIA35</t>
  </si>
  <si>
    <t>elektronischer Rechnungsaustausch</t>
  </si>
  <si>
    <t>ZIA38</t>
  </si>
  <si>
    <t>BIM-Zählerstände</t>
  </si>
  <si>
    <t>ZIA40</t>
  </si>
  <si>
    <t>Auswertung von Abrechnungsbelegen</t>
  </si>
  <si>
    <t>ZIA41</t>
  </si>
  <si>
    <t>Bewertung Fehler aus Hochrechnung</t>
  </si>
  <si>
    <t>ZIA42</t>
  </si>
  <si>
    <t>ZIA43</t>
  </si>
  <si>
    <t>ZOMA - Verbrauchsauswertung</t>
  </si>
  <si>
    <t>ZIA44</t>
  </si>
  <si>
    <t>Kontenfindungsmerkmal Schönerlinde</t>
  </si>
  <si>
    <t>ZIA45</t>
  </si>
  <si>
    <t>Auswertung Abrechnungsbelege</t>
  </si>
  <si>
    <t>ZIA46</t>
  </si>
  <si>
    <t>Verbrauchsmengen pro Verbrauchstelle</t>
  </si>
  <si>
    <t>ZIA47</t>
  </si>
  <si>
    <t>Query  Z_ABR_SPERRBEL</t>
  </si>
  <si>
    <t>ZIA48</t>
  </si>
  <si>
    <t>Tariftyp BA04 ohne PWZ</t>
  </si>
  <si>
    <t>ZIA49</t>
  </si>
  <si>
    <t>Pflege Tarifart auf Geräteebene</t>
  </si>
  <si>
    <t>ZIA50</t>
  </si>
  <si>
    <t>Anlegen Fakten für Funkablesung</t>
  </si>
  <si>
    <t>ZIA54</t>
  </si>
  <si>
    <t>Md.170/Mengen, Beträge, Grundgeb.</t>
  </si>
  <si>
    <t>ZIA55</t>
  </si>
  <si>
    <t>BIM - Datenübergabe</t>
  </si>
  <si>
    <t>ZIA56</t>
  </si>
  <si>
    <t>Hochrechnung aufgr. v. Periodenverbr</t>
  </si>
  <si>
    <t>ZIA57</t>
  </si>
  <si>
    <t>Anschreiben Ablauf Eichgült. PWZ</t>
  </si>
  <si>
    <t>ZIA58</t>
  </si>
  <si>
    <t>Umstellung Ableseeinheit</t>
  </si>
  <si>
    <t>ZIA59</t>
  </si>
  <si>
    <t>Query Z_ABR-GP_VK</t>
  </si>
  <si>
    <t>ZIA60</t>
  </si>
  <si>
    <t>ZIA, Umstellung Tariftyp</t>
  </si>
  <si>
    <t>ZIA62</t>
  </si>
  <si>
    <t>ISU: Auswertung zu Rechnungsinhalten</t>
  </si>
  <si>
    <t>ZIA63</t>
  </si>
  <si>
    <t>Korr. des tatsächlichen Ablesedatums</t>
  </si>
  <si>
    <t>ZIA64</t>
  </si>
  <si>
    <t>H2PRO - VK-ändern - Dateiupload</t>
  </si>
  <si>
    <t>ZIA65</t>
  </si>
  <si>
    <t>Steuerung Abrechnung abbrechen</t>
  </si>
  <si>
    <t>Transaktion entstanden aufgrund der Umstellung auf Gebühren</t>
  </si>
  <si>
    <t>ZIA66</t>
  </si>
  <si>
    <t>Query: Z_ABR_NSW_FL</t>
  </si>
  <si>
    <t>ZIA67</t>
  </si>
  <si>
    <t>Begrschreib und Absplan anlegen</t>
  </si>
  <si>
    <t>ZIG01</t>
  </si>
  <si>
    <t>Bereinigungsprogramm: Geräte aus der</t>
  </si>
  <si>
    <t>ZIG02</t>
  </si>
  <si>
    <t>ISU: Geräteverwaltung - Turnuswechse</t>
  </si>
  <si>
    <t>ZIG03</t>
  </si>
  <si>
    <t>ISU: Geräteverwaltung - Migration -</t>
  </si>
  <si>
    <t>ZIG04</t>
  </si>
  <si>
    <t>Temporäres Programm: test Abruf Fb I</t>
  </si>
  <si>
    <t>ZIG05</t>
  </si>
  <si>
    <t>ISU: Geräteverwaltung - Download der</t>
  </si>
  <si>
    <t>ZIG06</t>
  </si>
  <si>
    <t>ISU: Geräteverwaltung - Upload Ables</t>
  </si>
  <si>
    <t>ZIG07</t>
  </si>
  <si>
    <t>ZIS_GERAETEWECHSEL</t>
  </si>
  <si>
    <t>ZIG08</t>
  </si>
  <si>
    <t>Zählerwechsel anzeigen</t>
  </si>
  <si>
    <t>ZIG09</t>
  </si>
  <si>
    <t>BI-EG36; Technicher Ausbau Gerät</t>
  </si>
  <si>
    <t>ZIG10</t>
  </si>
  <si>
    <t>IG: Gerätedaten-Anlage-Vertragskonto</t>
  </si>
  <si>
    <t>ZIG11</t>
  </si>
  <si>
    <t>IG: Unplausible Z-Stände in Stufen</t>
  </si>
  <si>
    <t>ZIG12</t>
  </si>
  <si>
    <t>IG: Neue Serialnummer anlegen (IQ04)</t>
  </si>
  <si>
    <t>ZIG13</t>
  </si>
  <si>
    <t>IG: Eintragen 'Nächster Gerätetyp'</t>
  </si>
  <si>
    <t>ZIG14</t>
  </si>
  <si>
    <t>IG: Mehrfach geschätzte Zählerstände</t>
  </si>
  <si>
    <t>ZIG15</t>
  </si>
  <si>
    <t>IG: Ändern Beglaubigungsnummer Gerät</t>
  </si>
  <si>
    <t>ZIG16</t>
  </si>
  <si>
    <t>IG: Abl.arten zu Z.standerfasssung</t>
  </si>
  <si>
    <t>Stichtagsbezogene Off.-Posten-Liste</t>
  </si>
  <si>
    <t>ZIK02</t>
  </si>
  <si>
    <t>Aufstellung Ratenplan</t>
  </si>
  <si>
    <t>ZIK03</t>
  </si>
  <si>
    <t>Aufruf Report  ZISFKKOP13</t>
  </si>
  <si>
    <t>ZIK04</t>
  </si>
  <si>
    <t>Auswertung Ausbuchungsbelege</t>
  </si>
  <si>
    <t>ZIK05</t>
  </si>
  <si>
    <t>Aufruf Report ZISVKSP01 Mahn-Zahlsp.</t>
  </si>
  <si>
    <t>Auflistung Ausgleichsbelege zu EWB</t>
  </si>
  <si>
    <t>ZIK07</t>
  </si>
  <si>
    <t>Anzahl Vertragskonten der Großkunden</t>
  </si>
  <si>
    <t>ZIK08</t>
  </si>
  <si>
    <t>EWB und ZWF / Query_Z_IK_EWB_ZWFOP</t>
  </si>
  <si>
    <t>ZIK09</t>
  </si>
  <si>
    <t>ZIK10</t>
  </si>
  <si>
    <t>Query_Z_IK_RUECKL_01</t>
  </si>
  <si>
    <t>ZIK11</t>
  </si>
  <si>
    <t>Aufruf Report RFKPYL00_MASS</t>
  </si>
  <si>
    <t>ZIK12</t>
  </si>
  <si>
    <t>Anzahl der Formulare in einer Spoole</t>
  </si>
  <si>
    <t>ZIK13</t>
  </si>
  <si>
    <t>GP Massenpflege Versandart im VK</t>
  </si>
  <si>
    <t>ZIK14</t>
  </si>
  <si>
    <t>Ändern Geschäftspartner Bankdaten</t>
  </si>
  <si>
    <t>ZIK15</t>
  </si>
  <si>
    <t>Anzahl Formulare in einer XML-Spool</t>
  </si>
  <si>
    <t>ZIK16</t>
  </si>
  <si>
    <t>Prüfung Bankverbindungen im GPartner</t>
  </si>
  <si>
    <t>ZIK17</t>
  </si>
  <si>
    <t>Anzahl Ablesebriefe in XML-Spool</t>
  </si>
  <si>
    <t>ZIK18</t>
  </si>
  <si>
    <t>Auswertung Akonto-Zahlungen</t>
  </si>
  <si>
    <t>ZIK19</t>
  </si>
  <si>
    <t>IK: Auswertung Zahlungskonten für WB</t>
  </si>
  <si>
    <t>Gegenüberstellung Ausgaben / Anlagen</t>
  </si>
  <si>
    <t>Liste - Anlage im Bau (ASS)</t>
  </si>
  <si>
    <t>Anz. Tab.-Pflege Z9CO_AUFNR zu ZIM03</t>
  </si>
  <si>
    <t>GIMBAA Aktivierungen aus Aufträgen</t>
  </si>
  <si>
    <t>GIMBAA Aktivierungen aus Projekten</t>
  </si>
  <si>
    <t>GIMBAA Aktivierungen</t>
  </si>
  <si>
    <t>IM-IPP Investitionen mit FI-Belegen</t>
  </si>
  <si>
    <t>InvProg IPP-Stammdaten für GIMBAA</t>
  </si>
  <si>
    <t>ZIS_JS_FPYY</t>
  </si>
  <si>
    <t>ZIS_O_ABWB  AusbWertb.Display</t>
  </si>
  <si>
    <t>ZIS_SHWF</t>
  </si>
  <si>
    <t>Selektion von hängenden Workflows</t>
  </si>
  <si>
    <t>Workflow-Administration</t>
  </si>
  <si>
    <t>ZIS00</t>
  </si>
  <si>
    <t>Auswahl Standrohr-WorkFlows</t>
  </si>
  <si>
    <t>ZIS05</t>
  </si>
  <si>
    <t>Drucksperre Druckbeleg aufheben/setz</t>
  </si>
  <si>
    <t>ZIS06</t>
  </si>
  <si>
    <t>Änderung Abrechnungsverfahren ZOMA</t>
  </si>
  <si>
    <t>ZIS07</t>
  </si>
  <si>
    <t>TW/SW Verbrauchsstellen</t>
  </si>
  <si>
    <t>ZIS09</t>
  </si>
  <si>
    <t>Transaktion zur Aufgabe WS95200143</t>
  </si>
  <si>
    <t>ZIS10</t>
  </si>
  <si>
    <t>Workflowstatistik</t>
  </si>
  <si>
    <t>ZIS17</t>
  </si>
  <si>
    <t>Anzeige der Workflows</t>
  </si>
  <si>
    <t>ZIS18</t>
  </si>
  <si>
    <t>Anzeige Vorgangsklassifzierungen</t>
  </si>
  <si>
    <t>Vorgangsmappe - Tabelle wird ggf. noch benötigt</t>
  </si>
  <si>
    <t>ZIS23</t>
  </si>
  <si>
    <t>Anzeige Tabelle ZIS_DMS_ARCHIV</t>
  </si>
  <si>
    <t>ZIS26</t>
  </si>
  <si>
    <t>Transaktion BSC-Report</t>
  </si>
  <si>
    <t>ZIS30</t>
  </si>
  <si>
    <t>Anzeige ZIS_OFFENE_VG</t>
  </si>
  <si>
    <t>ZIS31</t>
  </si>
  <si>
    <t>Anzeige ZIS_OFFENE_VGM</t>
  </si>
  <si>
    <t>ZIS37</t>
  </si>
  <si>
    <t>Anzeige Vorgänge pro Benutzer</t>
  </si>
  <si>
    <t>ZIS39</t>
  </si>
  <si>
    <t>Daten zum Geschäftspartner</t>
  </si>
  <si>
    <t>ZIS43</t>
  </si>
  <si>
    <t>Fließtal:  Zählerwechselliste</t>
  </si>
  <si>
    <t>ZIS44</t>
  </si>
  <si>
    <t>Abweichender Rechnungsempfänger</t>
  </si>
  <si>
    <t>ZIS45</t>
  </si>
  <si>
    <t>Allgemeine Anlagenauswertung</t>
  </si>
  <si>
    <t>ZIS47</t>
  </si>
  <si>
    <t>VK zu Ableseeinheiten</t>
  </si>
  <si>
    <t>ZIS48</t>
  </si>
  <si>
    <t>Auswertung Anlagefakten</t>
  </si>
  <si>
    <t>ZIS56</t>
  </si>
  <si>
    <t>ISU-Navigator zum Anschlußobjekt</t>
  </si>
  <si>
    <t>ZIS57</t>
  </si>
  <si>
    <t>Mengen Verrechnungspreis u. Preisst.</t>
  </si>
  <si>
    <t>KS?</t>
  </si>
  <si>
    <t>ZIS59</t>
  </si>
  <si>
    <t>Verbrauch Knotenberechnung STANET</t>
  </si>
  <si>
    <t>ZIS61</t>
  </si>
  <si>
    <t>GPartner / Vertragskonto / Zählergr.</t>
  </si>
  <si>
    <t>ZIS65</t>
  </si>
  <si>
    <t>Mengenabgleich ZOMA-DB / Kleingarten</t>
  </si>
  <si>
    <t>ZIS66</t>
  </si>
  <si>
    <t>Query: Bankverb. o gemeins. Faktura</t>
  </si>
  <si>
    <t>ZIS67</t>
  </si>
  <si>
    <t>Abrechnungssperre bei Eichfrist...</t>
  </si>
  <si>
    <t>ZIS68</t>
  </si>
  <si>
    <t>Ändern Periodenverbrauch</t>
  </si>
  <si>
    <t>ZIS69</t>
  </si>
  <si>
    <t>Auswertung ERA-Kunden</t>
  </si>
  <si>
    <t>ZIS71</t>
  </si>
  <si>
    <t>ISU: Technischer Platz - VK (Query)</t>
  </si>
  <si>
    <t>ZIS72</t>
  </si>
  <si>
    <t>Korrespondenzempf. im VK auswerten</t>
  </si>
  <si>
    <t>ZIS73</t>
  </si>
  <si>
    <t>Korrespondenzempf. im VK eintragen</t>
  </si>
  <si>
    <t>ZIS74</t>
  </si>
  <si>
    <t>UCES Fehlgeschlagene ADR-Änderungen</t>
  </si>
  <si>
    <t>ZIS75</t>
  </si>
  <si>
    <t>Aktive Partner und Vertragskonten</t>
  </si>
  <si>
    <t>ZIS76</t>
  </si>
  <si>
    <t>IS: Adresse Geschäftspartner u. AO</t>
  </si>
  <si>
    <t>ZIS77</t>
  </si>
  <si>
    <t>GP-Email, Steuer, Keyaccount, GP-Art</t>
  </si>
  <si>
    <t>ZIS78</t>
  </si>
  <si>
    <t>IS: Ändern Formular in Ableseeinheit</t>
  </si>
  <si>
    <t>ZIS79</t>
  </si>
  <si>
    <t>IS: Ändern VK und Vertrag wg. Gebühr</t>
  </si>
  <si>
    <t>ZIS80</t>
  </si>
  <si>
    <t>Verträge ändern: Abschlagsdaten</t>
  </si>
  <si>
    <t>ZIS81</t>
  </si>
  <si>
    <t>Monitoring Gebührenbescheid</t>
  </si>
  <si>
    <t>Gebührenumstellung</t>
  </si>
  <si>
    <t>ZIS82</t>
  </si>
  <si>
    <t>IS: Auswertung Namen GPartner</t>
  </si>
  <si>
    <t>ZIS83</t>
  </si>
  <si>
    <t>Erstellung Kündigungsschreiben</t>
  </si>
  <si>
    <t>ZIS84</t>
  </si>
  <si>
    <t>IS: Ändern Haus-Nr im Anschlußobjekt</t>
  </si>
  <si>
    <t>ZIS85</t>
  </si>
  <si>
    <t>IS: Vertriebsdaten Anschluss löschen</t>
  </si>
  <si>
    <t>ZIS86</t>
  </si>
  <si>
    <t>IS: Gem. Faktierg auf 1 setzen</t>
  </si>
  <si>
    <t>ZIS87</t>
  </si>
  <si>
    <t>GPartner ändern: Namen oder Adresse</t>
  </si>
  <si>
    <t>ZISZOMA_01</t>
  </si>
  <si>
    <t>Liste AnlArt/Anlage nach AbrTermin</t>
  </si>
  <si>
    <t>Kostenarten nach Objekten</t>
  </si>
  <si>
    <t>Kostenarten nach Typen/Objektkl. Jhr</t>
  </si>
  <si>
    <t>GUV-Kostenarten für Investit. (Only)</t>
  </si>
  <si>
    <t>KstArten-Typen nach Objektkl./Per.</t>
  </si>
  <si>
    <t>Kostenartengruppe   Listen u. Export</t>
  </si>
  <si>
    <t>Umsatzsteuerverrechnung</t>
  </si>
  <si>
    <t>Anz. u. Pflege der Tabelle T9AV5</t>
  </si>
  <si>
    <t>ZKB21</t>
  </si>
  <si>
    <t>Autom. Lstg.-verr. aus Filetransfer</t>
  </si>
  <si>
    <t>ZKB21FAKT</t>
  </si>
  <si>
    <t>Masch. Leistungsverrechnung zu HA</t>
  </si>
  <si>
    <t>ZKB21IT</t>
  </si>
  <si>
    <t>Abrechnung der ILV-Daten</t>
  </si>
  <si>
    <t>ZKB21KM</t>
  </si>
  <si>
    <t>Autom. Leistungsverrechnung für KM-A</t>
  </si>
  <si>
    <t>ZKB21WV</t>
  </si>
  <si>
    <t>Leistungsverr. WV HA zu Aufträgen</t>
  </si>
  <si>
    <t>ZKB21WVHA</t>
  </si>
  <si>
    <t>IBL-WV-Ingenieure zu HA</t>
  </si>
  <si>
    <t>ProfitC. Planges/Ist lfd.P/Kum/Ges</t>
  </si>
  <si>
    <t>Profit C. Gr. Plan/Ist/Verbrs.-Menge</t>
  </si>
  <si>
    <t>Ausw. Kostenstellen mit EA-Erlösauft</t>
  </si>
  <si>
    <t>ZKK20</t>
  </si>
  <si>
    <t>Innerbetriebliche Leistungserfassung</t>
  </si>
  <si>
    <t>ZKK21</t>
  </si>
  <si>
    <t>Pflege Leistungsart und Kontierung</t>
  </si>
  <si>
    <t>ZKK22</t>
  </si>
  <si>
    <t>Pflege Organisationsstruktur</t>
  </si>
  <si>
    <t>ZKK23</t>
  </si>
  <si>
    <t>Pflege Maßnahmenart pro OE</t>
  </si>
  <si>
    <t>ZKK24</t>
  </si>
  <si>
    <t>Pflege Maßnahmennummer OE/MArt</t>
  </si>
  <si>
    <t>ZKK25</t>
  </si>
  <si>
    <t>Pflege Status pro OE/MArt</t>
  </si>
  <si>
    <t>ZKK26</t>
  </si>
  <si>
    <t>Pflege Vorgangsstufe pro OE/MArt</t>
  </si>
  <si>
    <t>ZKK27</t>
  </si>
  <si>
    <t>Pflege Kont.-Objekte pro VorgStufe</t>
  </si>
  <si>
    <t>ZKK28</t>
  </si>
  <si>
    <t>Pflege Status pro VorgStufe zeitabh.</t>
  </si>
  <si>
    <t>ZKK29</t>
  </si>
  <si>
    <t>Pflege User pro Vorgangsstufe</t>
  </si>
  <si>
    <t>ZKK31</t>
  </si>
  <si>
    <t>Eröffnen einer Maßnahme</t>
  </si>
  <si>
    <t>ZKK32</t>
  </si>
  <si>
    <t>Anlegen einer Vorgangsstufe</t>
  </si>
  <si>
    <t>ZKK33</t>
  </si>
  <si>
    <t>Löschung von abgerechneten ILV-Daten</t>
  </si>
  <si>
    <t>Ist-,Plandaten EP BeEntlastung Downl</t>
  </si>
  <si>
    <t>Automatische Plankostenverteilung</t>
  </si>
  <si>
    <t>Kostenstellengruppe Listen u. Export</t>
  </si>
  <si>
    <t>Ausw. Aufträge m. Kosten LA u. Kennz</t>
  </si>
  <si>
    <t>ZKLA04</t>
  </si>
  <si>
    <t>Ausw. Aufträge m. Aufteilungsregeln</t>
  </si>
  <si>
    <t>Ausw. KSTL Listen f. APART</t>
  </si>
  <si>
    <t>ZKLAN</t>
  </si>
  <si>
    <t>Ausw. Aufträge m. Bestellungen</t>
  </si>
  <si>
    <t>Auftrag: Istk.,Abgrenzungen/Kategori</t>
  </si>
  <si>
    <t>Auftrag Istk Verlauf nach Be Entlast</t>
  </si>
  <si>
    <t>Auftrag Istk Be Entlast. lfd. Jahr</t>
  </si>
  <si>
    <t>Auftrag Istkosten nach Kostenartengr</t>
  </si>
  <si>
    <t>Anlegen Auftrag aus LIMS</t>
  </si>
  <si>
    <t>Ändern Größenordnung  im Auftrag</t>
  </si>
  <si>
    <t>Ändern ProfitCenter im Auftrag</t>
  </si>
  <si>
    <t>ZKO02PP</t>
  </si>
  <si>
    <t>Check Auftrag- Feld Kundenauftrag SD</t>
  </si>
  <si>
    <t>ZKO03</t>
  </si>
  <si>
    <t>Ist- und Obligo zu Bestelldaten</t>
  </si>
  <si>
    <t>ZKO36</t>
  </si>
  <si>
    <t>Auft.-liste mit Kosten + Erträgen</t>
  </si>
  <si>
    <t>ZKO38</t>
  </si>
  <si>
    <t>CO-Aufträge ohne IM-IPP Zuordnung</t>
  </si>
  <si>
    <t>Abgr.Kat. aus Erg.Ermit. zu Auf, PSP</t>
  </si>
  <si>
    <t>WiP Ware in Arbeit zu AUF, PSP</t>
  </si>
  <si>
    <t>IA -  nicht vollst. abgerechnet</t>
  </si>
  <si>
    <t>ZKOA07</t>
  </si>
  <si>
    <t>Aufträge mit Abrechnung an AUF / PSP</t>
  </si>
  <si>
    <t>ZKOAIB02</t>
  </si>
  <si>
    <t>CS-HA AIB-Aktivierung UmBuch. V.02</t>
  </si>
  <si>
    <t>ZKOAIB40</t>
  </si>
  <si>
    <t>HA-Passivierung Buchungen der Erlöse</t>
  </si>
  <si>
    <t>ZKOAIB43</t>
  </si>
  <si>
    <t>HA-Passivierung Anzeige Tab ZCSHAPAS</t>
  </si>
  <si>
    <t>ZKOAIBAK</t>
  </si>
  <si>
    <t>HA-Aktivierungen: AIB-Bestand</t>
  </si>
  <si>
    <t>GIMBAA Bestelldaten zu Aufträgen</t>
  </si>
  <si>
    <t>AufragsStammdaten für Invest GIMBAA</t>
  </si>
  <si>
    <t>HA-Aktivierungen: Anzeige ZCOHAAIB</t>
  </si>
  <si>
    <t>HA-Aktivierungen: Pflege ZCOHAKAF</t>
  </si>
  <si>
    <t>HA-Aktivierungen: Pflege ZCOHAMA</t>
  </si>
  <si>
    <t>Istkosten aus Aufträgen</t>
  </si>
  <si>
    <t>ZKOL01</t>
  </si>
  <si>
    <t>Plan-/Istkosten nach Abteilung</t>
  </si>
  <si>
    <t>ZKOL05</t>
  </si>
  <si>
    <t>Datentransfer für das Bauprogramm</t>
  </si>
  <si>
    <t>ZKOL11</t>
  </si>
  <si>
    <t>Controllingbericht IT-Maßnahmen</t>
  </si>
  <si>
    <t>Pflege Tab. IT-Maßnahmen</t>
  </si>
  <si>
    <t>ZKOM06</t>
  </si>
  <si>
    <t>ZKOP01</t>
  </si>
  <si>
    <t>Planungsübernahme Aufträge</t>
  </si>
  <si>
    <t>ZKOP03</t>
  </si>
  <si>
    <t>Ändern Tab. ZV_T9PLAE</t>
  </si>
  <si>
    <t>ZKOS01</t>
  </si>
  <si>
    <t>neg. Werte im Feld AUFK-USER4</t>
  </si>
  <si>
    <t>Informationen zum Statusschema</t>
  </si>
  <si>
    <t>Buchen Planwerte aus aPART auf Kstl.</t>
  </si>
  <si>
    <t>Planwerte aus Excel lesen und ändern</t>
  </si>
  <si>
    <t>ZKSKG3</t>
  </si>
  <si>
    <t>Stat. Kennzahlengr. Listen u. Export</t>
  </si>
  <si>
    <t>Ergebniserm.  Abgleich CO u. FiBu</t>
  </si>
  <si>
    <t>FiFo Zeitverlauf Ergebnisermittlung</t>
  </si>
  <si>
    <t>Ist-Ergebnisermittlung Auftrag/Istb.</t>
  </si>
  <si>
    <t>ZMM_CU_EDIDC_ORD</t>
  </si>
  <si>
    <t>Bestellungen IDoc Kontrollsätze AI</t>
  </si>
  <si>
    <t>ZMM_EMATS_INVITE</t>
  </si>
  <si>
    <t>eMats - Registrierung: Einladung</t>
  </si>
  <si>
    <t>ZMM_EMATS_LSTDPLRSRV</t>
  </si>
  <si>
    <t>eMatS: Auflisten der dupl. Reserv.</t>
  </si>
  <si>
    <t>ZMM_KRED_AI</t>
  </si>
  <si>
    <t>Kreditorenstammdatenverteilung AI</t>
  </si>
  <si>
    <t>ZMM01</t>
  </si>
  <si>
    <t>Kommissionierliste für Umlagerungsre</t>
  </si>
  <si>
    <t>ZMM02</t>
  </si>
  <si>
    <t>Kommissionierliste für Bereitstellun</t>
  </si>
  <si>
    <t>ZMM03</t>
  </si>
  <si>
    <t>Kommiliste für Inst.u. HA.</t>
  </si>
  <si>
    <t>ZMM04</t>
  </si>
  <si>
    <t>Bereitstellg. Teilabrufe</t>
  </si>
  <si>
    <t>ZMM05</t>
  </si>
  <si>
    <t>Reservierungseinzeldruck</t>
  </si>
  <si>
    <t>ZMM06</t>
  </si>
  <si>
    <t>Reservierung - Teilmengenabruf (NB/R</t>
  </si>
  <si>
    <t>ZMM07</t>
  </si>
  <si>
    <t>Etikettendruck</t>
  </si>
  <si>
    <t>Ändern Bestellung, Endlief- u. Endr.</t>
  </si>
  <si>
    <t>ZMM09</t>
  </si>
  <si>
    <t>Stand der Abrufe zu Mengenkontrakten</t>
  </si>
  <si>
    <t>ZMM10</t>
  </si>
  <si>
    <t>ZMM100</t>
  </si>
  <si>
    <t>WF: Materialstamm OrgEinheit zu View</t>
  </si>
  <si>
    <t>ZMM101</t>
  </si>
  <si>
    <t>BWB MM: ABC Betriebssicherheit</t>
  </si>
  <si>
    <t>ZMM102</t>
  </si>
  <si>
    <t>BWB MM: XYZ Kennzeichen</t>
  </si>
  <si>
    <t>ZMM103</t>
  </si>
  <si>
    <t>BWB MM: Planlieferzeit</t>
  </si>
  <si>
    <t>ZMM104</t>
  </si>
  <si>
    <t>BWB MM: Lieferbereitschaft</t>
  </si>
  <si>
    <t>ZMM105</t>
  </si>
  <si>
    <t>BWB MM: Übersicht Materialstammdaten</t>
  </si>
  <si>
    <t>ZMM106</t>
  </si>
  <si>
    <t>BWB MM: Anzahl Lagermaterialien</t>
  </si>
  <si>
    <t>ZMM107</t>
  </si>
  <si>
    <t>WF: Mat.stamm löschen EKG ausgeschl.</t>
  </si>
  <si>
    <t>ZMM108</t>
  </si>
  <si>
    <t>MM: WF Mat.stamm löschen</t>
  </si>
  <si>
    <t>ZMM11</t>
  </si>
  <si>
    <t>Kontraktwerte Mengenkontrakte Detail</t>
  </si>
  <si>
    <t>ZMM110</t>
  </si>
  <si>
    <t>Umsetzen von NB-BANF in Bestellung</t>
  </si>
  <si>
    <t>ZMM111</t>
  </si>
  <si>
    <t>Automatisches Umsetzen von NB-BANF</t>
  </si>
  <si>
    <t>ZMM112</t>
  </si>
  <si>
    <t>ZMM12</t>
  </si>
  <si>
    <t>Kontraktwerte Mengenkontrakte Beleg</t>
  </si>
  <si>
    <t>ZMM13</t>
  </si>
  <si>
    <t>Kontraktwerte Mengenkontrakte Wareng</t>
  </si>
  <si>
    <t>ZMM14</t>
  </si>
  <si>
    <t>ZMM15</t>
  </si>
  <si>
    <t>Materialdispobereichdaten</t>
  </si>
  <si>
    <t>ZMM16</t>
  </si>
  <si>
    <t>Kontraktwerte Detailliste</t>
  </si>
  <si>
    <t>ZMM18</t>
  </si>
  <si>
    <t>Abrufe zu Wertkontrakten</t>
  </si>
  <si>
    <t>ZMM20</t>
  </si>
  <si>
    <t>ZMM200</t>
  </si>
  <si>
    <t>Pflege Freigabestrategie InScope</t>
  </si>
  <si>
    <t>ZMM201</t>
  </si>
  <si>
    <t>Pflege Fr.-Codes pro Hilfsmittel</t>
  </si>
  <si>
    <t>ZMM202</t>
  </si>
  <si>
    <t>Pflege RV-Versand ohne Unterschrift</t>
  </si>
  <si>
    <t>ZMM203</t>
  </si>
  <si>
    <t>nachträglich BANF-Pos. in Freigabe</t>
  </si>
  <si>
    <t>ZMM204</t>
  </si>
  <si>
    <t>BANF-Pos. v. Freigabe ausschließen</t>
  </si>
  <si>
    <t>ZMM205</t>
  </si>
  <si>
    <t>User für Infomail bei BANF-Freigabe</t>
  </si>
  <si>
    <t>ZMM21</t>
  </si>
  <si>
    <t>Materialverzeichnis nach Einkäufergr</t>
  </si>
  <si>
    <t>ZMM22</t>
  </si>
  <si>
    <t>Materialverzeichnis sortiert nach No</t>
  </si>
  <si>
    <t>ZMM23</t>
  </si>
  <si>
    <t>Materialverzeichnis sortiert nach Ge</t>
  </si>
  <si>
    <t>ZMM24</t>
  </si>
  <si>
    <t>Bestelldruck für Aufträge</t>
  </si>
  <si>
    <t>ZMM25</t>
  </si>
  <si>
    <t>Material mit Gewichtszuordnung</t>
  </si>
  <si>
    <t>ZMM26</t>
  </si>
  <si>
    <t>Auswertung zur Warengruppe</t>
  </si>
  <si>
    <t>ZMM27</t>
  </si>
  <si>
    <t>Vertragsliste</t>
  </si>
  <si>
    <t>ZMM28</t>
  </si>
  <si>
    <t>Transfer Banfen in ext. Einkaufssys.</t>
  </si>
  <si>
    <t>ZMM29</t>
  </si>
  <si>
    <t>Materialverzeichnis mit LV mit Lort</t>
  </si>
  <si>
    <t>ZMM30</t>
  </si>
  <si>
    <t>Materialverzeichnis mit LV ohne Lort</t>
  </si>
  <si>
    <t>ZMM300</t>
  </si>
  <si>
    <t>eMatS - Grobplanung ändern</t>
  </si>
  <si>
    <t>ZMM301</t>
  </si>
  <si>
    <t>eMatS - Grobplanung anzeigen</t>
  </si>
  <si>
    <t>ZMM302</t>
  </si>
  <si>
    <t>eMatS - Reservierungen loggen</t>
  </si>
  <si>
    <t>ZMM303</t>
  </si>
  <si>
    <t>eMatS - Gateway-Logging</t>
  </si>
  <si>
    <t>Tankdaten: Eingangsrechnung buchen</t>
  </si>
  <si>
    <t>ZMM32</t>
  </si>
  <si>
    <t>Aktuelle Bedarfs-/Bestandsliste Disp</t>
  </si>
  <si>
    <t>ZMM33</t>
  </si>
  <si>
    <t>Materialstammänderungen</t>
  </si>
  <si>
    <t>ZMM34</t>
  </si>
  <si>
    <t>Limitbestellung</t>
  </si>
  <si>
    <t>ZMM35</t>
  </si>
  <si>
    <t>Cockpit Einkauf Bauleistungen</t>
  </si>
  <si>
    <t>ZMM36</t>
  </si>
  <si>
    <t>Cockpit Einkauf Lieferungen/Leistung</t>
  </si>
  <si>
    <t>ZMM37</t>
  </si>
  <si>
    <t>Cockpit Bedarfsträger</t>
  </si>
  <si>
    <t>ZMM38</t>
  </si>
  <si>
    <t>Cockpit Administrator</t>
  </si>
  <si>
    <t>ZMM39</t>
  </si>
  <si>
    <t>Massenupdate der Userdaten</t>
  </si>
  <si>
    <t>ZMM40</t>
  </si>
  <si>
    <t>ZMM42</t>
  </si>
  <si>
    <t>Aktualisierung der Verträge</t>
  </si>
  <si>
    <t>ZMM45</t>
  </si>
  <si>
    <t>Query Inventur Sicherheitsbestand</t>
  </si>
  <si>
    <t>ZMM46</t>
  </si>
  <si>
    <t>ZMM48</t>
  </si>
  <si>
    <t>Reserverungsänderungen anzeigen</t>
  </si>
  <si>
    <t>ZMM49</t>
  </si>
  <si>
    <t>ZMM50</t>
  </si>
  <si>
    <t>angepasste Materialbelegliste</t>
  </si>
  <si>
    <t>ZMM51</t>
  </si>
  <si>
    <t>Kontierungsdaten ändern</t>
  </si>
  <si>
    <t>ZMM52</t>
  </si>
  <si>
    <t>Materialverzeichnis mit Klassen</t>
  </si>
  <si>
    <t>ZMM53</t>
  </si>
  <si>
    <t>Anzahl Materialstämme Materialart</t>
  </si>
  <si>
    <t>ZMM54</t>
  </si>
  <si>
    <t>Anzahl Materialstämme Materialart LV</t>
  </si>
  <si>
    <t>ZMM55</t>
  </si>
  <si>
    <t>offene Bestellanforderungen</t>
  </si>
  <si>
    <t>ZMM56</t>
  </si>
  <si>
    <t>Bestellungen nach Einkaufsgruppe</t>
  </si>
  <si>
    <t>ZMM57</t>
  </si>
  <si>
    <t>Bestellungen mit Kontierung</t>
  </si>
  <si>
    <t>ZMM58</t>
  </si>
  <si>
    <t>Warengruppen für MBS</t>
  </si>
  <si>
    <t>ZMM59</t>
  </si>
  <si>
    <t>ZMM60</t>
  </si>
  <si>
    <t>Löschen Umlagerungsreservierung</t>
  </si>
  <si>
    <t>ZMM62</t>
  </si>
  <si>
    <t>Download Bestandsdaten</t>
  </si>
  <si>
    <t>ZMM63</t>
  </si>
  <si>
    <t>Erzeugen Zählbelege BTCI</t>
  </si>
  <si>
    <t>Materialbelege nach Bewertungsklasse</t>
  </si>
  <si>
    <t>Material gleitender Preis aktuell</t>
  </si>
  <si>
    <t>ZMM66</t>
  </si>
  <si>
    <t>Liste Wareneingangskorrekturen</t>
  </si>
  <si>
    <t>ZMM67</t>
  </si>
  <si>
    <t>Download Zählergebnisse</t>
  </si>
  <si>
    <t>ZMM68</t>
  </si>
  <si>
    <t>Bestellbuch</t>
  </si>
  <si>
    <t>ZMM71</t>
  </si>
  <si>
    <t>Kontrakliste</t>
  </si>
  <si>
    <t>ZMM73</t>
  </si>
  <si>
    <t>Materialstamm Einkaufsbestelltext</t>
  </si>
  <si>
    <t>ZMM76</t>
  </si>
  <si>
    <t>Rahmenbestellungen mit Rechnungsplan</t>
  </si>
  <si>
    <t>ZMM77</t>
  </si>
  <si>
    <t>offene Bestellungen</t>
  </si>
  <si>
    <t>ZMM78</t>
  </si>
  <si>
    <t>Bestellungen Wertgrenze</t>
  </si>
  <si>
    <t>ZMM79</t>
  </si>
  <si>
    <t>BTCI-Obligoabbau</t>
  </si>
  <si>
    <t>ZMM82</t>
  </si>
  <si>
    <t>Ändern Steuerkennzeichen Bestellung</t>
  </si>
  <si>
    <t>ZMM85</t>
  </si>
  <si>
    <t>Simulation gepl. Warenentnahmen</t>
  </si>
  <si>
    <t>ZMM86</t>
  </si>
  <si>
    <t>Lagerplatz 2  (Wertetabelle)</t>
  </si>
  <si>
    <t>ZMM87</t>
  </si>
  <si>
    <t>Update falsch eingescannter Liefersc</t>
  </si>
  <si>
    <t>ZMM88</t>
  </si>
  <si>
    <t>Änderungsbelege Kreditor Adr.daten</t>
  </si>
  <si>
    <t>ZMM90</t>
  </si>
  <si>
    <t>Autom. Umsetzung von Bestellungen</t>
  </si>
  <si>
    <t>TP BLQ</t>
  </si>
  <si>
    <t>ZMM91</t>
  </si>
  <si>
    <t>Umsatzsteuerkennzeichen pflegen</t>
  </si>
  <si>
    <t>ZMM92</t>
  </si>
  <si>
    <t>MIGO: Materialscheinnr setzen VGART</t>
  </si>
  <si>
    <t>ZMM93</t>
  </si>
  <si>
    <t>MIGO: Materialscheinnr setzen LGORT</t>
  </si>
  <si>
    <t>ZMM94</t>
  </si>
  <si>
    <t>MIGO: Materialscheinnr setzen BWART</t>
  </si>
  <si>
    <t>ZMM95</t>
  </si>
  <si>
    <t>Bestell: Kopftxt Rückfragen pro Disp</t>
  </si>
  <si>
    <t>ZMM96</t>
  </si>
  <si>
    <t>Wunschlief. für autom.Bestellung</t>
  </si>
  <si>
    <t>ZMM97</t>
  </si>
  <si>
    <t>MM: Anforder. auto Email in-/aktiv</t>
  </si>
  <si>
    <t>ZMM98</t>
  </si>
  <si>
    <t>RVDB: Pflege der Werte zum RV</t>
  </si>
  <si>
    <t>ZMM99</t>
  </si>
  <si>
    <t>RVDB: Admins für Pflege der Werte</t>
  </si>
  <si>
    <t>Buchen Planwerte aus aPART auf PC.</t>
  </si>
  <si>
    <t>ZPM_ABGS</t>
  </si>
  <si>
    <t>Status im Auftrag ändern</t>
  </si>
  <si>
    <t>ZPM_AE_EQUI</t>
  </si>
  <si>
    <t>PM: Massen-Equipmentanlage (AE)</t>
  </si>
  <si>
    <t>ZPM_FRV</t>
  </si>
  <si>
    <t>Folgerahmenvertragsnummer speichern</t>
  </si>
  <si>
    <t>ZPM_IH01</t>
  </si>
  <si>
    <t>Techn. Platz Strukturdarstellung AE</t>
  </si>
  <si>
    <t>ZPM_MOBI_RM</t>
  </si>
  <si>
    <t>Nachverbuchung Rückmeldungen mob. IH</t>
  </si>
  <si>
    <t>ZPM10</t>
  </si>
  <si>
    <t>Auftrag: Plan/Ist/Obligo</t>
  </si>
  <si>
    <t>ZPM100</t>
  </si>
  <si>
    <t>Rückmeldeliste mit Personalnummern</t>
  </si>
  <si>
    <t>ZPM101</t>
  </si>
  <si>
    <t>PM: Pflege Tabellen für VDMA</t>
  </si>
  <si>
    <t>ZPM102</t>
  </si>
  <si>
    <t>Aufruf Pflege VDMA Fussnoten</t>
  </si>
  <si>
    <t>ZPM103</t>
  </si>
  <si>
    <t>Aufruf Pflegeview der Tabelle ZVDMA</t>
  </si>
  <si>
    <t>ZPM104</t>
  </si>
  <si>
    <t>Aufruf Pflegeview VDMA Objektzuordn.</t>
  </si>
  <si>
    <t>ZPM105</t>
  </si>
  <si>
    <t>Aktionscodepflege zu M4-Meldungen</t>
  </si>
  <si>
    <t>ZPM11</t>
  </si>
  <si>
    <t>Auftrag: Plan/Ist/Obligo Kostenart</t>
  </si>
  <si>
    <t>ZPM120</t>
  </si>
  <si>
    <t>TP Daten an SAP PO schicken</t>
  </si>
  <si>
    <t>ZPM125</t>
  </si>
  <si>
    <t>Massenpflege Merkmale an TPs und EQs</t>
  </si>
  <si>
    <t>ZPM130</t>
  </si>
  <si>
    <t>Dispo-Sperren für mobile IH löschen</t>
  </si>
  <si>
    <t>ZPM15</t>
  </si>
  <si>
    <t>Auftrag: Plan/Ist/Obligo Leitarbpl.</t>
  </si>
  <si>
    <t>Auftrag: Abrechnungsvorschrift</t>
  </si>
  <si>
    <t>ZPM17</t>
  </si>
  <si>
    <t>Meßbelegselektion</t>
  </si>
  <si>
    <t>ZPM170</t>
  </si>
  <si>
    <t>TRP Cockpit</t>
  </si>
  <si>
    <t>ZPM171</t>
  </si>
  <si>
    <t>TRP: Auftragsplanung</t>
  </si>
  <si>
    <t>ZPM172</t>
  </si>
  <si>
    <t>TRP: Kalenderpflege</t>
  </si>
  <si>
    <t>ZPM173</t>
  </si>
  <si>
    <t>TRP: Routenpflege</t>
  </si>
  <si>
    <t>ZPM174</t>
  </si>
  <si>
    <t>TRP: Equis mit Gewährleistungsende</t>
  </si>
  <si>
    <t>ZPM176</t>
  </si>
  <si>
    <t>TRP: generieter offener Aufträge</t>
  </si>
  <si>
    <t>ZPM177</t>
  </si>
  <si>
    <t>Equipment RE-Partner aktualisieren</t>
  </si>
  <si>
    <t>ZPM179</t>
  </si>
  <si>
    <t>TRP: Rückmeldungen</t>
  </si>
  <si>
    <t>ZPM180</t>
  </si>
  <si>
    <t>Tabellenpflege TRP-Kolonnen</t>
  </si>
  <si>
    <t>ZPM181</t>
  </si>
  <si>
    <t>Tabellenpflege TRP-Servicezeiten</t>
  </si>
  <si>
    <t>ZPM182</t>
  </si>
  <si>
    <t>Tabellenpflege TRP-Wartungsintervall</t>
  </si>
  <si>
    <t>ZPM184</t>
  </si>
  <si>
    <t>Tabellenpflege Equipmentarten</t>
  </si>
  <si>
    <t>ZPM185</t>
  </si>
  <si>
    <t>Tabellenpflege Auftragsdaten</t>
  </si>
  <si>
    <t>ZPM186</t>
  </si>
  <si>
    <t>Tabellenpflege Vorgangsschlüssel</t>
  </si>
  <si>
    <t>ZPM187</t>
  </si>
  <si>
    <t>Tabellenpflege TRP-Equipmenttypen</t>
  </si>
  <si>
    <t>ZPM188</t>
  </si>
  <si>
    <t>Dashboard-Daten aktualisieren</t>
  </si>
  <si>
    <t>ZPM20</t>
  </si>
  <si>
    <t>Auftrag: GB IH</t>
  </si>
  <si>
    <t>ZPM23</t>
  </si>
  <si>
    <t>Auftrag: GB IN Zuschlag</t>
  </si>
  <si>
    <t>ZPM27</t>
  </si>
  <si>
    <t>Verschieb.Eckstarttermin STEUS</t>
  </si>
  <si>
    <t>ZPM28</t>
  </si>
  <si>
    <t>Verschieb.Eckstarttermin AUFART</t>
  </si>
  <si>
    <t>ZPM30</t>
  </si>
  <si>
    <t>Auftrag: Banf/Bestellung/Reservierg.</t>
  </si>
  <si>
    <t>ZPM35</t>
  </si>
  <si>
    <t>Prüfung prüfpflichtiger Arbeitsmitte</t>
  </si>
  <si>
    <t>ZPM36</t>
  </si>
  <si>
    <t>ZPM37</t>
  </si>
  <si>
    <t>Massenpflege Merkmale der Klasse 002</t>
  </si>
  <si>
    <t>ZPM38</t>
  </si>
  <si>
    <t>Messbelege aus Tankdaten anlegen</t>
  </si>
  <si>
    <t>ZPM39</t>
  </si>
  <si>
    <t>Datenherkunft zu Fahrzeugequipments</t>
  </si>
  <si>
    <t>ZPM40</t>
  </si>
  <si>
    <t>Massendruck Meldungen</t>
  </si>
  <si>
    <t>ZPM41</t>
  </si>
  <si>
    <t>Massendruck Aufträge</t>
  </si>
  <si>
    <t>ZPM42</t>
  </si>
  <si>
    <t>Massenpflege Partner zu Aufträgen</t>
  </si>
  <si>
    <t>ZPM50</t>
  </si>
  <si>
    <t>Arbeitspläne ändern (mehrstufig)</t>
  </si>
  <si>
    <t>ZPM52</t>
  </si>
  <si>
    <t>Arbeitspläne Plan/Ist</t>
  </si>
  <si>
    <t>ZPM54</t>
  </si>
  <si>
    <t>Arbeitspläne Arbeitsplatz ändern</t>
  </si>
  <si>
    <t>ZPM55</t>
  </si>
  <si>
    <t>Anleitungen umwandeln</t>
  </si>
  <si>
    <t>ZPM56</t>
  </si>
  <si>
    <t>Zuordnen Leistungsart/Arbeitsplan</t>
  </si>
  <si>
    <t>ZPM59</t>
  </si>
  <si>
    <t>Tabellenpflege Toleranz WF Arb.plan</t>
  </si>
  <si>
    <t>ZPM60</t>
  </si>
  <si>
    <t>Stücklistengenerator (hinzufügen)</t>
  </si>
  <si>
    <t>ZPM61</t>
  </si>
  <si>
    <t>Stücklistengenerator (entfernen)</t>
  </si>
  <si>
    <t>ZPM62</t>
  </si>
  <si>
    <t>Aufbau Historie Katalogmaterialen</t>
  </si>
  <si>
    <t>ZPM63</t>
  </si>
  <si>
    <t>Aktualisieren der RV in Anl./Arb.plä</t>
  </si>
  <si>
    <t>ZPM64</t>
  </si>
  <si>
    <t>Freischaltverwaltung</t>
  </si>
  <si>
    <t>ZPM65</t>
  </si>
  <si>
    <t>Tabellenpflege T9PMWFSTRG</t>
  </si>
  <si>
    <t>ZPM66</t>
  </si>
  <si>
    <t>Stammdatenerweiterung NINJA</t>
  </si>
  <si>
    <t>ZPM70</t>
  </si>
  <si>
    <t>Tabellenpflege Serialisierung BWART</t>
  </si>
  <si>
    <t>ZPM71</t>
  </si>
  <si>
    <t>BWB PM-Kostenauswertung  S801</t>
  </si>
  <si>
    <t>ZPM73</t>
  </si>
  <si>
    <t>BWB PM-Plan. Budget/Plankosten  S803</t>
  </si>
  <si>
    <t>ZPM74</t>
  </si>
  <si>
    <t>BWB PM-Plg. Kostensammler Ist/Budget</t>
  </si>
  <si>
    <t>ZPM75</t>
  </si>
  <si>
    <t>BWB Standort und Planung  S861</t>
  </si>
  <si>
    <t>ZPM76</t>
  </si>
  <si>
    <t>BWB Objektklasse u. Hersteller  S862</t>
  </si>
  <si>
    <t>ZPM77</t>
  </si>
  <si>
    <t>Ausfallzeiten</t>
  </si>
  <si>
    <t>ZPM78</t>
  </si>
  <si>
    <t>Pflege Tabelle T9PMWEPO</t>
  </si>
  <si>
    <t>ZPM79</t>
  </si>
  <si>
    <t>Bedingungen Einzelbudgetierung</t>
  </si>
  <si>
    <t>ZPM80</t>
  </si>
  <si>
    <t>PM-Freigabe Administration der WF</t>
  </si>
  <si>
    <t>ZPM81</t>
  </si>
  <si>
    <t>Anzahl Aufträge nach Techn.Platz</t>
  </si>
  <si>
    <t>ZPM82</t>
  </si>
  <si>
    <t>Pflege Budget für IS S803</t>
  </si>
  <si>
    <t>ZPM83</t>
  </si>
  <si>
    <t>Adressdaten aus T. Platz / Equipment</t>
  </si>
  <si>
    <t>ZPM85</t>
  </si>
  <si>
    <t>Wartungspläne ändern</t>
  </si>
  <si>
    <t>ZPM86</t>
  </si>
  <si>
    <t>Tabellenpflege Mapping Lagerort - TP</t>
  </si>
  <si>
    <t>ZPM87</t>
  </si>
  <si>
    <t>Jahresleistung in Meßbelegen ändern</t>
  </si>
  <si>
    <t>ZPM88</t>
  </si>
  <si>
    <t>Pflege Tabelle T9PMABRVOR</t>
  </si>
  <si>
    <t>Pflege Steuerkennzeichen zum TP</t>
  </si>
  <si>
    <t>ZPM92</t>
  </si>
  <si>
    <t>Pflege Tabelle T9PMAUFART</t>
  </si>
  <si>
    <t>ZPM93</t>
  </si>
  <si>
    <t>Status 'Abgeschlossen' setzen</t>
  </si>
  <si>
    <t>ZPM94</t>
  </si>
  <si>
    <t>Pflege Auftragsarten für IS S804</t>
  </si>
  <si>
    <t>ZPM95</t>
  </si>
  <si>
    <t>Pflege Tabelle T9PMKSTART</t>
  </si>
  <si>
    <t>ZPM96</t>
  </si>
  <si>
    <t>Pflege Tabelle T9PMIHPLGR</t>
  </si>
  <si>
    <t>ZPM97</t>
  </si>
  <si>
    <t>Pflege Tabelle T9PMARBPL</t>
  </si>
  <si>
    <t>ZPMCO01</t>
  </si>
  <si>
    <t>Ändern CO-Abr.-vorschr. zu PM-Auftr.</t>
  </si>
  <si>
    <t>ISTK Be- und Entlastung Kum.Periode</t>
  </si>
  <si>
    <t>ZPS30</t>
  </si>
  <si>
    <t>Auswertung Aufträge zu Projekten</t>
  </si>
  <si>
    <t>ZPS31</t>
  </si>
  <si>
    <t>Download Aufträge und Projekten</t>
  </si>
  <si>
    <t>ZPS40</t>
  </si>
  <si>
    <t>GIMBAA Bestelldaten zu PSP</t>
  </si>
  <si>
    <t>GIMBAA: Projekt und PSP-Stammdaten</t>
  </si>
  <si>
    <t>Istkosten aus PSP</t>
  </si>
  <si>
    <t>ZPSTOFILE</t>
  </si>
  <si>
    <t>Daten CJI3/5 in Datei</t>
  </si>
  <si>
    <t>ZQM01</t>
  </si>
  <si>
    <t>Prüflos</t>
  </si>
  <si>
    <t>Auflistung Flurstücke</t>
  </si>
  <si>
    <t>RE-LUM</t>
  </si>
  <si>
    <t>ZRE02</t>
  </si>
  <si>
    <t>Abgleich Anlage - Flurstück</t>
  </si>
  <si>
    <t>ZRE04</t>
  </si>
  <si>
    <t>Flurstücke mit Adressen</t>
  </si>
  <si>
    <t>ZRX01</t>
  </si>
  <si>
    <t>IFIS Initialbefüllung</t>
  </si>
  <si>
    <t>ZRX02</t>
  </si>
  <si>
    <t>Dummy Belegung von Arbeitsplätzen</t>
  </si>
  <si>
    <t>ZRX03</t>
  </si>
  <si>
    <t>Unbesetze Planstellen</t>
  </si>
  <si>
    <t>ZS_ALR_87013340</t>
  </si>
  <si>
    <t>ZSD01</t>
  </si>
  <si>
    <t>Zuordnung HADB zu SAP</t>
  </si>
  <si>
    <t>ZSD06</t>
  </si>
  <si>
    <t>Nachdruck (Storno-) Faktura</t>
  </si>
  <si>
    <t>ZSD20</t>
  </si>
  <si>
    <t>Statusreport zum team utilities/Haus</t>
  </si>
  <si>
    <t>ZSD21</t>
  </si>
  <si>
    <t>Auswertung Faktura SD</t>
  </si>
  <si>
    <t>ZSD22</t>
  </si>
  <si>
    <t>Dauer 075er Statuswechsel</t>
  </si>
  <si>
    <t>ZSD23</t>
  </si>
  <si>
    <t>Fakturasperre in Baukostenzuschuss</t>
  </si>
  <si>
    <t>ZSD24</t>
  </si>
  <si>
    <t>Belege zur GEMEINSAMEN ZULEITUNG</t>
  </si>
  <si>
    <t>ZSD26</t>
  </si>
  <si>
    <t>Differenz Faktura- Buchungsdatum</t>
  </si>
  <si>
    <t>ZSD27</t>
  </si>
  <si>
    <t>Belege zu UStG § 13 b Bauleistende</t>
  </si>
  <si>
    <t>ZSD28</t>
  </si>
  <si>
    <t>Kundenaufträge: Setzen CO-Status</t>
  </si>
  <si>
    <t>ZSD29</t>
  </si>
  <si>
    <t>Dauer Statuswechsel</t>
  </si>
  <si>
    <t>ZT_BWB_MELD</t>
  </si>
  <si>
    <t>Test-Transaktionsmanager(Formular)</t>
  </si>
  <si>
    <t>ZTG01</t>
  </si>
  <si>
    <t>Monitor Transaktionsmanager</t>
  </si>
  <si>
    <t>ZTM01</t>
  </si>
  <si>
    <t>Materialreservierung  (TRM)</t>
  </si>
  <si>
    <t>ZTM02</t>
  </si>
  <si>
    <t>Materialreservierung  (TRM) starten</t>
  </si>
  <si>
    <t>ZTM03</t>
  </si>
  <si>
    <t>ZTP22</t>
  </si>
  <si>
    <t>Meldungsmanager Warte</t>
  </si>
  <si>
    <t>ZUCESUSER</t>
  </si>
  <si>
    <t>Infosystem Internetbenutzer</t>
  </si>
  <si>
    <t>ZXF4</t>
  </si>
  <si>
    <t>Matchcode für GuiXT Eingabefelder</t>
  </si>
  <si>
    <t>wird nicht direkt aufgerufen, sondern über GuiXT</t>
  </si>
  <si>
    <t>ZIS88</t>
  </si>
  <si>
    <t>IS-U: Massenauszug</t>
  </si>
  <si>
    <t>(Leer)</t>
  </si>
  <si>
    <t>Zeilenbeschriftungen</t>
  </si>
  <si>
    <t>Anzahl von Transaktionen</t>
  </si>
  <si>
    <t>Gesamtergebnis</t>
  </si>
  <si>
    <t>Formularbezeichnung</t>
  </si>
  <si>
    <t>Formularname (technisch)</t>
  </si>
  <si>
    <t>Ausdruck von Dokumentation</t>
  </si>
  <si>
    <t>/HOAG/AB_A4QUER</t>
  </si>
  <si>
    <t>/HOAG/AB_BLATT</t>
  </si>
  <si>
    <t>Moneta: Bestätigung Darlehen</t>
  </si>
  <si>
    <t>/HOAG/M_CBEST_DA</t>
  </si>
  <si>
    <t>Moneta: Bestätigung Geldhandel</t>
  </si>
  <si>
    <t>/HOAG/M_CBEST_GH</t>
  </si>
  <si>
    <t>Händlerzettel Finanzgeschäfte</t>
  </si>
  <si>
    <t>/HOAG/M_CHDLZ_FI</t>
  </si>
  <si>
    <t>/HOAG/M_CHDLZ_GH</t>
  </si>
  <si>
    <t>Clearingüberträge-Faxliste</t>
  </si>
  <si>
    <t>/HOAG/M_CLEARING</t>
  </si>
  <si>
    <t>/HOAG/M_FABR_AVA</t>
  </si>
  <si>
    <t>Abrechnung Darlehen</t>
  </si>
  <si>
    <t>/HOAG/M_FABR_DAR</t>
  </si>
  <si>
    <t>Abrechnung Geldhandel</t>
  </si>
  <si>
    <t>/HOAG/M_FABR_GEH</t>
  </si>
  <si>
    <t>Kontoauszug-V2</t>
  </si>
  <si>
    <t>/HOAG/O_KTOAUS_B</t>
  </si>
  <si>
    <t>/HOAG/O_KTOAUSCP</t>
  </si>
  <si>
    <t>Kontoauszug mit Stammdaten</t>
  </si>
  <si>
    <t>/HOAG/O_KTOAUSZD</t>
  </si>
  <si>
    <t>/HOAG/O_KTOAUSZG</t>
  </si>
  <si>
    <t>Avis</t>
  </si>
  <si>
    <t>/HOAG/O_KTOAVIS</t>
  </si>
  <si>
    <t>PM: Bankletter Multisatz</t>
  </si>
  <si>
    <t>/HOAG/P_BLETTERM</t>
  </si>
  <si>
    <t>PM: Bankletter Einzelsatz</t>
  </si>
  <si>
    <t>/HOAG/P_BLETTERS</t>
  </si>
  <si>
    <t>Scheck - Druckformular 1</t>
  </si>
  <si>
    <t>/HOAG/P_CHQPRINT</t>
  </si>
  <si>
    <t>Dateijournal EZ Detailansicht</t>
  </si>
  <si>
    <t>/HOAG/P_DATJ_DET</t>
  </si>
  <si>
    <t>Optische Archivierung</t>
  </si>
  <si>
    <t>/HOAG/P_OPT_ARC</t>
  </si>
  <si>
    <t>SAPscript Default-Formular</t>
  </si>
  <si>
    <t>/HOAG/P_PDF</t>
  </si>
  <si>
    <t>ZVK Detailansicht</t>
  </si>
  <si>
    <t>/HOAG/P_ZVK_DET</t>
  </si>
  <si>
    <t>ZVK Extern Detailansicht</t>
  </si>
  <si>
    <t>/HOAG/P_ZVKE_DET</t>
  </si>
  <si>
    <t>FIAA_F001</t>
  </si>
  <si>
    <t>Quellensteuermeldung (DE)</t>
  </si>
  <si>
    <t>RFKQST00_D</t>
  </si>
  <si>
    <t>BWB Anlagenkarte</t>
  </si>
  <si>
    <t>Z_AA_01_ANLKARTE</t>
  </si>
  <si>
    <t>Bestellungen</t>
  </si>
  <si>
    <t>Z_BWBMEDRUCK</t>
  </si>
  <si>
    <t>SEPA-Begleitzettel</t>
  </si>
  <si>
    <t>Z_F110_DTA_SEPA</t>
  </si>
  <si>
    <t>Eingangbestätigung</t>
  </si>
  <si>
    <t>Z_MC_EINGANG</t>
  </si>
  <si>
    <t>MAM Formular Abgang</t>
  </si>
  <si>
    <t>ZAA_00_ABG1_BWB</t>
  </si>
  <si>
    <t>Inventurprotokoll MAM WF</t>
  </si>
  <si>
    <t>ZAA_00_INVP_BWB</t>
  </si>
  <si>
    <t>MAM Formular Umsetzung</t>
  </si>
  <si>
    <t>ZAA_00_UMS1_BWB</t>
  </si>
  <si>
    <t>Überweisung DE mit Gutschrift</t>
  </si>
  <si>
    <t>ZAE_FAPMDE_BANK</t>
  </si>
  <si>
    <t>Allg. Arbeitserlaubnisschein</t>
  </si>
  <si>
    <t>ZBWB_ALLG_ASCHEI</t>
  </si>
  <si>
    <t>Gastechn. Sicher. Begehungen</t>
  </si>
  <si>
    <t>ZBWB_ARBSCHEIN1</t>
  </si>
  <si>
    <t>PM Arbeitserlaubnisschein II</t>
  </si>
  <si>
    <t>ZBWB_ARBSCHEINII</t>
  </si>
  <si>
    <t>ZBWB_ARMABEGLEIT</t>
  </si>
  <si>
    <t>PM-Formular Anlage Brunnenserv</t>
  </si>
  <si>
    <t>ZBWB_BRUNNENSERV</t>
  </si>
  <si>
    <t>ZBWB_EMOTBEGLEIT</t>
  </si>
  <si>
    <t>Erlaubnisschein Behälte/enge R</t>
  </si>
  <si>
    <t>ZBWB_ERLAUBNIS2</t>
  </si>
  <si>
    <t>Erlaubnisschein therm. Arbeit.</t>
  </si>
  <si>
    <t>ZBWB_ERLSCHEIN1</t>
  </si>
  <si>
    <t>Avis (Deutschland)</t>
  </si>
  <si>
    <t>ZBWB_F110_D_AVIS</t>
  </si>
  <si>
    <t>DTA-Begleitzettel (Deutschlnd)</t>
  </si>
  <si>
    <t>ZBWB_F110_D_DTA</t>
  </si>
  <si>
    <t>Überweisung (Deutschland)</t>
  </si>
  <si>
    <t>ZBWB_F110_D_UEBW</t>
  </si>
  <si>
    <t>Scheck (Deutschland, DIN A4)</t>
  </si>
  <si>
    <t>ZBWB_F110_SCHECK</t>
  </si>
  <si>
    <t>Formularsatz Saldenbestätigung</t>
  </si>
  <si>
    <t>ZBWB_F130_BEST_D</t>
  </si>
  <si>
    <t>Saldenbestätigung Kreditoren</t>
  </si>
  <si>
    <t>ZBWB_F130_BEST_K</t>
  </si>
  <si>
    <t>ZBWB_F150_1100</t>
  </si>
  <si>
    <t>ZBWB_F150_1100_A</t>
  </si>
  <si>
    <t>ZBWB_F150_1200</t>
  </si>
  <si>
    <t>ZBWB_F150_1200_A</t>
  </si>
  <si>
    <t>ZBWB_F150_DUNN_1</t>
  </si>
  <si>
    <t>Interne Mahnung bei Verklagten</t>
  </si>
  <si>
    <t>ZBWB_F150_DUNN_3</t>
  </si>
  <si>
    <t>Zahlungserinnerung</t>
  </si>
  <si>
    <t>ZBWB_F150_INTERN</t>
  </si>
  <si>
    <t>ZBWB_FAPMDE_BANK</t>
  </si>
  <si>
    <t>Freigabeschein abg. elektr. B.</t>
  </si>
  <si>
    <t>ZBWB_FREIGABE</t>
  </si>
  <si>
    <t>Freigabe  spannungsfreies Arb.</t>
  </si>
  <si>
    <t>ZBWB_FREIGABE2</t>
  </si>
  <si>
    <t>Inventurbeleg</t>
  </si>
  <si>
    <t>ZBWB_INVENT</t>
  </si>
  <si>
    <t>Materialbereitstellung PM-Auft</t>
  </si>
  <si>
    <t>ZBWB_MATERIALB</t>
  </si>
  <si>
    <t>Freigabe für Material PM-Auftr</t>
  </si>
  <si>
    <t>ZBWB_MATFREIGABE</t>
  </si>
  <si>
    <t>PM  Auftrag Objektliste</t>
  </si>
  <si>
    <t>ZBWB_OBJEKTLISTE</t>
  </si>
  <si>
    <t>Scheck (mit Scheckmanagement)</t>
  </si>
  <si>
    <t>ZBWB_PRENUM</t>
  </si>
  <si>
    <t>ZBWB_PUMPBEGLEIT</t>
  </si>
  <si>
    <t>Reklamation</t>
  </si>
  <si>
    <t>ZBWB_QM_COMPLAIN</t>
  </si>
  <si>
    <t>BWB Materialkennzeichnung</t>
  </si>
  <si>
    <t>ZBWB_QM_LABEL</t>
  </si>
  <si>
    <t>Rückstellungsformular</t>
  </si>
  <si>
    <t>ZBWB_RUECKSTELL</t>
  </si>
  <si>
    <t>Strassentunnelbegehung</t>
  </si>
  <si>
    <t>ZBWB_STRTUNNEL</t>
  </si>
  <si>
    <t>Vorlage Brief BWB</t>
  </si>
  <si>
    <t>ZBWB_VORLAGE_BRIEF</t>
  </si>
  <si>
    <t>Warenausgangsschein</t>
  </si>
  <si>
    <t>ZBWB_WASCHEIN</t>
  </si>
  <si>
    <t>Werkstatt Begleitschein</t>
  </si>
  <si>
    <t>ZBWB_WERKBEGLEIT</t>
  </si>
  <si>
    <t>Werkstattauftrag KFZ Störung</t>
  </si>
  <si>
    <t>ZBWB_WERKSTATT</t>
  </si>
  <si>
    <t>KFZ Wartungspläne</t>
  </si>
  <si>
    <t>ZBWB_WERKWARTUNG</t>
  </si>
  <si>
    <t>Wareneingangsschein Version 3</t>
  </si>
  <si>
    <t>ZBWB_WESCHEIN</t>
  </si>
  <si>
    <t>Stammdatenblatt (Grundstücksverzeichnis)</t>
  </si>
  <si>
    <t>ZF_00_REPE_BWB</t>
  </si>
  <si>
    <t>Stammdatenblatt (Flurstück)</t>
  </si>
  <si>
    <t>ZF_00_REPL_BWB</t>
  </si>
  <si>
    <t>ZF130_CONFIRM_01</t>
  </si>
  <si>
    <t>Zahlungsavis</t>
  </si>
  <si>
    <t>ZFI_100_P_AVIS</t>
  </si>
  <si>
    <t>Schreiben für Zahnungsavise</t>
  </si>
  <si>
    <t>ACC-FI-Mahnwesen</t>
  </si>
  <si>
    <t>ZFI_100_P_MAHN</t>
  </si>
  <si>
    <t>FI-Mahnungen</t>
  </si>
  <si>
    <t>Mitteilung über die Schlußzahlung RW</t>
  </si>
  <si>
    <t>ZFI_100_P_MITTEILUNG</t>
  </si>
  <si>
    <t>Mitteilungsschreiben mit verschiedenen Varianten bis 05</t>
  </si>
  <si>
    <t>RW -&gt; ARGE Aufrechnungserklärung</t>
  </si>
  <si>
    <t>ZFI_100_P_MITTEILUNG_01</t>
  </si>
  <si>
    <t>RW -&gt; EK offene Nachtragsbearbeitung</t>
  </si>
  <si>
    <t>ZFI_100_P_MITTEILUNG_02</t>
  </si>
  <si>
    <t>RW -&gt; Schlußrechnungsbearbeitung</t>
  </si>
  <si>
    <t>ZFI_100_P_MITTEILUNG_03</t>
  </si>
  <si>
    <t>RW -&gt; Schlußrechnungsbearbeitung - Forderungsschreiben</t>
  </si>
  <si>
    <t>ZFI_100_P_MITTEILUNG_04</t>
  </si>
  <si>
    <t>RW -&gt; Eingangsrechnungsbeleg fehlende Unterlagen</t>
  </si>
  <si>
    <t>ZFI_100_P_MITTEILUNG_05</t>
  </si>
  <si>
    <t>PDF-Dummyformular RW Rückstellung</t>
  </si>
  <si>
    <t>ZFI_100_P_RUECKSTELL</t>
  </si>
  <si>
    <t>Rückstellungsschreiben</t>
  </si>
  <si>
    <t>Formular Rueckstellungen RW</t>
  </si>
  <si>
    <t>ZFI_100_P_RUECKSTELL_1</t>
  </si>
  <si>
    <t>ZFI_100_P_SAEUMNIS</t>
  </si>
  <si>
    <t>Schreiben für Säumniszuschläge</t>
  </si>
  <si>
    <t>ZFI_100_P_SALDENBESTAETIGUNG</t>
  </si>
  <si>
    <t>PMW - Begleitzettel für Format DTAUS0</t>
  </si>
  <si>
    <t>ZFI_100_P_SEPA_BEGLEITZETTEL</t>
  </si>
  <si>
    <t>Kontoauszug / Einzelposten BWB</t>
  </si>
  <si>
    <t>ZFI_KONTO_UND_EP</t>
  </si>
  <si>
    <t>individueller Brief</t>
  </si>
  <si>
    <t>ZFI_KREDITOREN</t>
  </si>
  <si>
    <t>ZHOAG_KTOAUSZANG</t>
  </si>
  <si>
    <t>ZHOAG_KTOAUSZANZ</t>
  </si>
  <si>
    <t>ZHOAG_M_CHDLZ_GH</t>
  </si>
  <si>
    <t>IS-U Ausbuchung/Wertberichtig.</t>
  </si>
  <si>
    <t>ZIS_00_ABWB_BWB</t>
  </si>
  <si>
    <t>Übersichtsbildschirm Außendienstauftrag</t>
  </si>
  <si>
    <t>ZIS_00_ADAU_BWB</t>
  </si>
  <si>
    <t>SEPA-Begleitzettel FI-CA</t>
  </si>
  <si>
    <t>ZIS_00_DTA1_BWB</t>
  </si>
  <si>
    <t>Übersichtsbildschirm EA16</t>
  </si>
  <si>
    <t>ZIS_00_EA16_BWB</t>
  </si>
  <si>
    <t xml:space="preserve"> Erstattung der Umsatzsteuer für Trinkwasseranschlüsse</t>
  </si>
  <si>
    <t>ZIS_00_KSTR_BWB</t>
  </si>
  <si>
    <t>Bestätigungsschreiben PWZ</t>
  </si>
  <si>
    <t>ZIS_00_PWZB_BWB</t>
  </si>
  <si>
    <t>ZIA18 PWZ ohne Eichgültigkeit</t>
  </si>
  <si>
    <t>ZIS_00_PWZK_BWB</t>
  </si>
  <si>
    <t>IS-U Formular für WM-Papiere</t>
  </si>
  <si>
    <t>ZIS_00_ZWECHSEL</t>
  </si>
  <si>
    <t>Bankdatenänderung IS-U</t>
  </si>
  <si>
    <t>ZIS_100_A_BANK_MAINTAIN</t>
  </si>
  <si>
    <t>Kündigungsschreiben</t>
  </si>
  <si>
    <t>ZIS_100_A_CANCEL</t>
  </si>
  <si>
    <t>Internes Dokument Inkasso</t>
  </si>
  <si>
    <t>ZIS_100_A_COLLECT</t>
  </si>
  <si>
    <t>Mahnung IS-U</t>
  </si>
  <si>
    <t>ZIS_100_A_DUNNING</t>
  </si>
  <si>
    <t>Ratenplan</t>
  </si>
  <si>
    <t>ZIS_100_A_INSTPLAN</t>
  </si>
  <si>
    <t>Säumniszuschläge</t>
  </si>
  <si>
    <t>ZIS_100_A_INTEREST</t>
  </si>
  <si>
    <t>Schätzanschreiben</t>
  </si>
  <si>
    <t>ZIS_100_A_METER_ESTIMATE</t>
  </si>
  <si>
    <t>Selbstablesebrief</t>
  </si>
  <si>
    <t>ZIS_100_A_METER_READING_LTR</t>
  </si>
  <si>
    <t>Selbstablesebrief - PWZ / Schacht</t>
  </si>
  <si>
    <t>ZIS_100_A_METER_READING_LTR_P</t>
  </si>
  <si>
    <t>Selbstablesebrief - Standrohr</t>
  </si>
  <si>
    <t>ZIS_100_A_METER_READING_LTR_S</t>
  </si>
  <si>
    <t>Erinnerungsschreiben Ablesung</t>
  </si>
  <si>
    <t>ZIS_100_A_METER_READING_REM</t>
  </si>
  <si>
    <t>Erinnerungsschreiben Ablesung - PWZ / Schacht</t>
  </si>
  <si>
    <t>ZIS_100_A_METER_READING_REM_P</t>
  </si>
  <si>
    <t>Erinnerungsschreiben Ablesung - Standrohr</t>
  </si>
  <si>
    <t>ZIS_100_A_METER_READING_REM_S</t>
  </si>
  <si>
    <t>Mitteilung Abschlagsplanaenderung</t>
  </si>
  <si>
    <t>ZIS_100_A_PAYMENT_PLAN</t>
  </si>
  <si>
    <t>IS-U Rechnung</t>
  </si>
  <si>
    <t>ZIS_100_A_RECH</t>
  </si>
  <si>
    <t>IS-U Rechnung Schönerlinde</t>
  </si>
  <si>
    <t>ZIS_100_A_RECH_SL</t>
  </si>
  <si>
    <t>Internes Dokument Rücklastschrift IS-U</t>
  </si>
  <si>
    <t>ZIS_100_A_RETURN</t>
  </si>
  <si>
    <t>Kundenanschreiben Rücklastschrift IS-U</t>
  </si>
  <si>
    <t>Begrüßungsschreiben</t>
  </si>
  <si>
    <t>ZIS_100_A_WELCOME</t>
  </si>
  <si>
    <t>ZIS_F110_DTA_FS</t>
  </si>
  <si>
    <t>ZIS_F110_DTA_SK</t>
  </si>
  <si>
    <t>ZMD170_F130_BEST</t>
  </si>
  <si>
    <t>Reprü: Gutschriftsanzeige</t>
  </si>
  <si>
    <t>ZMM_00_GUTAZ_BWB</t>
  </si>
  <si>
    <t>Inventurblatt BSC, zu Prg. ZMM_INVENTUR_BSC</t>
  </si>
  <si>
    <t>ZMM_00_PDF_INVE_BWB</t>
  </si>
  <si>
    <t>Bestell-PDF</t>
  </si>
  <si>
    <t>ZMM_100_P_MEDRUCK</t>
  </si>
  <si>
    <t>Arbeitsbegleitschein Armatur</t>
  </si>
  <si>
    <t>ZPM_100_P_ARMA</t>
  </si>
  <si>
    <t>Erlaubnisschein für Arbeiten in Behältern und engen Räumen</t>
  </si>
  <si>
    <t>ZPM_100_P_BEHAELT</t>
  </si>
  <si>
    <t>Beispiel für eine Reklamation</t>
  </si>
  <si>
    <t>ZPM_100_P_COMPLAIN</t>
  </si>
  <si>
    <t>PM Wartung Druckentwässerungsstation (DES)</t>
  </si>
  <si>
    <t>ZPM_100_P_DES</t>
  </si>
  <si>
    <t>Technische Daten: Schieber und Drehantrieb</t>
  </si>
  <si>
    <t>ZPM_100_P_DREH</t>
  </si>
  <si>
    <t>Freigabeschein Arbeiten in abgeschloss. elektr. Betriebsst.</t>
  </si>
  <si>
    <t>ZPM_100_P_ELFREI1</t>
  </si>
  <si>
    <t>Freigabeschein spannungsfreies Arbeiten in elektr. Anlagen</t>
  </si>
  <si>
    <t>ZPM_100_P_ELFREI2</t>
  </si>
  <si>
    <t>Arbeitsbegleitschein E-Motor</t>
  </si>
  <si>
    <t>ZPM_100_P_EMOT</t>
  </si>
  <si>
    <t>Arbeitserlaubnisschein KW Schönerlinde</t>
  </si>
  <si>
    <t>ZPM_100_P_ERLAUB</t>
  </si>
  <si>
    <t>Wartungsprotokoll elektrotechnische Anlagen</t>
  </si>
  <si>
    <t>ZPM_100_P_EWART</t>
  </si>
  <si>
    <t>Arbeitspapier Fahrzeuge</t>
  </si>
  <si>
    <t>ZPM_100_P_FAHRZ</t>
  </si>
  <si>
    <t>Gastechnische Messungen bei Begehungen und Arbeiten</t>
  </si>
  <si>
    <t>ZPM_100_P_GAST</t>
  </si>
  <si>
    <t>Ausgabe Liste der Meldungen für Frühbesprechung</t>
  </si>
  <si>
    <t>ZPM_100_P_LISTNOTIFY</t>
  </si>
  <si>
    <t>Arbeitsbegleitschein für MS- und NS-Anlagen</t>
  </si>
  <si>
    <t>ZPM_100_P_MSNS</t>
  </si>
  <si>
    <t>PDF-Formular für Steuerkarte</t>
  </si>
  <si>
    <t>ZPM_100_P_NOTIFICATION</t>
  </si>
  <si>
    <t>allgemeines Schreiben</t>
  </si>
  <si>
    <t>ZPM_100_P_ORDER</t>
  </si>
  <si>
    <t>Arbeitsbegleitschein Pumpen</t>
  </si>
  <si>
    <t>ZPM_100_P_PUMP</t>
  </si>
  <si>
    <t>Auftragsbegleitkarte zur Qualitätskontrolle</t>
  </si>
  <si>
    <t>ZPM_100_P_QUAL</t>
  </si>
  <si>
    <t>PM: Dummy für Customizing PDF</t>
  </si>
  <si>
    <t>ZPM_100_P_SODA</t>
  </si>
  <si>
    <t>Sodajet Basisformular</t>
  </si>
  <si>
    <t>Schreiben für Sodajet</t>
  </si>
  <si>
    <t>ZPM_100_P_TAUCH</t>
  </si>
  <si>
    <t>Erlaubnisschein für thermische Arbeiten</t>
  </si>
  <si>
    <t>ZPM_100_P_THERM</t>
  </si>
  <si>
    <t>ZPM_100_P_TUNNEL</t>
  </si>
  <si>
    <t>Übergabeprotokoll/ Übernahmeprotokoll</t>
  </si>
  <si>
    <t>ZPM_100_P_UEUE</t>
  </si>
  <si>
    <t>Auftragsbegleitschein Vorgelege</t>
  </si>
  <si>
    <t>ZPM_100_P_VORG</t>
  </si>
  <si>
    <t>Wartungsarbeiten Druckentwässerung</t>
  </si>
  <si>
    <t>ZPM_100_P_WART</t>
  </si>
  <si>
    <t>PDF-Formular für Checkliste Wartungsauftrag allgemein</t>
  </si>
  <si>
    <t>ZPM_100_P_WARTUNG</t>
  </si>
  <si>
    <t>Wiederholungsprüfg Notlicht &amp; Fluchtwegpiktogr.</t>
  </si>
  <si>
    <t>ZPM_100_P_WHPNF</t>
  </si>
  <si>
    <t>XML-Formular SD-Rechnung</t>
  </si>
  <si>
    <t>ZSD_100_P_ANGE</t>
  </si>
  <si>
    <t>ZSD_100_P_RECH</t>
  </si>
  <si>
    <t>Kundenportal/UCES - Abschlagsplananpassung</t>
  </si>
  <si>
    <t>ZUC_00_ABBP_BWB</t>
  </si>
  <si>
    <t>Kundenportal/UCES -  IS-U Bill</t>
  </si>
  <si>
    <t>ZUC_00_ADRS_BWB</t>
  </si>
  <si>
    <t>Kundenportal/UCES -  Auszug Eigentumswechsel</t>
  </si>
  <si>
    <t>ZUC_00_AUSZ_BWB</t>
  </si>
  <si>
    <t>Kundenportal/UCES - IS-U Bill</t>
  </si>
  <si>
    <t>ZUC_00_BANK_BWB</t>
  </si>
  <si>
    <t>ZUC_00_BVKO_BWB</t>
  </si>
  <si>
    <t>Kundenportal/UCES - Einzug Eigentumswechsel</t>
  </si>
  <si>
    <t>ZUC_00_EINZ_BWB</t>
  </si>
  <si>
    <t>ZUC_00_GPZU_BWB</t>
  </si>
  <si>
    <t>ZUC_00_KONT_BWB</t>
  </si>
  <si>
    <t>ZUC_00_MAIL_BWB</t>
  </si>
  <si>
    <t>Kundenportal/UCES - Zählerstandsermittlung</t>
  </si>
  <si>
    <t>ZUC_00_MTRE_BWB</t>
  </si>
  <si>
    <t>ZUC_00_OREC_BWB</t>
  </si>
  <si>
    <t>ZUC_00_PASS_BWB</t>
  </si>
  <si>
    <t>ZUC_00_REGI_BWB</t>
  </si>
  <si>
    <t>Kundenportal/UCES - Umzug Eigentumswechsel</t>
  </si>
  <si>
    <t>ZUC_00_UMZU_BWB</t>
  </si>
  <si>
    <t>UCES Selbstregistrierung</t>
  </si>
  <si>
    <t>ZUCES_USER_REG</t>
  </si>
  <si>
    <t>Kundenanschreiben bei Ablauf Eichgültigkeit der PWZ/ ZIA57</t>
  </si>
  <si>
    <t>ZISEICH01_PDF</t>
  </si>
  <si>
    <t>DES Rechtsübertragung für Debitoren</t>
  </si>
  <si>
    <t>ZIS_DES_EQUI_WARRANTY</t>
  </si>
  <si>
    <t>Wartung Druckentwässerungsstation für IS-U GP</t>
  </si>
  <si>
    <t>ZIS_DES_ORDER_LIST</t>
  </si>
  <si>
    <t>DES Rechtsübertragung für IS-U GP</t>
  </si>
  <si>
    <t>ZPM_DES_EQUI_WARRANTY</t>
  </si>
  <si>
    <t>Wartung Druckentwässerungsstation für Debitoren</t>
  </si>
  <si>
    <t>ZPM_DES_ORDER_LIST</t>
  </si>
  <si>
    <t>Angebot Wechsel Sprengwasserzähler</t>
  </si>
  <si>
    <t>ZPM_PRINT_NOTIFICATION</t>
  </si>
  <si>
    <t>Anschreiben Turnusablesung nicht möglich</t>
  </si>
  <si>
    <t>Z_IS_ABL_UNMOEGLICH_XML</t>
  </si>
  <si>
    <t>Archivierung aus WF Ausbuchung/Wertberichtigung</t>
  </si>
  <si>
    <t>Z_IS_ABWB_ARCHIV_PDF</t>
  </si>
  <si>
    <t>Kundenanschreiben "Ablauf PWZ-Eichgültigkeit"</t>
  </si>
  <si>
    <t>Z_IS_FORMS_ANSCHREIBEN</t>
  </si>
  <si>
    <t>Kundenanschreiben "Industrie-Fragebogen"</t>
  </si>
  <si>
    <t>Kundenanschreiben "KFZ-Fragebogen"</t>
  </si>
  <si>
    <t>Kundenanschreiben "PZW-Stände"</t>
  </si>
  <si>
    <t>Kundenanschreiben "Turnusablesung nicht möglich"</t>
  </si>
  <si>
    <t>Kundenanschreiben "Vollmacht Aktualisierung"</t>
  </si>
  <si>
    <t>Kundenanschreiben "Vollmacht Erinnerung"</t>
  </si>
  <si>
    <t>Kundenanschreiben "Vollmacht Nachprüfung"</t>
  </si>
  <si>
    <t>Kundenanschreiben "Mehrfach geschätzter Zählerstand"</t>
  </si>
  <si>
    <t>Kundenanschreiben-mehrf_geschaetzt</t>
  </si>
  <si>
    <t>Z_IS_MF_GESCHAETZT_PDF</t>
  </si>
  <si>
    <t>Stundung</t>
  </si>
  <si>
    <t>Z_IS_SLDCMN_ARCHIV_PDF</t>
  </si>
  <si>
    <t>Anschreiben SEPA-Mandat</t>
  </si>
  <si>
    <t>Z_SEPA_MANDATE_PRINT_PDF</t>
  </si>
  <si>
    <t>Formular fehlt in Liste --&gt; siehe Anmerkungen</t>
  </si>
  <si>
    <t>Unbekannt</t>
  </si>
  <si>
    <t>Sender</t>
  </si>
  <si>
    <t>Namespace</t>
  </si>
  <si>
    <t>SenderServiceInterface</t>
  </si>
  <si>
    <t>Receiver</t>
  </si>
  <si>
    <t>Wo ist Mandant 100</t>
  </si>
  <si>
    <t>erzeugter Name</t>
  </si>
  <si>
    <t>Schnittstelle</t>
  </si>
  <si>
    <t>Beschreibung System</t>
  </si>
  <si>
    <t>SP1CLNT100</t>
  </si>
  <si>
    <t>urn:sap-com:document:sap:idoc:messages</t>
  </si>
  <si>
    <t>COSMAS.COSMAS01</t>
  </si>
  <si>
    <t>ECT_Portal</t>
  </si>
  <si>
    <t>ADMR- ist ein Word-Makro, welches Word-Dokumente ins Filenet-Archiv übergibt, ausdruckt und einen vier Augen Prozess beinhaltet. </t>
  </si>
  <si>
    <t>http://bwb.de/mops</t>
  </si>
  <si>
    <t>SI_ERP_CREATE_PROCESS_INSTANCE_AO</t>
  </si>
  <si>
    <t>MOPS_PROD</t>
  </si>
  <si>
    <t>AIS</t>
  </si>
  <si>
    <t>Auftragsinformationssystem / Access (Verknüpfung mit Stundendatenbank von PB-W).</t>
  </si>
  <si>
    <t>urn:bwb.de:is:edir</t>
  </si>
  <si>
    <t>SI_SAP_USER_DELETE_SO</t>
  </si>
  <si>
    <t>EDIR_PROD</t>
  </si>
  <si>
    <t>ALS</t>
  </si>
  <si>
    <t xml:space="preserve">Die Ablesesteuerung dient zur Erfassung, Evaluierung, Verwaltung und Speicherung von Zählerdaten. </t>
  </si>
  <si>
    <t>urn:sap-com:document:sap:rfc:functions</t>
  </si>
  <si>
    <t>Z_BC_DMS_GET_IDS</t>
  </si>
  <si>
    <t>aPART</t>
  </si>
  <si>
    <t>Kernstück der Anwendung ist die OLAP Datenbank TM1 zur Erfassung aller Controlling relevanten Daten der BWB. Daraus wird unter Anderem das strategische Wirtschaftsmodell der BWB gefüllt.</t>
  </si>
  <si>
    <t>Z_BC_DMS_GETCONTENT</t>
  </si>
  <si>
    <t>APP</t>
  </si>
  <si>
    <t>Z_FI_ANL_MAIL</t>
  </si>
  <si>
    <t>ARIS</t>
  </si>
  <si>
    <t>ARIS wird zur Darstellung von Geschäftsprozessen und der IT-Architektur eingesetzt. Durch die objektorientierte Struktur ist es möglich, die verschiedenen Aspekte, von den Prozessen über die IT-Landschaft bis zu den eingesetzten Technologien, in Verbindung zu setzen, um so ein vollständiges Bild des Unternehmens und der eingesetzten IT zu erhalten.</t>
  </si>
  <si>
    <t>Z_IS_EPRI_EXCHANGE_SEND_2_PI</t>
  </si>
  <si>
    <t>ERA</t>
  </si>
  <si>
    <t xml:space="preserve">ASS unterstützt alle Geschäftsprozesse zur Durchführung von Bauprojekten. </t>
  </si>
  <si>
    <t>Z_MM_EMATS_INVITE</t>
  </si>
  <si>
    <t>SELMA_PROD</t>
  </si>
  <si>
    <t>Auftrags- und Anlagenverwaltung</t>
  </si>
  <si>
    <t>Erfassung und Bewertung:
1. Auftrags- und projektbezogene Erfassung von wert- und mengenmäßigen Zu- und Abgängen im Anlagevermögen
2. Auftragsbezogene Bewertung der Anlagenzugänge im Netzebereich über Verteilungsrechnung auf Grundlage der Angaben aus den Schlussberichten, der spezifischen m-Kosten lt. Preis-DB und der SAP-Ausgaben
Weitergabe:
3. Kumulierte Weitergabe der Mengen für Zu- und Abgänge im Netzebereich an die Anlagenverwaltunmg
4. Sonstige Auswertungen</t>
  </si>
  <si>
    <t>Z_PI_CO_FINAN</t>
  </si>
  <si>
    <t>RMS_FINAN</t>
  </si>
  <si>
    <t>AutoAvis</t>
  </si>
  <si>
    <t>Verarbeitung von Zahlungsavisen. Teilt Zahlungen in die einzelnen Rechnungsbeträge auf. Ordnet die Zahlungen der konkreten Forderung auf dem Vertragskonto zu.</t>
  </si>
  <si>
    <t>Z_PI_PM_ORDER</t>
  </si>
  <si>
    <t>RMS_PROD</t>
  </si>
  <si>
    <t>AutoCAD MEP SAP-TP Plugin</t>
  </si>
  <si>
    <t>Für die Übernahme von definierten Raum-Daten ins SAP, müssen jedem „Raum“ seine „Verbindungs-IDs“ mitgeben werden. Das sind:
• die Technische Platz ID (TP) zum SAP PM
und
• das aus der TP ID abgeleitete „Architektur Objekt“ (AO) zum SAP RE-FX.
Dafür wird eine in AutoCAD MEP auszuwählende Bautteilliste (die die in AutoCAD MEP eingetragenen ""Raumnummer_an_Tuer"" enthält) über das AutoCAD MEP2015 SAP-TP Plugin als *.XLS exportiert, danach mit Excel geöffnet, anhand von RaumNr und Nutzart die zugehörigen Technischen Plätze angelegt und anschließend als XLSX gesichert.</t>
  </si>
  <si>
    <t>Z_PI_PM_SMART_LISA</t>
  </si>
  <si>
    <t>SMARTLISA_PROD</t>
  </si>
  <si>
    <t>Automation Engine User Interface</t>
  </si>
  <si>
    <t>Oberfläche, um Jobs zu bauen, zu überwachen, Arbeitsoberfläche</t>
  </si>
  <si>
    <t>Z_SD_TUHAV_HAVORG_SEND</t>
  </si>
  <si>
    <t>KUNO_PROD</t>
  </si>
  <si>
    <t>BANT_PROD</t>
  </si>
  <si>
    <t>Z_UMC_CUSTOM_MOPS_CREATE_ETW</t>
  </si>
  <si>
    <t>BAP</t>
  </si>
  <si>
    <t>Verwaltung der technischen Prozessdaten des Kanalbetriebs, Auswertung  Leistung, Fahrzeugeinsatz.Benchmarking des Kanalbetriebes. Energiemanagement für AE. Erstellung der AE Kennzahlen.</t>
  </si>
  <si>
    <t>ZCONTR_AI.ORDERS05.ZORDERS05_AI</t>
  </si>
  <si>
    <t>EK_PORTAL_PROD</t>
  </si>
  <si>
    <t>Bestellmodul</t>
  </si>
  <si>
    <t>Tool zur Übermittlung von Bestellungen an Firmen</t>
  </si>
  <si>
    <t>ZCREMAS_AI.CREMAS06.ZCREMAS06_AI</t>
  </si>
  <si>
    <t>Betriebsdaten APw</t>
  </si>
  <si>
    <t xml:space="preserve">Messdaten von Abwasserpumpwerken validierenDatenbank: ISA_DAT
</t>
  </si>
  <si>
    <t>ZFI_BAPI_PRIMO_INVO_PI_CORR</t>
  </si>
  <si>
    <t>PRIMO</t>
  </si>
  <si>
    <t>Betriebsmittelverwaltung</t>
  </si>
  <si>
    <t>Planen und Koordinieren von Baustellen im Rahmen der Brunnensanierung.</t>
  </si>
  <si>
    <t>ZFI_BAPI_PRIMO_INVO_PI_START</t>
  </si>
  <si>
    <t>Bietercockpit</t>
  </si>
  <si>
    <t>Tool für Firmen zur Abgabe von Angeboten, greift auf die Vergabeplattform für die Ausschreiben zu</t>
  </si>
  <si>
    <t>ZFI_BAPI_PRIMO_USR_PI_START</t>
  </si>
  <si>
    <t>BIS (Seeburger)</t>
  </si>
  <si>
    <t>Service für Eingangs- und Ausgangsrechnungen. Kommunikation und Verarbeitung von UN/EDIFACT Energierechnungen. Übertragen von Groupwise Mails ins SAP. Generiert ZUGFeRD Ausgangsrechnungen.</t>
  </si>
  <si>
    <t>ZIS_RFC_FORMS_DATA</t>
  </si>
  <si>
    <t>BlueBox CMS</t>
  </si>
  <si>
    <t>Die BlueBox ist ein webbasiertes Content Management System und dient als Informationsquelle und -verwaltung für Projekte des BWB-Servicecenters sowie des bluepartner Sekretariatsservices.</t>
  </si>
  <si>
    <t>ZORDERS_AI.ORDERS05.ZORDERS05_AI</t>
  </si>
  <si>
    <t>BPI_PROD</t>
  </si>
  <si>
    <t>ZPM_ZWS_SEND_PI</t>
  </si>
  <si>
    <t>UBI_HAHVSL_PROD</t>
  </si>
  <si>
    <t>BPO Engine</t>
  </si>
  <si>
    <t>Optimierung von SAP Geschäftsprozessen</t>
  </si>
  <si>
    <t>ZREQOTE_AI.ORDERS05.ZORDERS05_AI</t>
  </si>
  <si>
    <t>BWB Kundenportal</t>
  </si>
  <si>
    <t>Bereitstellung Standard-Self Services für die Privatkunden und kleine Hausverwaltungen der BWB, wie zum Beispiel Zählerstandserfassung, Rechnungsanzeige, Abschlagsplanänderung, Stammdatenänderungen.</t>
  </si>
  <si>
    <t>http://bwb.de/bant</t>
  </si>
  <si>
    <t>SI_ERP_ILV_DATA_OUTPUT_AO</t>
  </si>
  <si>
    <t>California.pro</t>
  </si>
  <si>
    <t>AVA Programm - unterstützt den Prozess von Ausschreibungen, Vergabe und Abrechnung (hat WinAFA abgelöst)</t>
  </si>
  <si>
    <t>CMDB</t>
  </si>
  <si>
    <t>Die CMDB als „single source of truth“ bildet die bestehenden IT-Infrastrukturelemente (Software, Hardware usw.) und ihre Beziehungen zueinander ab und ermöglicht so die Bewertung und Nutzung technischer und kaufmännischer Informationen im Rahmen des Lizenz- und Vertragsmanagements.</t>
  </si>
  <si>
    <t>SAPPI</t>
  </si>
  <si>
    <t>http://bwb.de/lana</t>
  </si>
  <si>
    <t>SI_LANA_IORDER_MASTERDATA_SO</t>
  </si>
  <si>
    <t>CMS</t>
  </si>
  <si>
    <t>Das CMS ist ein Dokumentenmanagementsystem und speichert die jeweils aktuellen gültigen technischen Dokumentationen zu allen Werken.  Die Dokumente sind in einer PM-Hierarchie aus SAP und  einer lokalen Werkshierarchie/Ordnerstruktur mit technischem Platz oder Equipment Nummer  wider, angelegt.</t>
  </si>
  <si>
    <t>SI_LANA_PURCHASEORDER_HEADERS_SO</t>
  </si>
  <si>
    <t>CoCoSoft</t>
  </si>
  <si>
    <t>Fuhrparkmanagement für Poolfahrzeuge. Selbstbuchung von  aus dem Projekt PRIMO</t>
  </si>
  <si>
    <t>SI_LANA_PURCHASEORDER_ITEMS_SO</t>
  </si>
  <si>
    <t xml:space="preserve">Columbus OM </t>
  </si>
  <si>
    <t>Verteilt Ergebnisse der Druckaufbereitung zu den Druckern, Bildschirmen, E-Mail Servern oder ins Archiv.
Erhält Datenströme und aktiviert den DCS 2000, erhält Rückmeldungen und leitet Druckdatenströme weiter. Wird benötigt für die Administratoren des OMS um die Druckdaten verfolgen und das OMS auf dem Frontend administrieren zu können. Alte Bezeichung ehem alt MACRO 4 COLUMBUS OM SERVER</t>
  </si>
  <si>
    <t>http://bwb.de/external/outbound</t>
  </si>
  <si>
    <t>SI_XXX_GET_GP_PRE_SO</t>
  </si>
  <si>
    <t>DCS</t>
  </si>
  <si>
    <t>Dient zur automatisierten, datenabhängigen Aufbereitung von volldynamischen elektronischen Formularen. Läuft als Prozess, um aus Systemen, die Daten für Output erzeugen, diese entgegen zu nehmen und weiterzuleiten.Abhängig von der Anwendung und der Systemplattform werden Dokumentenaufbereitungen ermöglicht. 
Die gelieferten Daten werden ausgewertet. Sucht alle Ressourcen, die für die Aufbereitung zum Dokument benötigt werden.
Quellen sind hauptsächlich SAP über RDI Datenströme, XML Schnittstellen.</t>
  </si>
  <si>
    <t>urn:bwb.de:co:ass</t>
  </si>
  <si>
    <t>SI_COSTACTPLN_SO</t>
  </si>
  <si>
    <t>DWH_PROD</t>
  </si>
  <si>
    <t xml:space="preserve">Das DWH ist eine einheitliche Berichtsplattform im technischen Bereich, um Berichte und Auswertungen mit bereinigten, geprüften und standardisierten Daten aus einer zentralen Datenbank zu erstellen. Basis des OTB ist ein DB2 Datenbank, das seine Daten über den Import mittels ETL-Prozessen von DB2-, Oracle, ABAP- und FTP-Systemen sowie Flat-Files bekommt. 
Auf Basis der zusammengestellten Daten werden mittels PHP-, Jasper-Report- und Business Objects Berichte erzeugt und zur Verfügung gestellt. Excelauswertungen sind ebenfalls möglich. Die Daten werden kontinuierlich aktualisiert und für die zukünftige Datenanalyse langfristig zentral gespeichert.
</t>
  </si>
  <si>
    <t>SI_FINANPLN_SO</t>
  </si>
  <si>
    <t>Rechnungserfassung für Energierechnungen. Kostenstellenaufteilung auf die verursachenden Bereiche. Stammdatenverwaltung für alle Energiemessstellen der BWB. Berichtswesen über alle Messstellen (Kosten und Verbrauchsdaten). Übertragen der Rechnungsbeträge ins SAP. Prognose der Energiekosten pro Messstelle. Jahresabgrenzung und Rückstellungen für Stromkosten. Abbilden von Lastgängen</t>
  </si>
  <si>
    <t>SI_IOLIST_SA</t>
  </si>
  <si>
    <t>SI_MATERIAL_AVAIL_SA</t>
  </si>
  <si>
    <t>SI_MATERIAL_GD_SA</t>
  </si>
  <si>
    <t>ELEKTROmanager</t>
  </si>
  <si>
    <t xml:space="preserve">Prüfen und dokumentieren von Prüfpflichtigen Arbeitsmitteln in der Elektroinstallation (ortsveränderliche Geräte)
Die Prüfergebnisse werden in einem Prüfprotokoll generiert, das als PDF in CMS abgelegt werden kann. Es wird eine Übersichtsliste in Excel generiert. Diese Prüfung ist nach § 10 der Betriebssicherheitsverordnung vom Gesetzgeber vorgeschrieben. 
</t>
  </si>
  <si>
    <t>SI_READ_TEXT_SA</t>
  </si>
  <si>
    <t>eMATS</t>
  </si>
  <si>
    <t>Dient zur Vorplanung und Reservierung von Materialien, wird zunächst im Bereich Rohrnetz und Netzplanung benutzt.</t>
  </si>
  <si>
    <t>SI_RESERVATION_GD_SA</t>
  </si>
  <si>
    <t>EPA</t>
  </si>
  <si>
    <t>Analysetool für Daten des Kundenservice und Rechnungswesen. Wird auch zum IS-U Jahresabschluss genutzt. Sammelt Daten und liefert diese an Anwendungen weiter.</t>
  </si>
  <si>
    <t>SI_RESERVATION_GL_SA</t>
  </si>
  <si>
    <t>elektronischer und automatisierter Versand von Rechnungen an Großkunden über die Plattform SmartPath. 
Keine eigenständige Anwendung, sondern Anpassungen und Erweiterungen in einer Reihe von Systemen</t>
  </si>
  <si>
    <t>SI_XXX_GET_FDOC_ITEMS_SO</t>
  </si>
  <si>
    <t>eStraßenservice</t>
  </si>
  <si>
    <t>Liefert die Daten im vereinbarten Protokoll an die eStraße.</t>
  </si>
  <si>
    <t>SI_XXX_GET_GL_ACC_DATA_SO</t>
  </si>
  <si>
    <t>Fettabscheider Berlin</t>
  </si>
  <si>
    <t>Ermöglicht einen Abgleich mit Senatsdaten zu den Fettabscheidern. Grundlagen für Auskunftsanwendung im Internet</t>
  </si>
  <si>
    <t>SI_XXX_GET_HI_INVOICES_BY_IORDER_SO</t>
  </si>
  <si>
    <t>Zentrale Komponente im DMS Filenet. Erledit die Arbeit der Ablage der Dokumente im Archiv und das Suchen nach Dokumenten.</t>
  </si>
  <si>
    <t>SI_XXX_GET_INVOICE_HISTORY_SO</t>
  </si>
  <si>
    <t>Firmenbeurteilung</t>
  </si>
  <si>
    <t>Beurteilung von Firmen, die Baumaßnahmen für die BWB durchgeführt haben.</t>
  </si>
  <si>
    <t>SI_XXX_GET_INVOICES_BY_IORDER_SO</t>
  </si>
  <si>
    <t>Flächendatenbank</t>
  </si>
  <si>
    <t>Verwaltet wer in welchem Raum sitzt und welche Flächen die Räume haben. Erstellt Controlling Berichte</t>
  </si>
  <si>
    <t>SI_XXX_GET_IORDER_ACT_COSTS_SO</t>
  </si>
  <si>
    <t>FS2 AutoBank</t>
  </si>
  <si>
    <t>Die Software ermöglicht eine automatische Kontierung und Buchung der elektronischen Kontoauszüge direkt in SAP. Zahlungseingänge und Zahlungsausgänge werden mit Hilfe von Filterfunktionen mit einer hohen Zuordnungsquote maschinell gebucht. Die Definition der Buchungsregeln erfolgt dabei durch den Anwender. 
 --[Mit dem Einsatz unserer Standard-Software Lösung AutoBank® für SAP® erhöhen Sie die automatische Auszifferungsquote Ihrer Zahlungseingänge deutlich und optimieren den gesamten Buchungsprozess, ohne den Einsatz anderer SAP Module negativ zu beeinflussen. AutoBank® für SAP® ist insgesamt so konzipiert und realisiert, dass der Standard von SAP genutzt und optimiert wird. Das System setzt als Add-On auf dem elektronischen Kontoauszug auf und ist speziell in ABAP programmiert, damit Schnittstellenproblematiken vermieden werden.]--</t>
  </si>
  <si>
    <t>SI_XXX_GET_IORDER_DATA_SO</t>
  </si>
  <si>
    <t>Geo-Auftragssteuerung</t>
  </si>
  <si>
    <t> Die Geo-Auftragssteuerung dient der Verwaltung von Projekten bei PB-G. Diese können Bezug auf eine ASS-Maßnahme nehmen oder völlig unabhängig davon bestehen. Neben einer Adressierung, die auch über die Auswahl eines Werkes (Standort der BWB) erfolgen kann, beinhaltet das Projekt beliebig viele Aufträge, die jeweils einem Medium (Kanal, TWL, ADL oder Werke) zugeordnet sind. Welche Medien zur Verfügung stehen hängt vom Typ des Projektes ab. Es kann ein Werksprojekt oder ein Netzprojekt erzeugt werden. Die Daten eines Auftrages können je nach Medium und Team variieren. 
Unabhängig von Medium und Team können in allen Aufträgen Tätigkeiten inklusive geleisteter Stunden erfasst werden. Außerdem können Buchungspositionen erfasst werden, die als Buchungsschlüssel dienen, um die erfassten Stunden auf verschiedene CO-Aufträge oder Projekt-Struktur-Codes prozentual zu verteilen. Diese Verteilung wird einmal im Monat an das SAP übertragen.
Die Ingenieurbüros und Rahmenverträge, die für Vergaben von Aufträgen erforderlich sind, können in der Anwendung als projektübergreifende Ressource erfasst werden. Projektübergreifende Vorgaben können im Bereich Administration gepflegt werden.
Die Anwendung unterteilt sich in die Bereiche Projektbearbeitung, Auswertungen, Administration und Controlling. Über ein Rollenkonzept sind die Zugriffe auf Funktionen und Daten geregelt.</t>
  </si>
  <si>
    <t>SI_XXX_GET_PORDERS_ASSIGNMENT_SO</t>
  </si>
  <si>
    <t>Systemunterstützung für die Investitionsplanung und -abwicklung der BWB (TM1)</t>
  </si>
  <si>
    <t>SI_XXX_GET_PORDERS_BY_IORDER_SO</t>
  </si>
  <si>
    <t>SI_XXX_POST_ACT_ALLOC_SO</t>
  </si>
  <si>
    <t>Grundstücksberatung</t>
  </si>
  <si>
    <t>Die browserbasierte Anwendung Grundstücksberatung liefert Informationen zum Aufbau, Art und vor allem zu den Eigentumsverhältnissen von Hausanschlüssen. Es werden die Bereiche Wasser, Abwasser (auch Abwassergruben) und Niederschlagswasser berücksichtigt.
Die Informationen werden ausschließlich in Textblöcken dargestellt und sollen so als Vorlage für Kundenservice-Mitarbeiter im Kundendialog dienen. Es entfällt das ggf. mühselige Interpretieren von Karten aus GIS-Systemen und das Zusammentragen einzelner Informationen aus verschiedenen digitalen Informationsquellen.</t>
  </si>
  <si>
    <t>SI_XXX_POST_IORDER_BUDGET_SO</t>
  </si>
  <si>
    <t>H2PRO</t>
  </si>
  <si>
    <t>Portal für Hausverwaltungen zur Zählerstandserfassung</t>
  </si>
  <si>
    <t>SI_XXX_POST_IORDER_SPEC_CHANGE_SO</t>
  </si>
  <si>
    <t>HA_INFOTOOL_PROD</t>
  </si>
  <si>
    <t xml:space="preserve">Verschneidet GIS, SAP und DMS Daten zu einem Kanal Hausanschluss. Wird benutzt, um störbedingte Hausanschlüsse kaufmännisch zu zuordnen. </t>
  </si>
  <si>
    <t>SI_XXX_POST_PRIM_COST_PLAN_SO</t>
  </si>
  <si>
    <t>Haavo</t>
  </si>
  <si>
    <t>Informationen zu HA-Angeboten/-.
Sie dient der Angebots und Dokumentenerstellung im direkten Kundenkontakt für technische Mitarbeiter und Außendienst. 
Es können Stammdaten für bestehenden Vertragspartnern über ein GIS System ausgewählt werden. 
Die Angebote werden Anschluss bezogen erstellt , wobei bestehende Stammdaten aus den Systemen ArcGis und SAP SD/CS bzw. IS-U integriert werden können. 
Die erstellten Angebote/Dokumente können vor Ort vom Kunden auf einem mobilen Gerät mit Touch-Eingabe (IPad/Surface) beauftragt bzw. Unterschrieben werden. 
Danach können die Dokumente per Email an den Kunden versandt werden. Eine Ablage im Filenet P8 DMS ist möglich.  
Die Daten können zur weiteren Verarbeitung an 3. Systeme  übergeben werden. </t>
  </si>
  <si>
    <t>SI_XXX_SET_INVOICE_INCOMING_SO</t>
  </si>
  <si>
    <t>IBM Planning Analytics</t>
  </si>
  <si>
    <t>TM1 ist eine leistungsstarke Business-Intelligence-Lösung, die auf der multidimensionalen OLAP-Technologie (MOLAP) basiert. TM1 überzeugt nicht nur durch die erstaunliche Geschwindigkeit bei der Datenanalyse. Mit  TM1 und seinen Modulen lassen sich unternehmensweite Informationssysteme schnell aufbauen, einfach administrieren und die Ergebnisse professionell visualisieren - natürlich auch im Internet. Schließt IBM Cognos TM1 Web Clipboard Extension ein.
Itelligrate, Hr. Schwalm  Fr. Sowade</t>
  </si>
  <si>
    <t>SI_XXX_SET_INVOICE_OUTGOING_SO</t>
  </si>
  <si>
    <t>IDEA</t>
  </si>
  <si>
    <t>Neben der Möglichkeit, unterschiedliche Datenformate (Access, Excel, dBase, Drucklisten, ASCII, EBCDIC, ODBC etc.) importieren zu können, bietet IDEA Möglichkeiten zum Analysieren von Datenmengen. So lassen sich Extraktionen, Schichtungen, Mehrfachbelegungsanalysen, Lückenanalysen und Altersstrukturanalysen etc. durchführen. Prüfungen, ob Mitarbeiter und Lieferanten mit identischen Kontoverbindungen vorhanden sind, oder ob Kontoverbindungen von Lieferanten für einzelne Überweisungstransaktionen verändert und nach Abschluss der Transaktionen wieder in ihren Ursprungszustand zurückgesetzt wurden, können durchgeführt werden. Welche Prüfungsschritte mit IDEA durchgeführt werden können, hängt vor allem von der Art und Qualität der vorhandenen Daten ab.</t>
  </si>
  <si>
    <t>SI_YTM_IMPORT_SA</t>
  </si>
  <si>
    <t>IKS_PROD</t>
  </si>
  <si>
    <t>SI_BA_ILV_DATA_INPUT_AO</t>
  </si>
  <si>
    <t>IKS-Auswertung</t>
  </si>
  <si>
    <t>Generiert eine Berechtigungsübersicht für einen Benutzer aus dem eDirectory und einigen SAP Systemen.</t>
  </si>
  <si>
    <t>/HOAG/BPI_AA_INTERFACE_DATEN</t>
  </si>
  <si>
    <t>IMP SM-BOX</t>
  </si>
  <si>
    <t xml:space="preserve">Nagios-basierte Appliance, plattformübergreifende Überwachung der IT-Infrastruktur, Alarmierung bei Ausfällen bzw. Überschreitung definierter Schwellwerte. SM-VIEW ist Bestandteil von SM-BOX </t>
  </si>
  <si>
    <t>/HOAG/BPI_AA_INTERFACE_PA</t>
  </si>
  <si>
    <t>urn:bwb.de:fi:ab</t>
  </si>
  <si>
    <t>SI_BPI_DOCUMENT_SO</t>
  </si>
  <si>
    <t>invoiceCONSOLE</t>
  </si>
  <si>
    <t>Begleitworkflow für Kreditorenbuchhaltung (Eingangsrechnungen)
Über die „invoiceCONSOLE“, welche die notwendige Kommunikation zwischen SAP und 4invoice übernimmt, werden die gescannten Dokumente als elektronische Datei (TIFF-Format) an 4invoice übergeben. 
Nachbearbeitungscenter wird der invoiceConsole zugeordnet.</t>
  </si>
  <si>
    <t>SI_BPI_INTERFACE_SO</t>
  </si>
  <si>
    <t>IZAR@NET</t>
  </si>
  <si>
    <t>Die Anwendung IZAR@NET dient zur Planung von Ablesungen im Walk-by/Drive-by-Verfahren. Erhält über IZAR Mobile die Zählerdaten zurück</t>
  </si>
  <si>
    <t>SI_XXX_GET_IORDER_GENERIC_SO</t>
  </si>
  <si>
    <t>Katalogmanagementsystem</t>
  </si>
  <si>
    <t xml:space="preserve">Poet X-Solutions ist bei BWB die Katalog-Plattform für Lieferanten, Einkäufer und Bedarfsträger. Die Standardlösung ermöglicht die  Erstellung, Bearbeitung, Verwaltung, Pflege und allgemeine Breitstellung elektronischer Produktkataloge für die Beschaffung im Rahmen der BWB eProcurement-Anwendung. 
Die qualifizierte Suche und Bereitstellung der Produktdaten zur Weiterverarbeitung im EBP erfolgt über eine im Katalogsystem enthaltene Benutzer- 
oberfläche mit integrierter Suchmaschine -EC "Enterprise Catalog"-. Wobei die Daten über eine entsprechend angepasste OCI-Schnittstelle übergeben werden. 
Die verwendeten Datenbanken basieren auf Oracle-Datenbanksoftware.  
Weiterhin wirken die Anwendung ANW0768 Doublettenscout und das Katalogsystem im Rahmen der Katalogbearbeitung unmittelbar zusammen 
-Bereinigung von Doubletten in den Lieferantenkatalogen-.  
</t>
  </si>
  <si>
    <t>SI_XXX_SET_AWARD_ENTRY_SO</t>
  </si>
  <si>
    <t>SI_XXX_SET_PORDERS_ENH_SO</t>
  </si>
  <si>
    <t>Korasoft Extension</t>
  </si>
  <si>
    <t>Korasoft AutoCAD Extension wird zum Import von Zeichnungen nach SAP genutzt, um aus AutoCAD eine DWG-Zeichnung ins SAP und Filenet zu kopieren/importieren zzgl. weiterer Attribute zur Befüllung von Datenobjekten und -feldern in SAP zu übernehmen.</t>
  </si>
  <si>
    <t>SI_XXX_GET_DEVICE_DETAIL_SO</t>
  </si>
  <si>
    <t>Ziel ist es, speziell die Kundenberatung und Kundenauskunft durch den bereichs- und sys-temübergreifenden Zugriff auf Kundenkontakte zu unterstützen. Beschwerden sind spez. KK mit Steuerung der Zuständigkeit und Fristenüberwachung</t>
  </si>
  <si>
    <t>SI_XXX_GET_EQUI_4_AUFNR_KOSTL_SO</t>
  </si>
  <si>
    <t>KUPO_USER</t>
  </si>
  <si>
    <t>Die Verwaltung von Verknüpfungsanfragen von Kunden mit abweichenden Rechnungsempfängern.</t>
  </si>
  <si>
    <t>SI_XXX_GET_EQUI_BY_LICENCE_SO</t>
  </si>
  <si>
    <t>LANA Process Cloud</t>
  </si>
  <si>
    <t xml:space="preserve">Prozessdaten aus unterschiedlichen Quellsystemen visualisieren. Wird speziell für die Analysen aus automatisierten Prozessabläufen der Camunda Workflow-Engine. </t>
  </si>
  <si>
    <t>Webanwendung zur Beurteilung von Lieferanten</t>
  </si>
  <si>
    <t>SI_XXX_GET_MM_MAT_DOC_YEAR_SO</t>
  </si>
  <si>
    <t>Im LIMS werden Angebote für Labordienstleistungen erstellt und sämtliche Proben mit Ihren Parametern verwaltet. Dazu gehört das Anlegen einer Probe mit seinen Messwerten und die anschließende Validierung durch Fachpersonal. Aus dem LIMS werden abschließend die Prüfberichte für den Auftraggeber erstellt.
Durch das LIMS werden ASCII Files mit allen Aufträgen und IBL und BANF erstellt, die dann ins SAP R/3 CO zur Abrechnung importiert werden.
Zusätzlich wird über das Projekt KAT das Einleiterkataster zur Verfügung gestellt.</t>
  </si>
  <si>
    <t>SI_XXX_GET_TECH_OBJ_BY_DOCID_SO</t>
  </si>
  <si>
    <t>LucaNet.Financial</t>
  </si>
  <si>
    <t>Software für Planung, Controlling, 
Reporting und Analyse</t>
  </si>
  <si>
    <t>SI_XXX_GET_VKONTO_ADDRESS_SO</t>
  </si>
  <si>
    <t xml:space="preserve">MAM Anlagenverwaltung </t>
  </si>
  <si>
    <t>Im Rahmen des Projekts werden die Anlagegüter der BWB mit RFID-Labels (Remote function identification) markiert. Die Kennungen können im Rahmen einer Inventur mit mobilen Enderfassungsgeräten aufgenommen, auf dem Endgerät oder einer PC Software (nach-)bearbeitet und im Buchhaltungssystem SAP als Inventur gebucht werden.</t>
  </si>
  <si>
    <t>SI_XXX_INSERT_ARCHIVE_CONNECTION_SO</t>
  </si>
  <si>
    <t>SI_XXX_SET_IS_ARCHIVE_DATA_SO</t>
  </si>
  <si>
    <t>manuelle Telefonschnittstelle</t>
  </si>
  <si>
    <t>SI_XXX_SET_IS_DOC_ARCHIVE_DATA_SO</t>
  </si>
  <si>
    <t>MapInfo</t>
  </si>
  <si>
    <t>Auskunftssystem für GIS Daten</t>
  </si>
  <si>
    <t>SI_XXX_SET_SD_ARCHIVE_DATA_SO</t>
  </si>
  <si>
    <t>Meine Beschaffung</t>
  </si>
  <si>
    <t>Dient „Meine Beschaffung“ der besseren Übersicht über Ihre Beschaffungsvorgänge</t>
  </si>
  <si>
    <t>SI_XXX_START_SEEAG_IC_SO</t>
  </si>
  <si>
    <t>MELDUNGSBUCH_PROD</t>
  </si>
  <si>
    <t>SI_XXX_GET_COSTCENTER_DATA_SO</t>
  </si>
  <si>
    <t>Mobile Instandhaltung</t>
  </si>
  <si>
    <t>Mobile Anwendung, die Instandhaltungsmaßnahmen unterwegs bereitstellt. Liefert Informationen über  die durchzuführenden Maßnahmen und erlaubt deren Rückmeldung.</t>
  </si>
  <si>
    <t>SI_XXX_GET_COSTCENTER_LIST_SO</t>
  </si>
  <si>
    <t xml:space="preserve">MoPs Frontend ist eine Webanwendung zur Anzeige und Bearbeitung von Vorgängen im Kundenservice für den Endbenutzer. Die Anwendung ist ein Teil des Modernen Prozesssystems (MoPs).  </t>
  </si>
  <si>
    <t>SI_XXX_GET_GL_ACC_ITEMS_SO</t>
  </si>
  <si>
    <t>MSU</t>
  </si>
  <si>
    <t>Abrechnung und Kundenservice für Berliner Stadtwerke auf Basis Microsoft Dynamics Nav 2018</t>
  </si>
  <si>
    <t>SI_XXX_GET_ADDRESS_INV_REC_BY_ASSET_SO</t>
  </si>
  <si>
    <t>New Wang</t>
  </si>
  <si>
    <t>Rechnungsschreibung für Nebenleistungen</t>
  </si>
  <si>
    <t>SI_XXX_GET_ASSET_BY_CONNOBJ_SO</t>
  </si>
  <si>
    <t>Pi Enterprise Server</t>
  </si>
  <si>
    <t>Universelles modulares Softwaresystem zur Langzeitarchivierung, Bereitstellung und Auswertung von Prozess- und Produktionsdaten</t>
  </si>
  <si>
    <t>SI_XXX_GET_FACTS_ADDRESS_EXT_SO</t>
  </si>
  <si>
    <t>Powercloud</t>
  </si>
  <si>
    <t>Abrechnung und Kundenservice für Berliner Stadtwerke EnergiePartner GmbH</t>
  </si>
  <si>
    <t>SI_XXX_GET_FACTS_ADDRESS_SO</t>
  </si>
  <si>
    <t>Buchung von Dienstfahrzeugen</t>
  </si>
  <si>
    <t>SI_XXX_GET_PAR_ASSETS_BY_ASSET_SO</t>
  </si>
  <si>
    <t>Projekt Navigator</t>
  </si>
  <si>
    <t>Eigenentwicklung der p2m berlin GmbH zur Kostenplanung-/steuerung, MS Access 2010</t>
  </si>
  <si>
    <t>SI_XXX_GET_USER_ROLES_SO</t>
  </si>
  <si>
    <t>QGIS</t>
  </si>
  <si>
    <t>QGIS ist ein Geoinformationssystem zum Betrachten, Bearbeiten und Erfassen von räumlichen Daten und ist GNU General Public License lizenziert. Wesentliche Merkmale der Applikation sind die breite Unterstützung gängiger Vektordaten und Rasterdaten wie Shapefile oder GeoTIFF, aber auch räumlicher Datenbanken wie PostGIS und SpatiaLite, ausgereifte Digitalisier-Werkzeuge zum Erfassen von Vektordaten sowie eine Druckzusammenstellung zum einfachen Erstellen von Kartenausdrucken.</t>
  </si>
  <si>
    <t>urn:bwb.de:pi:kube_sd_cs:2a</t>
  </si>
  <si>
    <t>SI_ANSCHLUSS_VKONT_SO</t>
  </si>
  <si>
    <t>Qlik Sense</t>
  </si>
  <si>
    <t>Lösung für Datenvisualisierung und Data Discovery, die die Datenanalyse erleichtert und Geschäftsentscheidungen beschleunigt. Fördern Sie die Entdeckung von Erkenntnissen mit der Datenvisualisierungs-App für jederman. Mit Qlik Sense kann jeder in Ihrem Unternehmen ganz einfach flexible, interaktive Visualisierungen erstellen und wertvolle Entscheidungen treffen.</t>
  </si>
  <si>
    <t>SI_ISUFINDER_SO</t>
  </si>
  <si>
    <t>Verwaltet und steuert Rahmenverträge und die Abrufe dazu. 
Ermöglicht Pflege von Zusatzfeldern, die nicht im Standard SAP enthalten sind.Ermöglicht Freigabestrategie für Abrufe.</t>
  </si>
  <si>
    <t>SI_KUBE_START_VM_SO</t>
  </si>
  <si>
    <t>Absprache zur Erstellung eines Ratenplans für Kunden Rechnungen.</t>
  </si>
  <si>
    <t>SI_VKONT_SO</t>
  </si>
  <si>
    <t>RBS</t>
  </si>
  <si>
    <t>Regionales Bezugssystem, Strassendatenbank
zentrale Strassenaktualisierungen</t>
  </si>
  <si>
    <t>SI_XXX_CREATE_VM_SO</t>
  </si>
  <si>
    <t>Ziel der Ressourcenplanung ist es zum einem, die optimale Auslastung der Personalressource sicherzustellen und anderseits die Projekte sowohl zeitlich als auch der Höhe nach bedarfsgerecht mit Personal auszustatten.</t>
  </si>
  <si>
    <t>SI_XXX_GET_ISU_DATA_BY_SP_SO</t>
  </si>
  <si>
    <t>Saldenbestätigung für Kreditoren</t>
  </si>
  <si>
    <t>Im SAP werden Listen erzeugt, die nach MS Access (Datenbank) transferiert und aufgearbeitet werden.</t>
  </si>
  <si>
    <t>SI_XXX_GET_VKONTO_BY_EQUI_SO</t>
  </si>
  <si>
    <t>SI_XXX_GET_VKONTO_DATA_SO</t>
  </si>
  <si>
    <t>SAP HCM</t>
  </si>
  <si>
    <t>SAP PI</t>
  </si>
  <si>
    <t>SI_XXX_POST_CUSTOMER_FORMS_SO</t>
  </si>
  <si>
    <t>http://bwb.de:mm:emats</t>
  </si>
  <si>
    <t>SI_EMATS_GET_ROLE_SO</t>
  </si>
  <si>
    <t>urn:bwb.de:is:selma</t>
  </si>
  <si>
    <t>SI_SELMA_SO</t>
  </si>
  <si>
    <t>SMAX</t>
  </si>
  <si>
    <t>Ticketverwaltung, Katalogmangement, Asset- und Lizenzmanagement für die IT.</t>
  </si>
  <si>
    <t>Stundendatenbank</t>
  </si>
  <si>
    <t>Automatische Leistungsverrechnung über externe Datei.
Es wird eine externe Datei von der lokalen Workstation geladen und aus den darin enthaltenen Daten werden Buchungen im R/3  für die interne Leistungsverrechnung generiert.
Gefunden in SAP Schnittstellendatei</t>
  </si>
  <si>
    <t>SI_XXX_GET_VENDOR_DETAILS_SO</t>
  </si>
  <si>
    <t>TADB</t>
  </si>
  <si>
    <t>Technische Anschlussdatenbank zur schematischen Darstellung von Trinkwasserhausanschlussanlagen Programmiert in Delphi</t>
  </si>
  <si>
    <t>SI_XXX_SET_ACT_CONSTR_DATA_SO</t>
  </si>
  <si>
    <t>Tankdaten</t>
  </si>
  <si>
    <t>Einlesen der Tankdisketten. Daraus  werden Aufwandsbuchungen im SAP R/3 erzeugt.
TA, Daimler</t>
  </si>
  <si>
    <t>UBI_KANAL_PROD</t>
  </si>
  <si>
    <t>SI_XXX_CREATE_NOTIFICATION_SO</t>
  </si>
  <si>
    <t>TRAMAG Instandhaltungsmeldung</t>
  </si>
  <si>
    <t>SI_XXX_CREATE_OPERATION_SO</t>
  </si>
  <si>
    <t>TRAMAG Materialreservierung</t>
  </si>
  <si>
    <t>Im UBI werden Materialreservierungen erzeugt die über die TRAMAG Materialreservierung ins SAP übertragen werden.</t>
  </si>
  <si>
    <t>SI_XXX_GET_EQUI_DATA_SO</t>
  </si>
  <si>
    <t>tu/HAV</t>
  </si>
  <si>
    <t>Begleitworkflow für den Hausanschlussprozess;Oberfläche für SD und CS</t>
  </si>
  <si>
    <t>SI_XXX_GET_FUNCLOC_LIST_SO</t>
  </si>
  <si>
    <t xml:space="preserve">Überfälligkeitsanalyse </t>
  </si>
  <si>
    <t>Aus SAP FI-RA wird offene Postenliste geladen. Anwendung wertet nach Fälligkeitsraster und Monatsraster aus. Damit können offene Forderungen ergründet werden. Unterstützt die Forderungsrealisierung.
L:\KM\KM-A\FACH_A\Auswertungen Überfälligkeitsanalyse WANG\
Überfälligkeitsanalyse</t>
  </si>
  <si>
    <t>SI_XXX_GET_FUNCLOC_STRUCLIST_SO</t>
  </si>
  <si>
    <t>Unterstützt den Hausanschlussprozess zur technischen Abwicklung in den Bereichen Rohrnetz und Verbrauchsmanagement</t>
  </si>
  <si>
    <t>Betriebsführungssystem Kanalnetz</t>
  </si>
  <si>
    <t>SI_XXX_GET_IORDER_DATA_SPEC_SO</t>
  </si>
  <si>
    <t>UiPath</t>
  </si>
  <si>
    <t>Zum Betrieb von UiPath werden mehrere Basisanwendungen ausgeliefert. UiPath dient zur Prozessautomatisierung, dabei werden menschliche Interaktionen mit dem bestehenden User-Interface mittels regelbasierten Aktionen nachgeahmt.
 </t>
  </si>
  <si>
    <t>SI_XXX_GET_IORDER_LIST_SPEC_SO</t>
  </si>
  <si>
    <t>UZI</t>
  </si>
  <si>
    <t>Wasserzähler werden für die planmäßigen und außerplanmäßigen Zählerwechslungen sowie Zählerein- und -ausbauten disponiert. Über UZI werden die Zähler lagertechnisch verwaltet und geeicht, sowie Befundprüfungen durchgeführt. UZI nutzt Schnittstellen zu SAP und UBI.</t>
  </si>
  <si>
    <t>SI_XXX_GET_MAINT_SCHED_LIST_SO</t>
  </si>
  <si>
    <t>Vergabemanager</t>
  </si>
  <si>
    <t>Erstellt Vergabeunterlagen, stellt diese der Vergabeplattform bereit</t>
  </si>
  <si>
    <t>SI_XXX_GET_NOTIF_BY_EQUI_SO</t>
  </si>
  <si>
    <t>Vergabeplattform</t>
  </si>
  <si>
    <t>Plattform für Vergabeveröffentlichungen. Einsehen von Vergaben.</t>
  </si>
  <si>
    <t>SI_XXX_GET_NOTIF_DETAILS_SO</t>
  </si>
  <si>
    <t>Kontierung von WANG-Rechnungen und anschließenden Export ins SAP / FI-AR</t>
  </si>
  <si>
    <t>SI_XXX_GET_NOTIF_LIST_SO</t>
  </si>
  <si>
    <t>Zählerbewegungen Services</t>
  </si>
  <si>
    <t>Services zur Abfrage und Dokumentation von Zählerbewegungen. Damit kann die Historie der bereichsübergreifenden Zählerbewegungen zeitnah nachvollzogen werden.</t>
  </si>
  <si>
    <t>SI_XXX_GET_PMORDER_DATA_SO</t>
  </si>
  <si>
    <t>ZOMA</t>
  </si>
  <si>
    <t>Zentrale Organisation der mobilen Abwasserentsorgung in Berlin. 
Erfassung der entsorgten Gruben und Plausibilisierung.</t>
  </si>
  <si>
    <t>SI_XXX_GET_PMORDER_OPER_SO</t>
  </si>
  <si>
    <t>SI_XXX_POST_STAT_KEY_FIG_SO</t>
  </si>
  <si>
    <t>SI_XXX_SET_CONF_PMORDER_SO</t>
  </si>
  <si>
    <t>http://bwb.de/process</t>
  </si>
  <si>
    <t>SI_BPM_APP_PROCESS_SO</t>
  </si>
  <si>
    <t>EMATS</t>
  </si>
  <si>
    <t>SI_BPM_USER_ASSIGN_ROLES_SO</t>
  </si>
  <si>
    <t>SI_BPM_USER_CREATE_CONTACTPERS_SO</t>
  </si>
  <si>
    <t>SI_BPM_USER_CREATE_SO</t>
  </si>
  <si>
    <t>SI_BPM_USER_LINK_GUID_VENDOR_SO</t>
  </si>
  <si>
    <t>SI_BPM_USER_USER_DELETE_SO</t>
  </si>
  <si>
    <t>http://bwb.de/ERA</t>
  </si>
  <si>
    <t>SI_BPM_SEND_INVOICE_RESPONSE_SO</t>
  </si>
  <si>
    <t>SI_BPM_SET_STATUS_SO</t>
  </si>
  <si>
    <t>SI_BPM_USER_CHECK_DIFF_INV_REC_SO</t>
  </si>
  <si>
    <t>SI_BPM_USER_CONTACT_SO</t>
  </si>
  <si>
    <t>SI_BPM_USER_DELETE_SO</t>
  </si>
  <si>
    <t>SI_BPM_USER_EMAIL_CHANGE_SO</t>
  </si>
  <si>
    <t>SI_BPM_USER_EMAIL_SEARCH_SO</t>
  </si>
  <si>
    <t>SI_BPM_USER_GP_LINK_SO</t>
  </si>
  <si>
    <t>SI_BPM_USER_SET_DIFF_INV_REC_SO</t>
  </si>
  <si>
    <t>SI_BPM_USER_VK_DELY_TYPE_SO</t>
  </si>
  <si>
    <t>http://bwb.de/fi/primo</t>
  </si>
  <si>
    <t>SI_BPM_DC_STATUS_SO</t>
  </si>
  <si>
    <t>SI_BPM_PC_CHECKDOCUMENT_SO</t>
  </si>
  <si>
    <t>SI_BPM_PC_POSTDOCUMENT_SO</t>
  </si>
  <si>
    <t>SI_BPM_PC_STATUS_SO</t>
  </si>
  <si>
    <t>SI_BPM_PO_CHECKDOCUMENT_SO</t>
  </si>
  <si>
    <t>SI_BPM_PO_EQUIPMENT_SO</t>
  </si>
  <si>
    <t>SI_BPM_PO_POSTDOCUMENT_SO</t>
  </si>
  <si>
    <t>SI_BPM_PO_STATUS_M1_SO</t>
  </si>
  <si>
    <t>SI_BPM_PO_STATUS_SO</t>
  </si>
  <si>
    <t>SI_BPM_PO_USERDETAIL_SO</t>
  </si>
  <si>
    <t>Module</t>
  </si>
  <si>
    <t>Bezeichnung</t>
  </si>
  <si>
    <t>Modul in Transaktionen</t>
  </si>
  <si>
    <t>Prioritäten</t>
  </si>
  <si>
    <t>Vorhanden?</t>
  </si>
  <si>
    <t>Outputs</t>
  </si>
  <si>
    <t>Interfaces</t>
  </si>
  <si>
    <t>AC</t>
  </si>
  <si>
    <t>Accounting</t>
  </si>
  <si>
    <t>übergreifende Stammdaten</t>
  </si>
  <si>
    <t>Should-have</t>
  </si>
  <si>
    <t>XML</t>
  </si>
  <si>
    <t>Basis Component</t>
  </si>
  <si>
    <t>Could-have</t>
  </si>
  <si>
    <t>Business Warehouse</t>
  </si>
  <si>
    <t>Customer Engagement</t>
  </si>
  <si>
    <t>Cross Application</t>
  </si>
  <si>
    <t>CIC</t>
  </si>
  <si>
    <t>ggf. rausnehmen</t>
  </si>
  <si>
    <t>Controlling</t>
  </si>
  <si>
    <t>Gemeinkostenrechnung</t>
  </si>
  <si>
    <t>Ergebnis- und Marktsegmentrechnung</t>
  </si>
  <si>
    <t>Produktkostenrechnung</t>
  </si>
  <si>
    <t>Kundenservice</t>
  </si>
  <si>
    <t>Enterprise Controlling</t>
  </si>
  <si>
    <t>Enterprise Portal</t>
  </si>
  <si>
    <t>Rechnungswesen</t>
  </si>
  <si>
    <t>Anlagenbuchhaltung</t>
  </si>
  <si>
    <t>Kreditorenbuchhaltung</t>
  </si>
  <si>
    <t>Debitorenbuchhaltung</t>
  </si>
  <si>
    <t>Bankbuchhaltung</t>
  </si>
  <si>
    <t>Vertragskontokorrent</t>
  </si>
  <si>
    <t>Haushaltsmanagement</t>
  </si>
  <si>
    <t>Hauptbuchhaltung</t>
  </si>
  <si>
    <t>Legal Consolidation</t>
  </si>
  <si>
    <t>Financials</t>
  </si>
  <si>
    <t>Special Purpose Ledger</t>
  </si>
  <si>
    <t>Financial Services</t>
  </si>
  <si>
    <t>SAP HANA</t>
  </si>
  <si>
    <t>HR-OM</t>
  </si>
  <si>
    <t>Org.management</t>
  </si>
  <si>
    <t>Investitionsmanagement</t>
  </si>
  <si>
    <t>Versorgungsindustrie</t>
  </si>
  <si>
    <t>LE</t>
  </si>
  <si>
    <t>Logistics Execution</t>
  </si>
  <si>
    <t>Logistik</t>
  </si>
  <si>
    <t>Materialwirtschaft</t>
  </si>
  <si>
    <t>Occasional Platform User</t>
  </si>
  <si>
    <t>Personnel Management</t>
  </si>
  <si>
    <t>Training and Event Management</t>
  </si>
  <si>
    <t>Produktionsplanung und -steuerung</t>
  </si>
  <si>
    <t>Projektsystem</t>
  </si>
  <si>
    <t>Qualitätsmanagement</t>
  </si>
  <si>
    <t>flexibles Immobilienmanagement</t>
  </si>
  <si>
    <t>Immobilienmanagement</t>
  </si>
  <si>
    <t>SAP Gateway</t>
  </si>
  <si>
    <t>Supply Chain Management</t>
  </si>
  <si>
    <t>Vertrieb</t>
  </si>
  <si>
    <t>Supplier Relationship Management</t>
  </si>
  <si>
    <t>SolutionManager</t>
  </si>
  <si>
    <t>Treasury</t>
  </si>
  <si>
    <t>bisher nicht im 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</si>
</sst>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8"/>
      <color theme="0"/>
      <name val="Calibri"/>
      <family val="2"/>
      <scheme val="minor"/>
    </font>
    <font>
      <i/>
      <sz val="9"/>
      <color theme="1"/>
      <name val="Calibri"/>
      <family val="2"/>
      <scheme val="minor"/>
    </font>
    <font>
      <sz val="9"/>
      <color theme="1"/>
      <name val="Calibri"/>
      <family val="2"/>
      <scheme val="minor"/>
    </font>
    <font>
      <sz val="10"/>
      <color rgb="FF000000"/>
      <name val="Tahoma"/>
      <family val="2"/>
    </font>
    <font>
      <sz val="10"/>
      <color rgb="FF000000"/>
      <name val="Calibri"/>
      <family val="2"/>
      <scheme val="minor"/>
    </font>
    <font>
      <sz val="4"/>
      <color rgb="FF000000"/>
      <name val="Calibri"/>
      <family val="2"/>
      <scheme val="minor"/>
    </font>
    <font>
      <sz val="10.5"/>
      <color rgb="FF000000"/>
      <name val="Calibri"/>
      <family val="2"/>
      <scheme val="minor"/>
    </font>
    <font>
      <sz val="14"/>
      <color rgb="FF666666"/>
      <name val="Arial"/>
      <family val="2"/>
    </font>
    <font>
      <sz val="11"/>
      <color rgb="FF333333"/>
      <name val="Calibri"/>
      <family val="2"/>
    </font>
    <font>
      <sz val="11"/>
      <color rgb="FF000000"/>
      <name val="Aptos Narrow"/>
      <family val="2"/>
    </font>
    <font>
      <sz val="11"/>
      <color rgb="FF9C5700"/>
      <name val="Calibri"/>
      <family val="2"/>
      <scheme val="minor"/>
    </font>
    <font>
      <sz val="12"/>
      <color rgb="FF9C5700"/>
      <name val="Calibri"/>
      <family val="2"/>
      <scheme val="minor"/>
    </font>
  </fonts>
  <fills count="8">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rgb="FF92D050"/>
        <bgColor rgb="FF000000"/>
      </patternFill>
    </fill>
    <fill>
      <patternFill patternType="solid">
        <fgColor rgb="FFFFEB9C"/>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B4CBEE"/>
      </top>
      <bottom/>
      <diagonal/>
    </border>
  </borders>
  <cellStyleXfs count="2">
    <xf numFmtId="0" fontId="0" fillId="0" borderId="0"/>
    <xf numFmtId="0" fontId="11" fillId="7" borderId="0" applyNumberFormat="0" applyBorder="0" applyAlignment="0" applyProtection="0"/>
  </cellStyleXfs>
  <cellXfs count="31">
    <xf numFmtId="0" fontId="0" fillId="0" borderId="0" xfId="0"/>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0" borderId="0" xfId="0" applyAlignment="1">
      <alignment wrapText="1"/>
    </xf>
    <xf numFmtId="0" fontId="0" fillId="0" borderId="3" xfId="0" applyBorder="1"/>
    <xf numFmtId="0" fontId="0" fillId="0" borderId="4" xfId="0" applyBorder="1"/>
    <xf numFmtId="0" fontId="0" fillId="0" borderId="6" xfId="0" applyBorder="1"/>
    <xf numFmtId="0" fontId="1" fillId="2" borderId="0" xfId="0" applyFont="1" applyFill="1" applyAlignment="1">
      <alignment horizontal="center"/>
    </xf>
    <xf numFmtId="0" fontId="0" fillId="0" borderId="5" xfId="0" applyBorder="1"/>
    <xf numFmtId="0" fontId="0" fillId="0" borderId="0" xfId="0" pivotButton="1"/>
    <xf numFmtId="0" fontId="0" fillId="0" borderId="0" xfId="0" applyAlignment="1">
      <alignment horizontal="left"/>
    </xf>
    <xf numFmtId="3" fontId="0" fillId="0" borderId="0" xfId="0" applyNumberFormat="1"/>
    <xf numFmtId="0" fontId="8" fillId="0" borderId="0" xfId="0" applyFont="1"/>
    <xf numFmtId="0" fontId="1" fillId="4" borderId="0" xfId="0" applyFont="1" applyFill="1"/>
    <xf numFmtId="0" fontId="1" fillId="2" borderId="0" xfId="0" applyFont="1" applyFill="1"/>
    <xf numFmtId="0" fontId="1" fillId="3" borderId="0" xfId="0" applyFont="1" applyFill="1"/>
    <xf numFmtId="0" fontId="0" fillId="0" borderId="7" xfId="0" applyBorder="1"/>
    <xf numFmtId="0" fontId="10" fillId="0" borderId="0" xfId="0" applyFont="1"/>
    <xf numFmtId="0" fontId="9" fillId="0" borderId="0" xfId="0" applyFont="1"/>
    <xf numFmtId="0" fontId="9" fillId="6" borderId="0" xfId="0" applyFont="1" applyFill="1"/>
    <xf numFmtId="0" fontId="9" fillId="0" borderId="0" xfId="0" applyFont="1" applyAlignment="1">
      <alignment wrapText="1"/>
    </xf>
    <xf numFmtId="0" fontId="0" fillId="0" borderId="0" xfId="0" quotePrefix="1"/>
    <xf numFmtId="0" fontId="12" fillId="7" borderId="0" xfId="1" applyFont="1"/>
    <xf numFmtId="0" fontId="1" fillId="5" borderId="3" xfId="0" applyFont="1" applyFill="1" applyBorder="1" applyAlignment="1">
      <alignment horizontal="center"/>
    </xf>
    <xf numFmtId="0" fontId="1" fillId="5" borderId="4" xfId="0" applyFont="1" applyFill="1" applyBorder="1" applyAlignment="1">
      <alignment horizont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0" fillId="0" borderId="0" xfId="0" applyNumberFormat="1"/>
  </cellXfs>
  <cellStyles count="2">
    <cellStyle name="Neutral" xfId="1" builtinId="28"/>
    <cellStyle name="Standard" xfId="0" builtinId="0"/>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protection locked="1" hidden="0"/>
    </dxf>
    <dxf>
      <protection locked="1" hidden="0"/>
    </dxf>
    <dxf>
      <numFmt numFmtId="0" formatCode="General"/>
      <protection locked="1" hidden="0"/>
    </dxf>
    <dxf>
      <alignment horizontal="general" vertical="bottom" textRotation="0" wrapText="1" indent="0" justifyLastLine="0" shrinkToFit="0" readingOrder="0"/>
    </dxf>
    <dxf>
      <fill>
        <patternFill>
          <bgColor rgb="FFFFA7A7"/>
        </patternFill>
      </fill>
    </dxf>
    <dxf>
      <fill>
        <patternFill>
          <bgColor rgb="FFFFA7A7"/>
        </patternFill>
      </fill>
    </dxf>
    <dxf>
      <fill>
        <patternFill>
          <bgColor rgb="FFFFA7A7"/>
        </patternFill>
      </fill>
    </dxf>
    <dxf>
      <fill>
        <patternFill>
          <bgColor rgb="FFFFA7A7"/>
        </patternFill>
      </fill>
    </dxf>
    <dxf>
      <fill>
        <patternFill>
          <bgColor rgb="FFFFA7A7"/>
        </patternFill>
      </fill>
    </dxf>
    <dxf>
      <fill>
        <patternFill>
          <bgColor rgb="FFFFA7A7"/>
        </patternFill>
      </fill>
    </dxf>
    <dxf>
      <fill>
        <patternFill>
          <bgColor rgb="FFFFA7A7"/>
        </patternFill>
      </fill>
    </dxf>
    <dxf>
      <fill>
        <patternFill>
          <bgColor rgb="FFFFA7A7"/>
        </patternFill>
      </fill>
    </dxf>
    <dxf>
      <fill>
        <patternFill>
          <bgColor rgb="FFFFA7A7"/>
        </patternFill>
      </fill>
    </dxf>
    <dxf>
      <fill>
        <patternFill>
          <bgColor rgb="FFFFA7A7"/>
        </patternFill>
      </fill>
    </dxf>
    <dxf>
      <fill>
        <patternFill>
          <bgColor rgb="FFFFA7A7"/>
        </patternFill>
      </fill>
    </dxf>
    <dxf>
      <fill>
        <patternFill>
          <bgColor rgb="FFFFA7A7"/>
        </patternFill>
      </fill>
    </dxf>
    <dxf>
      <fill>
        <patternFill>
          <bgColor rgb="FFFFA7A7"/>
        </patternFill>
      </fill>
    </dxf>
    <dxf>
      <fill>
        <patternFill patternType="solid">
          <fgColor auto="1"/>
          <bgColor rgb="FFFFA7A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s>
  <tableStyles count="0" defaultTableStyle="TableStyleMedium2" defaultPivotStyle="PivotStyleLight16"/>
  <colors>
    <mruColors>
      <color rgb="FFFFA7A7"/>
      <color rgb="FFFF5050"/>
      <color rgb="FFFFC1C1"/>
      <color rgb="FFFFB7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quaport.bwb.de/Users/BWXT343/Downloads/BTT_Master_konsolidiert_2024-01-17_BLQ%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Übersicht"/>
      <sheetName val="BTT"/>
      <sheetName val="BPML"/>
      <sheetName val="Transaktionen"/>
      <sheetName val="Tabelle1"/>
      <sheetName val="Quercheck Transaktionen"/>
      <sheetName val="Formulare"/>
      <sheetName val="Schnittstellen"/>
      <sheetName val="Datengrundlage adesso"/>
      <sheetName val="BTT_Master_konsolidiert_2024-0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Ansicht1" id="{45A4A400-17A2-4F6E-815C-07D914729A2A}"/>
  <namedSheetView name="Ansicht2" id="{0FC154F1-BF73-4E59-AA91-2C4D04F82508}"/>
  <namedSheetView name="Ansicht3" id="{CA720820-9D83-4D06-BC37-E2050EEDC573}"/>
  <namedSheetView name="Ansicht4" id="{29761BE0-0FF4-41ED-8BCB-AB3818A8D165}">
    <nsvFilter filterId="{00000000-0009-0000-0100-000003000000}" ref="A2:AT1549" tableId="3"/>
  </namedSheetView>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434.224106250003" createdVersion="6" refreshedVersion="8" minRefreshableVersion="3" recordCount="4277" xr:uid="{00000000-000A-0000-FFFF-FFFF05000000}">
  <cacheSource type="worksheet">
    <worksheetSource name="Transaktionen"/>
  </cacheSource>
  <cacheFields count="7">
    <cacheField name="Transaktionen" numFmtId="0">
      <sharedItems containsNonDate="0"/>
    </cacheField>
    <cacheField name="Langtext" numFmtId="0">
      <sharedItems containsNonDate="0" containsBlank="1"/>
    </cacheField>
    <cacheField name="Modul" numFmtId="0">
      <sharedItems containsNonDate="0" containsBlank="1" count="45">
        <s v="FI"/>
        <s v="LO"/>
        <s v="PM"/>
        <s v="OPU"/>
        <s v="RE-FX"/>
        <s v="BC"/>
        <s v="IS-U"/>
        <s v="SV"/>
        <s v="SD"/>
        <s v="EC"/>
        <s v="CO-PA"/>
        <s v="FI-AA"/>
        <s v="MM"/>
        <s v="CA"/>
        <s v="FI-CA"/>
        <s v="CO-OM"/>
        <s v="FI-GL"/>
        <s v="AP-MD"/>
        <s v="FI-FM"/>
        <s v="PP"/>
        <s v="SCM"/>
        <s v="PS"/>
        <s v="IM"/>
        <s v="CO-PC"/>
        <s v="CO"/>
        <s v="QM"/>
        <s v="HAN"/>
        <s v="Non-SAP"/>
        <s v="FI-AP"/>
        <s v="FI-BL"/>
        <s v="FI-AR"/>
        <s v="TR"/>
        <s v="FIN"/>
        <s v="n.n."/>
        <s v="FS"/>
        <s v="FI-SL"/>
        <s v="FI-LC"/>
        <s v="CS"/>
        <s v="PE"/>
        <s v="PA"/>
        <s v="SRM"/>
        <s v="BW"/>
        <s v="EP"/>
        <m/>
        <s v="RE-LUM"/>
      </sharedItems>
    </cacheField>
    <cacheField name="Anzahl Nutzungen (2022+2023)" numFmtId="3">
      <sharedItems containsBlank="1" containsMixedTypes="1" containsNumber="1" containsInteger="1" minValue="1" maxValue="67553431"/>
    </cacheField>
    <cacheField name="Tasktyp" numFmtId="0">
      <sharedItems containsNonDate="0" containsBlank="1"/>
    </cacheField>
    <cacheField name="verwendet in BTT" numFmtId="0">
      <sharedItems containsNonDate="0" count="2">
        <s v="ja"/>
        <s v="nein"/>
      </sharedItems>
    </cacheField>
    <cacheField name="Bemerkungen" numFmtId="0">
      <sharedItems containsNonDate="0" containsBlank="1" count="83">
        <m/>
        <s v="in neuester Auswertung von Steffen nicht mehr vorhanden"/>
        <s v="BPO Engine Anwendungsbetreuer"/>
        <s v="Customizing, Verwendung durch Anwendungsbetreuer"/>
        <s v="wird nur durch SAP-Anwendungsbetreuer verwendet"/>
        <s v="nur für internen Gebrauch, kann nicht ausgeführt werden"/>
        <s v="aufgeführt in zugehörige Transaktion"/>
        <s v="wird nicht benutzt"/>
        <s v="wird nicht verwendet"/>
        <s v="*"/>
        <s v="wird im Hintergrund ausgeführt beispielsweise beim Ausführen von Workflows oder aus dem Kundenportal"/>
        <s v="wird aus dem CIC0 heraus ausgeführt"/>
        <s v="Hiermit werden die Kostellen AUS dem SAP ins HCM geschickt u.a. für die Gehaltsabrechnung, Reisekosten etc. ausgeführt von IT-A/F in Ausnahme, sonst holt HCM"/>
        <s v="im Zusammenhang mit BD16"/>
        <s v="wurde durch die FV nicht benannt - ggf. nur geringe Nutzung der Transaktion"/>
        <s v="als zugehörige Transaktion eingetragen"/>
        <s v="Transaktion nicht bekannt, da Standard keine relevanz für weitere Prüfungen"/>
        <s v="Klärung mit Frank Bruns"/>
        <s v="wird genutzt für Projektcontrolling ausgeführt von RW-B/AA"/>
        <s v="wird genutzt für Projektcontrolling (Einzelabrechnung Projekt) ausgeführt von IT-A/F"/>
        <s v="wird genutzt für Projektcontrolling (Abrechnung mehrere Projekte) ausgeführt von IT-A/F"/>
        <s v="Stammdaten"/>
        <s v="WV prüfen"/>
        <s v="Klären mit IT-A/K durcvhführen Ablesevorbereitung"/>
        <s v="Klären mit IT-A/K "/>
        <s v="bisher wurden keine Fallkategorien für IS-U und FI-CA von Anwendern oder Anwendungsbertreuern angelegt"/>
        <s v="wird zur Zeit nicht verwendet"/>
        <s v="wird bisher nicht genutzt"/>
        <s v="wird nicht benutzt, da Avise über Autobank bearbeitet werden"/>
        <s v="Klärung duch Thomas"/>
        <s v="wird nicht benutzt, da Bearbeitung über Autobank"/>
        <s v="wird nicht manuell ausgeführt, sondern im Hintergrund beim Buchen eines Beleges ausgeführt"/>
        <s v="wird nicht mehr benutzt"/>
        <s v="wird zur zeit nicht benutzt"/>
        <s v="wird zur zeit nicht verwemdet"/>
        <s v="Transaktion für das Pflegen von Zeitpunkten, gibt es weiterhin im S/4 nicht relevant für BTT"/>
        <s v="Anzeige Customizingtabelle der Zinsschlüssel"/>
        <s v="Customizing Kontenstandsanzeige"/>
        <s v="Customizing"/>
        <s v="wurde von den FV nicht benannt, sollte mit BLQ abgestimmt werden"/>
        <s v="kein Hauptprozess TP BLQ"/>
        <s v="als zugehörige Transaktion erfasst"/>
        <s v="Transaktion gesperrt, kann nicht aufgerufen werden"/>
        <s v="wird bei NL verwendet"/>
        <s v="verwendet von CO-O"/>
        <s v="IT-A/F legt an für BWB-Standardhierarchie, verwendet von CO-O (nur für Alternativhierarchie)"/>
        <s v="Nummernkreispflege für Kostenrechnungskreis 1000, ausgeführt von IT-A/F aber über CUSTOMIZING Baum"/>
        <s v="nicht aktiv bei BWB"/>
        <s v="ausgeführt von IT-A/F aber über CUSTOMIZING Baum"/>
        <s v="ausgeführt von IT-A/F"/>
        <s v="verwendet von RW-B/AA und PB"/>
        <s v="Rücksprache Hoffi/Melli"/>
        <s v="alle Fachbereiche "/>
        <s v="alle Fachbereiche, die mit Budgetierung arbeiten (IH, PB, …)"/>
        <s v="ausgeführt von IT-A/F (alle Jobs)"/>
        <s v="BWB arbeiten nicht mit Plan"/>
        <s v="alle Fachbereiche, die mit Aufträgen arbeiten "/>
        <s v="Auswertung, alle Fachbereiche, die mit Aufträgen arbeiten "/>
        <s v="ausgeführt von IT-A/F, Customizing"/>
        <s v="verwendet von CO-O, nein CO-O hat keine Berechtigung"/>
        <s v="in neuer Liste  Dialog nicht enthalten"/>
        <s v="veraltete Transaktion"/>
        <s v="LIS gehört zu Reporting "/>
        <s v="TP Reporting"/>
        <s v="Customizing "/>
        <s v="Customizing - Aufruf/ Verwendung seitens Anwendungsbeteuer "/>
        <s v="ausgeführt von IT-Z, Customizing"/>
        <s v="Auswertung, verwendet von CO-O"/>
        <s v="in zugehörige Transaktionen aufgeführt"/>
        <s v="Customizingtransaktion, nicht relevant für Journeys"/>
        <s v="Pflege Nummernkreise, nicht relevant für Journeys"/>
        <s v="wurde 2023 nicht verwendet --&gt; Thomas prüft"/>
        <s v="wird nicht mehr benötigt"/>
        <s v="wird nicht im Mandanten 100 benutzt"/>
        <s v="Transaktion entstanden aufgrund der Umstellung auf Gebühren"/>
        <s v="Workflow-Administration"/>
        <s v="Vorgangsmappe - Tabelle wird ggf. noch benötigt"/>
        <s v="KS?"/>
        <s v="Gebührenumstellung"/>
        <s v="TP BLQ"/>
        <s v="wird nicht direkt aufgerufen, sondern über GuiXT"/>
        <s v="KS? " u="1"/>
        <s v="KS? Widerspruch"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77">
  <r>
    <s v="/HOAG/AAAZ"/>
    <s v="Avise: Avisanzeige"/>
    <x v="0"/>
    <n v="852"/>
    <s v="DIALOG"/>
    <x v="0"/>
    <x v="0"/>
  </r>
  <r>
    <s v="/HOAG/AABA"/>
    <s v="Avise: Buchungseinstellungen"/>
    <x v="0"/>
    <n v="76"/>
    <s v="DIALOG"/>
    <x v="0"/>
    <x v="0"/>
  </r>
  <r>
    <s v="/HOAG/AAEC"/>
    <s v="Avise: Rücknahme Exporteintr."/>
    <x v="0"/>
    <n v="3"/>
    <s v=""/>
    <x v="0"/>
    <x v="0"/>
  </r>
  <r>
    <s v="/HOAG/AAEI"/>
    <s v="Avise: Dateiexport IS-U"/>
    <x v="0"/>
    <n v="1365"/>
    <s v="DIALOG"/>
    <x v="0"/>
    <x v="0"/>
  </r>
  <r>
    <s v="/HOAG/AAEXPSD"/>
    <s v="Avise: Stammdatenexport"/>
    <x v="0"/>
    <n v="54"/>
    <s v=""/>
    <x v="0"/>
    <x v="0"/>
  </r>
  <r>
    <s v="/HOAG/AAFE"/>
    <s v="Avise: Flexibler Export"/>
    <x v="0"/>
    <n v="90"/>
    <s v="DIALOG"/>
    <x v="0"/>
    <x v="0"/>
  </r>
  <r>
    <s v="/HOAG/AALD"/>
    <s v="Avise: Avise löschen (Dialog)"/>
    <x v="0"/>
    <n v="363"/>
    <s v="DIALOG"/>
    <x v="0"/>
    <x v="0"/>
  </r>
  <r>
    <s v="/HOAG/AAMO"/>
    <s v="AutoBank: Avismonitor"/>
    <x v="0"/>
    <n v="366"/>
    <s v="DIALOG"/>
    <x v="0"/>
    <x v="0"/>
  </r>
  <r>
    <s v="/HOAG/AAPB"/>
    <s v="Avise: Parameter für autom. Import"/>
    <x v="0"/>
    <n v="16"/>
    <s v="DIALOG"/>
    <x v="0"/>
    <x v="0"/>
  </r>
  <r>
    <s v="/HOAG/AAPP"/>
    <s v="Avise: Nachbearbeitung"/>
    <x v="0"/>
    <n v="14460"/>
    <s v="DIALOG"/>
    <x v="0"/>
    <x v="0"/>
  </r>
  <r>
    <s v="/HOAG/AAR_STAT"/>
    <s v="Avise: Kontierungs-Statistik"/>
    <x v="0"/>
    <s v=""/>
    <s v=""/>
    <x v="1"/>
    <x v="1"/>
  </r>
  <r>
    <s v="/HOAG/AARE"/>
    <s v="Avise: Regulierer"/>
    <x v="0"/>
    <n v="390"/>
    <s v="DIALOG"/>
    <x v="0"/>
    <x v="0"/>
  </r>
  <r>
    <s v="/HOAG/AASC"/>
    <s v="Avise: Systemcustomizing"/>
    <x v="0"/>
    <n v="106"/>
    <s v="DIALOG"/>
    <x v="0"/>
    <x v="0"/>
  </r>
  <r>
    <s v="/HOAG/AASE"/>
    <s v="Avise: Schnellerfassung"/>
    <x v="0"/>
    <n v="4307"/>
    <s v="DIALOG"/>
    <x v="0"/>
    <x v="0"/>
  </r>
  <r>
    <s v="/HOAG/AB_NUTZER"/>
    <s v="Autobank: Benutzereinstellungen"/>
    <x v="0"/>
    <n v="58"/>
    <s v="DIALOG"/>
    <x v="0"/>
    <x v="0"/>
  </r>
  <r>
    <s v="/HOAG/ABAJ"/>
    <s v="AutoBank: Anzeigen IS-U Dateijournal"/>
    <x v="0"/>
    <n v="14501"/>
    <s v="DIALOG"/>
    <x v="0"/>
    <x v="0"/>
  </r>
  <r>
    <s v="/HOAG/ABCU"/>
    <s v="Einstellungen Umsetzungstabelle"/>
    <x v="0"/>
    <n v="96"/>
    <s v="DIALOG"/>
    <x v="0"/>
    <x v="0"/>
  </r>
  <r>
    <s v="/HOAG/ABEP"/>
    <s v="AutoBank: Exportprofile, -sequenzen"/>
    <x v="0"/>
    <n v="740"/>
    <s v="DIALOG"/>
    <x v="0"/>
    <x v="0"/>
  </r>
  <r>
    <s v="/HOAG/ABFF"/>
    <s v="Funktionsbausteine definieren"/>
    <x v="0"/>
    <n v="198"/>
    <s v="DIALOG"/>
    <x v="0"/>
    <x v="0"/>
  </r>
  <r>
    <s v="/HOAG/ABIDM"/>
    <s v="Autobank: Intraday Monitor"/>
    <x v="0"/>
    <n v="6"/>
    <s v="DIALOG"/>
    <x v="0"/>
    <x v="0"/>
  </r>
  <r>
    <s v="/HOAG/ABOB"/>
    <s v="AutoBank: Ordnungsbegriffe Reporting"/>
    <x v="0"/>
    <n v="103"/>
    <s v="DIALOG"/>
    <x v="0"/>
    <x v="0"/>
  </r>
  <r>
    <s v="/HOAG/ABPS"/>
    <s v="AutoBank: Prüfsequenzen"/>
    <x v="0"/>
    <n v="6"/>
    <s v=""/>
    <x v="0"/>
    <x v="0"/>
  </r>
  <r>
    <s v="/HOAG/ABSA"/>
    <s v="Smart Maint. FF-Abgl.fld."/>
    <x v="0"/>
    <n v="18"/>
    <s v="DIALOG"/>
    <x v="0"/>
    <x v="0"/>
  </r>
  <r>
    <s v="/HOAG/ABUI"/>
    <s v="Importprogramm zur Umsetzungstabelle"/>
    <x v="0"/>
    <n v="2727"/>
    <s v="DIALOG"/>
    <x v="0"/>
    <x v="0"/>
  </r>
  <r>
    <s v="/HOAG/ABUM"/>
    <s v="Autobank: Umsetzungstabelle (Werte)"/>
    <x v="0"/>
    <n v="10394"/>
    <s v="DIALOG"/>
    <x v="0"/>
    <x v="0"/>
  </r>
  <r>
    <s v="/HOAG/ABUO"/>
    <s v="Einstell. zur Umsetzung über OP"/>
    <x v="0"/>
    <n v="6"/>
    <s v=""/>
    <x v="0"/>
    <x v="0"/>
  </r>
  <r>
    <s v="/HOAG/ABUP"/>
    <s v="Autobank: Updatestep-Protokoll"/>
    <x v="0"/>
    <n v="4"/>
    <s v="DIALOG"/>
    <x v="0"/>
    <x v="0"/>
  </r>
  <r>
    <s v="/HOAG/ABUPD"/>
    <s v="Datenbank-Update"/>
    <x v="0"/>
    <n v="24"/>
    <s v="DIALOG"/>
    <x v="0"/>
    <x v="0"/>
  </r>
  <r>
    <s v="/HOAG/AK_CHECK_ML"/>
    <s v="Prüfung Geldwäsche"/>
    <x v="0"/>
    <n v="18"/>
    <s v=""/>
    <x v="0"/>
    <x v="0"/>
  </r>
  <r>
    <s v="/HOAG/AK_KONSISTENZ"/>
    <s v="Kontoauszüge: Belegkonsistenzprüfung"/>
    <x v="0"/>
    <n v="70"/>
    <s v="DIALOG"/>
    <x v="0"/>
    <x v="0"/>
  </r>
  <r>
    <s v="/HOAG/AK_STATEP"/>
    <s v="AK: Statistik - Kontoauszugspos."/>
    <x v="0"/>
    <n v="595"/>
    <s v=""/>
    <x v="0"/>
    <x v="0"/>
  </r>
  <r>
    <s v="/HOAG/AK_STATKO"/>
    <s v="Kontoauszüge: Statistik-Kontoauszug"/>
    <x v="0"/>
    <n v="101"/>
    <s v="DIALOG"/>
    <x v="0"/>
    <x v="0"/>
  </r>
  <r>
    <s v="/HOAG/AKAA"/>
    <s v="Kontoauszüge: Ausschl. Abs.bankverb."/>
    <x v="0"/>
    <n v="484"/>
    <s v="DIALOG"/>
    <x v="0"/>
    <x v="0"/>
  </r>
  <r>
    <s v="/HOAG/AKAB"/>
    <s v="Kontoauszüge: Absenderbankverbindung"/>
    <x v="0"/>
    <n v="778"/>
    <s v="DIALOG"/>
    <x v="0"/>
    <x v="0"/>
  </r>
  <r>
    <s v="/HOAG/AKAR"/>
    <s v="Kontoauszüge: Restantenabstimmung"/>
    <x v="0"/>
    <n v="42"/>
    <s v=""/>
    <x v="0"/>
    <x v="0"/>
  </r>
  <r>
    <s v="/HOAG/AKBA"/>
    <s v="AK: Partnerbanken"/>
    <x v="0"/>
    <n v="12"/>
    <s v="DIALOG"/>
    <x v="0"/>
    <x v="0"/>
  </r>
  <r>
    <s v="/HOAG/AKBVMAN"/>
    <s v="AK: Absenderbankverb. a. Kontoauszug"/>
    <x v="0"/>
    <s v=""/>
    <s v=""/>
    <x v="1"/>
    <x v="1"/>
  </r>
  <r>
    <s v="/HOAG/AKDI"/>
    <s v="Kontoauszüge: Nachbuchen Auszug"/>
    <x v="0"/>
    <n v="549"/>
    <s v="DIALOG"/>
    <x v="0"/>
    <x v="0"/>
  </r>
  <r>
    <s v="/HOAG/AKDT"/>
    <s v="Kontoausz.: Prüfen Kontoauszugsdat."/>
    <x v="0"/>
    <s v=""/>
    <s v=""/>
    <x v="1"/>
    <x v="1"/>
  </r>
  <r>
    <s v="/HOAG/AKEC"/>
    <s v="Kontoauszüge: Rücknahme Exporteintr."/>
    <x v="0"/>
    <n v="14"/>
    <s v="DIALOG"/>
    <x v="0"/>
    <x v="0"/>
  </r>
  <r>
    <s v="/HOAG/AKEI"/>
    <s v="Kontoauszüge: Dateiexport IS-U"/>
    <x v="0"/>
    <n v="11385"/>
    <s v="DIALOG"/>
    <x v="0"/>
    <x v="0"/>
  </r>
  <r>
    <s v="/HOAG/AKEXPSD"/>
    <s v="Kontoauszüge: Stammdatenexport"/>
    <x v="0"/>
    <n v="630"/>
    <s v=""/>
    <x v="0"/>
    <x v="0"/>
  </r>
  <r>
    <s v="/HOAG/AKF1"/>
    <s v="Kontoauszüge:Feinfilter &quot;Wertesuche&quot;"/>
    <x v="0"/>
    <n v="9592"/>
    <s v="DIALOG"/>
    <x v="0"/>
    <x v="0"/>
  </r>
  <r>
    <s v="/HOAG/AKF1_AW"/>
    <s v="Kontoauszüge:Feinfilter &quot;Wertesuche&quot;"/>
    <x v="0"/>
    <s v=""/>
    <s v=""/>
    <x v="1"/>
    <x v="1"/>
  </r>
  <r>
    <s v="/HOAG/AKF2"/>
    <s v="Kontoausz.:Feinfilter &quot;Absenderbank&quot;"/>
    <x v="0"/>
    <n v="282"/>
    <s v="DIALOG"/>
    <x v="0"/>
    <x v="0"/>
  </r>
  <r>
    <s v="/HOAG/AKF2_AW"/>
    <s v="Kontoausz.:Feinfilter &quot;Absenderbank&quot;"/>
    <x v="0"/>
    <s v=""/>
    <s v=""/>
    <x v="1"/>
    <x v="1"/>
  </r>
  <r>
    <s v="/HOAG/AKF3"/>
    <s v="Kontoausz.: Feinfilter &quot;OP-Abgleich&quot;"/>
    <x v="0"/>
    <n v="9781"/>
    <s v="DIALOG"/>
    <x v="0"/>
    <x v="0"/>
  </r>
  <r>
    <s v="/HOAG/AKF3_AW"/>
    <s v="Kontoausz.: Feinfilter &quot;OP-Abgleich&quot;"/>
    <x v="0"/>
    <s v=""/>
    <s v=""/>
    <x v="1"/>
    <x v="1"/>
  </r>
  <r>
    <s v="/HOAG/AKF4"/>
    <s v="Kontoausz.:Feinfilter &quot;Avisverknüpf&quot;"/>
    <x v="0"/>
    <n v="30"/>
    <s v=""/>
    <x v="0"/>
    <x v="0"/>
  </r>
  <r>
    <s v="/HOAG/AKF4_AW"/>
    <s v="Kontoausz.:Feinfilter &quot;Avisverknüpf&quot;"/>
    <x v="0"/>
    <s v=""/>
    <s v=""/>
    <x v="1"/>
    <x v="1"/>
  </r>
  <r>
    <s v="/HOAG/AKFB"/>
    <s v="Kontoauszüge: Konsistenz - Report"/>
    <x v="0"/>
    <n v="193"/>
    <s v="DIALOG"/>
    <x v="0"/>
    <x v="0"/>
  </r>
  <r>
    <s v="/HOAG/AKFE"/>
    <s v="Kontoauszüge: Flexibler Export"/>
    <x v="0"/>
    <s v=""/>
    <s v=""/>
    <x v="1"/>
    <x v="1"/>
  </r>
  <r>
    <s v="/HOAG/AKGF"/>
    <s v="Kontoauszüge: Grobfilter"/>
    <x v="0"/>
    <n v="58204"/>
    <s v="DIALOG"/>
    <x v="0"/>
    <x v="0"/>
  </r>
  <r>
    <s v="/HOAG/AKGF_AW"/>
    <s v="Kontoauszüge: Grobfilter"/>
    <x v="0"/>
    <s v=""/>
    <s v=""/>
    <x v="1"/>
    <x v="1"/>
  </r>
  <r>
    <s v="/HOAG/AKGFSTAT"/>
    <s v="Grobfilter: Status pflegen"/>
    <x v="0"/>
    <n v="19"/>
    <s v="DIALOG"/>
    <x v="0"/>
    <x v="0"/>
  </r>
  <r>
    <s v="/HOAG/AKKP"/>
    <s v="Workflow - Ansprechpartner"/>
    <x v="0"/>
    <s v=""/>
    <s v=""/>
    <x v="1"/>
    <x v="1"/>
  </r>
  <r>
    <s v="/HOAG/AKKPI"/>
    <s v="KPI - Monitor"/>
    <x v="0"/>
    <n v="18"/>
    <s v="DIALOG"/>
    <x v="0"/>
    <x v="0"/>
  </r>
  <r>
    <s v="/HOAG/AKLO"/>
    <s v="Kontoausz.:Löschen alter Absenderbv."/>
    <x v="0"/>
    <s v=""/>
    <s v=""/>
    <x v="1"/>
    <x v="1"/>
  </r>
  <r>
    <s v="/HOAG/AKMDM"/>
    <s v="Kontoauszüge: Stammdatenpflege"/>
    <x v="0"/>
    <n v="61"/>
    <s v="DIALOG"/>
    <x v="0"/>
    <x v="0"/>
  </r>
  <r>
    <s v="/HOAG/AKPA"/>
    <s v="Kontoauszüge: Protokollauswertung"/>
    <x v="0"/>
    <n v="78"/>
    <s v="DIALOG"/>
    <x v="0"/>
    <x v="0"/>
  </r>
  <r>
    <s v="/HOAG/AKPB"/>
    <s v="AK: Performance-Cockpit-Daten Update"/>
    <x v="0"/>
    <n v="9"/>
    <s v=""/>
    <x v="0"/>
    <x v="0"/>
  </r>
  <r>
    <s v="/HOAG/AKPC"/>
    <s v="Kontoauszüge: Performance-Cockpit"/>
    <x v="0"/>
    <n v="494"/>
    <s v="DIALOG"/>
    <x v="0"/>
    <x v="0"/>
  </r>
  <r>
    <s v="/HOAG/AKPE"/>
    <s v="Einstellungen der Protokollierung"/>
    <x v="0"/>
    <n v="30"/>
    <s v=""/>
    <x v="0"/>
    <x v="0"/>
  </r>
  <r>
    <s v="/HOAG/AKPP"/>
    <s v="Kontoauszüge: Nachbearbeitung"/>
    <x v="0"/>
    <n v="611263"/>
    <s v="DIALOG"/>
    <x v="0"/>
    <x v="0"/>
  </r>
  <r>
    <s v="/HOAG/AKR_AZPOB"/>
    <s v="AK:Auszugs-Pos. n. Ordnungsbegriffen"/>
    <x v="0"/>
    <n v="71138"/>
    <s v="DIALOG"/>
    <x v="0"/>
    <x v="0"/>
  </r>
  <r>
    <s v="/HOAG/AKR_AZPOB_N"/>
    <s v="AK:Auszugs-Pos. n. Ordnungsbegriffen"/>
    <x v="0"/>
    <n v="867"/>
    <s v="DIALOG"/>
    <x v="0"/>
    <x v="0"/>
  </r>
  <r>
    <s v="/HOAG/AKR_BUCHINFO"/>
    <s v="Buchungsinformationen"/>
    <x v="0"/>
    <n v="20"/>
    <s v="DIALOG"/>
    <x v="0"/>
    <x v="0"/>
  </r>
  <r>
    <s v="/HOAG/AKR_BUZA"/>
    <s v="AK: Buchungen nach Zahlungsart"/>
    <x v="0"/>
    <n v="1926"/>
    <s v="DIALOG"/>
    <x v="0"/>
    <x v="0"/>
  </r>
  <r>
    <s v="/HOAG/AKR_MRBELEG"/>
    <s v="AK: Maintenance Report Anzeige Buch."/>
    <x v="0"/>
    <n v="1348"/>
    <s v="DIALOG"/>
    <x v="0"/>
    <x v="0"/>
  </r>
  <r>
    <s v="/HOAG/AKR_MRFEIN"/>
    <s v="AK: Maintenance Report  - Feinfilter"/>
    <x v="0"/>
    <n v="7"/>
    <s v=""/>
    <x v="0"/>
    <x v="0"/>
  </r>
  <r>
    <s v="/HOAG/AKR_MRGF"/>
    <s v="AK: Maintenance Report Grobfilter"/>
    <x v="0"/>
    <n v="7"/>
    <s v=""/>
    <x v="0"/>
    <x v="0"/>
  </r>
  <r>
    <s v="/HOAG/AKR_OPNB"/>
    <s v="AK:Report unvollst. gebuchte Umsätze"/>
    <x v="0"/>
    <n v="152"/>
    <s v=""/>
    <x v="0"/>
    <x v="0"/>
  </r>
  <r>
    <s v="/HOAG/AKR_RUELA"/>
    <s v="AK: unvollst. geb. Rücklastschriften"/>
    <x v="0"/>
    <n v="76"/>
    <s v=""/>
    <x v="0"/>
    <x v="0"/>
  </r>
  <r>
    <s v="/HOAG/AKR_SAPUSER"/>
    <s v="Kto: Manuelle Buchungen pro User"/>
    <x v="0"/>
    <n v="84"/>
    <s v=""/>
    <x v="0"/>
    <x v="0"/>
  </r>
  <r>
    <s v="/HOAG/AKR_STAT"/>
    <s v="Kontoausz.:Statistische Auswertungen"/>
    <x v="0"/>
    <n v="293"/>
    <s v="DIALOG"/>
    <x v="0"/>
    <x v="0"/>
  </r>
  <r>
    <s v="/HOAG/AKR_STATDKS"/>
    <s v="Verteilung der D/K/S-Zahlungen"/>
    <x v="0"/>
    <n v="5517"/>
    <s v="DIALOG"/>
    <x v="0"/>
    <x v="0"/>
  </r>
  <r>
    <s v="/HOAG/AKR_STD30"/>
    <s v="Kontoauszüge: Stammdatenauflistung"/>
    <x v="0"/>
    <n v="875"/>
    <s v=""/>
    <x v="0"/>
    <x v="0"/>
  </r>
  <r>
    <s v="/HOAG/AKR_VERARBPROT"/>
    <s v="AK: Verarbeitungsprotokoll anzeigen"/>
    <x v="0"/>
    <n v="306"/>
    <s v="DIALOG"/>
    <x v="0"/>
    <x v="0"/>
  </r>
  <r>
    <s v="/HOAG/AKR_ZVK"/>
    <s v="Kontoauszüge: Rücküberweisungen"/>
    <x v="0"/>
    <n v="16"/>
    <s v=""/>
    <x v="0"/>
    <x v="0"/>
  </r>
  <r>
    <s v="/HOAG/AKRA"/>
    <s v="Kontoauszüge: Restantenausgleich"/>
    <x v="0"/>
    <n v="46"/>
    <s v=""/>
    <x v="0"/>
    <x v="0"/>
  </r>
  <r>
    <s v="/HOAG/AKRK"/>
    <s v="Kontoauszüge: Restantenkonten"/>
    <x v="0"/>
    <n v="36"/>
    <s v=""/>
    <x v="0"/>
    <x v="0"/>
  </r>
  <r>
    <s v="/HOAG/AKRL"/>
    <s v="Kontoausz.:Stammdaten für Rückläufer"/>
    <x v="0"/>
    <n v="90"/>
    <s v=""/>
    <x v="0"/>
    <x v="0"/>
  </r>
  <r>
    <s v="/HOAG/AKRO"/>
    <s v="Übersicht Regelwerk"/>
    <x v="0"/>
    <n v="469"/>
    <s v=""/>
    <x v="0"/>
    <x v="0"/>
  </r>
  <r>
    <s v="/HOAG/AKRP"/>
    <s v="Kontoausz.:Einstellg.Restverarbeitg."/>
    <x v="0"/>
    <n v="12"/>
    <s v=""/>
    <x v="0"/>
    <x v="0"/>
  </r>
  <r>
    <s v="/HOAG/AKRS"/>
    <s v="AK: Restverarb. / Abstimmbuchungen"/>
    <x v="0"/>
    <n v="23320"/>
    <s v="DIALOG"/>
    <x v="0"/>
    <x v="0"/>
  </r>
  <r>
    <s v="/HOAG/AKSB"/>
    <s v="AK: Zahlungsart für Summenbuchungen"/>
    <x v="0"/>
    <n v="264"/>
    <s v=""/>
    <x v="0"/>
    <x v="0"/>
  </r>
  <r>
    <s v="/HOAG/AKSC"/>
    <s v="Kontoauszüge: Systemcustomizing"/>
    <x v="0"/>
    <n v="154"/>
    <s v="DIALOG"/>
    <x v="0"/>
    <x v="0"/>
  </r>
  <r>
    <s v="/HOAG/AKSDGF"/>
    <s v="AK: Stammdatenpflege - Grobfilter"/>
    <x v="0"/>
    <n v="24"/>
    <s v="DIALOG"/>
    <x v="0"/>
    <x v="0"/>
  </r>
  <r>
    <s v="/HOAG/AKSDP"/>
    <s v="Kontoauszüge: Stammdatenpflege"/>
    <x v="0"/>
    <n v="16"/>
    <s v="DIALOG"/>
    <x v="0"/>
    <x v="0"/>
  </r>
  <r>
    <s v="/HOAG/AKSDZA"/>
    <s v="AK: Stammdatenpflege - Zahlungsarten"/>
    <x v="0"/>
    <n v="18"/>
    <s v="DIALOG"/>
    <x v="0"/>
    <x v="0"/>
  </r>
  <r>
    <s v="/HOAG/AKSM"/>
    <s v="SmartMaintenance: Regelmonitor"/>
    <x v="0"/>
    <n v="48"/>
    <s v="DIALOG"/>
    <x v="0"/>
    <x v="0"/>
  </r>
  <r>
    <s v="/HOAG/AKSY"/>
    <s v="Kontoauszüge: Einstellungen"/>
    <x v="0"/>
    <n v="392"/>
    <s v="DIALOG"/>
    <x v="0"/>
    <x v="0"/>
  </r>
  <r>
    <s v="/HOAG/AKTS"/>
    <s v="Kontoauszüge: Buchungslogik testen"/>
    <x v="0"/>
    <n v="39947"/>
    <s v="DIALOG"/>
    <x v="0"/>
    <x v="0"/>
  </r>
  <r>
    <s v="/HOAG/AKZA"/>
    <s v="Kontoauszüge: Zahlungsarten"/>
    <x v="0"/>
    <n v="4"/>
    <s v="DIALOG"/>
    <x v="0"/>
    <x v="0"/>
  </r>
  <r>
    <s v="/HOAG/AKZA_AW"/>
    <s v="Kontoauszüge: Zahlungsarten"/>
    <x v="0"/>
    <s v=""/>
    <s v=""/>
    <x v="1"/>
    <x v="1"/>
  </r>
  <r>
    <s v="/HOAG/AKZF"/>
    <s v="AK: Beleg- u.Kto.Ausz.-Felder aktiv"/>
    <x v="0"/>
    <s v=""/>
    <s v=""/>
    <x v="1"/>
    <x v="1"/>
  </r>
  <r>
    <s v="/HOAG/ARRE"/>
    <s v="Recherche: Kontoauszüge"/>
    <x v="0"/>
    <n v="12"/>
    <s v="DIALOG"/>
    <x v="0"/>
    <x v="0"/>
  </r>
  <r>
    <s v="/HOAG/B_GDPR"/>
    <s v="Auskunft über personenbezogene Daten"/>
    <x v="0"/>
    <s v=""/>
    <s v=""/>
    <x v="1"/>
    <x v="1"/>
  </r>
  <r>
    <s v="/HOAG/B_JL_ANA_CUST"/>
    <s v="Job-Log-Analyser Konfiguration"/>
    <x v="0"/>
    <n v="6"/>
    <s v="DIALOG"/>
    <x v="0"/>
    <x v="0"/>
  </r>
  <r>
    <s v="/HOAG/B_JL_ANALYSER"/>
    <s v="Job-Log-Analyser"/>
    <x v="0"/>
    <n v="58"/>
    <s v="DIALOG"/>
    <x v="0"/>
    <x v="0"/>
  </r>
  <r>
    <s v="/HOAG/B_MD_EINST"/>
    <s v="Einstellungen"/>
    <x v="0"/>
    <n v="12"/>
    <s v=""/>
    <x v="0"/>
    <x v="0"/>
  </r>
  <r>
    <s v="/HOAG/B_MD_GRUPPEN"/>
    <s v="Gruppendefinitionen"/>
    <x v="0"/>
    <n v="18"/>
    <s v="DIALOG"/>
    <x v="0"/>
    <x v="0"/>
  </r>
  <r>
    <s v="/HOAG/B_MD_PROZKETTE"/>
    <s v="Prozessketten"/>
    <x v="0"/>
    <n v="66"/>
    <s v="DIALOG"/>
    <x v="0"/>
    <x v="0"/>
  </r>
  <r>
    <s v="/HOAG/B_MD_UPDATE_01"/>
    <s v="Update Adress-Vektoren"/>
    <x v="0"/>
    <n v="30"/>
    <s v="DIALOG"/>
    <x v="0"/>
    <x v="0"/>
  </r>
  <r>
    <s v="/HOAG/B_MD_USRGRP"/>
    <s v="Stammdaten Benutzergruppe"/>
    <x v="0"/>
    <n v="15"/>
    <s v="DIALOG"/>
    <x v="0"/>
    <x v="0"/>
  </r>
  <r>
    <s v="/HOAG/B_MD1_NEU"/>
    <s v="Destinationen"/>
    <x v="0"/>
    <n v="42"/>
    <s v="DIALOG"/>
    <x v="0"/>
    <x v="0"/>
  </r>
  <r>
    <s v="/HOAG/B_MD11"/>
    <s v="Prozessfunktionen"/>
    <x v="0"/>
    <n v="6"/>
    <s v="DIALOG"/>
    <x v="0"/>
    <x v="0"/>
  </r>
  <r>
    <s v="/HOAG/B_MD2"/>
    <s v="Status"/>
    <x v="0"/>
    <n v="24"/>
    <s v="DIALOG"/>
    <x v="0"/>
    <x v="0"/>
  </r>
  <r>
    <s v="/HOAG/B_MD3N"/>
    <s v="Buchungskreis-Pool"/>
    <x v="0"/>
    <n v="710"/>
    <s v="DIALOG"/>
    <x v="0"/>
    <x v="0"/>
  </r>
  <r>
    <s v="/HOAG/B_MD4"/>
    <s v="Bankkonten-Pool"/>
    <x v="0"/>
    <n v="6683"/>
    <s v="DIALOG"/>
    <x v="0"/>
    <x v="0"/>
  </r>
  <r>
    <s v="/HOAG/B_MD4_NEU"/>
    <s v="Hausbanken-Pool"/>
    <x v="0"/>
    <n v="1477"/>
    <s v="DIALOG"/>
    <x v="0"/>
    <x v="0"/>
  </r>
  <r>
    <s v="/HOAG/B_MDCHK_QUALIT"/>
    <s v="Stammdaten-Qualitiät"/>
    <x v="0"/>
    <n v="12"/>
    <s v="DIALOG"/>
    <x v="0"/>
    <x v="0"/>
  </r>
  <r>
    <s v="/HOAG/B_MDMIGRATION"/>
    <s v="SAP-Stammdaten-Übernahme"/>
    <x v="0"/>
    <n v="8"/>
    <s v="DIALOG"/>
    <x v="0"/>
    <x v="0"/>
  </r>
  <r>
    <s v="/HOAG/B_NOTFCUST"/>
    <s v="Notfall-Customizing"/>
    <x v="0"/>
    <s v=""/>
    <s v=""/>
    <x v="1"/>
    <x v="1"/>
  </r>
  <r>
    <s v="/HOAG/B_ROLECUST"/>
    <s v="Customizing-Rolle"/>
    <x v="0"/>
    <n v="6"/>
    <s v="DIALOG"/>
    <x v="0"/>
    <x v="0"/>
  </r>
  <r>
    <s v="/HOAG/B_STAMM_TRANS"/>
    <s v="Stammdaten Transporteinstellungen"/>
    <x v="0"/>
    <s v=""/>
    <s v=""/>
    <x v="1"/>
    <x v="1"/>
  </r>
  <r>
    <s v="/HOAG/B_VERSION"/>
    <s v="Versionsinfo"/>
    <x v="0"/>
    <n v="1328"/>
    <s v="DIALOG"/>
    <x v="0"/>
    <x v="0"/>
  </r>
  <r>
    <s v="/HOAG/B_ZV_BLART"/>
    <s v="Belegarten für Medien"/>
    <x v="0"/>
    <s v=""/>
    <s v=""/>
    <x v="1"/>
    <x v="1"/>
  </r>
  <r>
    <s v="/HOAG/BUG"/>
    <s v="AutoBank: Buchungsgruppen definieren"/>
    <x v="0"/>
    <n v="20"/>
    <s v="DIALOG"/>
    <x v="0"/>
    <x v="0"/>
  </r>
  <r>
    <s v="/HOAG/KFCT"/>
    <s v="Funktionsbausteine"/>
    <x v="0"/>
    <n v="18"/>
    <s v=""/>
    <x v="0"/>
    <x v="0"/>
  </r>
  <r>
    <s v="/HOAG/KGVC"/>
    <s v="STA-Konverter: GVC"/>
    <x v="0"/>
    <n v="6"/>
    <s v=""/>
    <x v="0"/>
    <x v="0"/>
  </r>
  <r>
    <s v="/HOAG/KSTA"/>
    <s v="Kontoauszugs-Router"/>
    <x v="0"/>
    <n v="120"/>
    <s v="DIALOG"/>
    <x v="0"/>
    <x v="0"/>
  </r>
  <r>
    <s v="/HOAG/M_A_BER_ART_LL"/>
    <s v="Berechnungsarten Limit/Linie"/>
    <x v="0"/>
    <s v=""/>
    <s v=""/>
    <x v="1"/>
    <x v="1"/>
  </r>
  <r>
    <s v="/HOAG/M_AABFRAGE_BUK"/>
    <s v="Pflege der Buchungskreisgr."/>
    <x v="0"/>
    <s v=""/>
    <s v=""/>
    <x v="1"/>
    <x v="1"/>
  </r>
  <r>
    <s v="/HOAG/M_ABANK"/>
    <s v="Pflege Banken"/>
    <x v="0"/>
    <n v="24"/>
    <s v="DIALOG"/>
    <x v="0"/>
    <x v="0"/>
  </r>
  <r>
    <s v="/HOAG/M_ABSQUZB"/>
    <s v="FX Absicherungsquote"/>
    <x v="0"/>
    <s v=""/>
    <s v=""/>
    <x v="1"/>
    <x v="1"/>
  </r>
  <r>
    <s v="/HOAG/M_ACANW"/>
    <s v="Anwendung"/>
    <x v="0"/>
    <s v=""/>
    <s v=""/>
    <x v="1"/>
    <x v="1"/>
  </r>
  <r>
    <s v="/HOAG/M_ACAUTODISPO"/>
    <s v="Einst. f. autom. Dispo. aus Zahllauf"/>
    <x v="0"/>
    <n v="41"/>
    <s v="DIALOG"/>
    <x v="0"/>
    <x v="0"/>
  </r>
  <r>
    <s v="/HOAG/M_ACEINST"/>
    <s v="Einstellung"/>
    <x v="0"/>
    <n v="212"/>
    <s v="DIALOG"/>
    <x v="0"/>
    <x v="0"/>
  </r>
  <r>
    <s v="/HOAG/M_ACEXTZADISPO"/>
    <s v="Einst. f. Disposit. a. FileTracker"/>
    <x v="0"/>
    <n v="807"/>
    <s v="DIALOG"/>
    <x v="0"/>
    <x v="0"/>
  </r>
  <r>
    <s v="/HOAG/M_ACLEARKOND"/>
    <s v="Clearingkonditionen"/>
    <x v="0"/>
    <n v="6181"/>
    <s v="DIALOG"/>
    <x v="0"/>
    <x v="0"/>
  </r>
  <r>
    <s v="/HOAG/M_ACMEDIUM"/>
    <s v="Medien Zahlungsverkehr"/>
    <x v="0"/>
    <s v=""/>
    <s v=""/>
    <x v="1"/>
    <x v="1"/>
  </r>
  <r>
    <s v="/HOAG/M_ACZVKMEDIUM"/>
    <s v="Zuord. ZVKMedien - ZW"/>
    <x v="0"/>
    <s v=""/>
    <s v=""/>
    <x v="1"/>
    <x v="1"/>
  </r>
  <r>
    <s v="/HOAG/M_AEINST_AUTOD"/>
    <s v="Ableitungsregeln aut. Dispo"/>
    <x v="0"/>
    <s v=""/>
    <s v=""/>
    <x v="1"/>
    <x v="1"/>
  </r>
  <r>
    <s v="/HOAG/M_AEINSTSCHECK"/>
    <s v="Einstell. Scheckeinreicher"/>
    <x v="0"/>
    <s v=""/>
    <s v=""/>
    <x v="1"/>
    <x v="1"/>
  </r>
  <r>
    <s v="/HOAG/M_AFUNKTIONSBS"/>
    <s v="Funktionsbausteine"/>
    <x v="0"/>
    <s v=""/>
    <s v=""/>
    <x v="1"/>
    <x v="1"/>
  </r>
  <r>
    <s v="/HOAG/M_AGH_BANKVALU"/>
    <s v="Bankvalutatage"/>
    <x v="0"/>
    <s v=""/>
    <s v=""/>
    <x v="1"/>
    <x v="1"/>
  </r>
  <r>
    <s v="/HOAG/M_AGH_ZINSMARG"/>
    <s v="Interbankenzinssätze"/>
    <x v="0"/>
    <s v=""/>
    <s v=""/>
    <x v="1"/>
    <x v="1"/>
  </r>
  <r>
    <s v="/HOAG/M_AGHPARTNER"/>
    <s v="Partner Geldhandel"/>
    <x v="0"/>
    <n v="28"/>
    <s v="DIALOG"/>
    <x v="0"/>
    <x v="0"/>
  </r>
  <r>
    <s v="/HOAG/M_AGHTYPEN"/>
    <s v="Pflege Geldhandelstypen"/>
    <x v="0"/>
    <n v="24"/>
    <s v="DIALOG"/>
    <x v="0"/>
    <x v="0"/>
  </r>
  <r>
    <s v="/HOAG/M_AGRUPPENTEXT"/>
    <s v="Standardwerte Dispositionen"/>
    <x v="0"/>
    <n v="24"/>
    <s v="DIALOG"/>
    <x v="0"/>
    <x v="0"/>
  </r>
  <r>
    <s v="/HOAG/M_AINITMON"/>
    <s v="Initialisierung FS²"/>
    <x v="0"/>
    <n v="12"/>
    <s v="DIALOG"/>
    <x v="0"/>
    <x v="0"/>
  </r>
  <r>
    <s v="/HOAG/M_AKLASSEN"/>
    <s v="Klassen"/>
    <x v="0"/>
    <s v=""/>
    <s v=""/>
    <x v="1"/>
    <x v="1"/>
  </r>
  <r>
    <s v="/HOAG/M_ALIMIT"/>
    <s v="Pflege Limit-/Linienklassen"/>
    <x v="0"/>
    <n v="12"/>
    <s v="DIALOG"/>
    <x v="0"/>
    <x v="0"/>
  </r>
  <r>
    <s v="/HOAG/M_ALWSMEDIUM"/>
    <s v="Medien für PM-Zahlungsoptimierung"/>
    <x v="0"/>
    <s v=""/>
    <s v=""/>
    <x v="1"/>
    <x v="1"/>
  </r>
  <r>
    <s v="/HOAG/M_AP_OBJ"/>
    <s v="freie Planungsobjekte"/>
    <x v="0"/>
    <s v=""/>
    <s v=""/>
    <x v="1"/>
    <x v="1"/>
  </r>
  <r>
    <s v="/HOAG/M_APLANGRPLIST"/>
    <s v="Liste der Plangruppen"/>
    <x v="0"/>
    <s v=""/>
    <s v=""/>
    <x v="1"/>
    <x v="1"/>
  </r>
  <r>
    <s v="/HOAG/M_AS1"/>
    <s v="Buchungskreis"/>
    <x v="0"/>
    <n v="110"/>
    <s v="DIALOG"/>
    <x v="0"/>
    <x v="0"/>
  </r>
  <r>
    <s v="/HOAG/M_AS10"/>
    <s v="Geschäftstypen"/>
    <x v="0"/>
    <s v=""/>
    <s v=""/>
    <x v="1"/>
    <x v="1"/>
  </r>
  <r>
    <s v="/HOAG/M_AS11"/>
    <s v="Ableitungsregeln Finanzgeschäfte"/>
    <x v="0"/>
    <s v=""/>
    <s v=""/>
    <x v="1"/>
    <x v="1"/>
  </r>
  <r>
    <s v="/HOAG/M_AS12"/>
    <s v="Dispositionsstatus"/>
    <x v="0"/>
    <n v="16"/>
    <s v=""/>
    <x v="0"/>
    <x v="0"/>
  </r>
  <r>
    <s v="/HOAG/M_AS13"/>
    <s v="Migration Bukrs/Bank/Konten"/>
    <x v="0"/>
    <s v=""/>
    <s v=""/>
    <x v="1"/>
    <x v="1"/>
  </r>
  <r>
    <s v="/HOAG/M_AS14"/>
    <s v="F4 - Hilfen Wertelisten"/>
    <x v="0"/>
    <s v=""/>
    <s v=""/>
    <x v="1"/>
    <x v="1"/>
  </r>
  <r>
    <s v="/HOAG/M_AS15"/>
    <s v="Einstellung Zinsabrechnung"/>
    <x v="0"/>
    <s v=""/>
    <s v=""/>
    <x v="1"/>
    <x v="1"/>
  </r>
  <r>
    <s v="/HOAG/M_AS16"/>
    <s v="Kontierungsregeln"/>
    <x v="0"/>
    <s v=""/>
    <s v=""/>
    <x v="1"/>
    <x v="1"/>
  </r>
  <r>
    <s v="/HOAG/M_AS17"/>
    <s v="Buchungsregeln (ZA)"/>
    <x v="0"/>
    <s v=""/>
    <s v=""/>
    <x v="1"/>
    <x v="1"/>
  </r>
  <r>
    <s v="/HOAG/M_AS18"/>
    <s v="Zahlungswege"/>
    <x v="0"/>
    <s v=""/>
    <s v=""/>
    <x v="1"/>
    <x v="1"/>
  </r>
  <r>
    <s v="/HOAG/M_AS2"/>
    <s v="Hausbanken"/>
    <x v="0"/>
    <n v="2015"/>
    <s v="DIALOG"/>
    <x v="0"/>
    <x v="0"/>
  </r>
  <r>
    <s v="/HOAG/M_AS3"/>
    <s v="Bankkontenpflege"/>
    <x v="0"/>
    <n v="3973"/>
    <s v="DIALOG"/>
    <x v="0"/>
    <x v="0"/>
  </r>
  <r>
    <s v="/HOAG/M_AS3_2"/>
    <s v="Bankkontenpflege Kontenabsti"/>
    <x v="0"/>
    <n v="312"/>
    <s v="DIALOG"/>
    <x v="0"/>
    <x v="0"/>
  </r>
  <r>
    <s v="/HOAG/M_AS4"/>
    <s v="Stammdaten Dritte"/>
    <x v="0"/>
    <n v="1238"/>
    <s v="DIALOG"/>
    <x v="0"/>
    <x v="0"/>
  </r>
  <r>
    <s v="/HOAG/M_AS5"/>
    <s v="Geschäftsarten"/>
    <x v="0"/>
    <s v=""/>
    <s v=""/>
    <x v="1"/>
    <x v="1"/>
  </r>
  <r>
    <s v="/HOAG/M_AS6"/>
    <s v="Umsatzartenpflege"/>
    <x v="0"/>
    <s v=""/>
    <s v=""/>
    <x v="1"/>
    <x v="1"/>
  </r>
  <r>
    <s v="/HOAG/M_AS7"/>
    <s v="Konsolidierungen"/>
    <x v="0"/>
    <s v=""/>
    <s v=""/>
    <x v="1"/>
    <x v="1"/>
  </r>
  <r>
    <s v="/HOAG/M_AS8"/>
    <s v="Abfragefelder für AutoCode"/>
    <x v="0"/>
    <s v=""/>
    <s v=""/>
    <x v="1"/>
    <x v="1"/>
  </r>
  <r>
    <s v="/HOAG/M_AS9"/>
    <s v="Plangruppen"/>
    <x v="0"/>
    <s v=""/>
    <s v=""/>
    <x v="1"/>
    <x v="1"/>
  </r>
  <r>
    <s v="/HOAG/M_ASTANDARDTXT"/>
    <s v="Standardwerte Zahlungen"/>
    <x v="0"/>
    <s v=""/>
    <s v=""/>
    <x v="1"/>
    <x v="1"/>
  </r>
  <r>
    <s v="/HOAG/M_ASTEUERKENNZ"/>
    <s v="Steuerkennzeichen"/>
    <x v="0"/>
    <s v=""/>
    <s v=""/>
    <x v="1"/>
    <x v="1"/>
  </r>
  <r>
    <s v="/HOAG/M_ASUMMENTABEL"/>
    <s v="Summentabellen Istrechnung"/>
    <x v="0"/>
    <s v=""/>
    <s v=""/>
    <x v="1"/>
    <x v="1"/>
  </r>
  <r>
    <s v="/HOAG/M_AWIEDER_DISP"/>
    <s v="Wiederkehrende Dispositionen"/>
    <x v="0"/>
    <s v=""/>
    <s v=""/>
    <x v="1"/>
    <x v="1"/>
  </r>
  <r>
    <s v="/HOAG/M_C_AUTO_DISPO"/>
    <s v="Auto. Dispositionen aus Zahllauf"/>
    <x v="0"/>
    <s v=""/>
    <s v=""/>
    <x v="1"/>
    <x v="1"/>
  </r>
  <r>
    <s v="/HOAG/M_C_BANKGUTHAB"/>
    <s v="Guthaben bei Banken"/>
    <x v="0"/>
    <s v=""/>
    <s v=""/>
    <x v="1"/>
    <x v="1"/>
  </r>
  <r>
    <s v="/HOAG/M_CB1"/>
    <s v="CPW: Verwaltung Kommentare"/>
    <x v="0"/>
    <s v=""/>
    <s v=""/>
    <x v="1"/>
    <x v="1"/>
  </r>
  <r>
    <s v="/HOAG/M_CB2"/>
    <s v="Übernahme von Dispos. aus IntraGrup."/>
    <x v="0"/>
    <s v=""/>
    <s v=""/>
    <x v="1"/>
    <x v="1"/>
  </r>
  <r>
    <s v="/HOAG/M_CB23"/>
    <s v="IHB Abrechnung versenden"/>
    <x v="0"/>
    <s v=""/>
    <s v=""/>
    <x v="1"/>
    <x v="1"/>
  </r>
  <r>
    <s v="/HOAG/M_CB24"/>
    <s v="IHB Dokumentenverwaltung"/>
    <x v="0"/>
    <s v=""/>
    <s v=""/>
    <x v="1"/>
    <x v="1"/>
  </r>
  <r>
    <s v="/HOAG/M_CB3"/>
    <s v="autom. Dispos. erzeugen - FEB-Tabel."/>
    <x v="0"/>
    <s v=""/>
    <s v=""/>
    <x v="1"/>
    <x v="1"/>
  </r>
  <r>
    <s v="/HOAG/M_CBANK_STATI"/>
    <s v="Bankstatistik"/>
    <x v="0"/>
    <s v=""/>
    <s v=""/>
    <x v="1"/>
    <x v="1"/>
  </r>
  <r>
    <s v="/HOAG/M_CBANKGEBUEHR"/>
    <s v="Einzelbankgebühren für Dispositionen"/>
    <x v="0"/>
    <s v=""/>
    <s v=""/>
    <x v="1"/>
    <x v="1"/>
  </r>
  <r>
    <s v="/HOAG/M_CBANKSTD_ALV"/>
    <s v="Bankenstände"/>
    <x v="0"/>
    <s v=""/>
    <s v=""/>
    <x v="1"/>
    <x v="1"/>
  </r>
  <r>
    <s v="/HOAG/M_CBANKUMS_ALV"/>
    <s v="Bankenumsatz"/>
    <x v="0"/>
    <s v=""/>
    <s v=""/>
    <x v="1"/>
    <x v="1"/>
  </r>
  <r>
    <s v="/HOAG/M_CBER"/>
    <s v="Allgemeine Bereinigungstransaktion"/>
    <x v="0"/>
    <s v=""/>
    <s v=""/>
    <x v="1"/>
    <x v="1"/>
  </r>
  <r>
    <s v="/HOAG/M_CBUCHUNGSSAM"/>
    <s v="Buchungssammler"/>
    <x v="0"/>
    <s v=""/>
    <s v=""/>
    <x v="1"/>
    <x v="1"/>
  </r>
  <r>
    <s v="/HOAG/M_CCPW_ENH"/>
    <s v="US Cash Position Worksheet"/>
    <x v="0"/>
    <s v=""/>
    <s v=""/>
    <x v="1"/>
    <x v="1"/>
  </r>
  <r>
    <s v="/HOAG/M_CCPW_SAL_STG"/>
    <s v="Salden zum Stichtag"/>
    <x v="0"/>
    <n v="168"/>
    <s v="DIALOG"/>
    <x v="0"/>
    <x v="0"/>
  </r>
  <r>
    <s v="/HOAG/M_CCPW_SALDVOR"/>
    <s v="Saldenvorschau"/>
    <x v="0"/>
    <n v="553"/>
    <s v=""/>
    <x v="0"/>
    <x v="0"/>
  </r>
  <r>
    <s v="/HOAG/M_CCPW_UMSATZ"/>
    <s v="CPW Umsatzvorschau"/>
    <x v="0"/>
    <n v="11"/>
    <s v="DIALOG"/>
    <x v="0"/>
    <x v="0"/>
  </r>
  <r>
    <s v="/HOAG/M_CCPWEVENT"/>
    <s v="CPW Event"/>
    <x v="0"/>
    <s v=""/>
    <s v=""/>
    <x v="1"/>
    <x v="1"/>
  </r>
  <r>
    <s v="/HOAG/M_CCPWLAYOUTZU"/>
    <s v="CPW Layout Zuordnung Events"/>
    <x v="0"/>
    <s v=""/>
    <s v=""/>
    <x v="1"/>
    <x v="1"/>
  </r>
  <r>
    <s v="/HOAG/M_CCV"/>
    <s v="Cash View"/>
    <x v="0"/>
    <s v=""/>
    <s v=""/>
    <x v="0"/>
    <x v="1"/>
  </r>
  <r>
    <s v="/HOAG/M_CDISPO_A_OP"/>
    <s v="Dispo-Übernahme aus OPs"/>
    <x v="0"/>
    <n v="9"/>
    <s v=""/>
    <x v="0"/>
    <x v="0"/>
  </r>
  <r>
    <s v="/HOAG/M_CDISPO_AOP_E"/>
    <s v="Einstellungen Dispo-Übern. aus OPs"/>
    <x v="0"/>
    <s v=""/>
    <s v=""/>
    <x v="1"/>
    <x v="1"/>
  </r>
  <r>
    <s v="/HOAG/M_CDISPO_PLN_E"/>
    <s v="Einst. Dispoübernahme aus Planzahlen"/>
    <x v="0"/>
    <s v=""/>
    <s v=""/>
    <x v="1"/>
    <x v="1"/>
  </r>
  <r>
    <s v="/HOAG/M_CDISPOEXTZAH"/>
    <s v="Übernahme von Disp. aus FileTracker"/>
    <x v="0"/>
    <n v="4157"/>
    <s v="DIALOG"/>
    <x v="0"/>
    <x v="0"/>
  </r>
  <r>
    <s v="/HOAG/M_CE1"/>
    <s v="Ist Daten Export"/>
    <x v="0"/>
    <s v=""/>
    <s v=""/>
    <x v="1"/>
    <x v="1"/>
  </r>
  <r>
    <s v="/HOAG/M_CGESAMTSALDE"/>
    <s v="Gesamtsalden"/>
    <x v="0"/>
    <n v="9"/>
    <s v="DIALOG"/>
    <x v="0"/>
    <x v="0"/>
  </r>
  <r>
    <s v="/HOAG/M_CGH_AUTOPROL"/>
    <s v="Autoprolongation Geldhandel"/>
    <x v="0"/>
    <n v="8"/>
    <s v=""/>
    <x v="0"/>
    <x v="0"/>
  </r>
  <r>
    <s v="/HOAG/M_CGH1"/>
    <s v="Geldhandel"/>
    <x v="0"/>
    <n v="165723"/>
    <s v="DIALOG"/>
    <x v="0"/>
    <x v="0"/>
  </r>
  <r>
    <s v="/HOAG/M_CGHERTRAG"/>
    <s v="Ertrag Geldhandel"/>
    <x v="0"/>
    <n v="66"/>
    <s v="DIALOG"/>
    <x v="0"/>
    <x v="0"/>
  </r>
  <r>
    <s v="/HOAG/M_CGHEXPORT"/>
    <s v="Export Geldhandel"/>
    <x v="0"/>
    <n v="16"/>
    <s v="DIALOG"/>
    <x v="0"/>
    <x v="0"/>
  </r>
  <r>
    <s v="/HOAG/M_CGHMELDEWESE"/>
    <s v="Stammdaten Meldewesen GH"/>
    <x v="0"/>
    <s v=""/>
    <s v=""/>
    <x v="1"/>
    <x v="1"/>
  </r>
  <r>
    <s v="/HOAG/M_CGHSTORNOGRD"/>
    <s v="Stornogrund"/>
    <x v="0"/>
    <s v=""/>
    <s v=""/>
    <x v="1"/>
    <x v="1"/>
  </r>
  <r>
    <s v="/HOAG/M_CGHZINSSTAFF"/>
    <s v="Zinsstaffel Geldhandel"/>
    <x v="0"/>
    <s v=""/>
    <s v=""/>
    <x v="1"/>
    <x v="1"/>
  </r>
  <r>
    <s v="/HOAG/M_CKA0"/>
    <s v="Kontoauszug Anfangsbestand"/>
    <x v="0"/>
    <n v="16"/>
    <s v="DIALOG"/>
    <x v="0"/>
    <x v="0"/>
  </r>
  <r>
    <s v="/HOAG/M_CKA1"/>
    <s v="Kontoauszüge aus SAP übernehmen"/>
    <x v="0"/>
    <n v="12"/>
    <s v="DIALOG"/>
    <x v="0"/>
    <x v="0"/>
  </r>
  <r>
    <s v="/HOAG/M_CKA10"/>
    <s v="Buchungsjournal CM"/>
    <x v="0"/>
    <s v=""/>
    <s v=""/>
    <x v="1"/>
    <x v="1"/>
  </r>
  <r>
    <s v="/HOAG/M_CKA11"/>
    <s v="Zinsabrechnungen buchen"/>
    <x v="0"/>
    <s v=""/>
    <s v=""/>
    <x v="1"/>
    <x v="1"/>
  </r>
  <r>
    <s v="/HOAG/M_CKA12"/>
    <s v="IHB Cockpit"/>
    <x v="0"/>
    <n v="12"/>
    <s v="DIALOG"/>
    <x v="0"/>
    <x v="0"/>
  </r>
  <r>
    <s v="/HOAG/M_CKA1D"/>
    <s v="Kontoauszüge aus Datei übernehmen"/>
    <x v="0"/>
    <s v=""/>
    <s v=""/>
    <x v="1"/>
    <x v="1"/>
  </r>
  <r>
    <s v="/HOAG/M_CKA1F"/>
    <s v="Kontoauszüge aus FI übernehmen"/>
    <x v="0"/>
    <s v=""/>
    <s v=""/>
    <x v="1"/>
    <x v="1"/>
  </r>
  <r>
    <s v="/HOAG/M_CKA2"/>
    <s v="Kontoauszug anzeigen"/>
    <x v="0"/>
    <n v="5732"/>
    <s v="DIALOG"/>
    <x v="0"/>
    <x v="0"/>
  </r>
  <r>
    <s v="/HOAG/M_CKA3"/>
    <s v="Kontoauszug nachbearbeiten"/>
    <x v="0"/>
    <n v="324"/>
    <s v="DIALOG"/>
    <x v="0"/>
    <x v="0"/>
  </r>
  <r>
    <s v="/HOAG/M_CKA4"/>
    <s v="Kontenbuchungen bereinigen"/>
    <x v="0"/>
    <s v=""/>
    <s v=""/>
    <x v="1"/>
    <x v="1"/>
  </r>
  <r>
    <s v="/HOAG/M_CKA5"/>
    <s v="Kontrolle der Ist-Rechnung"/>
    <x v="0"/>
    <s v=""/>
    <s v=""/>
    <x v="1"/>
    <x v="1"/>
  </r>
  <r>
    <s v="/HOAG/M_CKA6"/>
    <s v="Export Kontoauszüge"/>
    <x v="0"/>
    <s v=""/>
    <s v=""/>
    <x v="1"/>
    <x v="1"/>
  </r>
  <r>
    <s v="/HOAG/M_CKA7"/>
    <s v="Zwischentab. Kontenbuch. bereinigen"/>
    <x v="0"/>
    <s v=""/>
    <s v=""/>
    <x v="1"/>
    <x v="1"/>
  </r>
  <r>
    <s v="/HOAG/M_CKA8"/>
    <s v="Migration Kontoauszüge"/>
    <x v="0"/>
    <s v=""/>
    <s v=""/>
    <x v="1"/>
    <x v="1"/>
  </r>
  <r>
    <s v="/HOAG/M_CKA9"/>
    <s v="Inhouse Bank Abrechnung"/>
    <x v="0"/>
    <s v=""/>
    <s v=""/>
    <x v="1"/>
    <x v="1"/>
  </r>
  <r>
    <s v="/HOAG/M_CKD1"/>
    <s v="Disposition erfassen"/>
    <x v="0"/>
    <n v="247709"/>
    <s v="DIALOG"/>
    <x v="0"/>
    <x v="0"/>
  </r>
  <r>
    <s v="/HOAG/M_CKD10"/>
    <s v="Optimiertes Kontenclearing"/>
    <x v="0"/>
    <n v="14"/>
    <s v=""/>
    <x v="0"/>
    <x v="0"/>
  </r>
  <r>
    <s v="/HOAG/M_CKD11"/>
    <s v="Autocodierung Dispositionen"/>
    <x v="0"/>
    <s v=""/>
    <s v=""/>
    <x v="1"/>
    <x v="1"/>
  </r>
  <r>
    <s v="/HOAG/M_CKD12"/>
    <s v="Dispoübernahme aus Planzahlen"/>
    <x v="0"/>
    <s v=""/>
    <s v=""/>
    <x v="1"/>
    <x v="1"/>
  </r>
  <r>
    <s v="/HOAG/M_CKD13"/>
    <s v="Erst. Dispositionen aus Planzahlen"/>
    <x v="0"/>
    <s v=""/>
    <s v=""/>
    <x v="1"/>
    <x v="1"/>
  </r>
  <r>
    <s v="/HOAG/M_CKD14"/>
    <s v="Erweiterte Kontenabstimmung"/>
    <x v="0"/>
    <n v="96"/>
    <s v=""/>
    <x v="0"/>
    <x v="0"/>
  </r>
  <r>
    <s v="/HOAG/M_CKD16"/>
    <s v="Tagesvergl. Dispos. und Umsätze"/>
    <x v="0"/>
    <n v="32"/>
    <s v=""/>
    <x v="0"/>
    <x v="0"/>
  </r>
  <r>
    <s v="/HOAG/M_CKD17"/>
    <s v="Erweiterte Kontenabstimmung Intraday"/>
    <x v="0"/>
    <s v=""/>
    <s v=""/>
    <x v="1"/>
    <x v="1"/>
  </r>
  <r>
    <s v="/HOAG/M_CKD18"/>
    <s v="Autocodierung Intradays"/>
    <x v="0"/>
    <s v=""/>
    <s v=""/>
    <x v="1"/>
    <x v="1"/>
  </r>
  <r>
    <s v="/HOAG/M_CKD3"/>
    <s v="Kontenabstimmung"/>
    <x v="0"/>
    <n v="224301"/>
    <s v="DIALOG"/>
    <x v="0"/>
    <x v="0"/>
  </r>
  <r>
    <s v="/HOAG/M_CKD4"/>
    <s v="Manuelles / Strukt. Kontenclearing"/>
    <x v="0"/>
    <n v="41599"/>
    <s v="DIALOG"/>
    <x v="0"/>
    <x v="0"/>
  </r>
  <r>
    <s v="/HOAG/M_CKD5"/>
    <s v="autom. Disp. erz. - SAP-Zahllauf"/>
    <x v="0"/>
    <n v="48"/>
    <s v="DIALOG"/>
    <x v="0"/>
    <x v="0"/>
  </r>
  <r>
    <s v="/HOAG/M_CKD5B"/>
    <s v="autom. Disposition SAP-Zahllauf"/>
    <x v="0"/>
    <s v=""/>
    <s v=""/>
    <x v="1"/>
    <x v="1"/>
  </r>
  <r>
    <s v="/HOAG/M_CKD6"/>
    <s v="Liste Clearing-Überträge"/>
    <x v="0"/>
    <n v="79"/>
    <s v="DIALOG"/>
    <x v="0"/>
    <x v="0"/>
  </r>
  <r>
    <s v="/HOAG/M_CKD7"/>
    <s v="Dispositionen bereinigen"/>
    <x v="0"/>
    <n v="216"/>
    <s v="DIALOG"/>
    <x v="0"/>
    <x v="0"/>
  </r>
  <r>
    <s v="/HOAG/M_CKD8"/>
    <s v="Dispositionen Mehrfachbearbeitung"/>
    <x v="0"/>
    <n v="136"/>
    <s v="DIALOG"/>
    <x v="0"/>
    <x v="0"/>
  </r>
  <r>
    <s v="/HOAG/M_CKD9"/>
    <s v="autom. Dispo. erz. - Bankgebühren"/>
    <x v="0"/>
    <s v=""/>
    <s v=""/>
    <x v="1"/>
    <x v="1"/>
  </r>
  <r>
    <s v="/HOAG/M_CKONRSALDLAY"/>
    <s v="Reportstruktur Kontrahentenreport"/>
    <x v="0"/>
    <s v=""/>
    <s v=""/>
    <x v="1"/>
    <x v="1"/>
  </r>
  <r>
    <s v="/HOAG/M_CKONTOSA_ALV"/>
    <s v="Kontenvorschau"/>
    <x v="0"/>
    <s v=""/>
    <s v=""/>
    <x v="1"/>
    <x v="1"/>
  </r>
  <r>
    <s v="/HOAG/M_CKONTRSALD"/>
    <s v="Kontrahentensalden"/>
    <x v="0"/>
    <s v=""/>
    <s v=""/>
    <x v="1"/>
    <x v="1"/>
  </r>
  <r>
    <s v="/HOAG/M_CKREDITI_ALV"/>
    <s v="Kreditinanspruchnahme"/>
    <x v="0"/>
    <n v="12"/>
    <s v="DIALOG"/>
    <x v="0"/>
    <x v="0"/>
  </r>
  <r>
    <s v="/HOAG/M_CKTB1"/>
    <s v="Selektive Auszugsspiegelung"/>
    <x v="0"/>
    <s v=""/>
    <s v=""/>
    <x v="1"/>
    <x v="1"/>
  </r>
  <r>
    <s v="/HOAG/M_CKTB2"/>
    <s v="Verwaltung Merkertab. Spiegelung KTB"/>
    <x v="0"/>
    <s v=""/>
    <s v=""/>
    <x v="1"/>
    <x v="1"/>
  </r>
  <r>
    <s v="/HOAG/M_CR_AUTOCL_H"/>
    <s v="Autoclearing - Hierarchie"/>
    <x v="0"/>
    <n v="7"/>
    <s v=""/>
    <x v="0"/>
    <x v="0"/>
  </r>
  <r>
    <s v="/HOAG/M_CR1"/>
    <s v="Auswertung Konto-Gebühren"/>
    <x v="0"/>
    <s v=""/>
    <s v=""/>
    <x v="1"/>
    <x v="1"/>
  </r>
  <r>
    <s v="/HOAG/M_CR10"/>
    <s v="Planungskommentare"/>
    <x v="0"/>
    <s v=""/>
    <s v=""/>
    <x v="1"/>
    <x v="1"/>
  </r>
  <r>
    <s v="/HOAG/M_CR11"/>
    <s v="CPW Liquiditätsvorschau"/>
    <x v="0"/>
    <n v="42"/>
    <s v="DIALOG"/>
    <x v="0"/>
    <x v="0"/>
  </r>
  <r>
    <s v="/HOAG/M_CR12"/>
    <s v="Rollierende Vorschau"/>
    <x v="0"/>
    <s v=""/>
    <s v=""/>
    <x v="1"/>
    <x v="1"/>
  </r>
  <r>
    <s v="/HOAG/M_CR13"/>
    <s v="Abstimmungsergebnis Intraday"/>
    <x v="0"/>
    <s v=""/>
    <s v=""/>
    <x v="1"/>
    <x v="1"/>
  </r>
  <r>
    <s v="/HOAG/M_CR14"/>
    <s v="Vorschau Cashflows"/>
    <x v="0"/>
    <s v=""/>
    <s v=""/>
    <x v="1"/>
    <x v="1"/>
  </r>
  <r>
    <s v="/HOAG/M_CR2"/>
    <s v="Banksaldenmonitoring"/>
    <x v="0"/>
    <s v=""/>
    <s v=""/>
    <x v="1"/>
    <x v="1"/>
  </r>
  <r>
    <s v="/HOAG/M_CR3"/>
    <s v="Abstimmungsergebnis"/>
    <x v="0"/>
    <n v="32"/>
    <s v=""/>
    <x v="0"/>
    <x v="0"/>
  </r>
  <r>
    <s v="/HOAG/M_CR4"/>
    <s v="Avisqualitätsbericht"/>
    <x v="0"/>
    <s v=""/>
    <s v=""/>
    <x v="1"/>
    <x v="1"/>
  </r>
  <r>
    <s v="/HOAG/M_CR4G"/>
    <s v="Avisqualitätsbericht"/>
    <x v="0"/>
    <s v=""/>
    <s v=""/>
    <x v="1"/>
    <x v="1"/>
  </r>
  <r>
    <s v="/HOAG/M_CR5"/>
    <s v="Dispoerfolgsbericht"/>
    <x v="0"/>
    <n v="64"/>
    <s v="DIALOG"/>
    <x v="0"/>
    <x v="0"/>
  </r>
  <r>
    <s v="/HOAG/M_CR6"/>
    <s v="Kontenaktivitätskontrolle"/>
    <x v="0"/>
    <s v=""/>
    <s v=""/>
    <x v="1"/>
    <x v="1"/>
  </r>
  <r>
    <s v="/HOAG/M_CR7"/>
    <s v="Zwischentabelle Kontobuchungen"/>
    <x v="0"/>
    <s v=""/>
    <s v=""/>
    <x v="1"/>
    <x v="1"/>
  </r>
  <r>
    <s v="/HOAG/M_CR8"/>
    <s v="Cashstatus"/>
    <x v="0"/>
    <n v="360"/>
    <s v="DIALOG"/>
    <x v="0"/>
    <x v="0"/>
  </r>
  <r>
    <s v="/HOAG/M_CR9"/>
    <s v="Salden pro Stichtag"/>
    <x v="0"/>
    <s v=""/>
    <s v=""/>
    <x v="1"/>
    <x v="1"/>
  </r>
  <r>
    <s v="/HOAG/M_CRFINS"/>
    <s v="Finanzstatus"/>
    <x v="0"/>
    <s v=""/>
    <s v=""/>
    <x v="1"/>
    <x v="1"/>
  </r>
  <r>
    <s v="/HOAG/M_CRGH_TG_PROT"/>
    <s v="Tagesprotokoll Geldhandel"/>
    <x v="0"/>
    <n v="32"/>
    <s v=""/>
    <x v="0"/>
    <x v="0"/>
  </r>
  <r>
    <s v="/HOAG/M_CRGHBESTAND"/>
    <s v="Bestand Geldhandel"/>
    <x v="0"/>
    <n v="8896"/>
    <s v="DIALOG"/>
    <x v="0"/>
    <x v="0"/>
  </r>
  <r>
    <s v="/HOAG/M_CRK_SOLL_HAB"/>
    <s v="Soll/Haben Bankkonten"/>
    <x v="0"/>
    <s v=""/>
    <s v=""/>
    <x v="1"/>
    <x v="1"/>
  </r>
  <r>
    <s v="/HOAG/M_CRKTOB"/>
    <s v="Kontenbuchung"/>
    <x v="0"/>
    <n v="114"/>
    <s v="DIALOG"/>
    <x v="0"/>
    <x v="0"/>
  </r>
  <r>
    <s v="/HOAG/M_CRKTOD"/>
    <s v="Kontendisposition"/>
    <x v="0"/>
    <n v="2550"/>
    <s v="DIALOG"/>
    <x v="0"/>
    <x v="0"/>
  </r>
  <r>
    <s v="/HOAG/M_CRKTOK"/>
    <s v="Kontenkontrolle"/>
    <x v="0"/>
    <n v="1934"/>
    <s v="DIALOG"/>
    <x v="0"/>
    <x v="0"/>
  </r>
  <r>
    <s v="/HOAG/M_CRKTOS"/>
    <s v="Kontenstatus"/>
    <x v="0"/>
    <n v="196"/>
    <s v="DIALOG"/>
    <x v="0"/>
    <x v="0"/>
  </r>
  <r>
    <s v="/HOAG/M_CRKTOUEBPROT"/>
    <s v="Übernahmeprotokoll elektr. Kontoausz"/>
    <x v="0"/>
    <s v=""/>
    <s v=""/>
    <x v="1"/>
    <x v="1"/>
  </r>
  <r>
    <s v="/HOAG/M_CRSPK"/>
    <s v="Saldenentwicklung pro Konto"/>
    <x v="0"/>
    <n v="24"/>
    <s v="DIALOG"/>
    <x v="0"/>
    <x v="0"/>
  </r>
  <r>
    <s v="/HOAG/M_CS1"/>
    <s v="Konditionen periodische Bankgebühren"/>
    <x v="0"/>
    <s v=""/>
    <s v=""/>
    <x v="1"/>
    <x v="1"/>
  </r>
  <r>
    <s v="/HOAG/M_CS10"/>
    <s v="Betragsgrenzen Avisqualitätsbericht"/>
    <x v="0"/>
    <s v=""/>
    <s v=""/>
    <x v="1"/>
    <x v="1"/>
  </r>
  <r>
    <s v="/HOAG/M_CS11"/>
    <s v="Zinsabrechnung Quellensteuer"/>
    <x v="0"/>
    <s v=""/>
    <s v=""/>
    <x v="1"/>
    <x v="1"/>
  </r>
  <r>
    <s v="/HOAG/M_CS2"/>
    <s v="Detail der Konditionen Bankgebühren"/>
    <x v="0"/>
    <s v=""/>
    <s v=""/>
    <x v="1"/>
    <x v="1"/>
  </r>
  <r>
    <s v="/HOAG/M_CS3"/>
    <s v="Gruppierung periodische Bankgebühren"/>
    <x v="0"/>
    <s v=""/>
    <s v=""/>
    <x v="1"/>
    <x v="1"/>
  </r>
  <r>
    <s v="/HOAG/M_CS37"/>
    <s v="IHB Empfänger Konfiguration"/>
    <x v="0"/>
    <s v=""/>
    <s v=""/>
    <x v="1"/>
    <x v="1"/>
  </r>
  <r>
    <s v="/HOAG/M_CS4"/>
    <s v="Clearing Einstel. Verrechnungskonten"/>
    <x v="0"/>
    <s v=""/>
    <s v=""/>
    <x v="1"/>
    <x v="1"/>
  </r>
  <r>
    <s v="/HOAG/M_CS5"/>
    <s v="Kontenabstimmung Konditionen"/>
    <x v="0"/>
    <s v=""/>
    <s v=""/>
    <x v="1"/>
    <x v="1"/>
  </r>
  <r>
    <s v="/HOAG/M_CS6"/>
    <s v="Suchmuster Kontenabstimmung"/>
    <x v="0"/>
    <s v=""/>
    <s v=""/>
    <x v="1"/>
    <x v="1"/>
  </r>
  <r>
    <s v="/HOAG/M_CS7"/>
    <s v="Suchmusterfolgen Kontenabstimmung"/>
    <x v="0"/>
    <s v=""/>
    <s v=""/>
    <x v="1"/>
    <x v="1"/>
  </r>
  <r>
    <s v="/HOAG/M_CS8"/>
    <s v="Dynamische Verw.zweck für Kto-Übern."/>
    <x v="0"/>
    <s v=""/>
    <s v=""/>
    <x v="1"/>
    <x v="1"/>
  </r>
  <r>
    <s v="/HOAG/M_CS9"/>
    <s v="Suchfolgegruppen Kontenabstimmung"/>
    <x v="0"/>
    <s v=""/>
    <s v=""/>
    <x v="1"/>
    <x v="1"/>
  </r>
  <r>
    <s v="/HOAG/M_CSC_INVESTFD"/>
    <s v="Investmentfonds"/>
    <x v="0"/>
    <s v=""/>
    <s v=""/>
    <x v="1"/>
    <x v="1"/>
  </r>
  <r>
    <s v="/HOAG/M_CSC_INVESTKS"/>
    <s v="Kurstabelle Investmentfonds"/>
    <x v="0"/>
    <s v=""/>
    <s v=""/>
    <x v="1"/>
    <x v="1"/>
  </r>
  <r>
    <s v="/HOAG/M_CSK"/>
    <s v="Saldenvorschau auf Kontentypbasis"/>
    <x v="0"/>
    <s v=""/>
    <s v=""/>
    <x v="1"/>
    <x v="1"/>
  </r>
  <r>
    <s v="/HOAG/M_CUA4"/>
    <s v="Umsatzavise Matching"/>
    <x v="0"/>
    <s v=""/>
    <s v=""/>
    <x v="1"/>
    <x v="1"/>
  </r>
  <r>
    <s v="/HOAG/M_CUA5"/>
    <s v="Umsatzavise anzeigen"/>
    <x v="0"/>
    <n v="8"/>
    <s v="DIALOG"/>
    <x v="0"/>
    <x v="0"/>
  </r>
  <r>
    <s v="/HOAG/M_CVORDISPOIMP"/>
    <s v="Vordispositionen importieren"/>
    <x v="0"/>
    <s v=""/>
    <s v=""/>
    <x v="1"/>
    <x v="1"/>
  </r>
  <r>
    <s v="/HOAG/M_CWIEDERKDISP"/>
    <s v="wiederkehrende Dispositionen gen."/>
    <x v="0"/>
    <s v=""/>
    <s v=""/>
    <x v="1"/>
    <x v="1"/>
  </r>
  <r>
    <s v="/HOAG/M_CWNS"/>
    <s v="Neusaldo"/>
    <x v="0"/>
    <n v="237"/>
    <s v="DIALOG"/>
    <x v="0"/>
    <x v="0"/>
  </r>
  <r>
    <s v="/HOAG/M_CZVK_STORNO"/>
    <s v="Zahlungsanweisung stornieren"/>
    <x v="0"/>
    <s v=""/>
    <s v=""/>
    <x v="1"/>
    <x v="1"/>
  </r>
  <r>
    <s v="/HOAG/M_DISP_AUS_CML"/>
    <s v="autom. Dispo. erz. - CFM/CML"/>
    <x v="0"/>
    <s v=""/>
    <s v=""/>
    <x v="1"/>
    <x v="1"/>
  </r>
  <r>
    <s v="/HOAG/M_FR11"/>
    <s v="Wechseldeckung"/>
    <x v="0"/>
    <s v=""/>
    <s v=""/>
    <x v="1"/>
    <x v="1"/>
  </r>
  <r>
    <s v="/HOAG/M_FR25"/>
    <s v="Referenzzinssätze"/>
    <x v="0"/>
    <s v=""/>
    <s v=""/>
    <x v="1"/>
    <x v="1"/>
  </r>
  <r>
    <s v="/HOAG/M_FXIW"/>
    <s v="FX Interactive Worksheet"/>
    <x v="0"/>
    <s v=""/>
    <s v=""/>
    <x v="1"/>
    <x v="1"/>
  </r>
  <r>
    <s v="/HOAG/M_GENERATE_CUS"/>
    <s v="Gener. Kundenerweit. Planung"/>
    <x v="0"/>
    <n v="6"/>
    <s v="DIALOG"/>
    <x v="0"/>
    <x v="0"/>
  </r>
  <r>
    <s v="/HOAG/M_ICN_12"/>
    <s v="Nettingpool"/>
    <x v="0"/>
    <s v=""/>
    <s v=""/>
    <x v="1"/>
    <x v="1"/>
  </r>
  <r>
    <s v="/HOAG/M_ICN_13"/>
    <s v="Nettingpositionen"/>
    <x v="0"/>
    <s v=""/>
    <s v=""/>
    <x v="1"/>
    <x v="1"/>
  </r>
  <r>
    <s v="/HOAG/M_ICN_14"/>
    <s v="Nettingergebnis"/>
    <x v="0"/>
    <s v=""/>
    <s v=""/>
    <x v="1"/>
    <x v="1"/>
  </r>
  <r>
    <s v="/HOAG/M_ICN_16"/>
    <s v="Abstimmung Nettingpositionen"/>
    <x v="0"/>
    <s v=""/>
    <s v=""/>
    <x v="1"/>
    <x v="1"/>
  </r>
  <r>
    <s v="/HOAG/M_ICN_17"/>
    <s v="Erfassungsstand Nettingpositionen"/>
    <x v="0"/>
    <s v=""/>
    <s v=""/>
    <x v="1"/>
    <x v="1"/>
  </r>
  <r>
    <s v="/HOAG/M_ICN_18"/>
    <s v="Sonderregeln Nettingabrechnung"/>
    <x v="0"/>
    <s v=""/>
    <s v=""/>
    <x v="1"/>
    <x v="1"/>
  </r>
  <r>
    <s v="/HOAG/M_ICN_19"/>
    <s v="Abrechnung"/>
    <x v="0"/>
    <s v=""/>
    <s v=""/>
    <x v="1"/>
    <x v="1"/>
  </r>
  <r>
    <s v="/HOAG/M_ICN_2"/>
    <s v="Nettingkreise"/>
    <x v="0"/>
    <s v=""/>
    <s v=""/>
    <x v="1"/>
    <x v="1"/>
  </r>
  <r>
    <s v="/HOAG/M_ICN_20"/>
    <s v="Kontierungsregeln (ICN)"/>
    <x v="0"/>
    <s v=""/>
    <s v=""/>
    <x v="1"/>
    <x v="1"/>
  </r>
  <r>
    <s v="/HOAG/M_ICN_23"/>
    <s v="Regeln für automatische Disputs"/>
    <x v="0"/>
    <s v=""/>
    <s v=""/>
    <x v="1"/>
    <x v="1"/>
  </r>
  <r>
    <s v="/HOAG/M_ICN_24"/>
    <s v="Automatische Disputerstellung"/>
    <x v="0"/>
    <s v=""/>
    <s v=""/>
    <x v="1"/>
    <x v="1"/>
  </r>
  <r>
    <s v="/HOAG/M_ICN_26"/>
    <s v="Initialisierung Netting"/>
    <x v="0"/>
    <s v=""/>
    <s v=""/>
    <x v="1"/>
    <x v="1"/>
  </r>
  <r>
    <s v="/HOAG/M_ICN_27"/>
    <s v="Centerfreigabe"/>
    <x v="0"/>
    <s v=""/>
    <s v=""/>
    <x v="1"/>
    <x v="1"/>
  </r>
  <r>
    <s v="/HOAG/M_ICN_28"/>
    <s v="Nettingtermine"/>
    <x v="0"/>
    <s v=""/>
    <s v=""/>
    <x v="1"/>
    <x v="1"/>
  </r>
  <r>
    <s v="/HOAG/M_ICN_29"/>
    <s v="Budget zum Nettingtermin"/>
    <x v="0"/>
    <s v=""/>
    <s v=""/>
    <x v="1"/>
    <x v="1"/>
  </r>
  <r>
    <s v="/HOAG/M_ICN_30"/>
    <s v="Zahlungskonten"/>
    <x v="0"/>
    <s v=""/>
    <s v=""/>
    <x v="1"/>
    <x v="1"/>
  </r>
  <r>
    <s v="/HOAG/M_ICN_31"/>
    <s v="Budgetübersicht"/>
    <x v="0"/>
    <s v=""/>
    <s v=""/>
    <x v="1"/>
    <x v="1"/>
  </r>
  <r>
    <s v="/HOAG/M_ICN_32"/>
    <s v="Periodisches Nettingergebnis"/>
    <x v="0"/>
    <s v=""/>
    <s v=""/>
    <x v="1"/>
    <x v="1"/>
  </r>
  <r>
    <s v="/HOAG/M_ICN_33"/>
    <s v="Transferübersicht"/>
    <x v="0"/>
    <s v=""/>
    <s v=""/>
    <x v="1"/>
    <x v="1"/>
  </r>
  <r>
    <s v="/HOAG/M_ICN_35"/>
    <s v="Dispositionen generieren"/>
    <x v="0"/>
    <s v=""/>
    <s v=""/>
    <x v="1"/>
    <x v="1"/>
  </r>
  <r>
    <s v="/HOAG/M_ICN_36"/>
    <s v="Abrechnungsbeträge für Dispo"/>
    <x v="0"/>
    <s v=""/>
    <s v=""/>
    <x v="1"/>
    <x v="1"/>
  </r>
  <r>
    <s v="/HOAG/M_ICN_38"/>
    <s v="Automatische Budgetverteilung"/>
    <x v="0"/>
    <s v=""/>
    <s v=""/>
    <x v="1"/>
    <x v="1"/>
  </r>
  <r>
    <s v="/HOAG/M_ICN_4"/>
    <s v="Kontrahenten ohne zugeord. Position"/>
    <x v="0"/>
    <s v=""/>
    <s v=""/>
    <x v="1"/>
    <x v="1"/>
  </r>
  <r>
    <s v="/HOAG/M_ICN_6"/>
    <s v="Disputgründe"/>
    <x v="0"/>
    <s v=""/>
    <s v=""/>
    <x v="1"/>
    <x v="1"/>
  </r>
  <r>
    <s v="/HOAG/M_ICN_8"/>
    <s v="FX Terminkurse"/>
    <x v="0"/>
    <s v=""/>
    <s v=""/>
    <x v="1"/>
    <x v="1"/>
  </r>
  <r>
    <s v="/HOAG/M_IGS1"/>
    <s v="Intra Gruppen"/>
    <x v="0"/>
    <s v=""/>
    <s v=""/>
    <x v="1"/>
    <x v="1"/>
  </r>
  <r>
    <s v="/HOAG/M_IGS2"/>
    <s v="Intra Gruppen Prozesse"/>
    <x v="0"/>
    <s v=""/>
    <s v=""/>
    <x v="1"/>
    <x v="1"/>
  </r>
  <r>
    <s v="/HOAG/M_IGS3"/>
    <s v="Intra Gruppen Termingenerierung"/>
    <x v="0"/>
    <s v=""/>
    <s v=""/>
    <x v="1"/>
    <x v="1"/>
  </r>
  <r>
    <s v="/HOAG/M_IGS4"/>
    <s v="Intra Gruppen Disposition"/>
    <x v="0"/>
    <n v="6"/>
    <s v="DIALOG"/>
    <x v="0"/>
    <x v="0"/>
  </r>
  <r>
    <s v="/HOAG/M_IGS5"/>
    <s v="Intra Gruppen Terminmonitor"/>
    <x v="0"/>
    <s v=""/>
    <s v=""/>
    <x v="1"/>
    <x v="1"/>
  </r>
  <r>
    <s v="/HOAG/M_IGS6"/>
    <s v="Intra Gruppen Dispo bereinigen"/>
    <x v="0"/>
    <s v=""/>
    <s v=""/>
    <x v="1"/>
    <x v="1"/>
  </r>
  <r>
    <s v="/HOAG/M_LCO"/>
    <s v="Cockpit Kreditlinien"/>
    <x v="0"/>
    <s v=""/>
    <s v=""/>
    <x v="1"/>
    <x v="1"/>
  </r>
  <r>
    <s v="/HOAG/M_LOG"/>
    <s v="Protokoll anzeigen"/>
    <x v="0"/>
    <s v=""/>
    <s v=""/>
    <x v="1"/>
    <x v="1"/>
  </r>
  <r>
    <s v="/HOAG/M_MDR1"/>
    <s v="Marktdatenpf. Referenzzinssatzfixing"/>
    <x v="0"/>
    <n v="18"/>
    <s v="DIALOG"/>
    <x v="0"/>
    <x v="0"/>
  </r>
  <r>
    <s v="/HOAG/M_P_PROT_AC"/>
    <s v="Anzeige Protokoll AC"/>
    <x v="0"/>
    <n v="16"/>
    <s v="DIALOG"/>
    <x v="0"/>
    <x v="0"/>
  </r>
  <r>
    <s v="/HOAG/M_P1"/>
    <s v="Valutenverschiebung u. Betragsanpass"/>
    <x v="0"/>
    <s v=""/>
    <s v=""/>
    <x v="1"/>
    <x v="1"/>
  </r>
  <r>
    <s v="/HOAG/M_PA1"/>
    <s v="Verteilungskurven"/>
    <x v="0"/>
    <s v=""/>
    <s v=""/>
    <x v="1"/>
    <x v="1"/>
  </r>
  <r>
    <s v="/HOAG/M_PABFFOLGEN"/>
    <s v="Abfragefolgen"/>
    <x v="0"/>
    <s v=""/>
    <s v=""/>
    <x v="1"/>
    <x v="1"/>
  </r>
  <r>
    <s v="/HOAG/M_PABFRAGE"/>
    <s v="Abfragen"/>
    <x v="0"/>
    <s v=""/>
    <s v=""/>
    <x v="1"/>
    <x v="1"/>
  </r>
  <r>
    <s v="/HOAG/M_PBEREINIG_PP"/>
    <s v="Planzahlenpool bereinigen"/>
    <x v="0"/>
    <s v=""/>
    <s v=""/>
    <x v="1"/>
    <x v="1"/>
  </r>
  <r>
    <s v="/HOAG/M_PCODIERG_RUE"/>
    <s v="Codierung zurück setzen"/>
    <x v="0"/>
    <s v=""/>
    <s v=""/>
    <x v="1"/>
    <x v="1"/>
  </r>
  <r>
    <s v="/HOAG/M_PGROUPREPORT"/>
    <s v="Plan/Ist-Daten Report mit Datenexp."/>
    <x v="0"/>
    <s v=""/>
    <s v=""/>
    <x v="1"/>
    <x v="1"/>
  </r>
  <r>
    <s v="/HOAG/M_PI1"/>
    <s v="Übernahme offener Posten aus IS-U"/>
    <x v="0"/>
    <s v=""/>
    <s v=""/>
    <x v="1"/>
    <x v="1"/>
  </r>
  <r>
    <s v="/HOAG/M_PI2"/>
    <s v="IS-U Recherche"/>
    <x v="0"/>
    <s v=""/>
    <s v=""/>
    <x v="1"/>
    <x v="1"/>
  </r>
  <r>
    <s v="/HOAG/M_PI4"/>
    <s v="Recherche Einzelpositionen"/>
    <x v="0"/>
    <s v=""/>
    <s v=""/>
    <x v="1"/>
    <x v="1"/>
  </r>
  <r>
    <s v="/HOAG/M_PI5"/>
    <s v="Abstimmschlüssel Zahlungsverkehr"/>
    <x v="0"/>
    <s v=""/>
    <s v=""/>
    <x v="1"/>
    <x v="1"/>
  </r>
  <r>
    <s v="/HOAG/M_PI6"/>
    <s v="Istdaten IS-U"/>
    <x v="0"/>
    <s v=""/>
    <s v=""/>
    <x v="1"/>
    <x v="1"/>
  </r>
  <r>
    <s v="/HOAG/M_PI7"/>
    <s v="Abstimmung IS-U-Recherche"/>
    <x v="0"/>
    <s v=""/>
    <s v=""/>
    <x v="1"/>
    <x v="1"/>
  </r>
  <r>
    <s v="/HOAG/M_PINSTANZ"/>
    <s v="Pflege der meldenden Instanz"/>
    <x v="0"/>
    <s v=""/>
    <s v=""/>
    <x v="1"/>
    <x v="1"/>
  </r>
  <r>
    <s v="/HOAG/M_PIST"/>
    <s v="Manuelle Nachcodierung"/>
    <x v="0"/>
    <s v=""/>
    <s v=""/>
    <x v="1"/>
    <x v="1"/>
  </r>
  <r>
    <s v="/HOAG/M_PISTPLAN"/>
    <s v="Plan/Ist-Daten Reporting"/>
    <x v="0"/>
    <s v=""/>
    <s v=""/>
    <x v="1"/>
    <x v="1"/>
  </r>
  <r>
    <s v="/HOAG/M_PISTPLAN_NEU"/>
    <s v="Plan/Ist-Daten Reporting neu (m. FPO"/>
    <x v="0"/>
    <s v=""/>
    <s v=""/>
    <x v="1"/>
    <x v="1"/>
  </r>
  <r>
    <s v="/HOAG/M_PKENNZAHLEN"/>
    <s v="Manuelle Kennzahlen"/>
    <x v="0"/>
    <s v=""/>
    <s v=""/>
    <x v="1"/>
    <x v="1"/>
  </r>
  <r>
    <s v="/HOAG/M_PKPI_ALV"/>
    <s v="KPI  (Key Perfomance Indicators)"/>
    <x v="0"/>
    <s v=""/>
    <s v=""/>
    <x v="1"/>
    <x v="1"/>
  </r>
  <r>
    <s v="/HOAG/M_PKPI_EXPORT"/>
    <s v="Historie KPI Export"/>
    <x v="0"/>
    <s v=""/>
    <s v=""/>
    <x v="1"/>
    <x v="1"/>
  </r>
  <r>
    <s v="/HOAG/M_PPLAN"/>
    <s v="Pläne"/>
    <x v="0"/>
    <s v=""/>
    <s v=""/>
    <x v="1"/>
    <x v="1"/>
  </r>
  <r>
    <s v="/HOAG/M_PPLANDAT"/>
    <s v="Manuelle Plandatenerfassung"/>
    <x v="0"/>
    <s v=""/>
    <s v=""/>
    <x v="1"/>
    <x v="1"/>
  </r>
  <r>
    <s v="/HOAG/M_PPLANDAT_IG"/>
    <s v="Manuelle Plandatenerfassung Intra Gr"/>
    <x v="0"/>
    <s v=""/>
    <s v=""/>
    <x v="1"/>
    <x v="1"/>
  </r>
  <r>
    <s v="/HOAG/M_PPLANVERGL"/>
    <s v="Plan/Ist-Daten Vergleich Reporting"/>
    <x v="0"/>
    <s v=""/>
    <s v=""/>
    <x v="1"/>
    <x v="1"/>
  </r>
  <r>
    <s v="/HOAG/M_PPLANVERSION"/>
    <s v="Planversionen Pflege"/>
    <x v="0"/>
    <s v=""/>
    <s v=""/>
    <x v="1"/>
    <x v="1"/>
  </r>
  <r>
    <s v="/HOAG/M_PPLANZP_ALV"/>
    <s v="Planzahlenpool"/>
    <x v="0"/>
    <s v=""/>
    <s v=""/>
    <x v="1"/>
    <x v="1"/>
  </r>
  <r>
    <s v="/HOAG/M_PPZ_AUS_CML"/>
    <s v="Planzahlen aus CML und CFM"/>
    <x v="0"/>
    <s v=""/>
    <s v=""/>
    <x v="1"/>
    <x v="1"/>
  </r>
  <r>
    <s v="/HOAG/M_PPZ_AUS_DISP"/>
    <s v="Planzahlen aus Dispositionen"/>
    <x v="0"/>
    <s v=""/>
    <s v=""/>
    <x v="1"/>
    <x v="1"/>
  </r>
  <r>
    <s v="/HOAG/M_PPZ_AUS_MM"/>
    <s v="Planzahlen aus MM"/>
    <x v="0"/>
    <s v=""/>
    <s v=""/>
    <x v="1"/>
    <x v="1"/>
  </r>
  <r>
    <s v="/HOAG/M_PPZ_AUS_SD"/>
    <s v="Planzahlen aus SD und MM"/>
    <x v="0"/>
    <s v=""/>
    <s v=""/>
    <x v="1"/>
    <x v="1"/>
  </r>
  <r>
    <s v="/HOAG/M_PPZ_AUS_TR"/>
    <s v="Planzahlen aus Treasury"/>
    <x v="0"/>
    <s v=""/>
    <s v=""/>
    <x v="1"/>
    <x v="1"/>
  </r>
  <r>
    <s v="/HOAG/M_PPZ_FORTSCHR"/>
    <s v="Planzahlen fortschreiben"/>
    <x v="0"/>
    <s v=""/>
    <s v=""/>
    <x v="1"/>
    <x v="1"/>
  </r>
  <r>
    <s v="/HOAG/M_PPZ_KOPIEREN"/>
    <s v="Planzahlen kopieren"/>
    <x v="0"/>
    <s v=""/>
    <s v=""/>
    <x v="1"/>
    <x v="1"/>
  </r>
  <r>
    <s v="/HOAG/M_PPZ_LOESCHEN"/>
    <s v="Planzahlen löschen"/>
    <x v="0"/>
    <s v=""/>
    <s v=""/>
    <x v="1"/>
    <x v="1"/>
  </r>
  <r>
    <s v="/HOAG/M_PRABFRAGEFLG"/>
    <s v="Abfragefolgen drucken"/>
    <x v="0"/>
    <s v=""/>
    <s v=""/>
    <x v="1"/>
    <x v="1"/>
  </r>
  <r>
    <s v="/HOAG/M_PREPORTSTRUK"/>
    <s v="Pflege der Reportstrukturen"/>
    <x v="0"/>
    <s v=""/>
    <s v=""/>
    <x v="1"/>
    <x v="1"/>
  </r>
  <r>
    <s v="/HOAG/M_PS1"/>
    <s v="Übersteuerung Belegkettenverfolgung"/>
    <x v="0"/>
    <s v=""/>
    <s v=""/>
    <x v="1"/>
    <x v="1"/>
  </r>
  <r>
    <s v="/HOAG/M_PS10"/>
    <s v="Deaktivieren von Planversionen"/>
    <x v="0"/>
    <s v=""/>
    <s v=""/>
    <x v="1"/>
    <x v="1"/>
  </r>
  <r>
    <s v="/HOAG/M_PS2"/>
    <s v="Betragsbedingte Aussort. von Belegen"/>
    <x v="0"/>
    <s v=""/>
    <s v=""/>
    <x v="1"/>
    <x v="1"/>
  </r>
  <r>
    <s v="/HOAG/M_PS3"/>
    <s v="Meldungsausgabe im Prot. der FI-Rech"/>
    <x v="0"/>
    <s v=""/>
    <s v=""/>
    <x v="1"/>
    <x v="1"/>
  </r>
  <r>
    <s v="/HOAG/M_PS4"/>
    <s v="Aufsummierung bei n:m Ausgleich"/>
    <x v="0"/>
    <s v=""/>
    <s v=""/>
    <x v="1"/>
    <x v="1"/>
  </r>
  <r>
    <s v="/HOAG/M_PS5"/>
    <s v="Offene Posten aus IS-U : Stammdaten"/>
    <x v="0"/>
    <s v=""/>
    <s v=""/>
    <x v="1"/>
    <x v="1"/>
  </r>
  <r>
    <s v="/HOAG/M_PS6"/>
    <s v="Planung: Szenarien"/>
    <x v="0"/>
    <s v=""/>
    <s v=""/>
    <x v="1"/>
    <x v="1"/>
  </r>
  <r>
    <s v="/HOAG/M_PS7"/>
    <s v="Planung: Herkunft der Plandaten"/>
    <x v="0"/>
    <s v=""/>
    <s v=""/>
    <x v="1"/>
    <x v="1"/>
  </r>
  <r>
    <s v="/HOAG/M_PS8"/>
    <s v="Valutenverschieb. Buchhaltungskonten"/>
    <x v="0"/>
    <s v=""/>
    <s v=""/>
    <x v="1"/>
    <x v="1"/>
  </r>
  <r>
    <s v="/HOAG/M_PS9"/>
    <s v="Definition abhängiger Plangruppen"/>
    <x v="0"/>
    <s v=""/>
    <s v=""/>
    <x v="1"/>
    <x v="1"/>
  </r>
  <r>
    <s v="/HOAG/M_PSML_AK"/>
    <s v="Pflege der Ausschlusskonten"/>
    <x v="0"/>
    <s v=""/>
    <s v=""/>
    <x v="1"/>
    <x v="1"/>
  </r>
  <r>
    <s v="/HOAG/M_PSML_M2N"/>
    <s v="Einst. z. erw. m:n-Behandl."/>
    <x v="0"/>
    <s v=""/>
    <s v=""/>
    <x v="1"/>
    <x v="1"/>
  </r>
  <r>
    <s v="/HOAG/M_PSML_M2N_BEL"/>
    <s v="Einst. m:n-Behandl. Belege"/>
    <x v="0"/>
    <s v=""/>
    <s v=""/>
    <x v="1"/>
    <x v="1"/>
  </r>
  <r>
    <s v="/HOAG/M_PSML_ZK"/>
    <s v="Zielkonten"/>
    <x v="0"/>
    <s v=""/>
    <s v=""/>
    <x v="1"/>
    <x v="1"/>
  </r>
  <r>
    <s v="/HOAG/M_PUEB_DATEI"/>
    <s v="Übernahme von Planzahlen aus Datei"/>
    <x v="0"/>
    <s v=""/>
    <s v=""/>
    <x v="1"/>
    <x v="1"/>
  </r>
  <r>
    <s v="/HOAG/M_PUEB_MONCLAS"/>
    <s v="Planzahlen aus Moneta Classic"/>
    <x v="0"/>
    <s v=""/>
    <s v=""/>
    <x v="1"/>
    <x v="1"/>
  </r>
  <r>
    <s v="/HOAG/M_PUEBERNAH_AP"/>
    <s v="Übernahme von APs und OPs"/>
    <x v="0"/>
    <s v=""/>
    <s v=""/>
    <x v="1"/>
    <x v="1"/>
  </r>
  <r>
    <s v="/HOAG/M_PUEBERNAH_OP"/>
    <s v="MONETA: ÜBERNAHME VON OPS"/>
    <x v="0"/>
    <s v=""/>
    <s v=""/>
    <x v="1"/>
    <x v="1"/>
  </r>
  <r>
    <s v="/HOAG/M_PUPDATESUMTB"/>
    <s v="Summentabellen Istrechnung"/>
    <x v="0"/>
    <s v=""/>
    <s v=""/>
    <x v="1"/>
    <x v="1"/>
  </r>
  <r>
    <s v="/HOAG/M_PZP_SAPCM"/>
    <s v="Übernahme Planzahlen aus SAP-CM"/>
    <x v="0"/>
    <s v=""/>
    <s v=""/>
    <x v="1"/>
    <x v="1"/>
  </r>
  <r>
    <s v="/HOAG/M_PZP_SAPHDB"/>
    <s v="Übernahme Planzahlen aus SAP-Hana"/>
    <x v="0"/>
    <s v=""/>
    <s v=""/>
    <x v="1"/>
    <x v="1"/>
  </r>
  <r>
    <s v="/HOAG/M_SNAPSHOT"/>
    <s v="Snapshot Salden"/>
    <x v="0"/>
    <s v=""/>
    <s v=""/>
    <x v="1"/>
    <x v="1"/>
  </r>
  <r>
    <s v="/HOAG/M_SNAPSHOT_ALV"/>
    <s v="Snapshot Vergleich"/>
    <x v="0"/>
    <s v=""/>
    <s v=""/>
    <x v="1"/>
    <x v="1"/>
  </r>
  <r>
    <s v="/HOAG/NBSY"/>
    <s v="AutoBank: Einstellungen  Zielsysteme"/>
    <x v="0"/>
    <n v="1453"/>
    <s v="DIALOG"/>
    <x v="0"/>
    <x v="0"/>
  </r>
  <r>
    <s v="/HOAG/O_AUSZUGMETA"/>
    <s v="ASM: Metadaten zum Auszug anzeigen"/>
    <x v="0"/>
    <n v="33"/>
    <s v="DIALOG"/>
    <x v="0"/>
    <x v="0"/>
  </r>
  <r>
    <s v="/HOAG/O_AVIS_ANZ"/>
    <s v="Anzeige von Umsatzavisen"/>
    <x v="0"/>
    <n v="75135"/>
    <s v="DIALOG"/>
    <x v="0"/>
    <x v="0"/>
  </r>
  <r>
    <s v="/HOAG/O_BEREINIGUNG"/>
    <s v="Bereinigung"/>
    <x v="0"/>
    <n v="296"/>
    <s v=""/>
    <x v="0"/>
    <x v="0"/>
  </r>
  <r>
    <s v="/HOAG/O_CBR_CUST"/>
    <s v="CBR Einstellungen Ableitungstabelle"/>
    <x v="0"/>
    <n v="160"/>
    <s v="DIALOG"/>
    <x v="0"/>
    <x v="0"/>
  </r>
  <r>
    <s v="/HOAG/O_CHECK_RHYTHM"/>
    <s v="Check Rhythmus Kontoauszüge"/>
    <x v="0"/>
    <n v="40"/>
    <s v="DIALOG"/>
    <x v="0"/>
    <x v="0"/>
  </r>
  <r>
    <s v="/HOAG/O_DATAKON"/>
    <s v="Datenkontext"/>
    <x v="0"/>
    <n v="715"/>
    <s v="DIALOG"/>
    <x v="0"/>
    <x v="0"/>
  </r>
  <r>
    <s v="/HOAG/O_EINSTELLUNG"/>
    <s v="Einstellungen"/>
    <x v="0"/>
    <n v="62"/>
    <s v="DIALOG"/>
    <x v="0"/>
    <x v="0"/>
  </r>
  <r>
    <s v="/HOAG/O_FELDKAT"/>
    <s v="ASM: Feldkatalog"/>
    <x v="0"/>
    <s v=""/>
    <s v=""/>
    <x v="1"/>
    <x v="1"/>
  </r>
  <r>
    <s v="/HOAG/O_FLD_DOPPELPR"/>
    <s v="Felder für Prüfung auf dopp. Import"/>
    <x v="0"/>
    <n v="108"/>
    <s v="DIALOG"/>
    <x v="0"/>
    <x v="0"/>
  </r>
  <r>
    <s v="/HOAG/O_FORMATE"/>
    <s v="ASM: Formate"/>
    <x v="0"/>
    <n v="243"/>
    <s v="DIALOG"/>
    <x v="0"/>
    <x v="0"/>
  </r>
  <r>
    <s v="/HOAG/O_HERKUNFT"/>
    <s v="ASM: Herkunft"/>
    <x v="0"/>
    <n v="525"/>
    <s v="DIALOG"/>
    <x v="0"/>
    <x v="0"/>
  </r>
  <r>
    <s v="/HOAG/O_IMPORT"/>
    <s v="Transaktion für ASM Datenimport"/>
    <x v="0"/>
    <n v="43"/>
    <s v="DIALOG"/>
    <x v="0"/>
    <x v="0"/>
  </r>
  <r>
    <s v="/HOAG/O_INITASM"/>
    <s v="Initialisierung ASM"/>
    <x v="0"/>
    <n v="18"/>
    <s v="DIALOG"/>
    <x v="0"/>
    <x v="0"/>
  </r>
  <r>
    <s v="/HOAG/O_INITPROTOKOL"/>
    <s v="Protokoll: Initialisierung"/>
    <x v="0"/>
    <s v=""/>
    <s v=""/>
    <x v="1"/>
    <x v="1"/>
  </r>
  <r>
    <s v="/HOAG/O_KA_SALDEN_NE"/>
    <s v="Neuberechnung Buchungs-/Valutasalden"/>
    <x v="0"/>
    <s v=""/>
    <s v=""/>
    <x v="1"/>
    <x v="1"/>
  </r>
  <r>
    <s v="/HOAG/O_KONTO_GRUPPE"/>
    <s v="Kontogruppen"/>
    <x v="0"/>
    <n v="4574"/>
    <s v="DIALOG"/>
    <x v="0"/>
    <x v="0"/>
  </r>
  <r>
    <s v="/HOAG/O_KONTOUEBER"/>
    <s v="Kontoauszugsübersicht"/>
    <x v="0"/>
    <n v="30"/>
    <s v="DIALOG"/>
    <x v="0"/>
    <x v="0"/>
  </r>
  <r>
    <s v="/HOAG/O_KONTOUEBER_A"/>
    <s v="Übersicht Bewegungsdaten"/>
    <x v="0"/>
    <n v="9562"/>
    <s v="DIALOG"/>
    <x v="0"/>
    <x v="0"/>
  </r>
  <r>
    <s v="/HOAG/O_KTOAUSZ_ALNR"/>
    <s v="Absprung mit Auszug-LFNR"/>
    <x v="0"/>
    <s v=""/>
    <s v=""/>
    <x v="1"/>
    <x v="1"/>
  </r>
  <r>
    <s v="/HOAG/O_KTOAUSZ_ANZ"/>
    <s v="Anzeige von Kontoauszügen"/>
    <x v="0"/>
    <n v="374342"/>
    <s v="DIALOG"/>
    <x v="0"/>
    <x v="0"/>
  </r>
  <r>
    <s v="/HOAG/O_META_RECH"/>
    <s v="Meta-Recherche"/>
    <x v="0"/>
    <n v="36"/>
    <s v=""/>
    <x v="0"/>
    <x v="0"/>
  </r>
  <r>
    <s v="/HOAG/O_PROT"/>
    <s v="ASM: Protokollanzeige"/>
    <x v="0"/>
    <n v="2499"/>
    <s v="DIALOG"/>
    <x v="0"/>
    <x v="0"/>
  </r>
  <r>
    <s v="/HOAG/O_PVER"/>
    <s v="ASM: Profilverarbeitung"/>
    <x v="0"/>
    <n v="2753"/>
    <s v="DIALOG"/>
    <x v="0"/>
    <x v="0"/>
  </r>
  <r>
    <s v="/HOAG/O_SALDEN_ANZ"/>
    <s v="Saldenreport"/>
    <x v="0"/>
    <n v="24"/>
    <s v="DIALOG"/>
    <x v="0"/>
    <x v="0"/>
  </r>
  <r>
    <s v="/HOAG/O_SD_KONTO"/>
    <s v="Konto Stammdaten"/>
    <x v="0"/>
    <n v="2447"/>
    <s v="DIALOG"/>
    <x v="0"/>
    <x v="0"/>
  </r>
  <r>
    <s v="/HOAG/O_SYNCHRONISAT"/>
    <s v="Synchronisierung der FS MasterData"/>
    <x v="0"/>
    <n v="68"/>
    <s v="DIALOG"/>
    <x v="0"/>
    <x v="0"/>
  </r>
  <r>
    <s v="/HOAG/O_UMSATZ_RECHE"/>
    <s v="Recherche Kontoumsätze"/>
    <x v="0"/>
    <n v="75"/>
    <s v="DIALOG"/>
    <x v="0"/>
    <x v="0"/>
  </r>
  <r>
    <s v="/HOAG/O_VERABFUNKT"/>
    <s v="Verarbeitungsfunktion"/>
    <x v="0"/>
    <n v="15317"/>
    <s v="DIALOG"/>
    <x v="0"/>
    <x v="0"/>
  </r>
  <r>
    <s v="/HOAG/O_VERABFUNKT_D"/>
    <s v="Verarbeitungsfunktion"/>
    <x v="0"/>
    <n v="758"/>
    <s v="DIALOG"/>
    <x v="0"/>
    <x v="0"/>
  </r>
  <r>
    <s v="/HOAG/O_VERPROFIL"/>
    <s v="Verarbeitungsprofil"/>
    <x v="0"/>
    <n v="36"/>
    <s v="DIALOG"/>
    <x v="0"/>
    <x v="0"/>
  </r>
  <r>
    <s v="/HOAG/O_VERSION"/>
    <s v="ASM Versionsanzeige"/>
    <x v="0"/>
    <n v="92"/>
    <s v="DIALOG"/>
    <x v="0"/>
    <x v="0"/>
  </r>
  <r>
    <s v="/HOAG/P_AART_EBICS"/>
    <s v="EBICS 3.0-Parameter zu Auftragsart"/>
    <x v="0"/>
    <n v="160"/>
    <s v="DIALOG"/>
    <x v="0"/>
    <x v="0"/>
  </r>
  <r>
    <s v="/HOAG/P_AINITZVK"/>
    <s v="Initialisierung Payment Management"/>
    <x v="0"/>
    <n v="18"/>
    <s v="DIALOG"/>
    <x v="0"/>
    <x v="0"/>
  </r>
  <r>
    <s v="/HOAG/P_ANWENDUNG"/>
    <s v="Anwendungen"/>
    <x v="0"/>
    <n v="63"/>
    <s v=""/>
    <x v="0"/>
    <x v="0"/>
  </r>
  <r>
    <s v="/HOAG/P_ATRANSPORT"/>
    <s v="Stammdaten Transport"/>
    <x v="0"/>
    <n v="8"/>
    <s v="DIALOG"/>
    <x v="0"/>
    <x v="0"/>
  </r>
  <r>
    <s v="/HOAG/P_AUFTRAGSART"/>
    <s v="Auftragsarten"/>
    <x v="0"/>
    <n v="923"/>
    <s v="DIALOG"/>
    <x v="0"/>
    <x v="0"/>
  </r>
  <r>
    <s v="/HOAG/P_AUSZUG_MIGR"/>
    <s v="Auszug / Umsatz Migration ASM"/>
    <x v="0"/>
    <s v=""/>
    <s v=""/>
    <x v="1"/>
    <x v="1"/>
  </r>
  <r>
    <s v="/HOAG/P_AZAHLFMT"/>
    <s v="Zahlformat"/>
    <x v="0"/>
    <s v=""/>
    <s v=""/>
    <x v="1"/>
    <x v="1"/>
  </r>
  <r>
    <s v="/HOAG/P_BANK_OFFTIME"/>
    <s v="Banken Cut-Off Zeiten"/>
    <x v="0"/>
    <n v="30"/>
    <s v="DIALOG"/>
    <x v="0"/>
    <x v="0"/>
  </r>
  <r>
    <s v="/HOAG/P_BANKSTAT"/>
    <s v="Zahlungsverkehr Statistik"/>
    <x v="0"/>
    <n v="245"/>
    <s v="DIALOG"/>
    <x v="0"/>
    <x v="0"/>
  </r>
  <r>
    <s v="/HOAG/P_BANKUSER"/>
    <s v="Bankbenutzer"/>
    <x v="0"/>
    <n v="79"/>
    <s v="DIALOG"/>
    <x v="0"/>
    <x v="0"/>
  </r>
  <r>
    <s v="/HOAG/P_BANKUSER_ZU"/>
    <s v="Übersicht Zuordnung Bankbenutzer"/>
    <x v="0"/>
    <n v="396"/>
    <s v="DIALOG"/>
    <x v="0"/>
    <x v="0"/>
  </r>
  <r>
    <s v="/HOAG/P_BANKUSR2SAP"/>
    <s v="Zuordnung SAP Benutzer Bankbenutzer"/>
    <x v="0"/>
    <n v="12981"/>
    <s v="DIALOG"/>
    <x v="0"/>
    <x v="0"/>
  </r>
  <r>
    <s v="/HOAG/P_BANKZK"/>
    <s v="Bankzugangsdaten"/>
    <x v="0"/>
    <n v="21950"/>
    <s v="DIALOG"/>
    <x v="0"/>
    <x v="0"/>
  </r>
  <r>
    <s v="/HOAG/P_BEREINIGUNG"/>
    <s v="Bereinigung"/>
    <x v="0"/>
    <n v="4600"/>
    <s v=""/>
    <x v="0"/>
    <x v="0"/>
  </r>
  <r>
    <s v="/HOAG/P_BLART"/>
    <s v="Zuord. Med.-Belegarten/Buchungssch."/>
    <x v="0"/>
    <n v="30"/>
    <s v=""/>
    <x v="0"/>
    <x v="0"/>
  </r>
  <r>
    <s v="/HOAG/P_BO_APPR_TASK"/>
    <s v="Zuordnung BO / Freigabeaufgaben"/>
    <x v="0"/>
    <n v="12"/>
    <s v="DIALOG"/>
    <x v="0"/>
    <x v="0"/>
  </r>
  <r>
    <s v="/HOAG/P_BUCHEN"/>
    <s v="Buchungen erstellen"/>
    <x v="0"/>
    <n v="32"/>
    <s v="DIALOG"/>
    <x v="0"/>
    <x v="0"/>
  </r>
  <r>
    <s v="/HOAG/P_BUCHJOURNAL"/>
    <s v="Payments: Buchungsjournal"/>
    <x v="0"/>
    <n v="18"/>
    <s v=""/>
    <x v="0"/>
    <x v="0"/>
  </r>
  <r>
    <s v="/HOAG/P_CBR_A"/>
    <s v="CBR Ableitung"/>
    <x v="0"/>
    <n v="670"/>
    <s v="DIALOG"/>
    <x v="0"/>
    <x v="0"/>
  </r>
  <r>
    <s v="/HOAG/P_CBR_ADRS"/>
    <s v="Transaktion für CBR-Adressdaten"/>
    <x v="0"/>
    <n v="90"/>
    <s v="DIALOG"/>
    <x v="0"/>
    <x v="0"/>
  </r>
  <r>
    <s v="/HOAG/P_CBR_BEARBEIT"/>
    <s v="Central Bank Reporting - Bearbeitung"/>
    <x v="0"/>
    <n v="23088"/>
    <s v="DIALOG"/>
    <x v="0"/>
    <x v="0"/>
  </r>
  <r>
    <s v="/HOAG/P_CBR_EXP"/>
    <s v="CBR - Meldedateien erstellen"/>
    <x v="0"/>
    <n v="2104"/>
    <s v="DIALOG"/>
    <x v="0"/>
    <x v="0"/>
  </r>
  <r>
    <s v="/HOAG/P_CBR_MARK"/>
    <s v="CBR Mark"/>
    <x v="0"/>
    <n v="550"/>
    <s v="DIALOG"/>
    <x v="0"/>
    <x v="0"/>
  </r>
  <r>
    <s v="/HOAG/P_CBR_RE"/>
    <s v="Central Bank Reporting - Recherche"/>
    <x v="0"/>
    <n v="1167"/>
    <s v="DIALOG"/>
    <x v="0"/>
    <x v="0"/>
  </r>
  <r>
    <s v="/HOAG/P_CERT_DISPLAY"/>
    <s v="Zertifikatsverwaltung"/>
    <x v="0"/>
    <n v="36"/>
    <s v="DIALOG"/>
    <x v="0"/>
    <x v="0"/>
  </r>
  <r>
    <s v="/HOAG/P_CHECK_JCO"/>
    <s v="Verfügbarkeit von JCO Servern prüfen"/>
    <x v="0"/>
    <n v="30"/>
    <s v="DIALOG"/>
    <x v="0"/>
    <x v="0"/>
  </r>
  <r>
    <s v="/HOAG/P_CZVK_STORNO"/>
    <s v="Zahlungsanweisung stornieren"/>
    <x v="0"/>
    <n v="9"/>
    <s v=""/>
    <x v="0"/>
    <x v="0"/>
  </r>
  <r>
    <s v="/HOAG/P_DATEIJOURNAL"/>
    <s v="File Tracker"/>
    <x v="0"/>
    <n v="319"/>
    <s v="DIALOG"/>
    <x v="0"/>
    <x v="0"/>
  </r>
  <r>
    <s v="/HOAG/P_DATEIJOURNEA"/>
    <s v="File Tracker Nur-Anzeige Freig."/>
    <x v="0"/>
    <n v="2791"/>
    <s v="DIALOG"/>
    <x v="0"/>
    <x v="0"/>
  </r>
  <r>
    <s v="/HOAG/P_DATEIJOURNES"/>
    <s v="File Tracker Einzelanzeige"/>
    <x v="0"/>
    <n v="28054"/>
    <s v="DIALOG"/>
    <x v="0"/>
    <x v="0"/>
  </r>
  <r>
    <s v="/HOAG/P_DATENIMPORT"/>
    <s v="Datenimport"/>
    <x v="0"/>
    <n v="611"/>
    <s v="DIALOG"/>
    <x v="0"/>
    <x v="0"/>
  </r>
  <r>
    <s v="/HOAG/P_DATENSENDEN"/>
    <s v="Daten senden"/>
    <x v="0"/>
    <n v="136"/>
    <s v="DIALOG"/>
    <x v="0"/>
    <x v="0"/>
  </r>
  <r>
    <s v="/HOAG/P_EINSTELLUNG"/>
    <s v="Einstellungen"/>
    <x v="0"/>
    <n v="4819"/>
    <s v="DIALOG"/>
    <x v="0"/>
    <x v="0"/>
  </r>
  <r>
    <s v="/HOAG/P_FEHLER_ES"/>
    <s v="Payments: Fehlerdefinitionen Einzels"/>
    <x v="0"/>
    <n v="281"/>
    <s v="DIALOG"/>
    <x v="0"/>
    <x v="0"/>
  </r>
  <r>
    <s v="/HOAG/P_FELDAKTIVG"/>
    <s v="Zahlungsfelder aktivieren"/>
    <x v="0"/>
    <n v="220"/>
    <s v="DIALOG"/>
    <x v="0"/>
    <x v="0"/>
  </r>
  <r>
    <s v="/HOAG/P_FREIGREGELN"/>
    <s v="Benutzerfreigaberegeln"/>
    <x v="0"/>
    <n v="6040"/>
    <s v="DIALOG"/>
    <x v="0"/>
    <x v="0"/>
  </r>
  <r>
    <s v="/HOAG/P_IMPO_DKI"/>
    <s v="Übernahme von Devisenkursen"/>
    <x v="0"/>
    <s v=""/>
    <s v=""/>
    <x v="1"/>
    <x v="1"/>
  </r>
  <r>
    <s v="/HOAG/P_IMPORT_EINZ"/>
    <s v="Manueller Einzel-Import"/>
    <x v="0"/>
    <n v="1759"/>
    <s v="DIALOG"/>
    <x v="0"/>
    <x v="0"/>
  </r>
  <r>
    <s v="/HOAG/P_IPC_MONITOR"/>
    <s v="Worksheet"/>
    <x v="0"/>
    <n v="983"/>
    <s v="DIALOG"/>
    <x v="0"/>
    <x v="0"/>
  </r>
  <r>
    <s v="/HOAG/P_ITEM_PTKSTAT"/>
    <s v="Bankprotokollstatus umsetzen"/>
    <x v="0"/>
    <n v="8"/>
    <s v="DIALOG"/>
    <x v="0"/>
    <x v="0"/>
  </r>
  <r>
    <s v="/HOAG/P_JCOLOADBALAN"/>
    <s v="JCo Server Lastverteilung"/>
    <x v="0"/>
    <s v=""/>
    <s v=""/>
    <x v="1"/>
    <x v="1"/>
  </r>
  <r>
    <s v="/HOAG/P_JCOLOGDATA"/>
    <s v="JCO Log-Dateien"/>
    <x v="0"/>
    <n v="2272"/>
    <s v="DIALOG"/>
    <x v="0"/>
    <x v="0"/>
  </r>
  <r>
    <s v="/HOAG/P_KFELDAKTIVG"/>
    <s v="Kontierungsfelder aktivieren"/>
    <x v="0"/>
    <n v="27"/>
    <s v=""/>
    <x v="0"/>
    <x v="0"/>
  </r>
  <r>
    <s v="/HOAG/P_KTOAUSZ_ANZ"/>
    <s v="Anzeige von Kontoauszügen"/>
    <x v="0"/>
    <n v="144"/>
    <s v=""/>
    <x v="0"/>
    <x v="0"/>
  </r>
  <r>
    <s v="/HOAG/P_MED_ETEBAC"/>
    <s v="Payments: Medienkonfiguration ETEBAC"/>
    <x v="0"/>
    <n v="12"/>
    <s v="DIALOG"/>
    <x v="0"/>
    <x v="0"/>
  </r>
  <r>
    <s v="/HOAG/P_MEDIUM"/>
    <s v="Medien Zahlungsverkehr"/>
    <x v="0"/>
    <n v="982"/>
    <s v="DIALOG"/>
    <x v="0"/>
    <x v="0"/>
  </r>
  <r>
    <s v="/HOAG/P_MEDIUM_KONV"/>
    <s v="Zuordnung Medien - Konverter"/>
    <x v="0"/>
    <n v="1211"/>
    <s v="DIALOG"/>
    <x v="0"/>
    <x v="0"/>
  </r>
  <r>
    <s v="/HOAG/P_MEDIUM_ZUS"/>
    <s v="Medium Zusatzdaten"/>
    <x v="0"/>
    <n v="18"/>
    <s v="DIALOG"/>
    <x v="0"/>
    <x v="0"/>
  </r>
  <r>
    <s v="/HOAG/P_MEDIUM_ZW"/>
    <s v="Zuordnung Medien - Zahlwege"/>
    <x v="0"/>
    <n v="205"/>
    <s v="DIALOG"/>
    <x v="0"/>
    <x v="0"/>
  </r>
  <r>
    <s v="/HOAG/P_MONITOR"/>
    <s v="Monitoring der Prozesse"/>
    <x v="0"/>
    <n v="585"/>
    <s v="DIALOG"/>
    <x v="0"/>
    <x v="0"/>
  </r>
  <r>
    <s v="/HOAG/P_MZ_FELDKAT"/>
    <s v="Feldkatalog"/>
    <x v="0"/>
    <n v="8"/>
    <s v="DIALOG"/>
    <x v="0"/>
    <x v="0"/>
  </r>
  <r>
    <s v="/HOAG/P_MZ_PROFILE"/>
    <s v="Profil"/>
    <x v="0"/>
    <n v="6"/>
    <s v="DIALOG"/>
    <x v="0"/>
    <x v="0"/>
  </r>
  <r>
    <s v="/HOAG/P_PROTO"/>
    <s v="Bankprotokolle bearbeiten"/>
    <x v="0"/>
    <n v="522"/>
    <s v="DIALOG"/>
    <x v="0"/>
    <x v="0"/>
  </r>
  <r>
    <s v="/HOAG/P_PROZFUNKTION"/>
    <s v="Prozessfunktionen"/>
    <x v="0"/>
    <n v="2090"/>
    <s v="DIALOG"/>
    <x v="0"/>
    <x v="0"/>
  </r>
  <r>
    <s v="/HOAG/P_PROZKETTEN"/>
    <s v="Prozessketten"/>
    <x v="0"/>
    <n v="3361"/>
    <s v="DIALOG"/>
    <x v="0"/>
    <x v="0"/>
  </r>
  <r>
    <s v="/HOAG/P_QUELLSYSTEME"/>
    <s v="Quellsysteme"/>
    <x v="0"/>
    <n v="86"/>
    <s v="DIALOG"/>
    <x v="0"/>
    <x v="0"/>
  </r>
  <r>
    <s v="/HOAG/P_REP_USRGRP"/>
    <s v="Übersicht Zuordnung Benutzergruppe"/>
    <x v="0"/>
    <n v="66"/>
    <s v="DIALOG"/>
    <x v="0"/>
    <x v="0"/>
  </r>
  <r>
    <s v="/HOAG/P_RESTART_PROZ"/>
    <s v="Wieder Anstarten von Prozessketten"/>
    <x v="0"/>
    <n v="381"/>
    <s v="DIALOG"/>
    <x v="0"/>
    <x v="0"/>
  </r>
  <r>
    <s v="/HOAG/P_SAMMELGRUPPE"/>
    <s v="Sammelbenutzergruppen"/>
    <x v="0"/>
    <n v="1183"/>
    <s v="DIALOG"/>
    <x v="0"/>
    <x v="0"/>
  </r>
  <r>
    <s v="/HOAG/P_SAPUSER_EINS"/>
    <s v="SAP Benutzereinstellungen"/>
    <x v="0"/>
    <n v="50"/>
    <s v="DIALOG"/>
    <x v="0"/>
    <x v="0"/>
  </r>
  <r>
    <s v="/HOAG/P_SHLP_FKT"/>
    <s v="Funktionstypenpflege für Suchhilfen"/>
    <x v="0"/>
    <n v="222"/>
    <s v="DIALOG"/>
    <x v="0"/>
    <x v="0"/>
  </r>
  <r>
    <s v="/HOAG/P_SIPO"/>
    <s v="Übersicht Einzelzahlungen"/>
    <x v="0"/>
    <n v="8"/>
    <s v="DIALOG"/>
    <x v="0"/>
    <x v="0"/>
  </r>
  <r>
    <s v="/HOAG/P_STATUS_DJ"/>
    <s v="Status Definitionen"/>
    <x v="0"/>
    <n v="1473"/>
    <s v="DIALOG"/>
    <x v="0"/>
    <x v="0"/>
  </r>
  <r>
    <s v="/HOAG/P_STATUSGRP"/>
    <s v="Statusgruppen"/>
    <x v="0"/>
    <n v="24"/>
    <s v="DIALOG"/>
    <x v="0"/>
    <x v="0"/>
  </r>
  <r>
    <s v="/HOAG/P_SYSTEM_INFO"/>
    <s v="Programmverhalten SAP-Systeme"/>
    <x v="0"/>
    <n v="16"/>
    <s v="DIALOG"/>
    <x v="0"/>
    <x v="0"/>
  </r>
  <r>
    <s v="/HOAG/P_T001"/>
    <s v="Buchungskreis"/>
    <x v="0"/>
    <n v="14"/>
    <s v=""/>
    <x v="0"/>
    <x v="0"/>
  </r>
  <r>
    <s v="/HOAG/P_T012"/>
    <s v="Hausbank"/>
    <x v="0"/>
    <n v="74"/>
    <s v="DIALOG"/>
    <x v="0"/>
    <x v="0"/>
  </r>
  <r>
    <s v="/HOAG/P_T012K"/>
    <s v="Konto"/>
    <x v="0"/>
    <n v="2520"/>
    <s v="DIALOG"/>
    <x v="0"/>
    <x v="0"/>
  </r>
  <r>
    <s v="/HOAG/P_TRFPROTOKOLL"/>
    <s v="Transferprotokolle"/>
    <x v="0"/>
    <n v="532"/>
    <s v="DIALOG"/>
    <x v="0"/>
    <x v="0"/>
  </r>
  <r>
    <s v="/HOAG/P_U_CH_STATUS"/>
    <s v="Einstellung manuelle Statusänderung"/>
    <x v="0"/>
    <n v="1075"/>
    <s v="DIALOG"/>
    <x v="0"/>
    <x v="0"/>
  </r>
  <r>
    <s v="/HOAG/P_UEBERS_SCHED"/>
    <s v="Übersicht file tracker"/>
    <x v="0"/>
    <s v=""/>
    <s v=""/>
    <x v="1"/>
    <x v="1"/>
  </r>
  <r>
    <s v="/HOAG/P_USERGROUP"/>
    <s v="Benutzergruppen"/>
    <x v="0"/>
    <n v="8583"/>
    <s v="DIALOG"/>
    <x v="0"/>
    <x v="0"/>
  </r>
  <r>
    <s v="/HOAG/P_USR_KONTFREI"/>
    <s v="Definition Kontenfreigabe für User"/>
    <x v="0"/>
    <n v="204"/>
    <s v="DIALOG"/>
    <x v="0"/>
    <x v="0"/>
  </r>
  <r>
    <s v="/HOAG/P_ZIELSYSTEME"/>
    <s v="Zielsysteme"/>
    <x v="0"/>
    <n v="9"/>
    <s v="DIALOG"/>
    <x v="0"/>
    <x v="0"/>
  </r>
  <r>
    <s v="/HOAG/P_ZUO_MED_AA"/>
    <s v="Zuordnung Medien - Auftragsarten"/>
    <x v="0"/>
    <n v="539"/>
    <s v="DIALOG"/>
    <x v="0"/>
    <x v="0"/>
  </r>
  <r>
    <s v="/HOAG/P_ZUO_PROT_AA"/>
    <s v="Zuordnung Auftragsart &lt;-&gt; Protokoll"/>
    <x v="0"/>
    <n v="608"/>
    <s v="DIALOG"/>
    <x v="0"/>
    <x v="0"/>
  </r>
  <r>
    <s v="/HOAG/P_ZUOSAPKTOBZK"/>
    <s v="Zuordnung Konten- Bankzugangskennung"/>
    <x v="0"/>
    <n v="24"/>
    <s v="DIALOG"/>
    <x v="0"/>
    <x v="0"/>
  </r>
  <r>
    <s v="/HOAG/P_ZV_UPDSTATUS"/>
    <s v="Zahlungsstatus aktualisieren"/>
    <x v="0"/>
    <n v="711"/>
    <s v="DIALOG"/>
    <x v="0"/>
    <x v="0"/>
  </r>
  <r>
    <s v="/HOAG/P_ZVK"/>
    <s v="Zahlungsverkehr intern"/>
    <x v="0"/>
    <n v="207709"/>
    <s v="DIALOG"/>
    <x v="0"/>
    <x v="0"/>
  </r>
  <r>
    <s v="/HOAG/P_ZVK_DISPLDET"/>
    <s v="Zahlungsverkehr Einzelanzeige-Modus"/>
    <x v="0"/>
    <n v="53666"/>
    <s v="DIALOG"/>
    <x v="0"/>
    <x v="0"/>
  </r>
  <r>
    <s v="/HOAG/P_ZVK_PROT"/>
    <s v="Protokoll des Zahlungsverkehrs"/>
    <x v="0"/>
    <n v="30907"/>
    <s v="DIALOG"/>
    <x v="0"/>
    <x v="0"/>
  </r>
  <r>
    <s v="/HOAG/P_ZVK_PROZESSE"/>
    <s v="Zahlungsverkehrsprozesse"/>
    <x v="0"/>
    <n v="383"/>
    <s v="DIALOG"/>
    <x v="0"/>
    <x v="0"/>
  </r>
  <r>
    <s v="/HOAG/P_ZVKE"/>
    <s v="Zahlungsverkehr extern"/>
    <x v="0"/>
    <n v="195523"/>
    <s v="DIALOG"/>
    <x v="0"/>
    <x v="0"/>
  </r>
  <r>
    <s v="/HOAG/P_ZVKE_DISPLDE"/>
    <s v="Zahlungsanweisungen - extern"/>
    <x v="0"/>
    <n v="37442"/>
    <s v="DIALOG"/>
    <x v="0"/>
    <x v="0"/>
  </r>
  <r>
    <s v="/HOAG/P_ZVKEA"/>
    <s v="Ausführen von ext. Zahlungen"/>
    <x v="0"/>
    <n v="643"/>
    <s v="DIALOG"/>
    <x v="0"/>
    <x v="0"/>
  </r>
  <r>
    <s v="/HOAG/P_ZVKREGULIST"/>
    <s v="Regulierungsliste mit Dateireferenz"/>
    <x v="0"/>
    <n v="8"/>
    <s v="DIALOG"/>
    <x v="0"/>
    <x v="0"/>
  </r>
  <r>
    <s v="/ISDE/B_COMMUNIC"/>
    <s v="Kommunikationsdaten"/>
    <x v="1"/>
    <n v="3483"/>
    <s v="DIALOG"/>
    <x v="1"/>
    <x v="2"/>
  </r>
  <r>
    <s v="/ISDE/BO_DOC"/>
    <s v="Document"/>
    <x v="1"/>
    <n v="9594"/>
    <s v="DIALOG"/>
    <x v="1"/>
    <x v="2"/>
  </r>
  <r>
    <s v="/ISDE/BO_MITAR"/>
    <s v="BO MITARBEITER"/>
    <x v="1"/>
    <n v="8947"/>
    <s v="DIALOG"/>
    <x v="1"/>
    <x v="2"/>
  </r>
  <r>
    <s v="/ISDE/BO_ROLLE"/>
    <s v="Startet BO Rolle"/>
    <x v="1"/>
    <n v="315"/>
    <s v="DIALOG"/>
    <x v="1"/>
    <x v="2"/>
  </r>
  <r>
    <s v="/ISDE/BO_UNIT"/>
    <s v="BO UNIT"/>
    <x v="1"/>
    <n v="2385"/>
    <s v="DIALOG"/>
    <x v="1"/>
    <x v="2"/>
  </r>
  <r>
    <s v="/ISDE/BO_USER"/>
    <s v="BO USER"/>
    <x v="1"/>
    <n v="92"/>
    <s v="DIALOG"/>
    <x v="1"/>
    <x v="2"/>
  </r>
  <r>
    <s v="/ISDE/BPCOCKPIT"/>
    <s v="Workbench"/>
    <x v="1"/>
    <n v="460816"/>
    <s v="DIALOG"/>
    <x v="1"/>
    <x v="0"/>
  </r>
  <r>
    <s v="/ISDE/BPO_GO"/>
    <s v="BPO Quickstart"/>
    <x v="1"/>
    <s v=""/>
    <s v=""/>
    <x v="1"/>
    <x v="2"/>
  </r>
  <r>
    <s v="/ISDE/BPO_START"/>
    <s v="Transaktion bpo Start"/>
    <x v="1"/>
    <s v=""/>
    <s v=""/>
    <x v="1"/>
    <x v="2"/>
  </r>
  <r>
    <s v="/ISDE/DM_BROWS"/>
    <s v="DataMart Browser"/>
    <x v="1"/>
    <n v="19084"/>
    <s v="DIALOG"/>
    <x v="1"/>
    <x v="2"/>
  </r>
  <r>
    <s v="/ISDE/FOLDER"/>
    <s v="Folder"/>
    <x v="1"/>
    <n v="27"/>
    <s v="DIALOG"/>
    <x v="1"/>
    <x v="2"/>
  </r>
  <r>
    <s v="/ITMOD/EM_COCKPIT"/>
    <s v="itmeasyEAM SAP+EM: Cockpit"/>
    <x v="2"/>
    <n v="74"/>
    <s v=""/>
    <x v="1"/>
    <x v="0"/>
  </r>
  <r>
    <s v="/ITMOD/EM_CUST"/>
    <s v="SAP+EM: Allg. Customizing"/>
    <x v="2"/>
    <n v="10"/>
    <s v=""/>
    <x v="1"/>
    <x v="0"/>
  </r>
  <r>
    <s v="/ITMOD/EM_EM_START"/>
    <s v="itmeasyEAM SAP+EM: Starten des EM"/>
    <x v="2"/>
    <n v="14"/>
    <s v=""/>
    <x v="1"/>
    <x v="3"/>
  </r>
  <r>
    <s v="/ITMOD/EM_EM_STOP"/>
    <s v="itmeasyEAM SAP+EM: Beenden des EM"/>
    <x v="2"/>
    <n v="6"/>
    <s v=""/>
    <x v="1"/>
    <x v="3"/>
  </r>
  <r>
    <s v="/ITMOD/EM_EXPORT_TPL"/>
    <s v="SAP+EM: Export von geänderten TPL"/>
    <x v="2"/>
    <n v="2"/>
    <s v=""/>
    <x v="1"/>
    <x v="3"/>
  </r>
  <r>
    <s v="/ITMOD/EM_MONITOR"/>
    <s v="SAP+EM: Monitor der EM Daten"/>
    <x v="2"/>
    <s v=""/>
    <s v=""/>
    <x v="1"/>
    <x v="3"/>
  </r>
  <r>
    <s v="/ITMOD/EM_PRUEF"/>
    <s v="Prüfberichte anzeigen"/>
    <x v="2"/>
    <s v=""/>
    <s v=""/>
    <x v="1"/>
    <x v="3"/>
  </r>
  <r>
    <s v="/ITMOD/EM_PRUEF_INIT"/>
    <s v="SAP+EM: Import von Prüfberichtsnr."/>
    <x v="2"/>
    <s v=""/>
    <s v=""/>
    <x v="1"/>
    <x v="3"/>
  </r>
  <r>
    <s v="/ITMOD/EM_REQ_ARBTYP"/>
    <s v="SAP+EM: Import  von Gefährdungskl."/>
    <x v="2"/>
    <s v=""/>
    <s v=""/>
    <x v="1"/>
    <x v="3"/>
  </r>
  <r>
    <s v="/ITMOD/EM_REQ_DATES"/>
    <s v="SAP+EM: Import von Prüfterminen"/>
    <x v="2"/>
    <s v=""/>
    <s v=""/>
    <x v="1"/>
    <x v="3"/>
  </r>
  <r>
    <s v="/ITMOD/EM_REQ_DOCLNK"/>
    <s v="SAP+EM: Import von  Dokumenten"/>
    <x v="2"/>
    <s v=""/>
    <s v=""/>
    <x v="1"/>
    <x v="3"/>
  </r>
  <r>
    <s v="/ITMOD/EM_REQUEST_EQ"/>
    <s v="SAP+EM: Import von Arbeitsmitteln"/>
    <x v="2"/>
    <s v=""/>
    <s v=""/>
    <x v="1"/>
    <x v="3"/>
  </r>
  <r>
    <s v="/ITMOD/EM_UPLOAD_EQU"/>
    <s v="Übermittlung der neuen Equnr"/>
    <x v="2"/>
    <s v=""/>
    <s v=""/>
    <x v="1"/>
    <x v="3"/>
  </r>
  <r>
    <s v="/IWBEP/CACHE_CLEANUP"/>
    <s v=""/>
    <x v="3"/>
    <n v="30"/>
    <s v="DIALOG"/>
    <x v="1"/>
    <x v="0"/>
  </r>
  <r>
    <s v="/IWBEP/ERROR_LOG"/>
    <s v="SAP-Gateway-Backend-Fehlerprotokoll"/>
    <x v="3"/>
    <n v="225"/>
    <s v="DIALOG"/>
    <x v="1"/>
    <x v="0"/>
  </r>
  <r>
    <s v="/IWBEP/SB"/>
    <s v="SAP Gateway Service Builder"/>
    <x v="3"/>
    <s v=""/>
    <s v=""/>
    <x v="1"/>
    <x v="1"/>
  </r>
  <r>
    <s v="/IWFND/ERROR_LOG"/>
    <s v="Fehlerprotokoll von SAP Gateway"/>
    <x v="3"/>
    <n v="168"/>
    <s v=""/>
    <x v="1"/>
    <x v="0"/>
  </r>
  <r>
    <s v="/IWFND/MAINT_SERVICE"/>
    <s v="Services aktivieren und verwalten"/>
    <x v="3"/>
    <n v="830"/>
    <s v=""/>
    <x v="1"/>
    <x v="0"/>
  </r>
  <r>
    <s v="/KORA/CONFIG"/>
    <s v="Anwendungskonfiguration"/>
    <x v="4"/>
    <n v="46"/>
    <s v=""/>
    <x v="1"/>
    <x v="4"/>
  </r>
  <r>
    <s v="/KORA/CONFIG_FIORI"/>
    <s v="Konfiguration der Fiori Apps"/>
    <x v="4"/>
    <s v=""/>
    <s v=""/>
    <x v="1"/>
    <x v="4"/>
  </r>
  <r>
    <s v="/KORA/CONFIG_QUERY"/>
    <s v="Konfiguration der Auswertungen"/>
    <x v="4"/>
    <s v=""/>
    <s v=""/>
    <x v="1"/>
    <x v="4"/>
  </r>
  <r>
    <s v="/KORA/CUST"/>
    <s v="Korasoft Customizing"/>
    <x v="4"/>
    <n v="4"/>
    <s v=""/>
    <x v="1"/>
    <x v="4"/>
  </r>
  <r>
    <s v="/KORA/LICENSES"/>
    <s v="Korasoft Lizenzübersicht"/>
    <x v="4"/>
    <n v="636"/>
    <s v="DIALOG"/>
    <x v="1"/>
    <x v="4"/>
  </r>
  <r>
    <s v="/KORA/MOVE"/>
    <s v="Korasoft: Umzugsmanagement"/>
    <x v="4"/>
    <n v="94"/>
    <s v="DIALOG"/>
    <x v="1"/>
    <x v="0"/>
  </r>
  <r>
    <s v="/MRSS/IMG"/>
    <s v="Customizing von MRSS"/>
    <x v="2"/>
    <s v=""/>
    <s v=""/>
    <x v="1"/>
    <x v="0"/>
  </r>
  <r>
    <s v="/MRSS/PLBOGEN"/>
    <s v="nur für internen Gebrauch"/>
    <x v="2"/>
    <n v="18"/>
    <s v="DIALOG"/>
    <x v="1"/>
    <x v="5"/>
  </r>
  <r>
    <s v="/MRSS/PLBOORGSRV"/>
    <s v="Plantafel, allgemeiner Einstieg"/>
    <x v="2"/>
    <n v="70"/>
    <s v="DIALOG"/>
    <x v="1"/>
    <x v="0"/>
  </r>
  <r>
    <s v="/NA2/DCS"/>
    <s v="Natuvion - Data Conversion Server"/>
    <x v="5"/>
    <n v="895"/>
    <s v=""/>
    <x v="1"/>
    <x v="0"/>
  </r>
  <r>
    <s v="/NA2/SOPHIA"/>
    <s v="Natuvion SOPHIA"/>
    <x v="5"/>
    <n v="1402"/>
    <s v=""/>
    <x v="1"/>
    <x v="0"/>
  </r>
  <r>
    <s v="/NA2/SQL"/>
    <s v="Natuvion - SQL Query"/>
    <x v="5"/>
    <s v=""/>
    <s v=""/>
    <x v="1"/>
    <x v="1"/>
  </r>
  <r>
    <s v="/PBS/ABO"/>
    <s v="PBS archive data admin board"/>
    <x v="5"/>
    <s v=""/>
    <s v=""/>
    <x v="1"/>
    <x v="1"/>
  </r>
  <r>
    <s v="/PBS/AS04"/>
    <s v="Anlagenänderungen"/>
    <x v="5"/>
    <n v="16"/>
    <s v="DIALOG"/>
    <x v="1"/>
    <x v="0"/>
  </r>
  <r>
    <s v="/PBS/CCO_TRSTI"/>
    <s v="Bericht/Bericht-Schnittstelle"/>
    <x v="5"/>
    <n v="10"/>
    <s v=""/>
    <x v="1"/>
    <x v="0"/>
  </r>
  <r>
    <s v="/PBS/CCOI_ABO"/>
    <s v="Administration Board CCOI"/>
    <x v="5"/>
    <s v=""/>
    <s v=""/>
    <x v="1"/>
    <x v="1"/>
  </r>
  <r>
    <s v="/PBS/CCOPA10"/>
    <s v="Indiz. und  Admin.CCOPA"/>
    <x v="5"/>
    <n v="2739"/>
    <s v="DIALOG"/>
    <x v="1"/>
    <x v="0"/>
  </r>
  <r>
    <s v="/PBS/CCOT_ABO"/>
    <s v="Administration Board CCOT"/>
    <x v="5"/>
    <s v=""/>
    <s v=""/>
    <x v="1"/>
    <x v="1"/>
  </r>
  <r>
    <s v="/PBS/CCOT_C"/>
    <s v="Berichtsgruppe konvertieren"/>
    <x v="5"/>
    <n v="10"/>
    <s v=""/>
    <x v="1"/>
    <x v="0"/>
  </r>
  <r>
    <s v="/PBS/CCOT_E"/>
    <s v="Berichtsgruppe ausführen"/>
    <x v="5"/>
    <n v="10"/>
    <s v=""/>
    <x v="1"/>
    <x v="0"/>
  </r>
  <r>
    <s v="/PBS/CFI_FR06"/>
    <s v="Umsatzsteuervoranmeldung"/>
    <x v="5"/>
    <n v="2"/>
    <s v=""/>
    <x v="1"/>
    <x v="0"/>
  </r>
  <r>
    <s v="/PBS/CFI_FR39N"/>
    <s v="Tabelle / Tabellenpool extrahieren"/>
    <x v="5"/>
    <s v=""/>
    <s v=""/>
    <x v="1"/>
    <x v="1"/>
  </r>
  <r>
    <s v="/PBS/CFI_Y81N"/>
    <s v="Archive add on CFI(F) Indexverwalt."/>
    <x v="5"/>
    <n v="6"/>
    <s v="DIALOG"/>
    <x v="1"/>
    <x v="0"/>
  </r>
  <r>
    <s v="/PBS/CMM00"/>
    <s v="Archiv CMM Aufbau Einkaufsbelegindex"/>
    <x v="5"/>
    <n v="10"/>
    <s v="DIALOG"/>
    <x v="1"/>
    <x v="0"/>
  </r>
  <r>
    <s v="/PBS/CMM22"/>
    <s v="Bestellungen zu Lieferant, schnell"/>
    <x v="5"/>
    <n v="392"/>
    <s v="DIALOG"/>
    <x v="1"/>
    <x v="0"/>
  </r>
  <r>
    <s v="/PBS/COO_6L00"/>
    <s v="List: Orders"/>
    <x v="5"/>
    <n v="2"/>
    <s v="DIALOG"/>
    <x v="1"/>
    <x v="0"/>
  </r>
  <r>
    <s v="/PBS/COO_6L03"/>
    <s v="Liste: Ist/Plan/Obligo"/>
    <x v="5"/>
    <n v="32"/>
    <s v="DIALOG"/>
    <x v="1"/>
    <x v="0"/>
  </r>
  <r>
    <s v="/PBS/COO_6M00"/>
    <s v="Liste: Kostenarten nach Aufträgen"/>
    <x v="5"/>
    <n v="2"/>
    <s v="DIALOG"/>
    <x v="1"/>
    <x v="0"/>
  </r>
  <r>
    <s v="/PBS/COO_6M01"/>
    <s v="Liste: Aufträge nach Kostenarten"/>
    <x v="5"/>
    <n v="2"/>
    <s v="DIALOG"/>
    <x v="1"/>
    <x v="0"/>
  </r>
  <r>
    <s v="/PBS/COO_6O00"/>
    <s v="Auftrag: Ist/Plan/Abweichung"/>
    <x v="5"/>
    <n v="2850"/>
    <s v="DIALOG"/>
    <x v="1"/>
    <x v="0"/>
  </r>
  <r>
    <s v="/PBS/COO_6O04"/>
    <s v="Auftrag: Ist/Plan/Obligo"/>
    <x v="5"/>
    <n v="32"/>
    <s v="DIALOG"/>
    <x v="1"/>
    <x v="0"/>
  </r>
  <r>
    <s v="/PBS/COO_6O06"/>
    <s v="Auftrag: lfd. Periode/kumuliert"/>
    <x v="5"/>
    <n v="2020"/>
    <s v="DIALOG"/>
    <x v="1"/>
    <x v="0"/>
  </r>
  <r>
    <s v="/PBS/COO_6O08"/>
    <s v="Auftrag: Aufriß nach Partner"/>
    <x v="5"/>
    <n v="2"/>
    <s v="DIALOG"/>
    <x v="1"/>
    <x v="0"/>
  </r>
  <r>
    <s v="/PBS/COO_ABO"/>
    <s v="Administration Board COO"/>
    <x v="5"/>
    <s v=""/>
    <s v=""/>
    <x v="1"/>
    <x v="1"/>
  </r>
  <r>
    <s v="/PBS/COO_KOB2"/>
    <s v="Aufträge Einzelposten Obligo"/>
    <x v="5"/>
    <n v="23"/>
    <s v="DIALOG"/>
    <x v="1"/>
    <x v="0"/>
  </r>
  <r>
    <s v="/PBS/COOC"/>
    <s v="Berichtsgruppe konvertieren"/>
    <x v="5"/>
    <n v="320"/>
    <s v="DIALOG"/>
    <x v="1"/>
    <x v="0"/>
  </r>
  <r>
    <s v="/PBS/COOE"/>
    <s v="Berichtsgruppe ausführen"/>
    <x v="5"/>
    <s v=""/>
    <s v=""/>
    <x v="1"/>
    <x v="1"/>
  </r>
  <r>
    <s v="/PBS/F17"/>
    <s v="ABAB/4 Report: Saldenbesätigung Deb."/>
    <x v="5"/>
    <s v=""/>
    <s v=""/>
    <x v="1"/>
    <x v="1"/>
  </r>
  <r>
    <s v="/PBS/F27"/>
    <s v="Debitoren: Periodische Kontoauszüge"/>
    <x v="5"/>
    <n v="34"/>
    <s v="DIALOG"/>
    <x v="1"/>
    <x v="0"/>
  </r>
  <r>
    <s v="/PBS/FAGLL03"/>
    <s v="Einzelposten Sachkonten (neu)"/>
    <x v="5"/>
    <s v=""/>
    <s v=""/>
    <x v="1"/>
    <x v="1"/>
  </r>
  <r>
    <s v="/PBS/FB03"/>
    <s v="Beleg anzeigen"/>
    <x v="5"/>
    <n v="829"/>
    <s v="DIALOG"/>
    <x v="1"/>
    <x v="0"/>
  </r>
  <r>
    <s v="/PBS/FB04"/>
    <s v="Belegänderungen"/>
    <x v="5"/>
    <n v="2"/>
    <s v=""/>
    <x v="1"/>
    <x v="0"/>
  </r>
  <r>
    <s v="/PBS/FBD3"/>
    <s v="Dauerbuchung anzeigen"/>
    <x v="5"/>
    <n v="337"/>
    <s v="DIALOG"/>
    <x v="1"/>
    <x v="0"/>
  </r>
  <r>
    <s v="/PBS/FBL1N"/>
    <s v="Einzelposten Kreditoren"/>
    <x v="5"/>
    <n v="11257"/>
    <s v="DIALOG"/>
    <x v="1"/>
    <x v="0"/>
  </r>
  <r>
    <s v="/PBS/FBL3N"/>
    <s v="Einzelposten Sachkonten"/>
    <x v="5"/>
    <n v="14343"/>
    <s v="DIALOG"/>
    <x v="0"/>
    <x v="0"/>
  </r>
  <r>
    <s v="/PBS/FBL5N"/>
    <s v="Einzelposten Debitoren"/>
    <x v="5"/>
    <s v=""/>
    <s v=""/>
    <x v="1"/>
    <x v="1"/>
  </r>
  <r>
    <s v="/PBS/FBU3"/>
    <s v="Übergreifenden Beleg anzeigen"/>
    <x v="5"/>
    <n v="137"/>
    <s v=""/>
    <x v="1"/>
    <x v="0"/>
  </r>
  <r>
    <s v="/PBS/FD10N"/>
    <s v="Saldenanzeige Debitoren"/>
    <x v="5"/>
    <n v="3"/>
    <s v="DIALOG"/>
    <x v="1"/>
    <x v="0"/>
  </r>
  <r>
    <s v="/PBS/FK10N"/>
    <s v="Saldenanzeige Kreditoren"/>
    <x v="5"/>
    <n v="2"/>
    <s v="DIALOG"/>
    <x v="1"/>
    <x v="0"/>
  </r>
  <r>
    <s v="/PBS/FS04"/>
    <s v="Änderungen Sachkonto-Zentral"/>
    <x v="5"/>
    <n v="6"/>
    <s v=""/>
    <x v="1"/>
    <x v="0"/>
  </r>
  <r>
    <s v="/PBS/FS10N"/>
    <s v="Saldenanzeige"/>
    <x v="5"/>
    <n v="424"/>
    <s v="DIALOG"/>
    <x v="1"/>
    <x v="0"/>
  </r>
  <r>
    <s v="/PBS/IE03"/>
    <s v="Equipment anzeigen"/>
    <x v="5"/>
    <n v="4"/>
    <s v="DIALOG"/>
    <x v="1"/>
    <x v="0"/>
  </r>
  <r>
    <s v="/PBS/IL03"/>
    <s v="Techn.Platz anzeigen"/>
    <x v="5"/>
    <s v=""/>
    <s v=""/>
    <x v="1"/>
    <x v="1"/>
  </r>
  <r>
    <s v="/PBS/IW23"/>
    <s v="Anzeigen IH-Meldung"/>
    <x v="5"/>
    <n v="16636"/>
    <s v="DIALOG"/>
    <x v="1"/>
    <x v="0"/>
  </r>
  <r>
    <s v="/PBS/IW28"/>
    <s v="Meldungen ändern"/>
    <x v="5"/>
    <n v="23607"/>
    <s v="DIALOG"/>
    <x v="1"/>
    <x v="0"/>
  </r>
  <r>
    <s v="/PBS/IW33"/>
    <s v="Anzeigen IH-Auftrag"/>
    <x v="5"/>
    <n v="4679"/>
    <s v="DIALOG"/>
    <x v="1"/>
    <x v="0"/>
  </r>
  <r>
    <s v="/PBS/IW39"/>
    <s v="IH-Aufträge anzeigen"/>
    <x v="5"/>
    <n v="6730"/>
    <s v="DIALOG"/>
    <x v="1"/>
    <x v="0"/>
  </r>
  <r>
    <s v="/PBS/IW43"/>
    <s v="Anzeigen Rückmeldung IH-Aufträge"/>
    <x v="5"/>
    <n v="20"/>
    <s v=""/>
    <x v="1"/>
    <x v="0"/>
  </r>
  <r>
    <s v="/PBS/IW53"/>
    <s v="Anzeigen Servicemeldung"/>
    <x v="5"/>
    <n v="406"/>
    <s v="DIALOG"/>
    <x v="1"/>
    <x v="0"/>
  </r>
  <r>
    <s v="/PBS/IW59"/>
    <s v="Servicemeldungen anzeigen"/>
    <x v="5"/>
    <s v=""/>
    <s v=""/>
    <x v="1"/>
    <x v="1"/>
  </r>
  <r>
    <s v="/PBS/KB13N"/>
    <s v="Man. Umbuchung Kosten anzeigen"/>
    <x v="5"/>
    <n v="10"/>
    <s v=""/>
    <x v="1"/>
    <x v="0"/>
  </r>
  <r>
    <s v="/PBS/KB23N"/>
    <s v="Direkte Leistungsver. anzeigen"/>
    <x v="5"/>
    <n v="8"/>
    <s v=""/>
    <x v="1"/>
    <x v="0"/>
  </r>
  <r>
    <s v="/PBS/KB33N"/>
    <s v="Statist. Kennzahlen anzeigen"/>
    <x v="5"/>
    <n v="180"/>
    <s v="DIALOG"/>
    <x v="1"/>
    <x v="0"/>
  </r>
  <r>
    <s v="/PBS/KB43N"/>
    <s v="Man. Umbuchung Erlöse anzeigen"/>
    <x v="5"/>
    <n v="20"/>
    <s v=""/>
    <x v="1"/>
    <x v="0"/>
  </r>
  <r>
    <s v="/PBS/KB66"/>
    <s v="Umbuchung ILV anzeigen"/>
    <x v="5"/>
    <n v="10"/>
    <s v=""/>
    <x v="1"/>
    <x v="0"/>
  </r>
  <r>
    <s v="/PBS/KE24"/>
    <s v="Einzelpostenanzeige - Ist"/>
    <x v="5"/>
    <n v="323"/>
    <s v="DIALOG"/>
    <x v="1"/>
    <x v="0"/>
  </r>
  <r>
    <s v="/PBS/KE25"/>
    <s v="Einzelpostenanzeige - Plan"/>
    <x v="5"/>
    <n v="240"/>
    <s v="DIALOG"/>
    <x v="1"/>
    <x v="0"/>
  </r>
  <r>
    <s v="/PBS/KE30"/>
    <s v="Ergebnisbericht ausführen"/>
    <x v="5"/>
    <n v="2625"/>
    <s v="DIALOG"/>
    <x v="0"/>
    <x v="0"/>
  </r>
  <r>
    <s v="/PBS/KO03"/>
    <s v="Innenauftrag anzeigen"/>
    <x v="5"/>
    <n v="6146"/>
    <s v="DIALOG"/>
    <x v="1"/>
    <x v="0"/>
  </r>
  <r>
    <s v="/PBS/KOB1"/>
    <s v="Aufträge Einzelposten Ist"/>
    <x v="5"/>
    <n v="2265"/>
    <s v="DIALOG"/>
    <x v="1"/>
    <x v="0"/>
  </r>
  <r>
    <s v="/PBS/KOB8"/>
    <s v="Aufträge Einzelposten WIP-/ErgErm"/>
    <x v="5"/>
    <n v="2"/>
    <s v="DIALOG"/>
    <x v="1"/>
    <x v="0"/>
  </r>
  <r>
    <s v="/PBS/KOH3"/>
    <s v="Auftragsgruppe anzeigen"/>
    <x v="5"/>
    <n v="159"/>
    <s v="DIALOG"/>
    <x v="1"/>
    <x v="0"/>
  </r>
  <r>
    <s v="/PBS/KOK3"/>
    <s v="Sammelanzeige Innenaufträge"/>
    <x v="5"/>
    <n v="2"/>
    <s v="DIALOG"/>
    <x v="1"/>
    <x v="0"/>
  </r>
  <r>
    <s v="/PBS/KOK5"/>
    <s v="Stammdatenverzeichnis Innenaufträge"/>
    <x v="5"/>
    <n v="1066"/>
    <s v="DIALOG"/>
    <x v="1"/>
    <x v="0"/>
  </r>
  <r>
    <s v="/PBS/KSB1"/>
    <s v="Kostenstellen Einzelposten Ist"/>
    <x v="5"/>
    <n v="994"/>
    <s v="DIALOG"/>
    <x v="1"/>
    <x v="0"/>
  </r>
  <r>
    <s v="/PBS/KSB5"/>
    <s v="Kostenrechnungsbelege Istkosten"/>
    <x v="5"/>
    <s v=""/>
    <s v=""/>
    <x v="1"/>
    <x v="1"/>
  </r>
  <r>
    <s v="/PBS/KSBL"/>
    <s v="Kostenstellen: Planungsübersicht"/>
    <x v="5"/>
    <n v="6"/>
    <s v="DIALOG"/>
    <x v="1"/>
    <x v="0"/>
  </r>
  <r>
    <s v="/PBS/KSBP"/>
    <s v="Kostenstellen Einzelposten Plan"/>
    <x v="5"/>
    <s v=""/>
    <s v=""/>
    <x v="1"/>
    <x v="1"/>
  </r>
  <r>
    <s v="/PBS/MB03"/>
    <s v="Materialbeleg anzeigen"/>
    <x v="5"/>
    <n v="126"/>
    <s v="DIALOG"/>
    <x v="1"/>
    <x v="0"/>
  </r>
  <r>
    <s v="/PBS/MB51"/>
    <s v="Materialbelegliste"/>
    <x v="5"/>
    <n v="6968"/>
    <s v="DIALOG"/>
    <x v="1"/>
    <x v="0"/>
  </r>
  <r>
    <s v="/PBS/MB59"/>
    <s v="Materialbelegliste"/>
    <x v="5"/>
    <n v="2"/>
    <s v=""/>
    <x v="1"/>
    <x v="0"/>
  </r>
  <r>
    <s v="/PBS/MB5B"/>
    <s v="Bestände zum Buchungsdatum"/>
    <x v="5"/>
    <n v="50"/>
    <s v="DIALOG"/>
    <x v="1"/>
    <x v="0"/>
  </r>
  <r>
    <s v="/PBS/ME23N"/>
    <s v="Bestellung"/>
    <x v="5"/>
    <n v="14588"/>
    <s v="DIALOG"/>
    <x v="1"/>
    <x v="0"/>
  </r>
  <r>
    <s v="/PBS/ME2B"/>
    <s v="Bestellungen zur Bedarfsnummer"/>
    <x v="5"/>
    <n v="2"/>
    <s v=""/>
    <x v="1"/>
    <x v="0"/>
  </r>
  <r>
    <s v="/PBS/ME2C"/>
    <s v="Bestellungen zur Warengruppe"/>
    <x v="5"/>
    <n v="7422"/>
    <s v="DIALOG"/>
    <x v="1"/>
    <x v="0"/>
  </r>
  <r>
    <s v="/PBS/ME2K"/>
    <s v="Bestellungen zur Kontierung"/>
    <x v="5"/>
    <n v="14"/>
    <s v="DIALOG"/>
    <x v="1"/>
    <x v="0"/>
  </r>
  <r>
    <s v="/PBS/ME2L"/>
    <s v="Bestellungen zum Lieferant"/>
    <x v="5"/>
    <n v="15464"/>
    <s v="DIALOG"/>
    <x v="1"/>
    <x v="0"/>
  </r>
  <r>
    <s v="/PBS/ME2M"/>
    <s v="Bestellungen zum Material"/>
    <x v="5"/>
    <n v="1306"/>
    <s v="DIALOG"/>
    <x v="1"/>
    <x v="0"/>
  </r>
  <r>
    <s v="/PBS/ME2N"/>
    <s v="Bestellungen zur Bestellnummmer"/>
    <x v="5"/>
    <n v="1078"/>
    <s v="DIALOG"/>
    <x v="1"/>
    <x v="0"/>
  </r>
  <r>
    <s v="/PBS/ME33K"/>
    <s v="Kontrakt anzeigen DB + Archiv"/>
    <x v="5"/>
    <n v="614"/>
    <s v="DIALOG"/>
    <x v="1"/>
    <x v="0"/>
  </r>
  <r>
    <s v="/PBS/ME3C"/>
    <s v="Rahmenverträge zur Warengruppe"/>
    <x v="5"/>
    <s v=""/>
    <s v=""/>
    <x v="1"/>
    <x v="0"/>
  </r>
  <r>
    <s v="/PBS/ME3L"/>
    <s v="Rahmenverträge zum Lieferant"/>
    <x v="5"/>
    <n v="570"/>
    <s v="DIALOG"/>
    <x v="1"/>
    <x v="0"/>
  </r>
  <r>
    <s v="/PBS/ME3M"/>
    <s v="Rahmenverträge zum Material"/>
    <x v="5"/>
    <n v="3"/>
    <s v=""/>
    <x v="1"/>
    <x v="0"/>
  </r>
  <r>
    <s v="/PBS/ME3N"/>
    <s v="Rahmenverträge zur Vertragsnummer"/>
    <x v="5"/>
    <n v="157"/>
    <s v="DIALOG"/>
    <x v="1"/>
    <x v="0"/>
  </r>
  <r>
    <s v="/PBS/ME43"/>
    <s v="Anfrage anzeigen"/>
    <x v="5"/>
    <s v=""/>
    <s v=""/>
    <x v="1"/>
    <x v="0"/>
  </r>
  <r>
    <s v="/PBS/ME4L"/>
    <s v="Anfragen zum Lieferanten"/>
    <x v="5"/>
    <n v="9"/>
    <s v="DIALOG"/>
    <x v="1"/>
    <x v="0"/>
  </r>
  <r>
    <s v="/PBS/ME53"/>
    <s v="Bestellanforderung anzeigen"/>
    <x v="5"/>
    <s v=""/>
    <s v=""/>
    <x v="1"/>
    <x v="0"/>
  </r>
  <r>
    <s v="/PBS/ME53N"/>
    <s v="Bestellanforderung anzeigen"/>
    <x v="5"/>
    <n v="389"/>
    <s v="DIALOG"/>
    <x v="1"/>
    <x v="0"/>
  </r>
  <r>
    <s v="/PBS/ME5A"/>
    <s v="Listanzeige Bestellanforderungen"/>
    <x v="5"/>
    <n v="31"/>
    <s v="DIALOG"/>
    <x v="1"/>
    <x v="0"/>
  </r>
  <r>
    <s v="/PBS/ME80FN"/>
    <s v="Allgemeine Auswertungen (F)"/>
    <x v="5"/>
    <n v="438"/>
    <s v="DIALOG"/>
    <x v="1"/>
    <x v="0"/>
  </r>
  <r>
    <s v="/PBS/ME9F"/>
    <s v="Nachrichtenausgabe Bestellungen"/>
    <x v="5"/>
    <n v="58"/>
    <s v=""/>
    <x v="1"/>
    <x v="0"/>
  </r>
  <r>
    <s v="/PBS/MI03"/>
    <s v="Inventurbeleg anzeigen"/>
    <x v="5"/>
    <s v=""/>
    <s v=""/>
    <x v="1"/>
    <x v="0"/>
  </r>
  <r>
    <s v="/PBS/MIR4"/>
    <s v="Aufruf der MIRO - Status Ändern"/>
    <x v="5"/>
    <n v="1407"/>
    <s v="DIALOG"/>
    <x v="1"/>
    <x v="0"/>
  </r>
  <r>
    <s v="/PBS/MK04"/>
    <s v="Änderungen Kreditor (Einkauf)"/>
    <x v="5"/>
    <n v="2200"/>
    <s v="DIALOG"/>
    <x v="1"/>
    <x v="0"/>
  </r>
  <r>
    <s v="/PBS/MM03"/>
    <s v="Material &amp; anzeigen"/>
    <x v="5"/>
    <n v="4"/>
    <s v="DIALOG"/>
    <x v="1"/>
    <x v="0"/>
  </r>
  <r>
    <s v="/PBS/MM05"/>
    <s v="Änderungsbel. Material anzeigen CMT"/>
    <x v="5"/>
    <s v=""/>
    <s v=""/>
    <x v="1"/>
    <x v="0"/>
  </r>
  <r>
    <s v="/PBS/MM19"/>
    <s v="Material &amp; zum Stichtag anzeigen"/>
    <x v="5"/>
    <n v="2"/>
    <s v=""/>
    <x v="1"/>
    <x v="0"/>
  </r>
  <r>
    <s v="/PBS/MMBE"/>
    <s v="Bestandsübersicht"/>
    <x v="5"/>
    <n v="590"/>
    <s v="DIALOG"/>
    <x v="1"/>
    <x v="0"/>
  </r>
  <r>
    <s v="/PBS/MR03"/>
    <s v="Anzeige Rechnungsprüfungsbeleg"/>
    <x v="5"/>
    <n v="39"/>
    <s v="DIALOG"/>
    <x v="1"/>
    <x v="0"/>
  </r>
  <r>
    <s v="/PBS/MSC3N"/>
    <s v="Charge anzeigen"/>
    <x v="5"/>
    <s v=""/>
    <s v=""/>
    <x v="1"/>
    <x v="1"/>
  </r>
  <r>
    <s v="/PBS/OKOV"/>
    <s v="Selektionsvar. Innenaufträge"/>
    <x v="5"/>
    <n v="60"/>
    <s v="DIALOG"/>
    <x v="1"/>
    <x v="0"/>
  </r>
  <r>
    <s v="/PBS/UTIL_ACCESS_DOC"/>
    <s v="PBS Documentation Guide"/>
    <x v="5"/>
    <s v=""/>
    <s v=""/>
    <x v="1"/>
    <x v="1"/>
  </r>
  <r>
    <s v="/PBS/UTIL_VARI"/>
    <s v="Selektionsvarianten kopieren"/>
    <x v="5"/>
    <n v="10"/>
    <s v=""/>
    <x v="1"/>
    <x v="0"/>
  </r>
  <r>
    <s v="/PBS/UTIL_VERSION"/>
    <s v="Versionsinformationsdatei erzeugen"/>
    <x v="5"/>
    <s v=""/>
    <s v=""/>
    <x v="1"/>
    <x v="1"/>
  </r>
  <r>
    <s v="/PCO/ABCON"/>
    <s v="Abrechnungscontrolling"/>
    <x v="6"/>
    <n v="933539"/>
    <s v="DIALOG"/>
    <x v="1"/>
    <x v="0"/>
  </r>
  <r>
    <s v="/PCO/ABCON_STAT"/>
    <s v="P341 Abcon Statistik"/>
    <x v="6"/>
    <n v="561"/>
    <s v="DIALOG"/>
    <x v="1"/>
    <x v="6"/>
  </r>
  <r>
    <s v="/PCO/ABCONL"/>
    <s v="Abrechnungscontrolling live"/>
    <x v="6"/>
    <n v="114"/>
    <s v="DIALOG"/>
    <x v="1"/>
    <x v="7"/>
  </r>
  <r>
    <s v="/PCO/P340CUST"/>
    <s v="Customizing Baumstruktur"/>
    <x v="6"/>
    <n v="12"/>
    <s v="DIALOG"/>
    <x v="1"/>
    <x v="3"/>
  </r>
  <r>
    <s v="/PCO/P340SETFLAGS"/>
    <s v="Massenvererbung Statuskennzeichen"/>
    <x v="6"/>
    <n v="2"/>
    <s v="DIALOG"/>
    <x v="1"/>
    <x v="8"/>
  </r>
  <r>
    <s v="/PCO/P340SYST"/>
    <s v="P340: Customizing"/>
    <x v="6"/>
    <n v="6"/>
    <s v="DIALOG"/>
    <x v="1"/>
    <x v="3"/>
  </r>
  <r>
    <s v="/PCO/P340SYSTEXP"/>
    <s v="Customizing Systemeinstellungen"/>
    <x v="6"/>
    <n v="66"/>
    <s v="DIALOG"/>
    <x v="1"/>
    <x v="3"/>
  </r>
  <r>
    <s v="/SAST/A_COLLECT_MENU"/>
    <s v="Speichern des SAP Menüs"/>
    <x v="5"/>
    <n v="25"/>
    <s v="DIALOG"/>
    <x v="1"/>
    <x v="0"/>
  </r>
  <r>
    <s v="/SAST/A_LIST_AUTH_VA"/>
    <s v="Anzeige Berechtigungswerte"/>
    <x v="5"/>
    <n v="66"/>
    <s v="DIALOG"/>
    <x v="1"/>
    <x v="0"/>
  </r>
  <r>
    <s v="/SAST/A_ORGSET"/>
    <s v="Rollentool - ORGSet Pflege"/>
    <x v="5"/>
    <s v=""/>
    <s v=""/>
    <x v="1"/>
    <x v="1"/>
  </r>
  <r>
    <s v="/SAST/A_SU24_TAB_EXP"/>
    <s v="SU24 Transfertabelle exp."/>
    <x v="5"/>
    <n v="24"/>
    <s v="DIALOG"/>
    <x v="1"/>
    <x v="0"/>
  </r>
  <r>
    <s v="/SAST/A_SU24_TAB_IMP"/>
    <s v="SU24 Transfertabelle imp."/>
    <x v="5"/>
    <n v="48"/>
    <s v="DIALOG"/>
    <x v="1"/>
    <x v="0"/>
  </r>
  <r>
    <s v="/SAST/ABAPAUTH"/>
    <s v="Programme ohne Berecht.prüfung"/>
    <x v="5"/>
    <n v="12"/>
    <s v="DIALOG"/>
    <x v="1"/>
    <x v="0"/>
  </r>
  <r>
    <s v="/SAST/ABAPDEV"/>
    <s v="Übersicht ABAP Entwickler"/>
    <x v="5"/>
    <n v="72"/>
    <s v=""/>
    <x v="1"/>
    <x v="0"/>
  </r>
  <r>
    <s v="/SAST/ABAPKEY"/>
    <s v="Liste der Entwicklerschlüssel"/>
    <x v="5"/>
    <n v="818"/>
    <s v="DIALOG"/>
    <x v="1"/>
    <x v="0"/>
  </r>
  <r>
    <s v="/SAST/ABAPLOCAL"/>
    <s v="Liste lokaler Entwicklungsobjekte"/>
    <x v="5"/>
    <n v="24"/>
    <s v=""/>
    <x v="1"/>
    <x v="0"/>
  </r>
  <r>
    <s v="/SAST/ABAPSCAN"/>
    <s v="Scan auf kritische Statements"/>
    <x v="5"/>
    <n v="24"/>
    <s v="DIALOG"/>
    <x v="1"/>
    <x v="0"/>
  </r>
  <r>
    <s v="/SAST/ACTIONID"/>
    <s v="Pflege RisikoIDs Langtext"/>
    <x v="5"/>
    <n v="3246"/>
    <s v="DIALOG"/>
    <x v="1"/>
    <x v="0"/>
  </r>
  <r>
    <s v="/SAST/ADMGRP"/>
    <s v="Pflege Mitigationsgruppe"/>
    <x v="5"/>
    <n v="894"/>
    <s v="DIALOG"/>
    <x v="1"/>
    <x v="0"/>
  </r>
  <r>
    <s v="/SAST/ANALYSE_TABLES"/>
    <s v="Auswertung Tabellenprotokolle"/>
    <x v="5"/>
    <n v="7"/>
    <s v="DIALOG"/>
    <x v="1"/>
    <x v="0"/>
  </r>
  <r>
    <s v="/SAST/AP_ARCHIV_READ"/>
    <s v="Archiv Auditrun"/>
    <x v="5"/>
    <n v="18"/>
    <s v="DIALOG"/>
    <x v="1"/>
    <x v="0"/>
  </r>
  <r>
    <s v="/SAST/AUD_LIST"/>
    <s v="Übersicht Audit Zyklen"/>
    <x v="5"/>
    <s v=""/>
    <s v=""/>
    <x v="1"/>
    <x v="1"/>
  </r>
  <r>
    <s v="/SAST/AUD_PLAN"/>
    <s v="Pflege AuditplanID"/>
    <x v="5"/>
    <n v="4742"/>
    <s v="DIALOG"/>
    <x v="1"/>
    <x v="0"/>
  </r>
  <r>
    <s v="/SAST/AUD_PLAN_UPD"/>
    <s v="Automat. Update im Audit Plan"/>
    <x v="5"/>
    <s v=""/>
    <s v=""/>
    <x v="1"/>
    <x v="1"/>
  </r>
  <r>
    <s v="/SAST/AUD_START"/>
    <s v="Einplanung eines Audit Zyklus"/>
    <x v="5"/>
    <n v="16"/>
    <s v="DIALOG"/>
    <x v="1"/>
    <x v="0"/>
  </r>
  <r>
    <s v="/SAST/AUDGRP"/>
    <s v="Pflege Auditorengruppe"/>
    <x v="5"/>
    <n v="48"/>
    <s v="DIALOG"/>
    <x v="1"/>
    <x v="0"/>
  </r>
  <r>
    <s v="/SAST/AUDIT_RUNS_MON"/>
    <s v="Monitor Audit-Läufe"/>
    <x v="5"/>
    <n v="50"/>
    <s v=""/>
    <x v="1"/>
    <x v="0"/>
  </r>
  <r>
    <s v="/SAST/AUDIT_WORKLIST"/>
    <s v="Arbeitsvorrat"/>
    <x v="5"/>
    <s v=""/>
    <s v=""/>
    <x v="1"/>
    <x v="1"/>
  </r>
  <r>
    <s v="/SAST/AUDITOR"/>
    <s v="Pflege AuditorID"/>
    <x v="5"/>
    <n v="288"/>
    <s v="DIALOG"/>
    <x v="1"/>
    <x v="0"/>
  </r>
  <r>
    <s v="/SAST/AUTHCHK_EXCEL"/>
    <s v="Berechtigungsprüfung (Excel)"/>
    <x v="5"/>
    <s v=""/>
    <s v=""/>
    <x v="1"/>
    <x v="1"/>
  </r>
  <r>
    <s v="/SAST/CATALOG"/>
    <s v="Pflege Katalog"/>
    <x v="5"/>
    <n v="6"/>
    <s v=""/>
    <x v="1"/>
    <x v="0"/>
  </r>
  <r>
    <s v="/SAST/CHECK_LICENSE"/>
    <s v="Auswertung SAST Lizenzen"/>
    <x v="5"/>
    <s v=""/>
    <s v=""/>
    <x v="1"/>
    <x v="1"/>
  </r>
  <r>
    <s v="/SAST/CHECKGROUPS"/>
    <s v="Pflege logische Systemgruppen"/>
    <x v="5"/>
    <n v="108"/>
    <s v=""/>
    <x v="1"/>
    <x v="0"/>
  </r>
  <r>
    <s v="/SAST/CID_IMP_A_ARIB"/>
    <s v="Import Accounts aus Ariba"/>
    <x v="5"/>
    <n v="12"/>
    <s v="DIALOG"/>
    <x v="1"/>
    <x v="0"/>
  </r>
  <r>
    <s v="/SAST/CID_IMP_A_SAP"/>
    <s v="Import Accounts aus SAP"/>
    <x v="5"/>
    <s v=""/>
    <s v=""/>
    <x v="1"/>
    <x v="1"/>
  </r>
  <r>
    <s v="/SAST/CID_IMP_I_LDAP"/>
    <s v="Import Identitäten aus LDAP"/>
    <x v="5"/>
    <n v="180"/>
    <s v="DIALOG"/>
    <x v="1"/>
    <x v="0"/>
  </r>
  <r>
    <s v="/SAST/CID_LST_ACC"/>
    <s v="Anzeige der Accounts"/>
    <x v="5"/>
    <n v="5995"/>
    <s v="DIALOG"/>
    <x v="1"/>
    <x v="0"/>
  </r>
  <r>
    <s v="/SAST/CID_LST_ACC_RO"/>
    <s v="Anzeige der Rollen zum Account"/>
    <x v="5"/>
    <n v="360"/>
    <s v="DIALOG"/>
    <x v="1"/>
    <x v="0"/>
  </r>
  <r>
    <s v="/SAST/CID_LST_IDENTI"/>
    <s v="Anzeige der Identitäten"/>
    <x v="5"/>
    <n v="212"/>
    <s v="DIALOG"/>
    <x v="1"/>
    <x v="0"/>
  </r>
  <r>
    <s v="/SAST/CID_LST_ROLE"/>
    <s v="Anzeige der Rollen"/>
    <x v="5"/>
    <n v="252"/>
    <s v="DIALOG"/>
    <x v="1"/>
    <x v="0"/>
  </r>
  <r>
    <s v="/SAST/CID_LST_SYNC"/>
    <s v="Anzeige Änderungsprotokolle"/>
    <x v="5"/>
    <n v="60"/>
    <s v=""/>
    <x v="1"/>
    <x v="0"/>
  </r>
  <r>
    <s v="/SAST/CID_MAINT_SRC"/>
    <s v="Pflege Identity Datensource"/>
    <x v="5"/>
    <n v="36"/>
    <s v="DIALOG"/>
    <x v="1"/>
    <x v="0"/>
  </r>
  <r>
    <s v="/SAST/CONT_ORG"/>
    <s v="Pflege Risiko ORG-Einheiten"/>
    <x v="5"/>
    <n v="8"/>
    <s v="DIALOG"/>
    <x v="1"/>
    <x v="0"/>
  </r>
  <r>
    <s v="/SAST/CONT_USER"/>
    <s v="Pflege Risiko Verantwortliche"/>
    <x v="5"/>
    <n v="2"/>
    <s v="DIALOG"/>
    <x v="1"/>
    <x v="0"/>
  </r>
  <r>
    <s v="/SAST/CONTENT"/>
    <s v="Up-/Download Prüfregeln"/>
    <x v="5"/>
    <s v=""/>
    <s v=""/>
    <x v="1"/>
    <x v="1"/>
  </r>
  <r>
    <s v="/SAST/CONTENT_COMP"/>
    <s v="Pflege Content-Komponenten"/>
    <x v="5"/>
    <n v="2"/>
    <s v="DIALOG"/>
    <x v="1"/>
    <x v="0"/>
  </r>
  <r>
    <s v="/SAST/CONTENT_LOG"/>
    <s v="Protokoll der Datenübertragung"/>
    <x v="5"/>
    <s v=""/>
    <s v=""/>
    <x v="1"/>
    <x v="1"/>
  </r>
  <r>
    <s v="/SAST/CONTENT_VERS"/>
    <s v="Content Informationscenter"/>
    <x v="5"/>
    <n v="42"/>
    <s v="DIALOG"/>
    <x v="1"/>
    <x v="0"/>
  </r>
  <r>
    <s v="/SAST/CONTROL"/>
    <s v="Pflege KontrollID"/>
    <x v="5"/>
    <n v="128"/>
    <s v=""/>
    <x v="1"/>
    <x v="0"/>
  </r>
  <r>
    <s v="/SAST/CONTROL_DESIGN"/>
    <s v="Liste durchzuführenden Kontrollen"/>
    <x v="5"/>
    <s v=""/>
    <s v=""/>
    <x v="1"/>
    <x v="1"/>
  </r>
  <r>
    <s v="/SAST/CONTROL_REQ"/>
    <s v="Übersicht Kontrollanforder."/>
    <x v="5"/>
    <s v=""/>
    <s v=""/>
    <x v="1"/>
    <x v="1"/>
  </r>
  <r>
    <s v="/SAST/CR_AUTH"/>
    <s v="Pflege BerechtigungsID (krit.)"/>
    <x v="5"/>
    <n v="6726"/>
    <s v="DIALOG"/>
    <x v="1"/>
    <x v="0"/>
  </r>
  <r>
    <s v="/SAST/CR_COMB"/>
    <s v="Pflege krit. Kombinationen"/>
    <x v="5"/>
    <s v=""/>
    <s v=""/>
    <x v="1"/>
    <x v="1"/>
  </r>
  <r>
    <s v="/SAST/CRITOBJ"/>
    <s v="Pflege kritischer Objekte"/>
    <x v="5"/>
    <n v="12"/>
    <s v="DIALOG"/>
    <x v="1"/>
    <x v="0"/>
  </r>
  <r>
    <s v="/SAST/CRSYSTEMPARAM"/>
    <s v="Pflege krit. Systemparameter"/>
    <x v="5"/>
    <s v=""/>
    <s v=""/>
    <x v="1"/>
    <x v="1"/>
  </r>
  <r>
    <s v="/SAST/DBU"/>
    <s v="DB-Benutzer und Parameter"/>
    <x v="5"/>
    <n v="30"/>
    <s v="DIALOG"/>
    <x v="1"/>
    <x v="0"/>
  </r>
  <r>
    <s v="/SAST/DISTRIBUTE_MIT"/>
    <s v="Verteilung der Mitigation"/>
    <x v="5"/>
    <n v="2"/>
    <s v=""/>
    <x v="1"/>
    <x v="0"/>
  </r>
  <r>
    <s v="/SAST/DO_CHECK_LOG"/>
    <s v="SAST: Überprüfung der Logs"/>
    <x v="5"/>
    <n v="11040"/>
    <s v=""/>
    <x v="1"/>
    <x v="0"/>
  </r>
  <r>
    <s v="/SAST/DO_SETUP"/>
    <s v="SAST: Downl. Observer: Einstellungen"/>
    <x v="5"/>
    <n v="24"/>
    <s v=""/>
    <x v="1"/>
    <x v="0"/>
  </r>
  <r>
    <s v="/SAST/DO_START"/>
    <s v="SAST: Downl. Observer: Control Menu"/>
    <x v="5"/>
    <n v="48"/>
    <s v="DIALOG"/>
    <x v="1"/>
    <x v="0"/>
  </r>
  <r>
    <s v="/SAST/DOWNLOAD_ADMGP"/>
    <s v="Download Admin Gruppe"/>
    <x v="5"/>
    <s v=""/>
    <s v=""/>
    <x v="1"/>
    <x v="1"/>
  </r>
  <r>
    <s v="/SAST/DOWNLOAD_MIT_C"/>
    <s v="Download Mitigationseinträge"/>
    <x v="5"/>
    <n v="12"/>
    <s v=""/>
    <x v="1"/>
    <x v="0"/>
  </r>
  <r>
    <s v="/SAST/EMUSERID"/>
    <s v="Pflege EmergencyIDs"/>
    <x v="5"/>
    <n v="1132"/>
    <s v="DIALOG"/>
    <x v="1"/>
    <x v="0"/>
  </r>
  <r>
    <s v="/SAST/EXCEPT"/>
    <s v="Pflege Ausnahmen"/>
    <x v="5"/>
    <n v="48"/>
    <s v="DIALOG"/>
    <x v="1"/>
    <x v="0"/>
  </r>
  <r>
    <s v="/SAST/EXIT_USER"/>
    <s v="Deaktivierung SU01/PFCG User Exit"/>
    <x v="5"/>
    <n v="12"/>
    <s v="DIALOG"/>
    <x v="1"/>
    <x v="0"/>
  </r>
  <r>
    <s v="/SAST/EXPORT_IMPORT"/>
    <s v="Download-Upload SAST-Tabellen"/>
    <x v="5"/>
    <s v=""/>
    <s v=""/>
    <x v="1"/>
    <x v="1"/>
  </r>
  <r>
    <s v="/SAST/GET_CONFIG"/>
    <s v="Übernahme dezentraler Daten"/>
    <x v="5"/>
    <s v=""/>
    <s v=""/>
    <x v="1"/>
    <x v="1"/>
  </r>
  <r>
    <s v="/SAST/GET_SAME_SNC"/>
    <s v="Benutzer mit gleicher SNC"/>
    <x v="5"/>
    <n v="12"/>
    <s v="DIALOG"/>
    <x v="1"/>
    <x v="0"/>
  </r>
  <r>
    <s v="/SAST/GET_STAT_DATA"/>
    <s v="Hole Statistikdaten"/>
    <x v="5"/>
    <n v="48"/>
    <s v=""/>
    <x v="1"/>
    <x v="0"/>
  </r>
  <r>
    <s v="/SAST/GET_USER_DATA"/>
    <s v="Mandatenübergreif.Benutzerinfo"/>
    <x v="5"/>
    <n v="22"/>
    <s v="DIALOG"/>
    <x v="1"/>
    <x v="0"/>
  </r>
  <r>
    <s v="/SAST/GSETUP"/>
    <s v="Globales Setup"/>
    <x v="5"/>
    <n v="6"/>
    <s v="DIALOG"/>
    <x v="1"/>
    <x v="0"/>
  </r>
  <r>
    <s v="/SAST/HR_PROC_DATA"/>
    <s v="Übernahme HR Change Infos nach SAST"/>
    <x v="5"/>
    <s v=""/>
    <s v=""/>
    <x v="1"/>
    <x v="1"/>
  </r>
  <r>
    <s v="/SAST/LISTDB"/>
    <s v="Übersicht protokoll.Auswertung"/>
    <x v="5"/>
    <n v="140997"/>
    <s v="DIALOG"/>
    <x v="1"/>
    <x v="0"/>
  </r>
  <r>
    <s v="/SAST/LISTDB_USERTR"/>
    <s v="Übersicht Auswertungen AUM"/>
    <x v="5"/>
    <n v="52222"/>
    <s v="DIALOG"/>
    <x v="1"/>
    <x v="0"/>
  </r>
  <r>
    <s v="/SAST/LOCKUSER"/>
    <s v="Sperren inaktiver Benutzer"/>
    <x v="5"/>
    <n v="96"/>
    <s v="DIALOG"/>
    <x v="1"/>
    <x v="0"/>
  </r>
  <r>
    <s v="/SAST/LOGON"/>
    <s v="Anmeldung mit EmergencyID"/>
    <x v="5"/>
    <n v="8283"/>
    <s v="DIALOG"/>
    <x v="1"/>
    <x v="0"/>
  </r>
  <r>
    <s v="/SAST/MAINT_STANDIN"/>
    <s v="Pflege Vertreter (Auditor)"/>
    <x v="5"/>
    <n v="96"/>
    <s v="DIALOG"/>
    <x v="1"/>
    <x v="0"/>
  </r>
  <r>
    <s v="/SAST/MAINTAIN_CHECK"/>
    <s v="Checks Editor"/>
    <x v="5"/>
    <n v="582"/>
    <s v=""/>
    <x v="1"/>
    <x v="0"/>
  </r>
  <r>
    <s v="/SAST/MATR_CRIT_AUTH"/>
    <s v="Kritische Berecht. SoD-Matrix"/>
    <x v="5"/>
    <n v="1582"/>
    <s v="DIALOG"/>
    <x v="1"/>
    <x v="0"/>
  </r>
  <r>
    <s v="/SAST/MATR_CRIT_PROF"/>
    <s v="Krit. Berecht. SoD-Matr Rolle/Prof"/>
    <x v="5"/>
    <n v="123"/>
    <s v=""/>
    <x v="1"/>
    <x v="0"/>
  </r>
  <r>
    <s v="/SAST/MATR_SYSTEM"/>
    <s v="SoD Prüfung Systemübergreif."/>
    <x v="5"/>
    <n v="4"/>
    <s v="DIALOG"/>
    <x v="1"/>
    <x v="0"/>
  </r>
  <r>
    <s v="/SAST/MITIGATION"/>
    <s v="Pflege Mitigation"/>
    <x v="5"/>
    <n v="3926"/>
    <s v="DIALOG"/>
    <x v="1"/>
    <x v="0"/>
  </r>
  <r>
    <s v="/SAST/MR_SETUP"/>
    <s v="Management Reports Setup"/>
    <x v="5"/>
    <s v=""/>
    <s v=""/>
    <x v="1"/>
    <x v="1"/>
  </r>
  <r>
    <s v="/SAST/NAMESPACES"/>
    <s v="Pflege Kundennamensräume"/>
    <x v="5"/>
    <n v="16"/>
    <s v=""/>
    <x v="1"/>
    <x v="0"/>
  </r>
  <r>
    <s v="/SAST/NETWEAVER"/>
    <s v="ICF Services und Parameter"/>
    <x v="5"/>
    <n v="330"/>
    <s v=""/>
    <x v="1"/>
    <x v="0"/>
  </r>
  <r>
    <s v="/SAST/NETWEAVER_RFC"/>
    <s v="Übersicht ICF-Konfiguration"/>
    <x v="5"/>
    <n v="2"/>
    <s v=""/>
    <x v="1"/>
    <x v="0"/>
  </r>
  <r>
    <s v="/SAST/OBJECT_KEYS"/>
    <s v="Liste der Objektschlüssel"/>
    <x v="5"/>
    <s v=""/>
    <s v=""/>
    <x v="1"/>
    <x v="1"/>
  </r>
  <r>
    <s v="/SAST/ORGLEVEL"/>
    <s v="Pflege OrglevelID"/>
    <x v="5"/>
    <n v="312"/>
    <s v="DIALOG"/>
    <x v="1"/>
    <x v="0"/>
  </r>
  <r>
    <s v="/SAST/OSSNOTE"/>
    <s v="Pflege OSS-Notes"/>
    <x v="5"/>
    <n v="14"/>
    <s v="DIALOG"/>
    <x v="1"/>
    <x v="0"/>
  </r>
  <r>
    <s v="/SAST/PATTERN"/>
    <s v="Pflege krit. Statements"/>
    <x v="5"/>
    <s v=""/>
    <s v=""/>
    <x v="1"/>
    <x v="1"/>
  </r>
  <r>
    <s v="/SAST/POL_DISTRIBUTE"/>
    <s v="Verteilen der Policy"/>
    <x v="5"/>
    <n v="408"/>
    <s v="DIALOG"/>
    <x v="1"/>
    <x v="0"/>
  </r>
  <r>
    <s v="/SAST/POL_UPLOAD"/>
    <s v="Upload Policy"/>
    <x v="5"/>
    <n v="108"/>
    <s v="DIALOG"/>
    <x v="1"/>
    <x v="0"/>
  </r>
  <r>
    <s v="/SAST/POLICY"/>
    <s v="Policy Editor"/>
    <x v="5"/>
    <n v="1260"/>
    <s v="DIALOG"/>
    <x v="1"/>
    <x v="0"/>
  </r>
  <r>
    <s v="/SAST/PROCESS"/>
    <s v="Pflege ProzessID (Geschäftsp.)"/>
    <x v="5"/>
    <n v="1552"/>
    <s v="DIALOG"/>
    <x v="1"/>
    <x v="0"/>
  </r>
  <r>
    <s v="/SAST/PROCESSGRP"/>
    <s v="Pflege KonfliktIDs"/>
    <x v="5"/>
    <n v="347"/>
    <s v="DIALOG"/>
    <x v="1"/>
    <x v="0"/>
  </r>
  <r>
    <s v="/SAST/PROF_CRIT_AUTH"/>
    <s v="Krit. Berecht. Rollen/Profile"/>
    <x v="5"/>
    <n v="150"/>
    <s v="DIALOG"/>
    <x v="1"/>
    <x v="0"/>
  </r>
  <r>
    <s v="/SAST/RA_ANALYSE_CON"/>
    <s v="Auswertung Systemverbindungen"/>
    <x v="5"/>
    <n v="445"/>
    <s v="DIALOG"/>
    <x v="1"/>
    <x v="0"/>
  </r>
  <r>
    <s v="/SAST/RA_ANALYSE_GW"/>
    <s v="Auswertung GW Logs"/>
    <x v="5"/>
    <n v="18"/>
    <s v="DIALOG"/>
    <x v="1"/>
    <x v="0"/>
  </r>
  <r>
    <s v="/SAST/RA_ANALYSE_RFC"/>
    <s v="Auswertung RFC Nutzung Inbound"/>
    <x v="5"/>
    <n v="333"/>
    <s v="DIALOG"/>
    <x v="1"/>
    <x v="0"/>
  </r>
  <r>
    <s v="/SAST/RA_CREATE_GW_S"/>
    <s v="Secinfo/Reginfo/Prxyinfo generieren"/>
    <x v="5"/>
    <n v="20"/>
    <s v="DIALOG"/>
    <x v="1"/>
    <x v="0"/>
  </r>
  <r>
    <s v="/SAST/RA_EXPORT_CCMS"/>
    <s v="Export CCMS Statistiken"/>
    <x v="5"/>
    <n v="2"/>
    <s v="DIALOG"/>
    <x v="1"/>
    <x v="0"/>
  </r>
  <r>
    <s v="/SAST/RA_GW_DEL_TAB"/>
    <s v="Löschung Statustabellen GW Files"/>
    <x v="5"/>
    <n v="2"/>
    <s v="DIALOG"/>
    <x v="1"/>
    <x v="0"/>
  </r>
  <r>
    <s v="/SAST/RA_GW_GET_DIR"/>
    <s v="Übersicht der GW Dateinamen"/>
    <x v="5"/>
    <n v="76"/>
    <s v="DIALOG"/>
    <x v="1"/>
    <x v="0"/>
  </r>
  <r>
    <s v="/SAST/RA_GW_GET_PARA"/>
    <s v="Gateway LoggingParam. auslesen"/>
    <x v="5"/>
    <n v="48"/>
    <s v="DIALOG"/>
    <x v="1"/>
    <x v="0"/>
  </r>
  <r>
    <s v="/SAST/RA_GW_SHOW_LOG"/>
    <s v="Anzeige GW Logs"/>
    <x v="5"/>
    <n v="24"/>
    <s v="DIALOG"/>
    <x v="1"/>
    <x v="0"/>
  </r>
  <r>
    <s v="/SAST/RA_LIST"/>
    <s v="Anzeige Ergebnisse"/>
    <x v="5"/>
    <n v="766"/>
    <s v="DIALOG"/>
    <x v="1"/>
    <x v="0"/>
  </r>
  <r>
    <s v="/SAST/RA_REMOTE_RFC"/>
    <s v="Anzeige der Remote-RFCDES"/>
    <x v="5"/>
    <n v="336"/>
    <s v="DIALOG"/>
    <x v="1"/>
    <x v="0"/>
  </r>
  <r>
    <s v="/SAST/RA_SECINFO"/>
    <s v="Anzeige Secinfo/Reginfo/Prxyinfo"/>
    <x v="5"/>
    <n v="194"/>
    <s v="DIALOG"/>
    <x v="1"/>
    <x v="0"/>
  </r>
  <r>
    <s v="/SAST/RA_SETUP"/>
    <s v="Setup"/>
    <x v="5"/>
    <n v="4"/>
    <s v="DIALOG"/>
    <x v="1"/>
    <x v="0"/>
  </r>
  <r>
    <s v="/SAST/RA_ST03N_PARAM"/>
    <s v="ST03N Parameter"/>
    <x v="5"/>
    <n v="27"/>
    <s v="DIALOG"/>
    <x v="1"/>
    <x v="0"/>
  </r>
  <r>
    <s v="/SAST/RA_START"/>
    <s v="SAST IFM: Startmenü"/>
    <x v="5"/>
    <n v="2"/>
    <s v="DIALOG"/>
    <x v="1"/>
    <x v="0"/>
  </r>
  <r>
    <s v="/SAST/RA_TRACE_DELE"/>
    <s v="Trace Daten löschen"/>
    <x v="5"/>
    <n v="38"/>
    <s v="DIALOG"/>
    <x v="1"/>
    <x v="0"/>
  </r>
  <r>
    <s v="/SAST/RA_TRACE_INFO"/>
    <s v="Trace Status Info je System"/>
    <x v="5"/>
    <n v="54"/>
    <s v="DIALOG"/>
    <x v="1"/>
    <x v="0"/>
  </r>
  <r>
    <s v="/SAST/RA_TRACE_OFF"/>
    <s v="Berechtigungstrace deaktivieren"/>
    <x v="5"/>
    <n v="51"/>
    <s v="DIALOG"/>
    <x v="1"/>
    <x v="0"/>
  </r>
  <r>
    <s v="/SAST/RA_TRACE_ON"/>
    <s v="Berechtigungstrace aktivieren"/>
    <x v="5"/>
    <n v="80"/>
    <s v="DIALOG"/>
    <x v="1"/>
    <x v="0"/>
  </r>
  <r>
    <s v="/SAST/RA_TRACE_SHOW"/>
    <s v="ST01 Langzeittrace anzeigen"/>
    <x v="5"/>
    <n v="2"/>
    <s v="DIALOG"/>
    <x v="1"/>
    <x v="0"/>
  </r>
  <r>
    <s v="/SAST/RA_TRACE_START"/>
    <s v="Tracekollektor remote starten"/>
    <x v="5"/>
    <n v="807536"/>
    <s v="DIALOG"/>
    <x v="1"/>
    <x v="0"/>
  </r>
  <r>
    <s v="/SAST/RA_TRACE_STATU"/>
    <s v="Trace Status je User anzeigen"/>
    <x v="5"/>
    <n v="303"/>
    <s v="DIALOG"/>
    <x v="1"/>
    <x v="0"/>
  </r>
  <r>
    <s v="/SAST/RA_UNLOCK_RFC"/>
    <s v="Löschen SM59 Editorsperre"/>
    <x v="5"/>
    <s v=""/>
    <s v=""/>
    <x v="1"/>
    <x v="1"/>
  </r>
  <r>
    <s v="/SAST/REPORTING_ID"/>
    <s v="Übersicht ReportingID"/>
    <x v="5"/>
    <s v=""/>
    <s v=""/>
    <x v="1"/>
    <x v="1"/>
  </r>
  <r>
    <s v="/SAST/ROP_START"/>
    <s v="Startmenü"/>
    <x v="5"/>
    <n v="23"/>
    <s v="DIALOG"/>
    <x v="1"/>
    <x v="0"/>
  </r>
  <r>
    <s v="/SAST/RT_CONFIGCHECK"/>
    <s v="Prüfung Konfiguration"/>
    <x v="5"/>
    <s v=""/>
    <s v=""/>
    <x v="1"/>
    <x v="1"/>
  </r>
  <r>
    <s v="/SAST/RT_FALLBACK_UC"/>
    <s v="Anlegen von Fallback User"/>
    <x v="5"/>
    <s v=""/>
    <s v=""/>
    <x v="1"/>
    <x v="1"/>
  </r>
  <r>
    <s v="/SAST/RT_FALLBACK_UR"/>
    <s v="Anfordern Fallback Benutzer"/>
    <x v="5"/>
    <n v="12"/>
    <s v="DIALOG"/>
    <x v="1"/>
    <x v="0"/>
  </r>
  <r>
    <s v="/SAST/RT_FALLBACK_US"/>
    <s v="Fallback Benutzer Sessions"/>
    <x v="5"/>
    <s v=""/>
    <s v=""/>
    <x v="1"/>
    <x v="1"/>
  </r>
  <r>
    <s v="/SAST/RT_FALLBACK_UU"/>
    <s v="Pflege Fallback Benutzer"/>
    <x v="5"/>
    <n v="72"/>
    <s v="DIALOG"/>
    <x v="1"/>
    <x v="0"/>
  </r>
  <r>
    <s v="/SAST/RT_PROJECT"/>
    <s v="SGM Projekte verwalten"/>
    <x v="5"/>
    <n v="24"/>
    <s v="DIALOG"/>
    <x v="1"/>
    <x v="0"/>
  </r>
  <r>
    <s v="/SAST/RT_ROLE_BEND"/>
    <s v="Fiori Backend Rollen erzeugen"/>
    <x v="5"/>
    <n v="60"/>
    <s v="DIALOG"/>
    <x v="1"/>
    <x v="0"/>
  </r>
  <r>
    <s v="/SAST/RT_ROLE_FEND"/>
    <s v="Fiori Frontend Rollen erzeugen"/>
    <x v="5"/>
    <n v="36"/>
    <s v="DIALOG"/>
    <x v="1"/>
    <x v="0"/>
  </r>
  <r>
    <s v="/SAST/RT_ROLE_TRACE"/>
    <s v="Rolle aus Tracedaten erz."/>
    <x v="5"/>
    <n v="12"/>
    <s v="DIALOG"/>
    <x v="1"/>
    <x v="0"/>
  </r>
  <r>
    <s v="/SAST/RT_SETUP"/>
    <s v="Setup Rollen Tool"/>
    <x v="5"/>
    <s v=""/>
    <s v=""/>
    <x v="1"/>
    <x v="1"/>
  </r>
  <r>
    <s v="/SAST/RT_START"/>
    <s v="SAST SGM: Startmenü"/>
    <x v="5"/>
    <n v="12"/>
    <s v="DIALOG"/>
    <x v="1"/>
    <x v="0"/>
  </r>
  <r>
    <s v="/SAST/RT_TESTUSER_C"/>
    <s v="Test Benutzer erstellen"/>
    <x v="5"/>
    <n v="12"/>
    <s v="DIALOG"/>
    <x v="1"/>
    <x v="0"/>
  </r>
  <r>
    <s v="/SAST/SAVELOG"/>
    <s v="Sicherung Session-Audit Trails"/>
    <x v="5"/>
    <s v=""/>
    <s v=""/>
    <x v="1"/>
    <x v="1"/>
  </r>
  <r>
    <s v="/SAST/SESSIONLOG"/>
    <s v="Auswertung Session-Audit Log"/>
    <x v="5"/>
    <n v="19313"/>
    <s v="DIALOG"/>
    <x v="1"/>
    <x v="0"/>
  </r>
  <r>
    <s v="/SAST/SET_AUTH_MODE"/>
    <s v="Modus Berechtigungsprüfung"/>
    <x v="5"/>
    <s v=""/>
    <s v=""/>
    <x v="1"/>
    <x v="1"/>
  </r>
  <r>
    <s v="/SAST/SETUP"/>
    <s v="Setup"/>
    <x v="5"/>
    <n v="4"/>
    <s v="DIALOG"/>
    <x v="1"/>
    <x v="0"/>
  </r>
  <r>
    <s v="/SAST/SIM_AGGREGATOR"/>
    <s v="Erzeugung komplexer Events"/>
    <x v="5"/>
    <n v="2"/>
    <s v=""/>
    <x v="1"/>
    <x v="0"/>
  </r>
  <r>
    <s v="/SAST/SIM_COLL_CENTR"/>
    <s v="Globalen Kollektor starten"/>
    <x v="5"/>
    <n v="13"/>
    <s v="DIALOG"/>
    <x v="1"/>
    <x v="0"/>
  </r>
  <r>
    <s v="/SAST/SIM_COLL_CONN"/>
    <s v="SAST SR: Connector"/>
    <x v="5"/>
    <n v="24"/>
    <s v="DIALOG"/>
    <x v="1"/>
    <x v="0"/>
  </r>
  <r>
    <s v="/SAST/SIM_COLL_LOCAL"/>
    <s v="Lokalen Kollektor starten"/>
    <x v="5"/>
    <s v=""/>
    <s v=""/>
    <x v="1"/>
    <x v="1"/>
  </r>
  <r>
    <s v="/SAST/SIM_COLL_STAT"/>
    <s v="Kollektorstatus anzeigen"/>
    <x v="5"/>
    <n v="368"/>
    <s v="DIALOG"/>
    <x v="1"/>
    <x v="0"/>
  </r>
  <r>
    <s v="/SAST/SIM_CONTENT"/>
    <s v="Regel anzeigen"/>
    <x v="5"/>
    <n v="138"/>
    <s v="DIALOG"/>
    <x v="1"/>
    <x v="0"/>
  </r>
  <r>
    <s v="/SAST/SIM_DELETE_LOG"/>
    <s v="Selektives löschen von Logs"/>
    <x v="5"/>
    <s v=""/>
    <s v=""/>
    <x v="1"/>
    <x v="1"/>
  </r>
  <r>
    <s v="/SAST/SIM_DIST_SETUP"/>
    <s v="Konfiguration verteilen"/>
    <x v="5"/>
    <n v="345"/>
    <s v="DIALOG"/>
    <x v="1"/>
    <x v="0"/>
  </r>
  <r>
    <s v="/SAST/SIM_DOWNLOAD"/>
    <s v="Regel herunterladen"/>
    <x v="5"/>
    <s v=""/>
    <s v=""/>
    <x v="1"/>
    <x v="1"/>
  </r>
  <r>
    <s v="/SAST/SIM_DYN_FILTER"/>
    <s v="SAST SR: Pflege dynamischer Filter"/>
    <x v="5"/>
    <n v="171"/>
    <s v="DIALOG"/>
    <x v="1"/>
    <x v="0"/>
  </r>
  <r>
    <s v="/SAST/SIM_EVENTS"/>
    <s v="EventID pflegen"/>
    <x v="5"/>
    <n v="2197"/>
    <s v="DIALOG"/>
    <x v="1"/>
    <x v="0"/>
  </r>
  <r>
    <s v="/SAST/SIM_GET_USER"/>
    <s v="Auslesen Benutzerdaten per RFC"/>
    <x v="5"/>
    <n v="24"/>
    <s v="DIALOG"/>
    <x v="1"/>
    <x v="0"/>
  </r>
  <r>
    <s v="/SAST/SIM_INCIDENTS"/>
    <s v="Incident Monitor"/>
    <x v="5"/>
    <n v="2777"/>
    <s v="DIALOG"/>
    <x v="1"/>
    <x v="0"/>
  </r>
  <r>
    <s v="/SAST/SIM_MAINT_RULE"/>
    <s v="Pflege komplexer Regeln"/>
    <x v="5"/>
    <n v="618"/>
    <s v="DIALOG"/>
    <x v="1"/>
    <x v="0"/>
  </r>
  <r>
    <s v="/SAST/SIM_MONITOR"/>
    <s v="Event Monitor"/>
    <x v="5"/>
    <n v="28080"/>
    <s v="DIALOG"/>
    <x v="1"/>
    <x v="0"/>
  </r>
  <r>
    <s v="/SAST/SIM_SETUP"/>
    <s v="SSR Setup pflegen"/>
    <x v="5"/>
    <n v="161"/>
    <s v="DIALOG"/>
    <x v="1"/>
    <x v="0"/>
  </r>
  <r>
    <s v="/SAST/SIM_SIEM_EXP"/>
    <s v="Export von ermittelten Logs"/>
    <x v="5"/>
    <n v="12"/>
    <s v="DIALOG"/>
    <x v="1"/>
    <x v="0"/>
  </r>
  <r>
    <s v="/SAST/SIM_SOURCES"/>
    <s v="DatenquellenID pflegen"/>
    <x v="5"/>
    <n v="7329"/>
    <s v="DIALOG"/>
    <x v="1"/>
    <x v="0"/>
  </r>
  <r>
    <s v="/SAST/SIM_START"/>
    <s v="SAST SSR: Startmenü"/>
    <x v="5"/>
    <n v="4204"/>
    <s v="DIALOG"/>
    <x v="1"/>
    <x v="0"/>
  </r>
  <r>
    <s v="/SAST/SIM_SUPP_INFO"/>
    <s v="Support Info anzeigen"/>
    <x v="5"/>
    <n v="490"/>
    <s v="DIALOG"/>
    <x v="1"/>
    <x v="0"/>
  </r>
  <r>
    <s v="/SAST/SIM_SYS_STAT"/>
    <s v="Systemstatus-Übersicht"/>
    <x v="5"/>
    <n v="218"/>
    <s v="DIALOG"/>
    <x v="1"/>
    <x v="0"/>
  </r>
  <r>
    <s v="/SAST/SIM_SYSGROUPS"/>
    <s v="SystemgruppeID pflegen"/>
    <x v="5"/>
    <n v="36"/>
    <s v="DIALOG"/>
    <x v="1"/>
    <x v="0"/>
  </r>
  <r>
    <s v="/SAST/SIM_SYSTEMS"/>
    <s v="SystemID pflegen"/>
    <x v="5"/>
    <n v="111"/>
    <s v="DIALOG"/>
    <x v="1"/>
    <x v="0"/>
  </r>
  <r>
    <s v="/SAST/SIM_UP_CONTENT"/>
    <s v="Upload neuen Contents"/>
    <x v="5"/>
    <s v=""/>
    <s v=""/>
    <x v="1"/>
    <x v="1"/>
  </r>
  <r>
    <s v="/SAST/SIM_UPLOAD"/>
    <s v="Regeln hochladen"/>
    <x v="5"/>
    <n v="1"/>
    <s v=""/>
    <x v="1"/>
    <x v="0"/>
  </r>
  <r>
    <s v="/SAST/SIMUCHECK_USER"/>
    <s v="Simulationscheck Benutzer"/>
    <x v="5"/>
    <n v="12"/>
    <s v="DIALOG"/>
    <x v="1"/>
    <x v="0"/>
  </r>
  <r>
    <s v="/SAST/SOD_MATRIX"/>
    <s v="Pflege SoD-Matrix"/>
    <x v="5"/>
    <n v="272"/>
    <s v="DIALOG"/>
    <x v="1"/>
    <x v="0"/>
  </r>
  <r>
    <s v="/SAST/SOD_MATRIX_SYS"/>
    <s v="SoD Matrix - systemübergreif."/>
    <x v="5"/>
    <s v=""/>
    <s v=""/>
    <x v="1"/>
    <x v="1"/>
  </r>
  <r>
    <s v="/SAST/SPUSER"/>
    <s v="Pflege SpecialID (pass. Überw.)"/>
    <x v="5"/>
    <n v="360"/>
    <s v="DIALOG"/>
    <x v="1"/>
    <x v="0"/>
  </r>
  <r>
    <s v="/SAST/SSR"/>
    <s v="Genehmigung Session-Request"/>
    <x v="5"/>
    <n v="389"/>
    <s v="DIALOG"/>
    <x v="1"/>
    <x v="0"/>
  </r>
  <r>
    <s v="/SAST/START"/>
    <s v="SAST Control Center: Startmenü"/>
    <x v="5"/>
    <n v="1"/>
    <s v="DIALOG"/>
    <x v="1"/>
    <x v="0"/>
  </r>
  <r>
    <s v="/SAST/START_LICENSE"/>
    <s v="Zentrale Lizenzverwaltung"/>
    <x v="5"/>
    <n v="626"/>
    <s v="DIALOG"/>
    <x v="1"/>
    <x v="0"/>
  </r>
  <r>
    <s v="/SAST/STD_PROFS"/>
    <s v="Pflege kritische STD. Profile"/>
    <x v="5"/>
    <s v=""/>
    <s v=""/>
    <x v="1"/>
    <x v="1"/>
  </r>
  <r>
    <s v="/SAST/SUPPORTINFO"/>
    <s v="Anzeige Support Infos"/>
    <x v="5"/>
    <n v="26"/>
    <s v="DIALOG"/>
    <x v="1"/>
    <x v="0"/>
  </r>
  <r>
    <s v="/SAST/SUSER"/>
    <s v="Zuordn. SAP-User - EmergencyID"/>
    <x v="5"/>
    <n v="1032"/>
    <s v="DIALOG"/>
    <x v="1"/>
    <x v="0"/>
  </r>
  <r>
    <s v="/SAST/SYSGROUP"/>
    <s v="Pflege Systemgruppe/-verbund"/>
    <x v="5"/>
    <n v="40"/>
    <s v=""/>
    <x v="1"/>
    <x v="0"/>
  </r>
  <r>
    <s v="/SAST/SYSPARAMS"/>
    <s v="Liste kritische RZ10-Parameter"/>
    <x v="5"/>
    <n v="1041"/>
    <s v="DIALOG"/>
    <x v="1"/>
    <x v="0"/>
  </r>
  <r>
    <s v="/SAST/SYSTEM"/>
    <s v="Pflege Systeme"/>
    <x v="5"/>
    <n v="2449"/>
    <s v="DIALOG"/>
    <x v="1"/>
    <x v="0"/>
  </r>
  <r>
    <s v="/SAST/TMS_AUDIT"/>
    <s v="Audit von Transporten"/>
    <x v="5"/>
    <s v=""/>
    <s v=""/>
    <x v="1"/>
    <x v="1"/>
  </r>
  <r>
    <s v="/SAST/TOKEN_LOGS"/>
    <s v="SAST: Anzeige der Token Protokolle"/>
    <x v="5"/>
    <s v=""/>
    <s v=""/>
    <x v="1"/>
    <x v="1"/>
  </r>
  <r>
    <s v="/SAST/TSE"/>
    <s v="Technical Security Analyse"/>
    <x v="5"/>
    <n v="607"/>
    <s v="DIALOG"/>
    <x v="1"/>
    <x v="0"/>
  </r>
  <r>
    <s v="/SAST/UPDATE_ADMINGR"/>
    <s v="Aktualisiere AdminGruppen-Zuordnung"/>
    <x v="5"/>
    <s v=""/>
    <s v=""/>
    <x v="1"/>
    <x v="1"/>
  </r>
  <r>
    <s v="/SAST/UPLOAD_MIT_CON"/>
    <s v="Upload Mitigationseinträge"/>
    <x v="5"/>
    <s v=""/>
    <s v=""/>
    <x v="1"/>
    <x v="1"/>
  </r>
  <r>
    <s v="/SAST/URLM_CHECK"/>
    <s v="SAST: URLM Rollen Audit"/>
    <x v="5"/>
    <n v="6"/>
    <s v="DIALOG"/>
    <x v="1"/>
    <x v="0"/>
  </r>
  <r>
    <s v="/SAST/US_ACT_COLL"/>
    <s v="Datencollector Tcode/Benutzer"/>
    <x v="5"/>
    <s v=""/>
    <s v=""/>
    <x v="1"/>
    <x v="1"/>
  </r>
  <r>
    <s v="/SAST/US_EXEC_SOD"/>
    <s v="Liste SoD Konflikte ausgeführt"/>
    <x v="5"/>
    <s v=""/>
    <s v=""/>
    <x v="1"/>
    <x v="1"/>
  </r>
  <r>
    <s v="/SAST/US_USER_ACTIV"/>
    <s v="Transaktionsübersicht Benutzer"/>
    <x v="5"/>
    <n v="4854"/>
    <s v="DIALOG"/>
    <x v="1"/>
    <x v="0"/>
  </r>
  <r>
    <s v="/SAST/USER_CRIT_AUTH"/>
    <s v="Krit. Berecht.kombinationen"/>
    <x v="5"/>
    <n v="2481"/>
    <s v="DIALOG"/>
    <x v="1"/>
    <x v="0"/>
  </r>
  <r>
    <s v="/SAST/USER_EXITS"/>
    <s v="User Exits"/>
    <x v="5"/>
    <n v="12"/>
    <s v="DIALOG"/>
    <x v="1"/>
    <x v="0"/>
  </r>
  <r>
    <s v="/SAST/USER_INACTIVE"/>
    <s v="Inaktive Benutzer"/>
    <x v="5"/>
    <n v="473"/>
    <s v="DIALOG"/>
    <x v="1"/>
    <x v="0"/>
  </r>
  <r>
    <s v="/SAST/USER_MASTER"/>
    <s v="Prüfung Benutzerstamm"/>
    <x v="5"/>
    <n v="9322"/>
    <s v="DIALOG"/>
    <x v="1"/>
    <x v="0"/>
  </r>
  <r>
    <s v="/SAST/USERNOLOCK"/>
    <s v="Pflege Benutzer: nie sperren"/>
    <x v="5"/>
    <n v="12"/>
    <s v=""/>
    <x v="1"/>
    <x v="0"/>
  </r>
  <r>
    <s v="/SAST/USERS_AGR_PROF"/>
    <s v="Benutzer mit Rollenänderungen"/>
    <x v="5"/>
    <n v="217"/>
    <s v="DIALOG"/>
    <x v="1"/>
    <x v="0"/>
  </r>
  <r>
    <s v="/SAST/USR40"/>
    <s v="Übersicht verbotene Kennwörter USR40"/>
    <x v="5"/>
    <n v="66"/>
    <s v="DIALOG"/>
    <x v="1"/>
    <x v="0"/>
  </r>
  <r>
    <s v="/SAST/WF_AIT_REQUEST"/>
    <s v="Meine Anträge (Status IT)"/>
    <x v="5"/>
    <s v=""/>
    <s v=""/>
    <x v="1"/>
    <x v="1"/>
  </r>
  <r>
    <s v="/SAST/WF_ALL_APPRVAL"/>
    <s v="Anzeige Alle Antragsgenehmigungen"/>
    <x v="5"/>
    <s v=""/>
    <s v=""/>
    <x v="1"/>
    <x v="1"/>
  </r>
  <r>
    <s v="/SAST/WF_ALL_OPENAPP"/>
    <s v="Anzeige Alle Offenen Anträge"/>
    <x v="5"/>
    <n v="108"/>
    <s v=""/>
    <x v="1"/>
    <x v="0"/>
  </r>
  <r>
    <s v="/SAST/WF_ALL_REQLINK"/>
    <s v="Anzeige Alle Antragsverknüpfungen"/>
    <x v="5"/>
    <s v=""/>
    <s v=""/>
    <x v="1"/>
    <x v="1"/>
  </r>
  <r>
    <s v="/SAST/WF_ALL_REQUEST"/>
    <s v="Anzeige Alle Anträge"/>
    <x v="5"/>
    <s v=""/>
    <s v=""/>
    <x v="1"/>
    <x v="1"/>
  </r>
  <r>
    <s v="/SAST/WF_ANTRAG_ADM"/>
    <s v="Antrag bearbeiten"/>
    <x v="5"/>
    <s v=""/>
    <s v=""/>
    <x v="1"/>
    <x v="1"/>
  </r>
  <r>
    <s v="/SAST/WF_ANTRAG_DO"/>
    <s v="Umsetzen Antrag"/>
    <x v="5"/>
    <s v=""/>
    <s v=""/>
    <x v="1"/>
    <x v="1"/>
  </r>
  <r>
    <s v="/SAST/WF_ANTRAG_GEN"/>
    <s v="Genehmigen Antrag"/>
    <x v="5"/>
    <s v=""/>
    <s v=""/>
    <x v="1"/>
    <x v="1"/>
  </r>
  <r>
    <s v="/SAST/WF_ANTRAG_MOD"/>
    <s v="Modifizieren Antrag"/>
    <x v="5"/>
    <n v="18"/>
    <s v=""/>
    <x v="1"/>
    <x v="0"/>
  </r>
  <r>
    <s v="/SAST/WF_ANTRAG_NEU"/>
    <s v="Erstellen Antrag"/>
    <x v="5"/>
    <s v=""/>
    <s v=""/>
    <x v="1"/>
    <x v="1"/>
  </r>
  <r>
    <s v="/SAST/WF_ANTRG_ADM_O"/>
    <s v="Eigenen Antrag bearbeiten"/>
    <x v="5"/>
    <s v=""/>
    <s v=""/>
    <x v="1"/>
    <x v="1"/>
  </r>
  <r>
    <s v="/SAST/WF_CONFIG"/>
    <s v="SAST UAM: Startmenü (Konfig.)"/>
    <x v="5"/>
    <n v="26"/>
    <s v="DIALOG"/>
    <x v="1"/>
    <x v="0"/>
  </r>
  <r>
    <s v="/SAST/WF_EMAIL"/>
    <s v="Pflege E-Mail Textbausteine"/>
    <x v="5"/>
    <s v=""/>
    <s v=""/>
    <x v="1"/>
    <x v="1"/>
  </r>
  <r>
    <s v="/SAST/WF_GROUP"/>
    <s v="Pflege WF Bearbeiter-Gruppen"/>
    <x v="5"/>
    <s v=""/>
    <s v=""/>
    <x v="1"/>
    <x v="1"/>
  </r>
  <r>
    <s v="/SAST/WF_GROUP_DIS"/>
    <s v="Anzeige WF Bearbeiter-Gruppen"/>
    <x v="5"/>
    <s v=""/>
    <s v=""/>
    <x v="1"/>
    <x v="1"/>
  </r>
  <r>
    <s v="/SAST/WF_LICENSE"/>
    <s v="Pflege Lizenzbestand"/>
    <x v="5"/>
    <s v=""/>
    <s v=""/>
    <x v="1"/>
    <x v="1"/>
  </r>
  <r>
    <s v="/SAST/WF_LIST_ZBV"/>
    <s v="Übersicht UAM Infosystem"/>
    <x v="5"/>
    <s v=""/>
    <s v=""/>
    <x v="1"/>
    <x v="1"/>
  </r>
  <r>
    <s v="/SAST/WF_LIST_ZBVADM"/>
    <s v="Übersicht UAM Infosystem"/>
    <x v="5"/>
    <n v="16578"/>
    <s v=""/>
    <x v="1"/>
    <x v="0"/>
  </r>
  <r>
    <s v="/SAST/WF_LOAD_CONFIG"/>
    <s v="Up-/Download Konfiguration"/>
    <x v="5"/>
    <s v=""/>
    <s v=""/>
    <x v="1"/>
    <x v="1"/>
  </r>
  <r>
    <s v="/SAST/WF_MASS_ROLES"/>
    <s v="Massenantrag Rollen"/>
    <x v="5"/>
    <s v=""/>
    <s v=""/>
    <x v="1"/>
    <x v="1"/>
  </r>
  <r>
    <s v="/SAST/WF_MASS_U01"/>
    <s v="Massenantrag Benutzeranlage U01"/>
    <x v="5"/>
    <s v=""/>
    <s v=""/>
    <x v="1"/>
    <x v="1"/>
  </r>
  <r>
    <s v="/SAST/WF_MASS_U04"/>
    <s v="Massenantrag Benutzeränderung U04"/>
    <x v="5"/>
    <s v=""/>
    <s v=""/>
    <x v="1"/>
    <x v="1"/>
  </r>
  <r>
    <s v="/SAST/WF_MASS_USER"/>
    <s v="Massenantrag Benutzer"/>
    <x v="5"/>
    <s v=""/>
    <s v=""/>
    <x v="1"/>
    <x v="1"/>
  </r>
  <r>
    <s v="/SAST/WF_OIT_REQUEST"/>
    <s v="Meine Anträge (Status IT)"/>
    <x v="5"/>
    <s v=""/>
    <s v=""/>
    <x v="1"/>
    <x v="1"/>
  </r>
  <r>
    <s v="/SAST/WF_OPENAPPRVAL"/>
    <s v="Offen durch mich zu genehmigen"/>
    <x v="5"/>
    <n v="27"/>
    <s v=""/>
    <x v="1"/>
    <x v="0"/>
  </r>
  <r>
    <s v="/SAST/WF_OPENREQUEST"/>
    <s v="Offene Anträge z. Genehmigung"/>
    <x v="5"/>
    <s v=""/>
    <s v=""/>
    <x v="1"/>
    <x v="1"/>
  </r>
  <r>
    <s v="/SAST/WF_ORG"/>
    <s v="Pflege OrganisationsID"/>
    <x v="5"/>
    <s v=""/>
    <s v=""/>
    <x v="1"/>
    <x v="1"/>
  </r>
  <r>
    <s v="/SAST/WF_ORG_DIS"/>
    <s v="Anzeige OrganisationsID"/>
    <x v="5"/>
    <s v=""/>
    <s v=""/>
    <x v="1"/>
    <x v="1"/>
  </r>
  <r>
    <s v="/SAST/WF_ORG_ROLE"/>
    <s v="Pflege Org. Zuordnung Rollen"/>
    <x v="5"/>
    <s v=""/>
    <s v=""/>
    <x v="1"/>
    <x v="1"/>
  </r>
  <r>
    <s v="/SAST/WF_OWN_REQUEST"/>
    <s v="Meine Anträge"/>
    <x v="5"/>
    <s v=""/>
    <s v=""/>
    <x v="1"/>
    <x v="1"/>
  </r>
  <r>
    <s v="/SAST/WF_PCODE_A"/>
    <s v="Pflege Prozesscode Zustimmung"/>
    <x v="5"/>
    <s v=""/>
    <s v=""/>
    <x v="1"/>
    <x v="1"/>
  </r>
  <r>
    <s v="/SAST/WF_PWRESET"/>
    <s v="Pflege PSS Syst/Mandanten"/>
    <x v="5"/>
    <s v=""/>
    <s v=""/>
    <x v="1"/>
    <x v="1"/>
  </r>
  <r>
    <s v="/SAST/WF_PWRESET_CUS"/>
    <s v="PW SelfService Customizing"/>
    <x v="5"/>
    <s v=""/>
    <s v=""/>
    <x v="1"/>
    <x v="1"/>
  </r>
  <r>
    <s v="/SAST/WF_PWRSLOG"/>
    <s v="Anzeige PW SelfService Log"/>
    <x v="5"/>
    <s v=""/>
    <s v=""/>
    <x v="1"/>
    <x v="1"/>
  </r>
  <r>
    <s v="/SAST/WF_START"/>
    <s v="SAST UAM: Startmenü"/>
    <x v="5"/>
    <n v="34"/>
    <s v="DIALOG"/>
    <x v="1"/>
    <x v="0"/>
  </r>
  <r>
    <s v="/SAST/WF_UPDATE_ZBV"/>
    <s v="Aktualisierung Benutzer DB"/>
    <x v="5"/>
    <n v="348"/>
    <s v=""/>
    <x v="1"/>
    <x v="0"/>
  </r>
  <r>
    <s v="/SAST/WF_UPLOAD_ROLE"/>
    <s v="Import Rollen"/>
    <x v="5"/>
    <s v=""/>
    <s v=""/>
    <x v="1"/>
    <x v="1"/>
  </r>
  <r>
    <s v="/SAST/ZOBJECTS"/>
    <s v="Liste Objekte Kundennamensraum"/>
    <x v="5"/>
    <n v="30"/>
    <s v="DIALOG"/>
    <x v="1"/>
    <x v="0"/>
  </r>
  <r>
    <s v="/SDF/SMON"/>
    <s v="Snapshot-Monitor"/>
    <x v="7"/>
    <s v=""/>
    <s v=""/>
    <x v="1"/>
    <x v="1"/>
  </r>
  <r>
    <s v="/SEEAG/CC_COUNTER"/>
    <s v="/SEEAG/CC_COUNTER"/>
    <x v="0"/>
    <n v="122"/>
    <s v="DIALOG"/>
    <x v="0"/>
    <x v="0"/>
  </r>
  <r>
    <s v="/SEEAG/CC_LIC"/>
    <s v="Lizenzmanager"/>
    <x v="0"/>
    <n v="88"/>
    <s v="DIALOG"/>
    <x v="0"/>
    <x v="0"/>
  </r>
  <r>
    <s v="/SEEAG/CC_MONITOR"/>
    <s v="SEEBURGER Basis Monitor"/>
    <x v="0"/>
    <n v="24976"/>
    <s v="DIALOG"/>
    <x v="0"/>
    <x v="0"/>
  </r>
  <r>
    <s v="/SEEAG/CEXEC"/>
    <s v="Seeburger WF: Aufgabe ausführen"/>
    <x v="0"/>
    <n v="1626631"/>
    <s v="DIALOG"/>
    <x v="0"/>
    <x v="0"/>
  </r>
  <r>
    <s v="/SEEAG/DS_AGENDA"/>
    <s v="Agenda - Pflege Stammdaten"/>
    <x v="0"/>
    <n v="4"/>
    <s v="DIALOG"/>
    <x v="0"/>
    <x v="0"/>
  </r>
  <r>
    <s v="/SEEAG/DS_APPL_CHECK"/>
    <s v="Application Check"/>
    <x v="0"/>
    <n v="200"/>
    <s v=""/>
    <x v="0"/>
    <x v="0"/>
  </r>
  <r>
    <s v="/SEEAG/DS_COLL_PROC"/>
    <s v="Sammelbearbeitung"/>
    <x v="0"/>
    <n v="28821"/>
    <s v="DIALOG"/>
    <x v="0"/>
    <x v="0"/>
  </r>
  <r>
    <s v="/SEEAG/DS_IC"/>
    <s v="invoiceCONSOLE: technischer Monitor"/>
    <x v="0"/>
    <n v="5810539"/>
    <s v="DIALOG"/>
    <x v="0"/>
    <x v="0"/>
  </r>
  <r>
    <s v="/SEEAG/DS_IMGINBOUND"/>
    <s v="Invoice Email Inbound Customizing"/>
    <x v="0"/>
    <n v="450"/>
    <s v="DIALOG"/>
    <x v="0"/>
    <x v="0"/>
  </r>
  <r>
    <s v="/SEEAG/DS_IMGWITHVAR"/>
    <s v="Invoice Email Inbound Variante"/>
    <x v="0"/>
    <s v=""/>
    <s v=""/>
    <x v="1"/>
    <x v="1"/>
  </r>
  <r>
    <s v="/SEEAG/DS_LEDGER"/>
    <s v="Rechnungseingangsbuch"/>
    <x v="1"/>
    <n v="20"/>
    <s v="DIALOG"/>
    <x v="1"/>
    <x v="0"/>
  </r>
  <r>
    <s v="/SEEAG/DS_P2P_RSPD_U"/>
    <s v="P2P Rulesolver"/>
    <x v="0"/>
    <n v="64"/>
    <s v="DIALOG"/>
    <x v="0"/>
    <x v="0"/>
  </r>
  <r>
    <s v="/SEEAG/DS_PP_VAR"/>
    <s v="Anreicherung  Interpretationsdaten"/>
    <x v="0"/>
    <n v="12"/>
    <s v="DIALOG"/>
    <x v="0"/>
    <x v="0"/>
  </r>
  <r>
    <s v="/SEEAG/DS_REORG_DISP"/>
    <s v="Protokoll reorganisierter Vorgänge"/>
    <x v="0"/>
    <s v=""/>
    <s v=""/>
    <x v="1"/>
    <x v="1"/>
  </r>
  <r>
    <s v="/SEEAG/DS_STATISTICS"/>
    <s v="Paper-2-ERP Reporting Cockpit"/>
    <x v="0"/>
    <s v=""/>
    <s v=""/>
    <x v="1"/>
    <x v="1"/>
  </r>
  <r>
    <s v="/SEEAG/DS_TASK"/>
    <s v="SAP Task Manager"/>
    <x v="0"/>
    <n v="9956"/>
    <s v="DIALOG"/>
    <x v="0"/>
    <x v="0"/>
  </r>
  <r>
    <s v="/SEEAG/DS_WF_IMG"/>
    <s v="Customizing Seeburger Workflow"/>
    <x v="0"/>
    <n v="348"/>
    <s v="DIALOG"/>
    <x v="0"/>
    <x v="0"/>
  </r>
  <r>
    <s v="/SEEAG/DSB_ICV5"/>
    <s v="invoiceCONSOLE: technischer Monitor"/>
    <x v="0"/>
    <n v="77894"/>
    <s v=""/>
    <x v="0"/>
    <x v="0"/>
  </r>
  <r>
    <s v="/SEEAG/DSB_RANGE"/>
    <s v="/SEEAG/DSB_RANGE"/>
    <x v="0"/>
    <n v="9"/>
    <s v="DIALOG"/>
    <x v="0"/>
    <x v="0"/>
  </r>
  <r>
    <s v="/SEEAG/DSB_REORG"/>
    <s v="Reorganisation Seeburger-Vorgänge"/>
    <x v="0"/>
    <n v="20"/>
    <s v="DIALOG"/>
    <x v="0"/>
    <x v="0"/>
  </r>
  <r>
    <s v="/SEEAG/DSC_ICV5"/>
    <s v="invoiceCONSOLE: Customizing"/>
    <x v="0"/>
    <n v="24"/>
    <s v="DIALOG"/>
    <x v="0"/>
    <x v="0"/>
  </r>
  <r>
    <s v="/SEEAG/EI_EINV_FILL"/>
    <s v="Report zur Massenbefüllung E-INV"/>
    <x v="0"/>
    <n v="1716"/>
    <s v=""/>
    <x v="0"/>
    <x v="0"/>
  </r>
  <r>
    <s v="/SEEAG/EI_IMG"/>
    <s v="Customizing Seeburger E-Invoicing"/>
    <x v="0"/>
    <s v=""/>
    <s v=""/>
    <x v="1"/>
    <x v="1"/>
  </r>
  <r>
    <s v="/SEEAG/EI_REORG"/>
    <s v="Seeburger ES-Reorganisation"/>
    <x v="0"/>
    <n v="4884"/>
    <s v=""/>
    <x v="0"/>
    <x v="0"/>
  </r>
  <r>
    <s v="/SHC/AKANZ"/>
    <s v="SHC: Auskunft anzeigen"/>
    <x v="0"/>
    <n v="934"/>
    <s v="DIALOG"/>
    <x v="0"/>
    <x v="0"/>
  </r>
  <r>
    <s v="/SHC/AKBES"/>
    <s v="SHC: Auskunft bestellen"/>
    <x v="0"/>
    <n v="1231"/>
    <s v="DIALOG"/>
    <x v="0"/>
    <x v="0"/>
  </r>
  <r>
    <s v="/SHC/AKLIS"/>
    <s v="SHC: Auskunftsliste"/>
    <x v="0"/>
    <n v="144"/>
    <s v="DIALOG"/>
    <x v="0"/>
    <x v="0"/>
  </r>
  <r>
    <s v="/SHC/CC_KNFSY"/>
    <s v="SHC: Customizing"/>
    <x v="0"/>
    <n v="26"/>
    <s v="DIALOG"/>
    <x v="0"/>
    <x v="0"/>
  </r>
  <r>
    <s v="/SHC/KNFSY"/>
    <s v="SHC: Customizing"/>
    <x v="0"/>
    <n v="148"/>
    <s v="DIALOG"/>
    <x v="0"/>
    <x v="0"/>
  </r>
  <r>
    <s v="/SHC/KNFUS"/>
    <s v="SHC: Benutzerkonfiguration"/>
    <x v="0"/>
    <n v="657"/>
    <s v="DIALOG"/>
    <x v="0"/>
    <x v="0"/>
  </r>
  <r>
    <s v="/SHC/MENU"/>
    <s v="Schufa Connect"/>
    <x v="0"/>
    <n v="348"/>
    <s v="DIALOG"/>
    <x v="0"/>
    <x v="0"/>
  </r>
  <r>
    <s v="/TUHAV/HAVORGA"/>
    <s v="Hausanschlussvorgang anlegen"/>
    <x v="8"/>
    <n v="128112"/>
    <s v="DIALOG"/>
    <x v="1"/>
    <x v="0"/>
  </r>
  <r>
    <s v="/TUHAV/HAVORGC"/>
    <s v="Hausanschlussvorgang ändern"/>
    <x v="8"/>
    <n v="5231502"/>
    <s v="DIALOG"/>
    <x v="1"/>
    <x v="0"/>
  </r>
  <r>
    <s v="/TUHAV/HAVORGD"/>
    <s v="Hausanschlussvorgang anzeigen"/>
    <x v="8"/>
    <n v="695198"/>
    <s v="DIALOG"/>
    <x v="1"/>
    <x v="0"/>
  </r>
  <r>
    <s v="0KE0"/>
    <s v="CO-PCA: Übernahmeprogramm Ist"/>
    <x v="9"/>
    <s v=""/>
    <s v=""/>
    <x v="1"/>
    <x v="1"/>
  </r>
  <r>
    <s v="0KE1"/>
    <s v="EC-PCA: Bewegungdaten löschen"/>
    <x v="9"/>
    <n v="90"/>
    <s v=""/>
    <x v="1"/>
    <x v="0"/>
  </r>
  <r>
    <s v="0KE4"/>
    <s v="EC-PCA: Einstellungen aktualisieren"/>
    <x v="10"/>
    <s v=""/>
    <s v=""/>
    <x v="1"/>
    <x v="1"/>
  </r>
  <r>
    <s v="0KE7"/>
    <s v="EC-PCA: Historienrelevanz pflegen"/>
    <x v="10"/>
    <s v=""/>
    <s v=""/>
    <x v="1"/>
    <x v="1"/>
  </r>
  <r>
    <s v="0KEK"/>
    <s v="EC-PCA: Kontenfindung"/>
    <x v="10"/>
    <n v="18"/>
    <s v="DIALOG"/>
    <x v="1"/>
    <x v="0"/>
  </r>
  <r>
    <s v="0KEL"/>
    <s v="COPCA: Substitutionen"/>
    <x v="10"/>
    <n v="18"/>
    <s v="DIALOG"/>
    <x v="1"/>
    <x v="0"/>
  </r>
  <r>
    <s v="0KEM"/>
    <s v="CO-PCA: Substitutionen pflegen"/>
    <x v="9"/>
    <n v="117"/>
    <s v="DIALOG"/>
    <x v="1"/>
    <x v="0"/>
  </r>
  <r>
    <s v="0KEN"/>
    <s v="Sonderbehandlung PrCtr Warenbewegung"/>
    <x v="9"/>
    <n v="702"/>
    <s v="DIALOG"/>
    <x v="1"/>
    <x v="0"/>
  </r>
  <r>
    <s v="0KEQ"/>
    <s v="EC-PCA: Transport Stammdaten"/>
    <x v="9"/>
    <s v=""/>
    <s v=""/>
    <x v="1"/>
    <x v="1"/>
  </r>
  <r>
    <s v="0KES"/>
    <s v="EC-PCA: Transport Ist-Einstellungen"/>
    <x v="10"/>
    <s v=""/>
    <s v=""/>
    <x v="1"/>
    <x v="1"/>
  </r>
  <r>
    <s v="1KE0"/>
    <s v="CO-PCA: Übernahmeprogramm Plan"/>
    <x v="9"/>
    <n v="87"/>
    <s v=""/>
    <x v="0"/>
    <x v="0"/>
  </r>
  <r>
    <s v="1KE1"/>
    <s v="EC-PCA: Analyse der Einstellungen"/>
    <x v="9"/>
    <n v="3348"/>
    <s v="DIALOG"/>
    <x v="1"/>
    <x v="0"/>
  </r>
  <r>
    <s v="1KE4"/>
    <s v="EC-PCA: Customizing-Monitor"/>
    <x v="9"/>
    <n v="5904"/>
    <s v="DIALOG"/>
    <x v="0"/>
    <x v="0"/>
  </r>
  <r>
    <s v="1KE4N"/>
    <s v="Profitcenter Verwendungsnachweis"/>
    <x v="9"/>
    <n v="2358"/>
    <s v="DIALOG"/>
    <x v="1"/>
    <x v="0"/>
  </r>
  <r>
    <s v="1KE8"/>
    <s v="FI-Daten nachbuchen"/>
    <x v="9"/>
    <s v=""/>
    <s v=""/>
    <x v="1"/>
    <x v="1"/>
  </r>
  <r>
    <s v="1KEA"/>
    <s v="Selektives Nachbuchen CO -&gt; CO-PCA"/>
    <x v="9"/>
    <s v=""/>
    <s v=""/>
    <x v="1"/>
    <x v="1"/>
  </r>
  <r>
    <s v="1KEG"/>
    <s v="Aufruf Viewpflege mit KOKRS"/>
    <x v="9"/>
    <s v=""/>
    <s v=""/>
    <x v="1"/>
    <x v="1"/>
  </r>
  <r>
    <s v="2KEE"/>
    <s v="Profit Center: Summensätze"/>
    <x v="9"/>
    <n v="27"/>
    <s v="DIALOG"/>
    <x v="0"/>
    <x v="0"/>
  </r>
  <r>
    <s v="3KE2"/>
    <s v="EC-PCA: Ist-Umlage ändern"/>
    <x v="9"/>
    <n v="38"/>
    <s v="DIALOG"/>
    <x v="1"/>
    <x v="0"/>
  </r>
  <r>
    <s v="3KE3"/>
    <s v="EC-PCA: Ist-Umlage anzeigen"/>
    <x v="9"/>
    <s v=""/>
    <s v=""/>
    <x v="1"/>
    <x v="1"/>
  </r>
  <r>
    <s v="3KE5"/>
    <s v="EC-PCA: Umlage im Ist ausführen"/>
    <x v="9"/>
    <s v=""/>
    <s v=""/>
    <x v="1"/>
    <x v="1"/>
  </r>
  <r>
    <s v="3KEH"/>
    <s v="EC-PCA: Zusätzl. Bil. u. GuV.Konten"/>
    <x v="9"/>
    <n v="6505"/>
    <s v="DIALOG"/>
    <x v="0"/>
    <x v="0"/>
  </r>
  <r>
    <s v="3KEI"/>
    <s v="Ableitungen für Default Profit Ctr"/>
    <x v="9"/>
    <n v="28623"/>
    <s v="DIALOG"/>
    <x v="0"/>
    <x v="0"/>
  </r>
  <r>
    <s v="3KOV"/>
    <s v="Zyklusübersicht"/>
    <x v="9"/>
    <n v="2"/>
    <s v="DIALOG"/>
    <x v="0"/>
    <x v="0"/>
  </r>
  <r>
    <s v="4KE1"/>
    <s v="EC-PCA: Ist-Verteilung anlegen"/>
    <x v="9"/>
    <n v="123"/>
    <s v="DIALOG"/>
    <x v="0"/>
    <x v="0"/>
  </r>
  <r>
    <s v="4KE2"/>
    <s v="EC-PCA: Ist-Verteilung ändern"/>
    <x v="9"/>
    <n v="4349"/>
    <s v="DIALOG"/>
    <x v="1"/>
    <x v="0"/>
  </r>
  <r>
    <s v="4KE3"/>
    <s v="EC-PCA: Ist-Verteilung anzeigen"/>
    <x v="9"/>
    <n v="74"/>
    <s v="DIALOG"/>
    <x v="1"/>
    <x v="0"/>
  </r>
  <r>
    <s v="4KE5"/>
    <s v="EC-PCA: Verteilung im Ist ausführen"/>
    <x v="9"/>
    <n v="985"/>
    <s v="DIALOG"/>
    <x v="1"/>
    <x v="0"/>
  </r>
  <r>
    <s v="6KEA"/>
    <s v="Profit Center: Änderungen anzeigen"/>
    <x v="9"/>
    <n v="12"/>
    <s v=""/>
    <x v="0"/>
    <x v="0"/>
  </r>
  <r>
    <s v="7KE1"/>
    <s v="Planung Kosten/Erlöse ändern"/>
    <x v="9"/>
    <n v="114"/>
    <s v=""/>
    <x v="0"/>
    <x v="0"/>
  </r>
  <r>
    <s v="7KE2"/>
    <s v="Planung Kosten/Erlöse anzeigen"/>
    <x v="9"/>
    <n v="8"/>
    <s v="DIALOG"/>
    <x v="1"/>
    <x v="0"/>
  </r>
  <r>
    <s v="7KEC"/>
    <s v="Planungslayout Kosten/Erl. anzeigen"/>
    <x v="9"/>
    <n v="60"/>
    <s v=""/>
    <x v="1"/>
    <x v="0"/>
  </r>
  <r>
    <s v="7KES"/>
    <s v="EC-PCA: Saldovortrag Plan"/>
    <x v="9"/>
    <n v="10"/>
    <s v=""/>
    <x v="1"/>
    <x v="0"/>
  </r>
  <r>
    <s v="7KEX"/>
    <s v="Flexibler Excel Upload"/>
    <x v="9"/>
    <n v="7"/>
    <s v="DIALOG"/>
    <x v="0"/>
    <x v="0"/>
  </r>
  <r>
    <s v="8KEG_03"/>
    <s v="Konditionsliste anzeigen"/>
    <x v="9"/>
    <n v="90"/>
    <s v="DIALOG"/>
    <x v="1"/>
    <x v="0"/>
  </r>
  <r>
    <s v="9KE0"/>
    <s v="Profit-Center-Beleg erfassen"/>
    <x v="9"/>
    <n v="12676"/>
    <s v="DIALOG"/>
    <x v="0"/>
    <x v="0"/>
  </r>
  <r>
    <s v="9KE6"/>
    <s v="Salden Stat. Kennzahlen anzeigen"/>
    <x v="9"/>
    <n v="23"/>
    <s v="DIALOG"/>
    <x v="1"/>
    <x v="0"/>
  </r>
  <r>
    <s v="9KE9"/>
    <s v="Profit-Center-Beleg anzeigen"/>
    <x v="9"/>
    <n v="972"/>
    <s v="DIALOG"/>
    <x v="1"/>
    <x v="0"/>
  </r>
  <r>
    <s v="AAVN"/>
    <s v="Versicherungsbasiswert Neurechnen"/>
    <x v="11"/>
    <n v="420"/>
    <s v=""/>
    <x v="0"/>
    <x v="0"/>
  </r>
  <r>
    <s v="AB01"/>
    <s v="Anlagenbewegung erfassen"/>
    <x v="11"/>
    <n v="10"/>
    <s v="UPDATE"/>
    <x v="0"/>
    <x v="0"/>
  </r>
  <r>
    <s v="AB02"/>
    <s v="Ändern Anlagenbeleg"/>
    <x v="11"/>
    <n v="108"/>
    <s v="DIALOG"/>
    <x v="0"/>
    <x v="0"/>
  </r>
  <r>
    <s v="AB03"/>
    <s v="Anzeigen Anlagenbeleg"/>
    <x v="11"/>
    <n v="58"/>
    <s v="DIALOG"/>
    <x v="0"/>
    <x v="0"/>
  </r>
  <r>
    <s v="AB08"/>
    <s v="Anlageneinzelposten stornieren"/>
    <x v="11"/>
    <n v="6974"/>
    <s v="DIALOG"/>
    <x v="0"/>
    <x v="0"/>
  </r>
  <r>
    <s v="ABAA"/>
    <s v="Ausserplanmässige Abschreibung"/>
    <x v="11"/>
    <n v="6"/>
    <s v=""/>
    <x v="0"/>
    <x v="0"/>
  </r>
  <r>
    <s v="ABAON"/>
    <s v="Abgang d. Verkauf o. Debitor"/>
    <x v="11"/>
    <n v="6576"/>
    <s v="DIALOG"/>
    <x v="0"/>
    <x v="0"/>
  </r>
  <r>
    <s v="ABAPDOCU"/>
    <s v="Anzeige der ABAP-Dokumentation"/>
    <x v="5"/>
    <n v="8"/>
    <s v=""/>
    <x v="1"/>
    <x v="0"/>
  </r>
  <r>
    <s v="ABAVN"/>
    <s v="Abgang durch Verschrottung"/>
    <x v="11"/>
    <n v="57458"/>
    <s v="DIALOG"/>
    <x v="0"/>
    <x v="0"/>
  </r>
  <r>
    <s v="ABGF"/>
    <s v="Gutschrift im Folgejahr der Rechnung"/>
    <x v="11"/>
    <s v=""/>
    <s v=""/>
    <x v="1"/>
    <x v="1"/>
  </r>
  <r>
    <s v="ABGL"/>
    <s v="Gutschrift im Rechnungsjahr erfassen"/>
    <x v="11"/>
    <s v=""/>
    <s v=""/>
    <x v="1"/>
    <x v="1"/>
  </r>
  <r>
    <s v="ABNAN"/>
    <s v="Nachaktivierung"/>
    <x v="11"/>
    <s v=""/>
    <s v=""/>
    <x v="1"/>
    <x v="1"/>
  </r>
  <r>
    <s v="ABNE"/>
    <s v="Nachträglicher Erlös"/>
    <x v="11"/>
    <s v=""/>
    <s v=""/>
    <x v="1"/>
    <x v="1"/>
  </r>
  <r>
    <s v="ABNV"/>
    <s v="Nummernkreispflege: FIAA-BELNR"/>
    <x v="11"/>
    <n v="6"/>
    <s v=""/>
    <x v="0"/>
    <x v="0"/>
  </r>
  <r>
    <s v="ABSO"/>
    <s v="Sonstige Bewegung"/>
    <x v="11"/>
    <n v="65"/>
    <s v="DIALOG"/>
    <x v="0"/>
    <x v="0"/>
  </r>
  <r>
    <s v="ABST2"/>
    <s v="Abstimmungsanalyse FI-AA"/>
    <x v="11"/>
    <s v=""/>
    <s v=""/>
    <x v="1"/>
    <x v="1"/>
  </r>
  <r>
    <s v="ABT1N"/>
    <s v="Anlagen Transfer"/>
    <x v="11"/>
    <n v="21699"/>
    <s v="DIALOG"/>
    <x v="0"/>
    <x v="0"/>
  </r>
  <r>
    <s v="ABUM"/>
    <s v="Umbuchung von"/>
    <x v="11"/>
    <n v="6"/>
    <s v="DIALOG"/>
    <x v="0"/>
    <x v="0"/>
  </r>
  <r>
    <s v="ABUMN"/>
    <s v="Umbuchung buchungskreis-intern"/>
    <x v="11"/>
    <n v="39830"/>
    <s v="DIALOG"/>
    <x v="0"/>
    <x v="0"/>
  </r>
  <r>
    <s v="ABZE"/>
    <s v="Zugang aus Eigenfertigung"/>
    <x v="11"/>
    <s v=""/>
    <s v=""/>
    <x v="1"/>
    <x v="1"/>
  </r>
  <r>
    <s v="ABZON"/>
    <s v="Zugang Gegenbuchung automatisch"/>
    <x v="11"/>
    <n v="2453"/>
    <s v="DIALOG"/>
    <x v="0"/>
    <x v="0"/>
  </r>
  <r>
    <s v="ABZP"/>
    <s v="Zugang von verbundenem Unternehmen"/>
    <x v="11"/>
    <s v=""/>
    <s v=""/>
    <x v="1"/>
    <x v="1"/>
  </r>
  <r>
    <s v="AC03"/>
    <s v="Leistungsstamm"/>
    <x v="12"/>
    <s v=""/>
    <s v=""/>
    <x v="1"/>
    <x v="9"/>
  </r>
  <r>
    <s v="AFAB"/>
    <s v="Abschreibung buchen"/>
    <x v="11"/>
    <n v="1480"/>
    <s v="DIALOG"/>
    <x v="0"/>
    <x v="0"/>
  </r>
  <r>
    <s v="AFAMA"/>
    <s v="View-Pflege Methode AfA-Schlüssel"/>
    <x v="11"/>
    <s v=""/>
    <s v=""/>
    <x v="1"/>
    <x v="1"/>
  </r>
  <r>
    <s v="AFAMP"/>
    <s v="View-Pflege Periodenmethode"/>
    <x v="11"/>
    <s v=""/>
    <s v=""/>
    <x v="1"/>
    <x v="1"/>
  </r>
  <r>
    <s v="AFAR"/>
    <s v="Abschreibung neu rechnen"/>
    <x v="11"/>
    <n v="1090"/>
    <s v="DIALOG"/>
    <x v="0"/>
    <x v="0"/>
  </r>
  <r>
    <s v="AFBP"/>
    <s v="AfA-Buchungsprotokoll erstellen"/>
    <x v="11"/>
    <s v=""/>
    <s v=""/>
    <x v="1"/>
    <x v="1"/>
  </r>
  <r>
    <s v="AIAB"/>
    <s v="AiB Aufteilungsregelzuordnung"/>
    <x v="11"/>
    <s v=""/>
    <s v=""/>
    <x v="1"/>
    <x v="1"/>
  </r>
  <r>
    <s v="AIBU"/>
    <s v="Umbuchen Anlage im Bau"/>
    <x v="11"/>
    <s v=""/>
    <s v=""/>
    <x v="1"/>
    <x v="1"/>
  </r>
  <r>
    <s v="AIST"/>
    <s v="Anlage im Bau Abrechnung stornieren"/>
    <x v="11"/>
    <s v=""/>
    <s v=""/>
    <x v="1"/>
    <x v="1"/>
  </r>
  <r>
    <s v="AJAB"/>
    <s v="Jahresabschluss"/>
    <x v="11"/>
    <n v="880"/>
    <s v="DIALOG"/>
    <x v="0"/>
    <x v="0"/>
  </r>
  <r>
    <s v="AJRW"/>
    <s v="Jahreswechsel"/>
    <x v="11"/>
    <n v="50"/>
    <s v="DIALOG"/>
    <x v="0"/>
    <x v="0"/>
  </r>
  <r>
    <s v="AL08"/>
    <s v="List of all logged on users"/>
    <x v="5"/>
    <n v="523"/>
    <s v="DIALOG"/>
    <x v="1"/>
    <x v="0"/>
  </r>
  <r>
    <s v="AL11"/>
    <s v="Display SAP-Directories"/>
    <x v="5"/>
    <n v="51069"/>
    <s v="DIALOG"/>
    <x v="1"/>
    <x v="0"/>
  </r>
  <r>
    <s v="ANKA"/>
    <s v="Verzeichnis der Anlagenklassen"/>
    <x v="11"/>
    <s v=""/>
    <s v=""/>
    <x v="1"/>
    <x v="1"/>
  </r>
  <r>
    <s v="AO21"/>
    <s v="Bildaufbau Bewertungsbereiche"/>
    <x v="11"/>
    <s v=""/>
    <s v=""/>
    <x v="1"/>
    <x v="1"/>
  </r>
  <r>
    <s v="AO67"/>
    <s v="Bewegungsart definieren"/>
    <x v="11"/>
    <s v=""/>
    <s v=""/>
    <x v="1"/>
    <x v="1"/>
  </r>
  <r>
    <s v="AO73"/>
    <s v="Bewegungsart definieren"/>
    <x v="11"/>
    <n v="40"/>
    <s v=""/>
    <x v="0"/>
    <x v="0"/>
  </r>
  <r>
    <s v="AO74"/>
    <s v="Bewegungsart definieren"/>
    <x v="11"/>
    <n v="40"/>
    <s v=""/>
    <x v="0"/>
    <x v="0"/>
  </r>
  <r>
    <s v="AO76"/>
    <s v="Bewegungsart definieren"/>
    <x v="11"/>
    <s v=""/>
    <s v=""/>
    <x v="1"/>
    <x v="1"/>
  </r>
  <r>
    <s v="AO77"/>
    <s v="Bewegungsart definieren"/>
    <x v="11"/>
    <s v=""/>
    <s v=""/>
    <x v="1"/>
    <x v="1"/>
  </r>
  <r>
    <s v="AO78"/>
    <s v="Bewegungsart definieren"/>
    <x v="11"/>
    <s v=""/>
    <s v=""/>
    <x v="1"/>
    <x v="1"/>
  </r>
  <r>
    <s v="AO80"/>
    <s v="Bewegungsart definieren"/>
    <x v="11"/>
    <s v=""/>
    <s v=""/>
    <x v="1"/>
    <x v="1"/>
  </r>
  <r>
    <s v="AO81"/>
    <s v="Bewegungsart definieren"/>
    <x v="11"/>
    <n v="20"/>
    <s v=""/>
    <x v="0"/>
    <x v="0"/>
  </r>
  <r>
    <s v="AO82"/>
    <s v="Bewegungsart definieren"/>
    <x v="11"/>
    <s v=""/>
    <s v=""/>
    <x v="1"/>
    <x v="1"/>
  </r>
  <r>
    <s v="AO90"/>
    <s v="Kontierung Zugänge"/>
    <x v="11"/>
    <n v="320"/>
    <s v="DIALOG"/>
    <x v="0"/>
    <x v="0"/>
  </r>
  <r>
    <s v="AOBJ"/>
    <s v="Definition Archivierungsobjekte"/>
    <x v="11"/>
    <n v="375"/>
    <s v="DIALOG"/>
    <x v="0"/>
    <x v="0"/>
  </r>
  <r>
    <s v="AR01"/>
    <s v="Aufruf Anlagen-Bestandsliste"/>
    <x v="11"/>
    <n v="8418"/>
    <s v="DIALOG"/>
    <x v="0"/>
    <x v="0"/>
  </r>
  <r>
    <s v="AR02"/>
    <s v="Aufruf Anlagen-Gitter"/>
    <x v="11"/>
    <n v="7877"/>
    <s v="DIALOG"/>
    <x v="0"/>
    <x v="0"/>
  </r>
  <r>
    <s v="AR03"/>
    <s v="Aufruf Abschreibungsliste"/>
    <x v="11"/>
    <n v="22"/>
    <s v="DIALOG"/>
    <x v="0"/>
    <x v="0"/>
  </r>
  <r>
    <s v="AR04"/>
    <s v="Aufruf Liste Abschreibungen + Zinsen"/>
    <x v="11"/>
    <s v=""/>
    <s v=""/>
    <x v="1"/>
    <x v="1"/>
  </r>
  <r>
    <s v="AR30"/>
    <s v="Anzeigen Arbeitsvorrat"/>
    <x v="11"/>
    <n v="5"/>
    <s v="DIALOG"/>
    <x v="0"/>
    <x v="0"/>
  </r>
  <r>
    <s v="AR31"/>
    <s v="Bearbeiten Arbeitsvorrat"/>
    <x v="11"/>
    <n v="676"/>
    <s v="DIALOG"/>
    <x v="0"/>
    <x v="0"/>
  </r>
  <r>
    <s v="ARQ0"/>
    <s v="FIAA - Ad Hoc Berichte"/>
    <x v="11"/>
    <s v=""/>
    <s v=""/>
    <x v="1"/>
    <x v="1"/>
  </r>
  <r>
    <s v="AS01"/>
    <s v="Anlagen-Stammsatz anlegen"/>
    <x v="11"/>
    <n v="151266"/>
    <s v="DIALOG"/>
    <x v="0"/>
    <x v="0"/>
  </r>
  <r>
    <s v="AS02"/>
    <s v="Anlagen-Stammsatz ändern"/>
    <x v="11"/>
    <n v="331614"/>
    <s v="DIALOG"/>
    <x v="0"/>
    <x v="0"/>
  </r>
  <r>
    <s v="AS03"/>
    <s v="Anlagen-Stammsatz anzeigen"/>
    <x v="11"/>
    <n v="307191"/>
    <s v="DIALOG"/>
    <x v="0"/>
    <x v="0"/>
  </r>
  <r>
    <s v="AS04"/>
    <s v="Anlagenänderungen"/>
    <x v="11"/>
    <n v="116"/>
    <s v=""/>
    <x v="0"/>
    <x v="0"/>
  </r>
  <r>
    <s v="AS05"/>
    <s v="Anlagen-Stammsatz sperren"/>
    <x v="11"/>
    <n v="145"/>
    <s v="DIALOG"/>
    <x v="0"/>
    <x v="0"/>
  </r>
  <r>
    <s v="AS06"/>
    <s v="Anlagen-Stammsatz löschen/Löschvmrk"/>
    <x v="11"/>
    <n v="2253"/>
    <s v="DIALOG"/>
    <x v="0"/>
    <x v="0"/>
  </r>
  <r>
    <s v="AS08"/>
    <s v="Nummernkreise Anlagennnr"/>
    <x v="11"/>
    <n v="376"/>
    <s v="DIALOG"/>
    <x v="0"/>
    <x v="0"/>
  </r>
  <r>
    <s v="AS11"/>
    <s v="Anlagen-Unternummer anlegen"/>
    <x v="11"/>
    <n v="29427"/>
    <s v="DIALOG"/>
    <x v="0"/>
    <x v="0"/>
  </r>
  <r>
    <s v="AS23"/>
    <s v="Anlagenkomplex anzeigen"/>
    <x v="11"/>
    <s v=""/>
    <s v=""/>
    <x v="1"/>
    <x v="1"/>
  </r>
  <r>
    <s v="ASKB"/>
    <s v="Periodische Anlagenbuchungen"/>
    <x v="11"/>
    <n v="281"/>
    <s v="DIALOG"/>
    <x v="0"/>
    <x v="0"/>
  </r>
  <r>
    <s v="AUN0"/>
    <s v="FI-AA Umfeldermittler"/>
    <x v="11"/>
    <s v=""/>
    <s v=""/>
    <x v="1"/>
    <x v="1"/>
  </r>
  <r>
    <s v="AUN1"/>
    <s v="FI-AA Umfeldermittler"/>
    <x v="11"/>
    <n v="1150"/>
    <s v=""/>
    <x v="0"/>
    <x v="0"/>
  </r>
  <r>
    <s v="AUN10"/>
    <s v="FI-AA Umfeldermittler"/>
    <x v="11"/>
    <n v="210"/>
    <s v=""/>
    <x v="0"/>
    <x v="0"/>
  </r>
  <r>
    <s v="AUN3"/>
    <s v="FI-AA Umfeldermittler"/>
    <x v="11"/>
    <n v="360"/>
    <s v=""/>
    <x v="0"/>
    <x v="0"/>
  </r>
  <r>
    <s v="AUVA"/>
    <s v="FI-AA Unvollständige Anlagen"/>
    <x v="11"/>
    <n v="66"/>
    <s v="DIALOG"/>
    <x v="0"/>
    <x v="0"/>
  </r>
  <r>
    <s v="AW01N"/>
    <s v="Asset Explorer"/>
    <x v="11"/>
    <n v="154"/>
    <s v="DIALOG"/>
    <x v="0"/>
    <x v="0"/>
  </r>
  <r>
    <s v="BAUP"/>
    <s v="Übernahme der Bankdaten"/>
    <x v="13"/>
    <n v="1421"/>
    <s v="DIALOG"/>
    <x v="1"/>
    <x v="0"/>
  </r>
  <r>
    <s v="BCT0"/>
    <s v="Kontakt anlegen"/>
    <x v="14"/>
    <s v=""/>
    <s v=""/>
    <x v="1"/>
    <x v="10"/>
  </r>
  <r>
    <s v="BCT1"/>
    <s v="Kontakt ändern"/>
    <x v="14"/>
    <n v="2"/>
    <s v="DIALOG"/>
    <x v="1"/>
    <x v="11"/>
  </r>
  <r>
    <s v="BCT2"/>
    <s v="Kontakt anzeigen"/>
    <x v="14"/>
    <n v="24"/>
    <s v="DIALOG"/>
    <x v="1"/>
    <x v="11"/>
  </r>
  <r>
    <s v="BD16"/>
    <s v="Kostenstelle senden"/>
    <x v="15"/>
    <n v="161"/>
    <s v="DIALOG"/>
    <x v="1"/>
    <x v="12"/>
  </r>
  <r>
    <s v="BD17"/>
    <s v="Kostenstelle holen"/>
    <x v="15"/>
    <s v=""/>
    <s v=""/>
    <x v="1"/>
    <x v="13"/>
  </r>
  <r>
    <s v="BD18"/>
    <s v="Sachkonto senden"/>
    <x v="15"/>
    <s v=""/>
    <s v=""/>
    <x v="1"/>
    <x v="13"/>
  </r>
  <r>
    <s v="BD19"/>
    <s v="Sachkonto holen"/>
    <x v="16"/>
    <s v=""/>
    <s v=""/>
    <x v="1"/>
    <x v="1"/>
  </r>
  <r>
    <s v="BD52"/>
    <s v="Änd.zeiger aktiv. pro Änd.beleg-Pos."/>
    <x v="5"/>
    <n v="42"/>
    <s v=""/>
    <x v="1"/>
    <x v="0"/>
  </r>
  <r>
    <s v="BD64"/>
    <s v="Verteilungsmodellpflege"/>
    <x v="5"/>
    <n v="843"/>
    <s v="DIALOG"/>
    <x v="1"/>
    <x v="0"/>
  </r>
  <r>
    <s v="BD79"/>
    <s v="Pflege IDoc-Umsetzungsregeln"/>
    <x v="5"/>
    <s v=""/>
    <s v=""/>
    <x v="1"/>
    <x v="1"/>
  </r>
  <r>
    <s v="BD87"/>
    <s v="Statusmonitor für ALE-Nachrichten"/>
    <x v="5"/>
    <n v="48094"/>
    <s v="DIALOG"/>
    <x v="1"/>
    <x v="0"/>
  </r>
  <r>
    <s v="BDM5"/>
    <s v="Technische Konsistenzprüfung"/>
    <x v="5"/>
    <s v=""/>
    <s v=""/>
    <x v="1"/>
    <x v="1"/>
  </r>
  <r>
    <s v="BF34"/>
    <s v="Kundenbausteine pro Event"/>
    <x v="5"/>
    <n v="48"/>
    <s v=""/>
    <x v="1"/>
    <x v="0"/>
  </r>
  <r>
    <s v="BF44"/>
    <s v="Kundenbausteine pro Prozess"/>
    <x v="5"/>
    <n v="66"/>
    <s v="DIALOG"/>
    <x v="1"/>
    <x v="0"/>
  </r>
  <r>
    <s v="BGM1"/>
    <s v="Mustergarantie anlegen"/>
    <x v="2"/>
    <n v="19"/>
    <s v="DIALOG"/>
    <x v="1"/>
    <x v="14"/>
  </r>
  <r>
    <s v="BGM3"/>
    <s v="Mustergarantie anzeigen"/>
    <x v="2"/>
    <n v="27"/>
    <s v="DIALOG"/>
    <x v="1"/>
    <x v="14"/>
  </r>
  <r>
    <s v="BIC2M"/>
    <s v=""/>
    <x v="0"/>
    <n v="258"/>
    <s v="DIALOG"/>
    <x v="0"/>
    <x v="0"/>
  </r>
  <r>
    <s v="BP"/>
    <s v="Geschäftspartner bearbeiten"/>
    <x v="17"/>
    <n v="669824"/>
    <s v="DIALOG"/>
    <x v="1"/>
    <x v="0"/>
  </r>
  <r>
    <s v="BPSHOW00"/>
    <s v="Analysereport Budgetierung/Gesamtpl."/>
    <x v="18"/>
    <n v="321"/>
    <s v=""/>
    <x v="0"/>
    <x v="0"/>
  </r>
  <r>
    <s v="BS02"/>
    <s v="Statusschemata pflegen"/>
    <x v="13"/>
    <s v=""/>
    <s v=""/>
    <x v="1"/>
    <x v="1"/>
  </r>
  <r>
    <s v="BUA1"/>
    <s v="Ansprechpartner anlegen"/>
    <x v="17"/>
    <n v="933"/>
    <s v="DIALOG"/>
    <x v="1"/>
    <x v="0"/>
  </r>
  <r>
    <s v="BUA2"/>
    <s v="Ansprechpartner ändern"/>
    <x v="17"/>
    <n v="450"/>
    <s v="DIALOG"/>
    <x v="1"/>
    <x v="0"/>
  </r>
  <r>
    <s v="BUA3"/>
    <s v="Ansprechpartner änzeigen"/>
    <x v="17"/>
    <n v="618"/>
    <s v="DIALOG"/>
    <x v="1"/>
    <x v="0"/>
  </r>
  <r>
    <s v="BUCF"/>
    <s v="GP-Cust: Nummernkreise"/>
    <x v="17"/>
    <n v="60"/>
    <s v="DIALOG"/>
    <x v="1"/>
    <x v="0"/>
  </r>
  <r>
    <s v="BUCP"/>
    <s v="GP-Cust: Feldmodifikation Fremdanw."/>
    <x v="17"/>
    <s v=""/>
    <s v=""/>
    <x v="1"/>
    <x v="1"/>
  </r>
  <r>
    <s v="BUG3"/>
    <s v="Geschäftspartner allgemein anzeigen"/>
    <x v="17"/>
    <n v="20"/>
    <s v="DIALOG"/>
    <x v="1"/>
    <x v="0"/>
  </r>
  <r>
    <s v="BUI1"/>
    <s v="Interessent anlegen"/>
    <x v="17"/>
    <n v="2"/>
    <s v=""/>
    <x v="1"/>
    <x v="0"/>
  </r>
  <r>
    <s v="BUM2"/>
    <s v="Mitarbeiter ändern (BP)"/>
    <x v="17"/>
    <n v="56"/>
    <s v=""/>
    <x v="1"/>
    <x v="0"/>
  </r>
  <r>
    <s v="BUM3"/>
    <s v="Mitarbeiter anzeigen (BP)"/>
    <x v="17"/>
    <n v="28"/>
    <s v=""/>
    <x v="1"/>
    <x v="0"/>
  </r>
  <r>
    <s v="BUP0"/>
    <s v="BDT, mehrfacher Aufruf (Fugrp BUSS)"/>
    <x v="17"/>
    <n v="1122"/>
    <s v="DIALOG"/>
    <x v="1"/>
    <x v="0"/>
  </r>
  <r>
    <s v="BUPA_PRE_DA"/>
    <s v="Gesch.partner zum Löschen vormerken"/>
    <x v="17"/>
    <n v="272"/>
    <s v="DIALOG"/>
    <x v="1"/>
    <x v="0"/>
  </r>
  <r>
    <s v="BUSP"/>
    <s v="Trägerdynpros generieren"/>
    <x v="17"/>
    <n v="3"/>
    <s v="DIALOG"/>
    <x v="1"/>
    <x v="0"/>
  </r>
  <r>
    <s v="CA10"/>
    <s v="Vorlagetext Plan/Auftrag"/>
    <x v="19"/>
    <n v="6049"/>
    <s v="DIALOG"/>
    <x v="1"/>
    <x v="0"/>
  </r>
  <r>
    <s v="CA80"/>
    <s v="Verwendung Arbeitsplatz in -Plänen"/>
    <x v="19"/>
    <n v="38"/>
    <s v=""/>
    <x v="1"/>
    <x v="0"/>
  </r>
  <r>
    <s v="CA82"/>
    <s v="VWnachweise Arbeitsplatz EQUI"/>
    <x v="19"/>
    <n v="18"/>
    <s v="DIALOG"/>
    <x v="1"/>
    <x v="0"/>
  </r>
  <r>
    <s v="CA85"/>
    <s v="Ersetzen Arbeitsplatz"/>
    <x v="19"/>
    <n v="8"/>
    <s v="DIALOG"/>
    <x v="1"/>
    <x v="0"/>
  </r>
  <r>
    <s v="CA87"/>
    <s v="Massenersetzen Arbeitsplatz EQUI"/>
    <x v="19"/>
    <n v="58"/>
    <s v="DIALOG"/>
    <x v="1"/>
    <x v="0"/>
  </r>
  <r>
    <s v="CAA1"/>
    <s v="Vertragskonto anlegen"/>
    <x v="14"/>
    <n v="15642"/>
    <s v="DIALOG"/>
    <x v="1"/>
    <x v="0"/>
  </r>
  <r>
    <s v="CAA2"/>
    <s v="Vertragskonto ändern"/>
    <x v="14"/>
    <n v="1653"/>
    <s v="DIALOG"/>
    <x v="1"/>
    <x v="0"/>
  </r>
  <r>
    <s v="CAA3"/>
    <s v="Vertragskonto anzeigen"/>
    <x v="14"/>
    <n v="10888"/>
    <s v="DIALOG"/>
    <x v="1"/>
    <x v="15"/>
  </r>
  <r>
    <s v="CARP"/>
    <s v="GP-Cust: Feldmodifikation Fremdanw."/>
    <x v="14"/>
    <n v="6"/>
    <s v="DIALOG"/>
    <x v="1"/>
    <x v="16"/>
  </r>
  <r>
    <s v="CASD"/>
    <s v="CA-Steuerung: Rollentypen"/>
    <x v="14"/>
    <s v=""/>
    <s v=""/>
    <x v="1"/>
    <x v="17"/>
  </r>
  <r>
    <s v="CAT2"/>
    <s v="Arbeitszeitblatt: Zeiten pflegen"/>
    <x v="13"/>
    <s v=""/>
    <s v=""/>
    <x v="1"/>
    <x v="1"/>
  </r>
  <r>
    <s v="CAT3"/>
    <s v="Arbeitszeitblatt: Zeiten anzeigen"/>
    <x v="13"/>
    <s v=""/>
    <s v=""/>
    <x v="1"/>
    <x v="1"/>
  </r>
  <r>
    <s v="CAUSE"/>
    <s v="Ursachen: Lösungswege prüfen"/>
    <x v="19"/>
    <s v=""/>
    <s v=""/>
    <x v="1"/>
    <x v="1"/>
  </r>
  <r>
    <s v="CC03"/>
    <s v="Anzeigen Änderungsstammsatz"/>
    <x v="17"/>
    <s v=""/>
    <s v=""/>
    <x v="1"/>
    <x v="1"/>
  </r>
  <r>
    <s v="CC04"/>
    <s v="Anzeigen Produktstruktur"/>
    <x v="20"/>
    <n v="14438"/>
    <s v="DIALOG"/>
    <x v="1"/>
    <x v="0"/>
  </r>
  <r>
    <s v="CFCSTART"/>
    <s v="Starte Clarification Controller"/>
    <x v="14"/>
    <n v="644"/>
    <s v="UPDATE"/>
    <x v="1"/>
    <x v="6"/>
  </r>
  <r>
    <s v="CIC0"/>
    <s v="Customer-Interaction-Center"/>
    <x v="6"/>
    <n v="61090665"/>
    <s v="DIALOG"/>
    <x v="1"/>
    <x v="0"/>
  </r>
  <r>
    <s v="CJ01"/>
    <s v="Projektstrukturplan anlegen"/>
    <x v="21"/>
    <n v="264"/>
    <s v=""/>
    <x v="0"/>
    <x v="0"/>
  </r>
  <r>
    <s v="CJ02"/>
    <s v="Projektstrukturplan ändern"/>
    <x v="21"/>
    <n v="194476"/>
    <s v="DIALOG"/>
    <x v="0"/>
    <x v="0"/>
  </r>
  <r>
    <s v="CJ03"/>
    <s v="Projektstrukturplan anzeigen"/>
    <x v="21"/>
    <n v="96685"/>
    <s v="DIALOG"/>
    <x v="0"/>
    <x v="0"/>
  </r>
  <r>
    <s v="CJ07"/>
    <s v="Projektdefinition ändern"/>
    <x v="21"/>
    <n v="9"/>
    <s v="DIALOG"/>
    <x v="0"/>
    <x v="0"/>
  </r>
  <r>
    <s v="CJ08"/>
    <s v="Projektdefinition anzeigen"/>
    <x v="21"/>
    <n v="201"/>
    <s v="DIALOG"/>
    <x v="0"/>
    <x v="0"/>
  </r>
  <r>
    <s v="CJ11"/>
    <s v="PSP-Element anlegen"/>
    <x v="21"/>
    <n v="1422"/>
    <s v="DIALOG"/>
    <x v="0"/>
    <x v="0"/>
  </r>
  <r>
    <s v="CJ12"/>
    <s v="PSP-Element ändern"/>
    <x v="21"/>
    <n v="330"/>
    <s v="DIALOG"/>
    <x v="0"/>
    <x v="0"/>
  </r>
  <r>
    <s v="CJ13"/>
    <s v="PSP-Element anzeigen"/>
    <x v="21"/>
    <n v="22624"/>
    <s v="DIALOG"/>
    <x v="0"/>
    <x v="0"/>
  </r>
  <r>
    <s v="CJ20"/>
    <s v="Strukturplanung"/>
    <x v="21"/>
    <n v="887"/>
    <s v="DIALOG"/>
    <x v="0"/>
    <x v="0"/>
  </r>
  <r>
    <s v="CJ20N"/>
    <s v="Project Builder"/>
    <x v="21"/>
    <n v="2870"/>
    <s v="DIALOG"/>
    <x v="0"/>
    <x v="0"/>
  </r>
  <r>
    <s v="CJ2A"/>
    <s v="Strukturplanung anzeigen"/>
    <x v="21"/>
    <n v="22103"/>
    <s v="DIALOG"/>
    <x v="0"/>
    <x v="0"/>
  </r>
  <r>
    <s v="CJ2C"/>
    <s v="Projektplantafel: anzeigen"/>
    <x v="21"/>
    <n v="1062"/>
    <s v="DIALOG"/>
    <x v="1"/>
    <x v="0"/>
  </r>
  <r>
    <s v="CJ31"/>
    <s v="Anzeigen Originalbudget Projekt"/>
    <x v="15"/>
    <s v=""/>
    <s v=""/>
    <x v="1"/>
    <x v="18"/>
  </r>
  <r>
    <s v="CJ33"/>
    <s v="Anzeigen Freigabe Projekt"/>
    <x v="15"/>
    <s v=""/>
    <s v=""/>
    <x v="1"/>
    <x v="18"/>
  </r>
  <r>
    <s v="CJ40"/>
    <s v="Ändern Projektplan"/>
    <x v="15"/>
    <n v="792"/>
    <s v="DIALOG"/>
    <x v="0"/>
    <x v="18"/>
  </r>
  <r>
    <s v="CJ41"/>
    <s v="Anzeigen Projektplan"/>
    <x v="15"/>
    <n v="206"/>
    <s v="DIALOG"/>
    <x v="1"/>
    <x v="18"/>
  </r>
  <r>
    <s v="CJ74"/>
    <s v="Projekte Einzelposten Istkosten"/>
    <x v="21"/>
    <s v=""/>
    <s v=""/>
    <x v="1"/>
    <x v="1"/>
  </r>
  <r>
    <s v="CJ88"/>
    <s v="Ist-Abrechnung: Projekte / Netzpläne"/>
    <x v="15"/>
    <n v="25491"/>
    <s v="DIALOG"/>
    <x v="0"/>
    <x v="19"/>
  </r>
  <r>
    <s v="CJ8G"/>
    <s v="Ist-Abrechnung: Projekte/Netzpläne"/>
    <x v="15"/>
    <n v="129"/>
    <s v="DIALOG"/>
    <x v="1"/>
    <x v="20"/>
  </r>
  <r>
    <s v="CJ93"/>
    <s v="Standard-PSP anzeigen"/>
    <x v="21"/>
    <n v="218"/>
    <s v="DIALOG"/>
    <x v="0"/>
    <x v="0"/>
  </r>
  <r>
    <s v="CJE3"/>
    <s v="Hierarchiebericht anzeigen"/>
    <x v="21"/>
    <n v="22"/>
    <s v="DIALOG"/>
    <x v="1"/>
    <x v="0"/>
  </r>
  <r>
    <s v="CJE6"/>
    <s v="Formular zu Projektbericht anzeigen"/>
    <x v="21"/>
    <n v="22"/>
    <s v="DIALOG"/>
    <x v="1"/>
    <x v="0"/>
  </r>
  <r>
    <s v="CJI3"/>
    <s v="Projekte Einzelposten Istkosten"/>
    <x v="21"/>
    <n v="71536"/>
    <s v="DIALOG"/>
    <x v="0"/>
    <x v="0"/>
  </r>
  <r>
    <s v="CJI4"/>
    <s v="Projekte Einzelposten Plankosten"/>
    <x v="21"/>
    <n v="30"/>
    <s v="DIALOG"/>
    <x v="0"/>
    <x v="0"/>
  </r>
  <r>
    <s v="CJI5"/>
    <s v="Projekte Einzelposten Obligo"/>
    <x v="21"/>
    <n v="17085"/>
    <s v="DIALOG"/>
    <x v="0"/>
    <x v="0"/>
  </r>
  <r>
    <s v="CJI8"/>
    <s v="Projekte Einzelposten Budget"/>
    <x v="21"/>
    <s v=""/>
    <s v=""/>
    <x v="0"/>
    <x v="1"/>
  </r>
  <r>
    <s v="CJIA"/>
    <s v="Projekte EP Zahlungen Ist + Obligo"/>
    <x v="21"/>
    <n v="30"/>
    <s v=""/>
    <x v="0"/>
    <x v="0"/>
  </r>
  <r>
    <s v="CJIC"/>
    <s v="Projekte EP Abrechnung Pflege"/>
    <x v="22"/>
    <n v="41"/>
    <s v="DIALOG"/>
    <x v="1"/>
    <x v="0"/>
  </r>
  <r>
    <s v="CJID"/>
    <s v="Projekte EP Abrechnung Anzeige"/>
    <x v="22"/>
    <n v="36"/>
    <s v="DIALOG"/>
    <x v="0"/>
    <x v="0"/>
  </r>
  <r>
    <s v="CJIF"/>
    <s v="Projekte EP Ergebnisermittlung"/>
    <x v="21"/>
    <n v="4"/>
    <s v=""/>
    <x v="1"/>
    <x v="0"/>
  </r>
  <r>
    <s v="CJV3"/>
    <s v="Anzeigen Projektversion (Simulation)"/>
    <x v="21"/>
    <n v="42"/>
    <s v=""/>
    <x v="1"/>
    <x v="0"/>
  </r>
  <r>
    <s v="CK13N"/>
    <s v="Anzeigen Materialkalkulation"/>
    <x v="23"/>
    <n v="15"/>
    <s v=""/>
    <x v="1"/>
    <x v="0"/>
  </r>
  <r>
    <s v="CKM9"/>
    <s v="Erklären Customizing zum Werk"/>
    <x v="23"/>
    <s v=""/>
    <s v=""/>
    <x v="1"/>
    <x v="1"/>
  </r>
  <r>
    <s v="CKMPCD"/>
    <s v="Preisänderungsbeleg anzeigen"/>
    <x v="23"/>
    <n v="8"/>
    <s v="DIALOG"/>
    <x v="1"/>
    <x v="0"/>
  </r>
  <r>
    <s v="CL01"/>
    <s v="Klasse anlegen"/>
    <x v="13"/>
    <n v="59"/>
    <s v=""/>
    <x v="1"/>
    <x v="0"/>
  </r>
  <r>
    <s v="CL02"/>
    <s v="Klassenverwaltung"/>
    <x v="13"/>
    <n v="12061"/>
    <s v="DIALOG"/>
    <x v="1"/>
    <x v="0"/>
  </r>
  <r>
    <s v="CL20N"/>
    <s v="Zuordnungen eines Objekts"/>
    <x v="13"/>
    <s v=""/>
    <s v=""/>
    <x v="1"/>
    <x v="1"/>
  </r>
  <r>
    <s v="CL24N"/>
    <s v="Zuordnungen einer Klasse"/>
    <x v="13"/>
    <n v="75658"/>
    <s v="DIALOG"/>
    <x v="1"/>
    <x v="0"/>
  </r>
  <r>
    <s v="CL2A"/>
    <s v="Klassifizierungsstatus"/>
    <x v="13"/>
    <n v="2"/>
    <s v="DIALOG"/>
    <x v="1"/>
    <x v="0"/>
  </r>
  <r>
    <s v="CL2B"/>
    <s v="Klassenarten"/>
    <x v="13"/>
    <s v=""/>
    <s v=""/>
    <x v="1"/>
    <x v="1"/>
  </r>
  <r>
    <s v="CL30N"/>
    <s v="Objektsuche in Klassen"/>
    <x v="13"/>
    <n v="554"/>
    <s v=""/>
    <x v="1"/>
    <x v="0"/>
  </r>
  <r>
    <s v="CL31"/>
    <s v="Objektsuche in Klassenart"/>
    <x v="13"/>
    <n v="27"/>
    <s v=""/>
    <x v="1"/>
    <x v="0"/>
  </r>
  <r>
    <s v="CL6AN"/>
    <s v="Klassenverzeichnis (ALV)"/>
    <x v="13"/>
    <n v="56"/>
    <s v="DIALOG"/>
    <x v="1"/>
    <x v="0"/>
  </r>
  <r>
    <s v="CL6B"/>
    <s v="Objektverzeichnis"/>
    <x v="13"/>
    <s v=""/>
    <s v=""/>
    <x v="1"/>
    <x v="1"/>
  </r>
  <r>
    <s v="CL6BN"/>
    <s v="Objektverzeichnis (ALV)"/>
    <x v="13"/>
    <n v="15"/>
    <s v=""/>
    <x v="1"/>
    <x v="0"/>
  </r>
  <r>
    <s v="CL6D"/>
    <s v="Klassen ohne Vorgänger"/>
    <x v="13"/>
    <s v=""/>
    <s v=""/>
    <x v="1"/>
    <x v="1"/>
  </r>
  <r>
    <s v="CLHP"/>
    <s v="Grafische Hierarchiepflege"/>
    <x v="13"/>
    <n v="3"/>
    <s v=""/>
    <x v="1"/>
    <x v="0"/>
  </r>
  <r>
    <s v="CLMM"/>
    <s v="Massenänderung von Bewertungen"/>
    <x v="13"/>
    <n v="2"/>
    <s v=""/>
    <x v="1"/>
    <x v="0"/>
  </r>
  <r>
    <s v="CM10"/>
    <s v="Kapazitätsabgleich"/>
    <x v="19"/>
    <n v="2"/>
    <s v=""/>
    <x v="1"/>
    <x v="0"/>
  </r>
  <r>
    <s v="CM24"/>
    <s v="Kapazitätsabgl.: PM Einzelkap. tab."/>
    <x v="19"/>
    <n v="7904"/>
    <s v="DIALOG"/>
    <x v="1"/>
    <x v="0"/>
  </r>
  <r>
    <s v="CM25"/>
    <s v="Kapazitätsabgl.: Variabel"/>
    <x v="19"/>
    <n v="64"/>
    <s v="DIALOG"/>
    <x v="1"/>
    <x v="0"/>
  </r>
  <r>
    <s v="CM30"/>
    <s v="Kapazitätsabgl.: PM Einzelkap. graf."/>
    <x v="19"/>
    <n v="60"/>
    <s v="DIALOG"/>
    <x v="1"/>
    <x v="0"/>
  </r>
  <r>
    <s v="CM33"/>
    <s v="Kapazitätsabgl.: PM Arbeitspl. graf."/>
    <x v="19"/>
    <n v="138"/>
    <s v="DIALOG"/>
    <x v="1"/>
    <x v="0"/>
  </r>
  <r>
    <s v="CM34"/>
    <s v="Kapazitätsabgl.: PM Arbeitspl. tab."/>
    <x v="19"/>
    <n v="65"/>
    <s v="DIALOG"/>
    <x v="1"/>
    <x v="0"/>
  </r>
  <r>
    <s v="CMOD"/>
    <s v="Erweiterungen"/>
    <x v="20"/>
    <n v="1062"/>
    <s v="DIALOG"/>
    <x v="1"/>
    <x v="0"/>
  </r>
  <r>
    <s v="CN41"/>
    <s v="Strukturübersicht"/>
    <x v="21"/>
    <n v="367"/>
    <s v="DIALOG"/>
    <x v="0"/>
    <x v="0"/>
  </r>
  <r>
    <s v="CN41N"/>
    <s v="Überblick Projektstruktur"/>
    <x v="21"/>
    <n v="21"/>
    <s v="DIALOG"/>
    <x v="0"/>
    <x v="0"/>
  </r>
  <r>
    <s v="CN42N"/>
    <s v="Übersicht: Projektdefinitionen"/>
    <x v="21"/>
    <n v="10"/>
    <s v=""/>
    <x v="1"/>
    <x v="0"/>
  </r>
  <r>
    <s v="CN43"/>
    <s v="Übersicht: PSP-Elemente"/>
    <x v="21"/>
    <n v="1544"/>
    <s v="DIALOG"/>
    <x v="1"/>
    <x v="0"/>
  </r>
  <r>
    <s v="CN43N"/>
    <s v="Übersicht: PSP-Elemente"/>
    <x v="21"/>
    <n v="233"/>
    <s v="DIALOG"/>
    <x v="0"/>
    <x v="0"/>
  </r>
  <r>
    <s v="CN44"/>
    <s v="Übersicht: Planaufträge"/>
    <x v="21"/>
    <n v="2"/>
    <s v="DIALOG"/>
    <x v="1"/>
    <x v="0"/>
  </r>
  <r>
    <s v="CN45"/>
    <s v="Übersicht: Aufträge"/>
    <x v="21"/>
    <n v="34"/>
    <s v="DIALOG"/>
    <x v="1"/>
    <x v="0"/>
  </r>
  <r>
    <s v="CN45N"/>
    <s v="Übersicht: Aufträge"/>
    <x v="21"/>
    <n v="32"/>
    <s v="DIALOG"/>
    <x v="1"/>
    <x v="0"/>
  </r>
  <r>
    <s v="CNB2"/>
    <s v="Bestellungen zum Projekt"/>
    <x v="21"/>
    <n v="256"/>
    <s v="DIALOG"/>
    <x v="0"/>
    <x v="0"/>
  </r>
  <r>
    <s v="CNR3"/>
    <s v="Arbeitsplatz anzeigen"/>
    <x v="19"/>
    <n v="4"/>
    <s v="DIALOG"/>
    <x v="1"/>
    <x v="0"/>
  </r>
  <r>
    <s v="CO02"/>
    <s v="Ändern Fertigungsauftrag"/>
    <x v="19"/>
    <n v="18"/>
    <s v="DIALOG"/>
    <x v="1"/>
    <x v="0"/>
  </r>
  <r>
    <s v="CO09"/>
    <s v="Verfügbarkeitsübersicht"/>
    <x v="19"/>
    <n v="40"/>
    <s v="DIALOG"/>
    <x v="1"/>
    <x v="0"/>
  </r>
  <r>
    <s v="CO1P"/>
    <s v="Vorgemerkte Rückmeldeprozesse"/>
    <x v="21"/>
    <n v="18"/>
    <s v="DIALOG"/>
    <x v="1"/>
    <x v="0"/>
  </r>
  <r>
    <s v="CO43"/>
    <s v="Zuschläge IST:  FertAuftr   Sammelv."/>
    <x v="15"/>
    <s v=""/>
    <s v=""/>
    <x v="1"/>
    <x v="1"/>
  </r>
  <r>
    <s v="CO88"/>
    <s v="Ist-Abrechnung: Fert-/Prozeßaufträge"/>
    <x v="15"/>
    <s v=""/>
    <s v=""/>
    <x v="1"/>
    <x v="1"/>
  </r>
  <r>
    <s v="COCPCPR"/>
    <s v="Cockpit für Controlling-Integration"/>
    <x v="24"/>
    <n v="240"/>
    <s v="DIALOG"/>
    <x v="0"/>
    <x v="0"/>
  </r>
  <r>
    <s v="COFC"/>
    <s v="Nachbearbeitung Fehler Istkosten"/>
    <x v="19"/>
    <n v="288"/>
    <s v="DIALOG"/>
    <x v="1"/>
    <x v="0"/>
  </r>
  <r>
    <s v="COGI"/>
    <s v="Nachbearbeitung fehlerh. Warenbeweg."/>
    <x v="19"/>
    <n v="37"/>
    <s v=""/>
    <x v="1"/>
    <x v="0"/>
  </r>
  <r>
    <s v="COINTCOCP"/>
    <s v="Cockpit für Controlling-Integration"/>
    <x v="24"/>
    <n v="8"/>
    <s v="UPDATE"/>
    <x v="1"/>
    <x v="0"/>
  </r>
  <r>
    <s v="CON1"/>
    <s v="Nachbew.  IST:  FertAuftr   Einzelv."/>
    <x v="15"/>
    <s v=""/>
    <s v=""/>
    <x v="1"/>
    <x v="1"/>
  </r>
  <r>
    <s v="CP02"/>
    <s v="Geschäftsprozeß ändern"/>
    <x v="19"/>
    <n v="36"/>
    <s v="DIALOG"/>
    <x v="1"/>
    <x v="0"/>
  </r>
  <r>
    <s v="CPT1"/>
    <s v="Anlegen Template"/>
    <x v="15"/>
    <s v=""/>
    <s v=""/>
    <x v="1"/>
    <x v="1"/>
  </r>
  <r>
    <s v="CPTB"/>
    <s v="Template-Verrechnung Ist: Aufträge"/>
    <x v="15"/>
    <n v="18"/>
    <s v=""/>
    <x v="1"/>
    <x v="0"/>
  </r>
  <r>
    <s v="CPTD"/>
    <s v="Templ.-Verr. Ist: Fertigungsaufträge"/>
    <x v="19"/>
    <s v=""/>
    <s v=""/>
    <x v="1"/>
    <x v="1"/>
  </r>
  <r>
    <s v="CR03"/>
    <s v="Arbeitsplatz anzeigen"/>
    <x v="19"/>
    <n v="9400"/>
    <s v="DIALOG"/>
    <x v="1"/>
    <x v="0"/>
  </r>
  <r>
    <s v="CR05"/>
    <s v="Arbeitsplatzliste"/>
    <x v="19"/>
    <n v="9915"/>
    <s v="DIALOG"/>
    <x v="1"/>
    <x v="0"/>
  </r>
  <r>
    <s v="CR06"/>
    <s v="Arbeitsplatz Kostenstellenzuordn."/>
    <x v="19"/>
    <n v="3947"/>
    <s v="DIALOG"/>
    <x v="1"/>
    <x v="0"/>
  </r>
  <r>
    <s v="CR07"/>
    <s v="Arbeitsplatzkapazitäten"/>
    <x v="19"/>
    <n v="52"/>
    <s v="DIALOG"/>
    <x v="1"/>
    <x v="0"/>
  </r>
  <r>
    <s v="CR08"/>
    <s v="Arbeitsplatzhierarchie"/>
    <x v="19"/>
    <n v="252"/>
    <s v="DIALOG"/>
    <x v="1"/>
    <x v="0"/>
  </r>
  <r>
    <s v="CR10"/>
    <s v="Arbeitsplatz Änderungsbelege"/>
    <x v="19"/>
    <n v="16"/>
    <s v="DIALOG"/>
    <x v="1"/>
    <x v="0"/>
  </r>
  <r>
    <s v="CR13"/>
    <s v="Anzeigen Kapazität"/>
    <x v="19"/>
    <n v="2"/>
    <s v="DIALOG"/>
    <x v="1"/>
    <x v="0"/>
  </r>
  <r>
    <s v="CR15"/>
    <s v="Verwendung Kapazität"/>
    <x v="19"/>
    <n v="24"/>
    <s v="DIALOG"/>
    <x v="1"/>
    <x v="0"/>
  </r>
  <r>
    <s v="CR23"/>
    <s v="Anzeigen Hierarchie"/>
    <x v="19"/>
    <n v="20"/>
    <s v="DIALOG"/>
    <x v="1"/>
    <x v="0"/>
  </r>
  <r>
    <s v="CRAA"/>
    <s v="Arbeitsplatz anzeigen"/>
    <x v="19"/>
    <s v=""/>
    <s v=""/>
    <x v="1"/>
    <x v="1"/>
  </r>
  <r>
    <s v="CRAH"/>
    <s v="Arbeitsplatz anlegen"/>
    <x v="19"/>
    <n v="68"/>
    <s v="UPDATE"/>
    <x v="1"/>
    <x v="0"/>
  </r>
  <r>
    <s v="CRAV"/>
    <s v="Arbeitsplatz aendern"/>
    <x v="2"/>
    <n v="339"/>
    <s v="UPDATE"/>
    <x v="1"/>
    <x v="0"/>
  </r>
  <r>
    <s v="CRMSRVCOCP"/>
    <s v="Cockpit für Controlling-Integration"/>
    <x v="24"/>
    <n v="3158"/>
    <s v="DIALOG"/>
    <x v="0"/>
    <x v="0"/>
  </r>
  <r>
    <s v="CRQ3"/>
    <s v="Arbeitsplatz anzeigen"/>
    <x v="25"/>
    <n v="34"/>
    <s v="DIALOG"/>
    <x v="1"/>
    <x v="21"/>
  </r>
  <r>
    <s v="CS01"/>
    <s v="Anlegen Materialstückliste"/>
    <x v="2"/>
    <n v="965"/>
    <s v="DIALOG"/>
    <x v="1"/>
    <x v="0"/>
  </r>
  <r>
    <s v="CS02"/>
    <s v="Ändern Materialstückliste"/>
    <x v="2"/>
    <n v="2207"/>
    <s v="DIALOG"/>
    <x v="1"/>
    <x v="0"/>
  </r>
  <r>
    <s v="CS03"/>
    <s v="Anzeigen Materialstückliste"/>
    <x v="2"/>
    <n v="1834"/>
    <s v="DIALOG"/>
    <x v="1"/>
    <x v="0"/>
  </r>
  <r>
    <s v="CS05"/>
    <s v="Ändern Stücklistengruppe Material"/>
    <x v="2"/>
    <n v="10"/>
    <s v="DIALOG"/>
    <x v="1"/>
    <x v="0"/>
  </r>
  <r>
    <s v="CS06"/>
    <s v="Anzeigen Stücklistengruppe Material"/>
    <x v="2"/>
    <n v="33"/>
    <s v="DIALOG"/>
    <x v="1"/>
    <x v="0"/>
  </r>
  <r>
    <s v="CS07"/>
    <s v="Anlegen Werkszuordnung MaterialStl"/>
    <x v="2"/>
    <n v="20"/>
    <s v="DIALOG"/>
    <x v="1"/>
    <x v="0"/>
  </r>
  <r>
    <s v="CS09"/>
    <s v="Anzeigen Werkszuordnung MaterialStl"/>
    <x v="2"/>
    <n v="59"/>
    <s v="DIALOG"/>
    <x v="1"/>
    <x v="0"/>
  </r>
  <r>
    <s v="CS14"/>
    <s v="Stücklistenvergleich"/>
    <x v="2"/>
    <n v="3"/>
    <s v="DIALOG"/>
    <x v="1"/>
    <x v="0"/>
  </r>
  <r>
    <s v="CS15"/>
    <s v="Materialverwendung einstufig"/>
    <x v="2"/>
    <n v="30"/>
    <s v="DIALOG"/>
    <x v="1"/>
    <x v="0"/>
  </r>
  <r>
    <s v="CS20"/>
    <s v="Massenänderungen: Einstiegsbild"/>
    <x v="2"/>
    <n v="8"/>
    <s v=""/>
    <x v="1"/>
    <x v="0"/>
  </r>
  <r>
    <s v="CS80"/>
    <s v="Änderungsbelege Materialstückliste"/>
    <x v="2"/>
    <n v="12"/>
    <s v="DIALOG"/>
    <x v="1"/>
    <x v="0"/>
  </r>
  <r>
    <s v="CT03"/>
    <s v="Merkmal anzeigen"/>
    <x v="13"/>
    <n v="2"/>
    <s v="DIALOG"/>
    <x v="1"/>
    <x v="0"/>
  </r>
  <r>
    <s v="CT04"/>
    <s v="Merkmalverwaltung"/>
    <x v="13"/>
    <n v="1823"/>
    <s v="DIALOG"/>
    <x v="1"/>
    <x v="0"/>
  </r>
  <r>
    <s v="CT10"/>
    <s v="Merkmalverzeichnis"/>
    <x v="13"/>
    <n v="48"/>
    <s v="DIALOG"/>
    <x v="1"/>
    <x v="0"/>
  </r>
  <r>
    <s v="CT12"/>
    <s v="Verwendungsnachweis Merkmalumfeld"/>
    <x v="13"/>
    <n v="2"/>
    <s v=""/>
    <x v="1"/>
    <x v="0"/>
  </r>
  <r>
    <s v="CU01"/>
    <s v="Anlegen Beziehungswissen"/>
    <x v="13"/>
    <n v="9"/>
    <s v="DIALOG"/>
    <x v="1"/>
    <x v="0"/>
  </r>
  <r>
    <s v="CU03"/>
    <s v="Anzeigen Beziehungswissen"/>
    <x v="13"/>
    <n v="48"/>
    <s v="DIALOG"/>
    <x v="1"/>
    <x v="0"/>
  </r>
  <r>
    <s v="CU04"/>
    <s v="Beziehungsliste"/>
    <x v="13"/>
    <n v="12"/>
    <s v="DIALOG"/>
    <x v="1"/>
    <x v="0"/>
  </r>
  <r>
    <s v="CV03N"/>
    <s v="Dokument anzeigen"/>
    <x v="13"/>
    <n v="62"/>
    <s v="DIALOG"/>
    <x v="1"/>
    <x v="0"/>
  </r>
  <r>
    <s v="CV04N"/>
    <s v="Dokument suchen"/>
    <x v="13"/>
    <n v="2"/>
    <s v="DIALOG"/>
    <x v="1"/>
    <x v="0"/>
  </r>
  <r>
    <s v="DA_CONTROL"/>
    <s v="Steuerung Datenarchivierung"/>
    <x v="5"/>
    <n v="36"/>
    <s v="DIALOG"/>
    <x v="1"/>
    <x v="0"/>
  </r>
  <r>
    <s v="DA_SARA"/>
    <s v="Prüfen / Löschen zentral"/>
    <x v="5"/>
    <s v=""/>
    <s v=""/>
    <x v="1"/>
    <x v="1"/>
  </r>
  <r>
    <s v="DB02"/>
    <s v="Monitor für Tabellen und Indices"/>
    <x v="5"/>
    <n v="7"/>
    <s v=""/>
    <x v="1"/>
    <x v="0"/>
  </r>
  <r>
    <s v="DB13"/>
    <s v="DBA-Einplanungskalender"/>
    <x v="5"/>
    <s v=""/>
    <s v=""/>
    <x v="1"/>
    <x v="1"/>
  </r>
  <r>
    <s v="DB15"/>
    <s v="Datenarchivierung: DB-Tabellen"/>
    <x v="5"/>
    <n v="104"/>
    <s v="DIALOG"/>
    <x v="1"/>
    <x v="0"/>
  </r>
  <r>
    <s v="DBACOCKPIT"/>
    <s v="DBA Cockpit starten"/>
    <x v="26"/>
    <n v="1980"/>
    <s v="DIALOG"/>
    <x v="1"/>
    <x v="0"/>
  </r>
  <r>
    <s v="DBCO"/>
    <s v="DB-Verbindungspflege"/>
    <x v="5"/>
    <s v=""/>
    <s v=""/>
    <x v="1"/>
    <x v="1"/>
  </r>
  <r>
    <s v="DMEE"/>
    <s v="DMEE: Formatbaum Pflegetool"/>
    <x v="13"/>
    <n v="12"/>
    <s v="DIALOG"/>
    <x v="1"/>
    <x v="0"/>
  </r>
  <r>
    <s v="DP90"/>
    <s v="SM: aufwandsbezogene Faktura"/>
    <x v="21"/>
    <n v="48076"/>
    <s v="DIALOG"/>
    <x v="1"/>
    <x v="0"/>
  </r>
  <r>
    <s v="Drittsystem"/>
    <s v="Durchführung in Drittsystem (Non-SAP)"/>
    <x v="27"/>
    <s v=""/>
    <s v=""/>
    <x v="0"/>
    <x v="0"/>
  </r>
  <r>
    <s v="E25T"/>
    <s v="AbrAuftrg/nicht fakt.AbrBelege ausw."/>
    <x v="6"/>
    <n v="3072"/>
    <s v="DIALOG"/>
    <x v="1"/>
    <x v="0"/>
  </r>
  <r>
    <s v="E40A"/>
    <s v="Terminsätze anzeigen"/>
    <x v="6"/>
    <n v="2404"/>
    <s v="DIALOG"/>
    <x v="1"/>
    <x v="15"/>
  </r>
  <r>
    <s v="E40B"/>
    <s v="Terminsätze ändern"/>
    <x v="6"/>
    <n v="24"/>
    <s v="DIALOG"/>
    <x v="1"/>
    <x v="15"/>
  </r>
  <r>
    <s v="E41A"/>
    <s v="Portion anzeigen"/>
    <x v="6"/>
    <n v="702"/>
    <s v="DIALOG"/>
    <x v="1"/>
    <x v="15"/>
  </r>
  <r>
    <s v="E41B"/>
    <s v="Portion anlegen"/>
    <x v="6"/>
    <n v="248"/>
    <s v="DIALOG"/>
    <x v="1"/>
    <x v="15"/>
  </r>
  <r>
    <s v="E41C"/>
    <s v="Portion ändern"/>
    <x v="6"/>
    <n v="237"/>
    <s v="DIALOG"/>
    <x v="1"/>
    <x v="15"/>
  </r>
  <r>
    <s v="E41D"/>
    <s v="Liste der Terminstammsätze"/>
    <x v="6"/>
    <n v="4"/>
    <s v="DIALOG"/>
    <x v="1"/>
    <x v="0"/>
  </r>
  <r>
    <s v="E41F"/>
    <s v="Ableseeinheiten anzeigen"/>
    <x v="6"/>
    <n v="16381"/>
    <s v="DIALOG"/>
    <x v="1"/>
    <x v="15"/>
  </r>
  <r>
    <s v="E41G"/>
    <s v="Ableseeinheit ändern"/>
    <x v="6"/>
    <n v="13758"/>
    <s v="DIALOG"/>
    <x v="1"/>
    <x v="15"/>
  </r>
  <r>
    <s v="E41H"/>
    <s v="Ableseeinheit anlegen"/>
    <x v="6"/>
    <n v="4616"/>
    <s v="DIALOG"/>
    <x v="1"/>
    <x v="0"/>
  </r>
  <r>
    <s v="E41I"/>
    <s v="Ableseeinheit löschen"/>
    <x v="6"/>
    <n v="245"/>
    <s v="DIALOG"/>
    <x v="1"/>
    <x v="15"/>
  </r>
  <r>
    <s v="E41L"/>
    <s v="Liste zugeord.Abl. zu führ. Abl."/>
    <x v="6"/>
    <n v="4"/>
    <s v=""/>
    <x v="1"/>
    <x v="15"/>
  </r>
  <r>
    <s v="E43A"/>
    <s v="Terminsätze generieren für Satzarten"/>
    <x v="6"/>
    <n v="2639"/>
    <s v="DIALOG"/>
    <x v="1"/>
    <x v="0"/>
  </r>
  <r>
    <s v="E43C"/>
    <s v="Liste der Terminsätze"/>
    <x v="6"/>
    <n v="6060"/>
    <s v="DIALOG"/>
    <x v="1"/>
    <x v="0"/>
  </r>
  <r>
    <s v="E61D"/>
    <s v="Löschen Abschlagsplan"/>
    <x v="6"/>
    <n v="12749"/>
    <s v="DIALOG"/>
    <x v="1"/>
    <x v="0"/>
  </r>
  <r>
    <s v="EA_DOWNLOAD"/>
    <s v="Download der Abrechnungsstammdaten"/>
    <x v="6"/>
    <n v="45"/>
    <s v=""/>
    <x v="1"/>
    <x v="0"/>
  </r>
  <r>
    <s v="EA_UPLOAD"/>
    <s v="Upload der Abrechnungsstammdaten"/>
    <x v="6"/>
    <n v="33"/>
    <s v="DIALOG"/>
    <x v="1"/>
    <x v="0"/>
  </r>
  <r>
    <s v="EA00"/>
    <s v="Test-Abrechnung eines Vertrages"/>
    <x v="6"/>
    <n v="15380"/>
    <s v="DIALOG"/>
    <x v="1"/>
    <x v="0"/>
  </r>
  <r>
    <s v="EA05"/>
    <s v="Aussteuerungen anzeigen u. freigeben"/>
    <x v="6"/>
    <n v="36557"/>
    <s v="DIALOG"/>
    <x v="1"/>
    <x v="0"/>
  </r>
  <r>
    <s v="EA10"/>
    <s v="Fakturierung Belege"/>
    <x v="6"/>
    <n v="321"/>
    <s v="DIALOG"/>
    <x v="1"/>
    <x v="0"/>
  </r>
  <r>
    <s v="EA12"/>
    <s v="Abschläge anfordern"/>
    <x v="6"/>
    <n v="3"/>
    <s v="DIALOG"/>
    <x v="1"/>
    <x v="0"/>
  </r>
  <r>
    <s v="EA13"/>
    <s v="Storno von Druck-/Abrechnungsbeleg"/>
    <x v="6"/>
    <n v="2389"/>
    <s v="DIALOG"/>
    <x v="1"/>
    <x v="0"/>
  </r>
  <r>
    <s v="EA14"/>
    <s v="Storno Druck-/Abrechnungsbeleg"/>
    <x v="6"/>
    <n v="6"/>
    <s v="DIALOG"/>
    <x v="1"/>
    <x v="0"/>
  </r>
  <r>
    <s v="EA15"/>
    <s v="Stornierung von Fakturabelegen"/>
    <x v="6"/>
    <n v="36"/>
    <s v="DIALOG"/>
    <x v="1"/>
    <x v="0"/>
  </r>
  <r>
    <s v="EA16"/>
    <s v="Anlegen Manuelle Nachberechnung"/>
    <x v="6"/>
    <n v="9345"/>
    <s v="DIALOG"/>
    <x v="1"/>
    <x v="0"/>
  </r>
  <r>
    <s v="EA17"/>
    <s v="Ändern Manuelle Nachberechnung"/>
    <x v="6"/>
    <n v="3047"/>
    <s v="DIALOG"/>
    <x v="1"/>
    <x v="0"/>
  </r>
  <r>
    <s v="EA18"/>
    <s v="Anzeigen Manuelle Nachberechnung"/>
    <x v="6"/>
    <n v="172"/>
    <s v="DIALOG"/>
    <x v="1"/>
    <x v="0"/>
  </r>
  <r>
    <s v="EA19"/>
    <s v="Rechnung erstellen (Einzelerstellung"/>
    <x v="6"/>
    <n v="1449"/>
    <s v="DIALOG"/>
    <x v="1"/>
    <x v="0"/>
  </r>
  <r>
    <s v="EA20"/>
    <s v="Stornieren Abrechnungsbeleg"/>
    <x v="6"/>
    <n v="172195"/>
    <s v="DIALOG"/>
    <x v="1"/>
    <x v="0"/>
  </r>
  <r>
    <s v="EA21"/>
    <s v="Anpassungsstorno Abrechnungsbelege"/>
    <x v="6"/>
    <n v="169"/>
    <s v="DIALOG"/>
    <x v="1"/>
    <x v="15"/>
  </r>
  <r>
    <s v="EA22"/>
    <s v="Abrechnungsbeleg anzeigen"/>
    <x v="6"/>
    <n v="3633"/>
    <s v="DIALOG"/>
    <x v="1"/>
    <x v="0"/>
  </r>
  <r>
    <s v="EA24"/>
    <s v="SpezStorno aus AbrAuftrag entfernen"/>
    <x v="6"/>
    <n v="33"/>
    <s v="DIALOG"/>
    <x v="1"/>
    <x v="0"/>
  </r>
  <r>
    <s v="EA26"/>
    <s v="Massenakt.: Rechnung erstellen"/>
    <x v="6"/>
    <n v="2691"/>
    <s v="DIALOG"/>
    <x v="1"/>
    <x v="0"/>
  </r>
  <r>
    <s v="EA29"/>
    <s v="Massenakt.: Rechnungsdruck"/>
    <x v="6"/>
    <n v="9252"/>
    <s v="DIALOG"/>
    <x v="1"/>
    <x v="0"/>
  </r>
  <r>
    <s v="EA31"/>
    <s v="Tarif ändern"/>
    <x v="6"/>
    <s v=""/>
    <s v=""/>
    <x v="1"/>
    <x v="0"/>
  </r>
  <r>
    <s v="EA32"/>
    <s v="Tarif anzeigen"/>
    <x v="6"/>
    <n v="3"/>
    <s v="DIALOG"/>
    <x v="1"/>
    <x v="0"/>
  </r>
  <r>
    <s v="EA37"/>
    <s v="Schema anzeigen"/>
    <x v="6"/>
    <n v="477"/>
    <s v="DIALOG"/>
    <x v="1"/>
    <x v="0"/>
  </r>
  <r>
    <s v="EA38"/>
    <s v="Massenakt.: Abrechnung"/>
    <x v="6"/>
    <n v="2613"/>
    <s v="DIALOG"/>
    <x v="1"/>
    <x v="0"/>
  </r>
  <r>
    <s v="EA40"/>
    <s v="Anzeigen Druckbeleg"/>
    <x v="6"/>
    <n v="126819"/>
    <s v="DIALOG"/>
    <x v="1"/>
    <x v="0"/>
  </r>
  <r>
    <s v="EA43"/>
    <s v="Terminsätze generieren einer Satzart"/>
    <x v="6"/>
    <n v="741"/>
    <s v="DIALOG"/>
    <x v="1"/>
    <x v="0"/>
  </r>
  <r>
    <s v="EA44"/>
    <s v="Terminsätze löschen"/>
    <x v="6"/>
    <n v="252"/>
    <s v="DIALOG"/>
    <x v="1"/>
    <x v="0"/>
  </r>
  <r>
    <s v="EA44M"/>
    <s v="Massenlöschen Terminsätze"/>
    <x v="6"/>
    <n v="24"/>
    <s v="DIALOG"/>
    <x v="1"/>
    <x v="0"/>
  </r>
  <r>
    <s v="EA45"/>
    <s v="Verbrauchs- u. Teilrechung erstellen"/>
    <x v="6"/>
    <n v="3"/>
    <s v="DIALOG"/>
    <x v="1"/>
    <x v="7"/>
  </r>
  <r>
    <s v="EA55"/>
    <s v="Tariftyp Anzeigen"/>
    <x v="6"/>
    <n v="387"/>
    <s v="DIALOG"/>
    <x v="1"/>
    <x v="0"/>
  </r>
  <r>
    <s v="EA60"/>
    <s v="Drucken Druckbeleg"/>
    <x v="6"/>
    <n v="16611"/>
    <s v="DIALOG"/>
    <x v="1"/>
    <x v="0"/>
  </r>
  <r>
    <s v="EA61"/>
    <s v="Abschlagsplan anlegen"/>
    <x v="6"/>
    <n v="47528"/>
    <s v="DIALOG"/>
    <x v="1"/>
    <x v="0"/>
  </r>
  <r>
    <s v="EA62"/>
    <s v="Abschlagsplan ändern"/>
    <x v="6"/>
    <n v="971"/>
    <s v="DIALOG"/>
    <x v="1"/>
    <x v="0"/>
  </r>
  <r>
    <s v="EA63"/>
    <s v="Abschlagsplan anzeigen"/>
    <x v="6"/>
    <n v="985"/>
    <s v="DIALOG"/>
    <x v="1"/>
    <x v="15"/>
  </r>
  <r>
    <s v="EA65"/>
    <s v="Portionswechsel"/>
    <x v="6"/>
    <n v="46343"/>
    <s v="DIALOG"/>
    <x v="1"/>
    <x v="0"/>
  </r>
  <r>
    <s v="EA87"/>
    <s v="Tariffindung"/>
    <x v="6"/>
    <s v=""/>
    <s v=""/>
    <x v="1"/>
    <x v="0"/>
  </r>
  <r>
    <s v="EA89"/>
    <s v="Preis anlegen"/>
    <x v="6"/>
    <n v="102"/>
    <s v=""/>
    <x v="1"/>
    <x v="0"/>
  </r>
  <r>
    <s v="EA90"/>
    <s v="Preis ändern"/>
    <x v="6"/>
    <s v=""/>
    <s v=""/>
    <x v="1"/>
    <x v="0"/>
  </r>
  <r>
    <s v="EA91"/>
    <s v="Preis anzeigen"/>
    <x v="6"/>
    <n v="261"/>
    <s v="DIALOG"/>
    <x v="1"/>
    <x v="0"/>
  </r>
  <r>
    <s v="EA99"/>
    <s v="Auswertung Varianten"/>
    <x v="6"/>
    <n v="3"/>
    <s v="DIALOG"/>
    <x v="1"/>
    <x v="0"/>
  </r>
  <r>
    <s v="EAMABI"/>
    <s v="Massenabrechnung"/>
    <x v="6"/>
    <n v="255"/>
    <s v="DIALOG"/>
    <x v="1"/>
    <x v="0"/>
  </r>
  <r>
    <s v="EAMACH"/>
    <s v="Massenbigcheck"/>
    <x v="6"/>
    <n v="39"/>
    <s v="DIALOG"/>
    <x v="1"/>
    <x v="0"/>
  </r>
  <r>
    <s v="EAMS00"/>
    <s v="Massenabrechnung von Sim.indizes"/>
    <x v="6"/>
    <n v="649"/>
    <s v="DIALOG"/>
    <x v="1"/>
    <x v="0"/>
  </r>
  <r>
    <s v="EAMS01"/>
    <s v="Massenakt.: Abrechnung SimIndizes"/>
    <x v="6"/>
    <n v="15542"/>
    <s v="DIALOG"/>
    <x v="1"/>
    <x v="0"/>
  </r>
  <r>
    <s v="EAMS10"/>
    <s v="Simulationsindizes anlegen"/>
    <x v="6"/>
    <n v="3539"/>
    <s v="DIALOG"/>
    <x v="1"/>
    <x v="0"/>
  </r>
  <r>
    <s v="EAMS11"/>
    <s v="Monitoring der Massensimulation"/>
    <x v="6"/>
    <n v="27519"/>
    <s v="DIALOG"/>
    <x v="1"/>
    <x v="0"/>
  </r>
  <r>
    <s v="EAMS12"/>
    <s v="Statistik de Simulationsindizes"/>
    <x v="6"/>
    <n v="5380"/>
    <s v="DIALOG"/>
    <x v="1"/>
    <x v="0"/>
  </r>
  <r>
    <s v="EAMS13"/>
    <s v="Simulationsindizes löschen"/>
    <x v="6"/>
    <n v="681"/>
    <s v="DIALOG"/>
    <x v="1"/>
    <x v="0"/>
  </r>
  <r>
    <s v="EAMS20"/>
    <s v="Simulationsperioden definieren"/>
    <x v="6"/>
    <n v="4841"/>
    <s v="DIALOG"/>
    <x v="1"/>
    <x v="0"/>
  </r>
  <r>
    <s v="EARELINVOICE"/>
    <s v="Abrechnung im Hintergrund freigeben"/>
    <x v="6"/>
    <n v="6"/>
    <s v="DIALOG"/>
    <x v="1"/>
    <x v="0"/>
  </r>
  <r>
    <s v="EASIBI"/>
    <s v="Erstellen Einzelrechnung"/>
    <x v="6"/>
    <n v="272994"/>
    <s v="DIALOG"/>
    <x v="1"/>
    <x v="0"/>
  </r>
  <r>
    <s v="EASICH"/>
    <s v="Einzelbigcheck"/>
    <x v="6"/>
    <n v="73786"/>
    <s v="DIALOG"/>
    <x v="1"/>
    <x v="0"/>
  </r>
  <r>
    <s v="EASISI"/>
    <s v="Erstellen Einzelsimulation"/>
    <x v="6"/>
    <n v="1403"/>
    <s v="DIALOG"/>
    <x v="1"/>
    <x v="0"/>
  </r>
  <r>
    <s v="EC16"/>
    <s v="ECOP 97: Kostenrechnungskreis"/>
    <x v="13"/>
    <s v=""/>
    <s v=""/>
    <x v="1"/>
    <x v="1"/>
  </r>
  <r>
    <s v="EC30"/>
    <s v="Tarifdaten pflegen"/>
    <x v="6"/>
    <n v="488"/>
    <s v="DIALOG"/>
    <x v="1"/>
    <x v="0"/>
  </r>
  <r>
    <s v="EC31"/>
    <s v="Tarifdaten anzeigen"/>
    <x v="6"/>
    <n v="1"/>
    <s v="DIALOG"/>
    <x v="1"/>
    <x v="15"/>
  </r>
  <r>
    <s v="EC50E"/>
    <s v="Einzugsbeleg anlegen"/>
    <x v="6"/>
    <n v="9759"/>
    <s v="DIALOG"/>
    <x v="1"/>
    <x v="0"/>
  </r>
  <r>
    <s v="EC51E"/>
    <s v="Einzugsbeleg ändern"/>
    <x v="6"/>
    <n v="273"/>
    <s v="DIALOG"/>
    <x v="1"/>
    <x v="15"/>
  </r>
  <r>
    <s v="EC52E"/>
    <s v="Einzugsbeleg anzeigen"/>
    <x v="6"/>
    <n v="74"/>
    <s v="DIALOG"/>
    <x v="1"/>
    <x v="15"/>
  </r>
  <r>
    <s v="EC53E"/>
    <s v="Einzugsbeleg stornieren"/>
    <x v="6"/>
    <n v="135"/>
    <s v="DIALOG"/>
    <x v="1"/>
    <x v="15"/>
  </r>
  <r>
    <s v="EC55E"/>
    <s v="Auszug"/>
    <x v="6"/>
    <n v="48574"/>
    <s v="DIALOG"/>
    <x v="1"/>
    <x v="0"/>
  </r>
  <r>
    <s v="EC56E"/>
    <s v="Auszug ändern"/>
    <x v="6"/>
    <n v="127"/>
    <s v="DIALOG"/>
    <x v="1"/>
    <x v="15"/>
  </r>
  <r>
    <s v="EC57E"/>
    <s v="Auszug anzeigen"/>
    <x v="6"/>
    <n v="12"/>
    <s v="DIALOG"/>
    <x v="1"/>
    <x v="15"/>
  </r>
  <r>
    <s v="EC58E"/>
    <s v="Auszug stornieren"/>
    <x v="6"/>
    <n v="503"/>
    <s v="DIALOG"/>
    <x v="1"/>
    <x v="15"/>
  </r>
  <r>
    <s v="EC86"/>
    <s v="Sperrbeleg ändern"/>
    <x v="6"/>
    <n v="422"/>
    <s v="DIALOG"/>
    <x v="1"/>
    <x v="15"/>
  </r>
  <r>
    <s v="EC87"/>
    <s v="Sperrbeleg anzeigen"/>
    <x v="6"/>
    <n v="93"/>
    <s v="DIALOG"/>
    <x v="1"/>
    <x v="15"/>
  </r>
  <r>
    <s v="ECENV_CO"/>
    <s v="Datenumfeld zum Anschlußobjekt"/>
    <x v="6"/>
    <n v="2"/>
    <s v="DIALOG"/>
    <x v="1"/>
    <x v="15"/>
  </r>
  <r>
    <s v="ECENV_DV"/>
    <s v="Datenumfeld zum Geräte"/>
    <x v="6"/>
    <n v="27"/>
    <s v="DIALOG"/>
    <x v="1"/>
    <x v="15"/>
  </r>
  <r>
    <s v="ECVBP02"/>
    <s v="Kundendatenübersicht"/>
    <x v="6"/>
    <n v="184"/>
    <s v="DIALOG"/>
    <x v="1"/>
    <x v="15"/>
  </r>
  <r>
    <s v="ECVCO00"/>
    <s v="Anschlussobjektübersicht"/>
    <x v="6"/>
    <n v="23"/>
    <s v="DIALOG"/>
    <x v="1"/>
    <x v="15"/>
  </r>
  <r>
    <s v="EE72"/>
    <s v="Versorgungsind.: Arbeitsauftrag änd."/>
    <x v="6"/>
    <n v="6719"/>
    <s v="DIALOG"/>
    <x v="1"/>
    <x v="22"/>
  </r>
  <r>
    <s v="EE73"/>
    <s v="Versorgungsind.: Arbeitsauftrag anz."/>
    <x v="6"/>
    <n v="786"/>
    <s v="DIALOG"/>
    <x v="1"/>
    <x v="22"/>
  </r>
  <r>
    <s v="EEDMIDESERVPROV01"/>
    <s v="Serviceanbieter anlegen"/>
    <x v="6"/>
    <s v=""/>
    <s v=""/>
    <x v="1"/>
    <x v="0"/>
  </r>
  <r>
    <s v="EEDMIDESERVPROV02"/>
    <s v="Serviceanbieter ändern"/>
    <x v="6"/>
    <s v=""/>
    <s v=""/>
    <x v="1"/>
    <x v="0"/>
  </r>
  <r>
    <s v="EEDMIDESERVPROV03"/>
    <s v="Serviceanbieter anzeigen"/>
    <x v="6"/>
    <s v=""/>
    <s v=""/>
    <x v="1"/>
    <x v="0"/>
  </r>
  <r>
    <s v="EFCS"/>
    <s v="Druck-Workbench: Formularklasse"/>
    <x v="13"/>
    <s v=""/>
    <s v=""/>
    <x v="1"/>
    <x v="1"/>
  </r>
  <r>
    <s v="EFRM"/>
    <s v="Druck-Workbench: Anwendungsformular"/>
    <x v="13"/>
    <n v="6904"/>
    <s v="DIALOG"/>
    <x v="1"/>
    <x v="0"/>
  </r>
  <r>
    <s v="EG01"/>
    <s v="Gerätetyp anlegen"/>
    <x v="6"/>
    <n v="48"/>
    <s v="DIALOG"/>
    <x v="1"/>
    <x v="0"/>
  </r>
  <r>
    <s v="EG02"/>
    <s v="Gerätetyp ändern"/>
    <x v="6"/>
    <n v="321"/>
    <s v="DIALOG"/>
    <x v="1"/>
    <x v="6"/>
  </r>
  <r>
    <s v="EG03"/>
    <s v="Gerätetyp anzeigen"/>
    <x v="6"/>
    <n v="497"/>
    <s v="DIALOG"/>
    <x v="1"/>
    <x v="6"/>
  </r>
  <r>
    <s v="EG04"/>
    <s v="Zählwerksgruppe anlegen"/>
    <x v="6"/>
    <n v="4"/>
    <s v="DIALOG"/>
    <x v="1"/>
    <x v="0"/>
  </r>
  <r>
    <s v="EG05"/>
    <s v="Zählwerksgruppe ändern"/>
    <x v="6"/>
    <n v="20"/>
    <s v=""/>
    <x v="1"/>
    <x v="6"/>
  </r>
  <r>
    <s v="EG06"/>
    <s v="Zählwerksgruppe anzeigen"/>
    <x v="6"/>
    <n v="14"/>
    <s v="DIALOG"/>
    <x v="1"/>
    <x v="6"/>
  </r>
  <r>
    <s v="EG27"/>
    <s v="Gerätegruppe anlegen"/>
    <x v="6"/>
    <n v="25"/>
    <s v="DIALOG"/>
    <x v="1"/>
    <x v="0"/>
  </r>
  <r>
    <s v="EG28"/>
    <s v="Gerätegruppe ändern"/>
    <x v="6"/>
    <n v="626"/>
    <s v="DIALOG"/>
    <x v="1"/>
    <x v="0"/>
  </r>
  <r>
    <s v="EG29"/>
    <s v="Gerätegruppe anzeigen"/>
    <x v="6"/>
    <n v="123"/>
    <s v="DIALOG"/>
    <x v="1"/>
    <x v="6"/>
  </r>
  <r>
    <s v="EG30"/>
    <s v="Wechsel gesamt"/>
    <x v="6"/>
    <n v="62577"/>
    <s v="DIALOG"/>
    <x v="1"/>
    <x v="0"/>
  </r>
  <r>
    <s v="EG31"/>
    <s v="Einbau gesamt"/>
    <x v="6"/>
    <n v="16390"/>
    <s v="DIALOG"/>
    <x v="1"/>
    <x v="0"/>
  </r>
  <r>
    <s v="EG32"/>
    <s v="Ausbau gesamt"/>
    <x v="6"/>
    <n v="6651"/>
    <s v="DIALOG"/>
    <x v="1"/>
    <x v="0"/>
  </r>
  <r>
    <s v="EG33"/>
    <s v="Einbau technisch"/>
    <x v="6"/>
    <n v="185"/>
    <s v="DIALOG"/>
    <x v="1"/>
    <x v="0"/>
  </r>
  <r>
    <s v="EG34"/>
    <s v="Einbau abrechnungstechnisch"/>
    <x v="6"/>
    <n v="35380"/>
    <s v="DIALOG"/>
    <x v="1"/>
    <x v="0"/>
  </r>
  <r>
    <s v="EG35"/>
    <s v="Ausbau abrechnungstechnisch"/>
    <x v="6"/>
    <n v="29221"/>
    <s v="DIALOG"/>
    <x v="1"/>
    <x v="0"/>
  </r>
  <r>
    <s v="EG36"/>
    <s v="Ausbau technisch"/>
    <x v="6"/>
    <n v="11306"/>
    <s v="DIALOG"/>
    <x v="1"/>
    <x v="0"/>
  </r>
  <r>
    <s v="EG42"/>
    <s v="Umbau Gerät"/>
    <x v="6"/>
    <n v="247"/>
    <s v="DIALOG"/>
    <x v="1"/>
    <x v="6"/>
  </r>
  <r>
    <s v="EG43"/>
    <s v="Anzeigen Geräteinfosatz"/>
    <x v="6"/>
    <n v="21"/>
    <s v="DIALOG"/>
    <x v="1"/>
    <x v="6"/>
  </r>
  <r>
    <s v="EG50"/>
    <s v="Storno Einbau/Ausbau/Wechsel"/>
    <x v="6"/>
    <n v="3781"/>
    <s v="DIALOG"/>
    <x v="1"/>
    <x v="0"/>
  </r>
  <r>
    <s v="EG51"/>
    <s v="Storno Einbau"/>
    <x v="6"/>
    <n v="2623"/>
    <s v="DIALOG"/>
    <x v="1"/>
    <x v="0"/>
  </r>
  <r>
    <s v="EG52"/>
    <s v="Storno Wechsel technisch"/>
    <x v="6"/>
    <n v="140"/>
    <s v="DIALOG"/>
    <x v="1"/>
    <x v="6"/>
  </r>
  <r>
    <s v="EG53"/>
    <s v="Storno Ausbau technisch"/>
    <x v="6"/>
    <n v="9812"/>
    <s v="DIALOG"/>
    <x v="1"/>
    <x v="0"/>
  </r>
  <r>
    <s v="EG61"/>
    <s v="Anzeigen Logisches Zählwerk"/>
    <x v="6"/>
    <s v=""/>
    <s v=""/>
    <x v="1"/>
    <x v="6"/>
  </r>
  <r>
    <s v="EG70"/>
    <s v="Pflegen Tarifdaten"/>
    <x v="6"/>
    <n v="36"/>
    <s v="DIALOG"/>
    <x v="1"/>
    <x v="6"/>
  </r>
  <r>
    <s v="EG71"/>
    <s v="Anzeigen Tarifdaten"/>
    <x v="6"/>
    <n v="3"/>
    <s v="DIALOG"/>
    <x v="1"/>
    <x v="6"/>
  </r>
  <r>
    <s v="EG72"/>
    <s v="Pflegen Gerätezuordnung"/>
    <x v="6"/>
    <n v="390"/>
    <s v="DIALOG"/>
    <x v="1"/>
    <x v="6"/>
  </r>
  <r>
    <s v="EG73"/>
    <s v="Anzeigen Gerätezuordnung"/>
    <x v="6"/>
    <n v="88"/>
    <s v="DIALOG"/>
    <x v="1"/>
    <x v="6"/>
  </r>
  <r>
    <s v="EG75"/>
    <s v="Zählwerksbeziehungen anlegen"/>
    <x v="6"/>
    <n v="117"/>
    <s v=""/>
    <x v="1"/>
    <x v="0"/>
  </r>
  <r>
    <s v="EG76"/>
    <s v="Zählwerksbeziehungen ändern"/>
    <x v="6"/>
    <n v="231"/>
    <s v="DIALOG"/>
    <x v="1"/>
    <x v="0"/>
  </r>
  <r>
    <s v="EG77"/>
    <s v="Zählwerksbeziehungen anzeigen"/>
    <x v="6"/>
    <n v="42"/>
    <s v="DIALOG"/>
    <x v="1"/>
    <x v="0"/>
  </r>
  <r>
    <s v="EG88"/>
    <s v="Turnuswechselliste anlegen"/>
    <x v="6"/>
    <n v="66"/>
    <s v="DIALOG"/>
    <x v="1"/>
    <x v="0"/>
  </r>
  <r>
    <s v="EG89"/>
    <s v="Turnuswechselliste Anzeigen"/>
    <x v="6"/>
    <n v="325657"/>
    <s v="DIALOG"/>
    <x v="1"/>
    <x v="0"/>
  </r>
  <r>
    <s v="EG90"/>
    <s v="Wechselaufträge/-meldungen anlegen"/>
    <x v="6"/>
    <n v="2264"/>
    <s v="DIALOG"/>
    <x v="1"/>
    <x v="0"/>
  </r>
  <r>
    <s v="EG97"/>
    <s v="Beglaubigung durchführen"/>
    <x v="6"/>
    <n v="14789"/>
    <s v="DIALOG"/>
    <x v="1"/>
    <x v="0"/>
  </r>
  <r>
    <s v="EI72"/>
    <s v="CO-PA Fortschreibung statistisch"/>
    <x v="6"/>
    <n v="207"/>
    <s v="DIALOG"/>
    <x v="0"/>
    <x v="0"/>
  </r>
  <r>
    <s v="EL01"/>
    <s v="Auftragserstellung ausführen"/>
    <x v="6"/>
    <n v="124947"/>
    <s v="DIALOG"/>
    <x v="1"/>
    <x v="0"/>
  </r>
  <r>
    <s v="EL06"/>
    <s v="Massenauftragserstellung ausführen"/>
    <x v="6"/>
    <n v="953"/>
    <s v="DIALOG"/>
    <x v="1"/>
    <x v="0"/>
  </r>
  <r>
    <s v="EL09"/>
    <s v="Auftragserstellung ausführen"/>
    <x v="6"/>
    <s v=""/>
    <s v=""/>
    <x v="1"/>
    <x v="23"/>
  </r>
  <r>
    <s v="EL20"/>
    <s v="Schnellerfassung"/>
    <x v="6"/>
    <s v=""/>
    <s v=""/>
    <x v="1"/>
    <x v="6"/>
  </r>
  <r>
    <s v="EL22"/>
    <s v="Schnellerfassung mit Korrektur"/>
    <x v="6"/>
    <s v=""/>
    <s v=""/>
    <x v="1"/>
    <x v="6"/>
  </r>
  <r>
    <s v="EL27"/>
    <s v="Korrektur unplausibler Ergebnisse"/>
    <x v="6"/>
    <n v="28786"/>
    <s v="DIALOG"/>
    <x v="1"/>
    <x v="0"/>
  </r>
  <r>
    <s v="EL28"/>
    <s v="Einzelerfassung"/>
    <x v="6"/>
    <n v="864946"/>
    <s v="DIALOG"/>
    <x v="1"/>
    <x v="0"/>
  </r>
  <r>
    <s v="EL29"/>
    <s v="Korrektur plausibler Ergebnisse"/>
    <x v="6"/>
    <n v="4970"/>
    <s v="DIALOG"/>
    <x v="1"/>
    <x v="0"/>
  </r>
  <r>
    <s v="EL30"/>
    <s v="Ableseergebnisse schätzen"/>
    <x v="6"/>
    <n v="11907"/>
    <s v="DIALOG"/>
    <x v="1"/>
    <x v="0"/>
  </r>
  <r>
    <s v="EL31"/>
    <s v="Manuel. Überwachung"/>
    <x v="6"/>
    <n v="18325"/>
    <s v="DIALOG"/>
    <x v="1"/>
    <x v="0"/>
  </r>
  <r>
    <s v="EL32"/>
    <s v="Autom. Überwachung"/>
    <x v="6"/>
    <s v=""/>
    <s v=""/>
    <x v="1"/>
    <x v="24"/>
  </r>
  <r>
    <s v="EL35"/>
    <s v="Ableseauftrag ausgeben"/>
    <x v="6"/>
    <n v="21991"/>
    <s v="DIALOG"/>
    <x v="1"/>
    <x v="0"/>
  </r>
  <r>
    <s v="EL37"/>
    <s v="Ableseauftragerstellung stornieren"/>
    <x v="6"/>
    <n v="27536"/>
    <s v="DIALOG"/>
    <x v="1"/>
    <x v="0"/>
  </r>
  <r>
    <s v="EL42"/>
    <s v="Ableseeinheiten anzeigen"/>
    <x v="6"/>
    <n v="42"/>
    <s v="DIALOG"/>
    <x v="1"/>
    <x v="6"/>
  </r>
  <r>
    <s v="EL43"/>
    <s v="Übersicht Geräte"/>
    <x v="6"/>
    <n v="8"/>
    <s v="DIALOG"/>
    <x v="1"/>
    <x v="6"/>
  </r>
  <r>
    <s v="EL60"/>
    <s v="Aktivierung EB für Einzelanlage"/>
    <x v="6"/>
    <n v="3"/>
    <s v="DIALOG"/>
    <x v="1"/>
    <x v="24"/>
  </r>
  <r>
    <s v="ELEU"/>
    <s v="Anzeigen IDoc"/>
    <x v="6"/>
    <n v="30"/>
    <s v="DIALOG"/>
    <x v="1"/>
    <x v="24"/>
  </r>
  <r>
    <s v="ELMU"/>
    <s v="Upload ausführen"/>
    <x v="6"/>
    <n v="15"/>
    <s v="DIALOG"/>
    <x v="1"/>
    <x v="24"/>
  </r>
  <r>
    <s v="EM10"/>
    <s v="Warenbewegung mittels Serialnummern"/>
    <x v="6"/>
    <n v="30277"/>
    <s v="DIALOG"/>
    <x v="1"/>
    <x v="0"/>
  </r>
  <r>
    <s v="EMMACCAT1M"/>
    <s v="Fallkategorie anlegen von Nachricht"/>
    <x v="14"/>
    <s v=""/>
    <s v=""/>
    <x v="1"/>
    <x v="25"/>
  </r>
  <r>
    <s v="ENVD"/>
    <s v="CIC: Datenumfeldpflege"/>
    <x v="6"/>
    <n v="76"/>
    <s v="DIALOG"/>
    <x v="1"/>
    <x v="24"/>
  </r>
  <r>
    <s v="ES21"/>
    <s v="Vertrag ändern"/>
    <x v="6"/>
    <n v="115"/>
    <s v="DIALOG"/>
    <x v="1"/>
    <x v="6"/>
  </r>
  <r>
    <s v="ES22"/>
    <s v="Vertrag anzeigen"/>
    <x v="6"/>
    <n v="606"/>
    <s v="DIALOG"/>
    <x v="1"/>
    <x v="6"/>
  </r>
  <r>
    <s v="ES27"/>
    <s v="Vertragsübergreifende Pflege"/>
    <x v="6"/>
    <n v="120"/>
    <s v="DIALOG"/>
    <x v="1"/>
    <x v="0"/>
  </r>
  <r>
    <s v="ES28"/>
    <s v="Vertragsübergreifende Anzeige"/>
    <x v="6"/>
    <n v="3"/>
    <s v="DIALOG"/>
    <x v="1"/>
    <x v="6"/>
  </r>
  <r>
    <s v="ES30"/>
    <s v="Anlage anlegen"/>
    <x v="6"/>
    <n v="1128"/>
    <s v="DIALOG"/>
    <x v="1"/>
    <x v="0"/>
  </r>
  <r>
    <s v="ES31"/>
    <s v="Anlage ändern"/>
    <x v="6"/>
    <n v="2716"/>
    <s v="DIALOG"/>
    <x v="1"/>
    <x v="0"/>
  </r>
  <r>
    <s v="ES32"/>
    <s v="Anlage anzeigen"/>
    <x v="6"/>
    <n v="5107"/>
    <s v="DIALOG"/>
    <x v="1"/>
    <x v="6"/>
  </r>
  <r>
    <s v="ES55"/>
    <s v="Anschlussobjekt anlegen"/>
    <x v="6"/>
    <n v="34493"/>
    <s v="DIALOG"/>
    <x v="1"/>
    <x v="0"/>
  </r>
  <r>
    <s v="ES56"/>
    <s v="Anschlussobjekt ändern"/>
    <x v="6"/>
    <n v="7010"/>
    <s v="DIALOG"/>
    <x v="1"/>
    <x v="0"/>
  </r>
  <r>
    <s v="ES57"/>
    <s v="Anschlussobjekt anzeigen"/>
    <x v="6"/>
    <n v="8195"/>
    <s v="DIALOG"/>
    <x v="1"/>
    <x v="0"/>
  </r>
  <r>
    <s v="ES60"/>
    <s v="Verbrauchsstelle anlegen"/>
    <x v="6"/>
    <n v="1601"/>
    <s v="DIALOG"/>
    <x v="1"/>
    <x v="0"/>
  </r>
  <r>
    <s v="ES61"/>
    <s v="Verbrauchsstelle ändern"/>
    <x v="6"/>
    <n v="26295"/>
    <s v="DIALOG"/>
    <x v="1"/>
    <x v="6"/>
  </r>
  <r>
    <s v="ES62"/>
    <s v="Verbrauchsstelle anzeigen"/>
    <x v="6"/>
    <n v="855354"/>
    <s v="DIALOG"/>
    <x v="1"/>
    <x v="6"/>
  </r>
  <r>
    <s v="ES64"/>
    <s v="Ändern Anschlussobjekt VBS/GPL"/>
    <x v="6"/>
    <n v="2557"/>
    <s v="DIALOG"/>
    <x v="1"/>
    <x v="0"/>
  </r>
  <r>
    <s v="ES65"/>
    <s v="Geräteplatz anlegen"/>
    <x v="6"/>
    <n v="198"/>
    <s v="DIALOG"/>
    <x v="1"/>
    <x v="6"/>
  </r>
  <r>
    <s v="ES66"/>
    <s v="Geräteplatz ändern"/>
    <x v="6"/>
    <n v="284"/>
    <s v="DIALOG"/>
    <x v="1"/>
    <x v="6"/>
  </r>
  <r>
    <s v="ES67"/>
    <s v="Geräteplatz anzeigen"/>
    <x v="6"/>
    <n v="98"/>
    <s v="DIALOG"/>
    <x v="1"/>
    <x v="6"/>
  </r>
  <r>
    <s v="ESIMD"/>
    <s v="IS-U Archivierung: Reorg.Sim. Belege"/>
    <x v="6"/>
    <n v="18"/>
    <s v="DIALOG"/>
    <x v="1"/>
    <x v="26"/>
  </r>
  <r>
    <s v="EWCT"/>
    <s v="Währungstestumrechner"/>
    <x v="13"/>
    <n v="76"/>
    <s v="DIALOG"/>
    <x v="1"/>
    <x v="0"/>
  </r>
  <r>
    <s v="EWZ5"/>
    <s v="Benutzer sperren"/>
    <x v="13"/>
    <n v="18516"/>
    <s v="DIALOG"/>
    <x v="1"/>
    <x v="0"/>
  </r>
  <r>
    <s v="F.01"/>
    <s v="ABAP/4 Report: Bilanz"/>
    <x v="0"/>
    <n v="80623"/>
    <s v="DIALOG"/>
    <x v="0"/>
    <x v="0"/>
  </r>
  <r>
    <s v="F.03"/>
    <s v="Abstimmung"/>
    <x v="0"/>
    <s v=""/>
    <s v=""/>
    <x v="1"/>
    <x v="1"/>
  </r>
  <r>
    <s v="F.07"/>
    <s v="Hauptbuch: Saldovortrag"/>
    <x v="0"/>
    <s v=""/>
    <s v=""/>
    <x v="1"/>
    <x v="1"/>
  </r>
  <r>
    <s v="F.08"/>
    <s v="Hauptbuch: Saldenliste"/>
    <x v="0"/>
    <n v="962"/>
    <s v="DIALOG"/>
    <x v="0"/>
    <x v="0"/>
  </r>
  <r>
    <s v="F.14"/>
    <s v="ABAP/4 Report: Dauerbuchungen ausf."/>
    <x v="0"/>
    <n v="418"/>
    <s v="DIALOG"/>
    <x v="0"/>
    <x v="0"/>
  </r>
  <r>
    <s v="F.15"/>
    <s v="ABAP/4 Report: Dauerbuchungen listen"/>
    <x v="0"/>
    <n v="134"/>
    <s v="DIALOG"/>
    <x v="0"/>
    <x v="0"/>
  </r>
  <r>
    <s v="F.16"/>
    <s v="ABAP/4 Report: Saldovortrag Hauptb."/>
    <x v="0"/>
    <n v="174"/>
    <s v="DIALOG"/>
    <x v="0"/>
    <x v="0"/>
  </r>
  <r>
    <s v="F.1A"/>
    <s v="Statistik Debitoren-/Kreditoren"/>
    <x v="0"/>
    <n v="10"/>
    <s v=""/>
    <x v="0"/>
    <x v="0"/>
  </r>
  <r>
    <s v="F.1B"/>
    <s v="Index Zentralen und Filialen"/>
    <x v="0"/>
    <n v="2"/>
    <s v="DIALOG"/>
    <x v="0"/>
    <x v="0"/>
  </r>
  <r>
    <s v="F.20"/>
    <s v="Debitoren: Kontenverzeichnis"/>
    <x v="0"/>
    <n v="24"/>
    <s v="DIALOG"/>
    <x v="0"/>
    <x v="0"/>
  </r>
  <r>
    <s v="F.23"/>
    <s v="Debitoren: Saldenliste"/>
    <x v="0"/>
    <s v=""/>
    <s v=""/>
    <x v="1"/>
    <x v="1"/>
  </r>
  <r>
    <s v="F.27"/>
    <s v="Periodische Kontoauszüge"/>
    <x v="0"/>
    <n v="5"/>
    <s v=""/>
    <x v="0"/>
    <x v="0"/>
  </r>
  <r>
    <s v="F.30"/>
    <s v="Debitoren: Infosystem auswerten"/>
    <x v="0"/>
    <n v="2"/>
    <s v="DIALOG"/>
    <x v="0"/>
    <x v="0"/>
  </r>
  <r>
    <s v="F.40"/>
    <s v="Kreditoren: Kontenverzeichnis"/>
    <x v="0"/>
    <n v="195"/>
    <s v="DIALOG"/>
    <x v="0"/>
    <x v="0"/>
  </r>
  <r>
    <s v="F.41"/>
    <s v="Kreditoren: Offene Posten"/>
    <x v="0"/>
    <n v="2"/>
    <s v="DIALOG"/>
    <x v="0"/>
    <x v="0"/>
  </r>
  <r>
    <s v="F.42"/>
    <s v="Kreditoren: Saldenliste"/>
    <x v="0"/>
    <n v="825"/>
    <s v="DIALOG"/>
    <x v="0"/>
    <x v="0"/>
  </r>
  <r>
    <s v="F.46"/>
    <s v="Kreditoren: Infosystem auswerten"/>
    <x v="0"/>
    <n v="5"/>
    <s v="DIALOG"/>
    <x v="0"/>
    <x v="0"/>
  </r>
  <r>
    <s v="F.50"/>
    <s v="Hauptbuch: Nachbelastung GuV"/>
    <x v="0"/>
    <n v="2"/>
    <s v="DIALOG"/>
    <x v="0"/>
    <x v="0"/>
  </r>
  <r>
    <s v="F.56"/>
    <s v="Dauerbelege löschen"/>
    <x v="16"/>
    <n v="45"/>
    <s v=""/>
    <x v="0"/>
    <x v="0"/>
  </r>
  <r>
    <s v="F.62"/>
    <s v="Korrespondenz: Interne Belege druck."/>
    <x v="0"/>
    <n v="1264"/>
    <s v="DIALOG"/>
    <x v="0"/>
    <x v="0"/>
  </r>
  <r>
    <s v="F.80"/>
    <s v="Massenstornierung von Belegen"/>
    <x v="0"/>
    <n v="3348"/>
    <s v="DIALOG"/>
    <x v="0"/>
    <x v="0"/>
  </r>
  <r>
    <s v="F.81"/>
    <s v="Umkehrbuchung für Abgrenzungsbelege"/>
    <x v="0"/>
    <s v=""/>
    <s v=""/>
    <x v="1"/>
    <x v="1"/>
  </r>
  <r>
    <s v="F-01"/>
    <s v="Musterbeleg erfassen"/>
    <x v="0"/>
    <n v="6"/>
    <s v=""/>
    <x v="0"/>
    <x v="0"/>
  </r>
  <r>
    <s v="F-02"/>
    <s v="Sachkontenbuchung erfassen"/>
    <x v="0"/>
    <n v="497597"/>
    <s v="DIALOG"/>
    <x v="0"/>
    <x v="0"/>
  </r>
  <r>
    <s v="F-03"/>
    <s v="Ausgleichen Sachkonto"/>
    <x v="0"/>
    <n v="698781"/>
    <s v="DIALOG"/>
    <x v="0"/>
    <x v="0"/>
  </r>
  <r>
    <s v="F-06"/>
    <s v="Zahlungseingang buchen"/>
    <x v="16"/>
    <s v=""/>
    <s v=""/>
    <x v="1"/>
    <x v="1"/>
  </r>
  <r>
    <s v="F-07"/>
    <s v="Zahlungsausgang buchen"/>
    <x v="0"/>
    <n v="8"/>
    <s v=""/>
    <x v="0"/>
    <x v="0"/>
  </r>
  <r>
    <s v="F101"/>
    <s v="ABAP/4 Reporting: Bilanzkorrektur"/>
    <x v="0"/>
    <n v="246"/>
    <s v="DIALOG"/>
    <x v="0"/>
    <x v="0"/>
  </r>
  <r>
    <s v="F110"/>
    <s v="Parameter für maschinelle Zahlung"/>
    <x v="28"/>
    <n v="695643"/>
    <s v="DIALOG"/>
    <x v="0"/>
    <x v="0"/>
  </r>
  <r>
    <s v="F110S"/>
    <s v="Automat. Einplanen d. Zahlprogrammes"/>
    <x v="0"/>
    <n v="3132"/>
    <s v="DIALOG"/>
    <x v="0"/>
    <x v="0"/>
  </r>
  <r>
    <s v="F111"/>
    <s v="Parameter für Zahlung von Z.-Anford."/>
    <x v="29"/>
    <n v="1110"/>
    <s v="DIALOG"/>
    <x v="0"/>
    <x v="0"/>
  </r>
  <r>
    <s v="F150"/>
    <s v="Mahnlauf"/>
    <x v="30"/>
    <n v="9948"/>
    <s v="DIALOG"/>
    <x v="0"/>
    <x v="0"/>
  </r>
  <r>
    <s v="F-19"/>
    <s v="Statistische Buchung zurücknehmen"/>
    <x v="0"/>
    <n v="26"/>
    <s v="DIALOG"/>
    <x v="0"/>
    <x v="0"/>
  </r>
  <r>
    <s v="F-21"/>
    <s v="Umbuchung erfassen"/>
    <x v="0"/>
    <n v="81988"/>
    <s v="DIALOG"/>
    <x v="0"/>
    <x v="0"/>
  </r>
  <r>
    <s v="F-22"/>
    <s v="Debitoren Rechnung erfassen"/>
    <x v="0"/>
    <n v="4"/>
    <s v=""/>
    <x v="0"/>
    <x v="0"/>
  </r>
  <r>
    <s v="F-27"/>
    <s v="Debitoren Gutschrift erfassen"/>
    <x v="0"/>
    <s v=""/>
    <s v=""/>
    <x v="1"/>
    <x v="1"/>
  </r>
  <r>
    <s v="F-28"/>
    <s v="Zahlungseingang buchen"/>
    <x v="0"/>
    <n v="4"/>
    <s v=""/>
    <x v="0"/>
    <x v="0"/>
  </r>
  <r>
    <s v="F-29"/>
    <s v="Debitorenanzahlung buchen"/>
    <x v="0"/>
    <n v="4"/>
    <s v=""/>
    <x v="0"/>
    <x v="0"/>
  </r>
  <r>
    <s v="F-30"/>
    <s v="Umbuchen und Ausgleichen"/>
    <x v="0"/>
    <n v="12"/>
    <s v="DIALOG"/>
    <x v="0"/>
    <x v="0"/>
  </r>
  <r>
    <s v="F-31"/>
    <s v="Zahlungsausgang buchen"/>
    <x v="0"/>
    <n v="16"/>
    <s v="DIALOG"/>
    <x v="0"/>
    <x v="0"/>
  </r>
  <r>
    <s v="F-32"/>
    <s v="Ausgleichen Debitor"/>
    <x v="0"/>
    <n v="50827"/>
    <s v="DIALOG"/>
    <x v="0"/>
    <x v="0"/>
  </r>
  <r>
    <s v="F-37"/>
    <s v="Anzahlungsanforderung Debitor"/>
    <x v="0"/>
    <s v=""/>
    <s v=""/>
    <x v="1"/>
    <x v="1"/>
  </r>
  <r>
    <s v="F-38"/>
    <s v="Statistische Buchung erfassen"/>
    <x v="0"/>
    <n v="38"/>
    <s v="DIALOG"/>
    <x v="0"/>
    <x v="0"/>
  </r>
  <r>
    <s v="F-39"/>
    <s v="Debitorenanzahlung auflösen"/>
    <x v="0"/>
    <s v=""/>
    <s v=""/>
    <x v="1"/>
    <x v="1"/>
  </r>
  <r>
    <s v="F-41"/>
    <s v="Kreditoren Gutschr. erfassen"/>
    <x v="0"/>
    <n v="33"/>
    <s v="DIALOG"/>
    <x v="0"/>
    <x v="0"/>
  </r>
  <r>
    <s v="F-42"/>
    <s v="Umbuchung erfassen"/>
    <x v="0"/>
    <n v="31316"/>
    <s v="DIALOG"/>
    <x v="0"/>
    <x v="0"/>
  </r>
  <r>
    <s v="F-43"/>
    <s v="Kreditoren Rechnung erfassen"/>
    <x v="0"/>
    <n v="701755"/>
    <s v="DIALOG"/>
    <x v="0"/>
    <x v="0"/>
  </r>
  <r>
    <s v="F-44"/>
    <s v="Ausgleichen Kreditor"/>
    <x v="0"/>
    <n v="422756"/>
    <s v="DIALOG"/>
    <x v="0"/>
    <x v="0"/>
  </r>
  <r>
    <s v="F-47"/>
    <s v="Anzahlungsanforderung"/>
    <x v="0"/>
    <s v=""/>
    <s v=""/>
    <x v="1"/>
    <x v="1"/>
  </r>
  <r>
    <s v="F48A"/>
    <s v="Belegarchivierung"/>
    <x v="0"/>
    <n v="68"/>
    <s v=""/>
    <x v="0"/>
    <x v="0"/>
  </r>
  <r>
    <s v="F-51"/>
    <s v="Umbuchen und Ausgleichen"/>
    <x v="0"/>
    <n v="21770"/>
    <s v="DIALOG"/>
    <x v="0"/>
    <x v="0"/>
  </r>
  <r>
    <s v="F-53"/>
    <s v="Zahlungsausgang buchen"/>
    <x v="0"/>
    <s v=""/>
    <s v=""/>
    <x v="1"/>
    <x v="1"/>
  </r>
  <r>
    <s v="F53A"/>
    <s v="Archivierung von Sachkonten"/>
    <x v="0"/>
    <n v="20"/>
    <s v="DIALOG"/>
    <x v="0"/>
    <x v="0"/>
  </r>
  <r>
    <s v="F-55"/>
    <s v="Statistische Buchung erfassen"/>
    <x v="0"/>
    <n v="676"/>
    <s v="DIALOG"/>
    <x v="0"/>
    <x v="0"/>
  </r>
  <r>
    <s v="F-56"/>
    <s v="Statistische Buchung zurücknehmen"/>
    <x v="0"/>
    <n v="944"/>
    <s v="DIALOG"/>
    <x v="0"/>
    <x v="0"/>
  </r>
  <r>
    <s v="F-58"/>
    <s v="Zahlung mit Druck"/>
    <x v="0"/>
    <s v=""/>
    <s v=""/>
    <x v="1"/>
    <x v="1"/>
  </r>
  <r>
    <s v="F-59"/>
    <s v="Zahlungsanforderung"/>
    <x v="0"/>
    <n v="2"/>
    <s v="DIALOG"/>
    <x v="0"/>
    <x v="0"/>
  </r>
  <r>
    <s v="F61A"/>
    <s v="Archivierung Banken"/>
    <x v="0"/>
    <n v="4"/>
    <s v="DIALOG"/>
    <x v="0"/>
    <x v="0"/>
  </r>
  <r>
    <s v="F-63"/>
    <s v="Rechnung Kreditor vorerfassen"/>
    <x v="0"/>
    <n v="9"/>
    <s v="DIALOG"/>
    <x v="0"/>
    <x v="0"/>
  </r>
  <r>
    <s v="F-64"/>
    <s v="Rechnung Debitor vorerfassen"/>
    <x v="0"/>
    <s v=""/>
    <s v=""/>
    <x v="1"/>
    <x v="1"/>
  </r>
  <r>
    <s v="F64A"/>
    <s v="Verkehrszahlenarchivierung"/>
    <x v="0"/>
    <n v="9"/>
    <s v="DIALOG"/>
    <x v="0"/>
    <x v="0"/>
  </r>
  <r>
    <s v="F-65"/>
    <s v="Vorerfassung"/>
    <x v="0"/>
    <n v="4"/>
    <s v="DIALOG"/>
    <x v="0"/>
    <x v="0"/>
  </r>
  <r>
    <s v="F-90"/>
    <s v="Anlagenzugang d. Kauf m. Kreditor"/>
    <x v="0"/>
    <s v=""/>
    <s v=""/>
    <x v="1"/>
    <x v="1"/>
  </r>
  <r>
    <s v="F-92"/>
    <s v="Anlagenabgang d. Verkauf m. Debitor"/>
    <x v="0"/>
    <n v="6"/>
    <s v=""/>
    <x v="0"/>
    <x v="0"/>
  </r>
  <r>
    <s v="FAGL_ACTIVATE_OP"/>
    <s v="Aktivierung offene Posten Verwaltung"/>
    <x v="16"/>
    <s v=""/>
    <s v=""/>
    <x v="1"/>
    <x v="1"/>
  </r>
  <r>
    <s v="FAGLB03"/>
    <s v="Saldenanzeige"/>
    <x v="16"/>
    <s v=""/>
    <s v=""/>
    <x v="1"/>
    <x v="1"/>
  </r>
  <r>
    <s v="FAGLF101"/>
    <s v="Rasterung/Umgliederung"/>
    <x v="16"/>
    <s v=""/>
    <s v=""/>
    <x v="1"/>
    <x v="1"/>
  </r>
  <r>
    <s v="FAGLGVTR"/>
    <s v="Hauptbuch: Saldovortrag"/>
    <x v="16"/>
    <s v=""/>
    <s v=""/>
    <x v="1"/>
    <x v="1"/>
  </r>
  <r>
    <s v="FAGLL03"/>
    <s v="Einzelposten Sachkonten (neu)"/>
    <x v="16"/>
    <s v=""/>
    <s v=""/>
    <x v="1"/>
    <x v="1"/>
  </r>
  <r>
    <s v="FB00"/>
    <s v="Bearbeitungsoptionen Buchhaltung"/>
    <x v="0"/>
    <n v="4790"/>
    <s v="DIALOG"/>
    <x v="0"/>
    <x v="0"/>
  </r>
  <r>
    <s v="FB01"/>
    <s v="Beleg buchen"/>
    <x v="0"/>
    <n v="86162"/>
    <s v="DIALOG"/>
    <x v="0"/>
    <x v="0"/>
  </r>
  <r>
    <s v="FB02"/>
    <s v="Beleg ändern"/>
    <x v="0"/>
    <n v="1684955"/>
    <s v="DIALOG"/>
    <x v="0"/>
    <x v="0"/>
  </r>
  <r>
    <s v="FB03"/>
    <s v="Beleg anzeigen"/>
    <x v="18"/>
    <n v="3787385"/>
    <s v="DIALOG"/>
    <x v="0"/>
    <x v="0"/>
  </r>
  <r>
    <s v="FB03L"/>
    <s v="Beleganzeige Hauptbuchsicht"/>
    <x v="16"/>
    <n v="102"/>
    <s v="DIALOG"/>
    <x v="0"/>
    <x v="0"/>
  </r>
  <r>
    <s v="FB04"/>
    <s v="Belegänderungen"/>
    <x v="0"/>
    <n v="192"/>
    <s v="DIALOG"/>
    <x v="0"/>
    <x v="0"/>
  </r>
  <r>
    <s v="FB05"/>
    <s v="Buchen mit Ausgleichen"/>
    <x v="0"/>
    <n v="296"/>
    <s v="DIALOG"/>
    <x v="0"/>
    <x v="0"/>
  </r>
  <r>
    <s v="FB07"/>
    <s v="Kontrollsummen"/>
    <x v="0"/>
    <n v="43164"/>
    <s v="DIALOG"/>
    <x v="0"/>
    <x v="0"/>
  </r>
  <r>
    <s v="FB08"/>
    <s v="Beleg stornieren"/>
    <x v="0"/>
    <n v="22689"/>
    <s v="DIALOG"/>
    <x v="0"/>
    <x v="0"/>
  </r>
  <r>
    <s v="FB09"/>
    <s v="Belegpositionen ändern"/>
    <x v="0"/>
    <s v=""/>
    <s v=""/>
    <x v="1"/>
    <x v="1"/>
  </r>
  <r>
    <s v="FB09D"/>
    <s v="Belegpositionen anzeigen"/>
    <x v="0"/>
    <n v="10"/>
    <s v=""/>
    <x v="0"/>
    <x v="0"/>
  </r>
  <r>
    <s v="FB10"/>
    <s v="Re/Gu Schnellerfassung"/>
    <x v="0"/>
    <n v="3"/>
    <s v=""/>
    <x v="0"/>
    <x v="0"/>
  </r>
  <r>
    <s v="FB11"/>
    <s v="Gemerkten Beleg buchen"/>
    <x v="0"/>
    <n v="66"/>
    <s v="DIALOG"/>
    <x v="0"/>
    <x v="0"/>
  </r>
  <r>
    <s v="FB12"/>
    <s v="Anforderung von Korrespondenz"/>
    <x v="0"/>
    <n v="32"/>
    <s v="DIALOG"/>
    <x v="0"/>
    <x v="0"/>
  </r>
  <r>
    <s v="FB1D"/>
    <s v="Ausgleichen Debitor"/>
    <x v="0"/>
    <n v="6703"/>
    <s v="UPDATE"/>
    <x v="0"/>
    <x v="0"/>
  </r>
  <r>
    <s v="FB1K"/>
    <s v="Ausgleichen Kreditor"/>
    <x v="0"/>
    <n v="50101"/>
    <s v="UPDATE"/>
    <x v="0"/>
    <x v="0"/>
  </r>
  <r>
    <s v="FB1S"/>
    <s v="Ausgleichen Sachkonto"/>
    <x v="16"/>
    <n v="3292425"/>
    <s v="UPDATE"/>
    <x v="0"/>
    <x v="0"/>
  </r>
  <r>
    <s v="FB21"/>
    <s v="Statistische Buchung erfassen"/>
    <x v="0"/>
    <n v="274"/>
    <s v="UPDATE"/>
    <x v="0"/>
    <x v="0"/>
  </r>
  <r>
    <s v="FB22"/>
    <s v="Statist. Buchung zurücknehmen"/>
    <x v="0"/>
    <n v="232"/>
    <s v="UPDATE"/>
    <x v="0"/>
    <x v="0"/>
  </r>
  <r>
    <s v="FB31"/>
    <s v="Merkposten erfassen"/>
    <x v="0"/>
    <s v=""/>
    <s v=""/>
    <x v="1"/>
    <x v="1"/>
  </r>
  <r>
    <s v="FB41"/>
    <s v="Buchen Steuer-Zahllast"/>
    <x v="16"/>
    <n v="4738"/>
    <s v="DIALOG"/>
    <x v="0"/>
    <x v="0"/>
  </r>
  <r>
    <s v="FB50"/>
    <s v="Sachkontenbuchung Einbildtransaktion"/>
    <x v="0"/>
    <n v="18042"/>
    <s v="DIALOG"/>
    <x v="0"/>
    <x v="0"/>
  </r>
  <r>
    <s v="FB60"/>
    <s v="Erfassung eingehender Rechnungen"/>
    <x v="0"/>
    <n v="101582"/>
    <s v="DIALOG"/>
    <x v="0"/>
    <x v="0"/>
  </r>
  <r>
    <s v="FB65"/>
    <s v="Erfassung eingehender Gutschriften"/>
    <x v="0"/>
    <s v=""/>
    <s v=""/>
    <x v="1"/>
    <x v="1"/>
  </r>
  <r>
    <s v="FB70"/>
    <s v="Erfassung ausgehender Rechnungen"/>
    <x v="0"/>
    <s v=""/>
    <s v=""/>
    <x v="1"/>
    <x v="1"/>
  </r>
  <r>
    <s v="FB75"/>
    <s v="Erfassung ausgehender Gutschriften"/>
    <x v="0"/>
    <s v=""/>
    <s v=""/>
    <x v="1"/>
    <x v="1"/>
  </r>
  <r>
    <s v="FB99"/>
    <s v="Archivierbarkeitsprüfung von Belegen"/>
    <x v="0"/>
    <n v="12"/>
    <s v="DIALOG"/>
    <x v="0"/>
    <x v="0"/>
  </r>
  <r>
    <s v="FBA1"/>
    <s v="Anzahlungsanforderung Debitor"/>
    <x v="0"/>
    <s v=""/>
    <s v=""/>
    <x v="1"/>
    <x v="1"/>
  </r>
  <r>
    <s v="FBA2"/>
    <s v="Debitorenanzahlung buchen"/>
    <x v="0"/>
    <s v=""/>
    <s v=""/>
    <x v="1"/>
    <x v="1"/>
  </r>
  <r>
    <s v="FBA3"/>
    <s v="Debitorenanzahlung auflösen"/>
    <x v="0"/>
    <s v=""/>
    <s v=""/>
    <x v="1"/>
    <x v="1"/>
  </r>
  <r>
    <s v="FBA6"/>
    <s v="Anzahlungsanforderung Kreditor"/>
    <x v="0"/>
    <s v=""/>
    <s v=""/>
    <x v="1"/>
    <x v="1"/>
  </r>
  <r>
    <s v="FBB1"/>
    <s v="Fremdwährungsbewertung buchen"/>
    <x v="16"/>
    <s v=""/>
    <s v=""/>
    <x v="1"/>
    <x v="1"/>
  </r>
  <r>
    <s v="FBCJ"/>
    <s v="Kassenbuch"/>
    <x v="16"/>
    <n v="184602"/>
    <s v="DIALOG"/>
    <x v="0"/>
    <x v="0"/>
  </r>
  <r>
    <s v="FBD1"/>
    <s v="Dauerbuchung erfassen"/>
    <x v="0"/>
    <n v="13523"/>
    <s v="DIALOG"/>
    <x v="0"/>
    <x v="0"/>
  </r>
  <r>
    <s v="FBD2"/>
    <s v="Dauerbuchung ändern"/>
    <x v="0"/>
    <n v="21634"/>
    <s v="DIALOG"/>
    <x v="0"/>
    <x v="0"/>
  </r>
  <r>
    <s v="FBD3"/>
    <s v="Dauerbuchung anzeigen"/>
    <x v="0"/>
    <n v="37909"/>
    <s v="DIALOG"/>
    <x v="0"/>
    <x v="0"/>
  </r>
  <r>
    <s v="FBD4"/>
    <s v="Dauerbelegänderungen anzeigen"/>
    <x v="0"/>
    <n v="150"/>
    <s v="DIALOG"/>
    <x v="0"/>
    <x v="0"/>
  </r>
  <r>
    <s v="FBD5"/>
    <s v="Dauerbuchung realisieren"/>
    <x v="0"/>
    <n v="17220"/>
    <s v="DIALOG"/>
    <x v="0"/>
    <x v="0"/>
  </r>
  <r>
    <s v="FBE3"/>
    <s v="Avis anzeigen"/>
    <x v="0"/>
    <s v=""/>
    <s v=""/>
    <x v="1"/>
    <x v="1"/>
  </r>
  <r>
    <s v="FBL1"/>
    <s v="Kreditoren Einzelposten anzeigen"/>
    <x v="0"/>
    <n v="2370"/>
    <s v="DIALOG"/>
    <x v="0"/>
    <x v="0"/>
  </r>
  <r>
    <s v="FBL1N"/>
    <s v="Einzelposten Kreditoren"/>
    <x v="16"/>
    <n v="8949708"/>
    <s v="DIALOG"/>
    <x v="0"/>
    <x v="0"/>
  </r>
  <r>
    <s v="FBL3"/>
    <s v="Sachkonten Einzelposten anzeigen"/>
    <x v="16"/>
    <n v="352"/>
    <s v="DIALOG"/>
    <x v="0"/>
    <x v="0"/>
  </r>
  <r>
    <s v="FBL3N"/>
    <s v="Einzelposten Sachkonten"/>
    <x v="16"/>
    <n v="3686103"/>
    <s v="DIALOG"/>
    <x v="0"/>
    <x v="0"/>
  </r>
  <r>
    <s v="FBL4N"/>
    <s v="Einzelposten Sachkonten"/>
    <x v="16"/>
    <s v=""/>
    <s v=""/>
    <x v="1"/>
    <x v="1"/>
  </r>
  <r>
    <s v="FBL5"/>
    <s v="Debitoren Einzelposten anzeigen"/>
    <x v="0"/>
    <n v="2"/>
    <s v="DIALOG"/>
    <x v="0"/>
    <x v="0"/>
  </r>
  <r>
    <s v="FBL5N"/>
    <s v="Einzelposten Debitoren"/>
    <x v="16"/>
    <n v="878212"/>
    <s v="DIALOG"/>
    <x v="0"/>
    <x v="0"/>
  </r>
  <r>
    <s v="FBM1"/>
    <s v="Musterbeleg erfassen"/>
    <x v="0"/>
    <n v="21"/>
    <s v="DIALOG"/>
    <x v="0"/>
    <x v="0"/>
  </r>
  <r>
    <s v="FBM2"/>
    <s v="Musterbeleg ändern"/>
    <x v="0"/>
    <n v="8"/>
    <s v=""/>
    <x v="0"/>
    <x v="0"/>
  </r>
  <r>
    <s v="FBM3"/>
    <s v="Musterbeleg anzeigen"/>
    <x v="0"/>
    <n v="58"/>
    <s v="DIALOG"/>
    <x v="0"/>
    <x v="0"/>
  </r>
  <r>
    <s v="FBM4"/>
    <s v="Musterbelegänderungen anzeigen"/>
    <x v="0"/>
    <n v="6"/>
    <s v=""/>
    <x v="0"/>
    <x v="0"/>
  </r>
  <r>
    <s v="FBMA"/>
    <s v="Mahnverfahren anzeigen"/>
    <x v="30"/>
    <n v="1545"/>
    <s v="DIALOG"/>
    <x v="1"/>
    <x v="0"/>
  </r>
  <r>
    <s v="FBMP"/>
    <s v="Mahnverfahren pflegen"/>
    <x v="30"/>
    <n v="1610"/>
    <s v="DIALOG"/>
    <x v="1"/>
    <x v="0"/>
  </r>
  <r>
    <s v="FBN1"/>
    <s v="Nummernkreise Buchhaltungsbeleg"/>
    <x v="0"/>
    <n v="4742"/>
    <s v="DIALOG"/>
    <x v="0"/>
    <x v="0"/>
  </r>
  <r>
    <s v="FBP1"/>
    <s v="Zahlungsanforderung erfassen"/>
    <x v="0"/>
    <s v=""/>
    <s v=""/>
    <x v="1"/>
    <x v="1"/>
  </r>
  <r>
    <s v="FBR2"/>
    <s v="Beleg buchen"/>
    <x v="0"/>
    <n v="63194"/>
    <s v="DIALOG"/>
    <x v="0"/>
    <x v="0"/>
  </r>
  <r>
    <s v="FBRA"/>
    <s v="Rücknahme Ausgleich"/>
    <x v="0"/>
    <n v="11616"/>
    <s v="DIALOG"/>
    <x v="0"/>
    <x v="0"/>
  </r>
  <r>
    <s v="FBS1"/>
    <s v="Abgrenzungsbeleg erfassen"/>
    <x v="0"/>
    <s v=""/>
    <s v=""/>
    <x v="1"/>
    <x v="1"/>
  </r>
  <r>
    <s v="FBU2"/>
    <s v="Übergreifenden Beleg ändern"/>
    <x v="0"/>
    <n v="36"/>
    <s v="DIALOG"/>
    <x v="0"/>
    <x v="0"/>
  </r>
  <r>
    <s v="FBU3"/>
    <s v="Übergreifenden Beleg anzeigen"/>
    <x v="0"/>
    <n v="69999"/>
    <s v="DIALOG"/>
    <x v="0"/>
    <x v="0"/>
  </r>
  <r>
    <s v="FBU8"/>
    <s v="Übergreifenden Beleg stornieren"/>
    <x v="0"/>
    <n v="3039"/>
    <s v="DIALOG"/>
    <x v="0"/>
    <x v="0"/>
  </r>
  <r>
    <s v="FBV0"/>
    <s v="Vorerfaßten Beleg buchen"/>
    <x v="0"/>
    <n v="631"/>
    <s v="DIALOG"/>
    <x v="0"/>
    <x v="0"/>
  </r>
  <r>
    <s v="FBV1"/>
    <s v="Beleg vorerfassen"/>
    <x v="0"/>
    <n v="1346"/>
    <s v="DIALOG"/>
    <x v="0"/>
    <x v="0"/>
  </r>
  <r>
    <s v="FBV2"/>
    <s v="Vorerfaßten Beleg ändern"/>
    <x v="0"/>
    <n v="231"/>
    <s v="DIALOG"/>
    <x v="0"/>
    <x v="0"/>
  </r>
  <r>
    <s v="FBV3"/>
    <s v="Vorerfaßten Beleg anzeigen"/>
    <x v="0"/>
    <n v="531"/>
    <s v="DIALOG"/>
    <x v="0"/>
    <x v="0"/>
  </r>
  <r>
    <s v="FBV4"/>
    <s v="Vorerf. Beleg (Kopf) ändern"/>
    <x v="0"/>
    <s v=""/>
    <s v=""/>
    <x v="1"/>
    <x v="1"/>
  </r>
  <r>
    <s v="FBV5"/>
    <s v="Belegänderungen vorerfaßter Belege"/>
    <x v="0"/>
    <s v=""/>
    <s v=""/>
    <x v="1"/>
    <x v="1"/>
  </r>
  <r>
    <s v="FBVB"/>
    <s v="Vorerfassten Beleg buchen"/>
    <x v="0"/>
    <n v="27"/>
    <s v="DIALOG"/>
    <x v="0"/>
    <x v="0"/>
  </r>
  <r>
    <s v="FBZ0"/>
    <s v="Zahlungsvorschl. anzeigen/bearbeiten"/>
    <x v="0"/>
    <n v="1720060"/>
    <s v="DIALOG"/>
    <x v="0"/>
    <x v="0"/>
  </r>
  <r>
    <s v="FBZ1"/>
    <s v="Zahlungseingang buchen"/>
    <x v="0"/>
    <s v=""/>
    <s v=""/>
    <x v="1"/>
    <x v="1"/>
  </r>
  <r>
    <s v="FBZ2"/>
    <s v="Zahlungsausgang buchen"/>
    <x v="0"/>
    <s v=""/>
    <s v=""/>
    <x v="1"/>
    <x v="1"/>
  </r>
  <r>
    <s v="FBZ4"/>
    <s v="Zahlung mit Druck"/>
    <x v="0"/>
    <s v=""/>
    <s v=""/>
    <x v="1"/>
    <x v="1"/>
  </r>
  <r>
    <s v="FBZ8"/>
    <s v="Zahlungslauf anzeigen"/>
    <x v="0"/>
    <n v="395"/>
    <s v="DIALOG"/>
    <x v="0"/>
    <x v="0"/>
  </r>
  <r>
    <s v="FBZA"/>
    <s v="Konfiguration Zahlprogramm anzeigen"/>
    <x v="31"/>
    <s v=""/>
    <s v=""/>
    <x v="1"/>
    <x v="1"/>
  </r>
  <r>
    <s v="FBZP"/>
    <s v="Konfiguration Zahlprogramm pflegen"/>
    <x v="0"/>
    <n v="383"/>
    <s v="DIALOG"/>
    <x v="0"/>
    <x v="0"/>
  </r>
  <r>
    <s v="FD01"/>
    <s v="Anlegen Debitor (Buchhaltung)"/>
    <x v="0"/>
    <n v="18494"/>
    <s v="DIALOG"/>
    <x v="0"/>
    <x v="0"/>
  </r>
  <r>
    <s v="FD02"/>
    <s v="Ändern Debitor (Buchhaltung)"/>
    <x v="0"/>
    <n v="49404"/>
    <s v="DIALOG"/>
    <x v="0"/>
    <x v="0"/>
  </r>
  <r>
    <s v="FD03"/>
    <s v="Anzeigen Debitor (Buchhaltung)"/>
    <x v="0"/>
    <n v="199840"/>
    <s v="DIALOG"/>
    <x v="0"/>
    <x v="0"/>
  </r>
  <r>
    <s v="FD04"/>
    <s v="Debitoränderungen (Buchhaltung)"/>
    <x v="0"/>
    <n v="45"/>
    <s v="DIALOG"/>
    <x v="0"/>
    <x v="0"/>
  </r>
  <r>
    <s v="FD05"/>
    <s v="Sperren Debitor (Buchhaltung)"/>
    <x v="0"/>
    <n v="735"/>
    <s v="DIALOG"/>
    <x v="0"/>
    <x v="0"/>
  </r>
  <r>
    <s v="FD06"/>
    <s v="Löschvormerk. Debitor (Buchhaltung)"/>
    <x v="0"/>
    <n v="268"/>
    <s v="DIALOG"/>
    <x v="0"/>
    <x v="0"/>
  </r>
  <r>
    <s v="FD10N"/>
    <s v="Saldenanzeige Debitoren"/>
    <x v="0"/>
    <n v="352"/>
    <s v="DIALOG"/>
    <x v="0"/>
    <x v="0"/>
  </r>
  <r>
    <s v="FD11"/>
    <s v="Kontenanalyse Debitor"/>
    <x v="30"/>
    <n v="4"/>
    <s v="DIALOG"/>
    <x v="1"/>
    <x v="0"/>
  </r>
  <r>
    <s v="FDTA"/>
    <s v="Verwaltung der TemSe/REGUT-Daten"/>
    <x v="28"/>
    <n v="4291"/>
    <s v="DIALOG"/>
    <x v="0"/>
    <x v="0"/>
  </r>
  <r>
    <s v="FEBA"/>
    <s v="Nachbearbeiten Elektron. Kontoauszug"/>
    <x v="32"/>
    <n v="14"/>
    <s v=""/>
    <x v="0"/>
    <x v="0"/>
  </r>
  <r>
    <s v="FEBAN"/>
    <s v="Nachbearbeitung Kontoauszüge"/>
    <x v="0"/>
    <n v="40351"/>
    <s v="DIALOG"/>
    <x v="0"/>
    <x v="0"/>
  </r>
  <r>
    <s v="FEBAN_BROWSER"/>
    <s v="Zeigt den Verwendungszweck an"/>
    <x v="29"/>
    <n v="318"/>
    <s v="DIALOG"/>
    <x v="0"/>
    <x v="0"/>
  </r>
  <r>
    <s v="FEBP"/>
    <s v="Buchen Elektron. Kontoauszug"/>
    <x v="32"/>
    <s v=""/>
    <s v=""/>
    <x v="1"/>
    <x v="1"/>
  </r>
  <r>
    <s v="FEBSTS"/>
    <s v="Simulation Suchmustersuche"/>
    <x v="32"/>
    <n v="6"/>
    <s v=""/>
    <x v="0"/>
    <x v="0"/>
  </r>
  <r>
    <s v="FF_5"/>
    <s v="Einlesen Elektronischer Kontoauszug"/>
    <x v="29"/>
    <n v="386"/>
    <s v="DIALOG"/>
    <x v="0"/>
    <x v="0"/>
  </r>
  <r>
    <s v="FF_6"/>
    <s v="Anzeigen Elektronischer Kontoauszug"/>
    <x v="29"/>
    <n v="320960"/>
    <s v="DIALOG"/>
    <x v="0"/>
    <x v="0"/>
  </r>
  <r>
    <s v="FGI0"/>
    <s v="Bericht ausführen"/>
    <x v="16"/>
    <s v=""/>
    <s v=""/>
    <x v="1"/>
    <x v="1"/>
  </r>
  <r>
    <s v="FGI1"/>
    <s v="Bericht anlegen"/>
    <x v="16"/>
    <s v=""/>
    <s v=""/>
    <x v="1"/>
    <x v="1"/>
  </r>
  <r>
    <s v="FGI3"/>
    <s v="Bericht anzeigen"/>
    <x v="16"/>
    <s v=""/>
    <s v=""/>
    <x v="1"/>
    <x v="1"/>
  </r>
  <r>
    <s v="FGI6"/>
    <s v="Formular anzeigen"/>
    <x v="16"/>
    <s v=""/>
    <s v=""/>
    <x v="1"/>
    <x v="1"/>
  </r>
  <r>
    <s v="FGIQ"/>
    <s v="Berichte aus Mandt 000 importieren"/>
    <x v="16"/>
    <s v=""/>
    <s v=""/>
    <x v="1"/>
    <x v="1"/>
  </r>
  <r>
    <s v="FI01"/>
    <s v="Anlegen Bank"/>
    <x v="13"/>
    <n v="4446"/>
    <s v="DIALOG"/>
    <x v="0"/>
    <x v="0"/>
  </r>
  <r>
    <s v="FI02"/>
    <s v="Ändern Bank"/>
    <x v="13"/>
    <n v="2146"/>
    <s v="DIALOG"/>
    <x v="0"/>
    <x v="0"/>
  </r>
  <r>
    <s v="FI03"/>
    <s v="Anzeigen Bank"/>
    <x v="13"/>
    <n v="1189"/>
    <s v="DIALOG"/>
    <x v="0"/>
    <x v="0"/>
  </r>
  <r>
    <s v="FI04"/>
    <s v="Bankänderungen anzeigen"/>
    <x v="13"/>
    <n v="8"/>
    <s v=""/>
    <x v="1"/>
    <x v="0"/>
  </r>
  <r>
    <s v="FI06"/>
    <s v="Bank Löschv. setzen"/>
    <x v="13"/>
    <n v="764"/>
    <s v=""/>
    <x v="1"/>
    <x v="0"/>
  </r>
  <r>
    <s v="FI08"/>
    <s v="Verteilung der Bankstammdaten"/>
    <x v="13"/>
    <n v="844"/>
    <s v="DIALOG"/>
    <x v="1"/>
    <x v="0"/>
  </r>
  <r>
    <s v="FI12"/>
    <s v="Ändern Hausbanken/Bankkonten"/>
    <x v="0"/>
    <n v="417"/>
    <s v="DIALOG"/>
    <x v="0"/>
    <x v="0"/>
  </r>
  <r>
    <s v="FIBAN"/>
    <s v="IBAN pflegen"/>
    <x v="13"/>
    <n v="2073"/>
    <s v="DIALOG"/>
    <x v="1"/>
    <x v="0"/>
  </r>
  <r>
    <s v="FIBF"/>
    <s v="Pflegetransaktion BTE"/>
    <x v="0"/>
    <n v="108"/>
    <s v="DIALOG"/>
    <x v="0"/>
    <x v="0"/>
  </r>
  <r>
    <s v="FILE"/>
    <s v="Dateinamen/pfade mandantenunabhängig"/>
    <x v="5"/>
    <n v="69"/>
    <s v="DIALOG"/>
    <x v="1"/>
    <x v="0"/>
  </r>
  <r>
    <s v="FINT"/>
    <s v="Postenverzinsung"/>
    <x v="0"/>
    <n v="1026"/>
    <s v="DIALOG"/>
    <x v="0"/>
    <x v="0"/>
  </r>
  <r>
    <s v="FINTSHOW"/>
    <s v="Übersicht Zinsläufe Postenverzinsung"/>
    <x v="0"/>
    <n v="102"/>
    <s v="DIALOG"/>
    <x v="0"/>
    <x v="0"/>
  </r>
  <r>
    <s v="Fiori-App"/>
    <s v="Durchführung über Fiori"/>
    <x v="33"/>
    <s v=""/>
    <s v=""/>
    <x v="1"/>
    <x v="0"/>
  </r>
  <r>
    <s v="FK01"/>
    <s v="Anlegen Kreditor (Buchhaltung)"/>
    <x v="0"/>
    <n v="3657"/>
    <s v="DIALOG"/>
    <x v="0"/>
    <x v="0"/>
  </r>
  <r>
    <s v="FK02"/>
    <s v="Ändern Kreditor (Buchhaltung)"/>
    <x v="0"/>
    <n v="53532"/>
    <s v="DIALOG"/>
    <x v="0"/>
    <x v="0"/>
  </r>
  <r>
    <s v="FK03"/>
    <s v="Anzeigen Kreditor (Buchhaltung)"/>
    <x v="1"/>
    <n v="1375912"/>
    <s v="DIALOG"/>
    <x v="0"/>
    <x v="0"/>
  </r>
  <r>
    <s v="FK04"/>
    <s v="Kreditoränderungen (Buchhaltung)"/>
    <x v="0"/>
    <n v="2335"/>
    <s v="DIALOG"/>
    <x v="0"/>
    <x v="0"/>
  </r>
  <r>
    <s v="FK05"/>
    <s v="Sperren Kreditor (Buchhaltung)"/>
    <x v="0"/>
    <n v="252"/>
    <s v="DIALOG"/>
    <x v="0"/>
    <x v="0"/>
  </r>
  <r>
    <s v="FK06"/>
    <s v="Löschvormerk. Kreditor (Buchhaltung)"/>
    <x v="0"/>
    <n v="30"/>
    <s v="DIALOG"/>
    <x v="0"/>
    <x v="0"/>
  </r>
  <r>
    <s v="FK10N"/>
    <s v="Saldenanzeige Kreditoren"/>
    <x v="0"/>
    <n v="3009"/>
    <s v="DIALOG"/>
    <x v="0"/>
    <x v="0"/>
  </r>
  <r>
    <s v="FKI3"/>
    <s v="Bericht anzeigen"/>
    <x v="16"/>
    <s v=""/>
    <s v=""/>
    <x v="1"/>
    <x v="1"/>
  </r>
  <r>
    <s v="FKLOCK01"/>
    <s v="Bedingte Sperren prüfen"/>
    <x v="14"/>
    <n v="132"/>
    <s v="DIALOG"/>
    <x v="1"/>
    <x v="0"/>
  </r>
  <r>
    <s v="FKLOCK2"/>
    <s v="Betriebswirtschaftl. Sperren setzen"/>
    <x v="14"/>
    <n v="321"/>
    <s v="DIALOG"/>
    <x v="1"/>
    <x v="0"/>
  </r>
  <r>
    <s v="FKMT"/>
    <s v="FI Kontierungsmuster-Verwaltung"/>
    <x v="0"/>
    <s v=""/>
    <s v=""/>
    <x v="1"/>
    <x v="1"/>
  </r>
  <r>
    <s v="FLBPC2"/>
    <s v="GP mit Kreditor verknüpfen"/>
    <x v="34"/>
    <n v="24"/>
    <s v=""/>
    <x v="1"/>
    <x v="0"/>
  </r>
  <r>
    <s v="FLBPD2"/>
    <s v="GP mit Debitor verknüpfen"/>
    <x v="34"/>
    <n v="18"/>
    <s v=""/>
    <x v="1"/>
    <x v="0"/>
  </r>
  <r>
    <s v="FMZ3"/>
    <s v="Anzeigen Mittelbindung"/>
    <x v="18"/>
    <n v="1"/>
    <s v=""/>
    <x v="1"/>
    <x v="0"/>
  </r>
  <r>
    <s v="FNR7"/>
    <s v="Summen- u. Saldenliste"/>
    <x v="34"/>
    <s v=""/>
    <s v=""/>
    <x v="1"/>
    <x v="1"/>
  </r>
  <r>
    <s v="FOTV"/>
    <s v="Verwaltungsreport Datenübermittlung"/>
    <x v="0"/>
    <n v="1362"/>
    <s v="DIALOG"/>
    <x v="0"/>
    <x v="0"/>
  </r>
  <r>
    <s v="FP03"/>
    <s v="Abgabe an externes Inkassobüro"/>
    <x v="14"/>
    <n v="8336"/>
    <s v="DIALOG"/>
    <x v="1"/>
    <x v="6"/>
  </r>
  <r>
    <s v="FP03D"/>
    <s v="Forderungen an Inkassobüro abgeben"/>
    <x v="14"/>
    <n v="9"/>
    <s v="DIALOG"/>
    <x v="1"/>
    <x v="6"/>
  </r>
  <r>
    <s v="FP03E"/>
    <s v="Freigabe  von Posten zum Inkasso"/>
    <x v="14"/>
    <n v="14836"/>
    <s v="DIALOG"/>
    <x v="1"/>
    <x v="0"/>
  </r>
  <r>
    <s v="FP03EC"/>
    <s v="Abgabe Posten zum internen Inkasso"/>
    <x v="14"/>
    <s v=""/>
    <s v=""/>
    <x v="1"/>
    <x v="27"/>
  </r>
  <r>
    <s v="FP03H"/>
    <s v="Historie der Inkassoposten"/>
    <x v="14"/>
    <s v=""/>
    <s v=""/>
    <x v="1"/>
    <x v="6"/>
  </r>
  <r>
    <s v="FP03L"/>
    <s v="Liste der Inkassoposten"/>
    <x v="14"/>
    <s v=""/>
    <s v=""/>
    <x v="1"/>
    <x v="27"/>
  </r>
  <r>
    <s v="FP03M"/>
    <s v="Massenlauf: Freigabe zum Inkasso"/>
    <x v="14"/>
    <s v=""/>
    <s v=""/>
    <x v="1"/>
    <x v="27"/>
  </r>
  <r>
    <s v="FP03U"/>
    <s v="Forderungen von Inkassobüro rückruf."/>
    <x v="14"/>
    <s v=""/>
    <s v=""/>
    <x v="1"/>
    <x v="27"/>
  </r>
  <r>
    <s v="FP04"/>
    <s v="Ausbuchen"/>
    <x v="14"/>
    <n v="18318"/>
    <s v="DIALOG"/>
    <x v="1"/>
    <x v="0"/>
  </r>
  <r>
    <s v="FP04H"/>
    <s v="Anzeigen der Ausbuchungshistorie"/>
    <x v="14"/>
    <n v="1507"/>
    <s v="DIALOG"/>
    <x v="1"/>
    <x v="0"/>
  </r>
  <r>
    <s v="FP04M"/>
    <s v="Massenlauf: Ausbuchen"/>
    <x v="14"/>
    <n v="1809"/>
    <s v="DIALOG"/>
    <x v="1"/>
    <x v="0"/>
  </r>
  <r>
    <s v="FP05"/>
    <s v="Zahlungsstapel bearbeiten"/>
    <x v="14"/>
    <n v="110377"/>
    <s v="DIALOG"/>
    <x v="1"/>
    <x v="0"/>
  </r>
  <r>
    <s v="FP05CLE"/>
    <s v="Zahlungsstapel bearbeiten"/>
    <x v="14"/>
    <n v="23430"/>
    <s v="DIALOG"/>
    <x v="1"/>
    <x v="6"/>
  </r>
  <r>
    <s v="FP05CLE_CALL"/>
    <s v="Klärungsbearbeitung über CALL TRANS"/>
    <x v="14"/>
    <n v="159842"/>
    <s v="DIALOG"/>
    <x v="1"/>
    <x v="6"/>
  </r>
  <r>
    <s v="FP05FIK"/>
    <s v="Abstimmschl. für Zahlstapel ändern"/>
    <x v="14"/>
    <n v="231"/>
    <s v="DIALOG"/>
    <x v="1"/>
    <x v="0"/>
  </r>
  <r>
    <s v="FP06"/>
    <s v="Kontenpflege"/>
    <x v="14"/>
    <n v="123999"/>
    <s v="DIALOG"/>
    <x v="1"/>
    <x v="0"/>
  </r>
  <r>
    <s v="FP07"/>
    <s v="Ausgleich zurücknehmen"/>
    <x v="14"/>
    <n v="8294"/>
    <s v="DIALOG"/>
    <x v="1"/>
    <x v="0"/>
  </r>
  <r>
    <s v="FP08"/>
    <s v="Beleg stornieren"/>
    <x v="14"/>
    <n v="50620"/>
    <s v="DIALOG"/>
    <x v="1"/>
    <x v="0"/>
  </r>
  <r>
    <s v="FP08M"/>
    <s v="Massenstorno"/>
    <x v="14"/>
    <n v="1485"/>
    <s v="DIALOG"/>
    <x v="1"/>
    <x v="0"/>
  </r>
  <r>
    <s v="FP09"/>
    <s v="Rückläufer"/>
    <x v="14"/>
    <n v="18735"/>
    <s v="DIALOG"/>
    <x v="1"/>
    <x v="0"/>
  </r>
  <r>
    <s v="FP09FIK"/>
    <s v="Abstimmschl. für Rückl.stapel ändern"/>
    <x v="14"/>
    <n v="165"/>
    <s v="DIALOG"/>
    <x v="1"/>
    <x v="0"/>
  </r>
  <r>
    <s v="FP18"/>
    <s v="Rückzahlungsanforderung stornieren"/>
    <x v="14"/>
    <n v="85"/>
    <s v="DIALOG"/>
    <x v="1"/>
    <x v="0"/>
  </r>
  <r>
    <s v="FP25"/>
    <s v="Scheckstapel bearbeiten"/>
    <x v="14"/>
    <n v="15"/>
    <s v="DIALOG"/>
    <x v="1"/>
    <x v="0"/>
  </r>
  <r>
    <s v="FP30"/>
    <s v="Zahlung suchen"/>
    <x v="14"/>
    <n v="313532"/>
    <s v="DIALOG"/>
    <x v="1"/>
    <x v="0"/>
  </r>
  <r>
    <s v="FP30C"/>
    <s v="Klärungsfälle suchen"/>
    <x v="14"/>
    <n v="25202"/>
    <s v="DIALOG"/>
    <x v="1"/>
    <x v="0"/>
  </r>
  <r>
    <s v="FP30H"/>
    <s v="Freie Zahlungssuche"/>
    <x v="14"/>
    <n v="102"/>
    <s v="DIALOG"/>
    <x v="1"/>
    <x v="6"/>
  </r>
  <r>
    <s v="FP31"/>
    <s v="Zahlung suchen (aus Zahllauf)"/>
    <x v="14"/>
    <n v="28"/>
    <s v="DIALOG"/>
    <x v="1"/>
    <x v="0"/>
  </r>
  <r>
    <s v="FP40"/>
    <s v="Transferieren"/>
    <x v="14"/>
    <n v="1018"/>
    <s v="DIALOG"/>
    <x v="1"/>
    <x v="0"/>
  </r>
  <r>
    <s v="FPAV"/>
    <s v="FI-CA: Zahlungsavis"/>
    <x v="14"/>
    <s v=""/>
    <s v=""/>
    <x v="1"/>
    <x v="28"/>
  </r>
  <r>
    <s v="FPB3"/>
    <s v="Zahlungsstapelübernahme"/>
    <x v="14"/>
    <n v="18641"/>
    <s v="DIALOG"/>
    <x v="1"/>
    <x v="0"/>
  </r>
  <r>
    <s v="FPB4"/>
    <s v="Zahlungsstapelübernahme-Fehlerbearb."/>
    <x v="14"/>
    <n v="2143"/>
    <s v="DIALOG"/>
    <x v="1"/>
    <x v="0"/>
  </r>
  <r>
    <s v="FPB5"/>
    <s v="Rückläuferstapelübernahme"/>
    <x v="14"/>
    <n v="6774"/>
    <s v="DIALOG"/>
    <x v="1"/>
    <x v="0"/>
  </r>
  <r>
    <s v="FPB6"/>
    <s v="RLSÜbernahme-Fehlerbearbeitung"/>
    <x v="14"/>
    <n v="2"/>
    <s v=""/>
    <x v="1"/>
    <x v="29"/>
  </r>
  <r>
    <s v="FPB7"/>
    <s v="Übernahme aus elektron. Kontoauszug"/>
    <x v="14"/>
    <n v="12"/>
    <s v="DIALOG"/>
    <x v="1"/>
    <x v="30"/>
  </r>
  <r>
    <s v="FPCD"/>
    <s v="Zahlung buchen"/>
    <x v="14"/>
    <n v="15194"/>
    <s v="DIALOG"/>
    <x v="1"/>
    <x v="0"/>
  </r>
  <r>
    <s v="FPCI"/>
    <s v="Informationen für Inkassobüros"/>
    <x v="14"/>
    <n v="15"/>
    <s v="DIALOG"/>
    <x v="1"/>
    <x v="27"/>
  </r>
  <r>
    <s v="FPCOPARA"/>
    <s v="Korrespondenzdruck"/>
    <x v="14"/>
    <n v="33575"/>
    <s v="DIALOG"/>
    <x v="1"/>
    <x v="0"/>
  </r>
  <r>
    <s v="FPCPL"/>
    <s v="Klärungsbearbeitung: Zahlungsstapel"/>
    <x v="14"/>
    <n v="2475700"/>
    <s v="DIALOG"/>
    <x v="1"/>
    <x v="0"/>
  </r>
  <r>
    <s v="FPCR1"/>
    <s v="Bonität anzeigen"/>
    <x v="14"/>
    <n v="22"/>
    <s v="DIALOG"/>
    <x v="1"/>
    <x v="27"/>
  </r>
  <r>
    <s v="FPCRL"/>
    <s v="Klärungsbearbeitung: Rückläufer"/>
    <x v="14"/>
    <n v="203"/>
    <s v="DIALOG"/>
    <x v="1"/>
    <x v="0"/>
  </r>
  <r>
    <s v="FPE1"/>
    <s v="Beleg buchen"/>
    <x v="14"/>
    <n v="32529"/>
    <s v="DIALOG"/>
    <x v="1"/>
    <x v="0"/>
  </r>
  <r>
    <s v="FPE2"/>
    <s v="Ändern Beleg"/>
    <x v="14"/>
    <n v="6772"/>
    <s v="DIALOG"/>
    <x v="1"/>
    <x v="0"/>
  </r>
  <r>
    <s v="FPE2M"/>
    <s v="Massenänderung Belege"/>
    <x v="14"/>
    <n v="108"/>
    <s v="DIALOG"/>
    <x v="1"/>
    <x v="0"/>
  </r>
  <r>
    <s v="FPE3"/>
    <s v="Anzeigen Beleg"/>
    <x v="14"/>
    <n v="935963"/>
    <s v="DIALOG"/>
    <x v="1"/>
    <x v="0"/>
  </r>
  <r>
    <s v="FPE4"/>
    <s v="Anzeige Belegänderungen"/>
    <x v="14"/>
    <n v="14"/>
    <s v="DIALOG"/>
    <x v="1"/>
    <x v="0"/>
  </r>
  <r>
    <s v="FPF1"/>
    <s v="Abstimmschlüssel anlegen"/>
    <x v="14"/>
    <n v="9"/>
    <s v="DIALOG"/>
    <x v="1"/>
    <x v="31"/>
  </r>
  <r>
    <s v="FPF2"/>
    <s v="Abstimmschlüssel ändern"/>
    <x v="14"/>
    <n v="75"/>
    <s v="DIALOG"/>
    <x v="1"/>
    <x v="0"/>
  </r>
  <r>
    <s v="FPF3"/>
    <s v="Abstimmschlüssel anzeigen"/>
    <x v="14"/>
    <n v="10235"/>
    <s v="DIALOG"/>
    <x v="1"/>
    <x v="0"/>
  </r>
  <r>
    <s v="FPG0"/>
    <s v="Abweichende Buchungsdaten pflegen"/>
    <x v="14"/>
    <n v="153"/>
    <s v="DIALOG"/>
    <x v="1"/>
    <x v="0"/>
  </r>
  <r>
    <s v="FPG1"/>
    <s v="Buchungssummen ins Hauptbuch übern."/>
    <x v="14"/>
    <n v="630"/>
    <s v="DIALOG"/>
    <x v="1"/>
    <x v="0"/>
  </r>
  <r>
    <s v="FPG3"/>
    <s v="Übernahme ins CO-PA"/>
    <x v="14"/>
    <n v="243"/>
    <s v="DIALOG"/>
    <x v="1"/>
    <x v="0"/>
  </r>
  <r>
    <s v="FPG4"/>
    <s v="Autom. Schließen von Abstimmschl."/>
    <x v="14"/>
    <n v="363"/>
    <s v="DIALOG"/>
    <x v="1"/>
    <x v="0"/>
  </r>
  <r>
    <s v="FPG5"/>
    <s v="FI-CA Belege zu FI-GL Belege"/>
    <x v="14"/>
    <n v="13571"/>
    <s v="DIALOG"/>
    <x v="1"/>
    <x v="0"/>
  </r>
  <r>
    <s v="FPG7"/>
    <s v="CO-PA-Belege prüfen"/>
    <x v="14"/>
    <n v="3"/>
    <s v=""/>
    <x v="1"/>
    <x v="0"/>
  </r>
  <r>
    <s v="FPI1"/>
    <s v="FI-CA: Einzelbearbeitung Verzinsung"/>
    <x v="14"/>
    <n v="27257"/>
    <s v="DIALOG"/>
    <x v="1"/>
    <x v="0"/>
  </r>
  <r>
    <s v="FPI2"/>
    <s v="FI-CA: Barsicherheitszinsen"/>
    <x v="14"/>
    <s v=""/>
    <s v=""/>
    <x v="1"/>
    <x v="32"/>
  </r>
  <r>
    <s v="FPI4"/>
    <s v="FI-CA: Zinsberechnung anzeigen"/>
    <x v="14"/>
    <n v="2634"/>
    <s v="DIALOG"/>
    <x v="1"/>
    <x v="0"/>
  </r>
  <r>
    <s v="FPINTM1"/>
    <s v="Zinslauf"/>
    <x v="14"/>
    <n v="756"/>
    <s v="DIALOG"/>
    <x v="1"/>
    <x v="0"/>
  </r>
  <r>
    <s v="FPIPKEY"/>
    <s v="Ratenpläne zum Stichtag"/>
    <x v="14"/>
    <n v="12"/>
    <s v="DIALOG"/>
    <x v="1"/>
    <x v="0"/>
  </r>
  <r>
    <s v="FPL9"/>
    <s v="Kontenstand anzeigen"/>
    <x v="14"/>
    <n v="14179201"/>
    <s v="DIALOG"/>
    <x v="1"/>
    <x v="0"/>
  </r>
  <r>
    <s v="FPL9S"/>
    <s v="Kontenstand: interner Aufruf"/>
    <x v="14"/>
    <n v="3673"/>
    <s v="DIALOG"/>
    <x v="1"/>
    <x v="15"/>
  </r>
  <r>
    <s v="FPLKA"/>
    <s v="Auswerten BWL-Sperren"/>
    <x v="14"/>
    <n v="906"/>
    <s v="DIALOG"/>
    <x v="1"/>
    <x v="0"/>
  </r>
  <r>
    <s v="FPLKDEL"/>
    <s v="Gesetzte Massensperren löschen"/>
    <x v="14"/>
    <n v="6"/>
    <s v="DIALOG"/>
    <x v="1"/>
    <x v="0"/>
  </r>
  <r>
    <s v="FPM3"/>
    <s v="Anzeigen der Mahnhistorie"/>
    <x v="14"/>
    <n v="4702"/>
    <s v="DIALOG"/>
    <x v="1"/>
    <x v="0"/>
  </r>
  <r>
    <s v="FPM4"/>
    <s v="Anzeigen der Rückläuferhistorie"/>
    <x v="14"/>
    <n v="371"/>
    <s v="DIALOG"/>
    <x v="1"/>
    <x v="0"/>
  </r>
  <r>
    <s v="FPO1"/>
    <s v="FI-CA stichtagsbez. OP-Liste"/>
    <x v="14"/>
    <n v="361"/>
    <s v="DIALOG"/>
    <x v="0"/>
    <x v="0"/>
  </r>
  <r>
    <s v="FPO1P"/>
    <s v="OP-Liste zum Stichtag (parallel)"/>
    <x v="14"/>
    <n v="24"/>
    <s v="DIALOG"/>
    <x v="1"/>
    <x v="15"/>
  </r>
  <r>
    <s v="FPO2"/>
    <s v="Abstimmung der OP's zum Hauptbuch"/>
    <x v="14"/>
    <n v="353"/>
    <s v="DIALOG"/>
    <x v="0"/>
    <x v="0"/>
  </r>
  <r>
    <s v="FPO4"/>
    <s v="Posten-Auswertung"/>
    <x v="14"/>
    <n v="38218"/>
    <s v="DIALOG"/>
    <x v="1"/>
    <x v="0"/>
  </r>
  <r>
    <s v="FPO4P"/>
    <s v="OP-Liste zum Stichtag (parallel)"/>
    <x v="14"/>
    <s v=""/>
    <s v=""/>
    <x v="1"/>
    <x v="15"/>
  </r>
  <r>
    <s v="FPO7"/>
    <s v="Analyse extrahierter offener Posten"/>
    <x v="14"/>
    <n v="3"/>
    <s v=""/>
    <x v="1"/>
    <x v="33"/>
  </r>
  <r>
    <s v="FPP1"/>
    <s v="Vertragspartner anlegen"/>
    <x v="14"/>
    <n v="526922"/>
    <s v="DIALOG"/>
    <x v="1"/>
    <x v="0"/>
  </r>
  <r>
    <s v="FPP2"/>
    <s v="Vertragspartner ändern"/>
    <x v="14"/>
    <n v="3237"/>
    <s v="DIALOG"/>
    <x v="1"/>
    <x v="15"/>
  </r>
  <r>
    <s v="FPP3"/>
    <s v="Vertragspartner anzeigen"/>
    <x v="14"/>
    <n v="3854"/>
    <s v="DIALOG"/>
    <x v="1"/>
    <x v="15"/>
  </r>
  <r>
    <s v="FPR_PLCL"/>
    <s v="Einzelnachweis Klärungskonto"/>
    <x v="14"/>
    <n v="2"/>
    <s v="DIALOG"/>
    <x v="1"/>
    <x v="0"/>
  </r>
  <r>
    <s v="FPR1"/>
    <s v="Ratenplan anlegen"/>
    <x v="14"/>
    <n v="140"/>
    <s v="DIALOG"/>
    <x v="1"/>
    <x v="15"/>
  </r>
  <r>
    <s v="FPR2"/>
    <s v="Ratenplan ändern"/>
    <x v="14"/>
    <n v="390"/>
    <s v="DIALOG"/>
    <x v="1"/>
    <x v="15"/>
  </r>
  <r>
    <s v="FPR3"/>
    <s v="Ratenplan anzeigen"/>
    <x v="14"/>
    <n v="542"/>
    <s v="DIALOG"/>
    <x v="1"/>
    <x v="0"/>
  </r>
  <r>
    <s v="FPRA"/>
    <s v="Berichtigte Forderungen anzeigen"/>
    <x v="14"/>
    <n v="667"/>
    <s v="DIALOG"/>
    <x v="1"/>
    <x v="0"/>
  </r>
  <r>
    <s v="FPRECL"/>
    <s v="Umgliederungen buchen"/>
    <x v="14"/>
    <n v="4"/>
    <s v=""/>
    <x v="1"/>
    <x v="26"/>
  </r>
  <r>
    <s v="FPRH"/>
    <s v="Anzeigen von Ratenplahistorien"/>
    <x v="14"/>
    <n v="1194"/>
    <s v="DIALOG"/>
    <x v="1"/>
    <x v="15"/>
  </r>
  <r>
    <s v="FPRS"/>
    <s v="Offene Rückzahlungsanforderungen"/>
    <x v="14"/>
    <n v="159"/>
    <s v="DIALOG"/>
    <x v="1"/>
    <x v="15"/>
  </r>
  <r>
    <s v="FPRU"/>
    <s v="Übersicht Rückzahlungsanforderungen"/>
    <x v="14"/>
    <n v="1132"/>
    <s v="DIALOG"/>
    <x v="1"/>
    <x v="0"/>
  </r>
  <r>
    <s v="FPRV"/>
    <s v="Umbuchung berichtigte Forderungen"/>
    <x v="14"/>
    <n v="2574"/>
    <s v="DIALOG"/>
    <x v="1"/>
    <x v="15"/>
  </r>
  <r>
    <s v="FPS_RFKKBELJ00"/>
    <s v="Belegjournal"/>
    <x v="14"/>
    <n v="2"/>
    <s v="DIALOG"/>
    <x v="1"/>
    <x v="26"/>
  </r>
  <r>
    <s v="FPSA"/>
    <s v="VK Selektion"/>
    <x v="14"/>
    <n v="170"/>
    <s v="DIALOG"/>
    <x v="1"/>
    <x v="15"/>
  </r>
  <r>
    <s v="FPSEC1"/>
    <s v="Sicherheitsleistung anlegen"/>
    <x v="14"/>
    <n v="1157"/>
    <s v="DIALOG"/>
    <x v="1"/>
    <x v="15"/>
  </r>
  <r>
    <s v="FPSEC2"/>
    <s v="Sicherheitsleistung ändern"/>
    <x v="14"/>
    <n v="6"/>
    <s v="DIALOG"/>
    <x v="1"/>
    <x v="15"/>
  </r>
  <r>
    <s v="FPSEC3"/>
    <s v="Sicherheitsleistung anzeigen"/>
    <x v="14"/>
    <n v="32"/>
    <s v="DIALOG"/>
    <x v="1"/>
    <x v="15"/>
  </r>
  <r>
    <s v="FPSELP"/>
    <s v="Selektionen  zu Auswertungen"/>
    <x v="14"/>
    <n v="2624"/>
    <s v="DIALOG"/>
    <x v="1"/>
    <x v="0"/>
  </r>
  <r>
    <s v="FPSELP1"/>
    <s v="Layouts zu Auswertungen"/>
    <x v="14"/>
    <n v="3"/>
    <s v="DIALOG"/>
    <x v="1"/>
    <x v="15"/>
  </r>
  <r>
    <s v="FPSELPLOCK"/>
    <s v="Sperren gemäß Vorabselektion"/>
    <x v="14"/>
    <n v="21"/>
    <s v="DIALOG"/>
    <x v="1"/>
    <x v="0"/>
  </r>
  <r>
    <s v="FPSEPA"/>
    <s v="Anlegen von SEPA-Mandaten"/>
    <x v="14"/>
    <n v="2576"/>
    <s v="DIALOG"/>
    <x v="1"/>
    <x v="15"/>
  </r>
  <r>
    <s v="FPSEPA1"/>
    <s v="Ändern von SEPA-Mandaten"/>
    <x v="14"/>
    <n v="8319"/>
    <s v="DIALOG"/>
    <x v="1"/>
    <x v="15"/>
  </r>
  <r>
    <s v="FPSP"/>
    <s v="GP Selektion"/>
    <x v="14"/>
    <n v="472"/>
    <s v="DIALOG"/>
    <x v="1"/>
    <x v="15"/>
  </r>
  <r>
    <s v="FPT3"/>
    <s v="Überleitung abw. Periode"/>
    <x v="14"/>
    <n v="24"/>
    <s v=""/>
    <x v="1"/>
    <x v="26"/>
  </r>
  <r>
    <s v="FPT5"/>
    <s v="Belege zum Abstimmschlüssel anzeigen"/>
    <x v="14"/>
    <n v="324"/>
    <s v="DIALOG"/>
    <x v="1"/>
    <x v="0"/>
  </r>
  <r>
    <s v="FPT7"/>
    <s v="Nachweis Buchungssummen"/>
    <x v="14"/>
    <n v="87"/>
    <s v=""/>
    <x v="1"/>
    <x v="26"/>
  </r>
  <r>
    <s v="FPVA"/>
    <s v="Mahnvorschlag"/>
    <x v="14"/>
    <n v="25956"/>
    <s v="DIALOG"/>
    <x v="1"/>
    <x v="0"/>
  </r>
  <r>
    <s v="FPVB"/>
    <s v="Mahnaktivitätenlauf"/>
    <x v="14"/>
    <n v="1488"/>
    <s v="DIALOG"/>
    <x v="1"/>
    <x v="0"/>
  </r>
  <r>
    <s v="FPVC"/>
    <s v="Massenstorno von Mahnungen"/>
    <x v="14"/>
    <n v="465"/>
    <s v="DIALOG"/>
    <x v="1"/>
    <x v="0"/>
  </r>
  <r>
    <s v="FPY1"/>
    <s v="Zahlungslauf / Lastschriftlauf"/>
    <x v="14"/>
    <n v="23706"/>
    <s v="DIALOG"/>
    <x v="1"/>
    <x v="15"/>
  </r>
  <r>
    <s v="FPZW"/>
    <s v="Forderungsberichtigung"/>
    <x v="14"/>
    <n v="8295"/>
    <s v="DIALOG"/>
    <x v="1"/>
    <x v="0"/>
  </r>
  <r>
    <s v="FPZWH"/>
    <s v="Berichtigte Forderungen auswerten"/>
    <x v="14"/>
    <s v=""/>
    <s v=""/>
    <x v="1"/>
    <x v="26"/>
  </r>
  <r>
    <s v="FQC0"/>
    <s v="C FKK Kontenfindung (allgemein)"/>
    <x v="14"/>
    <s v=""/>
    <s v=""/>
    <x v="1"/>
    <x v="34"/>
  </r>
  <r>
    <s v="FQC1200"/>
    <s v="C FKK Kontenfindung */1200"/>
    <x v="14"/>
    <n v="1296"/>
    <s v="DIALOG"/>
    <x v="1"/>
    <x v="0"/>
  </r>
  <r>
    <s v="FQCR"/>
    <s v="Kontenfindung: Liste"/>
    <x v="14"/>
    <n v="2"/>
    <s v=""/>
    <x v="1"/>
    <x v="0"/>
  </r>
  <r>
    <s v="FQEVENTS"/>
    <s v="Zeitpunkte"/>
    <x v="14"/>
    <s v=""/>
    <s v=""/>
    <x v="1"/>
    <x v="35"/>
  </r>
  <r>
    <s v="FQI2"/>
    <s v="Zinsschlüssel Anzeige"/>
    <x v="14"/>
    <n v="11"/>
    <s v="DIALOG"/>
    <x v="1"/>
    <x v="36"/>
  </r>
  <r>
    <s v="FQKS"/>
    <s v="Kontenstand: Sortiervarianten"/>
    <x v="14"/>
    <n v="34"/>
    <s v="DIALOG"/>
    <x v="1"/>
    <x v="37"/>
  </r>
  <r>
    <s v="FQKX"/>
    <s v="TFK021L(Kontenstand: Listtypen)"/>
    <x v="14"/>
    <n v="72"/>
    <s v="DIALOG"/>
    <x v="1"/>
    <x v="37"/>
  </r>
  <r>
    <s v="FQZP"/>
    <s v="FI-CA: KoFi - Rückn.Ausgl. Neuer OP"/>
    <x v="14"/>
    <n v="9"/>
    <s v=""/>
    <x v="1"/>
    <x v="38"/>
  </r>
  <r>
    <s v="FS00"/>
    <s v="Sachkontenstammdatenpflege"/>
    <x v="16"/>
    <n v="30755"/>
    <s v="DIALOG"/>
    <x v="0"/>
    <x v="0"/>
  </r>
  <r>
    <s v="FS01"/>
    <s v="Anlegen Stamm"/>
    <x v="16"/>
    <s v=""/>
    <s v=""/>
    <x v="1"/>
    <x v="1"/>
  </r>
  <r>
    <s v="FS03"/>
    <s v="Anzeigen Stamm"/>
    <x v="16"/>
    <s v=""/>
    <s v=""/>
    <x v="1"/>
    <x v="1"/>
  </r>
  <r>
    <s v="FS04"/>
    <s v="Änderungen Sachkonto-Zentral"/>
    <x v="16"/>
    <n v="151"/>
    <s v="DIALOG"/>
    <x v="0"/>
    <x v="0"/>
  </r>
  <r>
    <s v="FS10"/>
    <s v="Kontenstand Sachkonten"/>
    <x v="16"/>
    <n v="239"/>
    <s v="DIALOG"/>
    <x v="0"/>
    <x v="0"/>
  </r>
  <r>
    <s v="FS10N"/>
    <s v="Saldenanzeige"/>
    <x v="0"/>
    <n v="781994"/>
    <s v="DIALOG"/>
    <x v="0"/>
    <x v="0"/>
  </r>
  <r>
    <s v="FS10NA"/>
    <s v="Saldenanzeige"/>
    <x v="0"/>
    <s v=""/>
    <s v=""/>
    <x v="1"/>
    <x v="1"/>
  </r>
  <r>
    <s v="FSE3"/>
    <s v="Bilanz/GuV-Struktur anzeigen"/>
    <x v="16"/>
    <n v="3856"/>
    <s v="DIALOG"/>
    <x v="0"/>
    <x v="0"/>
  </r>
  <r>
    <s v="FSE6N"/>
    <s v="Anzeigen Planung"/>
    <x v="16"/>
    <s v=""/>
    <s v=""/>
    <x v="1"/>
    <x v="1"/>
  </r>
  <r>
    <s v="FSEPA_M1"/>
    <s v="SEPA: Mandat anlegen"/>
    <x v="13"/>
    <n v="53"/>
    <s v="DIALOG"/>
    <x v="1"/>
    <x v="0"/>
  </r>
  <r>
    <s v="FSEPA_M2"/>
    <s v="SEPA: Mandat ändern"/>
    <x v="13"/>
    <n v="21"/>
    <s v=""/>
    <x v="1"/>
    <x v="0"/>
  </r>
  <r>
    <s v="FSEPA_M3"/>
    <s v="SEPA: Mandat anzeigen"/>
    <x v="13"/>
    <n v="67930"/>
    <s v="DIALOG"/>
    <x v="1"/>
    <x v="0"/>
  </r>
  <r>
    <s v="FSEPA_M3_LUW"/>
    <s v="SEPA: Mandat anzeigen (in neuer LUW)"/>
    <x v="13"/>
    <n v="66"/>
    <s v="DIALOG"/>
    <x v="1"/>
    <x v="0"/>
  </r>
  <r>
    <s v="FSEPA_M4"/>
    <s v="SEPA: Mandate auflisten"/>
    <x v="13"/>
    <n v="1672"/>
    <s v="DIALOG"/>
    <x v="1"/>
    <x v="0"/>
  </r>
  <r>
    <s v="FSI3"/>
    <s v="Bericht anzeigen"/>
    <x v="16"/>
    <n v="6"/>
    <s v="DIALOG"/>
    <x v="0"/>
    <x v="0"/>
  </r>
  <r>
    <s v="FSM3"/>
    <s v="Anzeigen Musterkonto"/>
    <x v="16"/>
    <n v="34"/>
    <s v="DIALOG"/>
    <x v="0"/>
    <x v="0"/>
  </r>
  <r>
    <s v="FSP0"/>
    <s v="Sachkontenstamm im Kontenplan"/>
    <x v="16"/>
    <n v="751"/>
    <s v="DIALOG"/>
    <x v="0"/>
    <x v="0"/>
  </r>
  <r>
    <s v="FSP3"/>
    <s v="Anzeigen Stamm im Kontenplan"/>
    <x v="16"/>
    <s v=""/>
    <s v=""/>
    <x v="1"/>
    <x v="1"/>
  </r>
  <r>
    <s v="FSP4"/>
    <s v="Änderungen Sachkonto-Kontenplan"/>
    <x v="16"/>
    <n v="10"/>
    <s v=""/>
    <x v="0"/>
    <x v="0"/>
  </r>
  <r>
    <s v="FSS0"/>
    <s v="Sachkontenstamm im Buchungskreis"/>
    <x v="16"/>
    <n v="4481"/>
    <s v="DIALOG"/>
    <x v="0"/>
    <x v="0"/>
  </r>
  <r>
    <s v="FSS3"/>
    <s v="Anzeigen Stamm im Buchungskreis"/>
    <x v="16"/>
    <s v=""/>
    <s v=""/>
    <x v="1"/>
    <x v="1"/>
  </r>
  <r>
    <s v="FSS4"/>
    <s v="Änderungen Sachkonto-Buchungskreise"/>
    <x v="16"/>
    <n v="24"/>
    <s v=""/>
    <x v="0"/>
    <x v="0"/>
  </r>
  <r>
    <s v="FTW1A"/>
    <s v="Extraktdaten"/>
    <x v="13"/>
    <n v="822"/>
    <s v="DIALOG"/>
    <x v="1"/>
    <x v="0"/>
  </r>
  <r>
    <s v="FTWC"/>
    <s v="Extrakte mischen"/>
    <x v="13"/>
    <n v="84"/>
    <s v=""/>
    <x v="1"/>
    <x v="0"/>
  </r>
  <r>
    <s v="FTWCF"/>
    <s v="Feldkatalog"/>
    <x v="13"/>
    <n v="6"/>
    <s v=""/>
    <x v="1"/>
    <x v="0"/>
  </r>
  <r>
    <s v="FTWD"/>
    <s v="Datenextraktkontrollsummen prüfen"/>
    <x v="13"/>
    <s v=""/>
    <s v=""/>
    <x v="1"/>
    <x v="1"/>
  </r>
  <r>
    <s v="FTWE"/>
    <s v="Kontrollsummen prüfen (FI-Belege)"/>
    <x v="13"/>
    <n v="30"/>
    <s v="DIALOG"/>
    <x v="1"/>
    <x v="0"/>
  </r>
  <r>
    <s v="FTWE1"/>
    <s v="Alle FI-Kontrollsummen prüfen"/>
    <x v="13"/>
    <n v="6"/>
    <s v=""/>
    <x v="1"/>
    <x v="0"/>
  </r>
  <r>
    <s v="FTWF"/>
    <s v="Datenextrakt-Browser"/>
    <x v="13"/>
    <n v="264"/>
    <s v=""/>
    <x v="1"/>
    <x v="0"/>
  </r>
  <r>
    <s v="FTWH"/>
    <s v="Daten-View-Abfragen"/>
    <x v="13"/>
    <n v="1428"/>
    <s v="DIALOG"/>
    <x v="1"/>
    <x v="0"/>
  </r>
  <r>
    <s v="FTWK"/>
    <s v="Extrakte löschen"/>
    <x v="13"/>
    <n v="18"/>
    <s v=""/>
    <x v="1"/>
    <x v="0"/>
  </r>
  <r>
    <s v="FTWL"/>
    <s v="Extraktprotokoll anzeigen"/>
    <x v="13"/>
    <n v="1116"/>
    <s v=""/>
    <x v="1"/>
    <x v="0"/>
  </r>
  <r>
    <s v="FTWM"/>
    <s v="Datenextrakt neu erstellen"/>
    <x v="13"/>
    <n v="102"/>
    <s v=""/>
    <x v="1"/>
    <x v="0"/>
  </r>
  <r>
    <s v="FTWN"/>
    <s v="View-Abfrageprotokoll anzeigen"/>
    <x v="13"/>
    <n v="702"/>
    <s v=""/>
    <x v="1"/>
    <x v="0"/>
  </r>
  <r>
    <s v="FTWP"/>
    <s v="Einstellungen für Datenextraktion"/>
    <x v="13"/>
    <n v="306"/>
    <s v="DIALOG"/>
    <x v="1"/>
    <x v="0"/>
  </r>
  <r>
    <s v="FTWQ"/>
    <s v="Datensegmente für Datendatei konfig."/>
    <x v="13"/>
    <n v="12"/>
    <s v=""/>
    <x v="1"/>
    <x v="0"/>
  </r>
  <r>
    <s v="FTWR"/>
    <s v="Dateigröße Arbeitsblatt"/>
    <x v="13"/>
    <n v="132"/>
    <s v=""/>
    <x v="1"/>
    <x v="0"/>
  </r>
  <r>
    <s v="FTWSCC"/>
    <s v="DART: Einstell. für Buchungskreise"/>
    <x v="13"/>
    <n v="6"/>
    <s v=""/>
    <x v="1"/>
    <x v="0"/>
  </r>
  <r>
    <s v="FTWW"/>
    <s v="Segmentinformationen auflisten"/>
    <x v="13"/>
    <n v="312"/>
    <s v=""/>
    <x v="1"/>
    <x v="0"/>
  </r>
  <r>
    <s v="FTWY"/>
    <s v="Datendatei-View pflegen"/>
    <x v="13"/>
    <n v="18"/>
    <s v=""/>
    <x v="1"/>
    <x v="0"/>
  </r>
  <r>
    <s v="FTWYR"/>
    <s v="DART: Segmentbeziehungen pflegen"/>
    <x v="13"/>
    <n v="30"/>
    <s v=""/>
    <x v="1"/>
    <x v="0"/>
  </r>
  <r>
    <s v="FTXP"/>
    <s v="Steuerkennzeichen pflegen"/>
    <x v="30"/>
    <n v="2309"/>
    <s v="DIALOG"/>
    <x v="1"/>
    <x v="0"/>
  </r>
  <r>
    <s v="FV50"/>
    <s v="Vorerfassung von Sachkontenpositione"/>
    <x v="0"/>
    <n v="8"/>
    <s v="DIALOG"/>
    <x v="0"/>
    <x v="0"/>
  </r>
  <r>
    <s v="FV53"/>
    <s v="Vorerfaßten Sachkontobeleg anzeigen"/>
    <x v="0"/>
    <s v=""/>
    <s v=""/>
    <x v="1"/>
    <x v="1"/>
  </r>
  <r>
    <s v="FV60"/>
    <s v="Vorerfassung eingehender Rechnungen"/>
    <x v="0"/>
    <n v="199556"/>
    <s v="DIALOG"/>
    <x v="0"/>
    <x v="0"/>
  </r>
  <r>
    <s v="FV63"/>
    <s v="Vorerfassten Kreditorbeleg anzeigen"/>
    <x v="0"/>
    <n v="4665"/>
    <s v="DIALOG"/>
    <x v="0"/>
    <x v="0"/>
  </r>
  <r>
    <s v="FV65"/>
    <s v="Vorerfassung eingehender Gutschrifte"/>
    <x v="0"/>
    <s v=""/>
    <s v=""/>
    <x v="1"/>
    <x v="1"/>
  </r>
  <r>
    <s v="FV70"/>
    <s v="Vorerfassung ausgehender Rechnungen"/>
    <x v="0"/>
    <n v="8"/>
    <s v=""/>
    <x v="0"/>
    <x v="0"/>
  </r>
  <r>
    <s v="FXI2"/>
    <s v="Bericht ändern"/>
    <x v="16"/>
    <s v=""/>
    <s v=""/>
    <x v="1"/>
    <x v="1"/>
  </r>
  <r>
    <s v="GB01"/>
    <s v="Belegerfassung für lokale Ledger"/>
    <x v="35"/>
    <s v=""/>
    <s v=""/>
    <x v="1"/>
    <x v="1"/>
  </r>
  <r>
    <s v="GC41"/>
    <s v="GLT3 - Pflege GLT3-Unterkontierungen"/>
    <x v="36"/>
    <s v=""/>
    <s v=""/>
    <x v="1"/>
    <x v="1"/>
  </r>
  <r>
    <s v="GCAC"/>
    <s v="Ledgervergleich"/>
    <x v="13"/>
    <s v=""/>
    <s v=""/>
    <x v="1"/>
    <x v="1"/>
  </r>
  <r>
    <s v="GCB2"/>
    <s v="FI-SL-Customizing-Buchungskreis Anz."/>
    <x v="35"/>
    <s v=""/>
    <s v=""/>
    <x v="1"/>
    <x v="1"/>
  </r>
  <r>
    <s v="GCBX"/>
    <s v="FI-SL: Zulässige Belegarten"/>
    <x v="35"/>
    <n v="65"/>
    <s v="DIALOG"/>
    <x v="0"/>
    <x v="0"/>
  </r>
  <r>
    <s v="GCGS"/>
    <s v="Abstimmung Summe-Einzelposten"/>
    <x v="35"/>
    <s v=""/>
    <s v=""/>
    <x v="1"/>
    <x v="1"/>
  </r>
  <r>
    <s v="GCL2"/>
    <s v="FI-SL-Customizing-Ledger ändern"/>
    <x v="35"/>
    <s v=""/>
    <s v=""/>
    <x v="1"/>
    <x v="1"/>
  </r>
  <r>
    <s v="GCL3"/>
    <s v="FI-SL-Customizing-Ledger anzeigen"/>
    <x v="35"/>
    <s v=""/>
    <s v=""/>
    <x v="1"/>
    <x v="1"/>
  </r>
  <r>
    <s v="GD13"/>
    <s v="Summensatzanzeige"/>
    <x v="35"/>
    <n v="1385"/>
    <s v="DIALOG"/>
    <x v="0"/>
    <x v="0"/>
  </r>
  <r>
    <s v="GD20"/>
    <s v="Start Selektion FI-SL-Einzelposten"/>
    <x v="35"/>
    <s v=""/>
    <s v=""/>
    <x v="1"/>
    <x v="1"/>
  </r>
  <r>
    <s v="GD23"/>
    <s v="FI-SL: Lokale Ist-Beleganzeige"/>
    <x v="35"/>
    <n v="4"/>
    <s v="DIALOG"/>
    <x v="0"/>
    <x v="0"/>
  </r>
  <r>
    <s v="GD33"/>
    <s v="FI-SL: Globale Ist-Beleganzeige"/>
    <x v="35"/>
    <s v=""/>
    <s v=""/>
    <x v="1"/>
    <x v="1"/>
  </r>
  <r>
    <s v="GGB0"/>
    <s v="Validierungsbearbeitung"/>
    <x v="35"/>
    <n v="700"/>
    <s v="DIALOG"/>
    <x v="0"/>
    <x v="0"/>
  </r>
  <r>
    <s v="GGB1"/>
    <s v="Substitutionsbearbeitung"/>
    <x v="35"/>
    <n v="110"/>
    <s v=""/>
    <x v="0"/>
    <x v="0"/>
  </r>
  <r>
    <s v="GM01"/>
    <s v="Garantietypen"/>
    <x v="35"/>
    <n v="6"/>
    <s v="DIALOG"/>
    <x v="0"/>
    <x v="0"/>
  </r>
  <r>
    <s v="GM04"/>
    <s v="Garantiezählertypen"/>
    <x v="35"/>
    <n v="6"/>
    <s v="DIALOG"/>
    <x v="0"/>
    <x v="0"/>
  </r>
  <r>
    <s v="GP30"/>
    <s v="Verteilungschlussel pflegen"/>
    <x v="35"/>
    <s v=""/>
    <s v=""/>
    <x v="1"/>
    <x v="1"/>
  </r>
  <r>
    <s v="GR23"/>
    <s v="Anzeigen Bibliothek"/>
    <x v="35"/>
    <s v=""/>
    <s v=""/>
    <x v="1"/>
    <x v="1"/>
  </r>
  <r>
    <s v="GR32"/>
    <s v="Ändern Bericht"/>
    <x v="35"/>
    <s v=""/>
    <s v=""/>
    <x v="1"/>
    <x v="1"/>
  </r>
  <r>
    <s v="GR33"/>
    <s v="Anzeigen Bericht"/>
    <x v="35"/>
    <n v="40"/>
    <s v=""/>
    <x v="0"/>
    <x v="0"/>
  </r>
  <r>
    <s v="GR38"/>
    <s v="Berichte importieren"/>
    <x v="35"/>
    <s v=""/>
    <s v=""/>
    <x v="1"/>
    <x v="1"/>
  </r>
  <r>
    <s v="GR52"/>
    <s v="Ändern Berichtsgruppe"/>
    <x v="35"/>
    <n v="21"/>
    <s v=""/>
    <x v="0"/>
    <x v="0"/>
  </r>
  <r>
    <s v="GR53"/>
    <s v="Anzeigen Berichtsgruppe"/>
    <x v="35"/>
    <s v=""/>
    <s v=""/>
    <x v="1"/>
    <x v="1"/>
  </r>
  <r>
    <s v="GR55"/>
    <s v="Ausführen Berichtsgruppe"/>
    <x v="35"/>
    <s v=""/>
    <s v=""/>
    <x v="1"/>
    <x v="1"/>
  </r>
  <r>
    <s v="GR5G"/>
    <s v="Berichtsgruppen generieren"/>
    <x v="35"/>
    <n v="50"/>
    <s v="DIALOG"/>
    <x v="0"/>
    <x v="0"/>
  </r>
  <r>
    <s v="GR5L"/>
    <s v="Verzeichnis: Berichtsgruppen"/>
    <x v="35"/>
    <n v="702"/>
    <s v="DIALOG"/>
    <x v="0"/>
    <x v="0"/>
  </r>
  <r>
    <s v="GRE0"/>
    <s v="Report Writer: Extrakte verwalten"/>
    <x v="15"/>
    <n v="43"/>
    <s v="DIALOG"/>
    <x v="1"/>
    <x v="0"/>
  </r>
  <r>
    <s v="GRR1"/>
    <s v="RW: Formular anlegen"/>
    <x v="35"/>
    <s v=""/>
    <s v=""/>
    <x v="1"/>
    <x v="1"/>
  </r>
  <r>
    <s v="GRR2"/>
    <s v="RW: Formular ändern"/>
    <x v="35"/>
    <n v="15"/>
    <s v=""/>
    <x v="0"/>
    <x v="0"/>
  </r>
  <r>
    <s v="GRR3"/>
    <s v="RW: Formular anzeigen"/>
    <x v="35"/>
    <n v="105"/>
    <s v=""/>
    <x v="0"/>
    <x v="0"/>
  </r>
  <r>
    <s v="GRR6"/>
    <s v="Vorlage anzeigen"/>
    <x v="35"/>
    <n v="6"/>
    <s v=""/>
    <x v="0"/>
    <x v="0"/>
  </r>
  <r>
    <s v="GS01"/>
    <s v="Anlegen Set"/>
    <x v="35"/>
    <n v="6"/>
    <s v="DIALOG"/>
    <x v="0"/>
    <x v="0"/>
  </r>
  <r>
    <s v="GS02"/>
    <s v="Ändern Set"/>
    <x v="35"/>
    <n v="7135"/>
    <s v="DIALOG"/>
    <x v="0"/>
    <x v="0"/>
  </r>
  <r>
    <s v="GS03"/>
    <s v="Anzeigen Set"/>
    <x v="35"/>
    <n v="7035"/>
    <s v="DIALOG"/>
    <x v="0"/>
    <x v="0"/>
  </r>
  <r>
    <s v="GS07"/>
    <s v="Sets exportieren"/>
    <x v="35"/>
    <s v=""/>
    <s v=""/>
    <x v="1"/>
    <x v="1"/>
  </r>
  <r>
    <s v="GS08"/>
    <s v="Sets importieren"/>
    <x v="35"/>
    <s v=""/>
    <s v=""/>
    <x v="1"/>
    <x v="1"/>
  </r>
  <r>
    <s v="GSP_KD1"/>
    <s v="Kontenfindung pflegen: Saldonull"/>
    <x v="16"/>
    <s v=""/>
    <s v=""/>
    <x v="1"/>
    <x v="1"/>
  </r>
  <r>
    <s v="GVTR"/>
    <s v="FI-SL: Saldovortrag"/>
    <x v="35"/>
    <n v="132"/>
    <s v=""/>
    <x v="0"/>
    <x v="0"/>
  </r>
  <r>
    <s v="IA01"/>
    <s v="Arbeitsplan Equipment anlegen"/>
    <x v="2"/>
    <n v="6552"/>
    <s v="DIALOG"/>
    <x v="1"/>
    <x v="0"/>
  </r>
  <r>
    <s v="IA02"/>
    <s v="Arbeitsplan Equipment ändern"/>
    <x v="2"/>
    <n v="14776"/>
    <s v="DIALOG"/>
    <x v="1"/>
    <x v="0"/>
  </r>
  <r>
    <s v="IA03"/>
    <s v="Arbeitsplan Equipment anzeigen"/>
    <x v="2"/>
    <n v="2764"/>
    <s v="DIALOG"/>
    <x v="1"/>
    <x v="0"/>
  </r>
  <r>
    <s v="IA04"/>
    <s v="PM/SM-Arbeitsplan (A,E,T) anzeigen"/>
    <x v="2"/>
    <n v="2"/>
    <s v="DIALOG"/>
    <x v="1"/>
    <x v="0"/>
  </r>
  <r>
    <s v="IA05"/>
    <s v="Anleitung anlegen"/>
    <x v="2"/>
    <n v="57633"/>
    <s v="DIALOG"/>
    <x v="1"/>
    <x v="0"/>
  </r>
  <r>
    <s v="IA06"/>
    <s v="Anleitung ändern"/>
    <x v="2"/>
    <n v="114615"/>
    <s v="DIALOG"/>
    <x v="1"/>
    <x v="0"/>
  </r>
  <r>
    <s v="IA07"/>
    <s v="Anleitung anzeigen"/>
    <x v="2"/>
    <n v="53424"/>
    <s v="DIALOG"/>
    <x v="1"/>
    <x v="0"/>
  </r>
  <r>
    <s v="IA08"/>
    <s v="Arbeitspläne ändern"/>
    <x v="5"/>
    <n v="56534"/>
    <s v="DIALOG"/>
    <x v="1"/>
    <x v="0"/>
  </r>
  <r>
    <s v="IA09"/>
    <s v="Arbeitspläne anzeigen"/>
    <x v="2"/>
    <n v="7302"/>
    <s v="DIALOG"/>
    <x v="1"/>
    <x v="0"/>
  </r>
  <r>
    <s v="IA10"/>
    <s v="Arbeitspläne anzeigen (mehrstufig)"/>
    <x v="2"/>
    <n v="1231"/>
    <s v="DIALOG"/>
    <x v="1"/>
    <x v="0"/>
  </r>
  <r>
    <s v="IA11"/>
    <s v="Arbeitsplan techn. Platz anlegen"/>
    <x v="2"/>
    <n v="24982"/>
    <s v="DIALOG"/>
    <x v="1"/>
    <x v="0"/>
  </r>
  <r>
    <s v="IA12"/>
    <s v="Arbeitsplan techn.Platz ändern"/>
    <x v="2"/>
    <n v="359236"/>
    <s v="DIALOG"/>
    <x v="1"/>
    <x v="0"/>
  </r>
  <r>
    <s v="IA13"/>
    <s v="Arbeitsplan techn.Platz anzeigen"/>
    <x v="2"/>
    <n v="44239"/>
    <s v="DIALOG"/>
    <x v="1"/>
    <x v="0"/>
  </r>
  <r>
    <s v="IA15"/>
    <s v="Änderungsbelege Arbeitspläne"/>
    <x v="2"/>
    <n v="160"/>
    <s v="DIALOG"/>
    <x v="1"/>
    <x v="0"/>
  </r>
  <r>
    <s v="IA16"/>
    <s v="Arbeitspläne kalkulieren"/>
    <x v="2"/>
    <n v="197"/>
    <s v="DIALOG"/>
    <x v="1"/>
    <x v="14"/>
  </r>
  <r>
    <s v="IA17"/>
    <s v="Arbeitspläne drucken"/>
    <x v="2"/>
    <n v="24"/>
    <s v="DIALOG"/>
    <x v="1"/>
    <x v="14"/>
  </r>
  <r>
    <s v="IA21"/>
    <s v="Auswertung ÄnderBelege Arbeitspläne"/>
    <x v="2"/>
    <n v="14"/>
    <s v="DIALOG"/>
    <x v="1"/>
    <x v="0"/>
  </r>
  <r>
    <s v="IB01"/>
    <s v="Anlegen Equipmentstückliste"/>
    <x v="2"/>
    <n v="21"/>
    <s v="DIALOG"/>
    <x v="1"/>
    <x v="0"/>
  </r>
  <r>
    <s v="IB02"/>
    <s v="Ändern Equipmentstückliste"/>
    <x v="2"/>
    <n v="30"/>
    <s v="DIALOG"/>
    <x v="1"/>
    <x v="0"/>
  </r>
  <r>
    <s v="IB03"/>
    <s v="Anzeigen Equipmenstückliste"/>
    <x v="2"/>
    <n v="66"/>
    <s v="DIALOG"/>
    <x v="1"/>
    <x v="0"/>
  </r>
  <r>
    <s v="IB09"/>
    <s v="Anzeigen Werkszuordnung EquipmentStl"/>
    <x v="2"/>
    <s v=""/>
    <s v=""/>
    <x v="1"/>
    <x v="14"/>
  </r>
  <r>
    <s v="IB11"/>
    <s v="Anlegen TechnPlatzStückliste"/>
    <x v="2"/>
    <n v="4"/>
    <s v="DIALOG"/>
    <x v="1"/>
    <x v="0"/>
  </r>
  <r>
    <s v="IB12"/>
    <s v="Ändern TechnPlatzStückliste"/>
    <x v="2"/>
    <n v="93"/>
    <s v="DIALOG"/>
    <x v="1"/>
    <x v="0"/>
  </r>
  <r>
    <s v="IB13"/>
    <s v="Anzeigen TechnPlatzStückliste"/>
    <x v="2"/>
    <n v="80"/>
    <s v="DIALOG"/>
    <x v="1"/>
    <x v="0"/>
  </r>
  <r>
    <s v="IB17"/>
    <s v="Anlegen Werkszuordnung TechnPlatzStl"/>
    <x v="2"/>
    <n v="2"/>
    <s v=""/>
    <x v="1"/>
    <x v="14"/>
  </r>
  <r>
    <s v="IB19"/>
    <s v="Anzeigen Werkszuordnung TechnPlStl"/>
    <x v="2"/>
    <n v="26"/>
    <s v="DIALOG"/>
    <x v="1"/>
    <x v="0"/>
  </r>
  <r>
    <s v="IB51"/>
    <s v="Anlegen Installation"/>
    <x v="17"/>
    <n v="6"/>
    <s v="DIALOG"/>
    <x v="1"/>
    <x v="0"/>
  </r>
  <r>
    <s v="IB52"/>
    <s v="Ändern Installation"/>
    <x v="17"/>
    <n v="4"/>
    <s v=""/>
    <x v="1"/>
    <x v="0"/>
  </r>
  <r>
    <s v="IB53"/>
    <s v="Anzeigen Installation"/>
    <x v="17"/>
    <n v="12"/>
    <s v="DIALOG"/>
    <x v="1"/>
    <x v="0"/>
  </r>
  <r>
    <s v="IB81"/>
    <s v="Änderungsbelege TechnPlatzStückliste"/>
    <x v="2"/>
    <n v="2"/>
    <s v=""/>
    <x v="1"/>
    <x v="14"/>
  </r>
  <r>
    <s v="IBIP"/>
    <s v="Batch Input Utility : PM"/>
    <x v="2"/>
    <n v="32"/>
    <s v="DIALOG"/>
    <x v="1"/>
    <x v="0"/>
  </r>
  <r>
    <s v="IC_LTXE"/>
    <s v="Remote-Teil der Starttransaktion"/>
    <x v="13"/>
    <n v="433"/>
    <s v="HTTP"/>
    <x v="1"/>
    <x v="0"/>
  </r>
  <r>
    <s v="IE01"/>
    <s v="Equipment anlegen"/>
    <x v="2"/>
    <n v="184302"/>
    <s v="DIALOG"/>
    <x v="1"/>
    <x v="0"/>
  </r>
  <r>
    <s v="IE01_ISU_C"/>
    <s v="Equipment anlegen"/>
    <x v="6"/>
    <n v="4241"/>
    <s v="DIALOG"/>
    <x v="1"/>
    <x v="6"/>
  </r>
  <r>
    <s v="IE02"/>
    <s v="Equipment ändern"/>
    <x v="2"/>
    <n v="2171790"/>
    <s v="DIALOG"/>
    <x v="1"/>
    <x v="0"/>
  </r>
  <r>
    <s v="IE03"/>
    <s v="Equipment anzeigen"/>
    <x v="2"/>
    <n v="2677541"/>
    <s v="DIALOG"/>
    <x v="1"/>
    <x v="0"/>
  </r>
  <r>
    <s v="IE05"/>
    <s v="Equipment ändern"/>
    <x v="2"/>
    <n v="34251"/>
    <s v="DIALOG"/>
    <x v="1"/>
    <x v="0"/>
  </r>
  <r>
    <s v="IE07"/>
    <s v="Equipmentliste (mehrstufig)"/>
    <x v="2"/>
    <n v="358"/>
    <s v="DIALOG"/>
    <x v="1"/>
    <x v="0"/>
  </r>
  <r>
    <s v="IE10"/>
    <s v="Sammelerfassung Equipments"/>
    <x v="2"/>
    <n v="2189"/>
    <s v="DIALOG"/>
    <x v="1"/>
    <x v="0"/>
  </r>
  <r>
    <s v="IE25"/>
    <s v="Fertigungshilfsmittel anlegen"/>
    <x v="2"/>
    <n v="1"/>
    <s v="DIALOG"/>
    <x v="1"/>
    <x v="14"/>
  </r>
  <r>
    <s v="IE31"/>
    <s v="Fahrzeug anlegen"/>
    <x v="2"/>
    <n v="51407"/>
    <s v="DIALOG"/>
    <x v="1"/>
    <x v="0"/>
  </r>
  <r>
    <s v="IE36"/>
    <s v="Fahrzeuge anzeigen"/>
    <x v="2"/>
    <n v="29921"/>
    <s v="DIALOG"/>
    <x v="1"/>
    <x v="0"/>
  </r>
  <r>
    <s v="IE37"/>
    <s v="Fahrzeuge ändern"/>
    <x v="2"/>
    <n v="392"/>
    <s v="DIALOG"/>
    <x v="1"/>
    <x v="0"/>
  </r>
  <r>
    <s v="IE4N"/>
    <s v="Equipmenteinbau und -ausbau"/>
    <x v="2"/>
    <n v="19"/>
    <s v="DIALOG"/>
    <x v="1"/>
    <x v="0"/>
  </r>
  <r>
    <s v="IH01"/>
    <s v="Techn.Platz Strukturdarstellung"/>
    <x v="2"/>
    <n v="610473"/>
    <s v="DIALOG"/>
    <x v="1"/>
    <x v="0"/>
  </r>
  <r>
    <s v="IH02"/>
    <s v="Referenzplatz Strukturdarstellung"/>
    <x v="2"/>
    <n v="16"/>
    <s v="DIALOG"/>
    <x v="1"/>
    <x v="0"/>
  </r>
  <r>
    <s v="IH03"/>
    <s v="Equipment Strukturdarstellung"/>
    <x v="2"/>
    <n v="7893"/>
    <s v="DIALOG"/>
    <x v="1"/>
    <x v="0"/>
  </r>
  <r>
    <s v="IH04"/>
    <s v="Equipment Strukturdarstellung"/>
    <x v="2"/>
    <n v="124"/>
    <s v="DIALOG"/>
    <x v="1"/>
    <x v="0"/>
  </r>
  <r>
    <s v="IH05"/>
    <s v="Material Strukturdarstellung"/>
    <x v="2"/>
    <n v="44"/>
    <s v="DIALOG"/>
    <x v="1"/>
    <x v="0"/>
  </r>
  <r>
    <s v="IH06"/>
    <s v="Techn.Platz anzeigen"/>
    <x v="2"/>
    <n v="445336"/>
    <s v="DIALOG"/>
    <x v="1"/>
    <x v="0"/>
  </r>
  <r>
    <s v="IH07"/>
    <s v="Referenzplatz anzeigen"/>
    <x v="2"/>
    <n v="46"/>
    <s v="DIALOG"/>
    <x v="1"/>
    <x v="0"/>
  </r>
  <r>
    <s v="IH08"/>
    <s v="Equipment anzeigen"/>
    <x v="2"/>
    <n v="138274"/>
    <s v="DIALOG"/>
    <x v="1"/>
    <x v="0"/>
  </r>
  <r>
    <s v="IH09"/>
    <s v="Material anzeigen"/>
    <x v="2"/>
    <n v="1463"/>
    <s v="DIALOG"/>
    <x v="1"/>
    <x v="0"/>
  </r>
  <r>
    <s v="IH12"/>
    <s v="Tech. Platz Strukturdarstellung"/>
    <x v="2"/>
    <n v="3"/>
    <s v="DIALOG"/>
    <x v="1"/>
    <x v="0"/>
  </r>
  <r>
    <s v="IK01"/>
    <s v="Meßpunkt anlegen"/>
    <x v="2"/>
    <n v="530"/>
    <s v="DIALOG"/>
    <x v="1"/>
    <x v="0"/>
  </r>
  <r>
    <s v="IK02"/>
    <s v="Meßpunkt ändern"/>
    <x v="2"/>
    <n v="28610"/>
    <s v="DIALOG"/>
    <x v="1"/>
    <x v="0"/>
  </r>
  <r>
    <s v="IK03"/>
    <s v="Meßpunkt anzeigen"/>
    <x v="2"/>
    <n v="517"/>
    <s v="DIALOG"/>
    <x v="1"/>
    <x v="0"/>
  </r>
  <r>
    <s v="IK04"/>
    <s v="Meßpunkte zum Objekt anlegen"/>
    <x v="2"/>
    <n v="12525"/>
    <s v="DIALOG"/>
    <x v="1"/>
    <x v="0"/>
  </r>
  <r>
    <s v="IK05"/>
    <s v="Meßpunkte zum Objekt ändern"/>
    <x v="2"/>
    <n v="39"/>
    <s v=""/>
    <x v="1"/>
    <x v="0"/>
  </r>
  <r>
    <s v="IK06"/>
    <s v="Meßpunkte zum Objekt anzeigen"/>
    <x v="2"/>
    <n v="7"/>
    <s v="DIALOG"/>
    <x v="1"/>
    <x v="0"/>
  </r>
  <r>
    <s v="IK07"/>
    <s v="Meßpunkte anzeigen"/>
    <x v="2"/>
    <n v="14440"/>
    <s v="DIALOG"/>
    <x v="1"/>
    <x v="0"/>
  </r>
  <r>
    <s v="IK08"/>
    <s v="Meßpunkte ändern"/>
    <x v="2"/>
    <n v="414"/>
    <s v="DIALOG"/>
    <x v="1"/>
    <x v="0"/>
  </r>
  <r>
    <s v="IK09"/>
    <s v="Nummernkreispflege: IMPT"/>
    <x v="2"/>
    <n v="2"/>
    <s v="DIALOG"/>
    <x v="1"/>
    <x v="0"/>
  </r>
  <r>
    <s v="IK11"/>
    <s v="Meßbeleg anlegen"/>
    <x v="2"/>
    <n v="5796"/>
    <s v="DIALOG"/>
    <x v="1"/>
    <x v="0"/>
  </r>
  <r>
    <s v="IK12"/>
    <s v="Meßbeleg ändern"/>
    <x v="2"/>
    <n v="93625"/>
    <s v="DIALOG"/>
    <x v="1"/>
    <x v="0"/>
  </r>
  <r>
    <s v="IK13"/>
    <s v="Meßbeleg anzeigen"/>
    <x v="2"/>
    <n v="1940"/>
    <s v="DIALOG"/>
    <x v="1"/>
    <x v="0"/>
  </r>
  <r>
    <s v="IK14"/>
    <s v="Sammelerfassung Meßbelege"/>
    <x v="2"/>
    <n v="32"/>
    <s v=""/>
    <x v="1"/>
    <x v="0"/>
  </r>
  <r>
    <s v="IK16"/>
    <s v="Sammelerfassung Meßbelege"/>
    <x v="2"/>
    <n v="17"/>
    <s v="DIALOG"/>
    <x v="1"/>
    <x v="0"/>
  </r>
  <r>
    <s v="IK17"/>
    <s v="Meßbelege anzeigen"/>
    <x v="2"/>
    <n v="3749"/>
    <s v="DIALOG"/>
    <x v="1"/>
    <x v="0"/>
  </r>
  <r>
    <s v="IK18"/>
    <s v="Meßbelege ändern"/>
    <x v="2"/>
    <n v="4832"/>
    <s v="DIALOG"/>
    <x v="1"/>
    <x v="0"/>
  </r>
  <r>
    <s v="IK21"/>
    <s v="Sammelerfassung Meßbelege"/>
    <x v="2"/>
    <n v="17"/>
    <s v="DIALOG"/>
    <x v="1"/>
    <x v="0"/>
  </r>
  <r>
    <s v="IK22"/>
    <s v="Sammelerfassung Meßbelege"/>
    <x v="2"/>
    <n v="8112"/>
    <s v="DIALOG"/>
    <x v="1"/>
    <x v="0"/>
  </r>
  <r>
    <s v="IK41"/>
    <s v="Meßbelege aus Archiv anzeigen"/>
    <x v="2"/>
    <n v="140"/>
    <s v=""/>
    <x v="1"/>
    <x v="0"/>
  </r>
  <r>
    <s v="IL01"/>
    <s v="Techn.Platz anlegen"/>
    <x v="2"/>
    <n v="64660"/>
    <s v="DIALOG"/>
    <x v="1"/>
    <x v="0"/>
  </r>
  <r>
    <s v="IL02"/>
    <s v="Techn.Platz ändern"/>
    <x v="2"/>
    <n v="485019"/>
    <s v="DIALOG"/>
    <x v="1"/>
    <x v="0"/>
  </r>
  <r>
    <s v="IL03"/>
    <s v="Techn.Platz anzeigen"/>
    <x v="2"/>
    <n v="243699"/>
    <s v="DIALOG"/>
    <x v="1"/>
    <x v="0"/>
  </r>
  <r>
    <s v="IL04"/>
    <s v="Techn.Platz anlegen: Listerfassung"/>
    <x v="2"/>
    <n v="1351"/>
    <s v="DIALOG"/>
    <x v="1"/>
    <x v="0"/>
  </r>
  <r>
    <s v="IL05"/>
    <s v="Techn.Platz ändern"/>
    <x v="2"/>
    <n v="3749"/>
    <s v="DIALOG"/>
    <x v="1"/>
    <x v="0"/>
  </r>
  <r>
    <s v="IL06"/>
    <s v="Datenweitergabe von Techn.Platz"/>
    <x v="2"/>
    <n v="79"/>
    <s v="DIALOG"/>
    <x v="1"/>
    <x v="0"/>
  </r>
  <r>
    <s v="IL07"/>
    <s v="Techn. Platzliste (mehrstufig)"/>
    <x v="2"/>
    <n v="2490"/>
    <s v="DIALOG"/>
    <x v="1"/>
    <x v="0"/>
  </r>
  <r>
    <s v="IL08"/>
    <s v="Techn. Platz anlegen"/>
    <x v="2"/>
    <n v="4"/>
    <s v="DIALOG"/>
    <x v="1"/>
    <x v="0"/>
  </r>
  <r>
    <s v="IL09"/>
    <s v="Benutzerprofile zur Kennzeichnung"/>
    <x v="2"/>
    <n v="4"/>
    <s v=""/>
    <x v="1"/>
    <x v="14"/>
  </r>
  <r>
    <s v="IL10"/>
    <s v="Wiederverwendbarkeit histor. Kennz."/>
    <x v="2"/>
    <n v="689"/>
    <s v="DIALOG"/>
    <x v="1"/>
    <x v="0"/>
  </r>
  <r>
    <s v="IL11"/>
    <s v="Referenzplatz anlegen"/>
    <x v="2"/>
    <n v="20"/>
    <s v="DIALOG"/>
    <x v="1"/>
    <x v="0"/>
  </r>
  <r>
    <s v="IL12"/>
    <s v="Referenzplatz ändern"/>
    <x v="2"/>
    <n v="8"/>
    <s v="DIALOG"/>
    <x v="1"/>
    <x v="0"/>
  </r>
  <r>
    <s v="IL13"/>
    <s v="Referenzplatz anzeigen"/>
    <x v="2"/>
    <n v="8"/>
    <s v="DIALOG"/>
    <x v="1"/>
    <x v="0"/>
  </r>
  <r>
    <s v="IL14"/>
    <s v="Referenzplatz anlegen: Listerfassung"/>
    <x v="2"/>
    <n v="70"/>
    <s v=""/>
    <x v="1"/>
    <x v="14"/>
  </r>
  <r>
    <s v="IL17"/>
    <s v="Datenübernahme nachholen"/>
    <x v="2"/>
    <n v="30"/>
    <s v="DIALOG"/>
    <x v="1"/>
    <x v="14"/>
  </r>
  <r>
    <s v="IL18"/>
    <s v="Datenweitergabe von Equipment"/>
    <x v="2"/>
    <n v="24"/>
    <s v="DIALOG"/>
    <x v="1"/>
    <x v="0"/>
  </r>
  <r>
    <s v="IM01"/>
    <s v="Hinzufügen InvProgramm"/>
    <x v="22"/>
    <n v="184"/>
    <s v="DIALOG"/>
    <x v="0"/>
    <x v="0"/>
  </r>
  <r>
    <s v="IM02"/>
    <s v="Ändern InvProgramm"/>
    <x v="22"/>
    <n v="1427"/>
    <s v="DIALOG"/>
    <x v="0"/>
    <x v="0"/>
  </r>
  <r>
    <s v="IM03"/>
    <s v="Anzeigen InvProgramm"/>
    <x v="22"/>
    <n v="682"/>
    <s v="DIALOG"/>
    <x v="0"/>
    <x v="0"/>
  </r>
  <r>
    <s v="IM05"/>
    <s v="Umhängen von Maßnahmen/Anforderungen"/>
    <x v="22"/>
    <n v="49"/>
    <s v="DIALOG"/>
    <x v="0"/>
    <x v="0"/>
  </r>
  <r>
    <s v="IM11"/>
    <s v="Hinzufügen InvProgrammposition"/>
    <x v="22"/>
    <n v="48"/>
    <s v="DIALOG"/>
    <x v="0"/>
    <x v="0"/>
  </r>
  <r>
    <s v="IM12"/>
    <s v="Ändern InvProgrammposition"/>
    <x v="22"/>
    <n v="34"/>
    <s v="DIALOG"/>
    <x v="0"/>
    <x v="0"/>
  </r>
  <r>
    <s v="IM13"/>
    <s v="Anzeigen InvProgrammposition"/>
    <x v="22"/>
    <n v="2019"/>
    <s v="DIALOG"/>
    <x v="0"/>
    <x v="0"/>
  </r>
  <r>
    <s v="IM22"/>
    <s v="Ändern InvProgrammstruktur"/>
    <x v="22"/>
    <n v="19913"/>
    <s v="DIALOG"/>
    <x v="0"/>
    <x v="0"/>
  </r>
  <r>
    <s v="IM23"/>
    <s v="Anzeigen InvProgrammstruktur"/>
    <x v="22"/>
    <n v="53642"/>
    <s v="DIALOG"/>
    <x v="0"/>
    <x v="0"/>
  </r>
  <r>
    <s v="IM27"/>
    <s v="IM: Eröffnung neues Gen.Jhr."/>
    <x v="22"/>
    <n v="280"/>
    <s v="DIALOG"/>
    <x v="1"/>
    <x v="0"/>
  </r>
  <r>
    <s v="IM27_CLOSE"/>
    <s v="IM: Abschluß altes Gen.Jhr."/>
    <x v="22"/>
    <n v="240"/>
    <s v="DIALOG"/>
    <x v="1"/>
    <x v="0"/>
  </r>
  <r>
    <s v="IM27_REPEAT"/>
    <s v="IM: Eröffnung neues Gen.Jhr. - Wdh."/>
    <x v="22"/>
    <n v="630"/>
    <s v="DIALOG"/>
    <x v="1"/>
    <x v="0"/>
  </r>
  <r>
    <s v="IM30"/>
    <s v="Ändern Nachtrag InvProgrammposition"/>
    <x v="22"/>
    <s v=""/>
    <s v=""/>
    <x v="1"/>
    <x v="1"/>
  </r>
  <r>
    <s v="IM32"/>
    <s v="Ändern Budget InvProgrammposition"/>
    <x v="22"/>
    <n v="4"/>
    <s v="DIALOG"/>
    <x v="1"/>
    <x v="0"/>
  </r>
  <r>
    <s v="IM33"/>
    <s v="Anzeigen Budget InvProgrammposition"/>
    <x v="22"/>
    <n v="20"/>
    <s v="DIALOG"/>
    <x v="1"/>
    <x v="0"/>
  </r>
  <r>
    <s v="IM34"/>
    <s v="Planvorschlagsermittlung IM"/>
    <x v="22"/>
    <s v=""/>
    <s v=""/>
    <x v="1"/>
    <x v="1"/>
  </r>
  <r>
    <s v="IM35"/>
    <s v="Ändern Plan InvProgrammposition"/>
    <x v="22"/>
    <n v="20"/>
    <s v=""/>
    <x v="1"/>
    <x v="0"/>
  </r>
  <r>
    <s v="IM36"/>
    <s v="Anzeigen Plan InvProgrammposition"/>
    <x v="22"/>
    <n v="67"/>
    <s v="DIALOG"/>
    <x v="1"/>
    <x v="0"/>
  </r>
  <r>
    <s v="IM43"/>
    <s v="Anzeigen Budget operative Objekte"/>
    <x v="22"/>
    <s v=""/>
    <s v=""/>
    <x v="1"/>
    <x v="1"/>
  </r>
  <r>
    <s v="IM44"/>
    <s v="Budgetvorschlagsermittlung IM"/>
    <x v="22"/>
    <s v=""/>
    <s v=""/>
    <x v="1"/>
    <x v="1"/>
  </r>
  <r>
    <s v="IM53"/>
    <s v="Budgetverteilung anzeigen"/>
    <x v="22"/>
    <s v=""/>
    <s v=""/>
    <x v="1"/>
    <x v="1"/>
  </r>
  <r>
    <s v="IMA11"/>
    <s v="Einzelbearbeitung"/>
    <x v="22"/>
    <n v="10"/>
    <s v="DIALOG"/>
    <x v="1"/>
    <x v="0"/>
  </r>
  <r>
    <s v="IMA3N"/>
    <s v="Maßnahmenanforderung anzeigen"/>
    <x v="22"/>
    <n v="15"/>
    <s v="DIALOG"/>
    <x v="1"/>
    <x v="0"/>
  </r>
  <r>
    <s v="IMEO_GEN"/>
    <s v="Anlegen InvProgramm aus UOrg"/>
    <x v="22"/>
    <s v=""/>
    <s v=""/>
    <x v="1"/>
    <x v="1"/>
  </r>
  <r>
    <s v="IMEO3"/>
    <s v="InvProgramm in der UOrg anzeigen"/>
    <x v="22"/>
    <s v=""/>
    <s v=""/>
    <x v="1"/>
    <x v="1"/>
  </r>
  <r>
    <s v="IMR3"/>
    <s v="Löschen InvProgramm komplett"/>
    <x v="2"/>
    <s v=""/>
    <s v=""/>
    <x v="1"/>
    <x v="14"/>
  </r>
  <r>
    <s v="IMR4"/>
    <s v="MaßnAnfordrg. o.Auftlg.  o.Varianten"/>
    <x v="2"/>
    <n v="63"/>
    <s v="DIALOG"/>
    <x v="1"/>
    <x v="14"/>
  </r>
  <r>
    <s v="IMR8"/>
    <s v="Nicht zugeordnete Maßn./Anf."/>
    <x v="22"/>
    <s v=""/>
    <s v=""/>
    <x v="1"/>
    <x v="1"/>
  </r>
  <r>
    <s v="IMR9"/>
    <s v="Vererbungsprüfung InvProgramm"/>
    <x v="22"/>
    <n v="70"/>
    <s v=""/>
    <x v="1"/>
    <x v="0"/>
  </r>
  <r>
    <s v="IMV2"/>
    <s v="Änderungen InvProgrammpositionen"/>
    <x v="22"/>
    <s v=""/>
    <s v=""/>
    <x v="1"/>
    <x v="1"/>
  </r>
  <r>
    <s v="IN04"/>
    <s v="Objektverb. Techn. Plätze anlegen"/>
    <x v="28"/>
    <n v="6"/>
    <s v="DIALOG"/>
    <x v="0"/>
    <x v="0"/>
  </r>
  <r>
    <s v="IN05"/>
    <s v="Objektverb. Techn. Plätze ändern"/>
    <x v="2"/>
    <n v="4"/>
    <s v=""/>
    <x v="1"/>
    <x v="14"/>
  </r>
  <r>
    <s v="IN06"/>
    <s v="Objektverb. Techn. Plätze anzeigen"/>
    <x v="28"/>
    <n v="20"/>
    <s v="DIALOG"/>
    <x v="0"/>
    <x v="0"/>
  </r>
  <r>
    <s v="IN07"/>
    <s v="Objektverb. Equipments anlegen"/>
    <x v="2"/>
    <n v="12"/>
    <s v="DIALOG"/>
    <x v="1"/>
    <x v="14"/>
  </r>
  <r>
    <s v="IN08"/>
    <s v="Objektverb. Equipments ändern"/>
    <x v="2"/>
    <s v=""/>
    <s v=""/>
    <x v="1"/>
    <x v="14"/>
  </r>
  <r>
    <s v="IN09"/>
    <s v="Objektverb. Equipments anzeigen"/>
    <x v="2"/>
    <n v="100"/>
    <s v="DIALOG"/>
    <x v="1"/>
    <x v="14"/>
  </r>
  <r>
    <s v="IN15"/>
    <s v="Objektnetz Techn. Plätze ändern"/>
    <x v="2"/>
    <n v="1"/>
    <s v="DIALOG"/>
    <x v="1"/>
    <x v="14"/>
  </r>
  <r>
    <s v="IN16"/>
    <s v="Objektnetz Techn. Plätze anzeigen"/>
    <x v="2"/>
    <n v="1"/>
    <s v=""/>
    <x v="1"/>
    <x v="14"/>
  </r>
  <r>
    <s v="IN19"/>
    <s v="Objektnetz Equipments anzeigen"/>
    <x v="2"/>
    <n v="17"/>
    <s v="DIALOG"/>
    <x v="1"/>
    <x v="14"/>
  </r>
  <r>
    <s v="IP01"/>
    <s v="Hinzufügen Wartungsplan"/>
    <x v="2"/>
    <n v="2601"/>
    <s v="DIALOG"/>
    <x v="1"/>
    <x v="0"/>
  </r>
  <r>
    <s v="IP02"/>
    <s v="Ändern Wartungsplan"/>
    <x v="2"/>
    <n v="219041"/>
    <s v="DIALOG"/>
    <x v="1"/>
    <x v="0"/>
  </r>
  <r>
    <s v="IP03"/>
    <s v="Anzeigen Wartungsplan"/>
    <x v="2"/>
    <n v="158506"/>
    <s v="DIALOG"/>
    <x v="1"/>
    <x v="0"/>
  </r>
  <r>
    <s v="IP04"/>
    <s v="Hinzufügen Wartungsposition"/>
    <x v="2"/>
    <n v="583"/>
    <s v="DIALOG"/>
    <x v="1"/>
    <x v="0"/>
  </r>
  <r>
    <s v="IP05"/>
    <s v="Ändern Wartungsposition"/>
    <x v="2"/>
    <n v="10944"/>
    <s v="DIALOG"/>
    <x v="1"/>
    <x v="0"/>
  </r>
  <r>
    <s v="IP06"/>
    <s v="Anzeigen Wartungsposition"/>
    <x v="2"/>
    <n v="16672"/>
    <s v="DIALOG"/>
    <x v="1"/>
    <x v="0"/>
  </r>
  <r>
    <s v="IP10"/>
    <s v="Terminieren Wartungsplan"/>
    <x v="2"/>
    <n v="130302"/>
    <s v="DIALOG"/>
    <x v="1"/>
    <x v="0"/>
  </r>
  <r>
    <s v="IP11"/>
    <s v="Wartungsstrategien pflegen"/>
    <x v="2"/>
    <n v="835"/>
    <s v="DIALOG"/>
    <x v="1"/>
    <x v="0"/>
  </r>
  <r>
    <s v="IP11U"/>
    <s v="Neuterminierung von Wartungsplänen"/>
    <x v="2"/>
    <n v="2"/>
    <s v="DIALOG"/>
    <x v="1"/>
    <x v="0"/>
  </r>
  <r>
    <s v="IP11Z"/>
    <s v="Zyklusset pflegen"/>
    <x v="2"/>
    <n v="2"/>
    <s v="DIALOG"/>
    <x v="1"/>
    <x v="0"/>
  </r>
  <r>
    <s v="IP12"/>
    <s v="Wartungsstrategien anzeigen"/>
    <x v="2"/>
    <n v="2502"/>
    <s v="DIALOG"/>
    <x v="1"/>
    <x v="0"/>
  </r>
  <r>
    <s v="IP12Z"/>
    <s v="Zyklusset anzeigen"/>
    <x v="2"/>
    <n v="12"/>
    <s v="DIALOG"/>
    <x v="1"/>
    <x v="0"/>
  </r>
  <r>
    <s v="IP13"/>
    <s v="Paketfolge"/>
    <x v="2"/>
    <n v="101"/>
    <s v="DIALOG"/>
    <x v="1"/>
    <x v="0"/>
  </r>
  <r>
    <s v="IP14"/>
    <s v="Verwendungsnachweis Strategie"/>
    <x v="2"/>
    <n v="58"/>
    <s v="DIALOG"/>
    <x v="1"/>
    <x v="0"/>
  </r>
  <r>
    <s v="IP15"/>
    <s v="Wartungsplan ändern"/>
    <x v="2"/>
    <n v="33426"/>
    <s v="DIALOG"/>
    <x v="1"/>
    <x v="0"/>
  </r>
  <r>
    <s v="IP16"/>
    <s v="Wartungsplan anzeigen"/>
    <x v="2"/>
    <n v="21468"/>
    <s v="DIALOG"/>
    <x v="1"/>
    <x v="0"/>
  </r>
  <r>
    <s v="IP17"/>
    <s v="Wartungsposition ändern"/>
    <x v="2"/>
    <n v="7256"/>
    <s v="DIALOG"/>
    <x v="1"/>
    <x v="0"/>
  </r>
  <r>
    <s v="IP18"/>
    <s v="Wartungsposition anzeigen"/>
    <x v="2"/>
    <n v="22715"/>
    <s v="DIALOG"/>
    <x v="1"/>
    <x v="0"/>
  </r>
  <r>
    <s v="IP19"/>
    <s v="Wartungsterminübersicht"/>
    <x v="2"/>
    <n v="48068"/>
    <s v="DIALOG"/>
    <x v="1"/>
    <x v="0"/>
  </r>
  <r>
    <s v="IP24"/>
    <s v="Wartungsterminübersicht Listform"/>
    <x v="2"/>
    <n v="16749"/>
    <s v="DIALOG"/>
    <x v="1"/>
    <x v="0"/>
  </r>
  <r>
    <s v="IP25"/>
    <s v="Setzen Löschvormerkung Wartungspläne"/>
    <x v="2"/>
    <n v="21"/>
    <s v="DIALOG"/>
    <x v="1"/>
    <x v="0"/>
  </r>
  <r>
    <s v="IP30"/>
    <s v="Terminüberwachung Wartungsterminplan"/>
    <x v="2"/>
    <n v="1005"/>
    <s v="DIALOG"/>
    <x v="1"/>
    <x v="0"/>
  </r>
  <r>
    <s v="IP31"/>
    <s v="Kostenanzeige Wartungsplan"/>
    <x v="2"/>
    <n v="395"/>
    <s v="DIALOG"/>
    <x v="1"/>
    <x v="0"/>
  </r>
  <r>
    <s v="IP40"/>
    <s v="Hinzufügen Servicplan Einkauf"/>
    <x v="2"/>
    <n v="8"/>
    <s v="DIALOG"/>
    <x v="1"/>
    <x v="0"/>
  </r>
  <r>
    <s v="IP41"/>
    <s v="Hinzufügen Einfachplan"/>
    <x v="2"/>
    <n v="15813"/>
    <s v="DIALOG"/>
    <x v="1"/>
    <x v="0"/>
  </r>
  <r>
    <s v="IP42"/>
    <s v="Hinzufügen strategiegesteuerter Plan"/>
    <x v="2"/>
    <n v="45242"/>
    <s v="DIALOG"/>
    <x v="1"/>
    <x v="0"/>
  </r>
  <r>
    <s v="IP43"/>
    <s v="Hinzufügen Mehrfachzählerplan"/>
    <x v="2"/>
    <n v="672"/>
    <s v="DIALOG"/>
    <x v="1"/>
    <x v="0"/>
  </r>
  <r>
    <s v="IP50"/>
    <s v="Anlegen Bezug Wartungsvertragsposit."/>
    <x v="2"/>
    <n v="64"/>
    <s v="DIALOG"/>
    <x v="1"/>
    <x v="0"/>
  </r>
  <r>
    <s v="IP62"/>
    <s v="Materialverwendung in Arbeitsplänen"/>
    <x v="2"/>
    <n v="97"/>
    <s v="DIALOG"/>
    <x v="1"/>
    <x v="0"/>
  </r>
  <r>
    <s v="IPM2"/>
    <s v="Genehmigung ändern"/>
    <x v="2"/>
    <n v="15"/>
    <s v="DIALOG"/>
    <x v="1"/>
    <x v="0"/>
  </r>
  <r>
    <s v="IPM3"/>
    <s v="Genehmigung anzeigen"/>
    <x v="2"/>
    <n v="6"/>
    <s v="DIALOG"/>
    <x v="1"/>
    <x v="0"/>
  </r>
  <r>
    <s v="IPMD"/>
    <s v="Genehmigungen/pflegen anzeigen"/>
    <x v="2"/>
    <s v=""/>
    <s v=""/>
    <x v="1"/>
    <x v="0"/>
  </r>
  <r>
    <s v="IQ01"/>
    <s v="MatSerialNr anlegen"/>
    <x v="2"/>
    <n v="39"/>
    <s v="DIALOG"/>
    <x v="1"/>
    <x v="39"/>
  </r>
  <r>
    <s v="IQ02"/>
    <s v="MatSerialNr ändern"/>
    <x v="2"/>
    <n v="10074"/>
    <s v="DIALOG"/>
    <x v="1"/>
    <x v="39"/>
  </r>
  <r>
    <s v="IQ03"/>
    <s v="MatSerialNr anzeigen"/>
    <x v="2"/>
    <n v="5709072"/>
    <s v="DIALOG"/>
    <x v="1"/>
    <x v="39"/>
  </r>
  <r>
    <s v="IQ04"/>
    <s v="MatSerialNr anlegen"/>
    <x v="2"/>
    <n v="139"/>
    <s v="DIALOG"/>
    <x v="1"/>
    <x v="39"/>
  </r>
  <r>
    <s v="IQ08"/>
    <s v="MatSerialNr ändern"/>
    <x v="2"/>
    <n v="366"/>
    <s v="DIALOG"/>
    <x v="1"/>
    <x v="39"/>
  </r>
  <r>
    <s v="IQ09"/>
    <s v="MatSerialNr anzeigen"/>
    <x v="2"/>
    <n v="16234"/>
    <s v="DIALOG"/>
    <x v="1"/>
    <x v="39"/>
  </r>
  <r>
    <s v="IQS2"/>
    <s v="Ändern Meldung - Erweiterte Sicht"/>
    <x v="25"/>
    <s v=""/>
    <s v=""/>
    <x v="1"/>
    <x v="40"/>
  </r>
  <r>
    <s v="IQS23"/>
    <s v="Anzeigen Meldung - Einfache Sicht"/>
    <x v="25"/>
    <n v="1"/>
    <s v="DIALOG"/>
    <x v="1"/>
    <x v="0"/>
  </r>
  <r>
    <s v="IQS3"/>
    <s v="Anzeigen Meldung - Erweiterte Sich"/>
    <x v="25"/>
    <n v="18268"/>
    <s v="DIALOG"/>
    <x v="1"/>
    <x v="0"/>
  </r>
  <r>
    <s v="IR01"/>
    <s v="Arbeitsplatz anlegen"/>
    <x v="19"/>
    <n v="1693"/>
    <s v="DIALOG"/>
    <x v="1"/>
    <x v="0"/>
  </r>
  <r>
    <s v="IR02"/>
    <s v="Arbeitsplatz ändern"/>
    <x v="19"/>
    <n v="32860"/>
    <s v="DIALOG"/>
    <x v="1"/>
    <x v="0"/>
  </r>
  <r>
    <s v="IR03"/>
    <s v="Arbeitsplatz anzeigen"/>
    <x v="19"/>
    <n v="15534"/>
    <s v="DIALOG"/>
    <x v="1"/>
    <x v="0"/>
  </r>
  <r>
    <s v="IW12"/>
    <s v="Liste Belegfluss"/>
    <x v="2"/>
    <n v="215"/>
    <s v="DIALOG"/>
    <x v="1"/>
    <x v="0"/>
  </r>
  <r>
    <s v="IW13"/>
    <s v="Materialverwendungsnachweis"/>
    <x v="2"/>
    <n v="521"/>
    <s v="DIALOG"/>
    <x v="1"/>
    <x v="0"/>
  </r>
  <r>
    <s v="IW21"/>
    <s v="Anlegen IH-Meldung - Allgemein"/>
    <x v="2"/>
    <n v="3645742"/>
    <s v="DIALOG"/>
    <x v="1"/>
    <x v="0"/>
  </r>
  <r>
    <s v="IW22"/>
    <s v="Ändern IH-Meldung"/>
    <x v="2"/>
    <n v="1942673"/>
    <s v="DIALOG"/>
    <x v="1"/>
    <x v="0"/>
  </r>
  <r>
    <s v="IW23"/>
    <s v="Anzeigen IH-Meldung"/>
    <x v="2"/>
    <n v="235751"/>
    <s v="DIALOG"/>
    <x v="1"/>
    <x v="41"/>
  </r>
  <r>
    <s v="IW24"/>
    <s v="Anlegen IH-Störmeldung"/>
    <x v="2"/>
    <n v="681"/>
    <s v="DIALOG"/>
    <x v="1"/>
    <x v="0"/>
  </r>
  <r>
    <s v="IW25"/>
    <s v="Anlegen IH-Tätigkeitsmeldung"/>
    <x v="2"/>
    <n v="38"/>
    <s v="DIALOG"/>
    <x v="1"/>
    <x v="0"/>
  </r>
  <r>
    <s v="IW26"/>
    <s v="Anlegen IH-Anforderung"/>
    <x v="2"/>
    <n v="36"/>
    <s v="DIALOG"/>
    <x v="1"/>
    <x v="0"/>
  </r>
  <r>
    <s v="IW27"/>
    <s v="Setzen Löschvormerkung bei IH-Meldg"/>
    <x v="2"/>
    <n v="2"/>
    <s v="DIALOG"/>
    <x v="1"/>
    <x v="41"/>
  </r>
  <r>
    <s v="IW28"/>
    <s v="Meldungen ändern"/>
    <x v="2"/>
    <n v="774846"/>
    <s v="DIALOG"/>
    <x v="1"/>
    <x v="41"/>
  </r>
  <r>
    <s v="IW29"/>
    <s v="Meldungen anzeigen"/>
    <x v="2"/>
    <n v="300520"/>
    <s v="DIALOG"/>
    <x v="1"/>
    <x v="41"/>
  </r>
  <r>
    <s v="IW30"/>
    <s v="Meldungsliste (mehrstufig)"/>
    <x v="2"/>
    <n v="625"/>
    <s v="DIALOG"/>
    <x v="1"/>
    <x v="41"/>
  </r>
  <r>
    <s v="IW31"/>
    <s v="Auftrag anlegen"/>
    <x v="2"/>
    <n v="140912"/>
    <s v="DIALOG"/>
    <x v="0"/>
    <x v="0"/>
  </r>
  <r>
    <s v="IW32"/>
    <s v="AUFTRAG ÄNDERN"/>
    <x v="2"/>
    <n v="11843383"/>
    <s v="DIALOG"/>
    <x v="0"/>
    <x v="0"/>
  </r>
  <r>
    <s v="IW33"/>
    <s v="Anzeigen IH-Auftrag"/>
    <x v="2"/>
    <n v="2912755"/>
    <s v="DIALOG"/>
    <x v="1"/>
    <x v="41"/>
  </r>
  <r>
    <s v="IW34"/>
    <s v="IH-Auftrag zur IH-Meldung"/>
    <x v="2"/>
    <n v="1766"/>
    <s v="DIALOG"/>
    <x v="1"/>
    <x v="42"/>
  </r>
  <r>
    <s v="IW36"/>
    <s v="IH-Unterauftrag anlegen"/>
    <x v="2"/>
    <n v="6626"/>
    <s v="DIALOG"/>
    <x v="1"/>
    <x v="41"/>
  </r>
  <r>
    <s v="IW37"/>
    <s v="Vorgänge ändern"/>
    <x v="2"/>
    <n v="57199"/>
    <s v="DIALOG"/>
    <x v="1"/>
    <x v="41"/>
  </r>
  <r>
    <s v="IW37N"/>
    <s v="Aufträge und Vorgänge ändern"/>
    <x v="2"/>
    <n v="20436"/>
    <s v="DIALOG"/>
    <x v="1"/>
    <x v="41"/>
  </r>
  <r>
    <s v="IW38"/>
    <s v="IH-Aufträge ändern"/>
    <x v="2"/>
    <n v="1844342"/>
    <s v="DIALOG"/>
    <x v="0"/>
    <x v="0"/>
  </r>
  <r>
    <s v="IW39"/>
    <s v="IH-Aufträge anzeigen"/>
    <x v="2"/>
    <n v="539767"/>
    <s v="DIALOG"/>
    <x v="1"/>
    <x v="0"/>
  </r>
  <r>
    <s v="IW3D"/>
    <s v="Auftrag drucken"/>
    <x v="2"/>
    <n v="151586"/>
    <s v="DIALOG"/>
    <x v="1"/>
    <x v="0"/>
  </r>
  <r>
    <s v="IW3K"/>
    <s v="Auftrag Komponentenliste ändern"/>
    <x v="2"/>
    <n v="134"/>
    <s v="DIALOG"/>
    <x v="1"/>
    <x v="0"/>
  </r>
  <r>
    <s v="IW3L"/>
    <s v="Auftrag Komponentenliste anzeigen"/>
    <x v="2"/>
    <n v="23"/>
    <s v="DIALOG"/>
    <x v="1"/>
    <x v="0"/>
  </r>
  <r>
    <s v="IW3M"/>
    <s v="Liste Warenbewegungen zum Auftrag"/>
    <x v="2"/>
    <n v="1046"/>
    <s v="DIALOG"/>
    <x v="1"/>
    <x v="0"/>
  </r>
  <r>
    <s v="IW40"/>
    <s v="Aufträge mehrstufig anzeigen"/>
    <x v="2"/>
    <n v="2551"/>
    <s v="DIALOG"/>
    <x v="1"/>
    <x v="0"/>
  </r>
  <r>
    <s v="IW41"/>
    <s v="Erfassen Rückmeldung IH-Aufträge"/>
    <x v="2"/>
    <n v="243986"/>
    <s v="DIALOG"/>
    <x v="1"/>
    <x v="0"/>
  </r>
  <r>
    <s v="IW42"/>
    <s v="Gesamtrückmeldung"/>
    <x v="2"/>
    <n v="343"/>
    <s v="DIALOG"/>
    <x v="1"/>
    <x v="0"/>
  </r>
  <r>
    <s v="IW43"/>
    <s v="Anzeigen Rückmeldung IH-Aufträge"/>
    <x v="2"/>
    <n v="51709"/>
    <s v="DIALOG"/>
    <x v="1"/>
    <x v="0"/>
  </r>
  <r>
    <s v="IW44"/>
    <s v="Sammelrückmeldung IH-Aufträge"/>
    <x v="2"/>
    <n v="350345"/>
    <s v="DIALOG"/>
    <x v="1"/>
    <x v="0"/>
  </r>
  <r>
    <s v="IW45"/>
    <s v="Stornieren Rückmeldung IH-Aufträge"/>
    <x v="2"/>
    <n v="64535"/>
    <s v="DIALOG"/>
    <x v="1"/>
    <x v="0"/>
  </r>
  <r>
    <s v="IW46"/>
    <s v="Nachbearbeitung von BDE-Fehlersätzen"/>
    <x v="2"/>
    <n v="2"/>
    <s v=""/>
    <x v="1"/>
    <x v="0"/>
  </r>
  <r>
    <s v="IW47"/>
    <s v="Rückmeldeliste"/>
    <x v="2"/>
    <n v="92890"/>
    <s v="DIALOG"/>
    <x v="1"/>
    <x v="0"/>
  </r>
  <r>
    <s v="IW48"/>
    <s v="Rückmelden über Vorgangsliste"/>
    <x v="2"/>
    <n v="122"/>
    <s v="DIALOG"/>
    <x v="1"/>
    <x v="0"/>
  </r>
  <r>
    <s v="IW49"/>
    <s v="Vorgänge anzeigen"/>
    <x v="2"/>
    <n v="130069"/>
    <s v="DIALOG"/>
    <x v="1"/>
    <x v="0"/>
  </r>
  <r>
    <s v="IW49N"/>
    <s v="Aufträge und Vorgänge anzeigen"/>
    <x v="2"/>
    <n v="128630"/>
    <s v="DIALOG"/>
    <x v="1"/>
    <x v="0"/>
  </r>
  <r>
    <s v="IW51"/>
    <s v="Anlegen Servicemeldung - Allgemein"/>
    <x v="2"/>
    <n v="254762"/>
    <s v="DIALOG"/>
    <x v="1"/>
    <x v="43"/>
  </r>
  <r>
    <s v="IW52"/>
    <s v="Ändern Servicemeldung"/>
    <x v="2"/>
    <n v="1477908"/>
    <s v="DIALOG"/>
    <x v="1"/>
    <x v="43"/>
  </r>
  <r>
    <s v="IW53"/>
    <s v="Anzeigen Servicemeldung"/>
    <x v="2"/>
    <n v="106206"/>
    <s v="DIALOG"/>
    <x v="1"/>
    <x v="43"/>
  </r>
  <r>
    <s v="IW58"/>
    <s v="Servicemeldungen ändern"/>
    <x v="2"/>
    <n v="19172"/>
    <s v="DIALOG"/>
    <x v="1"/>
    <x v="43"/>
  </r>
  <r>
    <s v="IW59"/>
    <s v="Servicemeldungen anzeigen"/>
    <x v="2"/>
    <n v="7589"/>
    <s v="DIALOG"/>
    <x v="1"/>
    <x v="43"/>
  </r>
  <r>
    <s v="IW62"/>
    <s v="Historischen Auftrag ändern"/>
    <x v="2"/>
    <s v=""/>
    <s v=""/>
    <x v="1"/>
    <x v="14"/>
  </r>
  <r>
    <s v="IW63"/>
    <s v="Anzeigen historischer IH-Auftrag"/>
    <x v="2"/>
    <n v="1224"/>
    <s v="DIALOG"/>
    <x v="1"/>
    <x v="0"/>
  </r>
  <r>
    <s v="IW64"/>
    <s v="Aktionen ändern"/>
    <x v="2"/>
    <n v="252"/>
    <s v="DIALOG"/>
    <x v="1"/>
    <x v="0"/>
  </r>
  <r>
    <s v="IW65"/>
    <s v="Aktionen anzeigen"/>
    <x v="2"/>
    <n v="28595"/>
    <s v="DIALOG"/>
    <x v="1"/>
    <x v="0"/>
  </r>
  <r>
    <s v="IW66"/>
    <s v="Maßnahmen ändern"/>
    <x v="2"/>
    <n v="51"/>
    <s v="DIALOG"/>
    <x v="1"/>
    <x v="0"/>
  </r>
  <r>
    <s v="IW67"/>
    <s v="Maßnahmen anzeigen"/>
    <x v="2"/>
    <n v="3727"/>
    <s v="DIALOG"/>
    <x v="1"/>
    <x v="0"/>
  </r>
  <r>
    <s v="IW68"/>
    <s v="Meldungspositionen ändern"/>
    <x v="2"/>
    <n v="316"/>
    <s v="DIALOG"/>
    <x v="1"/>
    <x v="0"/>
  </r>
  <r>
    <s v="IW69"/>
    <s v="Meldungspositionen anzeigen"/>
    <x v="2"/>
    <n v="12"/>
    <s v="DIALOG"/>
    <x v="1"/>
    <x v="0"/>
  </r>
  <r>
    <s v="IW70"/>
    <s v="Aufträge Gesamtnetzterminierung"/>
    <x v="2"/>
    <s v=""/>
    <s v=""/>
    <x v="1"/>
    <x v="14"/>
  </r>
  <r>
    <s v="IW72"/>
    <s v="Serviceauftrag ändern"/>
    <x v="37"/>
    <n v="4435"/>
    <s v="DIALOG"/>
    <x v="1"/>
    <x v="41"/>
  </r>
  <r>
    <s v="IW73"/>
    <s v="Serviceauftrag anzeigen"/>
    <x v="37"/>
    <n v="4559"/>
    <s v="DIALOG"/>
    <x v="0"/>
    <x v="0"/>
  </r>
  <r>
    <s v="IW81"/>
    <s v="Anlegen Aufarbeitungsauftrag"/>
    <x v="2"/>
    <n v="7199"/>
    <s v="DIALOG"/>
    <x v="1"/>
    <x v="0"/>
  </r>
  <r>
    <s v="IW8W"/>
    <s v="Wareneingang zum Aufarb.-Auftrag"/>
    <x v="2"/>
    <n v="578"/>
    <s v="DIALOG"/>
    <x v="0"/>
    <x v="39"/>
  </r>
  <r>
    <s v="IWBK"/>
    <s v="Materialverfügbarkeitsinformation"/>
    <x v="2"/>
    <n v="7"/>
    <s v="DIALOG"/>
    <x v="1"/>
    <x v="39"/>
  </r>
  <r>
    <s v="Job"/>
    <s v="Durchführung über Job"/>
    <x v="33"/>
    <s v=""/>
    <s v=""/>
    <x v="0"/>
    <x v="0"/>
  </r>
  <r>
    <s v="KA01"/>
    <s v="Kostenart anlegen"/>
    <x v="21"/>
    <n v="659"/>
    <s v="DIALOG"/>
    <x v="0"/>
    <x v="0"/>
  </r>
  <r>
    <s v="KA02"/>
    <s v="Kostenart ändern"/>
    <x v="15"/>
    <n v="1128"/>
    <s v="DIALOG"/>
    <x v="0"/>
    <x v="44"/>
  </r>
  <r>
    <s v="KA03"/>
    <s v="Kostenart anzeigen"/>
    <x v="15"/>
    <n v="14746"/>
    <s v="DIALOG"/>
    <x v="0"/>
    <x v="44"/>
  </r>
  <r>
    <s v="KA04"/>
    <s v="Kostenart löschen"/>
    <x v="15"/>
    <n v="1950"/>
    <s v="DIALOG"/>
    <x v="0"/>
    <x v="44"/>
  </r>
  <r>
    <s v="KA05"/>
    <s v="Kostenart: Änderungen anzeigen"/>
    <x v="15"/>
    <n v="74"/>
    <s v="DIALOG"/>
    <x v="0"/>
    <x v="44"/>
  </r>
  <r>
    <s v="KA06"/>
    <s v="Kostenart sekundär: anlegen"/>
    <x v="15"/>
    <n v="352"/>
    <s v="DIALOG"/>
    <x v="0"/>
    <x v="44"/>
  </r>
  <r>
    <s v="KA12"/>
    <s v="CO-Summensätze"/>
    <x v="15"/>
    <n v="9"/>
    <s v="DIALOG"/>
    <x v="0"/>
    <x v="0"/>
  </r>
  <r>
    <s v="KA23"/>
    <s v="Kostenarten: Stammdatenbericht"/>
    <x v="15"/>
    <n v="1778"/>
    <s v="DIALOG"/>
    <x v="0"/>
    <x v="44"/>
  </r>
  <r>
    <s v="KAB9"/>
    <s v="Planungsbericht Aufträge"/>
    <x v="15"/>
    <n v="74"/>
    <s v=""/>
    <x v="0"/>
    <x v="0"/>
  </r>
  <r>
    <s v="KABL"/>
    <s v="Auftrag: Planungsübersicht"/>
    <x v="15"/>
    <n v="170"/>
    <s v="DIALOG"/>
    <x v="0"/>
    <x v="0"/>
  </r>
  <r>
    <s v="KABP"/>
    <s v="Kostenrechnungsbelege Plan"/>
    <x v="18"/>
    <n v="15"/>
    <s v=""/>
    <x v="1"/>
    <x v="0"/>
  </r>
  <r>
    <s v="KAH1"/>
    <s v="Kostenartengruppe anlegen"/>
    <x v="15"/>
    <s v=""/>
    <s v=""/>
    <x v="0"/>
    <x v="45"/>
  </r>
  <r>
    <s v="KAH2"/>
    <s v="Kostenartengruppe ändern"/>
    <x v="15"/>
    <n v="8726"/>
    <s v="DIALOG"/>
    <x v="0"/>
    <x v="44"/>
  </r>
  <r>
    <s v="KAH3"/>
    <s v="Kostenartengruppe anzeigen"/>
    <x v="15"/>
    <n v="45183"/>
    <s v="DIALOG"/>
    <x v="0"/>
    <x v="44"/>
  </r>
  <r>
    <s v="KAK3"/>
    <s v="Statistische Kennzahlen anzeigen"/>
    <x v="15"/>
    <n v="1694"/>
    <s v="DIALOG"/>
    <x v="0"/>
    <x v="44"/>
  </r>
  <r>
    <s v="KAL7"/>
    <s v="Übersicht Kostenflüsse"/>
    <x v="15"/>
    <n v="10004"/>
    <s v="DIALOG"/>
    <x v="0"/>
    <x v="0"/>
  </r>
  <r>
    <s v="KALC"/>
    <s v="Meldung der Kostenflüsse"/>
    <x v="19"/>
    <n v="3033"/>
    <s v="DIALOG"/>
    <x v="0"/>
    <x v="0"/>
  </r>
  <r>
    <s v="KALE"/>
    <s v="Abstimmledger: Summensätze anzeigen"/>
    <x v="15"/>
    <s v=""/>
    <s v=""/>
    <x v="1"/>
    <x v="1"/>
  </r>
  <r>
    <s v="KALE1"/>
    <s v="RCL: Parametertransaktion für GD13"/>
    <x v="15"/>
    <n v="2"/>
    <s v="DIALOG"/>
    <x v="1"/>
    <x v="0"/>
  </r>
  <r>
    <s v="KALM"/>
    <s v="Berichtsbaum Abstimmledger anzeigen"/>
    <x v="15"/>
    <s v=""/>
    <s v=""/>
    <x v="0"/>
    <x v="1"/>
  </r>
  <r>
    <s v="KALR"/>
    <s v="Abstimmledger: CO-Einzelposten"/>
    <x v="15"/>
    <n v="173"/>
    <s v="DIALOG"/>
    <x v="0"/>
    <x v="0"/>
  </r>
  <r>
    <s v="KALS"/>
    <s v="Storno Abstimmbuchung"/>
    <x v="15"/>
    <s v=""/>
    <s v=""/>
    <x v="1"/>
    <x v="1"/>
  </r>
  <r>
    <s v="KANK"/>
    <s v=""/>
    <x v="15"/>
    <n v="8208"/>
    <s v=""/>
    <x v="0"/>
    <x v="46"/>
  </r>
  <r>
    <s v="KB11N"/>
    <s v="Manuelle Umbuchung Kosten erfassen"/>
    <x v="24"/>
    <n v="41"/>
    <s v="DIALOG"/>
    <x v="0"/>
    <x v="0"/>
  </r>
  <r>
    <s v="KB13"/>
    <s v="Umbuchung von Primärkosten anzeigen"/>
    <x v="24"/>
    <s v=""/>
    <s v=""/>
    <x v="0"/>
    <x v="1"/>
  </r>
  <r>
    <s v="KB13N"/>
    <s v="Manuelle Umbuchung Kosten anzeigen"/>
    <x v="24"/>
    <n v="67"/>
    <s v="DIALOG"/>
    <x v="0"/>
    <x v="0"/>
  </r>
  <r>
    <s v="KB14N"/>
    <s v="Manuelle Umbuchung Kosten stornieren"/>
    <x v="24"/>
    <n v="3"/>
    <s v=""/>
    <x v="0"/>
    <x v="0"/>
  </r>
  <r>
    <s v="KB15N"/>
    <s v="Manuelle Verrechnung erfassen"/>
    <x v="24"/>
    <n v="4993"/>
    <s v="DIALOG"/>
    <x v="0"/>
    <x v="0"/>
  </r>
  <r>
    <s v="KB16"/>
    <s v="Manuelle Verrechnungen anzeigen"/>
    <x v="15"/>
    <s v=""/>
    <s v=""/>
    <x v="0"/>
    <x v="44"/>
  </r>
  <r>
    <s v="KB16N"/>
    <s v="Manuelle Verrechnung anzeigen"/>
    <x v="24"/>
    <n v="739"/>
    <s v="DIALOG"/>
    <x v="0"/>
    <x v="0"/>
  </r>
  <r>
    <s v="KB17N"/>
    <s v="Manuelle Verrechnung stornieren"/>
    <x v="24"/>
    <n v="170"/>
    <s v="DIALOG"/>
    <x v="0"/>
    <x v="0"/>
  </r>
  <r>
    <s v="KB21"/>
    <s v="Verrechnung von Leistungen erfassen"/>
    <x v="24"/>
    <s v=""/>
    <s v=""/>
    <x v="0"/>
    <x v="1"/>
  </r>
  <r>
    <s v="KB21N"/>
    <s v="Direkte Leistungsver. erfassen"/>
    <x v="24"/>
    <n v="476010"/>
    <s v="DIALOG"/>
    <x v="0"/>
    <x v="0"/>
  </r>
  <r>
    <s v="KB23"/>
    <s v="Verrechnung von Leistungen anzeigen"/>
    <x v="24"/>
    <s v=""/>
    <s v=""/>
    <x v="0"/>
    <x v="1"/>
  </r>
  <r>
    <s v="KB23N"/>
    <s v="Direkte Leistungsver. anzeigen"/>
    <x v="24"/>
    <n v="31788"/>
    <s v="DIALOG"/>
    <x v="0"/>
    <x v="0"/>
  </r>
  <r>
    <s v="KB24N"/>
    <s v="Direkte Leistungsver. stornieren"/>
    <x v="24"/>
    <n v="4871"/>
    <s v="DIALOG"/>
    <x v="0"/>
    <x v="0"/>
  </r>
  <r>
    <s v="KB31N"/>
    <s v="Statistische Kennzahlen erfassen"/>
    <x v="24"/>
    <n v="28044"/>
    <s v="DIALOG"/>
    <x v="0"/>
    <x v="0"/>
  </r>
  <r>
    <s v="KB33N"/>
    <s v="Statistische Kennzahlen anzeigen"/>
    <x v="24"/>
    <n v="2083"/>
    <s v="DIALOG"/>
    <x v="0"/>
    <x v="0"/>
  </r>
  <r>
    <s v="KB34N"/>
    <s v="Statistische Kennzahlen stornieren"/>
    <x v="24"/>
    <n v="198"/>
    <s v="DIALOG"/>
    <x v="0"/>
    <x v="0"/>
  </r>
  <r>
    <s v="KB41N"/>
    <s v="Manuelle Umbuchung Erlöse erfassen"/>
    <x v="24"/>
    <n v="18"/>
    <s v="DIALOG"/>
    <x v="0"/>
    <x v="0"/>
  </r>
  <r>
    <s v="KB43N"/>
    <s v="Manuelle Umbuchung Erlöse anzeigen"/>
    <x v="24"/>
    <n v="24"/>
    <s v="DIALOG"/>
    <x v="0"/>
    <x v="0"/>
  </r>
  <r>
    <s v="KB44N"/>
    <s v="Manuelle Umbuchung Erlöse stornieren"/>
    <x v="24"/>
    <s v=""/>
    <s v=""/>
    <x v="1"/>
    <x v="1"/>
  </r>
  <r>
    <s v="KB53"/>
    <s v="Erfassung von Leistungen anzeigen"/>
    <x v="24"/>
    <s v=""/>
    <s v=""/>
    <x v="0"/>
    <x v="1"/>
  </r>
  <r>
    <s v="KB53N"/>
    <s v="Senderleistungen anzeigen"/>
    <x v="24"/>
    <n v="2"/>
    <s v=""/>
    <x v="1"/>
    <x v="0"/>
  </r>
  <r>
    <s v="KB61"/>
    <s v="Umbuchung CO-Einzelposten erfassen"/>
    <x v="24"/>
    <s v=""/>
    <s v=""/>
    <x v="0"/>
    <x v="1"/>
  </r>
  <r>
    <s v="KB63"/>
    <s v="Umbuchung CO-Einzelposten anzeigen"/>
    <x v="24"/>
    <n v="19"/>
    <s v="DIALOG"/>
    <x v="0"/>
    <x v="0"/>
  </r>
  <r>
    <s v="KB65"/>
    <s v="Umbuchung ILV erfassen"/>
    <x v="24"/>
    <n v="13"/>
    <s v="DIALOG"/>
    <x v="0"/>
    <x v="0"/>
  </r>
  <r>
    <s v="KB66"/>
    <s v="Umbuchung ILV anzeigen"/>
    <x v="24"/>
    <n v="9"/>
    <s v="DIALOG"/>
    <x v="0"/>
    <x v="0"/>
  </r>
  <r>
    <s v="KB67"/>
    <s v="Umbuchung ILV stornieren"/>
    <x v="24"/>
    <s v=""/>
    <s v=""/>
    <x v="1"/>
    <x v="1"/>
  </r>
  <r>
    <s v="KBH1"/>
    <s v="Stat.Kennzahlengruppe anlegen"/>
    <x v="15"/>
    <n v="4"/>
    <s v=""/>
    <x v="0"/>
    <x v="44"/>
  </r>
  <r>
    <s v="KBH2"/>
    <s v="Stat. Kennzahlengruppe ändern"/>
    <x v="15"/>
    <n v="621"/>
    <s v="DIALOG"/>
    <x v="0"/>
    <x v="44"/>
  </r>
  <r>
    <s v="KBH3"/>
    <s v="Stat. Kennzahlengruppe anzeigen"/>
    <x v="15"/>
    <n v="968"/>
    <s v="DIALOG"/>
    <x v="0"/>
    <x v="44"/>
  </r>
  <r>
    <s v="KBK7"/>
    <s v="CO-CCA: Manueller Ist-Tarif anz."/>
    <x v="15"/>
    <n v="84"/>
    <s v="DIALOG"/>
    <x v="0"/>
    <x v="0"/>
  </r>
  <r>
    <s v="KCH1"/>
    <s v="Profit Center Gruppe anlegen"/>
    <x v="9"/>
    <s v=""/>
    <s v=""/>
    <x v="0"/>
    <x v="1"/>
  </r>
  <r>
    <s v="KCH2"/>
    <s v="Profit Center Gruppe ändern"/>
    <x v="9"/>
    <n v="128"/>
    <s v=""/>
    <x v="0"/>
    <x v="0"/>
  </r>
  <r>
    <s v="KCH3"/>
    <s v="Profit Center Gruppe anzeigen"/>
    <x v="9"/>
    <n v="9731"/>
    <s v="DIALOG"/>
    <x v="0"/>
    <x v="0"/>
  </r>
  <r>
    <s v="KCH4"/>
    <s v="EC-PCA: Standardhierarchie anlegen"/>
    <x v="9"/>
    <s v=""/>
    <s v=""/>
    <x v="1"/>
    <x v="1"/>
  </r>
  <r>
    <s v="KCH5N"/>
    <s v="EC-PCA: Standardhierarchie ändern"/>
    <x v="9"/>
    <n v="2415"/>
    <s v="DIALOG"/>
    <x v="0"/>
    <x v="0"/>
  </r>
  <r>
    <s v="KCH6N"/>
    <s v="EC-PCA: Standardhierarchie anzeigen"/>
    <x v="9"/>
    <n v="1237"/>
    <s v="DIALOG"/>
    <x v="0"/>
    <x v="0"/>
  </r>
  <r>
    <s v="KCRMCO_CRM_DET"/>
    <s v="Analysieren Servicevertrag"/>
    <x v="24"/>
    <n v="178"/>
    <s v="DIALOG"/>
    <x v="0"/>
    <x v="0"/>
  </r>
  <r>
    <s v="KCRMCO_CRM_SEL"/>
    <s v="Servicevorganganalyse"/>
    <x v="24"/>
    <n v="700"/>
    <s v="DIALOG"/>
    <x v="0"/>
    <x v="0"/>
  </r>
  <r>
    <s v="KCRMCO_CSCEN"/>
    <s v="Erweiterte Servicevorgangsanalyse"/>
    <x v="24"/>
    <n v="8223"/>
    <s v="DIALOG"/>
    <x v="0"/>
    <x v="0"/>
  </r>
  <r>
    <s v="KCRMCO_GENERIC"/>
    <s v="Generischer Aufruf RKKBALV1"/>
    <x v="24"/>
    <s v=""/>
    <s v=""/>
    <x v="1"/>
    <x v="1"/>
  </r>
  <r>
    <s v="KCRMCO_GENERIC_DET"/>
    <s v="Generischer Detailbericht"/>
    <x v="24"/>
    <s v=""/>
    <s v=""/>
    <x v="1"/>
    <x v="1"/>
  </r>
  <r>
    <s v="KDH1"/>
    <s v="Anlegen: Kontengruppe"/>
    <x v="9"/>
    <s v=""/>
    <s v=""/>
    <x v="0"/>
    <x v="1"/>
  </r>
  <r>
    <s v="KDH2"/>
    <s v="Ändern: Kontengruppe"/>
    <x v="9"/>
    <n v="19442"/>
    <s v="DIALOG"/>
    <x v="0"/>
    <x v="0"/>
  </r>
  <r>
    <s v="KDH3"/>
    <s v="Anzeigen: Kontengruppe"/>
    <x v="9"/>
    <n v="15971"/>
    <s v="DIALOG"/>
    <x v="0"/>
    <x v="0"/>
  </r>
  <r>
    <s v="KE1V"/>
    <s v="Übergabe EC-PCA"/>
    <x v="10"/>
    <n v="54"/>
    <s v=""/>
    <x v="1"/>
    <x v="0"/>
  </r>
  <r>
    <s v="KE21N"/>
    <s v="CO-PA-Einzelpostenerfassung"/>
    <x v="10"/>
    <n v="12"/>
    <s v="DIALOG"/>
    <x v="1"/>
    <x v="0"/>
  </r>
  <r>
    <s v="KE24"/>
    <s v="Einzelpostenanzeige - Ist"/>
    <x v="10"/>
    <n v="2481"/>
    <s v="DIALOG"/>
    <x v="0"/>
    <x v="0"/>
  </r>
  <r>
    <s v="KE25"/>
    <s v="Einzelpostenanzeige - Plan"/>
    <x v="10"/>
    <s v=""/>
    <s v=""/>
    <x v="1"/>
    <x v="1"/>
  </r>
  <r>
    <s v="KE28L"/>
    <s v="Verwaltung: Protokolle"/>
    <x v="10"/>
    <n v="220"/>
    <s v="DIALOG"/>
    <x v="1"/>
    <x v="0"/>
  </r>
  <r>
    <s v="KE2D"/>
    <s v="Anzeige Fehlerdatei"/>
    <x v="10"/>
    <n v="27"/>
    <s v=""/>
    <x v="1"/>
    <x v="0"/>
  </r>
  <r>
    <s v="KE30"/>
    <s v="Ergebnisbericht ausführen"/>
    <x v="10"/>
    <n v="26502"/>
    <s v="DIALOG"/>
    <x v="0"/>
    <x v="0"/>
  </r>
  <r>
    <s v="KE31"/>
    <s v="Ergebnisbericht anlegen"/>
    <x v="10"/>
    <n v="46"/>
    <s v="DIALOG"/>
    <x v="1"/>
    <x v="0"/>
  </r>
  <r>
    <s v="KE32"/>
    <s v="Bericht ändern"/>
    <x v="10"/>
    <n v="29"/>
    <s v=""/>
    <x v="1"/>
    <x v="0"/>
  </r>
  <r>
    <s v="KE33"/>
    <s v="Bericht anzeigen"/>
    <x v="10"/>
    <n v="87330"/>
    <s v="DIALOG"/>
    <x v="0"/>
    <x v="0"/>
  </r>
  <r>
    <s v="KE34"/>
    <s v="Formular anlegen"/>
    <x v="10"/>
    <n v="18"/>
    <s v=""/>
    <x v="1"/>
    <x v="0"/>
  </r>
  <r>
    <s v="KE35"/>
    <s v="Formular ändern"/>
    <x v="10"/>
    <n v="436"/>
    <s v="DIALOG"/>
    <x v="1"/>
    <x v="0"/>
  </r>
  <r>
    <s v="KE36"/>
    <s v="Formular anzeigen"/>
    <x v="10"/>
    <n v="291"/>
    <s v="DIALOG"/>
    <x v="1"/>
    <x v="0"/>
  </r>
  <r>
    <s v="KE3Q"/>
    <s v="Variantenpflege"/>
    <x v="10"/>
    <n v="10"/>
    <s v=""/>
    <x v="1"/>
    <x v="0"/>
  </r>
  <r>
    <s v="KE43"/>
    <s v="Anzeigen Kondition"/>
    <x v="10"/>
    <n v="27"/>
    <s v="DIALOG"/>
    <x v="1"/>
    <x v="0"/>
  </r>
  <r>
    <s v="KE4I"/>
    <s v="Viewpflege VV2_T258I_V"/>
    <x v="10"/>
    <n v="27"/>
    <s v="DIALOG"/>
    <x v="1"/>
    <x v="0"/>
  </r>
  <r>
    <s v="KE4O"/>
    <s v="Anzeigen Konditionsliste"/>
    <x v="10"/>
    <n v="45"/>
    <s v=""/>
    <x v="1"/>
    <x v="0"/>
  </r>
  <r>
    <s v="KE51"/>
    <s v="Profit Center anlegen"/>
    <x v="9"/>
    <n v="258"/>
    <s v=""/>
    <x v="0"/>
    <x v="0"/>
  </r>
  <r>
    <s v="KE52"/>
    <s v="Profit Center ändern"/>
    <x v="9"/>
    <n v="542"/>
    <s v="DIALOG"/>
    <x v="0"/>
    <x v="0"/>
  </r>
  <r>
    <s v="KE53"/>
    <s v="Profit Center anzeigen"/>
    <x v="9"/>
    <n v="5212"/>
    <s v="DIALOG"/>
    <x v="1"/>
    <x v="0"/>
  </r>
  <r>
    <s v="KE54"/>
    <s v="Profit Center löschen"/>
    <x v="9"/>
    <n v="36"/>
    <s v="DIALOG"/>
    <x v="0"/>
    <x v="0"/>
  </r>
  <r>
    <s v="KE55"/>
    <s v="Massenpflege Stammdaten ProfitCenter"/>
    <x v="9"/>
    <n v="6"/>
    <s v="DIALOG"/>
    <x v="0"/>
    <x v="0"/>
  </r>
  <r>
    <s v="KE56"/>
    <s v="EC-PCA: Massenpflege Bukrs-Zuordnung"/>
    <x v="9"/>
    <n v="9"/>
    <s v="DIALOG"/>
    <x v="1"/>
    <x v="0"/>
  </r>
  <r>
    <s v="KE57"/>
    <s v="EC-PCA: Massenpflege Bukrs-Zuordnung"/>
    <x v="9"/>
    <n v="9"/>
    <s v="DIALOG"/>
    <x v="1"/>
    <x v="0"/>
  </r>
  <r>
    <s v="KE59"/>
    <s v="EC-PCA: Dummy-PrCtr anlegen"/>
    <x v="9"/>
    <s v=""/>
    <s v=""/>
    <x v="1"/>
    <x v="1"/>
  </r>
  <r>
    <s v="KE5B"/>
    <s v="EC-PCA: Kopieren Bilanzkontengrp."/>
    <x v="9"/>
    <s v=""/>
    <s v=""/>
    <x v="1"/>
    <x v="1"/>
  </r>
  <r>
    <s v="KE5C"/>
    <s v="EC-PCA: Stammdaten Konto (CO/FI)"/>
    <x v="9"/>
    <n v="10"/>
    <s v="DIALOG"/>
    <x v="0"/>
    <x v="0"/>
  </r>
  <r>
    <s v="KE5T"/>
    <s v="Abstimmung Sachkonten FI - EC-PCA"/>
    <x v="9"/>
    <n v="103"/>
    <s v="DIALOG"/>
    <x v="0"/>
    <x v="0"/>
  </r>
  <r>
    <s v="KE5U"/>
    <s v="Abstimmung Sachkonten mit Ausgleich"/>
    <x v="9"/>
    <n v="3"/>
    <s v=""/>
    <x v="0"/>
    <x v="0"/>
  </r>
  <r>
    <s v="KE5X"/>
    <s v="Profit Center: Stammdatenverzeichnis"/>
    <x v="9"/>
    <n v="182"/>
    <s v="DIALOG"/>
    <x v="0"/>
    <x v="0"/>
  </r>
  <r>
    <s v="KE5Y"/>
    <s v="Profit Center: Plan-Einzelposten"/>
    <x v="9"/>
    <n v="795"/>
    <s v="DIALOG"/>
    <x v="0"/>
    <x v="0"/>
  </r>
  <r>
    <s v="KE5Z"/>
    <s v="Profit Center: Ist-Einzelposten"/>
    <x v="9"/>
    <n v="2542"/>
    <s v="DIALOG"/>
    <x v="0"/>
    <x v="0"/>
  </r>
  <r>
    <s v="KE61"/>
    <s v="CO-PCA: Kostengrp von CCSS zur GLTPC"/>
    <x v="9"/>
    <n v="57"/>
    <s v="DIALOG"/>
    <x v="0"/>
    <x v="0"/>
  </r>
  <r>
    <s v="KE77"/>
    <s v="EC-PCA: ALE Profit Center senden"/>
    <x v="9"/>
    <s v=""/>
    <s v=""/>
    <x v="1"/>
    <x v="1"/>
  </r>
  <r>
    <s v="KE80"/>
    <s v="EC-PCA: Recherchebericht ausführen"/>
    <x v="9"/>
    <n v="10"/>
    <s v=""/>
    <x v="1"/>
    <x v="0"/>
  </r>
  <r>
    <s v="KE82"/>
    <s v="EC-PCA: Recherchebericht ändern"/>
    <x v="9"/>
    <s v=""/>
    <s v=""/>
    <x v="1"/>
    <x v="1"/>
  </r>
  <r>
    <s v="KE83"/>
    <s v="EC-PCA: Recherchebericht anzeigen"/>
    <x v="9"/>
    <s v=""/>
    <s v=""/>
    <x v="1"/>
    <x v="1"/>
  </r>
  <r>
    <s v="KE86"/>
    <s v="EC-PCA: Rechercheformular anzeigen"/>
    <x v="9"/>
    <s v=""/>
    <s v=""/>
    <x v="1"/>
    <x v="1"/>
  </r>
  <r>
    <s v="KE91"/>
    <s v="Einzelpostenbas. Bericht anlegen"/>
    <x v="10"/>
    <n v="370"/>
    <s v=""/>
    <x v="1"/>
    <x v="0"/>
  </r>
  <r>
    <s v="KE95"/>
    <s v="Formular ändern"/>
    <x v="10"/>
    <n v="263"/>
    <s v=""/>
    <x v="1"/>
    <x v="0"/>
  </r>
  <r>
    <s v="KE96"/>
    <s v="Formular anzeigen"/>
    <x v="10"/>
    <n v="240"/>
    <s v=""/>
    <x v="1"/>
    <x v="0"/>
  </r>
  <r>
    <s v="KEA0"/>
    <s v="CO-PA: Ergebnisbereich bearbeiten"/>
    <x v="10"/>
    <n v="457"/>
    <s v=""/>
    <x v="1"/>
    <x v="0"/>
  </r>
  <r>
    <s v="KEA5"/>
    <s v="Merkmale bearbeiten"/>
    <x v="10"/>
    <n v="389"/>
    <s v="DIALOG"/>
    <x v="1"/>
    <x v="0"/>
  </r>
  <r>
    <s v="KEA6"/>
    <s v="Wertfelder bearbeiten"/>
    <x v="10"/>
    <n v="509"/>
    <s v="DIALOG"/>
    <x v="1"/>
    <x v="0"/>
  </r>
  <r>
    <s v="KEAT"/>
    <s v="Abstimmung CO-PA &lt;-&gt; SD &lt;-&gt; FI"/>
    <x v="10"/>
    <s v=""/>
    <s v=""/>
    <x v="1"/>
    <x v="1"/>
  </r>
  <r>
    <s v="KEBC"/>
    <s v="Ändern Ergebnisbereich"/>
    <x v="10"/>
    <s v=""/>
    <s v=""/>
    <x v="1"/>
    <x v="1"/>
  </r>
  <r>
    <s v="KEBD"/>
    <s v="Setzen Ergebnisbereich"/>
    <x v="10"/>
    <n v="9"/>
    <s v=""/>
    <x v="1"/>
    <x v="0"/>
  </r>
  <r>
    <s v="KECM"/>
    <s v="CO-PA: Customizing Monitor"/>
    <x v="10"/>
    <n v="846"/>
    <s v="DIALOG"/>
    <x v="1"/>
    <x v="0"/>
  </r>
  <r>
    <s v="KED0"/>
    <s v="Merkmalsableitung: Einstieg"/>
    <x v="10"/>
    <n v="162"/>
    <s v=""/>
    <x v="1"/>
    <x v="0"/>
  </r>
  <r>
    <s v="KEDD"/>
    <s v="COPA Merkmalsableitung Übersicht ALV"/>
    <x v="10"/>
    <n v="27"/>
    <s v="DIALOG"/>
    <x v="1"/>
    <x v="0"/>
  </r>
  <r>
    <s v="KEDE"/>
    <s v="Ableitungsregeln Einträge pflegen"/>
    <x v="10"/>
    <n v="27"/>
    <s v=""/>
    <x v="1"/>
    <x v="0"/>
  </r>
  <r>
    <s v="KEDR"/>
    <s v="Ableitungsstrategie pflegen"/>
    <x v="10"/>
    <n v="17256"/>
    <s v="DIALOG"/>
    <x v="1"/>
    <x v="0"/>
  </r>
  <r>
    <s v="KEDU"/>
    <s v="CO-PA: Aufbau Verdichtungsebenen"/>
    <x v="10"/>
    <n v="1040"/>
    <s v="DIALOG"/>
    <x v="1"/>
    <x v="0"/>
  </r>
  <r>
    <s v="KEDV"/>
    <s v="CO-PA: Pflege Verdichtungsebenen"/>
    <x v="10"/>
    <n v="1130"/>
    <s v="DIALOG"/>
    <x v="1"/>
    <x v="0"/>
  </r>
  <r>
    <s v="KEDVP"/>
    <s v="Vorschlag für Verdichtungsebenen"/>
    <x v="10"/>
    <n v="660"/>
    <s v="DIALOG"/>
    <x v="1"/>
    <x v="0"/>
  </r>
  <r>
    <s v="KEG5"/>
    <s v="Ind. Ist-Leist.verrechn. ausführen"/>
    <x v="10"/>
    <n v="9"/>
    <s v="DIALOG"/>
    <x v="1"/>
    <x v="0"/>
  </r>
  <r>
    <s v="KEI2"/>
    <s v="Pflege Ergebnisschema"/>
    <x v="10"/>
    <s v=""/>
    <s v=""/>
    <x v="1"/>
    <x v="1"/>
  </r>
  <r>
    <s v="KEMDM"/>
    <s v="Profit Center Stammdatenpflege"/>
    <x v="9"/>
    <n v="9"/>
    <s v="DIALOG"/>
    <x v="1"/>
    <x v="0"/>
  </r>
  <r>
    <s v="KEND"/>
    <s v="Zuordnungsänderungen"/>
    <x v="10"/>
    <n v="9"/>
    <s v=""/>
    <x v="1"/>
    <x v="0"/>
  </r>
  <r>
    <s v="KEO3"/>
    <s v="Unternehmensorganisation anzeigen"/>
    <x v="15"/>
    <n v="40"/>
    <s v=""/>
    <x v="1"/>
    <x v="47"/>
  </r>
  <r>
    <s v="KEOA2"/>
    <s v="Profit Center aktivieren"/>
    <x v="15"/>
    <n v="33"/>
    <s v=""/>
    <x v="0"/>
    <x v="48"/>
  </r>
  <r>
    <s v="KEOD2"/>
    <s v="Inakt. Profit Center zurücknehmen"/>
    <x v="15"/>
    <s v=""/>
    <s v=""/>
    <x v="1"/>
    <x v="1"/>
  </r>
  <r>
    <s v="KEPC"/>
    <s v="Flexibler Zugriff auf Kalkulation"/>
    <x v="10"/>
    <n v="9"/>
    <s v=""/>
    <x v="1"/>
    <x v="0"/>
  </r>
  <r>
    <s v="KEPM"/>
    <s v="CO-PA Planung"/>
    <x v="10"/>
    <s v=""/>
    <s v=""/>
    <x v="1"/>
    <x v="1"/>
  </r>
  <r>
    <s v="KEQ5"/>
    <s v="Viewpflege mit vorbesetztem Erg.ber."/>
    <x v="10"/>
    <s v=""/>
    <s v=""/>
    <x v="1"/>
    <x v="1"/>
  </r>
  <r>
    <s v="KES1"/>
    <s v="CO-PA Pflege Merkmalswerte"/>
    <x v="10"/>
    <n v="9"/>
    <s v="DIALOG"/>
    <x v="1"/>
    <x v="0"/>
  </r>
  <r>
    <s v="KES3"/>
    <s v="Cust. Stammdatenhierarchie Pflegen"/>
    <x v="10"/>
    <s v=""/>
    <s v=""/>
    <x v="1"/>
    <x v="1"/>
  </r>
  <r>
    <s v="KGI2"/>
    <s v="Zuschläge IST:  Innenauftr. Einzelv."/>
    <x v="15"/>
    <n v="34"/>
    <s v="DIALOG"/>
    <x v="0"/>
    <x v="49"/>
  </r>
  <r>
    <s v="KGI4"/>
    <s v="Ist-Zuschläge:  Innenauftr. Sammelv."/>
    <x v="15"/>
    <s v=""/>
    <s v=""/>
    <x v="0"/>
    <x v="49"/>
  </r>
  <r>
    <s v="KGO2"/>
    <s v="Zuschläge OBLI: Innenauftr. Einzelv."/>
    <x v="15"/>
    <s v=""/>
    <s v=""/>
    <x v="1"/>
    <x v="49"/>
  </r>
  <r>
    <s v="KGO4"/>
    <s v="Zuschläge OBLI: Innenauftr. Sammelv."/>
    <x v="15"/>
    <s v=""/>
    <s v=""/>
    <x v="1"/>
    <x v="49"/>
  </r>
  <r>
    <s v="KJH3"/>
    <s v="PSP-Elementgruppen anzeigen"/>
    <x v="15"/>
    <s v=""/>
    <s v=""/>
    <x v="0"/>
    <x v="50"/>
  </r>
  <r>
    <s v="KK01"/>
    <s v="Statistische Kennzahlen anlegen"/>
    <x v="15"/>
    <n v="330"/>
    <s v="DIALOG"/>
    <x v="0"/>
    <x v="44"/>
  </r>
  <r>
    <s v="KK02"/>
    <s v="Statistische Kennzahlen ändern"/>
    <x v="15"/>
    <n v="47"/>
    <s v="DIALOG"/>
    <x v="0"/>
    <x v="44"/>
  </r>
  <r>
    <s v="KK03"/>
    <s v="Statistische Kennzahlen anzeigen"/>
    <x v="15"/>
    <n v="782"/>
    <s v="DIALOG"/>
    <x v="0"/>
    <x v="44"/>
  </r>
  <r>
    <s v="KK03DEL"/>
    <s v="Statistische Kennzahlen löschen"/>
    <x v="15"/>
    <s v=""/>
    <s v=""/>
    <x v="1"/>
    <x v="44"/>
  </r>
  <r>
    <s v="KK04"/>
    <s v="Stat. Kennzahlen: Stammdatenbericht"/>
    <x v="15"/>
    <n v="15"/>
    <s v="DIALOG"/>
    <x v="0"/>
    <x v="44"/>
  </r>
  <r>
    <s v="KK87"/>
    <s v="Ist-Abrechnung: ProdKostensammler"/>
    <x v="15"/>
    <s v=""/>
    <s v=""/>
    <x v="1"/>
    <x v="1"/>
  </r>
  <r>
    <s v="KKA0"/>
    <s v="Sperrperiode pflegen"/>
    <x v="23"/>
    <n v="410"/>
    <s v="DIALOG"/>
    <x v="1"/>
    <x v="0"/>
  </r>
  <r>
    <s v="KKA1"/>
    <s v="Ergebnis- und WIP-Ermittlung Auftrag"/>
    <x v="23"/>
    <n v="280"/>
    <s v="DIALOG"/>
    <x v="0"/>
    <x v="0"/>
  </r>
  <r>
    <s v="KKA3"/>
    <s v="Ergebnisermittlung Vertriebsblg.pos."/>
    <x v="23"/>
    <s v=""/>
    <s v=""/>
    <x v="1"/>
    <x v="1"/>
  </r>
  <r>
    <s v="KKAI"/>
    <s v="Ist-Ergebnisermittlung: Aufträge"/>
    <x v="23"/>
    <n v="10"/>
    <s v=""/>
    <x v="1"/>
    <x v="0"/>
  </r>
  <r>
    <s v="KKAY"/>
    <s v="WIP-Anzeige Auftrag"/>
    <x v="23"/>
    <n v="6"/>
    <s v=""/>
    <x v="1"/>
    <x v="0"/>
  </r>
  <r>
    <s v="KKBB"/>
    <s v="Berichtsaufruf CM"/>
    <x v="23"/>
    <s v=""/>
    <s v=""/>
    <x v="1"/>
    <x v="1"/>
  </r>
  <r>
    <s v="KKBC_KUN"/>
    <s v="Analysieren Kundenauftrag"/>
    <x v="23"/>
    <n v="27"/>
    <s v=""/>
    <x v="1"/>
    <x v="0"/>
  </r>
  <r>
    <s v="KKBC_ORD"/>
    <s v="Analysieren Auftrag"/>
    <x v="23"/>
    <n v="398"/>
    <s v="DIALOG"/>
    <x v="1"/>
    <x v="0"/>
  </r>
  <r>
    <s v="KKBC_ORD_INT"/>
    <s v="Analysieren Innenauftrag"/>
    <x v="23"/>
    <n v="235"/>
    <s v=""/>
    <x v="1"/>
    <x v="0"/>
  </r>
  <r>
    <s v="KKBF"/>
    <s v="Auftragsselektion (Klassifizierung)"/>
    <x v="23"/>
    <n v="170"/>
    <s v="DIALOG"/>
    <x v="1"/>
    <x v="0"/>
  </r>
  <r>
    <s v="KKF1"/>
    <s v="Anlegen CO-Fertigungsauftrag"/>
    <x v="23"/>
    <n v="2642"/>
    <s v="DIALOG"/>
    <x v="1"/>
    <x v="0"/>
  </r>
  <r>
    <s v="KKF2"/>
    <s v="Aendern CO-Fertigungsauftrag"/>
    <x v="23"/>
    <n v="1884"/>
    <s v="DIALOG"/>
    <x v="0"/>
    <x v="0"/>
  </r>
  <r>
    <s v="KKF3"/>
    <s v="Anzeigen CO-Fertigungsauftrag"/>
    <x v="23"/>
    <n v="440"/>
    <s v="DIALOG"/>
    <x v="1"/>
    <x v="0"/>
  </r>
  <r>
    <s v="KKF4"/>
    <s v="CO-FA Planwerte ändern"/>
    <x v="23"/>
    <n v="6"/>
    <s v=""/>
    <x v="1"/>
    <x v="0"/>
  </r>
  <r>
    <s v="KKG0"/>
    <s v="Sperrperiode anzeigen"/>
    <x v="23"/>
    <n v="390"/>
    <s v="DIALOG"/>
    <x v="1"/>
    <x v="0"/>
  </r>
  <r>
    <s v="KKN2"/>
    <s v="Nachbew.  IST:  Kostentr.   Sammelv."/>
    <x v="15"/>
    <s v=""/>
    <s v=""/>
    <x v="1"/>
    <x v="1"/>
  </r>
  <r>
    <s v="KKPCN"/>
    <s v="Anzeigen Kalk. ohne Mengengerüst"/>
    <x v="23"/>
    <n v="36"/>
    <s v=""/>
    <x v="1"/>
    <x v="0"/>
  </r>
  <r>
    <s v="KKPJ"/>
    <s v="Zuschläge IST:  Kostentr.   Sammelv."/>
    <x v="23"/>
    <s v=""/>
    <s v=""/>
    <x v="1"/>
    <x v="1"/>
  </r>
  <r>
    <s v="KKS5"/>
    <s v="Abweichungen periodische Fert. (S)"/>
    <x v="23"/>
    <s v=""/>
    <s v=""/>
    <x v="1"/>
    <x v="1"/>
  </r>
  <r>
    <s v="KL01"/>
    <s v="Leistungsart anlegen"/>
    <x v="15"/>
    <n v="646"/>
    <s v="DIALOG"/>
    <x v="0"/>
    <x v="51"/>
  </r>
  <r>
    <s v="KL02"/>
    <s v="Leistungsart ändern"/>
    <x v="15"/>
    <n v="319"/>
    <s v="DIALOG"/>
    <x v="0"/>
    <x v="0"/>
  </r>
  <r>
    <s v="KL03"/>
    <s v="Leistungsart anzeigen"/>
    <x v="15"/>
    <n v="2718"/>
    <s v="DIALOG"/>
    <x v="0"/>
    <x v="0"/>
  </r>
  <r>
    <s v="KL04"/>
    <s v="Leistungsart löschen"/>
    <x v="15"/>
    <n v="272"/>
    <s v="DIALOG"/>
    <x v="0"/>
    <x v="0"/>
  </r>
  <r>
    <s v="KL05"/>
    <s v="Leistungsart: Änderungen anzeigen"/>
    <x v="15"/>
    <n v="2"/>
    <s v="DIALOG"/>
    <x v="0"/>
    <x v="0"/>
  </r>
  <r>
    <s v="KL13"/>
    <s v="Leistungsarten:Stammdatenbericht"/>
    <x v="15"/>
    <n v="742"/>
    <s v="DIALOG"/>
    <x v="0"/>
    <x v="0"/>
  </r>
  <r>
    <s v="KL14"/>
    <s v="Leistungsarten löschen"/>
    <x v="15"/>
    <n v="158"/>
    <s v=""/>
    <x v="0"/>
    <x v="0"/>
  </r>
  <r>
    <s v="KLH1"/>
    <s v="Leistungsartengruppe anlegen"/>
    <x v="15"/>
    <n v="2"/>
    <s v="DIALOG"/>
    <x v="0"/>
    <x v="44"/>
  </r>
  <r>
    <s v="KLH2"/>
    <s v="Leistungsartengruppe ändern"/>
    <x v="15"/>
    <n v="237"/>
    <s v="DIALOG"/>
    <x v="0"/>
    <x v="44"/>
  </r>
  <r>
    <s v="KLH3"/>
    <s v="Leistungsartengruppe anzeigen"/>
    <x v="15"/>
    <n v="2888"/>
    <s v="DIALOG"/>
    <x v="0"/>
    <x v="44"/>
  </r>
  <r>
    <s v="KM1V"/>
    <s v="Selektionsvarianten Kostenstellen"/>
    <x v="15"/>
    <s v=""/>
    <s v=""/>
    <x v="0"/>
    <x v="1"/>
  </r>
  <r>
    <s v="KO01"/>
    <s v="Innenauftrag anlegen"/>
    <x v="15"/>
    <n v="232389"/>
    <s v="DIALOG"/>
    <x v="0"/>
    <x v="52"/>
  </r>
  <r>
    <s v="KO02"/>
    <s v="Innenauftrag ändern"/>
    <x v="15"/>
    <n v="1319659"/>
    <s v="DIALOG"/>
    <x v="0"/>
    <x v="52"/>
  </r>
  <r>
    <s v="KO03"/>
    <s v="Innenauftrag anzeigen"/>
    <x v="15"/>
    <n v="895908"/>
    <s v="DIALOG"/>
    <x v="0"/>
    <x v="52"/>
  </r>
  <r>
    <s v="KO04"/>
    <s v="Order Manager"/>
    <x v="15"/>
    <n v="553"/>
    <s v="DIALOG"/>
    <x v="0"/>
    <x v="0"/>
  </r>
  <r>
    <s v="KO08"/>
    <s v="Datenübernahme Auftragstammdaten"/>
    <x v="15"/>
    <n v="10"/>
    <s v=""/>
    <x v="1"/>
    <x v="0"/>
  </r>
  <r>
    <s v="KO12"/>
    <s v="Auftragsplan (Gesamt,Jahr) ändern"/>
    <x v="15"/>
    <n v="25602"/>
    <s v="DIALOG"/>
    <x v="0"/>
    <x v="44"/>
  </r>
  <r>
    <s v="KO13"/>
    <s v="Auftragsplan (Gesamt,Jahr) anzeigen"/>
    <x v="15"/>
    <n v="6859"/>
    <s v="DIALOG"/>
    <x v="0"/>
    <x v="44"/>
  </r>
  <r>
    <s v="KO22"/>
    <s v="Auftragsbudget ändern"/>
    <x v="15"/>
    <n v="367244"/>
    <s v="DIALOG"/>
    <x v="0"/>
    <x v="53"/>
  </r>
  <r>
    <s v="KO23"/>
    <s v="Auftragsbudget anzeigen"/>
    <x v="15"/>
    <n v="485"/>
    <s v="DIALOG"/>
    <x v="0"/>
    <x v="53"/>
  </r>
  <r>
    <s v="KO24"/>
    <s v="Auftragsnachtrag ändern"/>
    <x v="15"/>
    <n v="20531"/>
    <s v="DIALOG"/>
    <x v="0"/>
    <x v="53"/>
  </r>
  <r>
    <s v="KO25"/>
    <s v="Auftragsnachtrag anzeigen"/>
    <x v="15"/>
    <n v="94"/>
    <s v="DIALOG"/>
    <x v="0"/>
    <x v="53"/>
  </r>
  <r>
    <s v="KO27"/>
    <s v="Auftragsrückgabe anzeigen"/>
    <x v="15"/>
    <n v="51"/>
    <s v=""/>
    <x v="0"/>
    <x v="53"/>
  </r>
  <r>
    <s v="KO2B"/>
    <s v="Budgetbeleg anzeigen"/>
    <x v="18"/>
    <n v="77"/>
    <s v="DIALOG"/>
    <x v="0"/>
    <x v="0"/>
  </r>
  <r>
    <s v="KO30"/>
    <s v="Aktivieren Verfügb.kontr. Aufträge"/>
    <x v="15"/>
    <s v=""/>
    <s v=""/>
    <x v="1"/>
    <x v="49"/>
  </r>
  <r>
    <s v="KO31"/>
    <s v="Neuaufbau Verfügb.kontrolle Aufträge"/>
    <x v="15"/>
    <s v=""/>
    <s v=""/>
    <x v="1"/>
    <x v="49"/>
  </r>
  <r>
    <s v="KO88"/>
    <s v="Ist-Abrechnung: Auftrag"/>
    <x v="15"/>
    <n v="237570"/>
    <s v="DIALOG"/>
    <x v="0"/>
    <x v="49"/>
  </r>
  <r>
    <s v="KO8B"/>
    <s v="Abrechnungsbeleg anzeigen"/>
    <x v="15"/>
    <s v=""/>
    <s v=""/>
    <x v="0"/>
    <x v="52"/>
  </r>
  <r>
    <s v="KO8G"/>
    <s v="Ist-Abrechnung: Innen-/InstAufträge"/>
    <x v="15"/>
    <n v="3362"/>
    <s v="DIALOG"/>
    <x v="0"/>
    <x v="54"/>
  </r>
  <r>
    <s v="KO8N"/>
    <s v="Nummernkr. Abrechnungsbeleg pflegen"/>
    <x v="15"/>
    <s v=""/>
    <s v=""/>
    <x v="1"/>
    <x v="49"/>
  </r>
  <r>
    <s v="KO9E"/>
    <s v="Plan-Abrechnung: Innenauftrag"/>
    <x v="15"/>
    <n v="3"/>
    <s v=""/>
    <x v="0"/>
    <x v="55"/>
  </r>
  <r>
    <s v="KO9G"/>
    <s v="Plan-Abrechnung: Innenaufträge"/>
    <x v="15"/>
    <n v="297"/>
    <s v="DIALOG"/>
    <x v="0"/>
    <x v="55"/>
  </r>
  <r>
    <s v="KOA1"/>
    <s v="Innenauftrag senden"/>
    <x v="15"/>
    <n v="223"/>
    <s v="DIALOG"/>
    <x v="1"/>
    <x v="49"/>
  </r>
  <r>
    <s v="KOAB"/>
    <s v="Auftragsarten: Budgetprofil"/>
    <x v="15"/>
    <n v="70"/>
    <s v=""/>
    <x v="1"/>
    <x v="49"/>
  </r>
  <r>
    <s v="KOAL"/>
    <s v="Auftragsarten: Abrechnungsprofil"/>
    <x v="15"/>
    <n v="248"/>
    <s v="DIALOG"/>
    <x v="1"/>
    <x v="49"/>
  </r>
  <r>
    <s v="KOAP"/>
    <s v="Auftragsarten: Planprofil"/>
    <x v="15"/>
    <s v=""/>
    <s v=""/>
    <x v="1"/>
    <x v="49"/>
  </r>
  <r>
    <s v="KOB1"/>
    <s v="Aufträge Einzelposten Ist"/>
    <x v="15"/>
    <n v="645147"/>
    <s v="DIALOG"/>
    <x v="0"/>
    <x v="52"/>
  </r>
  <r>
    <s v="KOB1N"/>
    <s v="Aufträge Einzelposten Ist neu"/>
    <x v="15"/>
    <s v=""/>
    <s v=""/>
    <x v="1"/>
    <x v="52"/>
  </r>
  <r>
    <s v="KOB2"/>
    <s v="Aufträge Einzelposten Obligo"/>
    <x v="15"/>
    <n v="149530"/>
    <s v="DIALOG"/>
    <x v="0"/>
    <x v="52"/>
  </r>
  <r>
    <s v="KOB3"/>
    <s v="Aufträge Einzelposten Abweichungen"/>
    <x v="23"/>
    <n v="64"/>
    <s v=""/>
    <x v="1"/>
    <x v="0"/>
  </r>
  <r>
    <s v="KOB4"/>
    <s v="Aufträge Einzelposten Budget"/>
    <x v="15"/>
    <n v="20"/>
    <s v=""/>
    <x v="0"/>
    <x v="53"/>
  </r>
  <r>
    <s v="KOB5"/>
    <s v="Aufträge EP Abrechnung Pflege"/>
    <x v="22"/>
    <n v="130"/>
    <s v="DIALOG"/>
    <x v="1"/>
    <x v="0"/>
  </r>
  <r>
    <s v="KOBP"/>
    <s v="Aufträge Einzelposten Plan"/>
    <x v="15"/>
    <n v="51"/>
    <s v="DIALOG"/>
    <x v="0"/>
    <x v="0"/>
  </r>
  <r>
    <s v="KOC2"/>
    <s v="Ausgewählte Berichte ausführen"/>
    <x v="15"/>
    <s v=""/>
    <s v=""/>
    <x v="0"/>
    <x v="1"/>
  </r>
  <r>
    <s v="KOC4"/>
    <s v="Kostenanalyse"/>
    <x v="23"/>
    <n v="3472"/>
    <s v="DIALOG"/>
    <x v="0"/>
    <x v="0"/>
  </r>
  <r>
    <s v="KOCF"/>
    <s v="Obligovortrag: Aufträge"/>
    <x v="15"/>
    <n v="279"/>
    <s v="DIALOG"/>
    <x v="1"/>
    <x v="0"/>
  </r>
  <r>
    <s v="KOCO"/>
    <s v="Budgetübertrag für Aufträge"/>
    <x v="18"/>
    <n v="9"/>
    <s v="DIALOG"/>
    <x v="1"/>
    <x v="0"/>
  </r>
  <r>
    <s v="KOH1"/>
    <s v="Auftragsgruppe anlegen"/>
    <x v="15"/>
    <n v="18"/>
    <s v="DIALOG"/>
    <x v="0"/>
    <x v="56"/>
  </r>
  <r>
    <s v="KOH2"/>
    <s v="Auftragsgruppe ändern"/>
    <x v="15"/>
    <n v="19441"/>
    <s v="DIALOG"/>
    <x v="0"/>
    <x v="56"/>
  </r>
  <r>
    <s v="KOH3"/>
    <s v="Auftragsgruppe anzeigen"/>
    <x v="15"/>
    <n v="2489"/>
    <s v="DIALOG"/>
    <x v="0"/>
    <x v="56"/>
  </r>
  <r>
    <s v="KOK2"/>
    <s v="Sammelbearbeitung Innenaufträge"/>
    <x v="15"/>
    <n v="5778"/>
    <s v="DIALOG"/>
    <x v="0"/>
    <x v="57"/>
  </r>
  <r>
    <s v="KOK3"/>
    <s v="Sammelanzeige Innenaufträge"/>
    <x v="15"/>
    <n v="16414"/>
    <s v="DIALOG"/>
    <x v="0"/>
    <x v="57"/>
  </r>
  <r>
    <s v="KOK4"/>
    <s v="Sammelbearbeitung Innenauftr. masch."/>
    <x v="15"/>
    <n v="419"/>
    <s v="DIALOG"/>
    <x v="0"/>
    <x v="57"/>
  </r>
  <r>
    <s v="KOK5"/>
    <s v="Stammdatenverzeichnis Innenaufträge"/>
    <x v="15"/>
    <n v="77532"/>
    <s v="DIALOG"/>
    <x v="0"/>
    <x v="57"/>
  </r>
  <r>
    <s v="KOK6"/>
    <s v="Sammeldruck von Innenaufträgen"/>
    <x v="15"/>
    <s v=""/>
    <s v=""/>
    <x v="1"/>
    <x v="1"/>
  </r>
  <r>
    <s v="KOM1"/>
    <s v="CO-Musterauftrag anlegen"/>
    <x v="15"/>
    <s v=""/>
    <s v=""/>
    <x v="1"/>
    <x v="58"/>
  </r>
  <r>
    <s v="KOM2"/>
    <s v="CO-Musterauftrag ändern"/>
    <x v="15"/>
    <n v="138"/>
    <s v="DIALOG"/>
    <x v="1"/>
    <x v="58"/>
  </r>
  <r>
    <s v="KOM3"/>
    <s v="CO-Musterauftrag anzeigen"/>
    <x v="15"/>
    <n v="195"/>
    <s v="DIALOG"/>
    <x v="1"/>
    <x v="58"/>
  </r>
  <r>
    <s v="KON2"/>
    <s v="Ist-Nachbew.:  Innenauftr. Sammelv."/>
    <x v="15"/>
    <s v=""/>
    <s v=""/>
    <x v="1"/>
    <x v="1"/>
  </r>
  <r>
    <s v="KONK"/>
    <s v="Nummernkreise Auftrag pflegen"/>
    <x v="15"/>
    <n v="6072"/>
    <s v="DIALOG"/>
    <x v="0"/>
    <x v="58"/>
  </r>
  <r>
    <s v="KOSRLIST"/>
    <s v="Sammelanzeige Abrechnungsvorschrift"/>
    <x v="15"/>
    <n v="1889"/>
    <s v="DIALOG"/>
    <x v="0"/>
    <x v="0"/>
  </r>
  <r>
    <s v="KOSRLIST_OR"/>
    <s v="Sammelanzeige AbrVor. Innenaufträge"/>
    <x v="15"/>
    <n v="13947"/>
    <s v="DIALOG"/>
    <x v="0"/>
    <x v="0"/>
  </r>
  <r>
    <s v="KOT2"/>
    <s v="Auftragsarten pflegen - alle Typen"/>
    <x v="15"/>
    <n v="18"/>
    <s v="DIALOG"/>
    <x v="1"/>
    <x v="38"/>
  </r>
  <r>
    <s v="KOT2_OPA"/>
    <s v="Auftragsarten für Innenaufträge"/>
    <x v="15"/>
    <n v="7168"/>
    <s v="DIALOG"/>
    <x v="1"/>
    <x v="38"/>
  </r>
  <r>
    <s v="KOT2_OPA_STSMA"/>
    <s v="Auftragsarten für Innenaufträge"/>
    <x v="15"/>
    <n v="1845"/>
    <s v="DIALOG"/>
    <x v="1"/>
    <x v="38"/>
  </r>
  <r>
    <s v="KOT2_PKOSA"/>
    <s v="Auftragsart überprüfen PKoSa"/>
    <x v="23"/>
    <s v=""/>
    <s v=""/>
    <x v="1"/>
    <x v="1"/>
  </r>
  <r>
    <s v="KOT3"/>
    <s v="Auftragsarten anzeigen"/>
    <x v="15"/>
    <n v="3719"/>
    <s v="DIALOG"/>
    <x v="0"/>
    <x v="38"/>
  </r>
  <r>
    <s v="KOT3_OPA"/>
    <s v="Auftragsarten für Innenaufträge"/>
    <x v="15"/>
    <n v="443"/>
    <s v="DIALOG"/>
    <x v="0"/>
    <x v="38"/>
  </r>
  <r>
    <s v="KOV2"/>
    <s v="Vorgangsgruppen für Aufträge pflegen"/>
    <x v="15"/>
    <n v="10"/>
    <s v="DIALOG"/>
    <x v="1"/>
    <x v="38"/>
  </r>
  <r>
    <s v="KP04"/>
    <s v="Planerprofil setzen"/>
    <x v="15"/>
    <n v="120"/>
    <s v="DIALOG"/>
    <x v="0"/>
    <x v="0"/>
  </r>
  <r>
    <s v="KP06"/>
    <s v="Planung Kostenart./Leistaufn. ändern"/>
    <x v="15"/>
    <n v="26"/>
    <s v=""/>
    <x v="0"/>
    <x v="44"/>
  </r>
  <r>
    <s v="KP07"/>
    <s v="Planung Kostenart./Lst.aufn.anzeigen"/>
    <x v="15"/>
    <n v="112"/>
    <s v="DIALOG"/>
    <x v="0"/>
    <x v="44"/>
  </r>
  <r>
    <s v="KP17"/>
    <s v="Primärkosten Plandaten anzeigen"/>
    <x v="15"/>
    <n v="12"/>
    <s v=""/>
    <x v="0"/>
    <x v="44"/>
  </r>
  <r>
    <s v="KP26"/>
    <s v="Leistungsarten Plandaten ändern"/>
    <x v="15"/>
    <n v="4033"/>
    <s v="DIALOG"/>
    <x v="0"/>
    <x v="44"/>
  </r>
  <r>
    <s v="KP27"/>
    <s v="Leistungsarten Plandaten anzeigen"/>
    <x v="15"/>
    <n v="3035"/>
    <s v="DIALOG"/>
    <x v="0"/>
    <x v="44"/>
  </r>
  <r>
    <s v="KP47"/>
    <s v="Statist. Kennz. Plandaten anzeigen"/>
    <x v="15"/>
    <n v="6"/>
    <s v="DIALOG"/>
    <x v="0"/>
    <x v="0"/>
  </r>
  <r>
    <s v="KP90"/>
    <s v="Plankosten löschen"/>
    <x v="15"/>
    <s v=""/>
    <s v=""/>
    <x v="1"/>
    <x v="1"/>
  </r>
  <r>
    <s v="KP91"/>
    <s v="Plankosten löschen"/>
    <x v="15"/>
    <n v="9"/>
    <s v=""/>
    <x v="1"/>
    <x v="0"/>
  </r>
  <r>
    <s v="KPA6"/>
    <s v="Planung Primärkostenarten ändern"/>
    <x v="15"/>
    <s v=""/>
    <s v=""/>
    <x v="1"/>
    <x v="1"/>
  </r>
  <r>
    <s v="KPB6"/>
    <s v="Leist.arten Plandaten ändern"/>
    <x v="15"/>
    <n v="24"/>
    <s v=""/>
    <x v="0"/>
    <x v="0"/>
  </r>
  <r>
    <s v="KPF6"/>
    <s v="Planung Kostenart./Leistaufn. ändern"/>
    <x v="15"/>
    <n v="2602"/>
    <s v="DIALOG"/>
    <x v="0"/>
    <x v="0"/>
  </r>
  <r>
    <s v="KPF7"/>
    <s v="Planung Kostenart./LstAufn. anzeigen"/>
    <x v="15"/>
    <n v="71"/>
    <s v="DIALOG"/>
    <x v="0"/>
    <x v="0"/>
  </r>
  <r>
    <s v="KPG3"/>
    <s v="Planparameter anzeigen"/>
    <x v="15"/>
    <s v=""/>
    <s v=""/>
    <x v="1"/>
    <x v="1"/>
  </r>
  <r>
    <s v="KPG7"/>
    <s v="Planungslayout Kostenpl. anzeigen"/>
    <x v="15"/>
    <s v=""/>
    <s v=""/>
    <x v="1"/>
    <x v="1"/>
  </r>
  <r>
    <s v="KPZ3"/>
    <s v="Kostenstellenetat anzeigen"/>
    <x v="15"/>
    <n v="7"/>
    <s v="DIALOG"/>
    <x v="0"/>
    <x v="0"/>
  </r>
  <r>
    <s v="KS01"/>
    <s v="Kostenstelle anlegen"/>
    <x v="15"/>
    <n v="3884"/>
    <s v="DIALOG"/>
    <x v="0"/>
    <x v="44"/>
  </r>
  <r>
    <s v="KS02"/>
    <s v="Kostenstelle ändern"/>
    <x v="15"/>
    <n v="21468"/>
    <s v="DIALOG"/>
    <x v="0"/>
    <x v="44"/>
  </r>
  <r>
    <s v="KS03"/>
    <s v="Kostenstelle anzeigen"/>
    <x v="16"/>
    <n v="220651"/>
    <s v="DIALOG"/>
    <x v="0"/>
    <x v="0"/>
  </r>
  <r>
    <s v="KS04"/>
    <s v="Kostenstelle löschen"/>
    <x v="15"/>
    <n v="480"/>
    <s v="DIALOG"/>
    <x v="0"/>
    <x v="49"/>
  </r>
  <r>
    <s v="KS05"/>
    <s v="Kostenstelle: Änderungen anzeigen"/>
    <x v="15"/>
    <n v="135"/>
    <s v="DIALOG"/>
    <x v="0"/>
    <x v="44"/>
  </r>
  <r>
    <s v="KS08"/>
    <s v="Listbearbeitung K.stelle ausführen"/>
    <x v="15"/>
    <s v=""/>
    <s v=""/>
    <x v="1"/>
    <x v="44"/>
  </r>
  <r>
    <s v="KS13"/>
    <s v="Kostenstellen: Stammdatenbericht"/>
    <x v="15"/>
    <n v="9604"/>
    <s v="DIALOG"/>
    <x v="0"/>
    <x v="0"/>
  </r>
  <r>
    <s v="KSA3"/>
    <s v="Kostenstellen-Abgrenzung Ist"/>
    <x v="15"/>
    <s v=""/>
    <s v=""/>
    <x v="1"/>
    <x v="1"/>
  </r>
  <r>
    <s v="KSA8"/>
    <s v="Kostenstellen-Abgrenzung Plan"/>
    <x v="15"/>
    <n v="9"/>
    <s v="DIALOG"/>
    <x v="1"/>
    <x v="0"/>
  </r>
  <r>
    <s v="KSB1"/>
    <s v="Kostenstellen Einzelposten Ist"/>
    <x v="15"/>
    <n v="594836"/>
    <s v="DIALOG"/>
    <x v="0"/>
    <x v="52"/>
  </r>
  <r>
    <s v="KSB1N"/>
    <s v="Kostenstellen Einzelposten Ist neu"/>
    <x v="15"/>
    <n v="2113"/>
    <s v="DIALOG"/>
    <x v="0"/>
    <x v="52"/>
  </r>
  <r>
    <s v="KSB2"/>
    <s v="Kostenstellen Einzelposten Obligo"/>
    <x v="15"/>
    <n v="35771"/>
    <s v="DIALOG"/>
    <x v="0"/>
    <x v="52"/>
  </r>
  <r>
    <s v="KSB5"/>
    <s v="Kostenrechnungsbelege Ist"/>
    <x v="15"/>
    <n v="17419"/>
    <s v="DIALOG"/>
    <x v="0"/>
    <x v="52"/>
  </r>
  <r>
    <s v="KSB5N"/>
    <s v="Kostenrechnungsbelege: Ist"/>
    <x v="15"/>
    <n v="107"/>
    <s v="DIALOG"/>
    <x v="0"/>
    <x v="52"/>
  </r>
  <r>
    <s v="KSB9"/>
    <s v="Planungsbericht Kostenstellen"/>
    <x v="15"/>
    <n v="3"/>
    <s v="DIALOG"/>
    <x v="1"/>
    <x v="52"/>
  </r>
  <r>
    <s v="KSBL"/>
    <s v="Kostenstellen: Planungsübersicht"/>
    <x v="15"/>
    <n v="106"/>
    <s v="DIALOG"/>
    <x v="0"/>
    <x v="52"/>
  </r>
  <r>
    <s v="KSBP"/>
    <s v="Kostenstellen Einzelposten Plan"/>
    <x v="15"/>
    <n v="779"/>
    <s v="DIALOG"/>
    <x v="0"/>
    <x v="52"/>
  </r>
  <r>
    <s v="KSBT"/>
    <s v="Kostenstellen: Leistungsartentarife"/>
    <x v="15"/>
    <n v="8306"/>
    <s v="DIALOG"/>
    <x v="0"/>
    <x v="0"/>
  </r>
  <r>
    <s v="KSC2"/>
    <s v="Indirekte Leist.verr. Ist ändern"/>
    <x v="15"/>
    <s v=""/>
    <s v=""/>
    <x v="1"/>
    <x v="44"/>
  </r>
  <r>
    <s v="KSCB"/>
    <s v="Indirekte Leist.verr. Plan ausführen"/>
    <x v="15"/>
    <s v=""/>
    <s v=""/>
    <x v="1"/>
    <x v="44"/>
  </r>
  <r>
    <s v="KSES"/>
    <s v="CO: Verrechnungsschema für Umlage"/>
    <x v="15"/>
    <n v="6"/>
    <s v="DIALOG"/>
    <x v="1"/>
    <x v="59"/>
  </r>
  <r>
    <s v="KSH1"/>
    <s v="Kostenstellengruppe anlegen"/>
    <x v="15"/>
    <n v="755"/>
    <s v="DIALOG"/>
    <x v="0"/>
    <x v="44"/>
  </r>
  <r>
    <s v="KSH2"/>
    <s v="Kostenstellengruppe ändern"/>
    <x v="15"/>
    <n v="20868"/>
    <s v="DIALOG"/>
    <x v="0"/>
    <x v="44"/>
  </r>
  <r>
    <s v="KSH3"/>
    <s v="Kostenstellengruppe anzeigen"/>
    <x v="15"/>
    <n v="127290"/>
    <s v="DIALOG"/>
    <x v="0"/>
    <x v="44"/>
  </r>
  <r>
    <s v="KSI4"/>
    <s v="Ist-Zuschläge:  Kostenstellen"/>
    <x v="15"/>
    <n v="6"/>
    <s v=""/>
    <x v="0"/>
    <x v="49"/>
  </r>
  <r>
    <s v="KSOV"/>
    <s v="Zykluspflege/-übersicht (CCA, ABC)"/>
    <x v="15"/>
    <s v=""/>
    <s v=""/>
    <x v="0"/>
    <x v="1"/>
  </r>
  <r>
    <s v="KSP4"/>
    <s v="Zuschläge PLAN: Kostenstellen"/>
    <x v="15"/>
    <n v="6"/>
    <s v=""/>
    <x v="0"/>
    <x v="0"/>
  </r>
  <r>
    <s v="KSR2_ORC"/>
    <s v="Strategiefolgen für Innenaufträge"/>
    <x v="15"/>
    <n v="135"/>
    <s v=""/>
    <x v="1"/>
    <x v="0"/>
  </r>
  <r>
    <s v="KSR3_ORC"/>
    <s v="Strategiefolge - AufArt Innenauftrag"/>
    <x v="15"/>
    <n v="27"/>
    <s v="DIALOG"/>
    <x v="1"/>
    <x v="0"/>
  </r>
  <r>
    <s v="KSU1"/>
    <s v="Ist-Umlage anlegen"/>
    <x v="15"/>
    <n v="3962"/>
    <s v="DIALOG"/>
    <x v="0"/>
    <x v="44"/>
  </r>
  <r>
    <s v="KSU2"/>
    <s v="Ist-Umlage ändern"/>
    <x v="15"/>
    <n v="4380"/>
    <s v="DIALOG"/>
    <x v="0"/>
    <x v="44"/>
  </r>
  <r>
    <s v="KSU3"/>
    <s v="Ist-Umlage anzeigen"/>
    <x v="15"/>
    <n v="5378"/>
    <s v="DIALOG"/>
    <x v="0"/>
    <x v="44"/>
  </r>
  <r>
    <s v="KSU4"/>
    <s v="Ist-Umlage löschen"/>
    <x v="15"/>
    <n v="10"/>
    <s v=""/>
    <x v="0"/>
    <x v="44"/>
  </r>
  <r>
    <s v="KSU5"/>
    <s v="Ist-Umlage ausführen"/>
    <x v="15"/>
    <n v="13293"/>
    <s v="DIALOG"/>
    <x v="0"/>
    <x v="44"/>
  </r>
  <r>
    <s v="KSU6"/>
    <s v="Ist-Umlage Übersicht"/>
    <x v="15"/>
    <n v="84"/>
    <s v="DIALOG"/>
    <x v="0"/>
    <x v="44"/>
  </r>
  <r>
    <s v="KSU9"/>
    <s v="Plan-Umlage anzeigen"/>
    <x v="15"/>
    <s v=""/>
    <s v=""/>
    <x v="1"/>
    <x v="44"/>
  </r>
  <r>
    <s v="KSUC"/>
    <s v="Plan-Umlage Übersicht"/>
    <x v="15"/>
    <s v=""/>
    <s v=""/>
    <x v="1"/>
    <x v="44"/>
  </r>
  <r>
    <s v="KSV1"/>
    <s v="Ist-Verteilung anlegen"/>
    <x v="15"/>
    <n v="622"/>
    <s v="DIALOG"/>
    <x v="0"/>
    <x v="44"/>
  </r>
  <r>
    <s v="KSV2"/>
    <s v="Ist-Verteilung ändern"/>
    <x v="15"/>
    <n v="34"/>
    <s v="DIALOG"/>
    <x v="0"/>
    <x v="44"/>
  </r>
  <r>
    <s v="KSV3"/>
    <s v="Ist-Verteilung anzeigen"/>
    <x v="15"/>
    <n v="418"/>
    <s v="DIALOG"/>
    <x v="0"/>
    <x v="44"/>
  </r>
  <r>
    <s v="KSV5"/>
    <s v="Ist-Verteilung ausführen"/>
    <x v="15"/>
    <n v="1191"/>
    <s v="DIALOG"/>
    <x v="0"/>
    <x v="44"/>
  </r>
  <r>
    <s v="KSV6"/>
    <s v="Ist-Verteilung Übersicht"/>
    <x v="15"/>
    <n v="32"/>
    <s v="DIALOG"/>
    <x v="0"/>
    <x v="44"/>
  </r>
  <r>
    <s v="KSVB"/>
    <s v="Plan-Verteilung ausführen"/>
    <x v="15"/>
    <s v=""/>
    <s v=""/>
    <x v="1"/>
    <x v="44"/>
  </r>
  <r>
    <s v="KSVC"/>
    <s v="Plan-Verteilung Übersicht"/>
    <x v="15"/>
    <s v=""/>
    <s v=""/>
    <x v="1"/>
    <x v="44"/>
  </r>
  <r>
    <s v="KSW2"/>
    <s v="Periodische Umbuchung ändern"/>
    <x v="15"/>
    <s v=""/>
    <s v=""/>
    <x v="1"/>
    <x v="1"/>
  </r>
  <r>
    <s v="KZA1"/>
    <s v="GMK-Zuschläge auswählen"/>
    <x v="15"/>
    <n v="54"/>
    <s v="DIALOG"/>
    <x v="1"/>
    <x v="0"/>
  </r>
  <r>
    <s v="KZE2"/>
    <s v="Entlastung pflegen"/>
    <x v="15"/>
    <n v="36"/>
    <s v="DIALOG"/>
    <x v="1"/>
    <x v="0"/>
  </r>
  <r>
    <s v="KZS2"/>
    <s v="Kalkulationsschema pflegen"/>
    <x v="15"/>
    <n v="54"/>
    <s v="DIALOG"/>
    <x v="1"/>
    <x v="0"/>
  </r>
  <r>
    <s v="LDAP"/>
    <s v="LDAP Customizing &amp; Test"/>
    <x v="13"/>
    <n v="2952"/>
    <s v="DIALOG"/>
    <x v="1"/>
    <x v="0"/>
  </r>
  <r>
    <s v="LDAPMAP"/>
    <s v="LDAP-Attributzuordnung verwalten"/>
    <x v="5"/>
    <n v="12"/>
    <s v="DIALOG"/>
    <x v="1"/>
    <x v="0"/>
  </r>
  <r>
    <s v="LSMW"/>
    <s v="Legacy System Migration Workbench"/>
    <x v="5"/>
    <s v=""/>
    <s v=""/>
    <x v="1"/>
    <x v="1"/>
  </r>
  <r>
    <s v="M/61"/>
    <s v="Nachrichten: KondTab anz. Bestellung"/>
    <x v="12"/>
    <s v=""/>
    <s v=""/>
    <x v="1"/>
    <x v="60"/>
  </r>
  <r>
    <s v="MASS"/>
    <s v="Massenänderung"/>
    <x v="5"/>
    <n v="654"/>
    <s v="DIALOG"/>
    <x v="1"/>
    <x v="0"/>
  </r>
  <r>
    <s v="MASSD"/>
    <s v="Massenpflege"/>
    <x v="13"/>
    <n v="5243"/>
    <s v="DIALOG"/>
    <x v="1"/>
    <x v="0"/>
  </r>
  <r>
    <s v="MB01"/>
    <s v="Wareneingang zur Bestellung buchen"/>
    <x v="12"/>
    <s v=""/>
    <s v=""/>
    <x v="1"/>
    <x v="61"/>
  </r>
  <r>
    <s v="MB02"/>
    <s v="Materialbeleg ändern"/>
    <x v="12"/>
    <n v="43856"/>
    <s v="DIALOG"/>
    <x v="0"/>
    <x v="0"/>
  </r>
  <r>
    <s v="MB03"/>
    <s v="Materialbeleg anzeigen"/>
    <x v="12"/>
    <n v="188262"/>
    <s v="DIALOG"/>
    <x v="0"/>
    <x v="0"/>
  </r>
  <r>
    <s v="MB1A"/>
    <s v="Warenentnahme"/>
    <x v="12"/>
    <n v="479376"/>
    <s v="DIALOG"/>
    <x v="0"/>
    <x v="0"/>
  </r>
  <r>
    <s v="MB1B"/>
    <s v="Umbuchung"/>
    <x v="12"/>
    <n v="66826"/>
    <s v="DIALOG"/>
    <x v="0"/>
    <x v="0"/>
  </r>
  <r>
    <s v="MB1C"/>
    <s v="Wareneingang Sonstige"/>
    <x v="12"/>
    <n v="3123"/>
    <s v="DIALOG"/>
    <x v="0"/>
    <x v="0"/>
  </r>
  <r>
    <s v="MB21"/>
    <s v="Reservierung anlegen"/>
    <x v="12"/>
    <n v="672448"/>
    <s v="DIALOG"/>
    <x v="1"/>
    <x v="0"/>
  </r>
  <r>
    <s v="MB22"/>
    <s v="Reservierung ändern"/>
    <x v="12"/>
    <n v="126734"/>
    <s v="DIALOG"/>
    <x v="1"/>
    <x v="0"/>
  </r>
  <r>
    <s v="MB23"/>
    <s v="Reservierung anzeigen"/>
    <x v="12"/>
    <n v="228476"/>
    <s v="DIALOG"/>
    <x v="1"/>
    <x v="0"/>
  </r>
  <r>
    <s v="MB24"/>
    <s v="Reservierungsliste"/>
    <x v="12"/>
    <n v="4906"/>
    <s v="DIALOG"/>
    <x v="1"/>
    <x v="0"/>
  </r>
  <r>
    <s v="MB25"/>
    <s v="Reservierungsliste"/>
    <x v="12"/>
    <n v="8851"/>
    <s v="DIALOG"/>
    <x v="1"/>
    <x v="0"/>
  </r>
  <r>
    <s v="MB31"/>
    <s v="Wareneingang zum Fertigungsauftrag"/>
    <x v="12"/>
    <n v="845"/>
    <s v="DIALOG"/>
    <x v="0"/>
    <x v="0"/>
  </r>
  <r>
    <s v="MB51"/>
    <s v="Materialbelegliste"/>
    <x v="12"/>
    <n v="555368"/>
    <s v="DIALOG"/>
    <x v="0"/>
    <x v="0"/>
  </r>
  <r>
    <s v="MB52"/>
    <s v="Lagerbestandsliste"/>
    <x v="12"/>
    <n v="153968"/>
    <s v="DIALOG"/>
    <x v="0"/>
    <x v="0"/>
  </r>
  <r>
    <s v="MB53"/>
    <s v="Werksverfügbarkeit anzeigen"/>
    <x v="12"/>
    <n v="50342"/>
    <s v="DIALOG"/>
    <x v="1"/>
    <x v="0"/>
  </r>
  <r>
    <s v="MB56"/>
    <s v="Chargenverwendungsnachweis auswerten"/>
    <x v="12"/>
    <n v="1"/>
    <s v="DIALOG"/>
    <x v="1"/>
    <x v="0"/>
  </r>
  <r>
    <s v="MB59"/>
    <s v="Materialbelegliste"/>
    <x v="12"/>
    <n v="72"/>
    <s v=""/>
    <x v="1"/>
    <x v="9"/>
  </r>
  <r>
    <s v="MB5B"/>
    <s v="Bestände zum Buchungsdatum"/>
    <x v="12"/>
    <n v="87284"/>
    <s v="DIALOG"/>
    <x v="0"/>
    <x v="0"/>
  </r>
  <r>
    <s v="MB5L"/>
    <s v="Bestandswertliste: Saldendarstellung"/>
    <x v="12"/>
    <n v="301"/>
    <s v="DIALOG"/>
    <x v="0"/>
    <x v="0"/>
  </r>
  <r>
    <s v="MB5M"/>
    <s v="MHD/Herstelldatum"/>
    <x v="12"/>
    <n v="10"/>
    <s v="DIALOG"/>
    <x v="1"/>
    <x v="9"/>
  </r>
  <r>
    <s v="MB5T"/>
    <s v="Transitbestand Bk"/>
    <x v="12"/>
    <n v="7"/>
    <s v=""/>
    <x v="1"/>
    <x v="0"/>
  </r>
  <r>
    <s v="MB90"/>
    <s v="Nachrichtenbearb. für Materialbelege"/>
    <x v="12"/>
    <n v="3298"/>
    <s v="DIALOG"/>
    <x v="1"/>
    <x v="0"/>
  </r>
  <r>
    <s v="MBAL"/>
    <s v="Materialbelege Archiv lesen"/>
    <x v="12"/>
    <n v="12"/>
    <s v="DIALOG"/>
    <x v="1"/>
    <x v="0"/>
  </r>
  <r>
    <s v="MBBS"/>
    <s v="Bewerteten Sonderbestand anzeigen"/>
    <x v="12"/>
    <n v="4"/>
    <s v="DIALOG"/>
    <x v="1"/>
    <x v="0"/>
  </r>
  <r>
    <s v="MBGR"/>
    <s v="MatBeleg zum Grund der Bewegung anz."/>
    <x v="12"/>
    <n v="12"/>
    <s v="DIALOG"/>
    <x v="1"/>
    <x v="0"/>
  </r>
  <r>
    <s v="MBRL"/>
    <s v="Rücklieferung zum Materialbeleg"/>
    <x v="12"/>
    <n v="152"/>
    <s v="DIALOG"/>
    <x v="1"/>
    <x v="0"/>
  </r>
  <r>
    <s v="MBSL"/>
    <s v="Materialbeleg kopieren"/>
    <x v="12"/>
    <n v="2"/>
    <s v="DIALOG"/>
    <x v="1"/>
    <x v="0"/>
  </r>
  <r>
    <s v="MBSM"/>
    <s v="Stornierte Materialbelege anzeigen"/>
    <x v="12"/>
    <n v="4"/>
    <s v="DIALOG"/>
    <x v="1"/>
    <x v="0"/>
  </r>
  <r>
    <s v="MBST"/>
    <s v="Materialbeleg stornieren"/>
    <x v="12"/>
    <n v="10437"/>
    <s v="DIALOG"/>
    <x v="1"/>
    <x v="0"/>
  </r>
  <r>
    <s v="MBSU"/>
    <s v="Materialbeleg einlagern: Einstieg"/>
    <x v="12"/>
    <n v="1"/>
    <s v=""/>
    <x v="1"/>
    <x v="61"/>
  </r>
  <r>
    <s v="MBVR"/>
    <s v="Verwaltungsprogramm: Reservierungen"/>
    <x v="12"/>
    <n v="206"/>
    <s v="DIALOG"/>
    <x v="1"/>
    <x v="0"/>
  </r>
  <r>
    <s v="MC.1"/>
    <s v="BCO: Werksanalyse-Selektion Bestand"/>
    <x v="12"/>
    <s v=""/>
    <s v=""/>
    <x v="1"/>
    <x v="62"/>
  </r>
  <r>
    <s v="MC.2"/>
    <s v="BCO: Werksanalyse-Selektion Zu/Abg."/>
    <x v="12"/>
    <s v=""/>
    <s v=""/>
    <x v="1"/>
    <x v="62"/>
  </r>
  <r>
    <s v="MC.3"/>
    <s v="BCO: Werksanalyse-Selektion Umschlag"/>
    <x v="12"/>
    <s v=""/>
    <s v=""/>
    <x v="1"/>
    <x v="62"/>
  </r>
  <r>
    <s v="MC.4"/>
    <s v="BCO: Werksanalyse-Selektion Reichwei"/>
    <x v="12"/>
    <s v=""/>
    <s v=""/>
    <x v="1"/>
    <x v="62"/>
  </r>
  <r>
    <s v="MC.5"/>
    <s v="BCO: Lagerortanalyse-Selekt Bestand"/>
    <x v="12"/>
    <s v=""/>
    <s v=""/>
    <x v="1"/>
    <x v="62"/>
  </r>
  <r>
    <s v="MC.6"/>
    <s v="BCO: Lagerortanalyse-Selekt Zu/Abg."/>
    <x v="12"/>
    <s v=""/>
    <s v=""/>
    <x v="1"/>
    <x v="62"/>
  </r>
  <r>
    <s v="MC.7"/>
    <s v="BCO: Lagerortanalyse-Selekt Umschlag"/>
    <x v="12"/>
    <s v=""/>
    <s v=""/>
    <x v="1"/>
    <x v="62"/>
  </r>
  <r>
    <s v="MC.8"/>
    <s v="BCO: Lagerortanalyse-Selekt Reichwei"/>
    <x v="12"/>
    <n v="444"/>
    <s v="DIALOG"/>
    <x v="1"/>
    <x v="62"/>
  </r>
  <r>
    <s v="MC.9"/>
    <s v="BCO: Materialanalyse-Selekt Bestand"/>
    <x v="12"/>
    <n v="44"/>
    <s v="DIALOG"/>
    <x v="1"/>
    <x v="62"/>
  </r>
  <r>
    <s v="MC.A"/>
    <s v="BCO: Materialanalyse-Selekt Zu/Abg."/>
    <x v="12"/>
    <n v="316"/>
    <s v="DIALOG"/>
    <x v="1"/>
    <x v="62"/>
  </r>
  <r>
    <s v="MC.B"/>
    <s v="BCO: Materialanalyse-Selekt Umschlag"/>
    <x v="12"/>
    <n v="176"/>
    <s v="DIALOG"/>
    <x v="1"/>
    <x v="62"/>
  </r>
  <r>
    <s v="MC.C"/>
    <s v="BCO: Materialanalyse-Selekt Reichwei"/>
    <x v="12"/>
    <n v="94"/>
    <s v="DIALOG"/>
    <x v="1"/>
    <x v="62"/>
  </r>
  <r>
    <s v="MC.D"/>
    <s v="BCO: Disponentenanalyse-Sel. Bestand"/>
    <x v="12"/>
    <s v=""/>
    <s v=""/>
    <x v="1"/>
    <x v="62"/>
  </r>
  <r>
    <s v="MC.E"/>
    <s v="BCO: Disponentenanalyse-Sel. Zu/Abg."/>
    <x v="12"/>
    <s v=""/>
    <s v=""/>
    <x v="1"/>
    <x v="62"/>
  </r>
  <r>
    <s v="MC.F"/>
    <s v="BCO: Disponentenanalyse-Sel. Umschlg"/>
    <x v="12"/>
    <s v=""/>
    <s v=""/>
    <x v="1"/>
    <x v="62"/>
  </r>
  <r>
    <s v="MC=K"/>
    <s v="Anlegen Job für Exception PMIS"/>
    <x v="1"/>
    <n v="8"/>
    <s v="DIALOG"/>
    <x v="1"/>
    <x v="63"/>
  </r>
  <r>
    <s v="MC02"/>
    <s v="Kennzahlsuche über Textelemente"/>
    <x v="1"/>
    <n v="4"/>
    <s v=""/>
    <x v="1"/>
    <x v="63"/>
  </r>
  <r>
    <s v="MC03"/>
    <s v="Kennzahlsuche über Klassifizierung"/>
    <x v="1"/>
    <n v="38"/>
    <s v="DIALOG"/>
    <x v="1"/>
    <x v="63"/>
  </r>
  <r>
    <s v="MC06"/>
    <s v="Info-Set anzeigen"/>
    <x v="1"/>
    <n v="55"/>
    <s v="DIALOG"/>
    <x v="1"/>
    <x v="63"/>
  </r>
  <r>
    <s v="MC09"/>
    <s v="Kennzahl anzeigen"/>
    <x v="1"/>
    <n v="46"/>
    <s v="DIALOG"/>
    <x v="1"/>
    <x v="63"/>
  </r>
  <r>
    <s v="MC40"/>
    <s v="BCO: ABC-Analyse Verbrauchswerte"/>
    <x v="12"/>
    <s v=""/>
    <s v=""/>
    <x v="1"/>
    <x v="62"/>
  </r>
  <r>
    <s v="MC44"/>
    <s v="BCO: Analyse Umschlagshäufigkeit"/>
    <x v="12"/>
    <s v=""/>
    <s v=""/>
    <x v="1"/>
    <x v="62"/>
  </r>
  <r>
    <s v="MC45"/>
    <s v="BCO: Analyse Verbrauchswerte"/>
    <x v="12"/>
    <n v="92"/>
    <s v=""/>
    <x v="1"/>
    <x v="62"/>
  </r>
  <r>
    <s v="MC46"/>
    <s v="BCO: Analyse Lagerhüter"/>
    <x v="12"/>
    <n v="800"/>
    <s v="DIALOG"/>
    <x v="1"/>
    <x v="62"/>
  </r>
  <r>
    <s v="MC47"/>
    <s v="BCO: Analyse Bedarfswerte"/>
    <x v="12"/>
    <n v="378"/>
    <s v="DIALOG"/>
    <x v="1"/>
    <x v="62"/>
  </r>
  <r>
    <s v="MC48"/>
    <s v="BCO: Analyse Bestandswerte aktuell"/>
    <x v="12"/>
    <n v="141"/>
    <s v="DIALOG"/>
    <x v="1"/>
    <x v="62"/>
  </r>
  <r>
    <s v="MC95"/>
    <s v="Anzeigen Flexible LIS-Planung"/>
    <x v="19"/>
    <s v=""/>
    <s v=""/>
    <x v="1"/>
    <x v="1"/>
  </r>
  <r>
    <s v="MCA7"/>
    <s v="BCO: Auswertung ausführen"/>
    <x v="12"/>
    <s v=""/>
    <s v=""/>
    <x v="1"/>
    <x v="62"/>
  </r>
  <r>
    <s v="MCB7"/>
    <s v="BCO: Auswertung anzeigen"/>
    <x v="12"/>
    <s v=""/>
    <s v=""/>
    <x v="1"/>
    <x v="62"/>
  </r>
  <r>
    <s v="MCBC"/>
    <s v="BCO: Lagerortanalyse-Selektion"/>
    <x v="12"/>
    <n v="600"/>
    <s v="DIALOG"/>
    <x v="1"/>
    <x v="62"/>
  </r>
  <r>
    <s v="MCBE"/>
    <s v="BCO: Materialanalyse-Selektion"/>
    <x v="12"/>
    <s v=""/>
    <s v=""/>
    <x v="1"/>
    <x v="62"/>
  </r>
  <r>
    <s v="MCBO"/>
    <s v="BCO: Materialartenanalyse-Selektion"/>
    <x v="12"/>
    <s v=""/>
    <s v=""/>
    <x v="1"/>
    <x v="62"/>
  </r>
  <r>
    <s v="MCBZ"/>
    <s v="BCO: Best./Bedarfsanalyse-Selektion"/>
    <x v="12"/>
    <s v=""/>
    <s v=""/>
    <x v="1"/>
    <x v="62"/>
  </r>
  <r>
    <s v="MCE1"/>
    <s v="EKS: EkGrpAnalyse-Selektion"/>
    <x v="12"/>
    <n v="14"/>
    <s v=""/>
    <x v="1"/>
    <x v="62"/>
  </r>
  <r>
    <s v="MCE3"/>
    <s v="EKS: Lieferantenanalyse-Selektion"/>
    <x v="12"/>
    <n v="57"/>
    <s v="DIALOG"/>
    <x v="1"/>
    <x v="62"/>
  </r>
  <r>
    <s v="MCE7"/>
    <s v="EKS: Materialanalyse-Selektion"/>
    <x v="12"/>
    <n v="8"/>
    <s v="DIALOG"/>
    <x v="1"/>
    <x v="62"/>
  </r>
  <r>
    <s v="MCE8"/>
    <s v="EKS: Leistungsanalyse-Selektion"/>
    <x v="12"/>
    <n v="1"/>
    <s v="DIALOG"/>
    <x v="1"/>
    <x v="62"/>
  </r>
  <r>
    <s v="MCEC"/>
    <s v="EKS: Langfristpl. Materialanalyse"/>
    <x v="12"/>
    <n v="2"/>
    <s v=""/>
    <x v="1"/>
    <x v="62"/>
  </r>
  <r>
    <s v="MCI1"/>
    <s v="PMIS: Objektklassenanalyse"/>
    <x v="2"/>
    <n v="5"/>
    <s v=""/>
    <x v="1"/>
    <x v="14"/>
  </r>
  <r>
    <s v="MCI2"/>
    <s v="PMIS: Herstelleranalyse"/>
    <x v="2"/>
    <n v="3"/>
    <s v="DIALOG"/>
    <x v="1"/>
    <x v="14"/>
  </r>
  <r>
    <s v="MCI3"/>
    <s v="PMIS: Standortanalyse"/>
    <x v="2"/>
    <n v="169"/>
    <s v="DIALOG"/>
    <x v="1"/>
    <x v="14"/>
  </r>
  <r>
    <s v="MCI4"/>
    <s v="PMIS: Planergruppeanalyse"/>
    <x v="2"/>
    <n v="53"/>
    <s v="DIALOG"/>
    <x v="1"/>
    <x v="14"/>
  </r>
  <r>
    <s v="MCI5"/>
    <s v="PMIS:Schadensanalyse"/>
    <x v="2"/>
    <n v="32"/>
    <s v="DIALOG"/>
    <x v="1"/>
    <x v="14"/>
  </r>
  <r>
    <s v="MCI6"/>
    <s v="PMIS: Obj. Statistikanalyse"/>
    <x v="2"/>
    <n v="6"/>
    <s v="DIALOG"/>
    <x v="1"/>
    <x v="14"/>
  </r>
  <r>
    <s v="MCI7"/>
    <s v="PMIS: Ausfallanalyse"/>
    <x v="2"/>
    <n v="52"/>
    <s v="DIALOG"/>
    <x v="1"/>
    <x v="14"/>
  </r>
  <r>
    <s v="MCI8"/>
    <s v="PMIS: Kostenauswertung"/>
    <x v="2"/>
    <n v="219"/>
    <s v="DIALOG"/>
    <x v="1"/>
    <x v="14"/>
  </r>
  <r>
    <s v="MCIA"/>
    <s v="PMIS: Kundenmeldungsanalyse"/>
    <x v="2"/>
    <n v="3"/>
    <s v=""/>
    <x v="1"/>
    <x v="14"/>
  </r>
  <r>
    <s v="MCJ3"/>
    <s v="PMIS: Auswertung anzeigen"/>
    <x v="2"/>
    <n v="185"/>
    <s v="DIALOG"/>
    <x v="1"/>
    <x v="14"/>
  </r>
  <r>
    <s v="MCJ7"/>
    <s v="PMIS: Auswertestruktur anzeigen"/>
    <x v="2"/>
    <n v="11"/>
    <s v=""/>
    <x v="1"/>
    <x v="14"/>
  </r>
  <r>
    <s v="MCJB"/>
    <s v="MTTR/MTBR Equipment"/>
    <x v="2"/>
    <n v="28"/>
    <s v="DIALOG"/>
    <x v="1"/>
    <x v="14"/>
  </r>
  <r>
    <s v="MCJC"/>
    <s v="MTTR/MTBR Tech. Plätze"/>
    <x v="2"/>
    <n v="31"/>
    <s v="DIALOG"/>
    <x v="1"/>
    <x v="14"/>
  </r>
  <r>
    <s v="MCL1"/>
    <s v="WM: Ein- und Auslagerung-Selektion"/>
    <x v="12"/>
    <s v=""/>
    <s v=""/>
    <x v="1"/>
    <x v="62"/>
  </r>
  <r>
    <s v="MCL5"/>
    <s v="WM: Mengenströme-Selektion"/>
    <x v="12"/>
    <s v=""/>
    <s v=""/>
    <x v="1"/>
    <x v="62"/>
  </r>
  <r>
    <s v="MCR:"/>
    <s v="Strdanalysen Benutzereinst. CALL"/>
    <x v="1"/>
    <s v=""/>
    <s v=""/>
    <x v="1"/>
    <x v="63"/>
  </r>
  <r>
    <s v="MCXV"/>
    <s v="QMIS: Mat.anlyse Überblick QMeld."/>
    <x v="25"/>
    <s v=""/>
    <s v=""/>
    <x v="1"/>
    <x v="63"/>
  </r>
  <r>
    <s v="MD01"/>
    <s v="MRP-Planungslauf"/>
    <x v="19"/>
    <n v="14"/>
    <s v="DIALOG"/>
    <x v="1"/>
    <x v="0"/>
  </r>
  <r>
    <s v="MD02"/>
    <s v="MRP-Einzelplanung -mehrstufig-"/>
    <x v="19"/>
    <n v="4"/>
    <s v=""/>
    <x v="1"/>
    <x v="0"/>
  </r>
  <r>
    <s v="MD03"/>
    <s v="MRP-Einzelplanung -einstufig-"/>
    <x v="19"/>
    <n v="4843"/>
    <s v="DIALOG"/>
    <x v="1"/>
    <x v="0"/>
  </r>
  <r>
    <s v="MD04"/>
    <s v="Anzeigen Bestands-/Bedarfssituation"/>
    <x v="19"/>
    <n v="1948566"/>
    <s v="DIALOG"/>
    <x v="1"/>
    <x v="0"/>
  </r>
  <r>
    <s v="MD05"/>
    <s v="Einzelanzeige Dispositionsliste"/>
    <x v="19"/>
    <n v="519"/>
    <s v="DIALOG"/>
    <x v="1"/>
    <x v="0"/>
  </r>
  <r>
    <s v="MD06"/>
    <s v="Sammelanzeige Dispositionsliste"/>
    <x v="19"/>
    <n v="36"/>
    <s v=""/>
    <x v="1"/>
    <x v="0"/>
  </r>
  <r>
    <s v="MD07"/>
    <s v="Aktuelle Materialübersicht"/>
    <x v="19"/>
    <n v="78"/>
    <s v=""/>
    <x v="1"/>
    <x v="0"/>
  </r>
  <r>
    <s v="MD09"/>
    <s v="Bedarfsverursachernachweis"/>
    <x v="19"/>
    <n v="34"/>
    <s v=""/>
    <x v="1"/>
    <x v="0"/>
  </r>
  <r>
    <s v="MD11"/>
    <s v="Hinzufuegen Planauftrag"/>
    <x v="19"/>
    <n v="5170"/>
    <s v="DIALOG"/>
    <x v="1"/>
    <x v="0"/>
  </r>
  <r>
    <s v="MD12"/>
    <s v="Veraendern  Planauftrag"/>
    <x v="19"/>
    <n v="10664"/>
    <s v="DIALOG"/>
    <x v="1"/>
    <x v="0"/>
  </r>
  <r>
    <s v="MD13"/>
    <s v="Anzeigen    Planauftrag"/>
    <x v="19"/>
    <n v="921"/>
    <s v="DIALOG"/>
    <x v="1"/>
    <x v="0"/>
  </r>
  <r>
    <s v="MD14"/>
    <s v="Einzelumsetzung Planauftrag"/>
    <x v="19"/>
    <n v="34346"/>
    <s v="DIALOG"/>
    <x v="1"/>
    <x v="0"/>
  </r>
  <r>
    <s v="MD15"/>
    <s v="Sammelumsetzung Planauftrag"/>
    <x v="19"/>
    <n v="20"/>
    <s v="DIALOG"/>
    <x v="1"/>
    <x v="0"/>
  </r>
  <r>
    <s v="MD16"/>
    <s v="Sammelanzeige der Planaufträge"/>
    <x v="19"/>
    <n v="448"/>
    <s v="DIALOG"/>
    <x v="1"/>
    <x v="0"/>
  </r>
  <r>
    <s v="MD21"/>
    <s v="Anzeigen Planungsvormerkung"/>
    <x v="19"/>
    <n v="14"/>
    <s v="DIALOG"/>
    <x v="1"/>
    <x v="0"/>
  </r>
  <r>
    <s v="MD73"/>
    <s v="Anzeigen Gesamtprimärbedarf"/>
    <x v="19"/>
    <n v="18"/>
    <s v="DIALOG"/>
    <x v="1"/>
    <x v="0"/>
  </r>
  <r>
    <s v="MDBT"/>
    <s v="MRP-Planung BATCH"/>
    <x v="19"/>
    <n v="5372"/>
    <s v="DIALOG"/>
    <x v="1"/>
    <x v="0"/>
  </r>
  <r>
    <s v="MDC7"/>
    <s v="Start der MD07 über Report"/>
    <x v="19"/>
    <n v="112787"/>
    <s v="DIALOG"/>
    <x v="1"/>
    <x v="0"/>
  </r>
  <r>
    <s v="MDLD"/>
    <s v="Dispositionslistendruck"/>
    <x v="19"/>
    <n v="6"/>
    <s v="DIALOG"/>
    <x v="1"/>
    <x v="0"/>
  </r>
  <r>
    <s v="MDM4"/>
    <s v="Mail an Disponent"/>
    <x v="19"/>
    <n v="9"/>
    <s v="DIALOG"/>
    <x v="1"/>
    <x v="0"/>
  </r>
  <r>
    <s v="ME01"/>
    <s v="Orderbuch pflegen"/>
    <x v="12"/>
    <n v="9364"/>
    <s v="DIALOG"/>
    <x v="1"/>
    <x v="0"/>
  </r>
  <r>
    <s v="ME03"/>
    <s v="Orderbuch anzeigen"/>
    <x v="12"/>
    <n v="1646"/>
    <s v="DIALOG"/>
    <x v="1"/>
    <x v="0"/>
  </r>
  <r>
    <s v="ME04"/>
    <s v="Änderungen zum Orderbuch"/>
    <x v="12"/>
    <n v="33"/>
    <s v="DIALOG"/>
    <x v="1"/>
    <x v="0"/>
  </r>
  <r>
    <s v="ME05"/>
    <s v="Orderbuch generieren"/>
    <x v="12"/>
    <n v="226"/>
    <s v="DIALOG"/>
    <x v="1"/>
    <x v="0"/>
  </r>
  <r>
    <s v="ME06"/>
    <s v="Orderbuch analysieren"/>
    <x v="12"/>
    <n v="10"/>
    <s v="DIALOG"/>
    <x v="1"/>
    <x v="0"/>
  </r>
  <r>
    <s v="ME0M"/>
    <s v="Orderbuch zum Material"/>
    <x v="12"/>
    <n v="405"/>
    <s v="DIALOG"/>
    <x v="1"/>
    <x v="0"/>
  </r>
  <r>
    <s v="ME11"/>
    <s v="Infosatz hinzufügen"/>
    <x v="12"/>
    <n v="80"/>
    <s v="DIALOG"/>
    <x v="1"/>
    <x v="0"/>
  </r>
  <r>
    <s v="ME12"/>
    <s v="Infosatz ändern"/>
    <x v="12"/>
    <n v="882"/>
    <s v="DIALOG"/>
    <x v="1"/>
    <x v="0"/>
  </r>
  <r>
    <s v="ME13"/>
    <s v="Infosatz anzeigen"/>
    <x v="12"/>
    <n v="272"/>
    <s v="DIALOG"/>
    <x v="1"/>
    <x v="0"/>
  </r>
  <r>
    <s v="ME14"/>
    <s v="Änderungen zum Infosatz"/>
    <x v="12"/>
    <n v="99"/>
    <s v="DIALOG"/>
    <x v="1"/>
    <x v="0"/>
  </r>
  <r>
    <s v="ME16"/>
    <s v="Löschvorschläge Infosatz"/>
    <x v="12"/>
    <s v=""/>
    <s v=""/>
    <x v="1"/>
    <x v="9"/>
  </r>
  <r>
    <s v="ME1L"/>
    <s v="Infosätze zum Lieferanten"/>
    <x v="12"/>
    <n v="33"/>
    <s v="DIALOG"/>
    <x v="1"/>
    <x v="0"/>
  </r>
  <r>
    <s v="ME1M"/>
    <s v="Infosätze zum Material"/>
    <x v="12"/>
    <n v="1050"/>
    <s v="DIALOG"/>
    <x v="1"/>
    <x v="0"/>
  </r>
  <r>
    <s v="ME1P"/>
    <s v="Bestellpreisentwicklung"/>
    <x v="12"/>
    <n v="18"/>
    <s v="DIALOG"/>
    <x v="1"/>
    <x v="9"/>
  </r>
  <r>
    <s v="ME1X"/>
    <s v="EinkaufsverhandlBlatt zum Lieferant"/>
    <x v="12"/>
    <n v="8"/>
    <s v="DIALOG"/>
    <x v="1"/>
    <x v="9"/>
  </r>
  <r>
    <s v="ME21"/>
    <s v="Bestellung hinzufügen"/>
    <x v="12"/>
    <n v="5124"/>
    <s v="DIALOG"/>
    <x v="0"/>
    <x v="0"/>
  </r>
  <r>
    <s v="ME21N"/>
    <s v="Bestellung anlegen"/>
    <x v="12"/>
    <n v="3472436"/>
    <s v="DIALOG"/>
    <x v="0"/>
    <x v="0"/>
  </r>
  <r>
    <s v="ME22"/>
    <s v="Bestellung ändern"/>
    <x v="12"/>
    <n v="4259"/>
    <s v="DIALOG"/>
    <x v="1"/>
    <x v="0"/>
  </r>
  <r>
    <s v="ME22N"/>
    <s v="Bestellung ändern"/>
    <x v="12"/>
    <n v="3370677"/>
    <s v="DIALOG"/>
    <x v="0"/>
    <x v="0"/>
  </r>
  <r>
    <s v="ME23"/>
    <s v="Bestellung anzeigen"/>
    <x v="12"/>
    <n v="30639"/>
    <s v="DIALOG"/>
    <x v="0"/>
    <x v="0"/>
  </r>
  <r>
    <s v="ME23N"/>
    <s v="Bestellung anzeigen"/>
    <x v="12"/>
    <n v="67553431"/>
    <s v="DIALOG"/>
    <x v="0"/>
    <x v="0"/>
  </r>
  <r>
    <s v="ME24"/>
    <s v="Anhang zur Bestellung pflegen"/>
    <x v="12"/>
    <n v="290"/>
    <s v="DIALOG"/>
    <x v="1"/>
    <x v="0"/>
  </r>
  <r>
    <s v="ME25"/>
    <s v="Best. mit Bezugsquellenfind. anlegen"/>
    <x v="12"/>
    <n v="415"/>
    <s v="DIALOG"/>
    <x v="1"/>
    <x v="9"/>
  </r>
  <r>
    <s v="ME28"/>
    <s v="Bestellung freigeben"/>
    <x v="12"/>
    <n v="3654"/>
    <s v="DIALOG"/>
    <x v="1"/>
    <x v="9"/>
  </r>
  <r>
    <s v="ME2A"/>
    <s v="Bestätigungen überwachen"/>
    <x v="12"/>
    <n v="23"/>
    <s v=""/>
    <x v="1"/>
    <x v="9"/>
  </r>
  <r>
    <s v="ME2B"/>
    <s v="Bestellungen zur Bedarfsnummer"/>
    <x v="12"/>
    <n v="1524"/>
    <s v="DIALOG"/>
    <x v="0"/>
    <x v="0"/>
  </r>
  <r>
    <s v="ME2C"/>
    <s v="Bestellungen zur Warengruppe"/>
    <x v="12"/>
    <n v="18176"/>
    <s v="DIALOG"/>
    <x v="0"/>
    <x v="0"/>
  </r>
  <r>
    <s v="ME2J"/>
    <s v="Bestellungen zum Projekt"/>
    <x v="12"/>
    <n v="6681"/>
    <s v="DIALOG"/>
    <x v="0"/>
    <x v="0"/>
  </r>
  <r>
    <s v="ME2K"/>
    <s v="Bestellungen zur Kontierung"/>
    <x v="12"/>
    <n v="978671"/>
    <s v="DIALOG"/>
    <x v="0"/>
    <x v="0"/>
  </r>
  <r>
    <s v="ME2L"/>
    <s v="Bestellungen zum Lieferant"/>
    <x v="12"/>
    <n v="2986151"/>
    <s v="DIALOG"/>
    <x v="0"/>
    <x v="0"/>
  </r>
  <r>
    <s v="ME2M"/>
    <s v="Bestellungen zum Material"/>
    <x v="12"/>
    <n v="226182"/>
    <s v="DIALOG"/>
    <x v="0"/>
    <x v="0"/>
  </r>
  <r>
    <s v="ME2N"/>
    <s v="Bestellungen zur Bestellnummmer"/>
    <x v="12"/>
    <n v="185705"/>
    <s v="DIALOG"/>
    <x v="0"/>
    <x v="0"/>
  </r>
  <r>
    <s v="ME2V"/>
    <s v="WE-Vorschau"/>
    <x v="12"/>
    <n v="138"/>
    <s v=""/>
    <x v="1"/>
    <x v="9"/>
  </r>
  <r>
    <s v="ME31K"/>
    <s v="Kontrakt hinzufügen"/>
    <x v="12"/>
    <n v="196445"/>
    <s v="DIALOG"/>
    <x v="1"/>
    <x v="0"/>
  </r>
  <r>
    <s v="ME32"/>
    <s v="Rahmenvertrag ändern"/>
    <x v="12"/>
    <n v="24"/>
    <s v=""/>
    <x v="1"/>
    <x v="0"/>
  </r>
  <r>
    <s v="ME32K"/>
    <s v="Kontrakt ändern"/>
    <x v="12"/>
    <n v="727379"/>
    <s v="DIALOG"/>
    <x v="1"/>
    <x v="0"/>
  </r>
  <r>
    <s v="ME33"/>
    <s v="Rahmenvertrag anzeigen"/>
    <x v="12"/>
    <n v="9196"/>
    <s v="DIALOG"/>
    <x v="0"/>
    <x v="0"/>
  </r>
  <r>
    <s v="ME33K"/>
    <s v="Kontrakt anzeigen"/>
    <x v="12"/>
    <n v="1709688"/>
    <s v="DIALOG"/>
    <x v="0"/>
    <x v="0"/>
  </r>
  <r>
    <s v="ME33L"/>
    <s v="Lieferplan anzeigen"/>
    <x v="12"/>
    <n v="16"/>
    <s v="DIALOG"/>
    <x v="1"/>
    <x v="0"/>
  </r>
  <r>
    <s v="ME34K"/>
    <s v="Anhang zum Kontrakt pflegen"/>
    <x v="12"/>
    <n v="25"/>
    <s v="DIALOG"/>
    <x v="1"/>
    <x v="0"/>
  </r>
  <r>
    <s v="ME3B"/>
    <s v="Rahmenverträge zur Bedarfsnummer"/>
    <x v="12"/>
    <n v="32"/>
    <s v="DIALOG"/>
    <x v="0"/>
    <x v="0"/>
  </r>
  <r>
    <s v="ME3C"/>
    <s v="Rahmenverträge zur Warengruppe"/>
    <x v="12"/>
    <n v="3940"/>
    <s v="DIALOG"/>
    <x v="0"/>
    <x v="0"/>
  </r>
  <r>
    <s v="ME3J"/>
    <s v="Rahmenverträge zum Projekt"/>
    <x v="12"/>
    <n v="14"/>
    <s v="DIALOG"/>
    <x v="0"/>
    <x v="0"/>
  </r>
  <r>
    <s v="ME3K"/>
    <s v="Rahmenverträge zur Kontierung"/>
    <x v="12"/>
    <n v="3013"/>
    <s v="DIALOG"/>
    <x v="0"/>
    <x v="0"/>
  </r>
  <r>
    <s v="ME3L"/>
    <s v="Rahmenverträge zum Lieferant"/>
    <x v="12"/>
    <n v="612804"/>
    <s v="DIALOG"/>
    <x v="0"/>
    <x v="0"/>
  </r>
  <r>
    <s v="ME3M"/>
    <s v="Rahmenverträge zum Material"/>
    <x v="12"/>
    <n v="327843"/>
    <s v="DIALOG"/>
    <x v="0"/>
    <x v="0"/>
  </r>
  <r>
    <s v="ME3N"/>
    <s v="Rahmenverträge zur Vertragsnummer"/>
    <x v="12"/>
    <n v="8607"/>
    <s v="DIALOG"/>
    <x v="0"/>
    <x v="0"/>
  </r>
  <r>
    <s v="ME41"/>
    <s v="Anfrage anlegen"/>
    <x v="12"/>
    <n v="858786"/>
    <s v="DIALOG"/>
    <x v="1"/>
    <x v="0"/>
  </r>
  <r>
    <s v="ME42"/>
    <s v="Anfrage ändern"/>
    <x v="12"/>
    <n v="237622"/>
    <s v="DIALOG"/>
    <x v="1"/>
    <x v="0"/>
  </r>
  <r>
    <s v="ME43"/>
    <s v="Anfrage anzeigen"/>
    <x v="12"/>
    <n v="209055"/>
    <s v="DIALOG"/>
    <x v="1"/>
    <x v="0"/>
  </r>
  <r>
    <s v="ME44"/>
    <s v="Anhang zur Anfrage pflegen"/>
    <x v="12"/>
    <n v="26"/>
    <s v=""/>
    <x v="1"/>
    <x v="9"/>
  </r>
  <r>
    <s v="ME47"/>
    <s v="Angebot erfassen"/>
    <x v="12"/>
    <n v="140508"/>
    <s v="DIALOG"/>
    <x v="1"/>
    <x v="0"/>
  </r>
  <r>
    <s v="ME48"/>
    <s v="Angebot anzeigen"/>
    <x v="12"/>
    <n v="24462"/>
    <s v="DIALOG"/>
    <x v="1"/>
    <x v="0"/>
  </r>
  <r>
    <s v="ME49"/>
    <s v="Angebotspreisspiegel"/>
    <x v="12"/>
    <n v="46234"/>
    <s v="DIALOG"/>
    <x v="1"/>
    <x v="0"/>
  </r>
  <r>
    <s v="ME4B"/>
    <s v="Anfragen zur Bedarfsnummer"/>
    <x v="12"/>
    <s v=""/>
    <s v=""/>
    <x v="1"/>
    <x v="9"/>
  </r>
  <r>
    <s v="ME4C"/>
    <s v="Anfragen zur Warengruppe"/>
    <x v="12"/>
    <n v="30"/>
    <s v="DIALOG"/>
    <x v="1"/>
    <x v="0"/>
  </r>
  <r>
    <s v="ME4L"/>
    <s v="Anfragen zum Lieferanten"/>
    <x v="12"/>
    <n v="87433"/>
    <s v="DIALOG"/>
    <x v="1"/>
    <x v="0"/>
  </r>
  <r>
    <s v="ME4M"/>
    <s v="Anfragen zum Material"/>
    <x v="12"/>
    <n v="35121"/>
    <s v="DIALOG"/>
    <x v="1"/>
    <x v="0"/>
  </r>
  <r>
    <s v="ME4N"/>
    <s v="Anfragen zur Anfragenummer"/>
    <x v="12"/>
    <n v="3"/>
    <s v="DIALOG"/>
    <x v="1"/>
    <x v="0"/>
  </r>
  <r>
    <s v="ME51"/>
    <s v="Bestellanforderung hinzufügen"/>
    <x v="12"/>
    <n v="1341"/>
    <s v="DIALOG"/>
    <x v="1"/>
    <x v="0"/>
  </r>
  <r>
    <s v="ME51N"/>
    <s v="Bestellanforderung anlegen"/>
    <x v="12"/>
    <n v="333186"/>
    <s v="DIALOG"/>
    <x v="1"/>
    <x v="0"/>
  </r>
  <r>
    <s v="ME52"/>
    <s v="Bestellanforderung ändern"/>
    <x v="12"/>
    <n v="13291"/>
    <s v="DIALOG"/>
    <x v="1"/>
    <x v="0"/>
  </r>
  <r>
    <s v="ME52N"/>
    <s v="Bestellanforderung ändern"/>
    <x v="12"/>
    <n v="155467"/>
    <s v="DIALOG"/>
    <x v="1"/>
    <x v="0"/>
  </r>
  <r>
    <s v="ME53"/>
    <s v="Bestellanforderung anzeigen"/>
    <x v="12"/>
    <n v="18930"/>
    <s v="DIALOG"/>
    <x v="1"/>
    <x v="0"/>
  </r>
  <r>
    <s v="ME53N"/>
    <s v="Bestellanforderung anzeigen"/>
    <x v="12"/>
    <n v="1423659"/>
    <s v="DIALOG"/>
    <x v="1"/>
    <x v="0"/>
  </r>
  <r>
    <s v="ME54"/>
    <s v="Bestellanforderung freigeben"/>
    <x v="12"/>
    <n v="53"/>
    <s v="DIALOG"/>
    <x v="1"/>
    <x v="0"/>
  </r>
  <r>
    <s v="ME54N"/>
    <s v="Bestellanforderung freigeben"/>
    <x v="12"/>
    <n v="3170"/>
    <s v="DIALOG"/>
    <x v="1"/>
    <x v="0"/>
  </r>
  <r>
    <s v="ME55"/>
    <s v="Sammelfreigabe Bestellanforderungen"/>
    <x v="12"/>
    <n v="45"/>
    <s v="DIALOG"/>
    <x v="1"/>
    <x v="0"/>
  </r>
  <r>
    <s v="ME56"/>
    <s v="Bezugsquelle zu Bestellanf. zuordnen"/>
    <x v="12"/>
    <n v="509"/>
    <s v="DIALOG"/>
    <x v="1"/>
    <x v="0"/>
  </r>
  <r>
    <s v="ME57"/>
    <s v="Bestellanf. zuordnen und bearbeiten"/>
    <x v="12"/>
    <n v="38638"/>
    <s v="DIALOG"/>
    <x v="1"/>
    <x v="0"/>
  </r>
  <r>
    <s v="ME58"/>
    <s v="Zugeordnete Bestellanf. bestellen"/>
    <x v="12"/>
    <n v="77874"/>
    <s v="DIALOG"/>
    <x v="1"/>
    <x v="0"/>
  </r>
  <r>
    <s v="ME59"/>
    <s v="Automatische Bestellerzeugung"/>
    <x v="12"/>
    <n v="3574"/>
    <s v="DIALOG"/>
    <x v="1"/>
    <x v="0"/>
  </r>
  <r>
    <s v="ME59N"/>
    <s v="Automatische Bestellerzeugung"/>
    <x v="12"/>
    <n v="12066"/>
    <s v="DIALOG"/>
    <x v="1"/>
    <x v="0"/>
  </r>
  <r>
    <s v="ME5A"/>
    <s v="Listanzeige Bestellanforderungen"/>
    <x v="12"/>
    <n v="1898453"/>
    <s v="DIALOG"/>
    <x v="1"/>
    <x v="0"/>
  </r>
  <r>
    <s v="ME5F"/>
    <s v="Freigabeerinnerung Bestellanford."/>
    <x v="12"/>
    <s v=""/>
    <s v=""/>
    <x v="1"/>
    <x v="9"/>
  </r>
  <r>
    <s v="ME5J"/>
    <s v="Bestellanforderungen zum Projekt"/>
    <x v="12"/>
    <n v="127"/>
    <s v="DIALOG"/>
    <x v="1"/>
    <x v="0"/>
  </r>
  <r>
    <s v="ME5K"/>
    <s v="Bestellanforderungen zur Kontierung"/>
    <x v="12"/>
    <n v="3823"/>
    <s v="DIALOG"/>
    <x v="1"/>
    <x v="0"/>
  </r>
  <r>
    <s v="ME5R"/>
    <s v="Archivierte Bestellanforderungen"/>
    <x v="12"/>
    <n v="7"/>
    <s v="DIALOG"/>
    <x v="1"/>
    <x v="9"/>
  </r>
  <r>
    <s v="ME5W"/>
    <s v="Wiedervorlage Bestellanforderungen"/>
    <x v="12"/>
    <n v="50"/>
    <s v="DIALOG"/>
    <x v="1"/>
    <x v="0"/>
  </r>
  <r>
    <s v="ME62"/>
    <s v="Anzeigen Lieferantenbeurteilung"/>
    <x v="12"/>
    <s v=""/>
    <s v=""/>
    <x v="1"/>
    <x v="9"/>
  </r>
  <r>
    <s v="ME63"/>
    <s v="Beurteilung automat. Teilkriterien"/>
    <x v="12"/>
    <n v="5"/>
    <s v=""/>
    <x v="1"/>
    <x v="9"/>
  </r>
  <r>
    <s v="ME80"/>
    <s v="Einkaufsreporting"/>
    <x v="12"/>
    <n v="60"/>
    <s v="DIALOG"/>
    <x v="1"/>
    <x v="0"/>
  </r>
  <r>
    <s v="ME80AN"/>
    <s v="Allgemeine Auswertungen (A)"/>
    <x v="12"/>
    <n v="24"/>
    <s v=""/>
    <x v="1"/>
    <x v="9"/>
  </r>
  <r>
    <s v="ME80FN"/>
    <s v="Allgemeine Auswertungen (F)"/>
    <x v="12"/>
    <n v="146143"/>
    <s v="DIALOG"/>
    <x v="1"/>
    <x v="0"/>
  </r>
  <r>
    <s v="ME80RN"/>
    <s v="Allgemeine Auswertungen (L,K)"/>
    <x v="12"/>
    <n v="303"/>
    <s v="DIALOG"/>
    <x v="1"/>
    <x v="0"/>
  </r>
  <r>
    <s v="ME81"/>
    <s v="Bestellwertanalyse"/>
    <x v="12"/>
    <n v="6"/>
    <s v="DIALOG"/>
    <x v="1"/>
    <x v="9"/>
  </r>
  <r>
    <s v="ME81N"/>
    <s v="Bestellwertanalyse"/>
    <x v="12"/>
    <n v="173"/>
    <s v="DIALOG"/>
    <x v="1"/>
    <x v="0"/>
  </r>
  <r>
    <s v="ME82"/>
    <s v="Archivierte Einkaufsbelege"/>
    <x v="12"/>
    <n v="2"/>
    <s v="DIALOG"/>
    <x v="1"/>
    <x v="0"/>
  </r>
  <r>
    <s v="ME91F"/>
    <s v="Bestellungen mahnen und erinnern"/>
    <x v="12"/>
    <n v="25611"/>
    <s v="DIALOG"/>
    <x v="1"/>
    <x v="0"/>
  </r>
  <r>
    <s v="ME92F"/>
    <s v="Auftragsbestätigung überwachen"/>
    <x v="12"/>
    <n v="2"/>
    <s v="DIALOG"/>
    <x v="1"/>
    <x v="0"/>
  </r>
  <r>
    <s v="ME9A"/>
    <s v="Nachrichtenausgabe Anfragen"/>
    <x v="12"/>
    <n v="13"/>
    <s v="DIALOG"/>
    <x v="1"/>
    <x v="9"/>
  </r>
  <r>
    <s v="ME9F"/>
    <s v="Nachrichtenausgabe Bestellungen"/>
    <x v="12"/>
    <n v="296"/>
    <s v="DIALOG"/>
    <x v="1"/>
    <x v="9"/>
  </r>
  <r>
    <s v="ME9K"/>
    <s v="Nachrichtenausgabe Kontrakte"/>
    <x v="12"/>
    <n v="2"/>
    <s v="DIALOG"/>
    <x v="1"/>
    <x v="9"/>
  </r>
  <r>
    <s v="MEAN"/>
    <s v="Anlieferungsanschriften"/>
    <x v="12"/>
    <n v="902"/>
    <s v="DIALOG"/>
    <x v="1"/>
    <x v="9"/>
  </r>
  <r>
    <s v="MELB"/>
    <s v="Einkaufsvorgänge zur Bedarfsnummer"/>
    <x v="12"/>
    <n v="83655"/>
    <s v="DIALOG"/>
    <x v="1"/>
    <x v="0"/>
  </r>
  <r>
    <s v="MEMASSCONTRACT"/>
    <s v="Massenänderung der Kontrakte"/>
    <x v="12"/>
    <n v="370"/>
    <s v="DIALOG"/>
    <x v="1"/>
    <x v="0"/>
  </r>
  <r>
    <s v="MEQ1"/>
    <m/>
    <x v="12"/>
    <s v=""/>
    <s v=""/>
    <x v="1"/>
    <x v="0"/>
  </r>
  <r>
    <s v="MEQ3"/>
    <s v="Quotierung anzeigen"/>
    <x v="12"/>
    <n v="1"/>
    <s v="DIALOG"/>
    <x v="1"/>
    <x v="0"/>
  </r>
  <r>
    <s v="MI01"/>
    <s v="Inventurbeleg anlegen"/>
    <x v="12"/>
    <n v="3053"/>
    <s v="DIALOG"/>
    <x v="1"/>
    <x v="0"/>
  </r>
  <r>
    <s v="MI02"/>
    <s v="Inventurbeleg ändern"/>
    <x v="12"/>
    <n v="19432"/>
    <s v="DIALOG"/>
    <x v="1"/>
    <x v="0"/>
  </r>
  <r>
    <s v="MI03"/>
    <s v="Inventurbeleg anzeigen"/>
    <x v="12"/>
    <n v="1645"/>
    <s v="DIALOG"/>
    <x v="1"/>
    <x v="0"/>
  </r>
  <r>
    <s v="MI04"/>
    <s v="Inventurzählung erfassen mit Beleg"/>
    <x v="12"/>
    <n v="23249"/>
    <s v="DIALOG"/>
    <x v="1"/>
    <x v="0"/>
  </r>
  <r>
    <s v="MI05"/>
    <s v="Inventurzählung ändern"/>
    <x v="12"/>
    <n v="2417"/>
    <s v="DIALOG"/>
    <x v="1"/>
    <x v="0"/>
  </r>
  <r>
    <s v="MI06"/>
    <s v="Inventurzählung anzeigen"/>
    <x v="12"/>
    <n v="133"/>
    <s v="DIALOG"/>
    <x v="1"/>
    <x v="0"/>
  </r>
  <r>
    <s v="MI07"/>
    <s v="Differenzenliste bearbeiten"/>
    <x v="12"/>
    <n v="13469"/>
    <s v="DIALOG"/>
    <x v="1"/>
    <x v="0"/>
  </r>
  <r>
    <s v="MI11"/>
    <s v="Inventurbeleg nachzählen"/>
    <x v="12"/>
    <n v="4980"/>
    <s v="DIALOG"/>
    <x v="0"/>
    <x v="0"/>
  </r>
  <r>
    <s v="MI12"/>
    <s v="Änderungen anzeigen"/>
    <x v="12"/>
    <n v="72"/>
    <s v="DIALOG"/>
    <x v="1"/>
    <x v="0"/>
  </r>
  <r>
    <s v="MI20"/>
    <s v="Differenzenliste drucken"/>
    <x v="12"/>
    <n v="34927"/>
    <s v="DIALOG"/>
    <x v="1"/>
    <x v="0"/>
  </r>
  <r>
    <s v="MI21"/>
    <s v="Inventurbeleg drucken"/>
    <x v="12"/>
    <n v="22191"/>
    <s v="DIALOG"/>
    <x v="0"/>
    <x v="0"/>
  </r>
  <r>
    <s v="MI22"/>
    <s v="Inventurbelege zum Material anzeigen"/>
    <x v="12"/>
    <n v="486"/>
    <s v="DIALOG"/>
    <x v="1"/>
    <x v="0"/>
  </r>
  <r>
    <s v="MI23"/>
    <s v="Inventurdaten zum Material anzeigen"/>
    <x v="12"/>
    <n v="119"/>
    <s v="DIALOG"/>
    <x v="1"/>
    <x v="0"/>
  </r>
  <r>
    <s v="MI24"/>
    <s v="Inventurliste"/>
    <x v="12"/>
    <n v="43378"/>
    <s v="DIALOG"/>
    <x v="0"/>
    <x v="0"/>
  </r>
  <r>
    <s v="MI31"/>
    <s v="Batch-Input: InvBeleg anlegen"/>
    <x v="12"/>
    <n v="17741"/>
    <s v="DIALOG"/>
    <x v="0"/>
    <x v="0"/>
  </r>
  <r>
    <s v="MI32"/>
    <s v="Batch-Input: Material sperren"/>
    <x v="12"/>
    <s v=""/>
    <s v=""/>
    <x v="1"/>
    <x v="0"/>
  </r>
  <r>
    <s v="MI33"/>
    <s v="Batch-Input: Buchbestand fixieren"/>
    <x v="12"/>
    <n v="2"/>
    <s v=""/>
    <x v="1"/>
    <x v="0"/>
  </r>
  <r>
    <s v="MI34"/>
    <s v="Batch-Input: Zählung erfassen"/>
    <x v="12"/>
    <s v=""/>
    <s v=""/>
    <x v="1"/>
    <x v="9"/>
  </r>
  <r>
    <s v="MI35"/>
    <s v="Batch-Input: Nullzählung buchen"/>
    <x v="12"/>
    <n v="2"/>
    <s v="DIALOG"/>
    <x v="1"/>
    <x v="9"/>
  </r>
  <r>
    <s v="MI39"/>
    <s v="Batch-Input: Beleg und Zählung"/>
    <x v="12"/>
    <n v="8"/>
    <s v=""/>
    <x v="1"/>
    <x v="0"/>
  </r>
  <r>
    <s v="MIAL"/>
    <s v="Inventurbelege Archiv lesen"/>
    <x v="12"/>
    <n v="4"/>
    <s v=""/>
    <x v="1"/>
    <x v="0"/>
  </r>
  <r>
    <s v="MIDO"/>
    <s v="Inventurübersicht"/>
    <x v="12"/>
    <n v="30310"/>
    <s v="DIALOG"/>
    <x v="0"/>
    <x v="0"/>
  </r>
  <r>
    <s v="MIGO"/>
    <s v="Warenbewegung"/>
    <x v="12"/>
    <n v="4408458"/>
    <s v="DIALOG"/>
    <x v="0"/>
    <x v="0"/>
  </r>
  <r>
    <s v="MIGO_GI"/>
    <s v="Warenbewegung"/>
    <x v="12"/>
    <n v="9063"/>
    <s v="DIALOG"/>
    <x v="1"/>
    <x v="0"/>
  </r>
  <r>
    <s v="MIGO_GR"/>
    <s v="Warenbewegung"/>
    <x v="12"/>
    <n v="17491"/>
    <s v="DIALOG"/>
    <x v="1"/>
    <x v="0"/>
  </r>
  <r>
    <s v="MIR4"/>
    <s v="Aufruf der MIRO - Status Ändern"/>
    <x v="12"/>
    <n v="5105405"/>
    <s v="DIALOG"/>
    <x v="1"/>
    <x v="0"/>
  </r>
  <r>
    <s v="MIR5"/>
    <s v="Liste Rechnungsbelege anzeigen"/>
    <x v="12"/>
    <n v="2"/>
    <s v=""/>
    <x v="1"/>
    <x v="0"/>
  </r>
  <r>
    <s v="MIR6"/>
    <s v="Übersicht Rechnungen"/>
    <x v="12"/>
    <s v=""/>
    <s v=""/>
    <x v="1"/>
    <x v="0"/>
  </r>
  <r>
    <s v="MIR7"/>
    <s v="Eingangsrechnung vorerfassen"/>
    <x v="12"/>
    <n v="3217"/>
    <s v="DIALOG"/>
    <x v="1"/>
    <x v="0"/>
  </r>
  <r>
    <s v="MIRO"/>
    <s v="Eingangsrechnung erfassen"/>
    <x v="12"/>
    <n v="4123471"/>
    <s v="DIALOG"/>
    <x v="0"/>
    <x v="0"/>
  </r>
  <r>
    <s v="MK01"/>
    <s v="Anlegen Kreditor (Einkauf)"/>
    <x v="1"/>
    <n v="233"/>
    <s v="DIALOG"/>
    <x v="0"/>
    <x v="0"/>
  </r>
  <r>
    <s v="MK02"/>
    <s v="Ändern Kreditor (Einkauf)"/>
    <x v="1"/>
    <n v="15735"/>
    <s v="DIALOG"/>
    <x v="0"/>
    <x v="0"/>
  </r>
  <r>
    <s v="MK03"/>
    <s v="Anzeigen Kreditor (Einkauf)"/>
    <x v="1"/>
    <n v="176823"/>
    <s v="DIALOG"/>
    <x v="0"/>
    <x v="0"/>
  </r>
  <r>
    <s v="MK04"/>
    <s v="Änderungen Kreditor (Einkauf)"/>
    <x v="1"/>
    <n v="1754"/>
    <s v="DIALOG"/>
    <x v="0"/>
    <x v="0"/>
  </r>
  <r>
    <s v="MK05"/>
    <s v="Sperren Kreditor (Einkauf)"/>
    <x v="1"/>
    <s v=""/>
    <s v=""/>
    <x v="0"/>
    <x v="21"/>
  </r>
  <r>
    <s v="MK12"/>
    <s v="Ändern Kreditor (Einkauf) geplant"/>
    <x v="1"/>
    <n v="18"/>
    <s v=""/>
    <x v="0"/>
    <x v="21"/>
  </r>
  <r>
    <s v="MK14"/>
    <s v="Geplante Änderung Kreditor (Einkauf)"/>
    <x v="1"/>
    <n v="3"/>
    <s v=""/>
    <x v="0"/>
    <x v="21"/>
  </r>
  <r>
    <s v="MK19"/>
    <s v="Anzeigen Kreditor (Einkauf) Zukunft"/>
    <x v="1"/>
    <n v="5"/>
    <s v=""/>
    <x v="0"/>
    <x v="0"/>
  </r>
  <r>
    <s v="MKVG"/>
    <s v="Abrechnungs- und Konditionsgruppen"/>
    <x v="12"/>
    <n v="5"/>
    <s v=""/>
    <x v="1"/>
    <x v="60"/>
  </r>
  <r>
    <s v="MKVZ"/>
    <s v="Lieferantenverzeichnis Einkauf"/>
    <x v="12"/>
    <n v="1834"/>
    <s v="DIALOG"/>
    <x v="1"/>
    <x v="0"/>
  </r>
  <r>
    <s v="ML82"/>
    <s v="Leistungserfassung anzeigen"/>
    <x v="12"/>
    <s v=""/>
    <s v=""/>
    <x v="1"/>
    <x v="9"/>
  </r>
  <r>
    <s v="MM01"/>
    <s v="Material &amp; anlegen"/>
    <x v="1"/>
    <n v="39882"/>
    <s v="DIALOG"/>
    <x v="1"/>
    <x v="0"/>
  </r>
  <r>
    <s v="MM02"/>
    <s v="Material &amp; ändern"/>
    <x v="1"/>
    <n v="217632"/>
    <s v="DIALOG"/>
    <x v="1"/>
    <x v="0"/>
  </r>
  <r>
    <s v="MM03"/>
    <s v="Material &amp; anzeigen"/>
    <x v="1"/>
    <n v="430249"/>
    <s v="DIALOG"/>
    <x v="0"/>
    <x v="0"/>
  </r>
  <r>
    <s v="MM04"/>
    <s v="Änderungsbelege Material anzeigen"/>
    <x v="1"/>
    <n v="4605"/>
    <s v="DIALOG"/>
    <x v="1"/>
    <x v="0"/>
  </r>
  <r>
    <s v="MM06"/>
    <s v="Material zum Löschen vormerken"/>
    <x v="1"/>
    <n v="7464"/>
    <s v="DIALOG"/>
    <x v="1"/>
    <x v="0"/>
  </r>
  <r>
    <s v="MM11"/>
    <s v="Material &amp; geplant anlegen"/>
    <x v="1"/>
    <s v=""/>
    <s v=""/>
    <x v="1"/>
    <x v="21"/>
  </r>
  <r>
    <s v="MM13"/>
    <s v="Aktivierung von geplanten Änderungen"/>
    <x v="1"/>
    <n v="3"/>
    <s v="DIALOG"/>
    <x v="1"/>
    <x v="21"/>
  </r>
  <r>
    <s v="MM14"/>
    <s v="Anzeigen der geplanten Änderungen"/>
    <x v="1"/>
    <n v="17"/>
    <s v="DIALOG"/>
    <x v="1"/>
    <x v="0"/>
  </r>
  <r>
    <s v="MM17"/>
    <s v="Massenpflege Materialstamm Industrie"/>
    <x v="1"/>
    <s v=""/>
    <s v=""/>
    <x v="1"/>
    <x v="21"/>
  </r>
  <r>
    <s v="MM19"/>
    <s v="Material &amp; zum Stichtag anzeigen"/>
    <x v="1"/>
    <n v="464"/>
    <s v="DIALOG"/>
    <x v="1"/>
    <x v="0"/>
  </r>
  <r>
    <s v="MM50"/>
    <s v="Liste erweiterbarer Materialien"/>
    <x v="1"/>
    <n v="248"/>
    <s v="DIALOG"/>
    <x v="1"/>
    <x v="0"/>
  </r>
  <r>
    <s v="MM60"/>
    <s v="Materialverzeichnis"/>
    <x v="1"/>
    <n v="4174"/>
    <s v="DIALOG"/>
    <x v="1"/>
    <x v="0"/>
  </r>
  <r>
    <s v="MM72"/>
    <s v="Anzeigen Archiv Material"/>
    <x v="1"/>
    <n v="1"/>
    <s v=""/>
    <x v="1"/>
    <x v="21"/>
  </r>
  <r>
    <s v="MM75"/>
    <s v="Anzeigen Archiv Materialsonderbest."/>
    <x v="1"/>
    <n v="2"/>
    <s v=""/>
    <x v="1"/>
    <x v="21"/>
  </r>
  <r>
    <s v="MM90"/>
    <s v="Anwend.log Mat.stamm ALE auswerten"/>
    <x v="1"/>
    <s v=""/>
    <s v=""/>
    <x v="1"/>
    <x v="21"/>
  </r>
  <r>
    <s v="MMAM"/>
    <s v="Materialart ändern"/>
    <x v="1"/>
    <n v="18"/>
    <s v=""/>
    <x v="1"/>
    <x v="21"/>
  </r>
  <r>
    <s v="MMBE"/>
    <s v="Bestandsübersicht"/>
    <x v="1"/>
    <n v="330433"/>
    <s v="DIALOG"/>
    <x v="1"/>
    <x v="0"/>
  </r>
  <r>
    <s v="MMD3"/>
    <s v="Dispositionsprofil anzeigen"/>
    <x v="1"/>
    <n v="2"/>
    <s v=""/>
    <x v="1"/>
    <x v="0"/>
  </r>
  <r>
    <s v="MMI1"/>
    <s v="Hilfs-/Betriebsstoff &amp; anlegen"/>
    <x v="1"/>
    <s v=""/>
    <s v=""/>
    <x v="1"/>
    <x v="21"/>
  </r>
  <r>
    <s v="MMN1"/>
    <s v="Nichtlagermaterial &amp; anlegen"/>
    <x v="1"/>
    <s v=""/>
    <s v=""/>
    <x v="1"/>
    <x v="21"/>
  </r>
  <r>
    <s v="MMNR"/>
    <s v="Nummernkreise Materialstamm"/>
    <x v="1"/>
    <n v="672"/>
    <s v="DIALOG"/>
    <x v="1"/>
    <x v="0"/>
  </r>
  <r>
    <s v="MMP1"/>
    <s v="Instandhaltung-Baugruppe &amp; anlegen"/>
    <x v="1"/>
    <n v="29"/>
    <s v=""/>
    <x v="1"/>
    <x v="21"/>
  </r>
  <r>
    <s v="MMPV"/>
    <s v="Perioden verschieben"/>
    <x v="1"/>
    <n v="320"/>
    <s v="DIALOG"/>
    <x v="1"/>
    <x v="0"/>
  </r>
  <r>
    <s v="MMRV"/>
    <s v="Rückbuchen in Vorperiode erlauben"/>
    <x v="1"/>
    <n v="97"/>
    <s v="DIALOG"/>
    <x v="1"/>
    <x v="0"/>
  </r>
  <r>
    <s v="MMSC"/>
    <s v="Sammelerfassung Lagerorte"/>
    <x v="1"/>
    <n v="1205"/>
    <s v="DIALOG"/>
    <x v="1"/>
    <x v="0"/>
  </r>
  <r>
    <s v="MN03"/>
    <s v="Nachricht anzeigen: Anfrage"/>
    <x v="12"/>
    <n v="42"/>
    <s v=""/>
    <x v="1"/>
    <x v="9"/>
  </r>
  <r>
    <s v="MN04"/>
    <s v="Nachricht anlegen: Bestellung"/>
    <x v="12"/>
    <n v="245"/>
    <s v=""/>
    <x v="1"/>
    <x v="0"/>
  </r>
  <r>
    <s v="MN05"/>
    <s v="Nachricht ändern: Bestellung"/>
    <x v="12"/>
    <n v="56721"/>
    <s v="DIALOG"/>
    <x v="1"/>
    <x v="0"/>
  </r>
  <r>
    <s v="MN06"/>
    <s v="Nachricht anzeigen: Bestellung"/>
    <x v="12"/>
    <n v="356"/>
    <s v="DIALOG"/>
    <x v="1"/>
    <x v="0"/>
  </r>
  <r>
    <s v="MN07"/>
    <s v="Nachricht anlegen: Rahmenvertrag"/>
    <x v="12"/>
    <s v=""/>
    <s v=""/>
    <x v="1"/>
    <x v="9"/>
  </r>
  <r>
    <s v="MN09"/>
    <s v="Nachricht anzeigen: Rahmenvertrag"/>
    <x v="12"/>
    <n v="5"/>
    <s v=""/>
    <x v="1"/>
    <x v="9"/>
  </r>
  <r>
    <s v="MP30"/>
    <s v="Durchführen Materialprognose"/>
    <x v="19"/>
    <n v="107"/>
    <s v="DIALOG"/>
    <x v="1"/>
    <x v="0"/>
  </r>
  <r>
    <s v="MP33"/>
    <s v="Nachbereitung Materialprognose"/>
    <x v="19"/>
    <n v="44"/>
    <s v="DIALOG"/>
    <x v="1"/>
    <x v="0"/>
  </r>
  <r>
    <s v="MP83"/>
    <s v="Prognoseprofil anzeigen"/>
    <x v="1"/>
    <n v="20"/>
    <s v="DIALOG"/>
    <x v="1"/>
    <x v="0"/>
  </r>
  <r>
    <s v="MR02"/>
    <s v="Bearbeitung gesperrter Rechnungen"/>
    <x v="12"/>
    <n v="6"/>
    <s v="DIALOG"/>
    <x v="1"/>
    <x v="0"/>
  </r>
  <r>
    <s v="MR03"/>
    <s v="Anzeige Rechnungsprüfungsbeleg"/>
    <x v="12"/>
    <n v="176"/>
    <s v="DIALOG"/>
    <x v="1"/>
    <x v="0"/>
  </r>
  <r>
    <s v="MR08"/>
    <s v="Rechnungsbeleg stornieren"/>
    <x v="12"/>
    <n v="209"/>
    <s v="DIALOG"/>
    <x v="1"/>
    <x v="0"/>
  </r>
  <r>
    <s v="MR11"/>
    <s v="WE/RE-Kontenpflege"/>
    <x v="23"/>
    <n v="220"/>
    <s v="DIALOG"/>
    <x v="1"/>
    <x v="0"/>
  </r>
  <r>
    <s v="MR21"/>
    <s v="Preisänderung"/>
    <x v="12"/>
    <n v="1374"/>
    <s v="DIALOG"/>
    <x v="0"/>
    <x v="0"/>
  </r>
  <r>
    <s v="MR22"/>
    <s v="Materialbe-/entlastung"/>
    <x v="12"/>
    <n v="1096"/>
    <s v="DIALOG"/>
    <x v="0"/>
    <x v="0"/>
  </r>
  <r>
    <s v="MR43"/>
    <s v="Vorerfaßte Rechnung anzeigen"/>
    <x v="12"/>
    <s v=""/>
    <s v=""/>
    <x v="1"/>
    <x v="0"/>
  </r>
  <r>
    <s v="MR51"/>
    <s v="Material Einzelposten"/>
    <x v="12"/>
    <n v="3098"/>
    <s v="DIALOG"/>
    <x v="0"/>
    <x v="0"/>
  </r>
  <r>
    <s v="MR8M"/>
    <s v="Storno Rechnungsbeleg"/>
    <x v="12"/>
    <n v="96289"/>
    <s v="DIALOG"/>
    <x v="1"/>
    <x v="0"/>
  </r>
  <r>
    <s v="MRBR"/>
    <s v="Gesperrte Rechnungen freigeben"/>
    <x v="12"/>
    <n v="1011890"/>
    <s v="DIALOG"/>
    <x v="0"/>
    <x v="0"/>
  </r>
  <r>
    <s v="MRHR"/>
    <s v="Rechnung hinzufügen"/>
    <x v="12"/>
    <n v="3"/>
    <s v="DIALOG"/>
    <x v="1"/>
    <x v="0"/>
  </r>
  <r>
    <s v="MRIS"/>
    <s v="Rechnungsplan abrechnen"/>
    <x v="12"/>
    <n v="1636"/>
    <s v="DIALOG"/>
    <x v="0"/>
    <x v="0"/>
  </r>
  <r>
    <s v="MRN0"/>
    <s v="Niederstwertermittlung: Marktpreise"/>
    <x v="12"/>
    <n v="372"/>
    <s v="DIALOG"/>
    <x v="0"/>
    <x v="0"/>
  </r>
  <r>
    <s v="MRN8"/>
    <s v="Niederstwert: Preisabweichungen"/>
    <x v="12"/>
    <n v="10"/>
    <s v=""/>
    <x v="1"/>
    <x v="9"/>
  </r>
  <r>
    <s v="MRN9"/>
    <s v="Bilanzwerte pro Konto"/>
    <x v="12"/>
    <n v="6"/>
    <s v=""/>
    <x v="1"/>
    <x v="9"/>
  </r>
  <r>
    <s v="MSC3N"/>
    <s v="Charge anzeigen"/>
    <x v="1"/>
    <n v="6"/>
    <s v="DIALOG"/>
    <x v="1"/>
    <x v="0"/>
  </r>
  <r>
    <s v="nicht digital"/>
    <s v="keine digitale Erfassung"/>
    <x v="27"/>
    <s v=""/>
    <s v=""/>
    <x v="0"/>
    <x v="0"/>
  </r>
  <r>
    <s v="O7E4"/>
    <s v="Erfassungsmasken Vorerfassung"/>
    <x v="30"/>
    <n v="52"/>
    <s v="DIALOG"/>
    <x v="1"/>
    <x v="0"/>
  </r>
  <r>
    <s v="O7E6"/>
    <s v="Erf.masken Schnellerf. Sachkontopos."/>
    <x v="30"/>
    <n v="187"/>
    <s v="DIALOG"/>
    <x v="1"/>
    <x v="0"/>
  </r>
  <r>
    <s v="O7F6"/>
    <s v="Feldauswahl Postenanzeige Sortieren"/>
    <x v="30"/>
    <s v=""/>
    <s v=""/>
    <x v="1"/>
    <x v="1"/>
  </r>
  <r>
    <s v="O7F8"/>
    <s v="Feldauswahl Postenanzeige Zus.felder"/>
    <x v="30"/>
    <s v=""/>
    <s v=""/>
    <x v="1"/>
    <x v="1"/>
  </r>
  <r>
    <s v="O7R3"/>
    <s v="Sonderfelder Postenanzeige"/>
    <x v="30"/>
    <s v=""/>
    <s v=""/>
    <x v="1"/>
    <x v="1"/>
  </r>
  <r>
    <s v="O7Z2"/>
    <s v="Zeilenaufbau Beleg buchen"/>
    <x v="30"/>
    <n v="42"/>
    <s v="DIALOG"/>
    <x v="1"/>
    <x v="0"/>
  </r>
  <r>
    <s v="OA02"/>
    <s v="Substitution Massenänderung Anlagen"/>
    <x v="11"/>
    <n v="5318"/>
    <s v="DIALOG"/>
    <x v="0"/>
    <x v="0"/>
  </r>
  <r>
    <s v="OA08"/>
    <s v="FI-AA: Ländertabelle pflegen"/>
    <x v="11"/>
    <n v="24"/>
    <s v="DIALOG"/>
    <x v="0"/>
    <x v="0"/>
  </r>
  <r>
    <s v="OAA3"/>
    <s v="SAP ArchiveLink Protokolle"/>
    <x v="5"/>
    <n v="16"/>
    <s v="DIALOG"/>
    <x v="1"/>
    <x v="0"/>
  </r>
  <r>
    <s v="OAAQ"/>
    <s v="FI-AA Jahresabschluss zurücknehmen"/>
    <x v="11"/>
    <n v="310"/>
    <s v="DIALOG"/>
    <x v="0"/>
    <x v="0"/>
  </r>
  <r>
    <s v="OAAR"/>
    <s v="C AM Bereichsweiser Jahresabschluss"/>
    <x v="11"/>
    <n v="50"/>
    <s v="DIALOG"/>
    <x v="0"/>
    <x v="0"/>
  </r>
  <r>
    <s v="OABD"/>
    <s v="Bewertungsbereiche/Parameterübern."/>
    <x v="11"/>
    <s v=""/>
    <s v=""/>
    <x v="1"/>
    <x v="1"/>
  </r>
  <r>
    <s v="OABM"/>
    <s v="Bewertungsbereiche/Rücklagenübertr."/>
    <x v="11"/>
    <n v="14"/>
    <s v=""/>
    <x v="0"/>
    <x v="0"/>
  </r>
  <r>
    <s v="OABN"/>
    <s v="Bewertungsbereiche/Normalabschr."/>
    <x v="11"/>
    <s v=""/>
    <s v=""/>
    <x v="1"/>
    <x v="1"/>
  </r>
  <r>
    <s v="OABW"/>
    <s v="Bewertungsbereiche /Wiederbeschaff."/>
    <x v="11"/>
    <n v="18"/>
    <s v=""/>
    <x v="0"/>
    <x v="0"/>
  </r>
  <r>
    <s v="OABX"/>
    <s v="Bewertungsbereiche /Invest.Förderung"/>
    <x v="11"/>
    <n v="20"/>
    <s v="DIALOG"/>
    <x v="0"/>
    <x v="0"/>
  </r>
  <r>
    <s v="OAC0"/>
    <s v="CMS Customizing Content Repositories"/>
    <x v="5"/>
    <n v="9797"/>
    <s v="DIALOG"/>
    <x v="1"/>
    <x v="0"/>
  </r>
  <r>
    <s v="OAC2"/>
    <s v="SAP ArchiveLink Dokumentarten global"/>
    <x v="5"/>
    <n v="230"/>
    <s v="DIALOG"/>
    <x v="1"/>
    <x v="0"/>
  </r>
  <r>
    <s v="OAC3"/>
    <s v="SAP ArchiveLink Verknüpfungen"/>
    <x v="5"/>
    <n v="74"/>
    <s v="DIALOG"/>
    <x v="1"/>
    <x v="0"/>
  </r>
  <r>
    <s v="OACE"/>
    <s v="Kundenbezeichnung für Ordnungsbegr.1"/>
    <x v="11"/>
    <s v=""/>
    <s v=""/>
    <x v="1"/>
    <x v="1"/>
  </r>
  <r>
    <s v="OACS"/>
    <s v="C FI-AA View-Pflege Substitutions"/>
    <x v="11"/>
    <s v=""/>
    <s v=""/>
    <x v="1"/>
    <x v="1"/>
  </r>
  <r>
    <s v="OACT"/>
    <s v="Pflege Kategorien"/>
    <x v="11"/>
    <n v="10"/>
    <s v="DIALOG"/>
    <x v="0"/>
    <x v="0"/>
  </r>
  <r>
    <s v="OADI"/>
    <s v="Pflege KPro-Verteilungstabellen"/>
    <x v="5"/>
    <n v="24"/>
    <s v=""/>
    <x v="1"/>
    <x v="0"/>
  </r>
  <r>
    <s v="OADR"/>
    <s v="SAP ArchiveLink Drucklistensuche"/>
    <x v="5"/>
    <n v="4877"/>
    <s v="DIALOG"/>
    <x v="0"/>
    <x v="0"/>
  </r>
  <r>
    <s v="OAK4"/>
    <s v="C AM Konsistenz Hauptbuchkonten"/>
    <x v="11"/>
    <n v="2510"/>
    <s v=""/>
    <x v="0"/>
    <x v="0"/>
  </r>
  <r>
    <s v="OAK6"/>
    <s v="C AM Konsistenz Hauptbuchkonten"/>
    <x v="11"/>
    <n v="630"/>
    <s v=""/>
    <x v="0"/>
    <x v="0"/>
  </r>
  <r>
    <s v="OAK7"/>
    <s v="Mitbuchkonto als Stat. Kostenart"/>
    <x v="11"/>
    <s v=""/>
    <s v=""/>
    <x v="1"/>
    <x v="1"/>
  </r>
  <r>
    <s v="OALO"/>
    <s v="Pflege KPro-Lokationen"/>
    <x v="12"/>
    <n v="24"/>
    <s v=""/>
    <x v="1"/>
    <x v="64"/>
  </r>
  <r>
    <s v="OAM1"/>
    <s v="SAP ArchiveLink Monitoring"/>
    <x v="5"/>
    <n v="2036"/>
    <s v="DIALOG"/>
    <x v="1"/>
    <x v="0"/>
  </r>
  <r>
    <s v="OAM3"/>
    <s v="SAP ArchiveLink Monitoring"/>
    <x v="5"/>
    <s v=""/>
    <s v=""/>
    <x v="1"/>
    <x v="1"/>
  </r>
  <r>
    <s v="OAOA"/>
    <s v="FI-AA: Anlagenklassen definieren"/>
    <x v="11"/>
    <n v="96"/>
    <s v="DIALOG"/>
    <x v="0"/>
    <x v="0"/>
  </r>
  <r>
    <s v="OARP"/>
    <s v="Aufruf Reportübersicht AM"/>
    <x v="12"/>
    <n v="2"/>
    <s v="DIALOG"/>
    <x v="1"/>
    <x v="64"/>
  </r>
  <r>
    <s v="OAV5"/>
    <s v="Indexpunktzahlen"/>
    <x v="11"/>
    <n v="10"/>
    <s v="DIALOG"/>
    <x v="0"/>
    <x v="0"/>
  </r>
  <r>
    <s v="OAV7"/>
    <s v="C AM Simulationsvarianten ändern"/>
    <x v="11"/>
    <n v="195"/>
    <s v="DIALOG"/>
    <x v="0"/>
    <x v="0"/>
  </r>
  <r>
    <s v="OAVI"/>
    <s v="C AM View-Pflege Sortiervarianten"/>
    <x v="11"/>
    <s v=""/>
    <s v=""/>
    <x v="1"/>
    <x v="1"/>
  </r>
  <r>
    <s v="OAVS"/>
    <s v="C AM View-Pflege Periodenregel"/>
    <x v="11"/>
    <s v=""/>
    <s v=""/>
    <x v="1"/>
    <x v="1"/>
  </r>
  <r>
    <s v="OAWD"/>
    <s v="SAP ArchiveLink: Dokumente ablegen"/>
    <x v="5"/>
    <n v="5"/>
    <s v=""/>
    <x v="1"/>
    <x v="0"/>
  </r>
  <r>
    <s v="OAWF"/>
    <s v="Workflowaufgaben zuordnen"/>
    <x v="11"/>
    <n v="10"/>
    <s v="DIALOG"/>
    <x v="0"/>
    <x v="0"/>
  </r>
  <r>
    <s v="OAWS"/>
    <s v="Voreinstellungen pflegen"/>
    <x v="11"/>
    <n v="8"/>
    <s v="DIALOG"/>
    <x v="0"/>
    <x v="0"/>
  </r>
  <r>
    <s v="OAXE"/>
    <s v="Bewertungsbereiche f. Bewegungsarten"/>
    <x v="11"/>
    <s v=""/>
    <s v=""/>
    <x v="1"/>
    <x v="1"/>
  </r>
  <r>
    <s v="OAXG"/>
    <s v="Bewegungsart definieren"/>
    <x v="11"/>
    <n v="40"/>
    <s v=""/>
    <x v="0"/>
    <x v="0"/>
  </r>
  <r>
    <s v="OAYB"/>
    <s v="Einschränkung Bewegungsartengruppen"/>
    <x v="11"/>
    <n v="50"/>
    <s v=""/>
    <x v="0"/>
    <x v="0"/>
  </r>
  <r>
    <s v="OAYH"/>
    <s v="Währung des Bewertungsbereichs"/>
    <x v="11"/>
    <s v=""/>
    <s v=""/>
    <x v="1"/>
    <x v="1"/>
  </r>
  <r>
    <s v="OAYR"/>
    <s v="Buchungsregeln Abschreibungen"/>
    <x v="11"/>
    <s v=""/>
    <s v=""/>
    <x v="1"/>
    <x v="1"/>
  </r>
  <r>
    <s v="OAYU"/>
    <s v="Aktivierung Anzahlungen (Umbuchung)"/>
    <x v="11"/>
    <s v=""/>
    <s v=""/>
    <x v="1"/>
    <x v="1"/>
  </r>
  <r>
    <s v="OAYZ"/>
    <s v="Anlagenklasse: Bewertungsbereiche"/>
    <x v="11"/>
    <n v="40"/>
    <s v=""/>
    <x v="0"/>
    <x v="0"/>
  </r>
  <r>
    <s v="OB00"/>
    <s v="C FI Pflege Tabelle T030 (RDF)"/>
    <x v="30"/>
    <n v="54"/>
    <s v=""/>
    <x v="1"/>
    <x v="0"/>
  </r>
  <r>
    <s v="OB08"/>
    <s v="C FI Pflege Tabelle TCURR"/>
    <x v="30"/>
    <n v="674"/>
    <s v="DIALOG"/>
    <x v="1"/>
    <x v="0"/>
  </r>
  <r>
    <s v="OB09"/>
    <s v="C FI Pflege Tabelle T030H"/>
    <x v="30"/>
    <n v="690"/>
    <s v=""/>
    <x v="1"/>
    <x v="0"/>
  </r>
  <r>
    <s v="OB13"/>
    <s v="C FI Pflege Tabelle T004"/>
    <x v="30"/>
    <n v="36"/>
    <s v="DIALOG"/>
    <x v="1"/>
    <x v="0"/>
  </r>
  <r>
    <s v="OB22"/>
    <s v="C FI Pflege Tabelle T001A"/>
    <x v="30"/>
    <n v="10"/>
    <s v=""/>
    <x v="1"/>
    <x v="0"/>
  </r>
  <r>
    <s v="OB26"/>
    <s v="C FI Pflege Tabelle T078S"/>
    <x v="30"/>
    <n v="168"/>
    <s v="DIALOG"/>
    <x v="1"/>
    <x v="0"/>
  </r>
  <r>
    <s v="OB28"/>
    <s v="C FI Pflege Tabelle T001D"/>
    <x v="30"/>
    <n v="488"/>
    <s v="DIALOG"/>
    <x v="1"/>
    <x v="0"/>
  </r>
  <r>
    <s v="OB40"/>
    <s v="C FI Pflege Tabelle T030 ste+vst"/>
    <x v="30"/>
    <n v="482"/>
    <s v="DIALOG"/>
    <x v="1"/>
    <x v="0"/>
  </r>
  <r>
    <s v="OB41"/>
    <s v="Pflege Buchhaltungsschlüssel"/>
    <x v="30"/>
    <n v="762"/>
    <s v="DIALOG"/>
    <x v="1"/>
    <x v="0"/>
  </r>
  <r>
    <s v="OB42"/>
    <s v="C FI Pflege Tabelle T056Z"/>
    <x v="30"/>
    <n v="6"/>
    <s v="DIALOG"/>
    <x v="1"/>
    <x v="0"/>
  </r>
  <r>
    <s v="OB52"/>
    <s v="C FI Pflege Tabelle T001B"/>
    <x v="30"/>
    <n v="3414"/>
    <s v="DIALOG"/>
    <x v="1"/>
    <x v="0"/>
  </r>
  <r>
    <s v="OB53"/>
    <s v="C FI Pflege Tabelle T030 bil+bil"/>
    <x v="30"/>
    <n v="48"/>
    <s v="DIALOG"/>
    <x v="1"/>
    <x v="0"/>
  </r>
  <r>
    <s v="OB58"/>
    <s v="C FI Pflege Tabelle T011/T011T"/>
    <x v="30"/>
    <n v="528"/>
    <s v="DIALOG"/>
    <x v="0"/>
    <x v="0"/>
  </r>
  <r>
    <s v="OB83"/>
    <s v="C FI Pflege Tabelle T056P"/>
    <x v="30"/>
    <n v="12"/>
    <s v="DIALOG"/>
    <x v="1"/>
    <x v="0"/>
  </r>
  <r>
    <s v="OBA1"/>
    <s v="C FI Pflege Tabelle T030 KDB"/>
    <x v="30"/>
    <n v="192"/>
    <s v=""/>
    <x v="1"/>
    <x v="0"/>
  </r>
  <r>
    <s v="OBA3"/>
    <s v="C FI Pflege Tabelle T043G"/>
    <x v="30"/>
    <s v=""/>
    <s v=""/>
    <x v="1"/>
    <x v="1"/>
  </r>
  <r>
    <s v="OBA5"/>
    <s v="Nachrichtensteuerung ändern"/>
    <x v="12"/>
    <n v="876"/>
    <s v="DIALOG"/>
    <x v="1"/>
    <x v="64"/>
  </r>
  <r>
    <s v="OBA7"/>
    <s v="C FI Pflege Tabelle T003"/>
    <x v="30"/>
    <n v="3585"/>
    <s v="DIALOG"/>
    <x v="1"/>
    <x v="0"/>
  </r>
  <r>
    <s v="OBAC"/>
    <s v="C FI Pflege Tabelle T056R"/>
    <x v="30"/>
    <n v="24"/>
    <s v="DIALOG"/>
    <x v="1"/>
    <x v="0"/>
  </r>
  <r>
    <s v="OBB8"/>
    <s v="C FI Pflege Tabelle T052"/>
    <x v="30"/>
    <n v="36"/>
    <s v=""/>
    <x v="1"/>
    <x v="0"/>
  </r>
  <r>
    <s v="OBBH"/>
    <s v="C FI Pflege Tabelle T001Q (Beleg)"/>
    <x v="30"/>
    <s v=""/>
    <s v=""/>
    <x v="1"/>
    <x v="1"/>
  </r>
  <r>
    <s v="OBBZ"/>
    <s v="C FI Subst. FI/0005: Aktivieren"/>
    <x v="30"/>
    <s v=""/>
    <s v=""/>
    <x v="1"/>
    <x v="1"/>
  </r>
  <r>
    <s v="OBC4"/>
    <s v="C FI Pflege Tabelle T004V"/>
    <x v="30"/>
    <n v="153"/>
    <s v=""/>
    <x v="1"/>
    <x v="0"/>
  </r>
  <r>
    <s v="OBC6"/>
    <s v="C FI Pflege Tabelle T001 (UMKRS)"/>
    <x v="30"/>
    <s v=""/>
    <s v=""/>
    <x v="1"/>
    <x v="1"/>
  </r>
  <r>
    <s v="OBCA"/>
    <s v="C FI Pflege Tabelle T076B"/>
    <x v="30"/>
    <n v="8"/>
    <s v="DIALOG"/>
    <x v="1"/>
    <x v="0"/>
  </r>
  <r>
    <s v="OBCF"/>
    <s v="C FI Pflege Tabelle T007F"/>
    <x v="30"/>
    <n v="14"/>
    <s v="DIALOG"/>
    <x v="1"/>
    <x v="0"/>
  </r>
  <r>
    <s v="OBCG"/>
    <s v="C FI Pflege Tabelle T007K"/>
    <x v="30"/>
    <n v="1900"/>
    <s v="DIALOG"/>
    <x v="1"/>
    <x v="0"/>
  </r>
  <r>
    <s v="OBCH"/>
    <s v="C FI Pflege Tabelle T007L"/>
    <x v="30"/>
    <n v="1905"/>
    <s v="DIALOG"/>
    <x v="1"/>
    <x v="0"/>
  </r>
  <r>
    <s v="OBCO"/>
    <s v="C FI Pflege Tabelle TTXD"/>
    <x v="30"/>
    <n v="24"/>
    <s v=""/>
    <x v="1"/>
    <x v="0"/>
  </r>
  <r>
    <s v="OBD4"/>
    <s v="C FI Pflege Tabelle T077S"/>
    <x v="30"/>
    <n v="22"/>
    <s v="DIALOG"/>
    <x v="1"/>
    <x v="0"/>
  </r>
  <r>
    <s v="OBD5"/>
    <s v="C FI Pflege Tabelle T003B"/>
    <x v="30"/>
    <n v="2"/>
    <s v="DIALOG"/>
    <x v="1"/>
    <x v="0"/>
  </r>
  <r>
    <s v="OBDI"/>
    <s v="C FI Pflege Tabelle T007Z"/>
    <x v="30"/>
    <n v="12"/>
    <s v=""/>
    <x v="1"/>
    <x v="0"/>
  </r>
  <r>
    <s v="OBF4"/>
    <s v="C FI Pflege Tabelle T003"/>
    <x v="30"/>
    <n v="410"/>
    <s v="DIALOG"/>
    <x v="1"/>
    <x v="0"/>
  </r>
  <r>
    <s v="OBH1"/>
    <s v="C FI BelegNrkreise: Kopieren Bukrs"/>
    <x v="30"/>
    <s v=""/>
    <s v=""/>
    <x v="1"/>
    <x v="1"/>
  </r>
  <r>
    <s v="OBH2"/>
    <s v="C FI BelegnrKreise: Kopieren GJahr"/>
    <x v="30"/>
    <s v=""/>
    <s v=""/>
    <x v="1"/>
    <x v="1"/>
  </r>
  <r>
    <s v="OBL6"/>
    <s v="Konsistenzpr.: Konf. Mahnprg. (Doku)"/>
    <x v="0"/>
    <n v="1548"/>
    <s v="DIALOG"/>
    <x v="0"/>
    <x v="0"/>
  </r>
  <r>
    <s v="OBPM1"/>
    <s v="Pflege der Zahlungsträgerformate"/>
    <x v="0"/>
    <s v=""/>
    <s v=""/>
    <x v="1"/>
    <x v="1"/>
  </r>
  <r>
    <s v="OBPM4"/>
    <s v="Zahlungsträgerselektionsvarianten"/>
    <x v="29"/>
    <n v="809"/>
    <s v="DIALOG"/>
    <x v="0"/>
    <x v="0"/>
  </r>
  <r>
    <s v="OBS2"/>
    <s v="C FI Ledger Ändern"/>
    <x v="30"/>
    <s v=""/>
    <s v=""/>
    <x v="1"/>
    <x v="1"/>
  </r>
  <r>
    <s v="OBU1"/>
    <s v="Voreinstellungen Belegart/Buch.Schl."/>
    <x v="0"/>
    <n v="32"/>
    <s v="DIALOG"/>
    <x v="0"/>
    <x v="0"/>
  </r>
  <r>
    <s v="OBV1"/>
    <s v="C FI Kontenfindung Deb.Überf.Verz."/>
    <x v="30"/>
    <n v="72"/>
    <s v="DIALOG"/>
    <x v="1"/>
    <x v="0"/>
  </r>
  <r>
    <s v="OBVCU"/>
    <s v="C FI Pflege Viewcluster"/>
    <x v="0"/>
    <n v="758"/>
    <s v="DIALOG"/>
    <x v="0"/>
    <x v="0"/>
  </r>
  <r>
    <s v="OBVS"/>
    <s v="C FI Anzeige View"/>
    <x v="0"/>
    <n v="36"/>
    <s v="DIALOG"/>
    <x v="0"/>
    <x v="0"/>
  </r>
  <r>
    <s v="OBVU"/>
    <s v="C FI Pflege View"/>
    <x v="0"/>
    <n v="753"/>
    <s v="DIALOG"/>
    <x v="0"/>
    <x v="0"/>
  </r>
  <r>
    <s v="OBWZ"/>
    <s v="Nummernkreispflege: WITH_CTNO"/>
    <x v="0"/>
    <n v="50"/>
    <s v=""/>
    <x v="0"/>
    <x v="0"/>
  </r>
  <r>
    <s v="OBX1"/>
    <s v="C FI Tabelle T030B Sachkontenbuchung"/>
    <x v="0"/>
    <n v="24"/>
    <s v=""/>
    <x v="0"/>
    <x v="0"/>
  </r>
  <r>
    <s v="OBXA"/>
    <s v="C FI Tabelle T030 skn+skv"/>
    <x v="30"/>
    <n v="72"/>
    <s v=""/>
    <x v="1"/>
    <x v="0"/>
  </r>
  <r>
    <s v="OBXB"/>
    <s v="C FI Tabelle T030 anz+mva"/>
    <x v="30"/>
    <s v=""/>
    <s v=""/>
    <x v="1"/>
    <x v="1"/>
  </r>
  <r>
    <s v="OBXC"/>
    <s v="C FI Tabelle T030 zah"/>
    <x v="30"/>
    <n v="12"/>
    <s v=""/>
    <x v="1"/>
    <x v="0"/>
  </r>
  <r>
    <s v="OBXH"/>
    <s v="C FI Tabelle T041A/T041T"/>
    <x v="30"/>
    <n v="120"/>
    <s v="DIALOG"/>
    <x v="1"/>
    <x v="0"/>
  </r>
  <r>
    <s v="OBXI"/>
    <s v="C FI Tabelle T030 skn+skt"/>
    <x v="30"/>
    <n v="204"/>
    <s v="DIALOG"/>
    <x v="1"/>
    <x v="0"/>
  </r>
  <r>
    <s v="OBXK"/>
    <s v="C FI Tabelle T030 ban+bsp"/>
    <x v="30"/>
    <n v="36"/>
    <s v=""/>
    <x v="1"/>
    <x v="0"/>
  </r>
  <r>
    <s v="OBXL"/>
    <s v="C FI Tabelle T030 skn+ubs"/>
    <x v="30"/>
    <n v="60"/>
    <s v=""/>
    <x v="1"/>
    <x v="0"/>
  </r>
  <r>
    <s v="OBXN"/>
    <s v="C FI Tabelle T030 GAU/GA0"/>
    <x v="16"/>
    <n v="12"/>
    <s v="DIALOG"/>
    <x v="0"/>
    <x v="0"/>
  </r>
  <r>
    <s v="OBXQ"/>
    <s v="C FI Tabelle T030 KDZ"/>
    <x v="0"/>
    <n v="18"/>
    <s v=""/>
    <x v="0"/>
    <x v="0"/>
  </r>
  <r>
    <s v="OBXR"/>
    <s v="C FI Tabelle T074 Anzahlung"/>
    <x v="30"/>
    <n v="42"/>
    <s v=""/>
    <x v="1"/>
    <x v="0"/>
  </r>
  <r>
    <s v="OBXT"/>
    <s v="C FI Tabelle T074 Bürgschaft"/>
    <x v="30"/>
    <s v=""/>
    <s v=""/>
    <x v="1"/>
    <x v="1"/>
  </r>
  <r>
    <s v="OBXU"/>
    <s v="C FI Tabelle T030 skn+ske"/>
    <x v="30"/>
    <n v="1224"/>
    <s v=""/>
    <x v="1"/>
    <x v="0"/>
  </r>
  <r>
    <s v="OBXV"/>
    <s v="C FI Tabelle T030 skn+vsk"/>
    <x v="0"/>
    <n v="66"/>
    <s v=""/>
    <x v="0"/>
    <x v="0"/>
  </r>
  <r>
    <s v="OBXY"/>
    <s v="C FI Tabelle T074 Bürgschaft"/>
    <x v="30"/>
    <n v="182"/>
    <s v=""/>
    <x v="1"/>
    <x v="0"/>
  </r>
  <r>
    <s v="OBXZ"/>
    <s v="C FI Tabelle T030 Sachkontenausgl."/>
    <x v="30"/>
    <n v="24"/>
    <s v=""/>
    <x v="1"/>
    <x v="0"/>
  </r>
  <r>
    <s v="OBY6"/>
    <s v="C FI Pflege Tabelle T001"/>
    <x v="0"/>
    <n v="144"/>
    <s v="DIALOG"/>
    <x v="0"/>
    <x v="0"/>
  </r>
  <r>
    <s v="OBYA"/>
    <s v="C FI Tabelle T030 vrb+buv"/>
    <x v="30"/>
    <n v="246"/>
    <s v="DIALOG"/>
    <x v="1"/>
    <x v="0"/>
  </r>
  <r>
    <s v="OBYC"/>
    <s v="C FI Tabelle T030 rmk + space"/>
    <x v="30"/>
    <n v="102"/>
    <s v=""/>
    <x v="1"/>
    <x v="0"/>
  </r>
  <r>
    <s v="OBYE"/>
    <s v="C FI Tabelle T030 HRI + HRC"/>
    <x v="30"/>
    <s v=""/>
    <s v=""/>
    <x v="1"/>
    <x v="1"/>
  </r>
  <r>
    <s v="OBYF"/>
    <s v="Erlöskontenfindung: Kontemfindungspf"/>
    <x v="8"/>
    <s v=""/>
    <s v=""/>
    <x v="1"/>
    <x v="1"/>
  </r>
  <r>
    <s v="OBYS"/>
    <s v="C FI Tabelle T074 Sachanlagen"/>
    <x v="30"/>
    <s v=""/>
    <s v=""/>
    <x v="1"/>
    <x v="1"/>
  </r>
  <r>
    <s v="OBZA"/>
    <s v="Reporting-Auswahl: Globaler Einstieg"/>
    <x v="30"/>
    <s v=""/>
    <s v=""/>
    <x v="1"/>
    <x v="1"/>
  </r>
  <r>
    <s v="OC08"/>
    <s v="C RF-KONS : Tabelle T856"/>
    <x v="0"/>
    <n v="225"/>
    <s v="DIALOG"/>
    <x v="0"/>
    <x v="0"/>
  </r>
  <r>
    <s v="OCA3"/>
    <s v="C RF-KONS : Tabelle T874"/>
    <x v="0"/>
    <n v="4"/>
    <s v="DIALOG"/>
    <x v="0"/>
    <x v="0"/>
  </r>
  <r>
    <s v="OCBV"/>
    <s v="Abgleich erweiterte Sachkonten"/>
    <x v="36"/>
    <s v=""/>
    <s v=""/>
    <x v="1"/>
    <x v="1"/>
  </r>
  <r>
    <s v="OCCI"/>
    <s v="Einstellung Intergration Kons."/>
    <x v="36"/>
    <s v=""/>
    <s v=""/>
    <x v="1"/>
    <x v="1"/>
  </r>
  <r>
    <s v="OCN1"/>
    <s v="FI-LC: Daten aus FI nachbuchen"/>
    <x v="36"/>
    <s v=""/>
    <s v=""/>
    <x v="1"/>
    <x v="1"/>
  </r>
  <r>
    <s v="ODP1"/>
    <s v="DPP-Profil"/>
    <x v="21"/>
    <n v="1007"/>
    <s v="DIALOG"/>
    <x v="1"/>
    <x v="0"/>
  </r>
  <r>
    <s v="ODP2"/>
    <s v="DPP-Profil: Konsistenzprüfung"/>
    <x v="21"/>
    <n v="4"/>
    <s v="DIALOG"/>
    <x v="1"/>
    <x v="0"/>
  </r>
  <r>
    <s v="ODP4"/>
    <s v="Kostenkondition festlegen"/>
    <x v="21"/>
    <n v="18"/>
    <s v="DIALOG"/>
    <x v="1"/>
    <x v="0"/>
  </r>
  <r>
    <s v="OIBS"/>
    <s v="Statusschemata pflegen"/>
    <x v="2"/>
    <n v="177"/>
    <s v="DIALOG"/>
    <x v="1"/>
    <x v="65"/>
  </r>
  <r>
    <s v="OIDA"/>
    <s v="IH Arbeitspapiere für Meldungen"/>
    <x v="2"/>
    <s v=""/>
    <s v=""/>
    <x v="1"/>
    <x v="65"/>
  </r>
  <r>
    <s v="OIDB"/>
    <s v="IH Arbeitspapiere pro Meldungsart"/>
    <x v="2"/>
    <s v=""/>
    <s v=""/>
    <x v="1"/>
    <x v="65"/>
  </r>
  <r>
    <s v="OIDC"/>
    <s v="IH Meld. Benutzerspez. Druckpflege"/>
    <x v="2"/>
    <n v="42"/>
    <s v="DIALOG"/>
    <x v="1"/>
    <x v="65"/>
  </r>
  <r>
    <s v="OIDW"/>
    <s v="Download von Berichtsschemata"/>
    <x v="2"/>
    <n v="2"/>
    <s v=""/>
    <x v="1"/>
    <x v="65"/>
  </r>
  <r>
    <s v="OIEN"/>
    <s v="Nummernkreise Equipments"/>
    <x v="2"/>
    <n v="49"/>
    <s v="DIALOG"/>
    <x v="1"/>
    <x v="65"/>
  </r>
  <r>
    <s v="OIK2"/>
    <s v="Pflege Wertkategorien Zuordnungen PM"/>
    <x v="2"/>
    <n v="135"/>
    <s v="DIALOG"/>
    <x v="1"/>
    <x v="65"/>
  </r>
  <r>
    <s v="OIL3"/>
    <s v="Planergruppe"/>
    <x v="2"/>
    <n v="56"/>
    <s v="DIALOG"/>
    <x v="1"/>
    <x v="65"/>
  </r>
  <r>
    <s v="OIL6"/>
    <s v="Profile Vorgangsvorschlagswert"/>
    <x v="2"/>
    <s v=""/>
    <s v=""/>
    <x v="1"/>
    <x v="65"/>
  </r>
  <r>
    <s v="OILJ"/>
    <s v="Benutzerfelder"/>
    <x v="2"/>
    <n v="24"/>
    <s v="DIALOG"/>
    <x v="1"/>
    <x v="65"/>
  </r>
  <r>
    <s v="OIMD"/>
    <s v="Parameter Objektinfo"/>
    <x v="2"/>
    <n v="96"/>
    <s v="DIALOG"/>
    <x v="1"/>
    <x v="65"/>
  </r>
  <r>
    <s v="OIMRC"/>
    <s v="Feldauswahl Meßpunkte und Meßbelege"/>
    <x v="2"/>
    <n v="4"/>
    <s v="DIALOG"/>
    <x v="1"/>
    <x v="0"/>
  </r>
  <r>
    <s v="OIO2"/>
    <s v="Prioritäten pro Prioritätsarten"/>
    <x v="2"/>
    <n v="6"/>
    <s v="DIALOG"/>
    <x v="1"/>
    <x v="65"/>
  </r>
  <r>
    <s v="OIO4"/>
    <s v="Vorschlags-ILA pro Auftragsart"/>
    <x v="2"/>
    <n v="6"/>
    <s v="DIALOG"/>
    <x v="1"/>
    <x v="65"/>
  </r>
  <r>
    <s v="OIO5"/>
    <s v="Zulässige ILAs pro Auftragsart"/>
    <x v="2"/>
    <n v="114"/>
    <s v="DIALOG"/>
    <x v="1"/>
    <x v="65"/>
  </r>
  <r>
    <s v="OIO6"/>
    <s v="Vorschlag Steuerschlüssel"/>
    <x v="2"/>
    <n v="26"/>
    <s v="DIALOG"/>
    <x v="1"/>
    <x v="65"/>
  </r>
  <r>
    <s v="OIOA"/>
    <s v="Auftragsarten Instandhaltung"/>
    <x v="2"/>
    <n v="50"/>
    <s v="DIALOG"/>
    <x v="1"/>
    <x v="65"/>
  </r>
  <r>
    <s v="OIOD"/>
    <s v="Zulässige Auftragsart pro IH-Werk"/>
    <x v="2"/>
    <n v="14"/>
    <s v="DIALOG"/>
    <x v="1"/>
    <x v="65"/>
  </r>
  <r>
    <s v="OIOF"/>
    <s v="Kalkulationsparameter"/>
    <x v="2"/>
    <n v="2"/>
    <s v="DIALOG"/>
    <x v="1"/>
    <x v="65"/>
  </r>
  <r>
    <s v="OIOJ"/>
    <s v="Parameter Objektinfo zu Auftragsart"/>
    <x v="2"/>
    <n v="54"/>
    <s v="DIALOG"/>
    <x v="1"/>
    <x v="65"/>
  </r>
  <r>
    <s v="OIOK"/>
    <s v="Kontierungsregeln"/>
    <x v="2"/>
    <n v="14"/>
    <s v="DIALOG"/>
    <x v="1"/>
    <x v="65"/>
  </r>
  <r>
    <s v="OIOM"/>
    <s v="Zuord. Partnerschema zur Auftragsart"/>
    <x v="2"/>
    <n v="114"/>
    <s v="DIALOG"/>
    <x v="1"/>
    <x v="65"/>
  </r>
  <r>
    <s v="OION"/>
    <s v="Nummernkreise Aufträge"/>
    <x v="2"/>
    <n v="54"/>
    <s v="DIALOG"/>
    <x v="1"/>
    <x v="65"/>
  </r>
  <r>
    <s v="OIOR"/>
    <s v="Rückmeldung Auftrag"/>
    <x v="2"/>
    <n v="2"/>
    <s v="DIALOG"/>
    <x v="1"/>
    <x v="65"/>
  </r>
  <r>
    <s v="OIOS"/>
    <s v="Vorschlag Planungskennzeichen"/>
    <x v="2"/>
    <n v="10"/>
    <s v="DIALOG"/>
    <x v="1"/>
    <x v="65"/>
  </r>
  <r>
    <s v="OIOT"/>
    <s v="Terminierungsart"/>
    <x v="2"/>
    <n v="4"/>
    <s v="DIALOG"/>
    <x v="1"/>
    <x v="65"/>
  </r>
  <r>
    <s v="OIP1"/>
    <s v="Pflege Planprofil InvProgramm"/>
    <x v="22"/>
    <n v="4"/>
    <s v=""/>
    <x v="1"/>
    <x v="0"/>
  </r>
  <r>
    <s v="OIPK"/>
    <s v="Strukturkennzeichen Tech.Platz"/>
    <x v="2"/>
    <n v="38"/>
    <s v="DIALOG"/>
    <x v="1"/>
    <x v="0"/>
  </r>
  <r>
    <s v="OIR6"/>
    <s v="Feldauswahl Partnerart Planstelle"/>
    <x v="2"/>
    <n v="2"/>
    <s v=""/>
    <x v="1"/>
    <x v="65"/>
  </r>
  <r>
    <s v="OIS2"/>
    <s v="Serialnummernprofil pflegen"/>
    <x v="2"/>
    <n v="22"/>
    <s v="DIALOG"/>
    <x v="1"/>
    <x v="0"/>
  </r>
  <r>
    <s v="OISD"/>
    <s v="Generierung PM-Auftraege aus dem SD"/>
    <x v="37"/>
    <n v="579"/>
    <s v="DIALOG"/>
    <x v="1"/>
    <x v="0"/>
  </r>
  <r>
    <s v="OITA"/>
    <s v="Investitionsprofil"/>
    <x v="22"/>
    <n v="34"/>
    <s v=""/>
    <x v="1"/>
    <x v="0"/>
  </r>
  <r>
    <s v="OITB"/>
    <s v="Inv.Profil - AiB je Urspr.Zuordn."/>
    <x v="22"/>
    <s v=""/>
    <s v=""/>
    <x v="1"/>
    <x v="1"/>
  </r>
  <r>
    <s v="OITM1"/>
    <s v="Kundenbezeichnung Userfeld 1"/>
    <x v="22"/>
    <n v="20"/>
    <s v="DIALOG"/>
    <x v="1"/>
    <x v="0"/>
  </r>
  <r>
    <s v="OIVC"/>
    <s v="Prüfreport für Wertkategorien"/>
    <x v="2"/>
    <n v="1059"/>
    <s v="DIALOG"/>
    <x v="1"/>
    <x v="65"/>
  </r>
  <r>
    <s v="OIW0"/>
    <s v="Detailinformation (Wartungsplan)"/>
    <x v="2"/>
    <n v="2"/>
    <s v=""/>
    <x v="1"/>
    <x v="65"/>
  </r>
  <r>
    <s v="OIWM"/>
    <s v="Komponente Strukturdarstellung"/>
    <x v="2"/>
    <n v="6"/>
    <s v=""/>
    <x v="1"/>
    <x v="65"/>
  </r>
  <r>
    <s v="OIXW"/>
    <s v="Auftragsliste (mehrst.) - Auftrag"/>
    <x v="2"/>
    <n v="2"/>
    <s v=""/>
    <x v="1"/>
    <x v="65"/>
  </r>
  <r>
    <s v="OIYL"/>
    <s v="Detailinformation (Auftragsvorgang)"/>
    <x v="2"/>
    <n v="2"/>
    <s v="DIALOG"/>
    <x v="1"/>
    <x v="65"/>
  </r>
  <r>
    <s v="OK02"/>
    <s v="Statusschemata pflegen"/>
    <x v="15"/>
    <n v="3154"/>
    <s v="DIALOG"/>
    <x v="1"/>
    <x v="38"/>
  </r>
  <r>
    <s v="OK11"/>
    <s v="Nummernkreise K.planung,Budgetierung"/>
    <x v="15"/>
    <n v="40"/>
    <s v="DIALOG"/>
    <x v="1"/>
    <x v="0"/>
  </r>
  <r>
    <s v="OK17"/>
    <s v="Abstimmledger: Kontenfindung"/>
    <x v="15"/>
    <n v="76"/>
    <s v="DIALOG"/>
    <x v="0"/>
    <x v="38"/>
  </r>
  <r>
    <s v="OK60"/>
    <s v="Nummernkreise Int.Rew.Beleg pflegen"/>
    <x v="15"/>
    <n v="30"/>
    <s v="DIALOG"/>
    <x v="1"/>
    <x v="0"/>
  </r>
  <r>
    <s v="OKB2"/>
    <s v="Übernahme Sachk.: Voreinst. pflegen"/>
    <x v="15"/>
    <n v="27"/>
    <s v="DIALOG"/>
    <x v="1"/>
    <x v="0"/>
  </r>
  <r>
    <s v="OKB3"/>
    <s v="Batch Input für Kostenarten erzeugen"/>
    <x v="15"/>
    <s v=""/>
    <s v=""/>
    <x v="1"/>
    <x v="38"/>
  </r>
  <r>
    <s v="OKB9"/>
    <s v="Autom. Kontierungsfindung ändern"/>
    <x v="15"/>
    <n v="550"/>
    <s v="DIALOG"/>
    <x v="0"/>
    <x v="38"/>
  </r>
  <r>
    <s v="OKBA"/>
    <s v="Belege Finanzwesen ins CO übernehmen"/>
    <x v="15"/>
    <s v=""/>
    <s v=""/>
    <x v="1"/>
    <x v="38"/>
  </r>
  <r>
    <s v="OKC1"/>
    <s v="CO-Vorgänge anzeigen"/>
    <x v="15"/>
    <n v="36"/>
    <s v="DIALOG"/>
    <x v="1"/>
    <x v="38"/>
  </r>
  <r>
    <s v="OKC7"/>
    <s v="Validierung definieren"/>
    <x v="15"/>
    <n v="1121"/>
    <s v="DIALOG"/>
    <x v="1"/>
    <x v="38"/>
  </r>
  <r>
    <s v="OKE5"/>
    <s v="Einst. Organisation transportieren"/>
    <x v="15"/>
    <s v=""/>
    <s v=""/>
    <x v="1"/>
    <x v="38"/>
  </r>
  <r>
    <s v="OKE6"/>
    <s v="Einst. zu Stammdaten transportieren"/>
    <x v="15"/>
    <s v=""/>
    <s v=""/>
    <x v="1"/>
    <x v="38"/>
  </r>
  <r>
    <s v="OKEN"/>
    <s v="Standardhierarchie anzeigen"/>
    <x v="15"/>
    <s v=""/>
    <s v=""/>
    <x v="0"/>
    <x v="38"/>
  </r>
  <r>
    <s v="OKENN"/>
    <s v="Standardhierarchie anzeigen"/>
    <x v="15"/>
    <n v="346"/>
    <s v="DIALOG"/>
    <x v="0"/>
    <x v="38"/>
  </r>
  <r>
    <s v="OKEON"/>
    <s v="Standardhierarchie ändern"/>
    <x v="15"/>
    <n v="520"/>
    <s v="DIALOG"/>
    <x v="0"/>
    <x v="38"/>
  </r>
  <r>
    <s v="OKEQ"/>
    <s v="Versionen (allgemein) pflegen"/>
    <x v="15"/>
    <s v=""/>
    <s v=""/>
    <x v="1"/>
    <x v="38"/>
  </r>
  <r>
    <s v="OKET"/>
    <s v="Einstellung. Tarifermittlung pflegen"/>
    <x v="15"/>
    <s v=""/>
    <s v=""/>
    <x v="1"/>
    <x v="38"/>
  </r>
  <r>
    <s v="OKEU"/>
    <s v="Ursprungsschema ändern"/>
    <x v="15"/>
    <n v="515"/>
    <s v="DIALOG"/>
    <x v="0"/>
    <x v="38"/>
  </r>
  <r>
    <s v="OKG1"/>
    <s v="Abgrenzungsschlüssel"/>
    <x v="23"/>
    <n v="6"/>
    <s v="DIALOG"/>
    <x v="1"/>
    <x v="0"/>
  </r>
  <r>
    <s v="OKG4"/>
    <s v="Fortschreibung Ergebnisermittlung"/>
    <x v="23"/>
    <n v="18"/>
    <s v=""/>
    <x v="1"/>
    <x v="0"/>
  </r>
  <r>
    <s v="OKG8"/>
    <s v="Buchungsregeln Abgrenzungsdaten"/>
    <x v="23"/>
    <n v="18"/>
    <s v=""/>
    <x v="1"/>
    <x v="0"/>
  </r>
  <r>
    <s v="OKG9"/>
    <s v="Abgrenzungsversionen WIP"/>
    <x v="23"/>
    <n v="6"/>
    <s v=""/>
    <x v="0"/>
    <x v="0"/>
  </r>
  <r>
    <s v="OKGA"/>
    <s v="Fortschreibung WIP-Ermittlung"/>
    <x v="23"/>
    <s v=""/>
    <s v=""/>
    <x v="1"/>
    <x v="1"/>
  </r>
  <r>
    <s v="OKGB"/>
    <s v="Customizing Zuordnung"/>
    <x v="23"/>
    <n v="6"/>
    <s v="DIALOG"/>
    <x v="1"/>
    <x v="0"/>
  </r>
  <r>
    <s v="OKKK"/>
    <s v="Pflege Kalkulationstabellen"/>
    <x v="23"/>
    <s v=""/>
    <s v=""/>
    <x v="1"/>
    <x v="1"/>
  </r>
  <r>
    <s v="OKKP"/>
    <s v="Kostenrechnungskreis pflegen"/>
    <x v="23"/>
    <n v="396"/>
    <s v="DIALOG"/>
    <x v="1"/>
    <x v="0"/>
  </r>
  <r>
    <s v="OKKR"/>
    <s v="Kalkulationsvarianten Innenaufträge"/>
    <x v="23"/>
    <n v="2"/>
    <s v=""/>
    <x v="1"/>
    <x v="0"/>
  </r>
  <r>
    <s v="OKKS"/>
    <s v="Kostenrechnungskreis setzen"/>
    <x v="15"/>
    <s v=""/>
    <s v=""/>
    <x v="1"/>
    <x v="38"/>
  </r>
  <r>
    <s v="OKO2"/>
    <s v="Matchcode-IDs Aufträge anzeigen"/>
    <x v="15"/>
    <s v=""/>
    <s v=""/>
    <x v="1"/>
    <x v="38"/>
  </r>
  <r>
    <s v="OKO5"/>
    <s v="CO-Aufträge löschen"/>
    <x v="15"/>
    <s v=""/>
    <s v=""/>
    <x v="1"/>
    <x v="38"/>
  </r>
  <r>
    <s v="OKO6"/>
    <s v="Verrechnungsschema pflegen"/>
    <x v="15"/>
    <n v="2996"/>
    <s v="DIALOG"/>
    <x v="0"/>
    <x v="38"/>
  </r>
  <r>
    <s v="OKOB"/>
    <s v="Budgetierung Profile CO-Aufträge"/>
    <x v="15"/>
    <n v="26"/>
    <s v=""/>
    <x v="0"/>
    <x v="38"/>
  </r>
  <r>
    <s v="OKOL"/>
    <s v="Erf.variante Innenaufträge pflegen"/>
    <x v="15"/>
    <n v="50"/>
    <s v=""/>
    <x v="1"/>
    <x v="38"/>
  </r>
  <r>
    <s v="OKOR"/>
    <s v="Selektionsregel für Innenaufträge"/>
    <x v="15"/>
    <n v="5"/>
    <s v=""/>
    <x v="1"/>
    <x v="38"/>
  </r>
  <r>
    <s v="OKOS"/>
    <s v="Strukturplanung Profile CO-Aufträge"/>
    <x v="15"/>
    <n v="4"/>
    <s v=""/>
    <x v="1"/>
    <x v="38"/>
  </r>
  <r>
    <s v="OKOV"/>
    <s v="Selektionsvarianten Innenaufträge"/>
    <x v="15"/>
    <n v="6022"/>
    <s v="DIALOG"/>
    <x v="0"/>
    <x v="0"/>
  </r>
  <r>
    <s v="OKP1"/>
    <s v="Periodensperre pflegen"/>
    <x v="15"/>
    <n v="11330"/>
    <s v="DIALOG"/>
    <x v="0"/>
    <x v="44"/>
  </r>
  <r>
    <s v="OKP2"/>
    <s v="Periodensperre anzeigen"/>
    <x v="15"/>
    <n v="612"/>
    <s v="DIALOG"/>
    <x v="0"/>
    <x v="44"/>
  </r>
  <r>
    <s v="OKYO"/>
    <s v="Zuordnung Bezugsnebenkosten"/>
    <x v="15"/>
    <n v="4"/>
    <s v="DIALOG"/>
    <x v="1"/>
    <x v="0"/>
  </r>
  <r>
    <s v="OKZ1"/>
    <s v="Herkünfte Kalkulation"/>
    <x v="15"/>
    <n v="27"/>
    <s v="DIALOG"/>
    <x v="1"/>
    <x v="0"/>
  </r>
  <r>
    <s v="OKZ2"/>
    <s v="Pflege Zuschlagsgruppen"/>
    <x v="15"/>
    <n v="18"/>
    <s v="DIALOG"/>
    <x v="1"/>
    <x v="0"/>
  </r>
  <r>
    <s v="OLMRLIST"/>
    <s v="Listvariante pflegen"/>
    <x v="12"/>
    <n v="85"/>
    <s v="DIALOG"/>
    <x v="1"/>
    <x v="64"/>
  </r>
  <r>
    <s v="OMB0"/>
    <s v="Belegartenliste"/>
    <x v="12"/>
    <s v=""/>
    <s v=""/>
    <x v="1"/>
    <x v="64"/>
  </r>
  <r>
    <s v="OMB6"/>
    <s v="Manuelle Kontierung ändern"/>
    <x v="12"/>
    <n v="45"/>
    <s v=""/>
    <x v="1"/>
    <x v="64"/>
  </r>
  <r>
    <s v="OMBA"/>
    <s v="Nummernvergabe Buchhaltungsbelege"/>
    <x v="12"/>
    <s v=""/>
    <s v=""/>
    <x v="1"/>
    <x v="64"/>
  </r>
  <r>
    <s v="OMBN"/>
    <s v="Vorschlagswerte Reservierung"/>
    <x v="12"/>
    <s v=""/>
    <s v=""/>
    <x v="1"/>
    <x v="64"/>
  </r>
  <r>
    <s v="OMBR"/>
    <s v="Allgemeine Druckeinstellungen"/>
    <x v="12"/>
    <n v="414"/>
    <s v="DIALOG"/>
    <x v="1"/>
    <x v="64"/>
  </r>
  <r>
    <s v="OMBS"/>
    <s v="Gründe für Bewegungen"/>
    <x v="12"/>
    <n v="95"/>
    <s v=""/>
    <x v="1"/>
    <x v="64"/>
  </r>
  <r>
    <s v="OMBU"/>
    <s v="Formulare zu Reports zuordnen"/>
    <x v="12"/>
    <n v="36"/>
    <s v="DIALOG"/>
    <x v="1"/>
    <x v="64"/>
  </r>
  <r>
    <s v="OME4"/>
    <s v="C MM-PUR Einkaufsgruppen"/>
    <x v="12"/>
    <n v="4"/>
    <s v=""/>
    <x v="1"/>
    <x v="64"/>
  </r>
  <r>
    <s v="OMFT"/>
    <s v="Bedingungen Nachrichtenfindung"/>
    <x v="12"/>
    <n v="126"/>
    <s v="DIALOG"/>
    <x v="1"/>
    <x v="0"/>
  </r>
  <r>
    <s v="OMGQCK"/>
    <s v="Prüfungen Freigabeverfahren"/>
    <x v="12"/>
    <n v="2"/>
    <s v=""/>
    <x v="1"/>
    <x v="64"/>
  </r>
  <r>
    <s v="OMH6"/>
    <s v="Nummernkreise Einkaufsbelege"/>
    <x v="12"/>
    <n v="154"/>
    <s v="DIALOG"/>
    <x v="1"/>
    <x v="64"/>
  </r>
  <r>
    <s v="OMI8"/>
    <s v="Werksparameter"/>
    <x v="12"/>
    <n v="65"/>
    <s v="DIALOG"/>
    <x v="1"/>
    <x v="38"/>
  </r>
  <r>
    <s v="OMJJ"/>
    <s v="Customizing Neue Bewegungsarten"/>
    <x v="12"/>
    <n v="117"/>
    <s v="DIALOG"/>
    <x v="1"/>
    <x v="64"/>
  </r>
  <r>
    <s v="OMJX"/>
    <s v="Feldauswahl WE aus Fremdbeschaffung"/>
    <x v="12"/>
    <n v="114"/>
    <s v="DIALOG"/>
    <x v="1"/>
    <x v="0"/>
  </r>
  <r>
    <s v="OMR0H"/>
    <s v="C MM-IV Automatische Kontierungen"/>
    <x v="12"/>
    <s v=""/>
    <s v=""/>
    <x v="1"/>
    <x v="64"/>
  </r>
  <r>
    <s v="OMR4"/>
    <s v="MM-IV Bel.art/NK Eingangsrechnung"/>
    <x v="12"/>
    <n v="200"/>
    <s v=""/>
    <x v="1"/>
    <x v="64"/>
  </r>
  <r>
    <s v="OMR6"/>
    <s v="Toleranzgrenzen Rechnungsprüfung"/>
    <x v="12"/>
    <s v=""/>
    <s v=""/>
    <x v="1"/>
    <x v="64"/>
  </r>
  <r>
    <s v="OMRJ"/>
    <s v="C MM-IM NrKreis RE_Beleg"/>
    <x v="12"/>
    <n v="20"/>
    <s v="DIALOG"/>
    <x v="1"/>
    <x v="0"/>
  </r>
  <r>
    <s v="OMRM_BASE"/>
    <s v="MM-IV: kundenspezifische Meldungen"/>
    <x v="12"/>
    <s v=""/>
    <s v=""/>
    <x v="1"/>
    <x v="64"/>
  </r>
  <r>
    <s v="OMS4"/>
    <s v="C MM-BD Materialstatus"/>
    <x v="12"/>
    <n v="102"/>
    <s v="DIALOG"/>
    <x v="1"/>
    <x v="38"/>
  </r>
  <r>
    <s v="OMSF"/>
    <s v="C MM-BD Warengruppen"/>
    <x v="12"/>
    <n v="114"/>
    <s v="DIALOG"/>
    <x v="1"/>
    <x v="64"/>
  </r>
  <r>
    <s v="OMSH"/>
    <s v="C MM-BD Matchcode Material"/>
    <x v="1"/>
    <s v=""/>
    <s v=""/>
    <x v="0"/>
    <x v="38"/>
  </r>
  <r>
    <s v="OMSK"/>
    <s v="C MM-BD Bewertungsklassen T025"/>
    <x v="12"/>
    <s v=""/>
    <s v=""/>
    <x v="1"/>
    <x v="64"/>
  </r>
  <r>
    <s v="OMSY"/>
    <s v="C MM-BD BUKRS für Materialstamm"/>
    <x v="12"/>
    <n v="12"/>
    <s v="DIALOG"/>
    <x v="1"/>
    <x v="38"/>
  </r>
  <r>
    <s v="OMW0"/>
    <s v="C MM-IV Steuerung Bewertung"/>
    <x v="12"/>
    <s v=""/>
    <s v=""/>
    <x v="1"/>
    <x v="64"/>
  </r>
  <r>
    <s v="OMWB"/>
    <s v="C MM-IV Autom. Kontierung (Simu)"/>
    <x v="12"/>
    <n v="70"/>
    <s v=""/>
    <x v="1"/>
    <x v="64"/>
  </r>
  <r>
    <s v="OMWC"/>
    <s v="C MM-IV Getrennte Materialbew."/>
    <x v="12"/>
    <s v=""/>
    <s v=""/>
    <x v="1"/>
    <x v="64"/>
  </r>
  <r>
    <s v="OMWD"/>
    <s v="C MM-IV Gruppierung Bewertungskreis"/>
    <x v="12"/>
    <s v=""/>
    <s v=""/>
    <x v="1"/>
    <x v="64"/>
  </r>
  <r>
    <s v="OMWEB"/>
    <s v="C Bewertungsschienen pflegen"/>
    <x v="12"/>
    <n v="24"/>
    <s v="DIALOG"/>
    <x v="1"/>
    <x v="64"/>
  </r>
  <r>
    <s v="OMWM"/>
    <s v="C MM-IV Steuerung Kontenfindung"/>
    <x v="12"/>
    <s v=""/>
    <s v=""/>
    <x v="1"/>
    <x v="64"/>
  </r>
  <r>
    <s v="OMX_NLINK_DISP"/>
    <s v="Zuordn. Controlling-E. zu  Prozeßtyp"/>
    <x v="23"/>
    <n v="18"/>
    <s v="DIALOG"/>
    <x v="1"/>
    <x v="0"/>
  </r>
  <r>
    <s v="OMX_NRULE_DISP"/>
    <s v="Controlling-Ebenen anzeigen"/>
    <x v="23"/>
    <n v="6"/>
    <s v="DIALOG"/>
    <x v="1"/>
    <x v="0"/>
  </r>
  <r>
    <s v="OMX1"/>
    <s v="ML-Aktivierung auf n BWKRSe"/>
    <x v="12"/>
    <n v="24"/>
    <s v="DIALOG"/>
    <x v="1"/>
    <x v="64"/>
  </r>
  <r>
    <s v="OMX2"/>
    <s v="Material-Ledger-Typ definieren"/>
    <x v="12"/>
    <n v="24"/>
    <s v="DIALOG"/>
    <x v="1"/>
    <x v="64"/>
  </r>
  <r>
    <s v="OMX3"/>
    <s v="ML-Bewertungskreis-Zuordnung"/>
    <x v="12"/>
    <n v="24"/>
    <s v="DIALOG"/>
    <x v="1"/>
    <x v="64"/>
  </r>
  <r>
    <s v="OMX4"/>
    <s v="Nummernkreispflege ML-BELEG"/>
    <x v="12"/>
    <n v="24"/>
    <s v="DIALOG"/>
    <x v="1"/>
    <x v="64"/>
  </r>
  <r>
    <s v="OOBC"/>
    <s v="Drucktastensteuerung Batch-Input"/>
    <x v="5"/>
    <n v="4"/>
    <s v=""/>
    <x v="1"/>
    <x v="0"/>
  </r>
  <r>
    <s v="OOCB"/>
    <s v="Kundenerweiterung zu Stammdaten"/>
    <x v="38"/>
    <n v="16"/>
    <s v=""/>
    <x v="1"/>
    <x v="0"/>
  </r>
  <r>
    <s v="OOCR"/>
    <s v="PD-Transportanschluß einrichten"/>
    <x v="5"/>
    <n v="8"/>
    <s v="DIALOG"/>
    <x v="1"/>
    <x v="0"/>
  </r>
  <r>
    <s v="OOFK"/>
    <s v="Fabrikkalender"/>
    <x v="38"/>
    <n v="35"/>
    <s v="DIALOG"/>
    <x v="1"/>
    <x v="0"/>
  </r>
  <r>
    <s v="OOME"/>
    <s v="Mittagessenzeitraume definieren"/>
    <x v="38"/>
    <n v="4"/>
    <s v="DIALOG"/>
    <x v="1"/>
    <x v="0"/>
  </r>
  <r>
    <s v="OOSB"/>
    <s v="Benutzer (strukturelle Berechtigung)"/>
    <x v="5"/>
    <n v="36367"/>
    <s v="DIALOG"/>
    <x v="1"/>
    <x v="0"/>
  </r>
  <r>
    <s v="OOSC"/>
    <s v="Skalen definieren"/>
    <x v="5"/>
    <n v="4"/>
    <s v="DIALOG"/>
    <x v="1"/>
    <x v="0"/>
  </r>
  <r>
    <s v="OOSP"/>
    <s v="Berechtigungsprofile"/>
    <x v="5"/>
    <n v="342"/>
    <s v="DIALOG"/>
    <x v="1"/>
    <x v="0"/>
  </r>
  <r>
    <s v="OOW4"/>
    <s v="Vorsatznummern Workflow/Orgmgmt"/>
    <x v="5"/>
    <n v="85"/>
    <s v="DIALOG"/>
    <x v="1"/>
    <x v="0"/>
  </r>
  <r>
    <s v="OP48"/>
    <s v="Pflege Planergruppe"/>
    <x v="12"/>
    <n v="36"/>
    <s v="DIALOG"/>
    <x v="1"/>
    <x v="64"/>
  </r>
  <r>
    <s v="OP4A"/>
    <s v="Schichtprogramme pflegen"/>
    <x v="12"/>
    <n v="24"/>
    <s v=""/>
    <x v="1"/>
    <x v="64"/>
  </r>
  <r>
    <s v="OPI1"/>
    <s v="Pflege Wertkategorien"/>
    <x v="21"/>
    <n v="2"/>
    <s v="DIALOG"/>
    <x v="1"/>
    <x v="0"/>
  </r>
  <r>
    <s v="OPI2"/>
    <s v="Wertkategorien zu Kostenarten"/>
    <x v="21"/>
    <n v="2"/>
    <s v="DIALOG"/>
    <x v="1"/>
    <x v="0"/>
  </r>
  <r>
    <s v="OPKC"/>
    <s v="Prozeßkette der Rückmeldung steuern"/>
    <x v="12"/>
    <n v="6"/>
    <s v="DIALOG"/>
    <x v="1"/>
    <x v="64"/>
  </r>
  <r>
    <s v="OPPP"/>
    <s v="Customizing Direktbeschaffung"/>
    <x v="12"/>
    <n v="12"/>
    <s v=""/>
    <x v="1"/>
    <x v="64"/>
  </r>
  <r>
    <s v="OPPZ"/>
    <s v="Dispositionsgruppe"/>
    <x v="12"/>
    <n v="75"/>
    <s v="DIALOG"/>
    <x v="1"/>
    <x v="38"/>
  </r>
  <r>
    <s v="OPS9"/>
    <s v="Profil Budgetverwaltung"/>
    <x v="21"/>
    <n v="26"/>
    <s v=""/>
    <x v="1"/>
    <x v="0"/>
  </r>
  <r>
    <s v="OPSA"/>
    <s v="Projektprofil pflegen"/>
    <x v="21"/>
    <n v="230"/>
    <s v="DIALOG"/>
    <x v="1"/>
    <x v="0"/>
  </r>
  <r>
    <s v="OPTK"/>
    <s v="Verfügb.kontr. Kostenarten ausschl."/>
    <x v="15"/>
    <n v="40"/>
    <s v=""/>
    <x v="1"/>
    <x v="0"/>
  </r>
  <r>
    <s v="OPU7"/>
    <s v="Steuerungsparam. Instandhaltung"/>
    <x v="19"/>
    <s v=""/>
    <s v=""/>
    <x v="1"/>
    <x v="1"/>
  </r>
  <r>
    <s v="OPUM"/>
    <s v="Teilprojekte pflegen"/>
    <x v="12"/>
    <n v="4"/>
    <s v="DIALOG"/>
    <x v="1"/>
    <x v="64"/>
  </r>
  <r>
    <s v="OQN6"/>
    <s v="Berichtsschema Q-Meldungen pflegen"/>
    <x v="12"/>
    <n v="450"/>
    <s v="DIALOG"/>
    <x v="1"/>
    <x v="64"/>
  </r>
  <r>
    <s v="OS_APPLICATION"/>
    <s v="OO-Rahmenanwendung"/>
    <x v="5"/>
    <s v=""/>
    <s v=""/>
    <x v="1"/>
    <x v="1"/>
  </r>
  <r>
    <s v="OS01"/>
    <s v="LAN-Prüfung mit PING"/>
    <x v="5"/>
    <n v="12"/>
    <s v=""/>
    <x v="1"/>
    <x v="0"/>
  </r>
  <r>
    <s v="OSPX"/>
    <s v="Customizing Bestandsfindung"/>
    <x v="5"/>
    <n v="60"/>
    <s v="DIALOG"/>
    <x v="1"/>
    <x v="0"/>
  </r>
  <r>
    <s v="OV51"/>
    <s v="Änderungsanzeige Debitor"/>
    <x v="8"/>
    <s v=""/>
    <s v=""/>
    <x v="1"/>
    <x v="1"/>
  </r>
  <r>
    <s v="OV64"/>
    <s v="Kontenfindung Abstimmkonten"/>
    <x v="8"/>
    <n v="12"/>
    <s v="DIALOG"/>
    <x v="1"/>
    <x v="0"/>
  </r>
  <r>
    <s v="OVAM"/>
    <s v="C RV View TVKOV_AU &quot;Vtweg-Belegarten"/>
    <x v="8"/>
    <n v="42"/>
    <s v="DIALOG"/>
    <x v="1"/>
    <x v="0"/>
  </r>
  <r>
    <s v="OVAN"/>
    <s v="C RV View TVKOS_AU &quot;Sparten-Belegart"/>
    <x v="8"/>
    <n v="46"/>
    <s v=""/>
    <x v="1"/>
    <x v="0"/>
  </r>
  <r>
    <s v="OVAO"/>
    <s v="C RV View TVKO_AU  &quot;Vkorg-Belegarten"/>
    <x v="8"/>
    <n v="22"/>
    <s v="DIALOG"/>
    <x v="1"/>
    <x v="0"/>
  </r>
  <r>
    <s v="OX06"/>
    <s v="Kostenrechnungskreis: Grunddaten"/>
    <x v="8"/>
    <n v="10"/>
    <s v="DIALOG"/>
    <x v="1"/>
    <x v="0"/>
  </r>
  <r>
    <s v="OX09"/>
    <s v="Lagerorte einrichten"/>
    <x v="12"/>
    <n v="288"/>
    <s v="DIALOG"/>
    <x v="1"/>
    <x v="64"/>
  </r>
  <r>
    <s v="OX14"/>
    <s v="C MM-IV Bw.kreis-Bewertungsebene"/>
    <x v="12"/>
    <n v="6"/>
    <s v="DIALOG"/>
    <x v="1"/>
    <x v="64"/>
  </r>
  <r>
    <s v="OX19"/>
    <s v="Kostenrechnungskr: Zuordnung BuKrs"/>
    <x v="0"/>
    <n v="30"/>
    <s v="DIALOG"/>
    <x v="0"/>
    <x v="0"/>
  </r>
  <r>
    <s v="OY18"/>
    <s v="Tabellenhistorie"/>
    <x v="13"/>
    <s v=""/>
    <s v=""/>
    <x v="1"/>
    <x v="1"/>
  </r>
  <r>
    <s v="PA20"/>
    <s v="Personalstammdaten anzeigen"/>
    <x v="39"/>
    <n v="1167"/>
    <s v="DIALOG"/>
    <x v="1"/>
    <x v="0"/>
  </r>
  <r>
    <s v="PFAC"/>
    <s v="Regel pflegen"/>
    <x v="5"/>
    <n v="168"/>
    <s v="DIALOG"/>
    <x v="1"/>
    <x v="0"/>
  </r>
  <r>
    <s v="PFAC_STR"/>
    <s v="Regeln pflegen -&gt; Dummybild"/>
    <x v="5"/>
    <s v=""/>
    <s v=""/>
    <x v="1"/>
    <x v="1"/>
  </r>
  <r>
    <s v="PFCG"/>
    <s v="Pflege von Rollen"/>
    <x v="15"/>
    <n v="114144"/>
    <s v="DIALOG"/>
    <x v="1"/>
    <x v="66"/>
  </r>
  <r>
    <s v="PFTC"/>
    <s v="Allgemeine Aufgabenpflege"/>
    <x v="5"/>
    <n v="19895"/>
    <s v="DIALOG"/>
    <x v="1"/>
    <x v="0"/>
  </r>
  <r>
    <s v="PFTC_DIS"/>
    <s v="Aufgaben anzeigen"/>
    <x v="5"/>
    <n v="250"/>
    <s v="DIALOG"/>
    <x v="1"/>
    <x v="0"/>
  </r>
  <r>
    <s v="PFTC_STR"/>
    <s v="Aufgaben pflegen -&gt; Dummybild"/>
    <x v="5"/>
    <s v=""/>
    <s v=""/>
    <x v="1"/>
    <x v="1"/>
  </r>
  <r>
    <s v="PFUD"/>
    <s v="Abgleich Benutzerstamm"/>
    <x v="5"/>
    <n v="672"/>
    <s v="DIALOG"/>
    <x v="1"/>
    <x v="0"/>
  </r>
  <r>
    <s v="PO01"/>
    <s v="Arbeitsplatz pflegen"/>
    <x v="5"/>
    <n v="38"/>
    <s v="DIALOG"/>
    <x v="1"/>
    <x v="0"/>
  </r>
  <r>
    <s v="PO10"/>
    <s v="Organisationseinheit pflegen"/>
    <x v="5"/>
    <n v="434"/>
    <s v="DIALOG"/>
    <x v="1"/>
    <x v="0"/>
  </r>
  <r>
    <s v="PO13"/>
    <s v="Planstelle pflegen"/>
    <x v="5"/>
    <n v="27139"/>
    <s v="DIALOG"/>
    <x v="1"/>
    <x v="0"/>
  </r>
  <r>
    <s v="PP01"/>
    <s v="Plandaten pflegen (menügeführt)"/>
    <x v="5"/>
    <n v="7830"/>
    <s v="DIALOG"/>
    <x v="1"/>
    <x v="0"/>
  </r>
  <r>
    <s v="PP01_DISP"/>
    <s v="Plandaten anzeigen (menügeführt)"/>
    <x v="5"/>
    <n v="3398"/>
    <s v="DIALOG"/>
    <x v="1"/>
    <x v="0"/>
  </r>
  <r>
    <s v="PP02"/>
    <s v="Plandaten pflegen (beliebig)"/>
    <x v="39"/>
    <s v=""/>
    <s v=""/>
    <x v="1"/>
    <x v="1"/>
  </r>
  <r>
    <s v="PPOMA_BBP"/>
    <s v="Attribute ändern"/>
    <x v="40"/>
    <n v="4"/>
    <s v="DIALOG"/>
    <x v="1"/>
    <x v="0"/>
  </r>
  <r>
    <s v="PPOME"/>
    <s v="Organisation und Besetzung ändern"/>
    <x v="5"/>
    <n v="86111"/>
    <s v="DIALOG"/>
    <x v="1"/>
    <x v="0"/>
  </r>
  <r>
    <s v="PPOMW"/>
    <s v="Org. und Besetzung (WF) ändern"/>
    <x v="5"/>
    <n v="808"/>
    <s v="DIALOG"/>
    <x v="1"/>
    <x v="0"/>
  </r>
  <r>
    <s v="PPOSE"/>
    <s v="Organisation und Besetzung anzeigen"/>
    <x v="5"/>
    <n v="78807"/>
    <s v="DIALOG"/>
    <x v="1"/>
    <x v="0"/>
  </r>
  <r>
    <s v="PPOSW"/>
    <s v="Org. und Besetzung (WF) anzeigen"/>
    <x v="5"/>
    <n v="320"/>
    <s v="DIALOG"/>
    <x v="1"/>
    <x v="0"/>
  </r>
  <r>
    <s v="QA02"/>
    <s v="Ändern Prüflos"/>
    <x v="25"/>
    <n v="22"/>
    <s v="DIALOG"/>
    <x v="1"/>
    <x v="0"/>
  </r>
  <r>
    <s v="QA03"/>
    <s v="Anzeigen Prüflos"/>
    <x v="25"/>
    <n v="3271"/>
    <s v="DIALOG"/>
    <x v="1"/>
    <x v="0"/>
  </r>
  <r>
    <s v="QA10"/>
    <s v="Autom. Verwendungsentscheid anstoßen"/>
    <x v="25"/>
    <n v="2"/>
    <s v=""/>
    <x v="1"/>
    <x v="40"/>
  </r>
  <r>
    <s v="QA11"/>
    <s v="Verwendungsentscheid erfassen"/>
    <x v="25"/>
    <n v="81112"/>
    <s v="DIALOG"/>
    <x v="1"/>
    <x v="0"/>
  </r>
  <r>
    <s v="QA12"/>
    <s v="Verwendungsent. ändern mit Historie"/>
    <x v="25"/>
    <n v="992"/>
    <s v="DIALOG"/>
    <x v="1"/>
    <x v="0"/>
  </r>
  <r>
    <s v="QA13"/>
    <s v="Verwendungsentscheid anzeigen"/>
    <x v="25"/>
    <n v="1396"/>
    <s v="DIALOG"/>
    <x v="1"/>
    <x v="0"/>
  </r>
  <r>
    <s v="QA14"/>
    <s v="Verwendungsent. ändern ohne Historie"/>
    <x v="25"/>
    <s v=""/>
    <s v=""/>
    <x v="1"/>
    <x v="40"/>
  </r>
  <r>
    <s v="QA16"/>
    <s v="Sammel VE für i.O. Lose"/>
    <x v="25"/>
    <n v="94"/>
    <s v="DIALOG"/>
    <x v="1"/>
    <x v="0"/>
  </r>
  <r>
    <s v="QA33"/>
    <s v="Daten zum Prüflos anzeigen"/>
    <x v="25"/>
    <n v="204"/>
    <s v=""/>
    <x v="1"/>
    <x v="0"/>
  </r>
  <r>
    <s v="QAC1"/>
    <s v="Ändern Istmenge Prüflos"/>
    <x v="25"/>
    <s v=""/>
    <s v=""/>
    <x v="1"/>
    <x v="40"/>
  </r>
  <r>
    <s v="QDH2"/>
    <s v="Auswertung Q-Lagen: Daten anzeigen"/>
    <x v="25"/>
    <s v=""/>
    <s v=""/>
    <x v="1"/>
    <x v="40"/>
  </r>
  <r>
    <s v="QE01"/>
    <s v="Pflegen Merkmalsergebnisse"/>
    <x v="25"/>
    <s v=""/>
    <s v=""/>
    <x v="1"/>
    <x v="0"/>
  </r>
  <r>
    <s v="QE02"/>
    <m/>
    <x v="12"/>
    <s v=""/>
    <s v=""/>
    <x v="1"/>
    <x v="0"/>
  </r>
  <r>
    <s v="QE03"/>
    <s v="Anzeigen Merkmalsergebnisse"/>
    <x v="25"/>
    <n v="150"/>
    <s v="DIALOG"/>
    <x v="1"/>
    <x v="0"/>
  </r>
  <r>
    <s v="QE09"/>
    <s v="Einzelanzeige Merkmalsergebnis"/>
    <x v="25"/>
    <n v="2"/>
    <s v="DIALOG"/>
    <x v="1"/>
    <x v="0"/>
  </r>
  <r>
    <s v="QE51N"/>
    <s v="Arbeitsvorrat Ergebniserfassung"/>
    <x v="25"/>
    <n v="90337"/>
    <s v="DIALOG"/>
    <x v="1"/>
    <x v="0"/>
  </r>
  <r>
    <s v="QGA2"/>
    <s v="Prüfergebnisse anzeigen"/>
    <x v="25"/>
    <s v=""/>
    <s v=""/>
    <x v="1"/>
    <x v="40"/>
  </r>
  <r>
    <s v="QM01"/>
    <s v="Anlegen Qualitätsmeldung"/>
    <x v="25"/>
    <n v="5539"/>
    <s v="DIALOG"/>
    <x v="1"/>
    <x v="0"/>
  </r>
  <r>
    <s v="QM02"/>
    <s v="Ändern Qualitätsmeldung"/>
    <x v="25"/>
    <n v="11138"/>
    <s v="DIALOG"/>
    <x v="1"/>
    <x v="0"/>
  </r>
  <r>
    <s v="QM03"/>
    <s v="Anzeigen Qualitätsmeldung"/>
    <x v="25"/>
    <n v="6883"/>
    <s v="DIALOG"/>
    <x v="1"/>
    <x v="0"/>
  </r>
  <r>
    <s v="QM11"/>
    <s v="Liste Qualitätsmeldungen anzeigen"/>
    <x v="25"/>
    <n v="2216"/>
    <s v="DIALOG"/>
    <x v="1"/>
    <x v="0"/>
  </r>
  <r>
    <s v="QM12"/>
    <s v="Liste Maßnahmen ändern"/>
    <x v="25"/>
    <s v=""/>
    <s v=""/>
    <x v="1"/>
    <x v="40"/>
  </r>
  <r>
    <s v="QM13"/>
    <s v="Liste Maßnahmen anzeigen"/>
    <x v="25"/>
    <n v="6"/>
    <s v="DIALOG"/>
    <x v="1"/>
    <x v="0"/>
  </r>
  <r>
    <s v="QM19"/>
    <s v="Liste Q-Meldungen, mehrstufig"/>
    <x v="25"/>
    <s v=""/>
    <s v=""/>
    <x v="1"/>
    <x v="40"/>
  </r>
  <r>
    <s v="QM50"/>
    <s v="Zeitreihendarstellung Q-Meldungen"/>
    <x v="25"/>
    <s v=""/>
    <s v=""/>
    <x v="1"/>
    <x v="0"/>
  </r>
  <r>
    <s v="QP01"/>
    <s v="Prüfplan Anlegen"/>
    <x v="25"/>
    <n v="1136"/>
    <s v="DIALOG"/>
    <x v="1"/>
    <x v="0"/>
  </r>
  <r>
    <s v="QP02"/>
    <s v="Prüfplan Ändern"/>
    <x v="25"/>
    <n v="282"/>
    <s v="DIALOG"/>
    <x v="1"/>
    <x v="0"/>
  </r>
  <r>
    <s v="QP03"/>
    <s v="Prüfplan Anzeigen"/>
    <x v="25"/>
    <n v="121"/>
    <s v="DIALOG"/>
    <x v="1"/>
    <x v="0"/>
  </r>
  <r>
    <s v="QP06"/>
    <s v="Liste: Defizite bei Prüfplänen"/>
    <x v="25"/>
    <s v=""/>
    <s v=""/>
    <x v="1"/>
    <x v="40"/>
  </r>
  <r>
    <s v="QP60"/>
    <s v="zeitliche Entwicklung von Prüfplänen"/>
    <x v="25"/>
    <s v=""/>
    <s v=""/>
    <x v="1"/>
    <x v="40"/>
  </r>
  <r>
    <s v="QS21"/>
    <s v="Hinzufügen Stammprüfmerkmal"/>
    <x v="25"/>
    <n v="4"/>
    <s v="DIALOG"/>
    <x v="1"/>
    <x v="0"/>
  </r>
  <r>
    <s v="QS23"/>
    <s v="Ändern Stammprüfmerkmals-Version"/>
    <x v="25"/>
    <n v="14"/>
    <s v="DIALOG"/>
    <x v="1"/>
    <x v="0"/>
  </r>
  <r>
    <s v="QS24"/>
    <s v="Anzeigen Stammprüfmerkmals-Version"/>
    <x v="25"/>
    <n v="12"/>
    <s v="DIALOG"/>
    <x v="1"/>
    <x v="0"/>
  </r>
  <r>
    <s v="QS34"/>
    <s v="Anzeigen Prüfmethoden-Version"/>
    <x v="25"/>
    <s v=""/>
    <s v=""/>
    <x v="1"/>
    <x v="40"/>
  </r>
  <r>
    <s v="QS41"/>
    <s v="Katalog pflegen"/>
    <x v="25"/>
    <n v="202"/>
    <s v=""/>
    <x v="1"/>
    <x v="0"/>
  </r>
  <r>
    <s v="QS42"/>
    <s v="Katalog anzeigen"/>
    <x v="25"/>
    <n v="911"/>
    <s v="DIALOG"/>
    <x v="1"/>
    <x v="0"/>
  </r>
  <r>
    <s v="QS49"/>
    <s v="Anzeige Codegruppen und Codes"/>
    <x v="25"/>
    <n v="373"/>
    <s v="DIALOG"/>
    <x v="1"/>
    <x v="0"/>
  </r>
  <r>
    <s v="QVM1"/>
    <s v="Lose ohne Prüfabschluß"/>
    <x v="25"/>
    <n v="46"/>
    <s v="DIALOG"/>
    <x v="1"/>
    <x v="0"/>
  </r>
  <r>
    <s v="QVM2"/>
    <s v="Offene Losbestände"/>
    <x v="25"/>
    <n v="14"/>
    <s v=""/>
    <x v="1"/>
    <x v="0"/>
  </r>
  <r>
    <s v="QVM3"/>
    <s v="Lose ohne Verwendungsentscheid"/>
    <x v="25"/>
    <n v="1321"/>
    <s v="DIALOG"/>
    <x v="1"/>
    <x v="0"/>
  </r>
  <r>
    <s v="RBDAPP01"/>
    <s v="Variante für RBDAPP01"/>
    <x v="5"/>
    <n v="24"/>
    <s v=""/>
    <x v="1"/>
    <x v="0"/>
  </r>
  <r>
    <s v="RE_RHAUTH00"/>
    <s v="Berechtigte Objekte"/>
    <x v="5"/>
    <n v="24"/>
    <s v=""/>
    <x v="1"/>
    <x v="0"/>
  </r>
  <r>
    <s v="RE80"/>
    <s v="RE80: RE-Navigator"/>
    <x v="4"/>
    <n v="51353"/>
    <s v="DIALOG"/>
    <x v="1"/>
    <x v="0"/>
  </r>
  <r>
    <s v="REBDAO"/>
    <s v="Architektonisches Objekt bearbeiten"/>
    <x v="4"/>
    <n v="4"/>
    <s v="DIALOG"/>
    <x v="1"/>
    <x v="0"/>
  </r>
  <r>
    <s v="REBDAO0004"/>
    <s v="AO: Abschnitte"/>
    <x v="4"/>
    <s v=""/>
    <s v=""/>
    <x v="1"/>
    <x v="1"/>
  </r>
  <r>
    <s v="REBDAO0005"/>
    <s v="AO: Bilder"/>
    <x v="4"/>
    <s v=""/>
    <s v=""/>
    <x v="1"/>
    <x v="1"/>
  </r>
  <r>
    <s v="REBDAO0006"/>
    <s v="AO: Bildfolgen"/>
    <x v="4"/>
    <s v=""/>
    <s v=""/>
    <x v="1"/>
    <x v="1"/>
  </r>
  <r>
    <s v="REBDAO0007"/>
    <s v="AO: Zeitpunkte"/>
    <x v="4"/>
    <s v=""/>
    <s v=""/>
    <x v="1"/>
    <x v="1"/>
  </r>
  <r>
    <s v="REBDAO0100"/>
    <s v="AO: Feldmodifikation je Aktivität"/>
    <x v="4"/>
    <s v=""/>
    <s v=""/>
    <x v="1"/>
    <x v="1"/>
  </r>
  <r>
    <s v="RECACUST"/>
    <s v="REFX-IMG anzeigen"/>
    <x v="4"/>
    <n v="1400"/>
    <s v="DIALOG"/>
    <x v="1"/>
    <x v="0"/>
  </r>
  <r>
    <s v="RECARG"/>
    <s v="Arbeitsvorrat: Objekte aktualisieren"/>
    <x v="4"/>
    <n v="30"/>
    <s v=""/>
    <x v="1"/>
    <x v="0"/>
  </r>
  <r>
    <s v="RECASHOWIMG"/>
    <s v="IMG anzeigen"/>
    <x v="4"/>
    <s v=""/>
    <s v=""/>
    <x v="1"/>
    <x v="1"/>
  </r>
  <r>
    <s v="RECN"/>
    <s v="Vertrag bearbeiten"/>
    <x v="4"/>
    <n v="1142"/>
    <s v="DIALOG"/>
    <x v="1"/>
    <x v="0"/>
  </r>
  <r>
    <s v="REISAO"/>
    <s v="Infosystem: Architektonische Objekte"/>
    <x v="4"/>
    <n v="18309"/>
    <s v="DIALOG"/>
    <x v="1"/>
    <x v="0"/>
  </r>
  <r>
    <s v="REISAOCT"/>
    <s v="IS: Ausstattung zu Arch. Objekten"/>
    <x v="4"/>
    <n v="684"/>
    <s v="DIALOG"/>
    <x v="1"/>
    <x v="0"/>
  </r>
  <r>
    <s v="REISAODT"/>
    <s v="Infosystem: Arch. Objekte mit Detail"/>
    <x v="4"/>
    <n v="14"/>
    <s v="DIALOG"/>
    <x v="1"/>
    <x v="0"/>
  </r>
  <r>
    <s v="REISAOOA"/>
    <s v="Infosystem: Objekte zu AO"/>
    <x v="4"/>
    <n v="306"/>
    <s v="DIALOG"/>
    <x v="1"/>
    <x v="0"/>
  </r>
  <r>
    <s v="REISAOPO"/>
    <s v="Infosystem: Arch. Obj. - Perm. Bel."/>
    <x v="4"/>
    <n v="7221"/>
    <s v="DIALOG"/>
    <x v="1"/>
    <x v="0"/>
  </r>
  <r>
    <s v="REISBDOA"/>
    <s v="Infosystem: Objektzuordnung"/>
    <x v="4"/>
    <n v="10"/>
    <s v="DIALOG"/>
    <x v="1"/>
    <x v="0"/>
  </r>
  <r>
    <s v="REISBU"/>
    <s v="Infosystem: Gebäude"/>
    <x v="4"/>
    <n v="6"/>
    <s v=""/>
    <x v="1"/>
    <x v="0"/>
  </r>
  <r>
    <s v="REISCEACCDET"/>
    <s v="Customizing Kontenfindung"/>
    <x v="4"/>
    <s v=""/>
    <s v=""/>
    <x v="1"/>
    <x v="1"/>
  </r>
  <r>
    <s v="REISCN"/>
    <s v="Infosystem: Verträge"/>
    <x v="4"/>
    <n v="6574"/>
    <s v="DIALOG"/>
    <x v="1"/>
    <x v="0"/>
  </r>
  <r>
    <s v="REISLR"/>
    <s v="Infosystem: Grundbücher"/>
    <x v="4"/>
    <n v="20"/>
    <s v="DIALOG"/>
    <x v="1"/>
    <x v="0"/>
  </r>
  <r>
    <s v="REISLRRG"/>
    <s v="Infosystem: Grundbücher m. Bestandsv"/>
    <x v="4"/>
    <n v="710"/>
    <s v="DIALOG"/>
    <x v="1"/>
    <x v="0"/>
  </r>
  <r>
    <s v="REISMSAO"/>
    <s v="Infosystem: Bemessungen zu Arch. Obj"/>
    <x v="4"/>
    <n v="8491"/>
    <s v="DIALOG"/>
    <x v="1"/>
    <x v="0"/>
  </r>
  <r>
    <s v="REISOO"/>
    <s v="Infosystem: Angebotsobjekt"/>
    <x v="4"/>
    <s v=""/>
    <s v=""/>
    <x v="1"/>
    <x v="1"/>
  </r>
  <r>
    <s v="REISOOCTRS"/>
    <s v="IS: Ausstattung zu Reservierung Obj."/>
    <x v="4"/>
    <s v=""/>
    <s v=""/>
    <x v="1"/>
    <x v="1"/>
  </r>
  <r>
    <s v="REISPE"/>
    <s v="Infosystem: Grundstücksverzeichnisse"/>
    <x v="4"/>
    <n v="1476"/>
    <s v="DIALOG"/>
    <x v="1"/>
    <x v="0"/>
  </r>
  <r>
    <s v="REISPL"/>
    <s v="Infosystem: Flurstücke"/>
    <x v="4"/>
    <n v="1963"/>
    <s v="DIALOG"/>
    <x v="1"/>
    <x v="0"/>
  </r>
  <r>
    <s v="REISPLCS"/>
    <s v="Infosystem: Flurstücke m.  Altlasten"/>
    <x v="4"/>
    <s v=""/>
    <s v=""/>
    <x v="1"/>
    <x v="1"/>
  </r>
  <r>
    <s v="REISPLER"/>
    <s v="Infosystem: Flurstücke - Baulasten"/>
    <x v="4"/>
    <n v="13"/>
    <s v="DIALOG"/>
    <x v="1"/>
    <x v="0"/>
  </r>
  <r>
    <s v="REISPLMS"/>
    <s v="Infosystem: Flurstücke - Bemessungen"/>
    <x v="4"/>
    <n v="30"/>
    <s v=""/>
    <x v="1"/>
    <x v="0"/>
  </r>
  <r>
    <s v="REISPLP"/>
    <s v="Infosystem: Vorgängerflurstücke"/>
    <x v="4"/>
    <s v=""/>
    <s v=""/>
    <x v="1"/>
    <x v="1"/>
  </r>
  <r>
    <s v="REISPO"/>
    <s v="Infosystem: Permanente Belegungen"/>
    <x v="4"/>
    <n v="8980"/>
    <s v="DIALOG"/>
    <x v="1"/>
    <x v="0"/>
  </r>
  <r>
    <s v="REISPOCAP"/>
    <s v="Infosystem: Perm. Belegung Liste"/>
    <x v="4"/>
    <n v="6827"/>
    <s v="DIALOG"/>
    <x v="1"/>
    <x v="0"/>
  </r>
  <r>
    <s v="REISPR"/>
    <s v="Infosystem: Grundstücke"/>
    <x v="4"/>
    <n v="10"/>
    <s v="DIALOG"/>
    <x v="1"/>
    <x v="0"/>
  </r>
  <r>
    <s v="REISRC"/>
    <s v="Infosystem: Fortführungen"/>
    <x v="4"/>
    <n v="517"/>
    <s v="DIALOG"/>
    <x v="1"/>
    <x v="0"/>
  </r>
  <r>
    <s v="RELMJL"/>
    <s v="Mithaftung bearbeiten"/>
    <x v="4"/>
    <n v="80"/>
    <s v=""/>
    <x v="1"/>
    <x v="0"/>
  </r>
  <r>
    <s v="RELML10016"/>
    <s v="L1: Tabellen"/>
    <x v="4"/>
    <n v="30"/>
    <s v="DIALOG"/>
    <x v="1"/>
    <x v="0"/>
  </r>
  <r>
    <s v="RELML40006"/>
    <s v="L4: Bildfolgen"/>
    <x v="4"/>
    <n v="20"/>
    <s v=""/>
    <x v="1"/>
    <x v="0"/>
  </r>
  <r>
    <s v="RELML50016"/>
    <s v="L5: Tabellen"/>
    <x v="4"/>
    <s v=""/>
    <s v=""/>
    <x v="1"/>
    <x v="1"/>
  </r>
  <r>
    <s v="RELMLR"/>
    <s v="Grundbuch bearbeiten"/>
    <x v="4"/>
    <n v="14397"/>
    <s v="DIALOG"/>
    <x v="1"/>
    <x v="0"/>
  </r>
  <r>
    <s v="RELMNA"/>
    <s v="Einheitswertbescheid bearbeiten"/>
    <x v="4"/>
    <n v="340"/>
    <s v="DIALOG"/>
    <x v="1"/>
    <x v="0"/>
  </r>
  <r>
    <s v="RELMPE"/>
    <s v="Grundstücksverzeichnis bearbeiten"/>
    <x v="4"/>
    <n v="11699"/>
    <s v="DIALOG"/>
    <x v="1"/>
    <x v="0"/>
  </r>
  <r>
    <s v="RELMPL"/>
    <s v="Flurstück bearbeiten"/>
    <x v="4"/>
    <n v="22635"/>
    <s v="DIALOG"/>
    <x v="1"/>
    <x v="0"/>
  </r>
  <r>
    <s v="RELMRC"/>
    <s v="Fortführung bearbeiten"/>
    <x v="4"/>
    <n v="5136"/>
    <s v="DIALOG"/>
    <x v="0"/>
    <x v="0"/>
  </r>
  <r>
    <s v="RELMRCTODO"/>
    <s v="Fortführungen: Todo-Liste"/>
    <x v="4"/>
    <n v="862"/>
    <s v="DIALOG"/>
    <x v="0"/>
    <x v="0"/>
  </r>
  <r>
    <s v="REORCOST"/>
    <s v="Kosten Reservierung/Permanente Beleg"/>
    <x v="4"/>
    <s v=""/>
    <s v=""/>
    <x v="1"/>
    <x v="1"/>
  </r>
  <r>
    <s v="REOROO"/>
    <s v="Angebotsobjekt bearbeiten"/>
    <x v="4"/>
    <s v=""/>
    <s v=""/>
    <x v="1"/>
    <x v="1"/>
  </r>
  <r>
    <s v="REORRSOBJCOST"/>
    <s v="Ändern der Daten zur Kostenfindung"/>
    <x v="4"/>
    <s v=""/>
    <s v=""/>
    <x v="1"/>
    <x v="1"/>
  </r>
  <r>
    <s v="REORRSOBJCREATEUPD"/>
    <s v="Reservierungsobjekte erzeugen/akt."/>
    <x v="4"/>
    <s v=""/>
    <s v=""/>
    <x v="1"/>
    <x v="1"/>
  </r>
  <r>
    <s v="RKABSHOW"/>
    <s v="CO-Beleg anzeigen"/>
    <x v="15"/>
    <s v=""/>
    <s v=""/>
    <x v="1"/>
    <x v="67"/>
  </r>
  <r>
    <s v="RKARSHOW"/>
    <s v="CO-Folgebelege anzeigen"/>
    <x v="15"/>
    <s v=""/>
    <s v=""/>
    <x v="1"/>
    <x v="67"/>
  </r>
  <r>
    <s v="RL23"/>
    <s v="Beleganzeige für Ledger 3A"/>
    <x v="35"/>
    <n v="189"/>
    <s v=""/>
    <x v="0"/>
    <x v="0"/>
  </r>
  <r>
    <s v="ROLE_CMP"/>
    <s v="Rollenabgleich"/>
    <x v="5"/>
    <n v="18"/>
    <s v="DIALOG"/>
    <x v="1"/>
    <x v="0"/>
  </r>
  <r>
    <s v="RPC0"/>
    <s v="Infosystem Kostl.: Voreinstellungen"/>
    <x v="24"/>
    <n v="2"/>
    <s v="DIALOG"/>
    <x v="1"/>
    <x v="0"/>
  </r>
  <r>
    <s v="RPO0"/>
    <s v="Infosystem Auftr.: Voreinstellungen"/>
    <x v="15"/>
    <n v="2"/>
    <s v=""/>
    <x v="1"/>
    <x v="0"/>
  </r>
  <r>
    <s v="RPON"/>
    <s v="Infosystem Auftr.: Voreinstellungen"/>
    <x v="15"/>
    <s v=""/>
    <s v=""/>
    <x v="1"/>
    <x v="1"/>
  </r>
  <r>
    <s v="RSA1"/>
    <s v="Modellierung - DW Workbench"/>
    <x v="41"/>
    <n v="28"/>
    <s v="DIALOG"/>
    <x v="1"/>
    <x v="0"/>
  </r>
  <r>
    <s v="RSA3"/>
    <s v="Extraktorchecker"/>
    <x v="5"/>
    <n v="488"/>
    <s v="DIALOG"/>
    <x v="1"/>
    <x v="0"/>
  </r>
  <r>
    <s v="RSA5"/>
    <s v="Business Content installieren"/>
    <x v="5"/>
    <n v="80"/>
    <s v="DIALOG"/>
    <x v="1"/>
    <x v="0"/>
  </r>
  <r>
    <s v="RSA6"/>
    <s v="DataSources pflegen"/>
    <x v="5"/>
    <n v="774"/>
    <s v="DIALOG"/>
    <x v="1"/>
    <x v="0"/>
  </r>
  <r>
    <s v="RSA7"/>
    <s v="Monitor der BW Deltaqueue"/>
    <x v="5"/>
    <n v="2275"/>
    <s v="DIALOG"/>
    <x v="1"/>
    <x v="0"/>
  </r>
  <r>
    <s v="RSAU_CONFIG_SHOW"/>
    <s v="Security Audit Log Konfiguration"/>
    <x v="5"/>
    <n v="1212"/>
    <s v="DIALOG"/>
    <x v="1"/>
    <x v="0"/>
  </r>
  <r>
    <s v="RSAU_READ_LOG"/>
    <s v="Security Audit Log auswerten"/>
    <x v="5"/>
    <n v="6836"/>
    <s v="DIALOG"/>
    <x v="1"/>
    <x v="0"/>
  </r>
  <r>
    <s v="RSAUDIT_SYSTEM_ENV"/>
    <s v="Mandanten- und Systemeinstellungen"/>
    <x v="5"/>
    <n v="900"/>
    <s v="DIALOG"/>
    <x v="1"/>
    <x v="0"/>
  </r>
  <r>
    <s v="RSEIDOC2"/>
    <s v="IDoc-Liste"/>
    <x v="5"/>
    <n v="12"/>
    <s v=""/>
    <x v="1"/>
    <x v="0"/>
  </r>
  <r>
    <s v="RSO2"/>
    <s v="Oltp Metadaten Repository"/>
    <x v="5"/>
    <n v="314"/>
    <s v="DIALOG"/>
    <x v="1"/>
    <x v="0"/>
  </r>
  <r>
    <s v="RSPFPAR"/>
    <s v="Profileparameter anzeigen"/>
    <x v="5"/>
    <n v="365"/>
    <s v=""/>
    <x v="1"/>
    <x v="0"/>
  </r>
  <r>
    <s v="RSRR_WEB"/>
    <s v="Berichts-Berichts-Schnittstelle im W"/>
    <x v="13"/>
    <n v="58"/>
    <s v="HTTP"/>
    <x v="1"/>
    <x v="0"/>
  </r>
  <r>
    <s v="RSSCD100_PFCG"/>
    <s v="Änderungsbelege für Rollenverwaltung"/>
    <x v="5"/>
    <n v="332"/>
    <s v=""/>
    <x v="1"/>
    <x v="0"/>
  </r>
  <r>
    <s v="RSSCD100_PFCG_USER"/>
    <s v="für Rollenzuordnung"/>
    <x v="5"/>
    <s v=""/>
    <s v=""/>
    <x v="1"/>
    <x v="1"/>
  </r>
  <r>
    <s v="RSUSR_ROLE_MENU"/>
    <s v="Suche nach Anwendungen im Rollenmenü"/>
    <x v="5"/>
    <n v="24"/>
    <s v=""/>
    <x v="1"/>
    <x v="0"/>
  </r>
  <r>
    <s v="RSUSR003"/>
    <s v="Kennworte Standardbenutzer prüfen"/>
    <x v="5"/>
    <n v="340"/>
    <s v=""/>
    <x v="1"/>
    <x v="0"/>
  </r>
  <r>
    <s v="RSUSR200"/>
    <s v="Liste der Benutzer nach Anmeldedatum"/>
    <x v="5"/>
    <n v="5"/>
    <s v="DIALOG"/>
    <x v="1"/>
    <x v="0"/>
  </r>
  <r>
    <s v="RSUSRAUTH"/>
    <s v="Einzelrollen mit Berechtigungsdaten"/>
    <x v="5"/>
    <n v="24"/>
    <s v=""/>
    <x v="1"/>
    <x v="0"/>
  </r>
  <r>
    <s v="RSWBO004"/>
    <s v="Systemänderbarkeit setzen"/>
    <x v="5"/>
    <s v=""/>
    <s v=""/>
    <x v="1"/>
    <x v="1"/>
  </r>
  <r>
    <s v="RZ03"/>
    <s v="Darstellung, Steuerung SAP-Instanzen"/>
    <x v="5"/>
    <n v="28"/>
    <s v="DIALOG"/>
    <x v="1"/>
    <x v="0"/>
  </r>
  <r>
    <s v="RZ04"/>
    <s v="Pflege der SAP-Instanzen"/>
    <x v="5"/>
    <n v="233"/>
    <s v="DIALOG"/>
    <x v="1"/>
    <x v="0"/>
  </r>
  <r>
    <s v="RZ10"/>
    <s v="Pflege von Profilparametern"/>
    <x v="5"/>
    <n v="2772"/>
    <s v="DIALOG"/>
    <x v="1"/>
    <x v="0"/>
  </r>
  <r>
    <s v="RZ11"/>
    <s v="Profilparameter-Pflege"/>
    <x v="5"/>
    <n v="1754"/>
    <s v="DIALOG"/>
    <x v="1"/>
    <x v="0"/>
  </r>
  <r>
    <s v="RZ12"/>
    <s v="Pflege RFC-Servergruppen-Zuordnung"/>
    <x v="5"/>
    <s v=""/>
    <s v=""/>
    <x v="1"/>
    <x v="1"/>
  </r>
  <r>
    <s v="RZ20"/>
    <s v="CCMS Monitoring"/>
    <x v="5"/>
    <s v=""/>
    <s v=""/>
    <x v="1"/>
    <x v="1"/>
  </r>
  <r>
    <s v="RZ21"/>
    <s v="CCMS Customzing Monitorarchitektur"/>
    <x v="5"/>
    <s v=""/>
    <s v=""/>
    <x v="1"/>
    <x v="1"/>
  </r>
  <r>
    <s v="RZ70"/>
    <s v="SLD Administration"/>
    <x v="5"/>
    <s v=""/>
    <s v=""/>
    <x v="1"/>
    <x v="1"/>
  </r>
  <r>
    <s v="S_AL0_96000497"/>
    <s v="Buchhaltungsbeleg"/>
    <x v="0"/>
    <n v="18"/>
    <s v="DIALOG"/>
    <x v="0"/>
    <x v="0"/>
  </r>
  <r>
    <s v="S_ALR_87003642"/>
    <s v="IMG-Aktivität: SIMG_CFMENUORFBOB52"/>
    <x v="30"/>
    <s v=""/>
    <s v=""/>
    <x v="1"/>
    <x v="1"/>
  </r>
  <r>
    <s v="S_ALR_87003677"/>
    <s v="IMG-Aktivität: SIMG_CFMENUORK17KEA"/>
    <x v="9"/>
    <n v="18"/>
    <s v=""/>
    <x v="1"/>
    <x v="0"/>
  </r>
  <r>
    <s v="S_ALR_87004478"/>
    <s v="IMG-Aktivität: SIMG_CFMENUORK1KS02"/>
    <x v="9"/>
    <s v=""/>
    <s v=""/>
    <x v="1"/>
    <x v="1"/>
  </r>
  <r>
    <s v="S_ALR_87005129"/>
    <s v="IMG-Aktivität: SIMG_ORKA_SELEK_RPON"/>
    <x v="0"/>
    <n v="2"/>
    <s v="DIALOG"/>
    <x v="0"/>
    <x v="0"/>
  </r>
  <r>
    <s v="S_ALR_87005263"/>
    <s v="IMG-Aktivität: SIMG_CFMENUORKAOK02"/>
    <x v="0"/>
    <n v="1"/>
    <s v="DIALOG"/>
    <x v="0"/>
    <x v="0"/>
  </r>
  <r>
    <s v="S_ALR_87005266"/>
    <s v="IMG-Aktivität: SIMG_CFMENUORKAKOT2"/>
    <x v="0"/>
    <s v=""/>
    <s v=""/>
    <x v="1"/>
    <x v="1"/>
  </r>
  <r>
    <s v="S_ALR_87005742"/>
    <s v="IMG-Aktivität: SIMG_CFMENUORKSKSU1"/>
    <x v="0"/>
    <n v="122"/>
    <s v="DIALOG"/>
    <x v="0"/>
    <x v="0"/>
  </r>
  <r>
    <s v="S_ALR_87008998"/>
    <s v="IMG-Aktivität: SIMG_ORFA_OACS"/>
    <x v="11"/>
    <n v="40"/>
    <s v="DIALOG"/>
    <x v="0"/>
    <x v="0"/>
  </r>
  <r>
    <s v="S_ALR_87009081"/>
    <s v="IMG-Aktivität: ORFA_JAHR_RUECK"/>
    <x v="11"/>
    <n v="100"/>
    <s v="DIALOG"/>
    <x v="0"/>
    <x v="0"/>
  </r>
  <r>
    <s v="S_ALR_87009086"/>
    <s v="IMG-Aktivität: ORFA_OAWF"/>
    <x v="11"/>
    <s v=""/>
    <s v=""/>
    <x v="1"/>
    <x v="1"/>
  </r>
  <r>
    <s v="S_ALR_87009140"/>
    <s v="IMG-Aktivität: ORFA_PER_ZEIT"/>
    <x v="11"/>
    <s v=""/>
    <s v=""/>
    <x v="1"/>
    <x v="1"/>
  </r>
  <r>
    <s v="S_ALR_87009145"/>
    <s v="IMG-Aktivität: ORFA_BEZUG_IND"/>
    <x v="11"/>
    <s v=""/>
    <s v=""/>
    <x v="1"/>
    <x v="1"/>
  </r>
  <r>
    <s v="S_ALR_87009182"/>
    <s v="IMG-Aktivität: SIMG_CFMENUORFAOAV5"/>
    <x v="11"/>
    <s v=""/>
    <s v=""/>
    <x v="1"/>
    <x v="1"/>
  </r>
  <r>
    <s v="S_ALR_87009207"/>
    <s v="IMG-Aktivität: SIMG_CFMENUORFAAM01"/>
    <x v="11"/>
    <s v=""/>
    <s v=""/>
    <x v="1"/>
    <x v="1"/>
  </r>
  <r>
    <s v="S_ALR_87009689"/>
    <s v="Plan/Ist/Abweichung Profit Center"/>
    <x v="0"/>
    <n v="1053"/>
    <s v="DIALOG"/>
    <x v="0"/>
    <x v="0"/>
  </r>
  <r>
    <s v="S_ALR_87009712"/>
    <s v="Profit Center Bereichsliste P/I"/>
    <x v="0"/>
    <n v="1273"/>
    <s v="DIALOG"/>
    <x v="0"/>
    <x v="0"/>
  </r>
  <r>
    <s v="S_ALR_87009717"/>
    <s v="PrCtr-Gruppe Quartalsvergleich Ist"/>
    <x v="0"/>
    <n v="1138"/>
    <s v="DIALOG"/>
    <x v="0"/>
    <x v="0"/>
  </r>
  <r>
    <s v="S_ALR_87009726"/>
    <s v="PrCtr-Gruppe P/I-Vergl. (Herkunft)"/>
    <x v="0"/>
    <n v="2503"/>
    <s v="DIALOG"/>
    <x v="0"/>
    <x v="0"/>
  </r>
  <r>
    <s v="S_ALR_87009734"/>
    <s v="PrCtr-Bericht 2 Planversionen"/>
    <x v="0"/>
    <s v=""/>
    <s v=""/>
    <x v="1"/>
    <x v="1"/>
  </r>
  <r>
    <s v="S_ALR_87009787"/>
    <s v="Ist/Ist-Vergleich Jahr"/>
    <x v="0"/>
    <s v=""/>
    <s v=""/>
    <x v="1"/>
    <x v="1"/>
  </r>
  <r>
    <s v="S_ALR_87010116"/>
    <s v="Anlagenbestand"/>
    <x v="0"/>
    <n v="30"/>
    <s v="DIALOG"/>
    <x v="0"/>
    <x v="0"/>
  </r>
  <r>
    <s v="S_ALR_87010125"/>
    <s v="Muster für Adressdaten einer Anlage"/>
    <x v="0"/>
    <n v="3"/>
    <s v="DIALOG"/>
    <x v="0"/>
    <x v="0"/>
  </r>
  <r>
    <s v="S_ALR_87010127"/>
    <s v="Grundstücke und ähnliche Rechte"/>
    <x v="0"/>
    <n v="1794"/>
    <s v="DIALOG"/>
    <x v="0"/>
    <x v="0"/>
  </r>
  <r>
    <s v="S_ALR_87010129"/>
    <s v="Fuhrpark"/>
    <x v="0"/>
    <n v="28"/>
    <s v="DIALOG"/>
    <x v="0"/>
    <x v="0"/>
  </r>
  <r>
    <s v="S_ALR_87010149"/>
    <s v="Anlagengitter"/>
    <x v="0"/>
    <n v="2"/>
    <s v="DIALOG"/>
    <x v="0"/>
    <x v="0"/>
  </r>
  <r>
    <s v="S_ALR_87010173"/>
    <s v="Aufwertungen"/>
    <x v="0"/>
    <n v="14"/>
    <s v="DIALOG"/>
    <x v="0"/>
    <x v="0"/>
  </r>
  <r>
    <s v="S_ALR_87010175"/>
    <s v="Gebuchte Abschreibungen, kostenstell"/>
    <x v="0"/>
    <n v="456"/>
    <s v="DIALOG"/>
    <x v="0"/>
    <x v="0"/>
  </r>
  <r>
    <s v="S_ALR_87011775"/>
    <s v="Kostenstellen: Ist/Plan/Abweichung"/>
    <x v="0"/>
    <n v="18"/>
    <s v="DIALOG"/>
    <x v="0"/>
    <x v="0"/>
  </r>
  <r>
    <s v="S_ALR_87011963"/>
    <s v="Anlagenbestand"/>
    <x v="0"/>
    <n v="42286"/>
    <s v="DIALOG"/>
    <x v="0"/>
    <x v="0"/>
  </r>
  <r>
    <s v="S_ALR_87011964"/>
    <s v="Anlagenbestand"/>
    <x v="0"/>
    <n v="20391"/>
    <s v="DIALOG"/>
    <x v="0"/>
    <x v="0"/>
  </r>
  <r>
    <s v="S_ALR_87011965"/>
    <s v="Anlagenbestand"/>
    <x v="0"/>
    <n v="26"/>
    <s v="DIALOG"/>
    <x v="0"/>
    <x v="0"/>
  </r>
  <r>
    <s v="S_ALR_87011966"/>
    <s v="Anlagenbestand"/>
    <x v="13"/>
    <n v="12296"/>
    <s v="DIALOG"/>
    <x v="1"/>
    <x v="0"/>
  </r>
  <r>
    <s v="S_ALR_87011967"/>
    <s v="Anlagenbestand"/>
    <x v="0"/>
    <n v="84"/>
    <s v="DIALOG"/>
    <x v="0"/>
    <x v="0"/>
  </r>
  <r>
    <s v="S_ALR_87011968"/>
    <s v="Anlagenbestand"/>
    <x v="0"/>
    <n v="62"/>
    <s v="DIALOG"/>
    <x v="0"/>
    <x v="0"/>
  </r>
  <r>
    <s v="S_ALR_87011969"/>
    <s v="Anlagenbestand"/>
    <x v="0"/>
    <n v="58"/>
    <s v="DIALOG"/>
    <x v="0"/>
    <x v="0"/>
  </r>
  <r>
    <s v="S_ALR_87011978"/>
    <s v="Anlagenbestand bei Anlagenkomplexen"/>
    <x v="0"/>
    <s v=""/>
    <s v=""/>
    <x v="1"/>
    <x v="1"/>
  </r>
  <r>
    <s v="S_ALR_87011979"/>
    <s v="Inventurliste"/>
    <x v="0"/>
    <n v="2390"/>
    <s v="DIALOG"/>
    <x v="0"/>
    <x v="0"/>
  </r>
  <r>
    <s v="S_ALR_87011980"/>
    <s v="Inventurliste"/>
    <x v="0"/>
    <n v="90"/>
    <s v="DIALOG"/>
    <x v="0"/>
    <x v="0"/>
  </r>
  <r>
    <s v="S_ALR_87011981"/>
    <s v="Inventurliste"/>
    <x v="0"/>
    <n v="291"/>
    <s v="DIALOG"/>
    <x v="0"/>
    <x v="0"/>
  </r>
  <r>
    <s v="S_ALR_87011982"/>
    <s v="Inventurliste"/>
    <x v="0"/>
    <n v="56"/>
    <s v="DIALOG"/>
    <x v="0"/>
    <x v="0"/>
  </r>
  <r>
    <s v="S_ALR_87011990"/>
    <s v="Anlagengitter"/>
    <x v="13"/>
    <n v="481427"/>
    <s v="DIALOG"/>
    <x v="0"/>
    <x v="0"/>
  </r>
  <r>
    <s v="S_ALR_87011991"/>
    <s v="Anlagengitter"/>
    <x v="0"/>
    <s v=""/>
    <s v=""/>
    <x v="1"/>
    <x v="1"/>
  </r>
  <r>
    <s v="S_ALR_87011994"/>
    <s v="Anlagenbestand"/>
    <x v="0"/>
    <n v="379"/>
    <s v="DIALOG"/>
    <x v="0"/>
    <x v="0"/>
  </r>
  <r>
    <s v="S_ALR_87011996"/>
    <s v="Anlagengitter"/>
    <x v="0"/>
    <s v=""/>
    <s v=""/>
    <x v="1"/>
    <x v="1"/>
  </r>
  <r>
    <s v="S_ALR_87012004"/>
    <s v="Abschreibungen"/>
    <x v="0"/>
    <n v="141038"/>
    <s v="DIALOG"/>
    <x v="0"/>
    <x v="0"/>
  </r>
  <r>
    <s v="S_ALR_87012006"/>
    <s v="Abschreibungen"/>
    <x v="0"/>
    <s v=""/>
    <s v=""/>
    <x v="1"/>
    <x v="1"/>
  </r>
  <r>
    <s v="S_ALR_87012007"/>
    <s v="Abschreibungen"/>
    <x v="0"/>
    <n v="12"/>
    <s v="DIALOG"/>
    <x v="0"/>
    <x v="0"/>
  </r>
  <r>
    <s v="S_ALR_87012008"/>
    <s v="Abschreibungen"/>
    <x v="0"/>
    <s v=""/>
    <s v=""/>
    <x v="1"/>
    <x v="1"/>
  </r>
  <r>
    <s v="S_ALR_87012013"/>
    <s v="Abschreibungsvergleich"/>
    <x v="0"/>
    <n v="8642"/>
    <s v="DIALOG"/>
    <x v="0"/>
    <x v="0"/>
  </r>
  <r>
    <s v="S_ALR_87012018"/>
    <s v="Abschreibungen und Zinsen"/>
    <x v="0"/>
    <n v="17558"/>
    <s v="DIALOG"/>
    <x v="0"/>
    <x v="0"/>
  </r>
  <r>
    <s v="S_ALR_87012026"/>
    <s v="Abschreibungen"/>
    <x v="0"/>
    <n v="1200"/>
    <s v="DIALOG"/>
    <x v="0"/>
    <x v="0"/>
  </r>
  <r>
    <s v="S_ALR_87012028"/>
    <s v="Vermögensbewertung"/>
    <x v="0"/>
    <n v="16"/>
    <s v=""/>
    <x v="0"/>
    <x v="0"/>
  </r>
  <r>
    <s v="S_ALR_87012030"/>
    <s v="Versicherungswerte"/>
    <x v="0"/>
    <n v="3699"/>
    <s v="DIALOG"/>
    <x v="0"/>
    <x v="0"/>
  </r>
  <r>
    <s v="S_ALR_87012035"/>
    <s v="Abschreibungen"/>
    <x v="0"/>
    <n v="4"/>
    <s v="DIALOG"/>
    <x v="0"/>
    <x v="0"/>
  </r>
  <r>
    <s v="S_ALR_87012037"/>
    <s v="Änderungen der Anlagenstammsätze"/>
    <x v="0"/>
    <n v="787"/>
    <s v="DIALOG"/>
    <x v="0"/>
    <x v="0"/>
  </r>
  <r>
    <s v="S_ALR_87012039"/>
    <s v="Anlagenbewegungen"/>
    <x v="0"/>
    <n v="13612"/>
    <s v="DIALOG"/>
    <x v="0"/>
    <x v="0"/>
  </r>
  <r>
    <s v="S_ALR_87012041"/>
    <s v="Anlagenbestand"/>
    <x v="0"/>
    <n v="41"/>
    <s v="DIALOG"/>
    <x v="0"/>
    <x v="0"/>
  </r>
  <r>
    <s v="S_ALR_87012048"/>
    <s v="Anlagenbewegungen"/>
    <x v="0"/>
    <n v="27240"/>
    <s v="DIALOG"/>
    <x v="0"/>
    <x v="0"/>
  </r>
  <r>
    <s v="S_ALR_87012050"/>
    <s v="Anlagenzugänge"/>
    <x v="0"/>
    <n v="50460"/>
    <s v="DIALOG"/>
    <x v="0"/>
    <x v="0"/>
  </r>
  <r>
    <s v="S_ALR_87012052"/>
    <s v="Anlagenabgänge"/>
    <x v="0"/>
    <n v="48357"/>
    <s v="DIALOG"/>
    <x v="0"/>
    <x v="0"/>
  </r>
  <r>
    <s v="S_ALR_87012054"/>
    <s v="Anlagenumbuchungen"/>
    <x v="0"/>
    <n v="4073"/>
    <s v="DIALOG"/>
    <x v="0"/>
    <x v="0"/>
  </r>
  <r>
    <s v="S_ALR_87012056"/>
    <s v="Verzeichnis unbebuchter Anlagen"/>
    <x v="0"/>
    <n v="501"/>
    <s v="DIALOG"/>
    <x v="0"/>
    <x v="0"/>
  </r>
  <r>
    <s v="S_ALR_87012058"/>
    <s v="Herkunftsnachweis von Anlagenbelastu"/>
    <x v="0"/>
    <n v="10696"/>
    <s v="DIALOG"/>
    <x v="0"/>
    <x v="0"/>
  </r>
  <r>
    <s v="S_ALR_87012075"/>
    <s v="Anlagenhistorie"/>
    <x v="0"/>
    <n v="73"/>
    <s v="DIALOG"/>
    <x v="0"/>
    <x v="0"/>
  </r>
  <r>
    <s v="S_ALR_87012077"/>
    <s v="Kreditoren-Informationssystem"/>
    <x v="0"/>
    <n v="9"/>
    <s v=""/>
    <x v="0"/>
    <x v="0"/>
  </r>
  <r>
    <s v="S_ALR_87012078"/>
    <s v="OP Fälligkeitsanalyse"/>
    <x v="0"/>
    <n v="325"/>
    <s v="DIALOG"/>
    <x v="0"/>
    <x v="0"/>
  </r>
  <r>
    <s v="S_ALR_87012082"/>
    <s v="Kreditoren-Salden in Hauswährung"/>
    <x v="0"/>
    <n v="30641"/>
    <s v="DIALOG"/>
    <x v="0"/>
    <x v="0"/>
  </r>
  <r>
    <s v="S_ALR_87012083"/>
    <s v="Kreditoren Offene Posten Liste"/>
    <x v="0"/>
    <n v="1260"/>
    <s v="DIALOG"/>
    <x v="0"/>
    <x v="0"/>
  </r>
  <r>
    <s v="S_ALR_87012084"/>
    <s v="OP - Fälligkeits-Vorschau Kreditoren"/>
    <x v="0"/>
    <n v="1185"/>
    <s v="DIALOG"/>
    <x v="0"/>
    <x v="0"/>
  </r>
  <r>
    <s v="S_ALR_87012085"/>
    <s v="Zahlungsverhalten gegenüber Kreditor"/>
    <x v="0"/>
    <s v=""/>
    <s v=""/>
    <x v="1"/>
    <x v="1"/>
  </r>
  <r>
    <s v="S_ALR_87012086"/>
    <s v="Kreditorenverzeichnis"/>
    <x v="0"/>
    <n v="16"/>
    <s v=""/>
    <x v="0"/>
    <x v="0"/>
  </r>
  <r>
    <s v="S_ALR_87012090"/>
    <s v="Kritische Kreditorenänderungen anzei"/>
    <x v="0"/>
    <n v="15"/>
    <s v="DIALOG"/>
    <x v="0"/>
    <x v="0"/>
  </r>
  <r>
    <s v="S_ALR_87012093"/>
    <s v="Kreditoren-Umsätze"/>
    <x v="0"/>
    <n v="28"/>
    <s v=""/>
    <x v="0"/>
    <x v="0"/>
  </r>
  <r>
    <s v="S_ALR_87012103"/>
    <s v="Kreditoren Einzelposten Liste"/>
    <x v="0"/>
    <n v="14713"/>
    <s v="DIALOG"/>
    <x v="0"/>
    <x v="0"/>
  </r>
  <r>
    <s v="S_ALR_87012168"/>
    <s v="OP Fälligkeitsanalyse"/>
    <x v="0"/>
    <s v=""/>
    <s v=""/>
    <x v="1"/>
    <x v="1"/>
  </r>
  <r>
    <s v="S_ALR_87012172"/>
    <s v="Debitoren-Salden in Hauswährung"/>
    <x v="0"/>
    <n v="3593"/>
    <s v="DIALOG"/>
    <x v="0"/>
    <x v="0"/>
  </r>
  <r>
    <s v="S_ALR_87012173"/>
    <s v="Debitoren Offene Posten Liste"/>
    <x v="0"/>
    <n v="1414"/>
    <s v="DIALOG"/>
    <x v="0"/>
    <x v="0"/>
  </r>
  <r>
    <s v="S_ALR_87012174"/>
    <s v="Debitoren Offene Posten Liste"/>
    <x v="0"/>
    <n v="222"/>
    <s v="DIALOG"/>
    <x v="0"/>
    <x v="0"/>
  </r>
  <r>
    <s v="S_ALR_87012175"/>
    <s v="OP - Fälligkeits-Vorschau Debitoren"/>
    <x v="0"/>
    <s v=""/>
    <s v=""/>
    <x v="1"/>
    <x v="1"/>
  </r>
  <r>
    <s v="S_ALR_87012178"/>
    <s v="OP-Analyse Debitoren nach Saldo der"/>
    <x v="0"/>
    <n v="312"/>
    <s v="DIALOG"/>
    <x v="0"/>
    <x v="0"/>
  </r>
  <r>
    <s v="S_ALR_87012186"/>
    <s v="Debitoren-Umsätze"/>
    <x v="0"/>
    <n v="3"/>
    <s v="DIALOG"/>
    <x v="0"/>
    <x v="0"/>
  </r>
  <r>
    <s v="S_ALR_87012197"/>
    <s v="Debitoren Einzelposten Liste"/>
    <x v="0"/>
    <n v="2350"/>
    <s v="DIALOG"/>
    <x v="0"/>
    <x v="0"/>
  </r>
  <r>
    <s v="S_ALR_87012249"/>
    <s v="Ist/Ist-Vergleich Jahr"/>
    <x v="0"/>
    <n v="34"/>
    <s v="DIALOG"/>
    <x v="0"/>
    <x v="0"/>
  </r>
  <r>
    <s v="S_ALR_87012252"/>
    <s v="Ist/Ist-Vergleich Periode"/>
    <x v="0"/>
    <s v=""/>
    <s v=""/>
    <x v="1"/>
    <x v="1"/>
  </r>
  <r>
    <s v="S_ALR_87012269"/>
    <s v="Bilanz UKV (HGB)"/>
    <x v="0"/>
    <s v=""/>
    <s v=""/>
    <x v="1"/>
    <x v="1"/>
  </r>
  <r>
    <s v="S_ALR_87012270"/>
    <s v="Gewinn- und Verlustrechnung UKV (HGB"/>
    <x v="0"/>
    <s v=""/>
    <s v=""/>
    <x v="1"/>
    <x v="1"/>
  </r>
  <r>
    <s v="S_ALR_87012277"/>
    <s v="Sachkontensalden"/>
    <x v="0"/>
    <n v="22283"/>
    <s v="DIALOG"/>
    <x v="0"/>
    <x v="0"/>
  </r>
  <r>
    <s v="S_ALR_87012278"/>
    <s v="Strukturierte Saldenliste"/>
    <x v="0"/>
    <n v="40"/>
    <s v="DIALOG"/>
    <x v="0"/>
    <x v="0"/>
  </r>
  <r>
    <s v="S_ALR_87012279"/>
    <s v="Strukturierte Saldenliste"/>
    <x v="0"/>
    <n v="10964"/>
    <s v="DIALOG"/>
    <x v="0"/>
    <x v="0"/>
  </r>
  <r>
    <s v="S_ALR_87012282"/>
    <s v="Hauptbuch Einzelposten"/>
    <x v="0"/>
    <n v="41"/>
    <s v="DIALOG"/>
    <x v="0"/>
    <x v="0"/>
  </r>
  <r>
    <s v="S_ALR_87012284"/>
    <s v="Bilanz/GuV"/>
    <x v="0"/>
    <n v="762672"/>
    <s v="DIALOG"/>
    <x v="0"/>
    <x v="0"/>
  </r>
  <r>
    <s v="S_ALR_87012287"/>
    <s v="Document Journal"/>
    <x v="0"/>
    <n v="1246"/>
    <s v="DIALOG"/>
    <x v="0"/>
    <x v="0"/>
  </r>
  <r>
    <s v="S_ALR_87012289"/>
    <s v="Beleg-Kompaktjournal"/>
    <x v="0"/>
    <n v="6"/>
    <s v=""/>
    <x v="0"/>
    <x v="0"/>
  </r>
  <r>
    <s v="S_ALR_87012291"/>
    <s v="Einzelpostenjournal"/>
    <x v="0"/>
    <n v="4074"/>
    <s v="DIALOG"/>
    <x v="0"/>
    <x v="0"/>
  </r>
  <r>
    <s v="S_ALR_87012300"/>
    <s v="Sachkontensalden"/>
    <x v="0"/>
    <n v="12"/>
    <s v="DIALOG"/>
    <x v="0"/>
    <x v="0"/>
  </r>
  <r>
    <s v="S_ALR_87012301"/>
    <s v="Sachkontensalden"/>
    <x v="0"/>
    <n v="342"/>
    <s v="DIALOG"/>
    <x v="0"/>
    <x v="0"/>
  </r>
  <r>
    <s v="S_ALR_87012326"/>
    <s v="Kontenplan"/>
    <x v="0"/>
    <n v="173"/>
    <s v="DIALOG"/>
    <x v="0"/>
    <x v="0"/>
  </r>
  <r>
    <s v="S_ALR_87012328"/>
    <s v="Sachkontenverzeichnis"/>
    <x v="0"/>
    <n v="126"/>
    <s v="DIALOG"/>
    <x v="0"/>
    <x v="0"/>
  </r>
  <r>
    <s v="S_ALR_87012330"/>
    <s v="Kontierungshandbuch"/>
    <x v="0"/>
    <n v="6"/>
    <s v="DIALOG"/>
    <x v="0"/>
    <x v="0"/>
  </r>
  <r>
    <s v="S_ALR_87012332"/>
    <s v="Debitoren- / Kreditoren- / Sachkonte"/>
    <x v="0"/>
    <n v="2"/>
    <s v=""/>
    <x v="0"/>
    <x v="0"/>
  </r>
  <r>
    <s v="S_ALR_87012346"/>
    <s v="Dauerbuchungs-Urbelege"/>
    <x v="0"/>
    <n v="4127"/>
    <s v="DIALOG"/>
    <x v="0"/>
    <x v="0"/>
  </r>
  <r>
    <s v="S_ALR_87012357"/>
    <s v="Umsatzsteuer-Voranmeldung"/>
    <x v="0"/>
    <n v="13396"/>
    <s v="DIALOG"/>
    <x v="0"/>
    <x v="0"/>
  </r>
  <r>
    <s v="S_ALR_87012359"/>
    <s v="Zusatzliste zur Umsatzsteuervoranmel"/>
    <x v="0"/>
    <n v="161"/>
    <s v="DIALOG"/>
    <x v="0"/>
    <x v="0"/>
  </r>
  <r>
    <s v="S_ALR_87012805"/>
    <s v="Allgemeine Struktur- und Werteliste"/>
    <x v="0"/>
    <n v="286"/>
    <s v="DIALOG"/>
    <x v="0"/>
    <x v="0"/>
  </r>
  <r>
    <s v="S_ALR_87012806"/>
    <s v="Allgemeine Struktur- und Werteliste"/>
    <x v="0"/>
    <n v="5"/>
    <s v="DIALOG"/>
    <x v="0"/>
    <x v="0"/>
  </r>
  <r>
    <s v="S_ALR_87012808"/>
    <s v="Gesamt-/Jahresplan im Programm"/>
    <x v="0"/>
    <n v="5"/>
    <s v="DIALOG"/>
    <x v="0"/>
    <x v="0"/>
  </r>
  <r>
    <s v="S_ALR_87012811"/>
    <s v="Investitions- / Aufwandsplan Anforde"/>
    <x v="0"/>
    <n v="10"/>
    <s v="DIALOG"/>
    <x v="0"/>
    <x v="0"/>
  </r>
  <r>
    <s v="S_ALR_87012832"/>
    <s v="Abschreibungssimulation"/>
    <x v="0"/>
    <s v=""/>
    <s v=""/>
    <x v="1"/>
    <x v="1"/>
  </r>
  <r>
    <s v="S_ALR_87012930"/>
    <s v="Herkunftsnachweis von Anlagenbelastu"/>
    <x v="0"/>
    <s v=""/>
    <s v=""/>
    <x v="1"/>
    <x v="1"/>
  </r>
  <r>
    <s v="S_ALR_87012936"/>
    <s v="Abschreibungssimulation"/>
    <x v="0"/>
    <n v="7436"/>
    <s v="DIALOG"/>
    <x v="0"/>
    <x v="0"/>
  </r>
  <r>
    <s v="S_ALR_87012993"/>
    <s v="Auftrag: Ist/Plan/Abweichung"/>
    <x v="13"/>
    <n v="366933"/>
    <s v="DIALOG"/>
    <x v="0"/>
    <x v="0"/>
  </r>
  <r>
    <s v="S_ALR_87012994"/>
    <s v="Auftrag: lfd. Periode/kumuliert"/>
    <x v="13"/>
    <n v="573354"/>
    <s v="DIALOG"/>
    <x v="0"/>
    <x v="0"/>
  </r>
  <r>
    <s v="S_ALR_87012995"/>
    <s v="Liste: Aufträge"/>
    <x v="0"/>
    <n v="860"/>
    <s v="DIALOG"/>
    <x v="0"/>
    <x v="0"/>
  </r>
  <r>
    <s v="S_ALR_87012996"/>
    <s v="Liste: Aufträge nach Kostenarten"/>
    <x v="0"/>
    <n v="599"/>
    <s v="DIALOG"/>
    <x v="0"/>
    <x v="0"/>
  </r>
  <r>
    <s v="S_ALR_87012997"/>
    <s v="Liste: Kostenarten nach Aufträgen"/>
    <x v="0"/>
    <n v="305"/>
    <s v="DIALOG"/>
    <x v="0"/>
    <x v="0"/>
  </r>
  <r>
    <s v="S_ALR_87012998"/>
    <s v="Auftrag: Aufriß nach Partner"/>
    <x v="0"/>
    <n v="18"/>
    <s v="DIALOG"/>
    <x v="0"/>
    <x v="0"/>
  </r>
  <r>
    <s v="S_ALR_87012999"/>
    <s v="Auftrag: Ist/Plan/Obligo"/>
    <x v="13"/>
    <n v="82347"/>
    <s v="DIALOG"/>
    <x v="1"/>
    <x v="0"/>
  </r>
  <r>
    <s v="S_ALR_87013000"/>
    <s v="Liste: Ist/Plan/Obligo"/>
    <x v="0"/>
    <n v="410"/>
    <s v="DIALOG"/>
    <x v="0"/>
    <x v="0"/>
  </r>
  <r>
    <s v="S_ALR_87013001"/>
    <s v="Auftrag: Jahresvergleich Ist"/>
    <x v="0"/>
    <n v="2829"/>
    <s v="DIALOG"/>
    <x v="0"/>
    <x v="0"/>
  </r>
  <r>
    <s v="S_ALR_87013002"/>
    <s v="Auftrag: Quartalsvergleich Ist"/>
    <x v="0"/>
    <n v="4854"/>
    <s v="DIALOG"/>
    <x v="0"/>
    <x v="0"/>
  </r>
  <r>
    <s v="S_ALR_87013003"/>
    <s v="Auftrag: Periodenvergleich Ist"/>
    <x v="0"/>
    <n v="2486"/>
    <s v="DIALOG"/>
    <x v="0"/>
    <x v="0"/>
  </r>
  <r>
    <s v="S_ALR_87013004"/>
    <s v="Auftrag: Jahresvergleich Plan"/>
    <x v="0"/>
    <n v="90"/>
    <s v=""/>
    <x v="0"/>
    <x v="0"/>
  </r>
  <r>
    <s v="S_ALR_87013007"/>
    <s v="Verdichtungsobjekt: Ist/Plan/Abw."/>
    <x v="0"/>
    <n v="2"/>
    <s v=""/>
    <x v="0"/>
    <x v="0"/>
  </r>
  <r>
    <s v="S_ALR_87013008"/>
    <s v="Verdichtungsobjekt: Ist/Plan/Obligo"/>
    <x v="0"/>
    <n v="3"/>
    <s v="DIALOG"/>
    <x v="0"/>
    <x v="0"/>
  </r>
  <r>
    <s v="S_ALR_87013009"/>
    <s v="Verdichtungsobjekt: Lfd./kum./ges."/>
    <x v="0"/>
    <n v="3"/>
    <s v="DIALOG"/>
    <x v="0"/>
    <x v="0"/>
  </r>
  <r>
    <s v="S_ALR_87013010"/>
    <s v="Auftrag: Aufriß nach Periode"/>
    <x v="0"/>
    <n v="24"/>
    <s v="DIALOG"/>
    <x v="0"/>
    <x v="0"/>
  </r>
  <r>
    <s v="S_ALR_87013011"/>
    <s v="Auftrag: Ist/Plan/Preisabweichung"/>
    <x v="0"/>
    <n v="24"/>
    <s v="DIALOG"/>
    <x v="0"/>
    <x v="0"/>
  </r>
  <r>
    <s v="S_ALR_87013014"/>
    <s v="Liste: Kostenarten (echt gebucht)"/>
    <x v="0"/>
    <n v="16"/>
    <s v="DIALOG"/>
    <x v="0"/>
    <x v="0"/>
  </r>
  <r>
    <s v="S_ALR_87013015"/>
    <s v="Liste: Ist Belastung/Entlastung"/>
    <x v="0"/>
    <n v="3"/>
    <s v="DIALOG"/>
    <x v="0"/>
    <x v="0"/>
  </r>
  <r>
    <s v="S_ALR_87013016"/>
    <s v="Liste: Plan Belastung/Entlastung"/>
    <x v="0"/>
    <n v="15"/>
    <s v="DIALOG"/>
    <x v="0"/>
    <x v="0"/>
  </r>
  <r>
    <s v="S_ALR_87013017"/>
    <s v="Liste: Ist/Plan/Abw. kumuliert"/>
    <x v="0"/>
    <n v="9"/>
    <s v="DIALOG"/>
    <x v="0"/>
    <x v="0"/>
  </r>
  <r>
    <s v="S_ALR_87013018"/>
    <s v="Liste: Gesamtplan/Ist/Obligo"/>
    <x v="0"/>
    <n v="33484"/>
    <s v="DIALOG"/>
    <x v="0"/>
    <x v="0"/>
  </r>
  <r>
    <s v="S_ALR_87013019"/>
    <s v="Liste: Budget/Ist/Obligo"/>
    <x v="0"/>
    <n v="1967"/>
    <s v="DIALOG"/>
    <x v="0"/>
    <x v="0"/>
  </r>
  <r>
    <s v="S_ALR_87013109"/>
    <s v="Rückstellungen für fehlende Kosten"/>
    <x v="0"/>
    <n v="27"/>
    <s v="DIALOG"/>
    <x v="0"/>
    <x v="0"/>
  </r>
  <r>
    <s v="S_ALR_87013127"/>
    <s v="Auftragsselektion"/>
    <x v="0"/>
    <n v="5"/>
    <s v="DIALOG"/>
    <x v="0"/>
    <x v="0"/>
  </r>
  <r>
    <s v="S_ALR_87013130"/>
    <s v="Plan/Ist-Vergleich"/>
    <x v="0"/>
    <n v="27"/>
    <s v="DIALOG"/>
    <x v="0"/>
    <x v="0"/>
  </r>
  <r>
    <s v="S_ALR_87013131"/>
    <s v="Ware in Arbeit"/>
    <x v="0"/>
    <n v="36"/>
    <s v="DIALOG"/>
    <x v="0"/>
    <x v="0"/>
  </r>
  <r>
    <s v="S_ALR_87013132"/>
    <s v="Auftragsergebnis"/>
    <x v="0"/>
    <n v="54"/>
    <s v="DIALOG"/>
    <x v="0"/>
    <x v="0"/>
  </r>
  <r>
    <s v="S_ALR_87013133"/>
    <s v="Rückstellungen für fehlende Kosten"/>
    <x v="0"/>
    <n v="63"/>
    <s v="DIALOG"/>
    <x v="0"/>
    <x v="0"/>
  </r>
  <r>
    <s v="S_ALR_87013134"/>
    <s v="Rückstellungen f. drohenden Verlust"/>
    <x v="0"/>
    <n v="45"/>
    <s v="DIALOG"/>
    <x v="0"/>
    <x v="0"/>
  </r>
  <r>
    <s v="S_ALR_87013137"/>
    <s v="Plan/Ist-Vergleich"/>
    <x v="0"/>
    <n v="27"/>
    <s v="DIALOG"/>
    <x v="0"/>
    <x v="0"/>
  </r>
  <r>
    <s v="S_ALR_87013240"/>
    <s v="Plan/Ist-Vergleich"/>
    <x v="0"/>
    <n v="10"/>
    <s v="DIALOG"/>
    <x v="0"/>
    <x v="0"/>
  </r>
  <r>
    <s v="S_ALR_87013326"/>
    <s v="Plan/Ist/Abweichung Profit Center Gr"/>
    <x v="0"/>
    <n v="36"/>
    <s v="DIALOG"/>
    <x v="0"/>
    <x v="0"/>
  </r>
  <r>
    <s v="S_ALR_87013327"/>
    <s v="Plan/Ist/Abweichung PrCtr-Vergleich"/>
    <x v="0"/>
    <s v=""/>
    <s v=""/>
    <x v="1"/>
    <x v="1"/>
  </r>
  <r>
    <s v="S_ALR_87013330"/>
    <s v="Plan/Plan/Ist Versionsvgl PrCtr Grp"/>
    <x v="0"/>
    <n v="622"/>
    <s v="DIALOG"/>
    <x v="0"/>
    <x v="0"/>
  </r>
  <r>
    <s v="S_ALR_87013332"/>
    <s v="lfd Per, kum, Gstjahr Plan/Ist PrCtr"/>
    <x v="0"/>
    <n v="61"/>
    <s v="DIALOG"/>
    <x v="0"/>
    <x v="0"/>
  </r>
  <r>
    <s v="S_ALR_87013334"/>
    <s v="Ist Quartalsvgl über 2 Jahre Prctr G"/>
    <x v="0"/>
    <n v="15"/>
    <s v="DIALOG"/>
    <x v="0"/>
    <x v="0"/>
  </r>
  <r>
    <s v="S_ALR_87013336"/>
    <s v="Plan/Ist Bilanzkonten Profit Center"/>
    <x v="0"/>
    <n v="2"/>
    <s v="DIALOG"/>
    <x v="0"/>
    <x v="0"/>
  </r>
  <r>
    <s v="S_ALR_87013337"/>
    <s v="PrCtr-Gruppe: Kennzahlen"/>
    <x v="0"/>
    <n v="4"/>
    <s v="DIALOG"/>
    <x v="0"/>
    <x v="0"/>
  </r>
  <r>
    <s v="S_ALR_87013339"/>
    <s v="PrCtr-Vergleich:Return on Investment"/>
    <x v="0"/>
    <n v="7"/>
    <s v="DIALOG"/>
    <x v="0"/>
    <x v="0"/>
  </r>
  <r>
    <s v="S_ALR_87013340"/>
    <s v="PrCtr-Gruppe Plan/Ist-Vergleich"/>
    <x v="0"/>
    <n v="1539909"/>
    <s v="DIALOG"/>
    <x v="0"/>
    <x v="0"/>
  </r>
  <r>
    <s v="S_ALR_87013342"/>
    <s v="Statistische Kennzahlen"/>
    <x v="0"/>
    <n v="2128"/>
    <s v="DIALOG"/>
    <x v="0"/>
    <x v="0"/>
  </r>
  <r>
    <s v="S_ALR_87013343"/>
    <s v="Profit Center: Forderungen"/>
    <x v="0"/>
    <n v="6"/>
    <s v="DIALOG"/>
    <x v="0"/>
    <x v="0"/>
  </r>
  <r>
    <s v="S_ALR_87013344"/>
    <s v="Profit Center: Verbindlichkeiten"/>
    <x v="0"/>
    <n v="3"/>
    <s v="DIALOG"/>
    <x v="0"/>
    <x v="0"/>
  </r>
  <r>
    <s v="S_ALR_87013425"/>
    <s v="Terminplanung: Wartungsterminübersic"/>
    <x v="0"/>
    <n v="34"/>
    <s v="DIALOG"/>
    <x v="0"/>
    <x v="0"/>
  </r>
  <r>
    <s v="S_ALR_87013426"/>
    <s v="Wartungsplankalkulation"/>
    <x v="0"/>
    <n v="2"/>
    <s v="DIALOG"/>
    <x v="0"/>
    <x v="0"/>
  </r>
  <r>
    <s v="S_ALR_87013429"/>
    <s v="Belegfluss anzeigen"/>
    <x v="0"/>
    <n v="30"/>
    <s v="DIALOG"/>
    <x v="0"/>
    <x v="0"/>
  </r>
  <r>
    <s v="S_ALR_87013431"/>
    <s v="Rückmelden über Vorgangsliste"/>
    <x v="0"/>
    <n v="81"/>
    <s v="DIALOG"/>
    <x v="0"/>
    <x v="0"/>
  </r>
  <r>
    <s v="S_ALR_87013432"/>
    <s v="Rückmeldungen anzeigen"/>
    <x v="0"/>
    <n v="1446"/>
    <s v="DIALOG"/>
    <x v="0"/>
    <x v="0"/>
  </r>
  <r>
    <s v="S_ALR_87013433"/>
    <s v="Belegfluss anzeigen"/>
    <x v="0"/>
    <n v="22"/>
    <s v=""/>
    <x v="0"/>
    <x v="0"/>
  </r>
  <r>
    <s v="S_ALR_87013434"/>
    <s v="Materialverwendungsnachweis"/>
    <x v="0"/>
    <n v="5"/>
    <s v=""/>
    <x v="0"/>
    <x v="0"/>
  </r>
  <r>
    <s v="S_ALR_87013531"/>
    <s v="Kosten/Erlöse/Ausgaben/Einnahmen"/>
    <x v="0"/>
    <n v="961"/>
    <s v="DIALOG"/>
    <x v="0"/>
    <x v="0"/>
  </r>
  <r>
    <s v="S_ALR_87013532"/>
    <s v="Plan/Ist/Abweichung"/>
    <x v="0"/>
    <n v="1330"/>
    <s v="DIALOG"/>
    <x v="0"/>
    <x v="0"/>
  </r>
  <r>
    <s v="S_ALR_87013533"/>
    <s v="Plan/Ist/Obligo/Restplan/Verfügt"/>
    <x v="0"/>
    <n v="394"/>
    <s v="DIALOG"/>
    <x v="0"/>
    <x v="0"/>
  </r>
  <r>
    <s v="S_ALR_87013534"/>
    <s v="Plan1/Plan2/Ist/Obligo"/>
    <x v="0"/>
    <n v="1"/>
    <s v="DIALOG"/>
    <x v="0"/>
    <x v="0"/>
  </r>
  <r>
    <s v="S_ALR_87013536"/>
    <s v="Plan/Ist/Anzahlung als Aufwand"/>
    <x v="0"/>
    <n v="25"/>
    <s v="DIALOG"/>
    <x v="0"/>
    <x v="0"/>
  </r>
  <r>
    <s v="S_ALR_87013537"/>
    <s v="Obligo-Detail"/>
    <x v="0"/>
    <n v="66"/>
    <s v="DIALOG"/>
    <x v="0"/>
    <x v="0"/>
  </r>
  <r>
    <s v="S_ALR_87013538"/>
    <s v="Projektversionsvergleich Ist/Plan"/>
    <x v="0"/>
    <n v="48"/>
    <s v="DIALOG"/>
    <x v="0"/>
    <x v="0"/>
  </r>
  <r>
    <s v="S_ALR_87013542"/>
    <s v="Ist/Obligo/Summe/Plan in KWähr"/>
    <x v="0"/>
    <n v="175"/>
    <s v="DIALOG"/>
    <x v="0"/>
    <x v="0"/>
  </r>
  <r>
    <s v="S_ALR_87013543"/>
    <s v="Ist/Plan/Abweichung abs./Abw. %"/>
    <x v="0"/>
    <n v="928"/>
    <s v="DIALOG"/>
    <x v="0"/>
    <x v="0"/>
  </r>
  <r>
    <s v="S_ALR_87013544"/>
    <s v="Ist-Plan-Vergleich/Periode"/>
    <x v="0"/>
    <n v="46"/>
    <s v="DIALOG"/>
    <x v="0"/>
    <x v="0"/>
  </r>
  <r>
    <s v="S_ALR_87013545"/>
    <s v="Periodenvergleich Ist"/>
    <x v="0"/>
    <n v="20"/>
    <s v=""/>
    <x v="0"/>
    <x v="0"/>
  </r>
  <r>
    <s v="S_ALR_87013546"/>
    <s v="Periodenvergleich Obligo"/>
    <x v="0"/>
    <s v=""/>
    <s v=""/>
    <x v="1"/>
    <x v="1"/>
  </r>
  <r>
    <s v="S_ALR_87013552"/>
    <s v="Be-/Entlastung Ist"/>
    <x v="21"/>
    <n v="164635"/>
    <s v="DIALOG"/>
    <x v="0"/>
    <x v="0"/>
  </r>
  <r>
    <s v="S_ALR_87013553"/>
    <s v="Be-/Entlastung Plan"/>
    <x v="0"/>
    <n v="48"/>
    <s v="DIALOG"/>
    <x v="0"/>
    <x v="0"/>
  </r>
  <r>
    <s v="S_ALR_87013555"/>
    <s v="Projektergebnis"/>
    <x v="0"/>
    <n v="10"/>
    <s v=""/>
    <x v="0"/>
    <x v="0"/>
  </r>
  <r>
    <s v="S_ALR_87013556"/>
    <s v="Mittelübersicht"/>
    <x v="0"/>
    <n v="32"/>
    <s v="DIALOG"/>
    <x v="0"/>
    <x v="0"/>
  </r>
  <r>
    <s v="S_ALR_87013558"/>
    <s v="Budget/Ist/Obligo/Restplan/Verf."/>
    <x v="0"/>
    <n v="20"/>
    <s v="DIALOG"/>
    <x v="0"/>
    <x v="0"/>
  </r>
  <r>
    <s v="S_ALR_87013562"/>
    <s v="Jahresübersicht"/>
    <x v="0"/>
    <n v="4"/>
    <s v="DIALOG"/>
    <x v="0"/>
    <x v="0"/>
  </r>
  <r>
    <s v="S_ALR_87013567"/>
    <s v="Angebot/Auftrag/Plan/Ist"/>
    <x v="0"/>
    <n v="3"/>
    <s v="DIALOG"/>
    <x v="0"/>
    <x v="0"/>
  </r>
  <r>
    <s v="S_ALR_87013568"/>
    <s v="Projektergebnis"/>
    <x v="0"/>
    <n v="36"/>
    <s v="DIALOG"/>
    <x v="0"/>
    <x v="0"/>
  </r>
  <r>
    <s v="S_ALR_87013569"/>
    <s v="Auftragseingang/-bestand"/>
    <x v="0"/>
    <n v="2"/>
    <s v="DIALOG"/>
    <x v="0"/>
    <x v="0"/>
  </r>
  <r>
    <s v="S_ALR_87013570"/>
    <s v="Ist/Plan/Abweichung abs./Abw. %"/>
    <x v="0"/>
    <n v="51602"/>
    <s v="DIALOG"/>
    <x v="0"/>
    <x v="0"/>
  </r>
  <r>
    <s v="S_ALR_87013578"/>
    <s v="Plan/Ist/Abweichung"/>
    <x v="0"/>
    <n v="1"/>
    <s v="DIALOG"/>
    <x v="0"/>
    <x v="0"/>
  </r>
  <r>
    <s v="S_ALR_87013579"/>
    <s v="Plan/Ist/Obligo"/>
    <x v="0"/>
    <n v="12"/>
    <s v="DIALOG"/>
    <x v="0"/>
    <x v="0"/>
  </r>
  <r>
    <s v="S_ALR_87013581"/>
    <s v="Verdichtungsobjekt: Ist/Plan/Obligo"/>
    <x v="0"/>
    <n v="27"/>
    <s v=""/>
    <x v="0"/>
    <x v="0"/>
  </r>
  <r>
    <s v="S_ALR_87013582"/>
    <s v="Verdichtungsobjekt: Lfd./kum./ges."/>
    <x v="0"/>
    <s v=""/>
    <s v=""/>
    <x v="1"/>
    <x v="1"/>
  </r>
  <r>
    <s v="S_ALR_87013598"/>
    <s v="Kostenarten: Aufriß Geschäftsber."/>
    <x v="0"/>
    <n v="607"/>
    <s v="DIALOG"/>
    <x v="0"/>
    <x v="0"/>
  </r>
  <r>
    <s v="S_ALR_87013599"/>
    <s v="Kostenarten: Aufriß Funktionsber."/>
    <x v="0"/>
    <n v="30"/>
    <s v="DIALOG"/>
    <x v="0"/>
    <x v="0"/>
  </r>
  <r>
    <s v="S_ALR_87013600"/>
    <s v="Kostenarten: Objektklasse in Spalt."/>
    <x v="0"/>
    <n v="8546"/>
    <s v="DIALOG"/>
    <x v="0"/>
    <x v="0"/>
  </r>
  <r>
    <s v="S_ALR_87013601"/>
    <s v="Kostenarten: Aufriß Objektart"/>
    <x v="0"/>
    <n v="14"/>
    <s v="DIALOG"/>
    <x v="0"/>
    <x v="0"/>
  </r>
  <r>
    <s v="S_ALR_87013603"/>
    <s v="Abstimmung CO/FI in Bukrswährung"/>
    <x v="0"/>
    <n v="271"/>
    <s v="DIALOG"/>
    <x v="0"/>
    <x v="0"/>
  </r>
  <r>
    <s v="S_ALR_87013607"/>
    <s v="Kostenarten: Verrechn. Buchungskr."/>
    <x v="0"/>
    <n v="8372"/>
    <s v="DIALOG"/>
    <x v="0"/>
    <x v="0"/>
  </r>
  <r>
    <s v="S_ALR_87013608"/>
    <s v="Kostenarten: Verrechn. zw. Gsber."/>
    <x v="0"/>
    <n v="37"/>
    <s v="DIALOG"/>
    <x v="0"/>
    <x v="0"/>
  </r>
  <r>
    <s v="S_ALR_87013610"/>
    <s v="Kostenarten: Abgegrenzte Kosten"/>
    <x v="0"/>
    <n v="72"/>
    <s v="DIALOG"/>
    <x v="0"/>
    <x v="0"/>
  </r>
  <r>
    <s v="S_ALR_87013611"/>
    <s v="Kostenstellen: Ist/Plan/Abweichung"/>
    <x v="0"/>
    <n v="1887916"/>
    <s v="DIALOG"/>
    <x v="0"/>
    <x v="0"/>
  </r>
  <r>
    <s v="S_ALR_87013612"/>
    <s v="Bereich:  Kostenstellen"/>
    <x v="0"/>
    <n v="1388"/>
    <s v="DIALOG"/>
    <x v="0"/>
    <x v="0"/>
  </r>
  <r>
    <s v="S_ALR_87013613"/>
    <s v="Bereich: Kostenarten"/>
    <x v="0"/>
    <n v="4975"/>
    <s v="DIALOG"/>
    <x v="0"/>
    <x v="0"/>
  </r>
  <r>
    <s v="S_ALR_87013614"/>
    <s v="Kostenstellen: lfd. Per./ kumuliert"/>
    <x v="0"/>
    <n v="3760"/>
    <s v="DIALOG"/>
    <x v="0"/>
    <x v="0"/>
  </r>
  <r>
    <s v="S_ALR_87013615"/>
    <s v="Kostenstellen: Aufriß nach Partner"/>
    <x v="0"/>
    <n v="69868"/>
    <s v="DIALOG"/>
    <x v="0"/>
    <x v="0"/>
  </r>
  <r>
    <s v="S_ALR_87013617"/>
    <s v="Bereich: Leistungsarten"/>
    <x v="0"/>
    <n v="1370"/>
    <s v="DIALOG"/>
    <x v="0"/>
    <x v="0"/>
  </r>
  <r>
    <s v="S_ALR_87013618"/>
    <s v="Bereich: Statistische Kennzahlen"/>
    <x v="0"/>
    <n v="1124"/>
    <s v="DIALOG"/>
    <x v="0"/>
    <x v="0"/>
  </r>
  <r>
    <s v="S_ALR_87013619"/>
    <s v="Bereich: zugeord. Aufträge/PSP-El."/>
    <x v="0"/>
    <n v="120"/>
    <s v="DIALOG"/>
    <x v="0"/>
    <x v="0"/>
  </r>
  <r>
    <s v="S_ALR_87013620"/>
    <s v="Kostenstellen: Ist/Plan/Obligo"/>
    <x v="0"/>
    <n v="106345"/>
    <s v="DIALOG"/>
    <x v="0"/>
    <x v="0"/>
  </r>
  <r>
    <s v="S_ALR_87013621"/>
    <s v="Bereich: Ist/Plan/Obligo"/>
    <x v="0"/>
    <s v=""/>
    <s v=""/>
    <x v="1"/>
    <x v="1"/>
  </r>
  <r>
    <s v="S_ALR_87013623"/>
    <s v="Kostenstellen: Quartalsvergleich"/>
    <x v="0"/>
    <n v="15294"/>
    <s v="DIALOG"/>
    <x v="0"/>
    <x v="0"/>
  </r>
  <r>
    <s v="S_ALR_87013624"/>
    <s v="Kostenstellen: Geschäftsjahresvgl."/>
    <x v="0"/>
    <n v="11854"/>
    <s v="DIALOG"/>
    <x v="0"/>
    <x v="0"/>
  </r>
  <r>
    <s v="S_ALR_87013625"/>
    <s v="Kostenstellen: Ist/Soll/Abweichung"/>
    <x v="0"/>
    <n v="1631"/>
    <s v="DIALOG"/>
    <x v="0"/>
    <x v="0"/>
  </r>
  <r>
    <s v="S_ALR_87013626"/>
    <s v="Bereich: Kostenarten"/>
    <x v="0"/>
    <n v="62"/>
    <s v="DIALOG"/>
    <x v="0"/>
    <x v="0"/>
  </r>
  <r>
    <s v="S_ALR_87013627"/>
    <s v="Kostenstellen: Abweichungen"/>
    <x v="0"/>
    <n v="41"/>
    <s v=""/>
    <x v="0"/>
    <x v="0"/>
  </r>
  <r>
    <s v="S_ALR_87013629"/>
    <s v="Leistungsarten: Abstimmung"/>
    <x v="0"/>
    <n v="9"/>
    <s v="DIALOG"/>
    <x v="0"/>
    <x v="0"/>
  </r>
  <r>
    <s v="S_ALR_87013631"/>
    <s v="Kostenstellen: rollierendes Jahr"/>
    <x v="0"/>
    <n v="6590"/>
    <s v="DIALOG"/>
    <x v="0"/>
    <x v="0"/>
  </r>
  <r>
    <s v="S_ALR_87013633"/>
    <s v="Kostenstellen: Ist/Plan/Abw./Vorj."/>
    <x v="0"/>
    <n v="238"/>
    <s v="DIALOG"/>
    <x v="0"/>
    <x v="0"/>
  </r>
  <r>
    <s v="S_ALR_87013636"/>
    <s v="Kostenstellen: Objektvergleich"/>
    <x v="0"/>
    <n v="144"/>
    <s v="DIALOG"/>
    <x v="0"/>
    <x v="0"/>
  </r>
  <r>
    <s v="S_ALR_87013638"/>
    <s v="Kostenstellen: lfd./kum./Gjahr"/>
    <x v="0"/>
    <n v="6362"/>
    <s v="DIALOG"/>
    <x v="0"/>
    <x v="0"/>
  </r>
  <r>
    <s v="S_ALR_87013640"/>
    <s v="Kostenstellen:Periodenaufr.Ist/Plan"/>
    <x v="0"/>
    <n v="30"/>
    <s v=""/>
    <x v="0"/>
    <x v="0"/>
  </r>
  <r>
    <s v="S_ALR_87013643"/>
    <s v="Bereich: Aufträge"/>
    <x v="0"/>
    <n v="94"/>
    <s v="DIALOG"/>
    <x v="0"/>
    <x v="0"/>
  </r>
  <r>
    <s v="S_ALR_87013644"/>
    <s v="Kostenstellen: Kostenschichtung"/>
    <x v="0"/>
    <s v=""/>
    <s v=""/>
    <x v="1"/>
    <x v="1"/>
  </r>
  <r>
    <s v="S_ALR_87013645"/>
    <s v="Stat.Kennzahlen: Periodenaufriß"/>
    <x v="0"/>
    <n v="3075"/>
    <s v="DIALOG"/>
    <x v="0"/>
    <x v="0"/>
  </r>
  <r>
    <s v="S_ALR_87013646"/>
    <s v="Leistungsarten: Periodenaufriß"/>
    <x v="0"/>
    <n v="128"/>
    <s v=""/>
    <x v="0"/>
    <x v="0"/>
  </r>
  <r>
    <s v="S_ALR_87013647"/>
    <s v="Leistungsarten: Disponiert/Plan"/>
    <x v="0"/>
    <n v="3"/>
    <s v="DIALOG"/>
    <x v="0"/>
    <x v="0"/>
  </r>
  <r>
    <s v="S_ALR_87013648"/>
    <s v="Bereich: Ist/Etat/Obligo"/>
    <x v="0"/>
    <n v="24"/>
    <s v="DIALOG"/>
    <x v="0"/>
    <x v="0"/>
  </r>
  <r>
    <s v="S_ALR_87013903"/>
    <s v=""/>
    <x v="0"/>
    <n v="10"/>
    <s v="DIALOG"/>
    <x v="0"/>
    <x v="0"/>
  </r>
  <r>
    <s v="S_ALR_87015066"/>
    <s v="Projektinfosystem: Rahmenreport PSP-"/>
    <x v="0"/>
    <n v="5778"/>
    <s v="DIALOG"/>
    <x v="0"/>
    <x v="0"/>
  </r>
  <r>
    <s v="S_ALR_87015068"/>
    <s v="Projektinfosystem: Rahmenreport Auft"/>
    <x v="0"/>
    <n v="22"/>
    <s v="DIALOG"/>
    <x v="0"/>
    <x v="0"/>
  </r>
  <r>
    <s v="S_ALR_87099918"/>
    <s v="Primärkostenplanung AfA/Zinsen"/>
    <x v="0"/>
    <n v="1950"/>
    <s v="DIALOG"/>
    <x v="0"/>
    <x v="0"/>
  </r>
  <r>
    <s v="S_ALR_87100185"/>
    <s v="Istkosten pro Monat akt. Geschäftsja"/>
    <x v="0"/>
    <n v="222"/>
    <s v="DIALOG"/>
    <x v="0"/>
    <x v="0"/>
  </r>
  <r>
    <s v="S_ALR_87100187"/>
    <s v="Obligo pro Monat akt. Geschäftsjahr"/>
    <x v="0"/>
    <s v=""/>
    <s v=""/>
    <x v="1"/>
    <x v="1"/>
  </r>
  <r>
    <s v="S_ALR_87100188"/>
    <s v="Istkosten kumuliert"/>
    <x v="0"/>
    <n v="22"/>
    <s v="DIALOG"/>
    <x v="0"/>
    <x v="0"/>
  </r>
  <r>
    <s v="S_ALR_87100190"/>
    <s v="Plan/Ist/Abw. Projekt und Verantw."/>
    <x v="0"/>
    <n v="16"/>
    <s v="DIALOG"/>
    <x v="0"/>
    <x v="0"/>
  </r>
  <r>
    <s v="S_ALR_87100985"/>
    <s v="Bilanz und G.u.V.  (ABAP)"/>
    <x v="0"/>
    <s v=""/>
    <s v=""/>
    <x v="1"/>
    <x v="1"/>
  </r>
  <r>
    <s v="S_ALR_87100989"/>
    <s v="Audit"/>
    <x v="0"/>
    <s v=""/>
    <s v=""/>
    <x v="1"/>
    <x v="1"/>
  </r>
  <r>
    <s v="S_BCE_68000174"/>
    <s v="IMG-Aktivität: SIMG_CFMENUORFBOB08"/>
    <x v="5"/>
    <n v="2"/>
    <s v="DIALOG"/>
    <x v="1"/>
    <x v="0"/>
  </r>
  <r>
    <s v="S_BCE_68001393"/>
    <s v="Benutzer nach Adressdaten"/>
    <x v="5"/>
    <n v="778"/>
    <s v="DIALOG"/>
    <x v="1"/>
    <x v="0"/>
  </r>
  <r>
    <s v="S_BCE_68001394"/>
    <s v="Benutzer nach komplexen Selektionskr"/>
    <x v="5"/>
    <n v="482"/>
    <s v="DIALOG"/>
    <x v="1"/>
    <x v="0"/>
  </r>
  <r>
    <s v="S_BCE_68001395"/>
    <s v="Benutzer nach komplexen Selektionskr"/>
    <x v="5"/>
    <n v="2"/>
    <s v=""/>
    <x v="1"/>
    <x v="0"/>
  </r>
  <r>
    <s v="S_BCE_68001396"/>
    <s v="Benutzer nach komplexen Selektionskr"/>
    <x v="5"/>
    <n v="105"/>
    <s v="DIALOG"/>
    <x v="1"/>
    <x v="0"/>
  </r>
  <r>
    <s v="S_BCE_68001397"/>
    <s v="Benutzer nach komplexen Selektionskr"/>
    <x v="5"/>
    <n v="1088"/>
    <s v="DIALOG"/>
    <x v="1"/>
    <x v="0"/>
  </r>
  <r>
    <s v="S_BCE_68001398"/>
    <s v="Benutzer nach komplexen Selektionskr"/>
    <x v="5"/>
    <n v="1652"/>
    <s v="DIALOG"/>
    <x v="1"/>
    <x v="0"/>
  </r>
  <r>
    <s v="S_BCE_68001399"/>
    <s v="Benutzer nach komplexen Selektionskr"/>
    <x v="5"/>
    <n v="971"/>
    <s v="DIALOG"/>
    <x v="1"/>
    <x v="0"/>
  </r>
  <r>
    <s v="S_BCE_68001400"/>
    <s v="Benutzer nach komplexen Selektionskr"/>
    <x v="5"/>
    <n v="11145"/>
    <s v="DIALOG"/>
    <x v="1"/>
    <x v="0"/>
  </r>
  <r>
    <s v="S_BCE_68001402"/>
    <s v="mit Falschanmeldungen"/>
    <x v="5"/>
    <n v="34"/>
    <s v="DIALOG"/>
    <x v="1"/>
    <x v="0"/>
  </r>
  <r>
    <s v="S_BCE_68001409"/>
    <s v="Profile nach komplexen Selektionskri"/>
    <x v="5"/>
    <n v="189"/>
    <s v="DIALOG"/>
    <x v="1"/>
    <x v="0"/>
  </r>
  <r>
    <s v="S_BCE_68001410"/>
    <s v="Berechtigungsobjekte nach komplexen"/>
    <x v="5"/>
    <n v="40"/>
    <s v=""/>
    <x v="1"/>
    <x v="0"/>
  </r>
  <r>
    <s v="S_BCE_68001412"/>
    <s v="Berechtigungsobjekte nach komplexen"/>
    <x v="5"/>
    <n v="8"/>
    <s v="DIALOG"/>
    <x v="1"/>
    <x v="0"/>
  </r>
  <r>
    <s v="S_BCE_68001413"/>
    <s v="Berechtigungsobjekte nach komplexen"/>
    <x v="5"/>
    <n v="178"/>
    <s v="DIALOG"/>
    <x v="1"/>
    <x v="0"/>
  </r>
  <r>
    <s v="S_BCE_68001414"/>
    <s v="Berechtigungen nach komplexen Selekt"/>
    <x v="5"/>
    <n v="86"/>
    <s v="DIALOG"/>
    <x v="1"/>
    <x v="0"/>
  </r>
  <r>
    <s v="S_BCE_68001415"/>
    <s v="Berechtigungen nach Werten"/>
    <x v="5"/>
    <n v="78"/>
    <s v=""/>
    <x v="1"/>
    <x v="0"/>
  </r>
  <r>
    <s v="S_BCE_68001417"/>
    <s v="Berechtigungen nach komplexen Selekt"/>
    <x v="5"/>
    <n v="482"/>
    <s v="DIALOG"/>
    <x v="1"/>
    <x v="0"/>
  </r>
  <r>
    <s v="S_BCE_68001418"/>
    <s v="Rollen nach Rollenname"/>
    <x v="5"/>
    <n v="223"/>
    <s v="DIALOG"/>
    <x v="1"/>
    <x v="0"/>
  </r>
  <r>
    <s v="S_BCE_68001419"/>
    <s v="Rollen nach Benutzerzuordnung"/>
    <x v="5"/>
    <n v="283"/>
    <s v="DIALOG"/>
    <x v="1"/>
    <x v="0"/>
  </r>
  <r>
    <s v="S_BCE_68001420"/>
    <s v="Rollen nach Transaktionszuordnung"/>
    <x v="5"/>
    <n v="1444"/>
    <s v="DIALOG"/>
    <x v="1"/>
    <x v="0"/>
  </r>
  <r>
    <s v="S_BCE_68001422"/>
    <s v="Rollen nach Berechtigungsobjekt"/>
    <x v="5"/>
    <n v="13"/>
    <s v="DIALOG"/>
    <x v="1"/>
    <x v="0"/>
  </r>
  <r>
    <s v="S_BCE_68001423"/>
    <s v="Rollen nach Berechtigungswerten"/>
    <x v="5"/>
    <n v="3642"/>
    <s v="DIALOG"/>
    <x v="1"/>
    <x v="0"/>
  </r>
  <r>
    <s v="S_BCE_68001424"/>
    <s v="Rollen nach Änderungsdaten"/>
    <x v="5"/>
    <n v="96"/>
    <s v=""/>
    <x v="1"/>
    <x v="0"/>
  </r>
  <r>
    <s v="S_BCE_68001425"/>
    <s v="Rollen nach komplexen Kriterien"/>
    <x v="5"/>
    <n v="175136"/>
    <s v="DIALOG"/>
    <x v="1"/>
    <x v="0"/>
  </r>
  <r>
    <s v="S_BCE_68001426"/>
    <s v="Transaktionen für Benutzer, mit Prof"/>
    <x v="5"/>
    <n v="1131"/>
    <s v="DIALOG"/>
    <x v="1"/>
    <x v="0"/>
  </r>
  <r>
    <s v="S_BCE_68001428"/>
    <s v="Transaktionen für Benutzer, mit Prof"/>
    <x v="5"/>
    <n v="18"/>
    <s v=""/>
    <x v="1"/>
    <x v="0"/>
  </r>
  <r>
    <s v="S_BCE_68001429"/>
    <s v="Transaktionen für Benutzer, mit Prof"/>
    <x v="5"/>
    <n v="465"/>
    <s v="DIALOG"/>
    <x v="1"/>
    <x v="0"/>
  </r>
  <r>
    <s v="S_BCE_68001430"/>
    <s v="Vergleich von Benutzern"/>
    <x v="5"/>
    <n v="870"/>
    <s v="DIALOG"/>
    <x v="1"/>
    <x v="0"/>
  </r>
  <r>
    <s v="S_BCE_68001432"/>
    <s v="Vergleich von Berechtigungen"/>
    <x v="5"/>
    <n v="11"/>
    <s v="DIALOG"/>
    <x v="1"/>
    <x v="0"/>
  </r>
  <r>
    <s v="S_BCE_68001439"/>
    <s v="für Benutzer"/>
    <x v="5"/>
    <n v="6"/>
    <s v="DIALOG"/>
    <x v="1"/>
    <x v="0"/>
  </r>
  <r>
    <s v="S_BCE_68001440"/>
    <s v="für Profile"/>
    <x v="5"/>
    <n v="7"/>
    <s v=""/>
    <x v="1"/>
    <x v="0"/>
  </r>
  <r>
    <s v="S_BCE_68001777"/>
    <s v="Vergleich von Rollen"/>
    <x v="5"/>
    <n v="90"/>
    <s v="DIALOG"/>
    <x v="1"/>
    <x v="0"/>
  </r>
  <r>
    <s v="S_BCE_68002041"/>
    <s v="ausführbar für Rolle"/>
    <x v="5"/>
    <n v="75"/>
    <s v="DIALOG"/>
    <x v="1"/>
    <x v="0"/>
  </r>
  <r>
    <s v="S_BCE_68002111"/>
    <s v="Benutzer mit krit. Berechtigungen"/>
    <x v="5"/>
    <n v="14"/>
    <s v=""/>
    <x v="1"/>
    <x v="0"/>
  </r>
  <r>
    <s v="S_BCE_68002311"/>
    <s v="Änderungsbelege für Benutzer"/>
    <x v="5"/>
    <n v="84"/>
    <s v="DIALOG"/>
    <x v="1"/>
    <x v="0"/>
  </r>
  <r>
    <s v="S_BIE_59000197"/>
    <s v="Report systemübergreifende Informati"/>
    <x v="5"/>
    <n v="25"/>
    <s v=""/>
    <x v="1"/>
    <x v="0"/>
  </r>
  <r>
    <s v="S_BIE_59000198"/>
    <s v="Report systemübergreifende Informati"/>
    <x v="5"/>
    <n v="36"/>
    <s v="DIALOG"/>
    <x v="1"/>
    <x v="0"/>
  </r>
  <r>
    <s v="S_BIE_59000199"/>
    <s v="Report systemübergreifende Informati"/>
    <x v="5"/>
    <n v="145"/>
    <s v="DIALOG"/>
    <x v="1"/>
    <x v="0"/>
  </r>
  <r>
    <s v="S_KK4_74000824"/>
    <s v="IMG-Aktivität: _ISUBIBDRS_000040"/>
    <x v="6"/>
    <s v=""/>
    <s v=""/>
    <x v="1"/>
    <x v="0"/>
  </r>
  <r>
    <s v="S_KK4_74000887"/>
    <s v="IMG-Aktivität: _ISUBIBDRS_000030"/>
    <x v="6"/>
    <s v=""/>
    <s v=""/>
    <x v="1"/>
    <x v="0"/>
  </r>
  <r>
    <s v="S_KK4_74000889"/>
    <s v="IMG-Aktivität: _ISUBIBDRS_000035"/>
    <x v="6"/>
    <n v="51"/>
    <s v="DIALOG"/>
    <x v="1"/>
    <x v="0"/>
  </r>
  <r>
    <s v="S_KK4_74000893"/>
    <s v="IMG-Aktivität: _ISUBIBDRS_000023"/>
    <x v="6"/>
    <n v="24"/>
    <s v="DIALOG"/>
    <x v="1"/>
    <x v="0"/>
  </r>
  <r>
    <s v="S_KK4_74002323"/>
    <s v="IMG-Aktivität: _FICABFDP_TFK001U"/>
    <x v="14"/>
    <n v="1902"/>
    <s v="DIALOG"/>
    <x v="1"/>
    <x v="0"/>
  </r>
  <r>
    <s v="S_KK4_82000019"/>
    <s v="Auswertung Anlagen, Geräte und Zählw"/>
    <x v="6"/>
    <n v="11"/>
    <s v="DIALOG"/>
    <x v="1"/>
    <x v="0"/>
  </r>
  <r>
    <s v="S_P00_07000079"/>
    <s v="Auftrag: Abrechnungsnachweis"/>
    <x v="5"/>
    <n v="10"/>
    <s v="DIALOG"/>
    <x v="1"/>
    <x v="0"/>
  </r>
  <r>
    <s v="S_P99_41000192"/>
    <s v="SAP: Standardvariante"/>
    <x v="5"/>
    <n v="5"/>
    <s v="DIALOG"/>
    <x v="1"/>
    <x v="0"/>
  </r>
  <r>
    <s v="S_PL0_86000028"/>
    <s v="Bilanz/GuV Ist/Ist-Vergleich"/>
    <x v="0"/>
    <s v=""/>
    <s v=""/>
    <x v="1"/>
    <x v="1"/>
  </r>
  <r>
    <s v="S_PL0_86000030"/>
    <s v="Sachkonten - Salden"/>
    <x v="0"/>
    <s v=""/>
    <s v=""/>
    <x v="1"/>
    <x v="1"/>
  </r>
  <r>
    <s v="S_PL0_86000032"/>
    <s v="SAP Strukturierte Saldenliste"/>
    <x v="0"/>
    <s v=""/>
    <s v=""/>
    <x v="1"/>
    <x v="1"/>
  </r>
  <r>
    <s v="S_SL0_21000007"/>
    <s v=""/>
    <x v="5"/>
    <n v="1824"/>
    <s v="DIALOG"/>
    <x v="1"/>
    <x v="0"/>
  </r>
  <r>
    <s v="SA38"/>
    <s v="ABAP/4 Reporting"/>
    <x v="5"/>
    <n v="24"/>
    <s v="DIALOG"/>
    <x v="1"/>
    <x v="0"/>
  </r>
  <r>
    <s v="SA39"/>
    <s v="SA38 für Parametertransaktion"/>
    <x v="5"/>
    <s v=""/>
    <s v=""/>
    <x v="1"/>
    <x v="1"/>
  </r>
  <r>
    <s v="SAAB"/>
    <s v="Aktivierbare Checkpoints"/>
    <x v="5"/>
    <n v="286"/>
    <s v="DIALOG"/>
    <x v="1"/>
    <x v="0"/>
  </r>
  <r>
    <s v="SADR"/>
    <s v="Einstieg Adreßpflege - Gruppe nötig!"/>
    <x v="5"/>
    <n v="5"/>
    <s v=""/>
    <x v="1"/>
    <x v="0"/>
  </r>
  <r>
    <s v="SAINT"/>
    <s v="Add-On Installation Tool"/>
    <x v="5"/>
    <s v=""/>
    <s v=""/>
    <x v="1"/>
    <x v="1"/>
  </r>
  <r>
    <s v="SALE"/>
    <s v="ALE-Customizing anzeigen"/>
    <x v="5"/>
    <n v="98"/>
    <s v=""/>
    <x v="1"/>
    <x v="0"/>
  </r>
  <r>
    <s v="SAR_OBJ_IND_CUS"/>
    <s v="Arch.-obj.-übergr. Customizing"/>
    <x v="5"/>
    <n v="11"/>
    <s v="DIALOG"/>
    <x v="1"/>
    <x v="0"/>
  </r>
  <r>
    <s v="SARA"/>
    <s v="Archivadministration"/>
    <x v="5"/>
    <n v="12046"/>
    <s v="DIALOG"/>
    <x v="1"/>
    <x v="0"/>
  </r>
  <r>
    <s v="SARFC"/>
    <s v="Server-Ressourcen für async. RFC"/>
    <x v="5"/>
    <s v=""/>
    <s v=""/>
    <x v="1"/>
    <x v="1"/>
  </r>
  <r>
    <s v="SARI"/>
    <s v="Archivinformationssystem"/>
    <x v="5"/>
    <n v="95"/>
    <s v="DIALOG"/>
    <x v="1"/>
    <x v="0"/>
  </r>
  <r>
    <s v="SARJ"/>
    <s v="Archive Retrieval Configurator"/>
    <x v="4"/>
    <n v="15"/>
    <s v="DIALOG"/>
    <x v="1"/>
    <x v="0"/>
  </r>
  <r>
    <s v="SART"/>
    <s v="Anzeige Reportingbaum"/>
    <x v="34"/>
    <s v=""/>
    <s v=""/>
    <x v="1"/>
    <x v="1"/>
  </r>
  <r>
    <s v="SBGRFCCONF"/>
    <s v="bgRFC Konfiguration"/>
    <x v="5"/>
    <n v="36"/>
    <s v="DIALOG"/>
    <x v="1"/>
    <x v="0"/>
  </r>
  <r>
    <s v="SBIW"/>
    <s v="BIW im IMG des OLTP"/>
    <x v="5"/>
    <n v="280"/>
    <s v="DIALOG"/>
    <x v="1"/>
    <x v="0"/>
  </r>
  <r>
    <s v="SBWP"/>
    <s v="SAP Business Workplace"/>
    <x v="5"/>
    <n v="13384454"/>
    <s v="DIALOG"/>
    <x v="0"/>
    <x v="0"/>
  </r>
  <r>
    <s v="SCA4_D"/>
    <s v="Nicht direkt ausführbar"/>
    <x v="5"/>
    <n v="61"/>
    <s v="DIALOG"/>
    <x v="1"/>
    <x v="0"/>
  </r>
  <r>
    <s v="SCA5_D"/>
    <s v="Nicht direkt ausführbar"/>
    <x v="5"/>
    <n v="42"/>
    <s v="DIALOG"/>
    <x v="1"/>
    <x v="0"/>
  </r>
  <r>
    <s v="SCA6_D"/>
    <s v="Nicht direkt ausführbar"/>
    <x v="5"/>
    <n v="3"/>
    <s v="DIALOG"/>
    <x v="1"/>
    <x v="0"/>
  </r>
  <r>
    <s v="SCAL"/>
    <s v="Fabrikkalender mit CUA-Oberfläche"/>
    <x v="5"/>
    <n v="42"/>
    <s v="DIALOG"/>
    <x v="1"/>
    <x v="0"/>
  </r>
  <r>
    <s v="SCAT"/>
    <s v="Computer Aided Testtool"/>
    <x v="5"/>
    <n v="2634"/>
    <s v="DIALOG"/>
    <x v="1"/>
    <x v="0"/>
  </r>
  <r>
    <s v="SCC3"/>
    <s v="Mandantenkopie Protokoll"/>
    <x v="5"/>
    <n v="96"/>
    <s v="DIALOG"/>
    <x v="1"/>
    <x v="0"/>
  </r>
  <r>
    <s v="SCC4"/>
    <s v="Mandantenverwaltung"/>
    <x v="5"/>
    <n v="404"/>
    <s v="DIALOG"/>
    <x v="1"/>
    <x v="0"/>
  </r>
  <r>
    <s v="SCCL"/>
    <s v="Lokale Mandantenkopie"/>
    <x v="5"/>
    <s v=""/>
    <s v=""/>
    <x v="1"/>
    <x v="1"/>
  </r>
  <r>
    <s v="SCMA"/>
    <s v="Schedule Manager: Scheduler"/>
    <x v="13"/>
    <s v=""/>
    <s v=""/>
    <x v="1"/>
    <x v="1"/>
  </r>
  <r>
    <s v="SCMON"/>
    <s v=""/>
    <x v="5"/>
    <n v="720"/>
    <s v="DIALOG"/>
    <x v="1"/>
    <x v="0"/>
  </r>
  <r>
    <s v="SCOT"/>
    <s v="SAPconnect - Administration"/>
    <x v="5"/>
    <n v="1132"/>
    <s v="DIALOG"/>
    <x v="1"/>
    <x v="0"/>
  </r>
  <r>
    <s v="SCPR3"/>
    <s v="Anzeige und Pflege von BC-Sets"/>
    <x v="5"/>
    <s v=""/>
    <s v=""/>
    <x v="1"/>
    <x v="1"/>
  </r>
  <r>
    <s v="SCRM"/>
    <s v="CRM-relevantes IMG im PlugIn des R/3"/>
    <x v="5"/>
    <n v="80"/>
    <s v=""/>
    <x v="1"/>
    <x v="0"/>
  </r>
  <r>
    <s v="SCTS_RSWBO004"/>
    <s v="Systemänderbarkeit"/>
    <x v="5"/>
    <s v=""/>
    <s v=""/>
    <x v="1"/>
    <x v="1"/>
  </r>
  <r>
    <s v="SCU3"/>
    <s v="Tabellenhistorie"/>
    <x v="5"/>
    <n v="168"/>
    <s v="DIALOG"/>
    <x v="1"/>
    <x v="0"/>
  </r>
  <r>
    <s v="SCUA"/>
    <s v="Zentrale Benutzerverwaltung"/>
    <x v="5"/>
    <s v=""/>
    <s v=""/>
    <x v="1"/>
    <x v="1"/>
  </r>
  <r>
    <s v="SCUG"/>
    <s v="Benutzerübernahme"/>
    <x v="5"/>
    <s v=""/>
    <s v=""/>
    <x v="1"/>
    <x v="1"/>
  </r>
  <r>
    <s v="SCUL"/>
    <s v="Protokolle Zentrales Benutzermang."/>
    <x v="5"/>
    <s v=""/>
    <s v=""/>
    <x v="1"/>
    <x v="1"/>
  </r>
  <r>
    <s v="SCUM"/>
    <s v="Zentrale Benutzerverwaltung"/>
    <x v="5"/>
    <s v=""/>
    <s v=""/>
    <x v="1"/>
    <x v="1"/>
  </r>
  <r>
    <s v="SDCCN"/>
    <s v="Service Data Control Center"/>
    <x v="7"/>
    <s v=""/>
    <s v=""/>
    <x v="1"/>
    <x v="1"/>
  </r>
  <r>
    <s v="SDQ1"/>
    <s v="Ablaufende Angebote"/>
    <x v="8"/>
    <n v="2"/>
    <s v=""/>
    <x v="1"/>
    <x v="0"/>
  </r>
  <r>
    <s v="SDV"/>
    <s v="Dokumentbetrachter"/>
    <x v="5"/>
    <n v="2512008"/>
    <s v="DIALOG"/>
    <x v="1"/>
    <x v="0"/>
  </r>
  <r>
    <s v="SE01"/>
    <s v="Transport Organizer (Erw. Sicht)"/>
    <x v="5"/>
    <n v="7150"/>
    <s v="DIALOG"/>
    <x v="1"/>
    <x v="0"/>
  </r>
  <r>
    <s v="SE03"/>
    <s v="Transport Organizer Tools"/>
    <x v="5"/>
    <n v="58"/>
    <s v="DIALOG"/>
    <x v="1"/>
    <x v="0"/>
  </r>
  <r>
    <s v="SE06"/>
    <s v="Einrichten Transport Organizer"/>
    <x v="5"/>
    <s v=""/>
    <s v=""/>
    <x v="1"/>
    <x v="1"/>
  </r>
  <r>
    <s v="SE09"/>
    <s v="Transport Organizer"/>
    <x v="5"/>
    <n v="6"/>
    <s v=""/>
    <x v="1"/>
    <x v="0"/>
  </r>
  <r>
    <s v="SE10"/>
    <s v="Transport Organizer"/>
    <x v="5"/>
    <n v="14516"/>
    <s v="DIALOG"/>
    <x v="0"/>
    <x v="0"/>
  </r>
  <r>
    <s v="SE11"/>
    <s v="ABAP Dictionary Pflege"/>
    <x v="0"/>
    <n v="67431"/>
    <s v="DIALOG"/>
    <x v="0"/>
    <x v="0"/>
  </r>
  <r>
    <s v="SE13"/>
    <s v="Speicher-Param. für Tabellen pflegen"/>
    <x v="5"/>
    <n v="57"/>
    <s v="DIALOG"/>
    <x v="1"/>
    <x v="0"/>
  </r>
  <r>
    <s v="SE14"/>
    <s v="Utilities für Dictionary-Tabellen"/>
    <x v="5"/>
    <s v=""/>
    <s v=""/>
    <x v="1"/>
    <x v="1"/>
  </r>
  <r>
    <s v="SE16"/>
    <s v="Data Browser"/>
    <x v="5"/>
    <n v="380960"/>
    <s v="DIALOG"/>
    <x v="0"/>
    <x v="0"/>
  </r>
  <r>
    <s v="SE16_ANEK"/>
    <s v="Data Browser ANEK"/>
    <x v="5"/>
    <n v="1"/>
    <s v="DIALOG"/>
    <x v="1"/>
    <x v="0"/>
  </r>
  <r>
    <s v="SE16H"/>
    <s v="Allgemeine Tabellenanzeige"/>
    <x v="24"/>
    <n v="144"/>
    <s v="DIALOG"/>
    <x v="1"/>
    <x v="0"/>
  </r>
  <r>
    <s v="SE16N"/>
    <s v="Allgemeine Tabellenanzeige"/>
    <x v="24"/>
    <n v="32234"/>
    <s v="DIALOG"/>
    <x v="0"/>
    <x v="0"/>
  </r>
  <r>
    <s v="SE17"/>
    <s v="Allgemeine Tabellenanzeige"/>
    <x v="5"/>
    <n v="3455"/>
    <s v="DIALOG"/>
    <x v="0"/>
    <x v="0"/>
  </r>
  <r>
    <s v="SE18"/>
    <s v="BAdI-Builder - Definitionen"/>
    <x v="5"/>
    <n v="786"/>
    <s v="DIALOG"/>
    <x v="1"/>
    <x v="0"/>
  </r>
  <r>
    <s v="SE19"/>
    <s v="BAdI-Builder - Implementierungen"/>
    <x v="5"/>
    <n v="126"/>
    <s v="DIALOG"/>
    <x v="1"/>
    <x v="0"/>
  </r>
  <r>
    <s v="SE20"/>
    <s v="Enhancements"/>
    <x v="5"/>
    <s v=""/>
    <s v=""/>
    <x v="1"/>
    <x v="1"/>
  </r>
  <r>
    <s v="SE24"/>
    <s v="ABAP Class Builder"/>
    <x v="5"/>
    <n v="50"/>
    <s v="DIALOG"/>
    <x v="1"/>
    <x v="0"/>
  </r>
  <r>
    <s v="SE30"/>
    <s v="ABAP Objects Laufzeitanalyse"/>
    <x v="5"/>
    <s v=""/>
    <s v=""/>
    <x v="1"/>
    <x v="1"/>
  </r>
  <r>
    <s v="SE30_OLD"/>
    <s v="ABAP Objects Laufzeitanalyse"/>
    <x v="5"/>
    <s v=""/>
    <s v=""/>
    <x v="1"/>
    <x v="1"/>
  </r>
  <r>
    <s v="SE36"/>
    <s v="Logical Database Builder"/>
    <x v="5"/>
    <n v="20"/>
    <s v=""/>
    <x v="1"/>
    <x v="0"/>
  </r>
  <r>
    <s v="SE37"/>
    <s v="ABAP Funktionsbausteine"/>
    <x v="5"/>
    <n v="14527"/>
    <s v="DIALOG"/>
    <x v="1"/>
    <x v="0"/>
  </r>
  <r>
    <s v="SE38"/>
    <s v="ABAP Editor"/>
    <x v="5"/>
    <n v="74672"/>
    <s v="DIALOG"/>
    <x v="1"/>
    <x v="0"/>
  </r>
  <r>
    <s v="SE43"/>
    <s v="Bereichsmenüpflege"/>
    <x v="5"/>
    <s v=""/>
    <s v=""/>
    <x v="1"/>
    <x v="1"/>
  </r>
  <r>
    <s v="SE43N"/>
    <s v="Pflege der Bereichsmenüs"/>
    <x v="5"/>
    <s v=""/>
    <s v=""/>
    <x v="1"/>
    <x v="1"/>
  </r>
  <r>
    <s v="SE54"/>
    <s v="Generierung Tabellensicht"/>
    <x v="5"/>
    <s v=""/>
    <s v=""/>
    <x v="1"/>
    <x v="1"/>
  </r>
  <r>
    <s v="SE61"/>
    <s v="SAP Dokumentation"/>
    <x v="5"/>
    <n v="56"/>
    <s v="DIALOG"/>
    <x v="1"/>
    <x v="0"/>
  </r>
  <r>
    <s v="SE63"/>
    <s v="Übersetzungseditor"/>
    <x v="5"/>
    <s v=""/>
    <s v=""/>
    <x v="1"/>
    <x v="1"/>
  </r>
  <r>
    <s v="SE71"/>
    <s v="SAPscript Formular"/>
    <x v="5"/>
    <n v="876"/>
    <s v="DIALOG"/>
    <x v="1"/>
    <x v="0"/>
  </r>
  <r>
    <s v="SE73"/>
    <s v="SAPscript Fontpflege"/>
    <x v="5"/>
    <s v=""/>
    <s v=""/>
    <x v="1"/>
    <x v="1"/>
  </r>
  <r>
    <s v="SE78"/>
    <s v="Verwaltung  von Formulargrafiken"/>
    <x v="5"/>
    <s v=""/>
    <s v=""/>
    <x v="1"/>
    <x v="1"/>
  </r>
  <r>
    <s v="SE80"/>
    <s v="Object Navigator"/>
    <x v="5"/>
    <n v="10499"/>
    <s v="DIALOG"/>
    <x v="1"/>
    <x v="0"/>
  </r>
  <r>
    <s v="SE84"/>
    <s v="Repository-Infosystem"/>
    <x v="5"/>
    <n v="4279"/>
    <s v="DIALOG"/>
    <x v="1"/>
    <x v="0"/>
  </r>
  <r>
    <s v="SE91"/>
    <s v="Nachrichtenpflege"/>
    <x v="5"/>
    <n v="797"/>
    <s v="DIALOG"/>
    <x v="1"/>
    <x v="0"/>
  </r>
  <r>
    <s v="SE92"/>
    <s v="Pflege von SysLog-Meldungen"/>
    <x v="5"/>
    <s v=""/>
    <s v=""/>
    <x v="1"/>
    <x v="1"/>
  </r>
  <r>
    <s v="SE93"/>
    <s v="Pflege Transaktionscodes"/>
    <x v="5"/>
    <n v="15736"/>
    <s v="DIALOG"/>
    <x v="1"/>
    <x v="0"/>
  </r>
  <r>
    <s v="SEARCH_SAP_MENU"/>
    <s v="Suche im SAP Menü"/>
    <x v="5"/>
    <n v="9567"/>
    <s v="DIALOG"/>
    <x v="1"/>
    <x v="0"/>
  </r>
  <r>
    <s v="SECPOL"/>
    <s v="Pflege von Sicherheitsrichtlinien"/>
    <x v="5"/>
    <s v=""/>
    <s v=""/>
    <x v="1"/>
    <x v="1"/>
  </r>
  <r>
    <s v="SECPOL_CHANGES"/>
    <s v="Änderungsbelege d.SicherhRichtlinien"/>
    <x v="5"/>
    <s v=""/>
    <s v=""/>
    <x v="1"/>
    <x v="1"/>
  </r>
  <r>
    <s v="SEGW"/>
    <s v=""/>
    <x v="5"/>
    <n v="24"/>
    <s v="DIALOG"/>
    <x v="1"/>
    <x v="0"/>
  </r>
  <r>
    <s v="SESS_START_OBJECT"/>
    <s v="Start eines Objekts"/>
    <x v="5"/>
    <s v=""/>
    <s v=""/>
    <x v="1"/>
    <x v="1"/>
  </r>
  <r>
    <s v="SESSION_MANAGER"/>
    <s v="Session Manager Menübaumanzeige"/>
    <x v="5"/>
    <n v="3971106"/>
    <s v="DIALOG"/>
    <x v="1"/>
    <x v="0"/>
  </r>
  <r>
    <s v="SEU_INT"/>
    <s v="Object Browser"/>
    <x v="5"/>
    <s v=""/>
    <s v=""/>
    <x v="1"/>
    <x v="1"/>
  </r>
  <r>
    <s v="SF01"/>
    <s v="Dateinamen mandantenabhängig"/>
    <x v="5"/>
    <n v="6"/>
    <s v="DIALOG"/>
    <x v="1"/>
    <x v="0"/>
  </r>
  <r>
    <s v="SFAC"/>
    <s v="Pflegen Feldauswahl"/>
    <x v="13"/>
    <s v=""/>
    <s v=""/>
    <x v="1"/>
    <x v="1"/>
  </r>
  <r>
    <s v="SFP"/>
    <s v="Form Builder"/>
    <x v="5"/>
    <n v="1672"/>
    <s v="DIALOG"/>
    <x v="1"/>
    <x v="0"/>
  </r>
  <r>
    <s v="SFTRACE"/>
    <s v="SAP Smart Forms: Trace"/>
    <x v="5"/>
    <s v=""/>
    <s v=""/>
    <x v="1"/>
    <x v="1"/>
  </r>
  <r>
    <s v="SFW_BROWSER"/>
    <s v="Switch Framework Browser"/>
    <x v="5"/>
    <s v=""/>
    <s v=""/>
    <x v="1"/>
    <x v="1"/>
  </r>
  <r>
    <s v="SFW5"/>
    <s v="Switch Framework Customizing"/>
    <x v="5"/>
    <n v="218"/>
    <s v="DIALOG"/>
    <x v="1"/>
    <x v="0"/>
  </r>
  <r>
    <s v="SGEN"/>
    <s v="SAP-Load-Generierer"/>
    <x v="5"/>
    <s v=""/>
    <s v=""/>
    <x v="1"/>
    <x v="1"/>
  </r>
  <r>
    <s v="SHD0"/>
    <s v="Transaktions- und Screenvarianten"/>
    <x v="5"/>
    <s v=""/>
    <s v=""/>
    <x v="1"/>
    <x v="1"/>
  </r>
  <r>
    <s v="SHD1"/>
    <s v="INTERN: Aufruf Variantentransaktion"/>
    <x v="5"/>
    <s v=""/>
    <s v=""/>
    <x v="1"/>
    <x v="1"/>
  </r>
  <r>
    <s v="SICF"/>
    <s v="Pflege des HTTP-Service-Baums"/>
    <x v="5"/>
    <n v="2352"/>
    <s v="DIALOG"/>
    <x v="1"/>
    <x v="0"/>
  </r>
  <r>
    <s v="SICK"/>
    <s v="Installationscheck"/>
    <x v="5"/>
    <n v="65"/>
    <s v="DIALOG"/>
    <x v="1"/>
    <x v="0"/>
  </r>
  <r>
    <s v="SLAT_WDYID"/>
    <s v="Web Dynpro Aufruf Transaktion"/>
    <x v="5"/>
    <s v=""/>
    <s v=""/>
    <x v="1"/>
    <x v="1"/>
  </r>
  <r>
    <s v="SLDAPICUST"/>
    <s v="SLD API Customizing"/>
    <x v="5"/>
    <n v="324"/>
    <s v=""/>
    <x v="1"/>
    <x v="0"/>
  </r>
  <r>
    <s v="SLG1"/>
    <s v="Anwendungs-Log: Protokolle anzeigen"/>
    <x v="5"/>
    <n v="39167"/>
    <s v="DIALOG"/>
    <x v="1"/>
    <x v="0"/>
  </r>
  <r>
    <s v="SLG2"/>
    <s v="Anwendungs-Log: Protokolle löschen"/>
    <x v="5"/>
    <n v="145"/>
    <s v="DIALOG"/>
    <x v="1"/>
    <x v="0"/>
  </r>
  <r>
    <s v="SLICENSE"/>
    <s v="SAP Lizenzen verwalten"/>
    <x v="5"/>
    <s v=""/>
    <s v=""/>
    <x v="1"/>
    <x v="1"/>
  </r>
  <r>
    <s v="SM01_CUS"/>
    <s v="Lokale Anwendungsstartsperrenpflege"/>
    <x v="5"/>
    <n v="8425"/>
    <s v="DIALOG"/>
    <x v="1"/>
    <x v="0"/>
  </r>
  <r>
    <s v="SM02"/>
    <s v="System-Nachrichten"/>
    <x v="7"/>
    <n v="1042"/>
    <s v="DIALOG"/>
    <x v="1"/>
    <x v="0"/>
  </r>
  <r>
    <s v="SM04"/>
    <s v="Anmeldungen an einer AS-Instanz"/>
    <x v="7"/>
    <n v="18703"/>
    <s v="DIALOG"/>
    <x v="1"/>
    <x v="0"/>
  </r>
  <r>
    <s v="SM12"/>
    <s v="Sperren anzeigen und löschen"/>
    <x v="5"/>
    <n v="10523"/>
    <s v="DIALOG"/>
    <x v="1"/>
    <x v="0"/>
  </r>
  <r>
    <s v="SM13"/>
    <s v="Verbuchungssätze administrieren"/>
    <x v="5"/>
    <n v="51131"/>
    <s v="DIALOG"/>
    <x v="1"/>
    <x v="0"/>
  </r>
  <r>
    <s v="SM19"/>
    <s v="Konfiguration Security Audit"/>
    <x v="5"/>
    <n v="404"/>
    <s v=""/>
    <x v="1"/>
    <x v="0"/>
  </r>
  <r>
    <s v="SM20"/>
    <s v="Auswertung des Security Auditlog"/>
    <x v="5"/>
    <n v="2634"/>
    <s v="DIALOG"/>
    <x v="1"/>
    <x v="0"/>
  </r>
  <r>
    <s v="SM21"/>
    <s v="Systemprotokoll"/>
    <x v="5"/>
    <n v="13418"/>
    <s v="DIALOG"/>
    <x v="1"/>
    <x v="0"/>
  </r>
  <r>
    <s v="SM21_OLD"/>
    <s v="Online Ausw. des Sys-Log (veraltet)"/>
    <x v="5"/>
    <n v="264"/>
    <s v="DIALOG"/>
    <x v="1"/>
    <x v="0"/>
  </r>
  <r>
    <s v="SM30"/>
    <s v="Aufruf View-Pflege"/>
    <x v="5"/>
    <n v="144480"/>
    <s v="DIALOG"/>
    <x v="1"/>
    <x v="0"/>
  </r>
  <r>
    <s v="SM31"/>
    <s v="Aufruf Viewpflege analog SM30"/>
    <x v="5"/>
    <n v="152"/>
    <s v="DIALOG"/>
    <x v="1"/>
    <x v="0"/>
  </r>
  <r>
    <s v="SM34"/>
    <s v="Aufruf Viewcluster-Pflege"/>
    <x v="28"/>
    <n v="577"/>
    <s v="DIALOG"/>
    <x v="0"/>
    <x v="0"/>
  </r>
  <r>
    <s v="SM35"/>
    <s v="Batch-Input Monitoring"/>
    <x v="5"/>
    <n v="153282"/>
    <s v="DIALOG"/>
    <x v="0"/>
    <x v="0"/>
  </r>
  <r>
    <s v="SM35P"/>
    <s v="Batch-Input: Protokoll Monitoring"/>
    <x v="5"/>
    <n v="981"/>
    <s v="DIALOG"/>
    <x v="1"/>
    <x v="0"/>
  </r>
  <r>
    <s v="SM36"/>
    <s v="Batch-Anforderung"/>
    <x v="5"/>
    <n v="5925"/>
    <s v="DIALOG"/>
    <x v="1"/>
    <x v="0"/>
  </r>
  <r>
    <s v="SM36WIZ"/>
    <s v="Job Definition Wizard"/>
    <x v="5"/>
    <n v="164"/>
    <s v="DIALOG"/>
    <x v="1"/>
    <x v="0"/>
  </r>
  <r>
    <s v="SM37"/>
    <s v="Übersicht über Jobauswahl"/>
    <x v="5"/>
    <n v="1105218"/>
    <s v="DIALOG"/>
    <x v="0"/>
    <x v="0"/>
  </r>
  <r>
    <s v="SM37C"/>
    <s v="Flexible Version der Jobauswahl"/>
    <x v="5"/>
    <n v="13717"/>
    <s v="DIALOG"/>
    <x v="1"/>
    <x v="0"/>
  </r>
  <r>
    <s v="SM38"/>
    <s v="queue verwaltungstransaktion"/>
    <x v="5"/>
    <n v="4"/>
    <s v="DIALOG"/>
    <x v="1"/>
    <x v="0"/>
  </r>
  <r>
    <s v="SM49"/>
    <s v="Ausführen externer OS-Kommandos"/>
    <x v="5"/>
    <s v=""/>
    <s v=""/>
    <x v="1"/>
    <x v="1"/>
  </r>
  <r>
    <s v="SM50"/>
    <s v="Workprozesse einer AS-Instanz"/>
    <x v="5"/>
    <n v="19733"/>
    <s v="DIALOG"/>
    <x v="1"/>
    <x v="0"/>
  </r>
  <r>
    <s v="SM51"/>
    <s v="Gestartete AS-Instanzen"/>
    <x v="5"/>
    <n v="90"/>
    <s v="DIALOG"/>
    <x v="1"/>
    <x v="0"/>
  </r>
  <r>
    <s v="SM53"/>
    <s v="VMC Monitoring und Administration"/>
    <x v="5"/>
    <s v=""/>
    <s v=""/>
    <x v="1"/>
    <x v="1"/>
  </r>
  <r>
    <s v="SM58"/>
    <s v="Asynchronous RFC Error Log"/>
    <x v="5"/>
    <n v="79738"/>
    <s v="DIALOG"/>
    <x v="1"/>
    <x v="0"/>
  </r>
  <r>
    <s v="SM59"/>
    <s v="RFC-Destinations (Anzeige u. Pflege)"/>
    <x v="13"/>
    <n v="9169"/>
    <s v="DIALOG"/>
    <x v="1"/>
    <x v="0"/>
  </r>
  <r>
    <s v="SM63"/>
    <s v="Anzeigen / Pflegen Betriebsartensets"/>
    <x v="5"/>
    <n v="21"/>
    <s v="DIALOG"/>
    <x v="1"/>
    <x v="0"/>
  </r>
  <r>
    <s v="SM65"/>
    <s v="Analysetool Hintergrundverarbeitung"/>
    <x v="5"/>
    <s v=""/>
    <s v=""/>
    <x v="1"/>
    <x v="1"/>
  </r>
  <r>
    <s v="SM66"/>
    <s v="Globale Workprozeß-Uebersicht"/>
    <x v="5"/>
    <n v="6660"/>
    <s v="DIALOG"/>
    <x v="1"/>
    <x v="0"/>
  </r>
  <r>
    <s v="SM69"/>
    <s v="Pflegen externer OS-Kommandos"/>
    <x v="5"/>
    <s v=""/>
    <s v=""/>
    <x v="1"/>
    <x v="1"/>
  </r>
  <r>
    <s v="SMARTFORMS"/>
    <s v="SAP Smart Forms"/>
    <x v="5"/>
    <n v="308"/>
    <s v="DIALOG"/>
    <x v="1"/>
    <x v="0"/>
  </r>
  <r>
    <s v="SMEN"/>
    <s v="Session Manager Menübaumanzeige"/>
    <x v="5"/>
    <n v="23175"/>
    <s v="DIALOG"/>
    <x v="1"/>
    <x v="0"/>
  </r>
  <r>
    <s v="SMGW"/>
    <s v="Gateway Monitor"/>
    <x v="5"/>
    <n v="2186"/>
    <s v="DIALOG"/>
    <x v="1"/>
    <x v="0"/>
  </r>
  <r>
    <s v="SMICM"/>
    <s v="ICM Monitor"/>
    <x v="5"/>
    <n v="6494"/>
    <s v="DIALOG"/>
    <x v="1"/>
    <x v="0"/>
  </r>
  <r>
    <s v="SMLG"/>
    <s v="Pflege Zuordnung Login-Grp.-Instanz"/>
    <x v="21"/>
    <s v=""/>
    <s v=""/>
    <x v="1"/>
    <x v="1"/>
  </r>
  <r>
    <s v="SMOD"/>
    <s v="SAP-Erweiterungsverwaltung"/>
    <x v="5"/>
    <n v="60"/>
    <s v=""/>
    <x v="1"/>
    <x v="0"/>
  </r>
  <r>
    <s v="SMQ1"/>
    <s v="qRFC-Monitor (Ausgangsqueue)"/>
    <x v="5"/>
    <n v="63561"/>
    <s v="DIALOG"/>
    <x v="1"/>
    <x v="0"/>
  </r>
  <r>
    <s v="SMQ2"/>
    <s v="qRFC-Monitor (Eingangsqueue)"/>
    <x v="5"/>
    <n v="9343"/>
    <s v="DIALOG"/>
    <x v="1"/>
    <x v="0"/>
  </r>
  <r>
    <s v="SMQA"/>
    <s v="tRFC/qRFC: Rückmeldestatus u. -daten"/>
    <x v="5"/>
    <s v=""/>
    <s v=""/>
    <x v="1"/>
    <x v="1"/>
  </r>
  <r>
    <s v="SMQE"/>
    <s v="qRFC-Administration"/>
    <x v="5"/>
    <s v=""/>
    <s v=""/>
    <x v="1"/>
    <x v="1"/>
  </r>
  <r>
    <s v="SMQR"/>
    <s v="Registrierung der Eingangsqueues"/>
    <x v="5"/>
    <n v="24"/>
    <s v="DIALOG"/>
    <x v="1"/>
    <x v="0"/>
  </r>
  <r>
    <s v="SMQS"/>
    <s v="Registrierung der Destinationen"/>
    <x v="5"/>
    <n v="12"/>
    <s v="DIALOG"/>
    <x v="1"/>
    <x v="0"/>
  </r>
  <r>
    <s v="SMT1"/>
    <s v="Trusted - Trusting Verbindungen"/>
    <x v="5"/>
    <n v="144"/>
    <s v="DIALOG"/>
    <x v="1"/>
    <x v="0"/>
  </r>
  <r>
    <s v="SMTR_START_HISTORY"/>
    <s v="Aufruf der Objekthistorie"/>
    <x v="5"/>
    <n v="2"/>
    <s v=""/>
    <x v="1"/>
    <x v="0"/>
  </r>
  <r>
    <s v="SMW0"/>
    <s v="SAP Web Repository"/>
    <x v="5"/>
    <n v="1184"/>
    <s v="DIALOG"/>
    <x v="1"/>
    <x v="0"/>
  </r>
  <r>
    <s v="SMX"/>
    <s v="Anzeigen eigene Jobs"/>
    <x v="5"/>
    <n v="25597"/>
    <s v="DIALOG"/>
    <x v="1"/>
    <x v="0"/>
  </r>
  <r>
    <s v="SNC0"/>
    <s v="SNC Zugangskontrolliste Systeme"/>
    <x v="5"/>
    <s v=""/>
    <s v=""/>
    <x v="1"/>
    <x v="1"/>
  </r>
  <r>
    <s v="SNOTE"/>
    <s v="Note Assistent"/>
    <x v="5"/>
    <n v="1248"/>
    <s v="DIALOG"/>
    <x v="1"/>
    <x v="0"/>
  </r>
  <r>
    <s v="SNRO"/>
    <s v="Nummernkreisobjekte"/>
    <x v="5"/>
    <n v="1620"/>
    <s v="DIALOG"/>
    <x v="1"/>
    <x v="0"/>
  </r>
  <r>
    <s v="SNUM"/>
    <s v="Nummernkreistreiber"/>
    <x v="5"/>
    <n v="9185"/>
    <s v="DIALOG"/>
    <x v="1"/>
    <x v="0"/>
  </r>
  <r>
    <s v="SO01"/>
    <s v="SAPoffice Eingang"/>
    <x v="5"/>
    <n v="3148459"/>
    <s v="DIALOG"/>
    <x v="1"/>
    <x v="0"/>
  </r>
  <r>
    <s v="SO10"/>
    <s v="SAPscript Standardtexte"/>
    <x v="5"/>
    <n v="7939"/>
    <s v="DIALOG"/>
    <x v="1"/>
    <x v="0"/>
  </r>
  <r>
    <s v="SO21"/>
    <s v="PC-Arbeitsverzeichnis pflegen"/>
    <x v="5"/>
    <s v=""/>
    <s v=""/>
    <x v="1"/>
    <x v="1"/>
  </r>
  <r>
    <s v="SO23"/>
    <s v="SAPoffice: Verteilerlisten"/>
    <x v="5"/>
    <n v="2678"/>
    <s v="DIALOG"/>
    <x v="1"/>
    <x v="0"/>
  </r>
  <r>
    <s v="SO99"/>
    <s v="Put-Informationssystem"/>
    <x v="5"/>
    <n v="194"/>
    <s v="DIALOG"/>
    <x v="1"/>
    <x v="0"/>
  </r>
  <r>
    <s v="SOA0"/>
    <s v="ArchiveLink Workflow-Dokumentarten"/>
    <x v="5"/>
    <n v="8"/>
    <s v="DIALOG"/>
    <x v="1"/>
    <x v="0"/>
  </r>
  <r>
    <s v="SOAD"/>
    <s v="SAPoffice: Externe Addressen"/>
    <x v="5"/>
    <n v="11"/>
    <s v="DIALOG"/>
    <x v="1"/>
    <x v="0"/>
  </r>
  <r>
    <s v="SOAMANAGER"/>
    <s v="SOA-Manager"/>
    <x v="5"/>
    <s v=""/>
    <s v=""/>
    <x v="1"/>
    <x v="1"/>
  </r>
  <r>
    <s v="SOBN01"/>
    <s v="Personendaten"/>
    <x v="5"/>
    <n v="415"/>
    <s v="DIALOG"/>
    <x v="1"/>
    <x v="0"/>
  </r>
  <r>
    <s v="SOBT"/>
    <s v="einzelne Pflegeobjekte attributieren"/>
    <x v="5"/>
    <n v="189"/>
    <s v=""/>
    <x v="1"/>
    <x v="0"/>
  </r>
  <r>
    <s v="SOCP"/>
    <s v="SAPoffice: Externe Adressen"/>
    <x v="5"/>
    <n v="4"/>
    <s v="DIALOG"/>
    <x v="1"/>
    <x v="0"/>
  </r>
  <r>
    <s v="SOIN"/>
    <s v="BCS: Eingehende Sendeaufträge (SMTP)"/>
    <x v="5"/>
    <n v="2614"/>
    <s v="DIALOG"/>
    <x v="1"/>
    <x v="0"/>
  </r>
  <r>
    <s v="SOST"/>
    <s v="SAPconnect Sendeaufträge"/>
    <x v="5"/>
    <n v="51936"/>
    <s v="DIALOG"/>
    <x v="1"/>
    <x v="0"/>
  </r>
  <r>
    <s v="SP01"/>
    <s v="Ausgabesteuerung"/>
    <x v="19"/>
    <n v="116975"/>
    <s v="DIALOG"/>
    <x v="1"/>
    <x v="0"/>
  </r>
  <r>
    <s v="SP02"/>
    <s v="Anzeigen von Spool-Aufträgen"/>
    <x v="19"/>
    <n v="806929"/>
    <s v="DIALOG"/>
    <x v="0"/>
    <x v="0"/>
  </r>
  <r>
    <s v="SP11"/>
    <s v="TemSe-Inhaltsverzeichnis"/>
    <x v="5"/>
    <s v=""/>
    <s v=""/>
    <x v="1"/>
    <x v="1"/>
  </r>
  <r>
    <s v="SP12"/>
    <s v="TemSe-Administration"/>
    <x v="5"/>
    <n v="337"/>
    <s v=""/>
    <x v="1"/>
    <x v="0"/>
  </r>
  <r>
    <s v="SPAD"/>
    <s v="Spool-Administration"/>
    <x v="5"/>
    <n v="6957"/>
    <s v="DIALOG"/>
    <x v="1"/>
    <x v="0"/>
  </r>
  <r>
    <s v="SPAM"/>
    <s v="Support Package Manager"/>
    <x v="5"/>
    <n v="48"/>
    <s v="DIALOG"/>
    <x v="1"/>
    <x v="0"/>
  </r>
  <r>
    <s v="SPAU"/>
    <s v="Modifizierte EU-Objekte anzeigen"/>
    <x v="40"/>
    <s v=""/>
    <s v=""/>
    <x v="1"/>
    <x v="1"/>
  </r>
  <r>
    <s v="SPDD"/>
    <s v="Modifizierte EU-Objekte anzeigen"/>
    <x v="5"/>
    <s v=""/>
    <s v=""/>
    <x v="1"/>
    <x v="1"/>
  </r>
  <r>
    <s v="SPFPAR"/>
    <s v="Display Profile Parameter"/>
    <x v="5"/>
    <s v=""/>
    <s v=""/>
    <x v="1"/>
    <x v="1"/>
  </r>
  <r>
    <s v="SPRO"/>
    <s v="Customizing - Edit Project"/>
    <x v="5"/>
    <n v="113320"/>
    <s v="DIALOG"/>
    <x v="1"/>
    <x v="0"/>
  </r>
  <r>
    <s v="SPROXY"/>
    <s v="Enterprise Repository Browser"/>
    <x v="5"/>
    <n v="22"/>
    <s v="DIALOG"/>
    <x v="1"/>
    <x v="0"/>
  </r>
  <r>
    <s v="SQ00"/>
    <s v="SAP Query: Queries starten"/>
    <x v="5"/>
    <n v="23008"/>
    <s v="DIALOG"/>
    <x v="1"/>
    <x v="0"/>
  </r>
  <r>
    <s v="SQ01"/>
    <s v="SAP Query: Queries pflegen"/>
    <x v="5"/>
    <n v="16331"/>
    <s v="DIALOG"/>
    <x v="1"/>
    <x v="0"/>
  </r>
  <r>
    <s v="SQ02"/>
    <s v="SAP Query: InfoSet pflegen"/>
    <x v="5"/>
    <n v="4425"/>
    <s v="DIALOG"/>
    <x v="1"/>
    <x v="0"/>
  </r>
  <r>
    <s v="SQ03"/>
    <s v="SAP Query: Benutzergruppenpflege"/>
    <x v="5"/>
    <n v="454"/>
    <s v="DIALOG"/>
    <x v="1"/>
    <x v="0"/>
  </r>
  <r>
    <s v="SQVI"/>
    <s v="QuickViewer"/>
    <x v="5"/>
    <n v="8606"/>
    <s v="DIALOG"/>
    <x v="1"/>
    <x v="0"/>
  </r>
  <r>
    <s v="SR12"/>
    <s v="Ort anzeigen"/>
    <x v="42"/>
    <n v="370"/>
    <s v="DIALOG"/>
    <x v="1"/>
    <x v="0"/>
  </r>
  <r>
    <s v="SR22"/>
    <s v="Straße anzeigen"/>
    <x v="5"/>
    <n v="5196"/>
    <s v="DIALOG"/>
    <x v="1"/>
    <x v="0"/>
  </r>
  <r>
    <s v="SR32"/>
    <s v="Postleitzahl anzeigen"/>
    <x v="5"/>
    <n v="467"/>
    <s v="DIALOG"/>
    <x v="1"/>
    <x v="0"/>
  </r>
  <r>
    <s v="SRT_ELOG"/>
    <s v="Reportfehlerprotokoll"/>
    <x v="5"/>
    <n v="3"/>
    <s v="DIALOG"/>
    <x v="1"/>
    <x v="0"/>
  </r>
  <r>
    <s v="SRT_MONI"/>
    <s v="WS-Message-Monitor"/>
    <x v="5"/>
    <s v=""/>
    <s v=""/>
    <x v="1"/>
    <x v="1"/>
  </r>
  <r>
    <s v="SRT_TOOLS"/>
    <s v="SOA-Laufzeitwerkzeuge"/>
    <x v="5"/>
    <n v="1284"/>
    <s v="DIALOG"/>
    <x v="1"/>
    <x v="0"/>
  </r>
  <r>
    <s v="SSC0"/>
    <s v="SAP-Terminkalender (Mitarbeiter)"/>
    <x v="5"/>
    <n v="4"/>
    <s v=""/>
    <x v="1"/>
    <x v="0"/>
  </r>
  <r>
    <s v="SSC1"/>
    <s v="SAP-Terminkalender (eigener)"/>
    <x v="5"/>
    <n v="229"/>
    <s v="DIALOG"/>
    <x v="1"/>
    <x v="0"/>
  </r>
  <r>
    <s v="ST01"/>
    <s v="System-Trace"/>
    <x v="5"/>
    <n v="11759"/>
    <s v="DIALOG"/>
    <x v="1"/>
    <x v="0"/>
  </r>
  <r>
    <s v="ST02"/>
    <s v="Setups/Tune Buffers"/>
    <x v="5"/>
    <n v="3288"/>
    <s v="DIALOG"/>
    <x v="1"/>
    <x v="0"/>
  </r>
  <r>
    <s v="ST03"/>
    <s v="Systemlast u. Perform. Statistik"/>
    <x v="5"/>
    <n v="3684"/>
    <s v="DIALOG"/>
    <x v="1"/>
    <x v="0"/>
  </r>
  <r>
    <s v="ST03N"/>
    <s v="Systemlast u. Perform. Statistik"/>
    <x v="5"/>
    <n v="2806"/>
    <s v="DIALOG"/>
    <x v="1"/>
    <x v="0"/>
  </r>
  <r>
    <s v="ST04"/>
    <s v="DB-Performance-Monitor"/>
    <x v="5"/>
    <n v="36"/>
    <s v="DIALOG"/>
    <x v="1"/>
    <x v="0"/>
  </r>
  <r>
    <s v="ST05"/>
    <s v="Performance Trace"/>
    <x v="5"/>
    <n v="124"/>
    <s v="DIALOG"/>
    <x v="1"/>
    <x v="0"/>
  </r>
  <r>
    <s v="ST06"/>
    <s v="Operating System Monitor"/>
    <x v="5"/>
    <n v="348"/>
    <s v="DIALOG"/>
    <x v="1"/>
    <x v="0"/>
  </r>
  <r>
    <s v="ST07"/>
    <s v="Anwendungsmonitor"/>
    <x v="5"/>
    <n v="96"/>
    <s v="DIALOG"/>
    <x v="1"/>
    <x v="0"/>
  </r>
  <r>
    <s v="ST11"/>
    <s v="Anzeige Entwickler-Traces"/>
    <x v="5"/>
    <s v=""/>
    <s v=""/>
    <x v="1"/>
    <x v="1"/>
  </r>
  <r>
    <s v="ST12"/>
    <s v="Single transaction analysis"/>
    <x v="7"/>
    <s v=""/>
    <s v=""/>
    <x v="1"/>
    <x v="1"/>
  </r>
  <r>
    <s v="ST13"/>
    <s v="Analysis&amp;Monitoring tool collection"/>
    <x v="7"/>
    <s v=""/>
    <s v=""/>
    <x v="1"/>
    <x v="1"/>
  </r>
  <r>
    <s v="ST14"/>
    <s v="Anwendungsanalyse"/>
    <x v="7"/>
    <s v=""/>
    <s v=""/>
    <x v="1"/>
    <x v="1"/>
  </r>
  <r>
    <s v="ST22"/>
    <s v="ABAP Dumpanalyse"/>
    <x v="5"/>
    <n v="365053"/>
    <s v="DIALOG"/>
    <x v="1"/>
    <x v="0"/>
  </r>
  <r>
    <s v="STAD"/>
    <s v="Systemübergreif. Statistiksatzanzeig"/>
    <x v="5"/>
    <n v="3345"/>
    <s v="DIALOG"/>
    <x v="1"/>
    <x v="0"/>
  </r>
  <r>
    <s v="START_REPORT"/>
    <s v="Starten eines Reports"/>
    <x v="5"/>
    <n v="19"/>
    <s v="UPDATE"/>
    <x v="1"/>
    <x v="0"/>
  </r>
  <r>
    <s v="STATTRACE"/>
    <s v="Globale Statistik &amp; Traces"/>
    <x v="5"/>
    <n v="660"/>
    <s v="DIALOG"/>
    <x v="1"/>
    <x v="0"/>
  </r>
  <r>
    <s v="STAUTHTRACE"/>
    <s v="Berechtigungstrace"/>
    <x v="5"/>
    <n v="13278"/>
    <s v="DIALOG"/>
    <x v="1"/>
    <x v="0"/>
  </r>
  <r>
    <s v="STMS"/>
    <s v="Transport Management System"/>
    <x v="5"/>
    <n v="5892"/>
    <s v="DIALOG"/>
    <x v="1"/>
    <x v="0"/>
  </r>
  <r>
    <s v="STRUST"/>
    <s v="Trust-Manager"/>
    <x v="5"/>
    <n v="6732"/>
    <s v="DIALOG"/>
    <x v="1"/>
    <x v="0"/>
  </r>
  <r>
    <s v="STRUSTSSO2"/>
    <s v="Trust-Manager für Anmeldeticket"/>
    <x v="5"/>
    <n v="216"/>
    <s v="DIALOG"/>
    <x v="1"/>
    <x v="0"/>
  </r>
  <r>
    <s v="STUSERTRACE"/>
    <s v="Berechtigungstrace für Benutzer"/>
    <x v="5"/>
    <n v="1298"/>
    <s v="DIALOG"/>
    <x v="1"/>
    <x v="0"/>
  </r>
  <r>
    <s v="STVARV"/>
    <s v="Pflege Selektionsvariablen (TVARVC)"/>
    <x v="5"/>
    <n v="25541"/>
    <s v="DIALOG"/>
    <x v="1"/>
    <x v="0"/>
  </r>
  <r>
    <s v="SU01"/>
    <s v="Benutzerpflege"/>
    <x v="5"/>
    <n v="231583"/>
    <s v="DIALOG"/>
    <x v="1"/>
    <x v="0"/>
  </r>
  <r>
    <s v="SU01_NAV"/>
    <s v="Benutzerpflege z. Einb. in Navig."/>
    <x v="5"/>
    <n v="72"/>
    <s v="DIALOG"/>
    <x v="1"/>
    <x v="0"/>
  </r>
  <r>
    <s v="SU01D"/>
    <s v="Benutzeranzeige"/>
    <x v="5"/>
    <n v="544646"/>
    <s v="DIALOG"/>
    <x v="0"/>
    <x v="0"/>
  </r>
  <r>
    <s v="SU02"/>
    <s v="Pflege Berechtigungsprofile"/>
    <x v="5"/>
    <n v="7"/>
    <s v=""/>
    <x v="1"/>
    <x v="0"/>
  </r>
  <r>
    <s v="SU03"/>
    <s v="Pflege Berechtigungen"/>
    <x v="5"/>
    <n v="55"/>
    <s v="DIALOG"/>
    <x v="1"/>
    <x v="0"/>
  </r>
  <r>
    <s v="SU10"/>
    <s v="Massenpflege Benutzer"/>
    <x v="5"/>
    <n v="60340"/>
    <s v="DIALOG"/>
    <x v="1"/>
    <x v="0"/>
  </r>
  <r>
    <s v="SU21"/>
    <s v="Pflegen der Berechtigungsobjekte"/>
    <x v="5"/>
    <n v="2000"/>
    <s v="DIALOG"/>
    <x v="1"/>
    <x v="0"/>
  </r>
  <r>
    <s v="SU24"/>
    <s v="Berechtigungsvorschlagspflege"/>
    <x v="5"/>
    <n v="1001"/>
    <s v="DIALOG"/>
    <x v="1"/>
    <x v="0"/>
  </r>
  <r>
    <s v="SU3"/>
    <s v="Benutzer eigene Daten pflegen"/>
    <x v="5"/>
    <n v="23353"/>
    <s v="DIALOG"/>
    <x v="1"/>
    <x v="0"/>
  </r>
  <r>
    <s v="SU53"/>
    <s v="Auswertung der Berechtigungspüfung"/>
    <x v="5"/>
    <n v="8101"/>
    <s v="DIALOG"/>
    <x v="1"/>
    <x v="0"/>
  </r>
  <r>
    <s v="SU56"/>
    <s v="Benutzerpuffer analysieren"/>
    <x v="5"/>
    <n v="62"/>
    <s v="DIALOG"/>
    <x v="1"/>
    <x v="0"/>
  </r>
  <r>
    <s v="SUGR"/>
    <s v="Benutzergruppen pflegen"/>
    <x v="5"/>
    <n v="192"/>
    <s v="DIALOG"/>
    <x v="1"/>
    <x v="0"/>
  </r>
  <r>
    <s v="SUIM"/>
    <s v="Benutzerinformationssystem"/>
    <x v="5"/>
    <n v="22404"/>
    <s v="DIALOG"/>
    <x v="1"/>
    <x v="0"/>
  </r>
  <r>
    <s v="SUPC"/>
    <s v="Profile zu Rollen"/>
    <x v="5"/>
    <s v=""/>
    <s v=""/>
    <x v="1"/>
    <x v="1"/>
  </r>
  <r>
    <s v="SUSG"/>
    <s v="Verbrauchsdaten"/>
    <x v="5"/>
    <n v="564"/>
    <s v="DIALOG"/>
    <x v="1"/>
    <x v="0"/>
  </r>
  <r>
    <s v="SWDD"/>
    <s v="Workflow Builder"/>
    <x v="5"/>
    <n v="1051"/>
    <s v="DIALOG"/>
    <x v="1"/>
    <x v="0"/>
  </r>
  <r>
    <s v="SWDP"/>
    <s v="Grafisches Workflow-Protokoll zeigen"/>
    <x v="5"/>
    <n v="442"/>
    <s v="DIALOG"/>
    <x v="1"/>
    <x v="0"/>
  </r>
  <r>
    <s v="SWEL"/>
    <s v="Ereignis-Trace anzeigen"/>
    <x v="5"/>
    <n v="133"/>
    <s v="DIALOG"/>
    <x v="1"/>
    <x v="0"/>
  </r>
  <r>
    <s v="SWEQADM"/>
    <s v="Administration der Ereignis-Queue"/>
    <x v="5"/>
    <n v="120"/>
    <s v="DIALOG"/>
    <x v="1"/>
    <x v="0"/>
  </r>
  <r>
    <s v="SWEQBROWSER"/>
    <s v="Ereignis-Queue-Browser"/>
    <x v="5"/>
    <n v="252"/>
    <s v="DIALOG"/>
    <x v="1"/>
    <x v="0"/>
  </r>
  <r>
    <s v="SWETYPV"/>
    <s v="Anzeige/Pflege Ereignistypkopplungen"/>
    <x v="5"/>
    <n v="238"/>
    <s v="DIALOG"/>
    <x v="1"/>
    <x v="0"/>
  </r>
  <r>
    <s v="SWI1"/>
    <s v="Auswahlreport für Workflows"/>
    <x v="5"/>
    <n v="79364"/>
    <s v="DIALOG"/>
    <x v="1"/>
    <x v="0"/>
  </r>
  <r>
    <s v="SWI14"/>
    <s v="Workflows zu Objekttyp"/>
    <x v="5"/>
    <s v=""/>
    <s v=""/>
    <x v="1"/>
    <x v="1"/>
  </r>
  <r>
    <s v="SWI2_ADM1"/>
    <s v="Workitems ohne Bearbeiter"/>
    <x v="5"/>
    <n v="10782"/>
    <s v="DIALOG"/>
    <x v="1"/>
    <x v="0"/>
  </r>
  <r>
    <s v="SWI2_DIAG"/>
    <s v="Diagnose fehlerhafter Workflows"/>
    <x v="5"/>
    <n v="112022"/>
    <s v="DIALOG"/>
    <x v="1"/>
    <x v="0"/>
  </r>
  <r>
    <s v="SWI2_FREQ"/>
    <s v="Workitems pro Aufgabe"/>
    <x v="5"/>
    <n v="720"/>
    <s v="DIALOG"/>
    <x v="1"/>
    <x v="0"/>
  </r>
  <r>
    <s v="SWI5"/>
    <s v="Workload-Analyse"/>
    <x v="5"/>
    <n v="3824"/>
    <s v="DIALOG"/>
    <x v="1"/>
    <x v="0"/>
  </r>
  <r>
    <s v="SWI6"/>
    <s v="Workflows zu Objekt"/>
    <x v="5"/>
    <n v="15853"/>
    <s v="DIALOG"/>
    <x v="1"/>
    <x v="0"/>
  </r>
  <r>
    <s v="SWIA"/>
    <s v="Administrationreport für WI"/>
    <x v="5"/>
    <n v="28605"/>
    <s v="DIALOG"/>
    <x v="1"/>
    <x v="0"/>
  </r>
  <r>
    <s v="SWO_ASYNC"/>
    <s v="Asynchroner Methodenaufruf im BOR"/>
    <x v="5"/>
    <n v="67533"/>
    <s v="DIALOG"/>
    <x v="1"/>
    <x v="0"/>
  </r>
  <r>
    <s v="SWO1"/>
    <s v="Business Object Builder"/>
    <x v="5"/>
    <n v="685"/>
    <s v=""/>
    <x v="1"/>
    <x v="0"/>
  </r>
  <r>
    <s v="SWPC"/>
    <s v="WFM: Continue Workflow"/>
    <x v="5"/>
    <n v="136"/>
    <s v="DIALOG"/>
    <x v="1"/>
    <x v="0"/>
  </r>
  <r>
    <s v="SWU_OBUF"/>
    <s v="Laufzeitpuffer PD-Org"/>
    <x v="5"/>
    <n v="572"/>
    <s v="DIALOG"/>
    <x v="1"/>
    <x v="0"/>
  </r>
  <r>
    <s v="SWU7"/>
    <s v="Konsistenzprüf. für Workflow-Muster"/>
    <x v="5"/>
    <n v="88"/>
    <s v=""/>
    <x v="1"/>
    <x v="0"/>
  </r>
  <r>
    <s v="SWUD"/>
    <s v="Workflow-Diagnose"/>
    <x v="5"/>
    <n v="3464"/>
    <s v="DIALOG"/>
    <x v="1"/>
    <x v="0"/>
  </r>
  <r>
    <s v="SWUS"/>
    <s v="Workflow testen"/>
    <x v="5"/>
    <n v="466"/>
    <s v="DIALOG"/>
    <x v="1"/>
    <x v="0"/>
  </r>
  <r>
    <s v="SWWL"/>
    <s v="WIM: Löschen Workitem"/>
    <x v="5"/>
    <n v="12037"/>
    <s v="DIALOG"/>
    <x v="1"/>
    <x v="0"/>
  </r>
  <r>
    <s v="SXMB_ADM"/>
    <s v="Integration Engine - Administration"/>
    <x v="5"/>
    <n v="840"/>
    <s v=""/>
    <x v="1"/>
    <x v="0"/>
  </r>
  <r>
    <s v="TAANA"/>
    <s v="Tabellenanalyse"/>
    <x v="5"/>
    <n v="1189"/>
    <s v="DIALOG"/>
    <x v="1"/>
    <x v="0"/>
  </r>
  <r>
    <s v="TRACE"/>
    <s v="Programm-Trace"/>
    <x v="13"/>
    <n v="3"/>
    <s v=""/>
    <x v="1"/>
    <x v="0"/>
  </r>
  <r>
    <s v="USMM"/>
    <s v="Einstieg Kundenvermessung"/>
    <x v="5"/>
    <n v="3300"/>
    <s v="DIALOG"/>
    <x v="1"/>
    <x v="0"/>
  </r>
  <r>
    <s v="USMM_PDF"/>
    <s v="USMM PDF"/>
    <x v="5"/>
    <n v="36"/>
    <s v=""/>
    <x v="1"/>
    <x v="0"/>
  </r>
  <r>
    <s v="V.00"/>
    <s v="Liste unvollständige Vertriebsbelege"/>
    <x v="8"/>
    <s v=""/>
    <s v=""/>
    <x v="1"/>
    <x v="1"/>
  </r>
  <r>
    <s v="V.02"/>
    <s v="Liste unvollständige Aufträge"/>
    <x v="8"/>
    <n v="15"/>
    <s v="DIALOG"/>
    <x v="1"/>
    <x v="0"/>
  </r>
  <r>
    <s v="V.21"/>
    <s v="Protokoll des Sammellaufes"/>
    <x v="8"/>
    <n v="5571"/>
    <s v="DIALOG"/>
    <x v="1"/>
    <x v="0"/>
  </r>
  <r>
    <s v="V/05"/>
    <s v="KondTab: anzeigen  (Preis Vertrieb)"/>
    <x v="8"/>
    <s v=""/>
    <s v=""/>
    <x v="1"/>
    <x v="1"/>
  </r>
  <r>
    <s v="V/LD"/>
    <s v="Konditionsliste ausführen"/>
    <x v="8"/>
    <s v=""/>
    <s v=""/>
    <x v="1"/>
    <x v="1"/>
  </r>
  <r>
    <s v="V/LE"/>
    <s v="Konditionslisten generieren"/>
    <x v="8"/>
    <s v=""/>
    <s v=""/>
    <x v="1"/>
    <x v="1"/>
  </r>
  <r>
    <s v="VA01"/>
    <s v="Kundenauftrag anlegen"/>
    <x v="8"/>
    <n v="370683"/>
    <s v="DIALOG"/>
    <x v="1"/>
    <x v="0"/>
  </r>
  <r>
    <s v="VA02"/>
    <s v="Kundenauftrag ändern"/>
    <x v="8"/>
    <n v="685220"/>
    <s v="DIALOG"/>
    <x v="1"/>
    <x v="0"/>
  </r>
  <r>
    <s v="VA03"/>
    <s v="Kundenauftrag anzeigen"/>
    <x v="8"/>
    <n v="28436"/>
    <s v="DIALOG"/>
    <x v="0"/>
    <x v="0"/>
  </r>
  <r>
    <s v="VA05"/>
    <s v="Liste Aufträge"/>
    <x v="8"/>
    <n v="525"/>
    <s v="DIALOG"/>
    <x v="0"/>
    <x v="0"/>
  </r>
  <r>
    <s v="VA05N"/>
    <s v="Liste Aufträge"/>
    <x v="8"/>
    <n v="9"/>
    <s v="DIALOG"/>
    <x v="1"/>
    <x v="0"/>
  </r>
  <r>
    <s v="VA06"/>
    <s v="Kundenauftragsmonitor"/>
    <x v="8"/>
    <n v="54"/>
    <s v="DIALOG"/>
    <x v="1"/>
    <x v="68"/>
  </r>
  <r>
    <s v="VA11"/>
    <s v="Anfrage anlegen"/>
    <x v="8"/>
    <s v=""/>
    <s v=""/>
    <x v="1"/>
    <x v="1"/>
  </r>
  <r>
    <s v="VA12"/>
    <s v="Anfrage ändern"/>
    <x v="8"/>
    <n v="602"/>
    <s v="DIALOG"/>
    <x v="1"/>
    <x v="41"/>
  </r>
  <r>
    <s v="VA13"/>
    <s v="Anfrage anzeigen"/>
    <x v="8"/>
    <n v="98"/>
    <s v="DIALOG"/>
    <x v="1"/>
    <x v="41"/>
  </r>
  <r>
    <s v="VA15"/>
    <s v="Liste Anfragen"/>
    <x v="8"/>
    <n v="30"/>
    <s v="DIALOG"/>
    <x v="1"/>
    <x v="41"/>
  </r>
  <r>
    <s v="VA21"/>
    <s v="Angebot anlegen"/>
    <x v="8"/>
    <n v="139"/>
    <s v="DIALOG"/>
    <x v="1"/>
    <x v="0"/>
  </r>
  <r>
    <s v="VA22"/>
    <s v="Angebot ändern"/>
    <x v="8"/>
    <n v="150793"/>
    <s v="DIALOG"/>
    <x v="1"/>
    <x v="0"/>
  </r>
  <r>
    <s v="VA23"/>
    <s v="Angebot anzeigen"/>
    <x v="8"/>
    <n v="24357"/>
    <s v="DIALOG"/>
    <x v="0"/>
    <x v="0"/>
  </r>
  <r>
    <s v="VA25"/>
    <s v="Liste Angebote"/>
    <x v="8"/>
    <n v="404"/>
    <s v=""/>
    <x v="1"/>
    <x v="0"/>
  </r>
  <r>
    <s v="VA44"/>
    <s v="Zuschläge IST:  Kundenauftrag"/>
    <x v="15"/>
    <s v=""/>
    <s v=""/>
    <x v="1"/>
    <x v="1"/>
  </r>
  <r>
    <s v="VA88"/>
    <s v="Ist-Abrechnung: Kundenaufträge"/>
    <x v="15"/>
    <n v="949"/>
    <s v="DIALOG"/>
    <x v="1"/>
    <x v="49"/>
  </r>
  <r>
    <s v="VAN1"/>
    <s v="Nachbew. IST: Kundenauftrag"/>
    <x v="15"/>
    <s v=""/>
    <s v=""/>
    <x v="1"/>
    <x v="1"/>
  </r>
  <r>
    <s v="VAP3"/>
    <s v="Ansprechpartner anzeigen"/>
    <x v="8"/>
    <n v="40"/>
    <s v="DIALOG"/>
    <x v="1"/>
    <x v="0"/>
  </r>
  <r>
    <s v="VC/2"/>
    <s v="Kundenstammblatt"/>
    <x v="8"/>
    <n v="7"/>
    <s v="DIALOG"/>
    <x v="1"/>
    <x v="0"/>
  </r>
  <r>
    <s v="VD02"/>
    <s v="Ändern Debitor (Vertrieb)"/>
    <x v="8"/>
    <s v=""/>
    <s v=""/>
    <x v="1"/>
    <x v="68"/>
  </r>
  <r>
    <s v="VD03"/>
    <s v="Anzeigen Debitor (Vertrieb)"/>
    <x v="8"/>
    <n v="1045"/>
    <s v="DIALOG"/>
    <x v="1"/>
    <x v="68"/>
  </r>
  <r>
    <s v="VF01"/>
    <s v="Anlegen Faktura"/>
    <x v="8"/>
    <n v="325771"/>
    <s v="DIALOG"/>
    <x v="1"/>
    <x v="0"/>
  </r>
  <r>
    <s v="VF02"/>
    <s v="Ändern Faktura"/>
    <x v="8"/>
    <n v="38351"/>
    <s v="DIALOG"/>
    <x v="1"/>
    <x v="0"/>
  </r>
  <r>
    <s v="VF03"/>
    <s v="Anzeigen Faktura"/>
    <x v="8"/>
    <n v="65181"/>
    <s v="DIALOG"/>
    <x v="0"/>
    <x v="0"/>
  </r>
  <r>
    <s v="VF04"/>
    <s v="Fakturavorrat bearbeiten"/>
    <x v="8"/>
    <n v="6589"/>
    <s v="DIALOG"/>
    <x v="1"/>
    <x v="0"/>
  </r>
  <r>
    <s v="VF05"/>
    <s v="Liste Fakturen"/>
    <x v="8"/>
    <n v="867"/>
    <s v="DIALOG"/>
    <x v="1"/>
    <x v="0"/>
  </r>
  <r>
    <s v="VF05N"/>
    <s v="Liste Fakturen"/>
    <x v="8"/>
    <n v="20"/>
    <s v="DIALOG"/>
    <x v="1"/>
    <x v="0"/>
  </r>
  <r>
    <s v="VF06"/>
    <s v="Batchfakturierung"/>
    <x v="8"/>
    <n v="516"/>
    <s v=""/>
    <x v="1"/>
    <x v="68"/>
  </r>
  <r>
    <s v="VF07"/>
    <s v="Anzeigen Faktura aus Archiv"/>
    <x v="8"/>
    <n v="6"/>
    <s v="DIALOG"/>
    <x v="1"/>
    <x v="0"/>
  </r>
  <r>
    <s v="VF11"/>
    <s v="Stornieren Faktura"/>
    <x v="8"/>
    <n v="18910"/>
    <s v="DIALOG"/>
    <x v="1"/>
    <x v="0"/>
  </r>
  <r>
    <s v="VF25"/>
    <s v="Liste Rechnungslisten"/>
    <x v="8"/>
    <n v="88"/>
    <s v="DIALOG"/>
    <x v="1"/>
    <x v="0"/>
  </r>
  <r>
    <s v="VFX3"/>
    <s v="Liste gesperrte Fakturen"/>
    <x v="8"/>
    <n v="8684"/>
    <s v="DIALOG"/>
    <x v="1"/>
    <x v="0"/>
  </r>
  <r>
    <s v="VK11"/>
    <s v="Anlegen Kondition"/>
    <x v="8"/>
    <n v="3791"/>
    <s v="DIALOG"/>
    <x v="1"/>
    <x v="0"/>
  </r>
  <r>
    <s v="VK12"/>
    <s v="Ändern Kondition"/>
    <x v="8"/>
    <n v="1155"/>
    <s v="DIALOG"/>
    <x v="1"/>
    <x v="0"/>
  </r>
  <r>
    <s v="VK13"/>
    <s v="Anzeigen Kondition"/>
    <x v="8"/>
    <n v="6193"/>
    <s v="DIALOG"/>
    <x v="1"/>
    <x v="0"/>
  </r>
  <r>
    <s v="VK14"/>
    <s v="Anlegen Kondition mit Vorlage"/>
    <x v="8"/>
    <s v=""/>
    <s v=""/>
    <x v="1"/>
    <x v="68"/>
  </r>
  <r>
    <s v="VK31"/>
    <s v="Konditionspflege: Anlegen"/>
    <x v="8"/>
    <n v="39"/>
    <s v=""/>
    <x v="1"/>
    <x v="68"/>
  </r>
  <r>
    <s v="VK32"/>
    <s v="Konditionspflege: Ändern"/>
    <x v="8"/>
    <s v=""/>
    <s v=""/>
    <x v="1"/>
    <x v="68"/>
  </r>
  <r>
    <s v="VK33"/>
    <s v="Konditionspflege: Anzeigen"/>
    <x v="8"/>
    <n v="167"/>
    <s v="DIALOG"/>
    <x v="1"/>
    <x v="68"/>
  </r>
  <r>
    <s v="VK34"/>
    <s v="Konditionspflege: Anl. mit Vorlage"/>
    <x v="8"/>
    <s v=""/>
    <s v=""/>
    <x v="1"/>
    <x v="68"/>
  </r>
  <r>
    <s v="VKOA"/>
    <s v="Kontenfindung"/>
    <x v="8"/>
    <n v="4722"/>
    <s v="DIALOG"/>
    <x v="1"/>
    <x v="69"/>
  </r>
  <r>
    <s v="VN01"/>
    <s v="Nummernvergabe Vertriebsbeleg"/>
    <x v="8"/>
    <n v="151"/>
    <s v="DIALOG"/>
    <x v="1"/>
    <x v="0"/>
  </r>
  <r>
    <s v="VOFA"/>
    <s v="Faktura: Belegarten"/>
    <x v="8"/>
    <n v="243"/>
    <s v="DIALOG"/>
    <x v="1"/>
    <x v="69"/>
  </r>
  <r>
    <s v="VOFN"/>
    <s v="Aufruf Transaktion VOFM"/>
    <x v="8"/>
    <s v=""/>
    <s v=""/>
    <x v="1"/>
    <x v="69"/>
  </r>
  <r>
    <s v="VOV8"/>
    <s v="Pflege der Belegarten"/>
    <x v="8"/>
    <n v="126"/>
    <s v="DIALOG"/>
    <x v="1"/>
    <x v="0"/>
  </r>
  <r>
    <s v="VV13"/>
    <s v="Anzeigen Nachricht: Verkauf"/>
    <x v="8"/>
    <n v="20"/>
    <s v=""/>
    <x v="1"/>
    <x v="69"/>
  </r>
  <r>
    <s v="VV31"/>
    <s v="Anlegen Nachricht: Faktura"/>
    <x v="8"/>
    <n v="336"/>
    <s v="DIALOG"/>
    <x v="1"/>
    <x v="69"/>
  </r>
  <r>
    <s v="VV32"/>
    <s v="Ändern Nachricht: Faktura"/>
    <x v="8"/>
    <n v="512"/>
    <s v="DIALOG"/>
    <x v="1"/>
    <x v="69"/>
  </r>
  <r>
    <s v="VV33"/>
    <s v="Anzeigen Nachricht: Faktura"/>
    <x v="8"/>
    <n v="176"/>
    <s v="DIALOG"/>
    <x v="1"/>
    <x v="69"/>
  </r>
  <r>
    <s v="WB_NEW_WINDOW"/>
    <s v="Workbench: Öffnet neues Fenster"/>
    <x v="5"/>
    <n v="648"/>
    <s v=""/>
    <x v="1"/>
    <x v="0"/>
  </r>
  <r>
    <s v="WDYID"/>
    <s v="Web-Dynpro-Anwendung anzeigen"/>
    <x v="5"/>
    <s v=""/>
    <s v=""/>
    <x v="1"/>
    <x v="1"/>
  </r>
  <r>
    <s v="WE02"/>
    <s v="Anzeigen IDoc"/>
    <x v="5"/>
    <n v="10702"/>
    <s v="DIALOG"/>
    <x v="1"/>
    <x v="0"/>
  </r>
  <r>
    <s v="WE05"/>
    <s v="IDoc-Listen"/>
    <x v="5"/>
    <n v="406"/>
    <s v="DIALOG"/>
    <x v="1"/>
    <x v="0"/>
  </r>
  <r>
    <s v="WE19"/>
    <s v="Testwerkzeug"/>
    <x v="5"/>
    <s v=""/>
    <s v=""/>
    <x v="1"/>
    <x v="1"/>
  </r>
  <r>
    <s v="WE20"/>
    <s v="Partnervereinbarungen"/>
    <x v="32"/>
    <n v="1392"/>
    <s v="DIALOG"/>
    <x v="0"/>
    <x v="0"/>
  </r>
  <r>
    <s v="WE21"/>
    <s v="Portbeschreibung"/>
    <x v="32"/>
    <n v="137"/>
    <s v="DIALOG"/>
    <x v="0"/>
    <x v="0"/>
  </r>
  <r>
    <s v="WE30"/>
    <s v="Entwicklung IDoc-Typ"/>
    <x v="5"/>
    <n v="56"/>
    <s v=""/>
    <x v="1"/>
    <x v="0"/>
  </r>
  <r>
    <s v="WE46"/>
    <s v="Fehler- und Statusbearbeitung"/>
    <x v="5"/>
    <n v="10"/>
    <s v=""/>
    <x v="1"/>
    <x v="0"/>
  </r>
  <r>
    <s v="WG24"/>
    <s v="Anzeige Warengruppen"/>
    <x v="8"/>
    <s v=""/>
    <s v=""/>
    <x v="1"/>
    <x v="1"/>
  </r>
  <r>
    <s v="Workflow"/>
    <s v="Durchführung über Workflow"/>
    <x v="33"/>
    <s v=""/>
    <s v=""/>
    <x v="0"/>
    <x v="0"/>
  </r>
  <r>
    <s v="XD01"/>
    <s v="Anlegen Debitor (Zentral)"/>
    <x v="8"/>
    <n v="109891"/>
    <s v="DIALOG"/>
    <x v="1"/>
    <x v="0"/>
  </r>
  <r>
    <s v="XD02"/>
    <s v="Ändern Debitor (Zentral)"/>
    <x v="8"/>
    <n v="21071"/>
    <s v="DIALOG"/>
    <x v="1"/>
    <x v="0"/>
  </r>
  <r>
    <s v="XD03"/>
    <s v="Anzeigen Debitor (Zentral)"/>
    <x v="8"/>
    <n v="55124"/>
    <s v="DIALOG"/>
    <x v="1"/>
    <x v="0"/>
  </r>
  <r>
    <s v="XD04"/>
    <s v="Änderungen Debitor (Zentral)"/>
    <x v="8"/>
    <n v="10"/>
    <s v="DIALOG"/>
    <x v="1"/>
    <x v="0"/>
  </r>
  <r>
    <s v="XDN1"/>
    <s v="Nummernkreise Debitor"/>
    <x v="8"/>
    <n v="539"/>
    <s v=""/>
    <x v="1"/>
    <x v="70"/>
  </r>
  <r>
    <s v="XK01"/>
    <s v="Anlegen Kreditor (Zentral)"/>
    <x v="1"/>
    <n v="55332"/>
    <s v="DIALOG"/>
    <x v="0"/>
    <x v="0"/>
  </r>
  <r>
    <s v="XK02"/>
    <s v="Ändern Kreditor (Zentral)"/>
    <x v="1"/>
    <n v="190913"/>
    <s v="DIALOG"/>
    <x v="0"/>
    <x v="0"/>
  </r>
  <r>
    <s v="XK03"/>
    <s v="Anzeigen Kreditor (Zentral)"/>
    <x v="1"/>
    <n v="32027"/>
    <s v="DIALOG"/>
    <x v="0"/>
    <x v="0"/>
  </r>
  <r>
    <s v="XK04"/>
    <s v="Änderungen Kreditor (Zentral)"/>
    <x v="1"/>
    <n v="226"/>
    <s v="DIALOG"/>
    <x v="0"/>
    <x v="0"/>
  </r>
  <r>
    <s v="XK05"/>
    <s v="Sperren Kreditor (Zentral)"/>
    <x v="1"/>
    <n v="11151"/>
    <s v="DIALOG"/>
    <x v="0"/>
    <x v="0"/>
  </r>
  <r>
    <s v="XK06"/>
    <s v="Löschvormerkung Kreditor (Zentral)"/>
    <x v="1"/>
    <n v="586"/>
    <s v="DIALOG"/>
    <x v="0"/>
    <x v="0"/>
  </r>
  <r>
    <s v="XK07"/>
    <s v="Ändern Kontogruppe Kreditor"/>
    <x v="1"/>
    <n v="2278"/>
    <s v="DIALOG"/>
    <x v="0"/>
    <x v="0"/>
  </r>
  <r>
    <s v="Y_ALV_87012994"/>
    <s v="Innenauftr. P/I-Auswertg. kumm. m.M."/>
    <x v="0"/>
    <n v="129"/>
    <s v=""/>
    <x v="0"/>
    <x v="0"/>
  </r>
  <r>
    <s v="Y_ST1_08000009"/>
    <s v="Monatsbericht EC-PCA BWB"/>
    <x v="0"/>
    <n v="234"/>
    <s v=""/>
    <x v="0"/>
    <x v="0"/>
  </r>
  <r>
    <s v="Y_ST1_08000011"/>
    <s v="Plan/Ist/Abw. mit der Kontengruppe"/>
    <x v="0"/>
    <n v="57"/>
    <s v="DIALOG"/>
    <x v="0"/>
    <x v="0"/>
  </r>
  <r>
    <s v="Y_ST1_08000012"/>
    <s v="Monatsbericht BWB G&amp;V"/>
    <x v="0"/>
    <n v="14"/>
    <s v="DIALOG"/>
    <x v="0"/>
    <x v="0"/>
  </r>
  <r>
    <s v="Y_ST1_08000021"/>
    <s v="Quellensteuermeldung"/>
    <x v="0"/>
    <n v="455"/>
    <s v="DIALOG"/>
    <x v="0"/>
    <x v="0"/>
  </r>
  <r>
    <s v="Y_ST1_54000003"/>
    <s v="Auswertung nach Partnergesellschafte"/>
    <x v="0"/>
    <s v=""/>
    <s v=""/>
    <x v="1"/>
    <x v="1"/>
  </r>
  <r>
    <s v="Y_ST1_68000001"/>
    <s v="HCM Test"/>
    <x v="0"/>
    <n v="4358"/>
    <s v="DIALOG"/>
    <x v="0"/>
    <x v="0"/>
  </r>
  <r>
    <s v="Y_ST1_68000010"/>
    <s v="Berichtsgruppe für Hausanschlüsse"/>
    <x v="0"/>
    <n v="10"/>
    <s v="DIALOG"/>
    <x v="0"/>
    <x v="0"/>
  </r>
  <r>
    <s v="Y_ST1_68000011"/>
    <s v="Berichtsgruppe für Fahrzeuge"/>
    <x v="0"/>
    <n v="24"/>
    <s v="DIALOG"/>
    <x v="0"/>
    <x v="0"/>
  </r>
  <r>
    <s v="Z_BPC_ADB_DISPLAY"/>
    <s v="Anzeige Akquisedatenbank"/>
    <x v="8"/>
    <n v="12"/>
    <s v="DIALOG"/>
    <x v="1"/>
    <x v="41"/>
  </r>
  <r>
    <s v="Z_BPC_ADB_DISPLAY_DH"/>
    <s v="Anzeige ADB Digitaler Hausanschluss"/>
    <x v="8"/>
    <n v="147790"/>
    <s v="DIALOG"/>
    <x v="1"/>
    <x v="0"/>
  </r>
  <r>
    <s v="Z_MM_ABRUF"/>
    <s v="Transaktion Abrufbestellung"/>
    <x v="12"/>
    <n v="283108"/>
    <s v="DIALOG"/>
    <x v="1"/>
    <x v="0"/>
  </r>
  <r>
    <s v="Z_MM_ADMIN"/>
    <s v="Cockpit Administration"/>
    <x v="12"/>
    <s v=""/>
    <s v=""/>
    <x v="1"/>
    <x v="9"/>
  </r>
  <r>
    <s v="Z_MM_BANF"/>
    <s v="Transaktion Abrufbestellung"/>
    <x v="12"/>
    <n v="22754"/>
    <s v="DIALOG"/>
    <x v="1"/>
    <x v="0"/>
  </r>
  <r>
    <s v="Z_MM_DELETE"/>
    <s v="Aufruf: Abrufposition löschen"/>
    <x v="12"/>
    <n v="1973"/>
    <s v="DIALOG"/>
    <x v="1"/>
    <x v="0"/>
  </r>
  <r>
    <s v="Z_MM_RVDB_03"/>
    <s v="Vertragssuche"/>
    <x v="12"/>
    <n v="718242"/>
    <s v="DIALOG"/>
    <x v="1"/>
    <x v="0"/>
  </r>
  <r>
    <s v="Z_MM_USER"/>
    <s v="Aufruf der Benutzermassenpflege"/>
    <x v="12"/>
    <n v="15250"/>
    <s v="DIALOG"/>
    <x v="1"/>
    <x v="0"/>
  </r>
  <r>
    <s v="Z_MM_VERT"/>
    <s v="Transaktion Rahmenvertrag"/>
    <x v="12"/>
    <n v="658064"/>
    <s v="DIALOG"/>
    <x v="1"/>
    <x v="0"/>
  </r>
  <r>
    <s v="Z_PM_B_ORDER"/>
    <s v="Abrufmanager"/>
    <x v="43"/>
    <m/>
    <m/>
    <x v="1"/>
    <x v="0"/>
  </r>
  <r>
    <s v="Z_SAST_LIST_IKS"/>
    <s v="SAST Listen IKS Auswertung"/>
    <x v="5"/>
    <n v="3465"/>
    <s v="DIALOG"/>
    <x v="1"/>
    <x v="0"/>
  </r>
  <r>
    <s v="ZAA00"/>
    <s v="Anlagenrepors über freie Selektionen"/>
    <x v="11"/>
    <n v="37"/>
    <s v="DIALOG"/>
    <x v="0"/>
    <x v="0"/>
  </r>
  <r>
    <s v="ZAA01"/>
    <s v="Inventurliste"/>
    <x v="11"/>
    <n v="671191"/>
    <s v="DIALOG"/>
    <x v="0"/>
    <x v="0"/>
  </r>
  <r>
    <s v="ZAA02"/>
    <s v="Anzahl Anlagenstammsätze"/>
    <x v="11"/>
    <n v="1036"/>
    <s v="DIALOG"/>
    <x v="0"/>
    <x v="0"/>
  </r>
  <r>
    <s v="ZAA03"/>
    <s v="Kostenstellen im Anlagenstamm"/>
    <x v="11"/>
    <n v="621"/>
    <s v="DIALOG"/>
    <x v="0"/>
    <x v="0"/>
  </r>
  <r>
    <s v="ZAA04"/>
    <s v="Handelsrechtliche Sonderabschreibung"/>
    <x v="11"/>
    <n v="2"/>
    <s v="DIALOG"/>
    <x v="0"/>
    <x v="0"/>
  </r>
  <r>
    <s v="ZAA05"/>
    <s v="Restnutzungsdauer"/>
    <x v="11"/>
    <n v="200"/>
    <s v="DIALOG"/>
    <x v="0"/>
    <x v="0"/>
  </r>
  <r>
    <s v="ZAA06"/>
    <s v="Anlagen nach Bewegungsdatum"/>
    <x v="11"/>
    <n v="58"/>
    <s v="DIALOG"/>
    <x v="0"/>
    <x v="0"/>
  </r>
  <r>
    <s v="ZAA09"/>
    <s v="Rohr- und Kanalnetz-Statistik"/>
    <x v="11"/>
    <n v="6164"/>
    <s v="DIALOG"/>
    <x v="0"/>
    <x v="0"/>
  </r>
  <r>
    <s v="ZAA10"/>
    <s v="Bestandsliste aktiver und deaktiver"/>
    <x v="11"/>
    <n v="10"/>
    <s v="DIALOG"/>
    <x v="0"/>
    <x v="0"/>
  </r>
  <r>
    <s v="ZAA11"/>
    <s v="AfA-Sim. für nicht betriebsnotw. Anl"/>
    <x v="11"/>
    <n v="9509"/>
    <s v="DIALOG"/>
    <x v="0"/>
    <x v="0"/>
  </r>
  <r>
    <s v="ZAA110"/>
    <s v="ZAA110: Anlagenklasse"/>
    <x v="11"/>
    <n v="303"/>
    <s v="DIALOG"/>
    <x v="0"/>
    <x v="0"/>
  </r>
  <r>
    <s v="ZAA111"/>
    <s v="ZAA111: Material"/>
    <x v="11"/>
    <n v="1534"/>
    <s v="DIALOG"/>
    <x v="0"/>
    <x v="0"/>
  </r>
  <r>
    <s v="ZAA112"/>
    <s v="ZAA112: Dimension"/>
    <x v="11"/>
    <n v="363"/>
    <s v="DIALOG"/>
    <x v="0"/>
    <x v="0"/>
  </r>
  <r>
    <s v="ZAA113"/>
    <s v="ZAA113: Preis"/>
    <x v="11"/>
    <n v="35"/>
    <s v="DIALOG"/>
    <x v="0"/>
    <x v="0"/>
  </r>
  <r>
    <s v="ZAA114"/>
    <s v="ZAA114: Preisfortschreibung"/>
    <x v="11"/>
    <n v="42"/>
    <s v="DIALOG"/>
    <x v="0"/>
    <x v="0"/>
  </r>
  <r>
    <s v="ZAA115"/>
    <s v="ZAA115: Aktivierung TASB"/>
    <x v="11"/>
    <n v="823"/>
    <s v="DIALOG"/>
    <x v="0"/>
    <x v="0"/>
  </r>
  <r>
    <s v="ZAA116"/>
    <s v="ZAA116: Kostenstellen &amp; OAV 1200"/>
    <x v="11"/>
    <n v="72"/>
    <s v="DIALOG"/>
    <x v="0"/>
    <x v="0"/>
  </r>
  <r>
    <s v="ZAA117"/>
    <s v="ZAA117: Änderung:Aktivierungsart, SV"/>
    <x v="11"/>
    <n v="40"/>
    <s v="DIALOG"/>
    <x v="0"/>
    <x v="0"/>
  </r>
  <r>
    <s v="ZAA118"/>
    <s v="ZAA118: Rohrmeter übertragen"/>
    <x v="11"/>
    <n v="42"/>
    <s v="DIALOG"/>
    <x v="0"/>
    <x v="0"/>
  </r>
  <r>
    <s v="ZAA119"/>
    <s v="ZAA119: Auswertung TBSB"/>
    <x v="11"/>
    <n v="29"/>
    <s v="DIALOG"/>
    <x v="0"/>
    <x v="0"/>
  </r>
  <r>
    <s v="ZAA12"/>
    <s v="Kalk-Simulation"/>
    <x v="11"/>
    <n v="6369"/>
    <s v="DIALOG"/>
    <x v="0"/>
    <x v="0"/>
  </r>
  <r>
    <s v="ZAA120"/>
    <s v="ZAA120: Rohrmeter Abgangsmengen"/>
    <x v="11"/>
    <n v="3"/>
    <s v="DIALOG"/>
    <x v="0"/>
    <x v="0"/>
  </r>
  <r>
    <s v="ZAA13"/>
    <s v="AfA-Sim. m. Erhöhung der Nutzungsd."/>
    <x v="11"/>
    <n v="7781"/>
    <s v="DIALOG"/>
    <x v="0"/>
    <x v="0"/>
  </r>
  <r>
    <s v="ZAA14"/>
    <s v="Ermittlung von Sonderposten auf AiB"/>
    <x v="11"/>
    <n v="3135"/>
    <s v="DIALOG"/>
    <x v="0"/>
    <x v="0"/>
  </r>
  <r>
    <s v="ZAA15"/>
    <s v="Änderungen der Anlagenstammsätze"/>
    <x v="11"/>
    <n v="8154"/>
    <s v="DIALOG"/>
    <x v="0"/>
    <x v="0"/>
  </r>
  <r>
    <s v="ZAA16"/>
    <s v="AFA Simulation Kalkulatorisch"/>
    <x v="11"/>
    <n v="6360"/>
    <s v="DIALOG"/>
    <x v="0"/>
    <x v="0"/>
  </r>
  <r>
    <s v="ZAA17"/>
    <s v="Anlagenzugänge"/>
    <x v="11"/>
    <n v="21807"/>
    <s v="DIALOG"/>
    <x v="0"/>
    <x v="0"/>
  </r>
  <r>
    <s v="ZAA19"/>
    <s v="MAM: Auflistung OAV / Kostenstelle"/>
    <x v="11"/>
    <n v="121439"/>
    <s v="DIALOG"/>
    <x v="0"/>
    <x v="0"/>
  </r>
  <r>
    <s v="ZAA20"/>
    <s v="SAM: Inventurstatistik/ -abschluss"/>
    <x v="11"/>
    <n v="113079"/>
    <s v="DIALOG"/>
    <x v="0"/>
    <x v="0"/>
  </r>
  <r>
    <s v="ZAA21"/>
    <s v="SAM: Stationäres Anlagenmanagemnt"/>
    <x v="11"/>
    <n v="270850"/>
    <s v="DIALOG"/>
    <x v="0"/>
    <x v="0"/>
  </r>
  <r>
    <s v="ZAA22"/>
    <s v="SAM: Tab.pflege ZV_ORG_SAM"/>
    <x v="11"/>
    <n v="1165"/>
    <s v="DIALOG"/>
    <x v="0"/>
    <x v="0"/>
  </r>
  <r>
    <s v="ZAA23"/>
    <s v="SAM: PC-Inventur"/>
    <x v="11"/>
    <n v="312323"/>
    <s v="DIALOG"/>
    <x v="0"/>
    <x v="0"/>
  </r>
  <r>
    <s v="ZAA24"/>
    <s v="MAM-ODB: Räume zusammenlegen"/>
    <x v="11"/>
    <n v="10"/>
    <s v=""/>
    <x v="0"/>
    <x v="0"/>
  </r>
  <r>
    <s v="ZAA25"/>
    <s v="Massenänderung Ordnungsbegriff AV"/>
    <x v="11"/>
    <n v="90"/>
    <s v=""/>
    <x v="0"/>
    <x v="0"/>
  </r>
  <r>
    <s v="ZAA26"/>
    <s v="aktive Unternnr. aber keine Hauptnr."/>
    <x v="11"/>
    <n v="5"/>
    <s v="DIALOG"/>
    <x v="0"/>
    <x v="0"/>
  </r>
  <r>
    <s v="ZAA27"/>
    <s v="Anlagenbestand nach Ortsdaten"/>
    <x v="11"/>
    <n v="68"/>
    <s v="DIALOG"/>
    <x v="0"/>
    <x v="0"/>
  </r>
  <r>
    <s v="ZAA28"/>
    <s v="aufgefundene Anlagen"/>
    <x v="11"/>
    <n v="401"/>
    <s v="DIALOG"/>
    <x v="0"/>
    <x v="0"/>
  </r>
  <r>
    <s v="ZAA30"/>
    <s v="Anlagenkarte drucken"/>
    <x v="11"/>
    <n v="20913"/>
    <s v="DIALOG"/>
    <x v="0"/>
    <x v="0"/>
  </r>
  <r>
    <s v="ZAA31"/>
    <s v="Inventurreport für MD 160 und 170"/>
    <x v="11"/>
    <s v=""/>
    <s v=""/>
    <x v="1"/>
    <x v="1"/>
  </r>
  <r>
    <s v="ZAA32"/>
    <s v="MAM: Freigabeliste bearbeiten"/>
    <x v="11"/>
    <n v="17774"/>
    <s v="DIALOG"/>
    <x v="0"/>
    <x v="0"/>
  </r>
  <r>
    <s v="ZAA33"/>
    <s v="MAM: Tab.pflege ZV_ORG_OAV"/>
    <x v="11"/>
    <n v="55878"/>
    <s v="DIALOG"/>
    <x v="0"/>
    <x v="0"/>
  </r>
  <r>
    <s v="ZAA34"/>
    <s v="MAM: Tab.pflege ZV_ORG_IB"/>
    <x v="11"/>
    <n v="16971"/>
    <s v="DIALOG"/>
    <x v="0"/>
    <x v="0"/>
  </r>
  <r>
    <s v="ZAA35"/>
    <s v="MAM: Arbeitsvorräte verwalten"/>
    <x v="11"/>
    <n v="42210"/>
    <s v="DIALOG"/>
    <x v="0"/>
    <x v="0"/>
  </r>
  <r>
    <s v="ZAA36"/>
    <s v="MAM-ODB: Tabellenflege Objektart"/>
    <x v="11"/>
    <n v="10"/>
    <s v="DIALOG"/>
    <x v="0"/>
    <x v="0"/>
  </r>
  <r>
    <s v="ZAA37"/>
    <s v="MAM-ODB: Tabellenflege Ebene"/>
    <x v="11"/>
    <n v="5"/>
    <s v=""/>
    <x v="0"/>
    <x v="0"/>
  </r>
  <r>
    <s v="ZAA38"/>
    <s v="MAM-ODB: Tabellenflege Label"/>
    <x v="11"/>
    <n v="375"/>
    <s v="DIALOG"/>
    <x v="0"/>
    <x v="0"/>
  </r>
  <r>
    <s v="ZAA39"/>
    <s v="MAM-ODB: Tabellenflege Label/Objekt"/>
    <x v="11"/>
    <n v="385"/>
    <s v="DIALOG"/>
    <x v="0"/>
    <x v="0"/>
  </r>
  <r>
    <s v="ZAA40"/>
    <s v="MAM-ODB: Liste Ortsdaten"/>
    <x v="11"/>
    <n v="585"/>
    <s v="DIALOG"/>
    <x v="0"/>
    <x v="0"/>
  </r>
  <r>
    <s v="ZAA41"/>
    <s v="MAM-ODB: Tabellenflege Adresse"/>
    <x v="11"/>
    <n v="655"/>
    <s v="DIALOG"/>
    <x v="0"/>
    <x v="0"/>
  </r>
  <r>
    <s v="ZAA42"/>
    <s v="MAM-ODB: Tabellenflege Objekt"/>
    <x v="11"/>
    <n v="9545"/>
    <s v="DIALOG"/>
    <x v="0"/>
    <x v="0"/>
  </r>
  <r>
    <s v="ZAA43"/>
    <s v="MAM-ODB: Tabellen-Upload"/>
    <x v="11"/>
    <n v="65"/>
    <s v="DIALOG"/>
    <x v="0"/>
    <x v="0"/>
  </r>
  <r>
    <s v="ZAA44"/>
    <s v="SAM: Tab.pflege ZV_MAM_LOST"/>
    <x v="11"/>
    <n v="6992"/>
    <s v="DIALOG"/>
    <x v="0"/>
    <x v="0"/>
  </r>
  <r>
    <s v="ZAA45"/>
    <s v="MAM-ODB: Tabellenflege Labeltyp"/>
    <x v="11"/>
    <n v="45"/>
    <s v="DIALOG"/>
    <x v="0"/>
    <x v="0"/>
  </r>
  <r>
    <s v="ZAA46"/>
    <s v="MAM-ODB: Tabellenflege Labelcharge"/>
    <x v="11"/>
    <n v="135"/>
    <s v="DIALOG"/>
    <x v="0"/>
    <x v="0"/>
  </r>
  <r>
    <s v="ZAA47"/>
    <s v="Anlagenabgänge"/>
    <x v="11"/>
    <n v="627"/>
    <s v="DIALOG"/>
    <x v="0"/>
    <x v="0"/>
  </r>
  <r>
    <s v="ZAA48"/>
    <s v="Anlagenänd. Menge/Einheit aus Datei"/>
    <x v="11"/>
    <n v="3160"/>
    <s v="DIALOG"/>
    <x v="0"/>
    <x v="0"/>
  </r>
  <r>
    <s v="ZAA49"/>
    <s v="Restnutzungsdauer"/>
    <x v="11"/>
    <n v="9255"/>
    <s v="DIALOG"/>
    <x v="0"/>
    <x v="0"/>
  </r>
  <r>
    <s v="ZAA50"/>
    <s v="Herkunftsnachweis nach Kostenarten"/>
    <x v="11"/>
    <n v="115"/>
    <s v="DIALOG"/>
    <x v="0"/>
    <x v="0"/>
  </r>
  <r>
    <s v="ZBC01"/>
    <s v="Pflege/Restore Berechtigungsgruppen"/>
    <x v="5"/>
    <n v="730"/>
    <s v="DIALOG"/>
    <x v="1"/>
    <x v="0"/>
  </r>
  <r>
    <s v="ZBC02"/>
    <s v="Benutzergruppenkatalog"/>
    <x v="5"/>
    <n v="14816"/>
    <s v="DIALOG"/>
    <x v="1"/>
    <x v="0"/>
  </r>
  <r>
    <s v="ZBC03"/>
    <s v="Kopieren Datei"/>
    <x v="5"/>
    <n v="10"/>
    <s v=""/>
    <x v="1"/>
    <x v="0"/>
  </r>
  <r>
    <s v="ZBC05"/>
    <s v="SM56 Liste alle Server"/>
    <x v="5"/>
    <s v=""/>
    <s v=""/>
    <x v="1"/>
    <x v="1"/>
  </r>
  <r>
    <s v="ZBC06"/>
    <s v="Benutzer / Rollen / Gültigkeit"/>
    <x v="5"/>
    <n v="42"/>
    <s v="DIALOG"/>
    <x v="1"/>
    <x v="0"/>
  </r>
  <r>
    <s v="ZBC08"/>
    <s v="Query_call"/>
    <x v="5"/>
    <n v="2"/>
    <s v=""/>
    <x v="1"/>
    <x v="0"/>
  </r>
  <r>
    <s v="ZBC13"/>
    <s v="Aufruf der Dokumentation SM12/13"/>
    <x v="13"/>
    <n v="1716"/>
    <s v="DIALOG"/>
    <x v="1"/>
    <x v="0"/>
  </r>
  <r>
    <s v="ZBC14"/>
    <s v="Reg.-Struktur: Adressen-Monitoring"/>
    <x v="5"/>
    <n v="362"/>
    <s v="DIALOG"/>
    <x v="1"/>
    <x v="0"/>
  </r>
  <r>
    <s v="ZBC17"/>
    <s v="Anzeige Standardtexte"/>
    <x v="5"/>
    <n v="21"/>
    <s v="DIALOG"/>
    <x v="1"/>
    <x v="0"/>
  </r>
  <r>
    <s v="ZBC18"/>
    <s v="alle Transaktionen einer Rollen best"/>
    <x v="5"/>
    <n v="8"/>
    <s v="DIALOG"/>
    <x v="1"/>
    <x v="0"/>
  </r>
  <r>
    <s v="ZBCUSER18"/>
    <s v="Benutzer/Rollen Gültigkeit Update"/>
    <x v="5"/>
    <s v=""/>
    <s v=""/>
    <x v="1"/>
    <x v="1"/>
  </r>
  <r>
    <s v="ZBCUSER19"/>
    <s v="Benutzer/Rollen Gültigkeit Anzeige"/>
    <x v="5"/>
    <n v="27"/>
    <s v="DIALOG"/>
    <x v="1"/>
    <x v="0"/>
  </r>
  <r>
    <s v="ZBUA1"/>
    <s v="Anlegen technischer Ansprechpartner"/>
    <x v="6"/>
    <s v=""/>
    <s v=""/>
    <x v="1"/>
    <x v="0"/>
  </r>
  <r>
    <s v="ZBUA2"/>
    <s v="Ändern techn. Ansprechpartner"/>
    <x v="6"/>
    <s v=""/>
    <s v=""/>
    <x v="1"/>
    <x v="0"/>
  </r>
  <r>
    <s v="ZBUA3"/>
    <s v="Anzeigen technischer Ansprechpartner"/>
    <x v="6"/>
    <s v=""/>
    <s v=""/>
    <x v="1"/>
    <x v="0"/>
  </r>
  <r>
    <s v="ZBW05"/>
    <s v="Techn. Platz zum Ordnungsbegriff AV"/>
    <x v="2"/>
    <n v="200"/>
    <s v="DIALOG"/>
    <x v="0"/>
    <x v="0"/>
  </r>
  <r>
    <s v="ZBW06"/>
    <s v="IH-Kennz. - Grenzwerte techn. Platz"/>
    <x v="2"/>
    <n v="737"/>
    <s v="DIALOG"/>
    <x v="0"/>
    <x v="0"/>
  </r>
  <r>
    <s v="ZBW07"/>
    <s v="IH-Kennz. - Grenzwerte Equipment"/>
    <x v="2"/>
    <n v="32"/>
    <s v="DIALOG"/>
    <x v="0"/>
    <x v="0"/>
  </r>
  <r>
    <s v="ZBW08"/>
    <s v="TBFE-Klasse zum technischen Platz"/>
    <x v="2"/>
    <n v="368"/>
    <s v="DIALOG"/>
    <x v="0"/>
    <x v="0"/>
  </r>
  <r>
    <s v="ZBW09"/>
    <s v="TBFE-Klasse zur Anlagenklasse"/>
    <x v="2"/>
    <n v="396"/>
    <s v="DIALOG"/>
    <x v="0"/>
    <x v="0"/>
  </r>
  <r>
    <s v="ZBW10"/>
    <s v="IT-Service Bezeichnung"/>
    <x v="2"/>
    <n v="16"/>
    <s v="DIALOG"/>
    <x v="1"/>
    <x v="0"/>
  </r>
  <r>
    <s v="ZBW11"/>
    <s v="IT-Service SLA"/>
    <x v="2"/>
    <n v="48"/>
    <s v="DIALOG"/>
    <x v="1"/>
    <x v="0"/>
  </r>
  <r>
    <s v="ZBW12"/>
    <s v="IH-Kennz. - Grenzwerte Betriebsber."/>
    <x v="2"/>
    <n v="426"/>
    <s v="DIALOG"/>
    <x v="0"/>
    <x v="0"/>
  </r>
  <r>
    <s v="ZBW13"/>
    <s v="Einkäufergruppe - Zusatzdaten"/>
    <x v="2"/>
    <n v="16764"/>
    <s v="DIALOG"/>
    <x v="1"/>
    <x v="0"/>
  </r>
  <r>
    <s v="ZCO_MGK"/>
    <s v="Download von Aufträge für MGK"/>
    <x v="15"/>
    <s v=""/>
    <s v=""/>
    <x v="1"/>
    <x v="1"/>
  </r>
  <r>
    <s v="ZCO11"/>
    <s v="CO-Aufträge aus RIVA Anlegen/Ändern"/>
    <x v="24"/>
    <s v=""/>
    <s v=""/>
    <x v="1"/>
    <x v="1"/>
  </r>
  <r>
    <s v="ZCO12"/>
    <s v="Korrektur Primobuchungen"/>
    <x v="24"/>
    <n v="63"/>
    <s v="DIALOG"/>
    <x v="1"/>
    <x v="0"/>
  </r>
  <r>
    <s v="ZCOFC_CANC"/>
    <s v="Rückmeldungen fehlerhafte canceln"/>
    <x v="15"/>
    <n v="276"/>
    <s v="DIALOG"/>
    <x v="1"/>
    <x v="0"/>
  </r>
  <r>
    <s v="ZCOVCPLVGR"/>
    <s v="Pflegen Planverteilungsgruppen"/>
    <x v="15"/>
    <n v="18"/>
    <s v="DIALOG"/>
    <x v="1"/>
    <x v="0"/>
  </r>
  <r>
    <s v="ZCS01"/>
    <s v="Anlegen Servicemeldungen (autom.)"/>
    <x v="37"/>
    <n v="112"/>
    <s v="DIALOG"/>
    <x v="1"/>
    <x v="0"/>
  </r>
  <r>
    <s v="ZCS10"/>
    <s v="Servicemeldungen anzeigen (advanced)"/>
    <x v="37"/>
    <n v="273"/>
    <s v="DIALOG"/>
    <x v="1"/>
    <x v="0"/>
  </r>
  <r>
    <s v="ZCS27"/>
    <s v="Service- und Instandhaltungsaufträge"/>
    <x v="37"/>
    <n v="8582"/>
    <s v="DIALOG"/>
    <x v="1"/>
    <x v="0"/>
  </r>
  <r>
    <s v="ZCS30"/>
    <s v="Ändern Status im CS-Auftrag"/>
    <x v="37"/>
    <n v="3131"/>
    <s v="DIALOG"/>
    <x v="1"/>
    <x v="0"/>
  </r>
  <r>
    <s v="ZCS50"/>
    <s v="CS: ProfitCenter prüfen"/>
    <x v="37"/>
    <s v=""/>
    <s v=""/>
    <x v="1"/>
    <x v="0"/>
  </r>
  <r>
    <s v="ZECP10"/>
    <s v="Analyserep. Abstimmung zw. FI u. PCA"/>
    <x v="5"/>
    <n v="26"/>
    <s v="DIALOG"/>
    <x v="1"/>
    <x v="0"/>
  </r>
  <r>
    <s v="ZECP12"/>
    <s v="Analyserep. Abstimmung zw. FI u. PCA"/>
    <x v="5"/>
    <s v=""/>
    <s v=""/>
    <x v="1"/>
    <x v="1"/>
  </r>
  <r>
    <s v="ZFBL3N"/>
    <s v="Einzelposten Sachkonten"/>
    <x v="0"/>
    <n v="1074"/>
    <s v="DIALOG"/>
    <x v="0"/>
    <x v="0"/>
  </r>
  <r>
    <s v="ZFI_KWF_KONTROL"/>
    <s v="Kontrolreport für Tabelle Z9KW_OE2"/>
    <x v="0"/>
    <n v="14"/>
    <s v="DIALOG"/>
    <x v="0"/>
    <x v="0"/>
  </r>
  <r>
    <s v="ZFI_KWF_OE2"/>
    <s v="Pflege Tabelle Z9KW_OE2"/>
    <x v="0"/>
    <n v="10804"/>
    <s v="DIALOG"/>
    <x v="0"/>
    <x v="0"/>
  </r>
  <r>
    <s v="ZFI_KWF_RWP1"/>
    <s v="Pflege Tabelle Z9KW_RWP1"/>
    <x v="0"/>
    <n v="110"/>
    <s v="DIALOG"/>
    <x v="0"/>
    <x v="0"/>
  </r>
  <r>
    <s v="ZFI_KWF_RWP2"/>
    <s v="Pflege Tabelle Z9KW_RWP2"/>
    <x v="0"/>
    <n v="52"/>
    <s v="DIALOG"/>
    <x v="0"/>
    <x v="0"/>
  </r>
  <r>
    <s v="ZFI_KWF_SKIP_RWP2"/>
    <s v="Pflege Tabelle Z9KW_SKIP_RWP2"/>
    <x v="0"/>
    <n v="250"/>
    <s v="DIALOG"/>
    <x v="0"/>
    <x v="0"/>
  </r>
  <r>
    <s v="ZFI_KWF_TEXTE"/>
    <s v="Pflege KWF-Texttabellen"/>
    <x v="0"/>
    <n v="40"/>
    <s v="DIALOG"/>
    <x v="0"/>
    <x v="0"/>
  </r>
  <r>
    <s v="ZFI_KWF_VERTEILER"/>
    <s v="Pflege Tabelle Z9KW_MIG_BF"/>
    <x v="0"/>
    <n v="2"/>
    <s v="DIALOG"/>
    <x v="0"/>
    <x v="0"/>
  </r>
  <r>
    <s v="ZFI_MAIL_ASSETS"/>
    <s v="Zugang Anlage: Mail an IV"/>
    <x v="0"/>
    <s v=""/>
    <s v=""/>
    <x v="1"/>
    <x v="1"/>
  </r>
  <r>
    <s v="ZFI01"/>
    <s v="Debitoren OP-Liste"/>
    <x v="0"/>
    <n v="125"/>
    <s v="DIALOG"/>
    <x v="0"/>
    <x v="0"/>
  </r>
  <r>
    <s v="ZFI03"/>
    <s v="Schnittstelle Wang  Rechnungsjournal"/>
    <x v="0"/>
    <n v="13636"/>
    <s v="DIALOG"/>
    <x v="0"/>
    <x v="0"/>
  </r>
  <r>
    <s v="ZFI04"/>
    <s v="Erfassung von Zahlungsabschlagsbögen"/>
    <x v="0"/>
    <n v="219"/>
    <s v="DIALOG"/>
    <x v="0"/>
    <x v="0"/>
  </r>
  <r>
    <s v="ZFI05"/>
    <s v="Ändern  von Zahlungsabschlagsbögen"/>
    <x v="0"/>
    <n v="9"/>
    <s v=""/>
    <x v="0"/>
    <x v="0"/>
  </r>
  <r>
    <s v="ZFI06"/>
    <s v="Anzeigen von Zahlungsabchlagsbögen"/>
    <x v="0"/>
    <n v="2706"/>
    <s v="DIALOG"/>
    <x v="0"/>
    <x v="0"/>
  </r>
  <r>
    <s v="ZFI10"/>
    <s v="Persoschnittstelle ZPAISAP"/>
    <x v="0"/>
    <s v=""/>
    <s v=""/>
    <x v="1"/>
    <x v="1"/>
  </r>
  <r>
    <s v="ZFI11"/>
    <s v="MwSt Verrechnung CO-Vorgänge"/>
    <x v="0"/>
    <n v="4883"/>
    <s v="DIALOG"/>
    <x v="0"/>
    <x v="0"/>
  </r>
  <r>
    <s v="ZFI12"/>
    <s v="Maschinelle Auftragsverrechnung"/>
    <x v="0"/>
    <n v="2"/>
    <s v=""/>
    <x v="0"/>
    <x v="0"/>
  </r>
  <r>
    <s v="ZFI13"/>
    <s v="Kreditoren  Kontoanalyse"/>
    <x v="0"/>
    <s v=""/>
    <s v=""/>
    <x v="1"/>
    <x v="1"/>
  </r>
  <r>
    <s v="ZFI14"/>
    <s v="Debitoren Kontenanalyse"/>
    <x v="0"/>
    <s v=""/>
    <s v=""/>
    <x v="1"/>
    <x v="1"/>
  </r>
  <r>
    <s v="ZFI15"/>
    <s v="Kreditoren Rechnungsanhang"/>
    <x v="0"/>
    <n v="410"/>
    <s v="DIALOG"/>
    <x v="0"/>
    <x v="0"/>
  </r>
  <r>
    <s v="ZFI15N"/>
    <s v="Kreditoren Rechnungsanhang"/>
    <x v="0"/>
    <n v="3"/>
    <s v=""/>
    <x v="0"/>
    <x v="0"/>
  </r>
  <r>
    <s v="ZFI17"/>
    <s v="OP Kreditoren"/>
    <x v="0"/>
    <n v="195"/>
    <s v="DIALOG"/>
    <x v="0"/>
    <x v="0"/>
  </r>
  <r>
    <s v="ZFI18"/>
    <s v="Erstellung FB01-Mappe(n) EUROSHELL"/>
    <x v="0"/>
    <s v=""/>
    <s v=""/>
    <x v="1"/>
    <x v="1"/>
  </r>
  <r>
    <s v="ZFI19"/>
    <s v="Erstellung FB01-Mappe(n) ELF/MINOL"/>
    <x v="0"/>
    <s v=""/>
    <s v=""/>
    <x v="1"/>
    <x v="1"/>
  </r>
  <r>
    <s v="ZFI20"/>
    <s v="Rechnungseingang"/>
    <x v="0"/>
    <n v="363354"/>
    <s v="DIALOG"/>
    <x v="0"/>
    <x v="0"/>
  </r>
  <r>
    <s v="ZFI21"/>
    <s v="Rechnungsausgang"/>
    <x v="0"/>
    <n v="303192"/>
    <s v="DIALOG"/>
    <x v="0"/>
    <x v="0"/>
  </r>
  <r>
    <s v="ZFI22"/>
    <s v="Bearbeiten Sachbearbeiter BWB"/>
    <x v="0"/>
    <n v="13500"/>
    <s v="DIALOG"/>
    <x v="0"/>
    <x v="0"/>
  </r>
  <r>
    <s v="ZFI23"/>
    <s v="Erfassen Rückstellung"/>
    <x v="0"/>
    <n v="42444"/>
    <s v="DIALOG"/>
    <x v="0"/>
    <x v="0"/>
  </r>
  <r>
    <s v="ZFI24"/>
    <s v="Rundschreiben Kreditoren"/>
    <x v="0"/>
    <n v="10"/>
    <s v="DIALOG"/>
    <x v="0"/>
    <x v="0"/>
  </r>
  <r>
    <s v="ZFI25"/>
    <s v="Saldenbestätigungen Kreditoren"/>
    <x v="0"/>
    <n v="6"/>
    <s v=""/>
    <x v="0"/>
    <x v="0"/>
  </r>
  <r>
    <s v="ZFI27"/>
    <s v="Anzeigen Rechnungshistorie"/>
    <x v="0"/>
    <n v="407258"/>
    <s v="DIALOG"/>
    <x v="0"/>
    <x v="0"/>
  </r>
  <r>
    <s v="ZFI28"/>
    <s v="Anzeigen Rechnung zum Kreditor"/>
    <x v="0"/>
    <n v="11776"/>
    <s v="DIALOG"/>
    <x v="0"/>
    <x v="0"/>
  </r>
  <r>
    <s v="ZFI29"/>
    <s v="Anzeigen Rechnung zur Bestellung"/>
    <x v="0"/>
    <n v="2165"/>
    <s v="DIALOG"/>
    <x v="0"/>
    <x v="0"/>
  </r>
  <r>
    <s v="ZFI31"/>
    <s v="Nummernkreise für Kennziffer (Z9FR5)"/>
    <x v="0"/>
    <n v="6079"/>
    <s v="DIALOG"/>
    <x v="0"/>
    <x v="0"/>
  </r>
  <r>
    <s v="ZFI32"/>
    <s v="Ändern Abteilungsbezeichnung"/>
    <x v="0"/>
    <n v="100"/>
    <s v="DIALOG"/>
    <x v="0"/>
    <x v="0"/>
  </r>
  <r>
    <s v="ZFI33"/>
    <s v="Liste der erfassten Rückstellungen"/>
    <x v="0"/>
    <n v="1926"/>
    <s v="DIALOG"/>
    <x v="0"/>
    <x v="0"/>
  </r>
  <r>
    <s v="ZFI34"/>
    <s v="Rückstellungen zu Bestellungen"/>
    <x v="0"/>
    <n v="40988"/>
    <s v="DIALOG"/>
    <x v="0"/>
    <x v="0"/>
  </r>
  <r>
    <s v="ZFI35"/>
    <s v="Formular Rückstellung"/>
    <x v="0"/>
    <n v="498"/>
    <s v="DIALOG"/>
    <x v="0"/>
    <x v="0"/>
  </r>
  <r>
    <s v="ZFI38"/>
    <s v="Sachkonten-Verzeichnis"/>
    <x v="0"/>
    <n v="12"/>
    <s v="DIALOG"/>
    <x v="0"/>
    <x v="0"/>
  </r>
  <r>
    <s v="ZFI40"/>
    <s v="MwSt-Verrechnung Lager-Material"/>
    <x v="0"/>
    <n v="5726"/>
    <s v="DIALOG"/>
    <x v="0"/>
    <x v="0"/>
  </r>
  <r>
    <s v="ZFI47"/>
    <s v="Schnittstelle Rechnungsprüfung"/>
    <x v="0"/>
    <n v="290"/>
    <s v="DIALOG"/>
    <x v="0"/>
    <x v="0"/>
  </r>
  <r>
    <s v="ZFI49"/>
    <s v="Erstellung F-02-Mappe(n) Strom-DB"/>
    <x v="0"/>
    <n v="1208"/>
    <s v="DIALOG"/>
    <x v="0"/>
    <x v="0"/>
  </r>
  <r>
    <s v="ZFI50"/>
    <s v="Erstellung F-02-Mappe(n) aus Telekom"/>
    <x v="0"/>
    <n v="4523"/>
    <s v="DIALOG"/>
    <x v="0"/>
    <x v="0"/>
  </r>
  <r>
    <s v="ZFI51"/>
    <s v="IP-Auswertung: Erg.-Zusammenfassung"/>
    <x v="22"/>
    <n v="1632"/>
    <s v="DIALOG"/>
    <x v="0"/>
    <x v="0"/>
  </r>
  <r>
    <s v="ZFI54"/>
    <s v="Masch. Umb. HR-B. f. Erf.-rückstand"/>
    <x v="0"/>
    <n v="2496"/>
    <s v="DIALOG"/>
    <x v="0"/>
    <x v="0"/>
  </r>
  <r>
    <s v="ZFI57"/>
    <s v="Rückstell. zu RM-Bestellungen buchen"/>
    <x v="0"/>
    <n v="96"/>
    <s v="DIALOG"/>
    <x v="0"/>
    <x v="0"/>
  </r>
  <r>
    <s v="ZFI59"/>
    <s v="Ausw. erw. Quellensteuerabwicklung"/>
    <x v="0"/>
    <n v="1316"/>
    <s v="DIALOG"/>
    <x v="0"/>
    <x v="0"/>
  </r>
  <r>
    <s v="ZFI60"/>
    <s v="AfA-Aufteilung gem. benutzt. Anlagen"/>
    <x v="0"/>
    <n v="1049"/>
    <s v="DIALOG"/>
    <x v="0"/>
    <x v="0"/>
  </r>
  <r>
    <s v="ZFI61"/>
    <s v="Anz. Tab.-Pflege Z9FI_AFA zu ZFI60"/>
    <x v="0"/>
    <s v=""/>
    <s v=""/>
    <x v="1"/>
    <x v="1"/>
  </r>
  <r>
    <s v="ZFI62"/>
    <s v="Anz. Tab.Z9FI_AFA_VB Verbuchung"/>
    <x v="0"/>
    <s v=""/>
    <s v=""/>
    <x v="1"/>
    <x v="1"/>
  </r>
  <r>
    <s v="ZFI63"/>
    <s v="Erstellung F-02-Mappe(n) Strom-DB"/>
    <x v="0"/>
    <n v="1008"/>
    <s v="DIALOG"/>
    <x v="0"/>
    <x v="0"/>
  </r>
  <r>
    <s v="ZFI64"/>
    <s v="Sachkontenanzeige Feldstatusgruppe"/>
    <x v="0"/>
    <n v="514"/>
    <s v="DIALOG"/>
    <x v="0"/>
    <x v="0"/>
  </r>
  <r>
    <s v="ZFI65"/>
    <s v="Auswertung Rechn. VJ /Rückstellungen"/>
    <x v="0"/>
    <n v="10"/>
    <s v=""/>
    <x v="0"/>
    <x v="0"/>
  </r>
  <r>
    <s v="ZFI66"/>
    <s v="Rückst.: nicht erlaubte Auftagsarten"/>
    <x v="0"/>
    <n v="624"/>
    <s v="DIALOG"/>
    <x v="0"/>
    <x v="0"/>
  </r>
  <r>
    <s v="ZFI67"/>
    <s v="Rückst.: nicht erlaubte KrKontengr."/>
    <x v="0"/>
    <n v="196"/>
    <s v="DIALOG"/>
    <x v="0"/>
    <x v="0"/>
  </r>
  <r>
    <s v="ZFI69"/>
    <s v="Kreditoren-Umsätze"/>
    <x v="0"/>
    <n v="4"/>
    <s v="DIALOG"/>
    <x v="0"/>
    <x v="0"/>
  </r>
  <r>
    <s v="ZFI70"/>
    <s v="Reisestelle-Abrechnung ins FI buchen"/>
    <x v="0"/>
    <n v="1420"/>
    <s v="DIALOG"/>
    <x v="0"/>
    <x v="0"/>
  </r>
  <r>
    <s v="ZFI71"/>
    <s v="Buchungskreisübergr. Ausgleichen"/>
    <x v="0"/>
    <n v="848"/>
    <s v="DIALOG"/>
    <x v="0"/>
    <x v="0"/>
  </r>
  <r>
    <s v="ZFI72"/>
    <s v="Pflege der Tabelle ZFITELEMAPTAB01"/>
    <x v="0"/>
    <n v="198"/>
    <s v="DIALOG"/>
    <x v="0"/>
    <x v="0"/>
  </r>
  <r>
    <s v="ZFI73"/>
    <s v="Kreditoren Rechnungsanhang Abruf"/>
    <x v="0"/>
    <n v="105812"/>
    <s v="DIALOG"/>
    <x v="0"/>
    <x v="0"/>
  </r>
  <r>
    <s v="ZFI75"/>
    <s v="Buchungskreisverrechnung Vorsteur"/>
    <x v="0"/>
    <n v="1822"/>
    <s v="DIALOG"/>
    <x v="0"/>
    <x v="0"/>
  </r>
  <r>
    <s v="ZFI76"/>
    <s v="Masch. Auflösung von Rückstellungen"/>
    <x v="0"/>
    <n v="638"/>
    <s v="DIALOG"/>
    <x v="0"/>
    <x v="0"/>
  </r>
  <r>
    <s v="ZFI78"/>
    <s v="Ausgabe Mitteilungen über Schlussre."/>
    <x v="0"/>
    <n v="34588"/>
    <s v="DIALOG"/>
    <x v="0"/>
    <x v="0"/>
  </r>
  <r>
    <s v="ZFI79"/>
    <s v="Pflege T. Z9FR8 Berechtigung Rechhis"/>
    <x v="0"/>
    <n v="450"/>
    <s v="DIALOG"/>
    <x v="0"/>
    <x v="0"/>
  </r>
  <r>
    <s v="ZFI80"/>
    <s v="Automatische Umbuchug EDIFACT"/>
    <x v="0"/>
    <n v="992"/>
    <s v="DIALOG"/>
    <x v="0"/>
    <x v="0"/>
  </r>
  <r>
    <s v="ZFI81"/>
    <s v="Stochastische Rechnungsprüfung"/>
    <x v="0"/>
    <n v="420"/>
    <s v=""/>
    <x v="0"/>
    <x v="0"/>
  </r>
  <r>
    <s v="ZFI82"/>
    <s v="Rückstellungen - Import Excel"/>
    <x v="0"/>
    <n v="191"/>
    <s v="DIALOG"/>
    <x v="0"/>
    <x v="0"/>
  </r>
  <r>
    <s v="ZFI83"/>
    <s v="Rückstellungen - Buchung"/>
    <x v="0"/>
    <n v="3336"/>
    <s v="DIALOG"/>
    <x v="0"/>
    <x v="0"/>
  </r>
  <r>
    <s v="ZFI83"/>
    <s v="Rückstellungen - Buchung"/>
    <x v="0"/>
    <n v="3336"/>
    <s v="DIALOG"/>
    <x v="0"/>
    <x v="0"/>
  </r>
  <r>
    <s v="ZFI83"/>
    <s v="Rückstellungen - Buchung"/>
    <x v="0"/>
    <n v="3336"/>
    <s v="DIALOG"/>
    <x v="0"/>
    <x v="0"/>
  </r>
  <r>
    <s v="ZHAV_SDCOPY"/>
    <s v="Kopieren mehrerer SD-Angebote"/>
    <x v="8"/>
    <n v="328"/>
    <s v="DIALOG"/>
    <x v="1"/>
    <x v="0"/>
  </r>
  <r>
    <s v="ZHAV_WF_RESTART"/>
    <s v="HAV Workflowadmin. WF Restart"/>
    <x v="8"/>
    <n v="549"/>
    <s v="DIALOG"/>
    <x v="1"/>
    <x v="0"/>
  </r>
  <r>
    <s v="ZHOAGPM1"/>
    <s v="Auswertung Zahlungsträger im PM"/>
    <x v="0"/>
    <n v="15219"/>
    <s v="DIALOG"/>
    <x v="0"/>
    <x v="0"/>
  </r>
  <r>
    <s v="ZIA07"/>
    <s v="Abrechnung: Auswertung Gutschriften"/>
    <x v="6"/>
    <n v="60"/>
    <s v=""/>
    <x v="1"/>
    <x v="71"/>
  </r>
  <r>
    <s v="ZIA08"/>
    <s v="Abrechnung: Auswertung Abr.-Mengen"/>
    <x v="6"/>
    <n v="1199"/>
    <s v="DIALOG"/>
    <x v="1"/>
    <x v="0"/>
  </r>
  <r>
    <s v="ZIA09"/>
    <s v="Ermittlung Periodenverbrauch"/>
    <x v="6"/>
    <n v="7"/>
    <s v="DIALOG"/>
    <x v="1"/>
    <x v="0"/>
  </r>
  <r>
    <s v="ZIA10"/>
    <s v="Auswertung über Rechnungsgrund"/>
    <x v="6"/>
    <n v="690"/>
    <s v="DIALOG"/>
    <x v="1"/>
    <x v="0"/>
  </r>
  <r>
    <s v="ZIA11"/>
    <s v="Gesamtverbrauch Grosskunden"/>
    <x v="6"/>
    <n v="174"/>
    <s v="DIALOG"/>
    <x v="1"/>
    <x v="0"/>
  </r>
  <r>
    <s v="ZIA12"/>
    <s v="Auswertung der Anlagefakten für NSW"/>
    <x v="6"/>
    <n v="3"/>
    <s v=""/>
    <x v="1"/>
    <x v="71"/>
  </r>
  <r>
    <s v="ZIA13"/>
    <s v="Vertragskonten nach Anl.art/Tariftyp"/>
    <x v="6"/>
    <n v="18"/>
    <s v="DIALOG"/>
    <x v="1"/>
    <x v="0"/>
  </r>
  <r>
    <s v="ZIA14"/>
    <s v="Um-/Rückstellung von Turnus- auf SW-"/>
    <x v="6"/>
    <n v="20"/>
    <s v="DIALOG"/>
    <x v="1"/>
    <x v="0"/>
  </r>
  <r>
    <s v="ZIA15"/>
    <s v="Umstellung Auftragsablesung"/>
    <x v="6"/>
    <n v="27061"/>
    <s v="DIALOG"/>
    <x v="1"/>
    <x v="0"/>
  </r>
  <r>
    <s v="ZIA16"/>
    <s v="Auswertung Abrechnungsmengen PBA"/>
    <x v="6"/>
    <n v="17547"/>
    <s v="DIALOG"/>
    <x v="1"/>
    <x v="0"/>
  </r>
  <r>
    <s v="ZIA17"/>
    <s v="Auswertung NSW-Menegen bei G/N"/>
    <x v="6"/>
    <n v="27623"/>
    <s v="DIALOG"/>
    <x v="1"/>
    <x v="0"/>
  </r>
  <r>
    <s v="ZIA18"/>
    <s v="Ausbau der PWZ ohne Eichgültigkeit"/>
    <x v="6"/>
    <n v="2007"/>
    <s v="DIALOG"/>
    <x v="1"/>
    <x v="0"/>
  </r>
  <r>
    <s v="ZIA22"/>
    <s v="GEMFAKT bei KKA SIC KOL"/>
    <x v="6"/>
    <s v=""/>
    <s v=""/>
    <x v="1"/>
    <x v="72"/>
  </r>
  <r>
    <s v="ZIA23"/>
    <s v="Auswertung Hochrechnungsbelege"/>
    <x v="6"/>
    <n v="1788"/>
    <s v="DIALOG"/>
    <x v="1"/>
    <x v="0"/>
  </r>
  <r>
    <s v="ZIA24"/>
    <s v="Ausbau der PWZ ohne Eichg. AE"/>
    <x v="6"/>
    <s v=""/>
    <s v=""/>
    <x v="1"/>
    <x v="73"/>
  </r>
  <r>
    <s v="ZIA25"/>
    <s v="Faktura- und Stornobelege / COPA"/>
    <x v="6"/>
    <n v="4"/>
    <s v="DIALOG"/>
    <x v="1"/>
    <x v="0"/>
  </r>
  <r>
    <s v="ZIA28"/>
    <s v="Auswertung zu Ablesungen"/>
    <x v="6"/>
    <n v="927"/>
    <s v="DIALOG"/>
    <x v="1"/>
    <x v="0"/>
  </r>
  <r>
    <s v="ZIA29"/>
    <s v="Grundpreisauswertung-Zählerwanderung"/>
    <x v="6"/>
    <s v=""/>
    <s v=""/>
    <x v="1"/>
    <x v="72"/>
  </r>
  <r>
    <s v="ZIA30"/>
    <s v="Query Z_ANL_TARIF"/>
    <x v="6"/>
    <n v="857"/>
    <s v="DIALOG"/>
    <x v="1"/>
    <x v="0"/>
  </r>
  <r>
    <s v="ZIA31"/>
    <s v="Faktura- und Stornobelege / COPA"/>
    <x v="6"/>
    <n v="556"/>
    <s v="DIALOG"/>
    <x v="1"/>
    <x v="0"/>
  </r>
  <r>
    <s v="ZIA33"/>
    <s v="Vertragskonto nach Tariftyp"/>
    <x v="6"/>
    <n v="516"/>
    <s v="DIALOG"/>
    <x v="1"/>
    <x v="0"/>
  </r>
  <r>
    <s v="ZIA34"/>
    <s v="Rechnungsauswertung (ERDK)"/>
    <x v="6"/>
    <n v="63620"/>
    <s v="DIALOG"/>
    <x v="1"/>
    <x v="0"/>
  </r>
  <r>
    <s v="ZIA35"/>
    <s v="elektronischer Rechnungsaustausch"/>
    <x v="6"/>
    <n v="107324"/>
    <s v="DIALOG"/>
    <x v="1"/>
    <x v="0"/>
  </r>
  <r>
    <s v="ZIA38"/>
    <s v="BIM-Zählerstände"/>
    <x v="6"/>
    <n v="12"/>
    <s v=""/>
    <x v="1"/>
    <x v="32"/>
  </r>
  <r>
    <s v="ZIA40"/>
    <s v="Auswertung von Abrechnungsbelegen"/>
    <x v="6"/>
    <n v="1381"/>
    <s v="DIALOG"/>
    <x v="1"/>
    <x v="0"/>
  </r>
  <r>
    <s v="ZIA41"/>
    <s v="Bewertung Fehler aus Hochrechnung"/>
    <x v="6"/>
    <n v="1516"/>
    <s v="DIALOG"/>
    <x v="1"/>
    <x v="0"/>
  </r>
  <r>
    <s v="ZIA42"/>
    <s v="Auswertung der Anlagefakten für NSW"/>
    <x v="6"/>
    <n v="445"/>
    <s v="DIALOG"/>
    <x v="1"/>
    <x v="0"/>
  </r>
  <r>
    <s v="ZIA43"/>
    <s v="ZOMA - Verbrauchsauswertung"/>
    <x v="6"/>
    <n v="731"/>
    <s v=""/>
    <x v="1"/>
    <x v="72"/>
  </r>
  <r>
    <s v="ZIA44"/>
    <s v="Kontenfindungsmerkmal Schönerlinde"/>
    <x v="6"/>
    <n v="330"/>
    <s v="DIALOG"/>
    <x v="1"/>
    <x v="0"/>
  </r>
  <r>
    <s v="ZIA45"/>
    <s v="Auswertung Abrechnungsbelege"/>
    <x v="6"/>
    <n v="218"/>
    <s v="DIALOG"/>
    <x v="1"/>
    <x v="0"/>
  </r>
  <r>
    <s v="ZIA46"/>
    <s v="Verbrauchsmengen pro Verbrauchstelle"/>
    <x v="6"/>
    <n v="84"/>
    <s v="DIALOG"/>
    <x v="1"/>
    <x v="72"/>
  </r>
  <r>
    <s v="ZIA47"/>
    <s v="Query  Z_ABR_SPERRBEL"/>
    <x v="6"/>
    <n v="3"/>
    <s v="DIALOG"/>
    <x v="1"/>
    <x v="0"/>
  </r>
  <r>
    <s v="ZIA48"/>
    <s v="Tariftyp BA04 ohne PWZ"/>
    <x v="6"/>
    <n v="245"/>
    <s v="DIALOG"/>
    <x v="1"/>
    <x v="0"/>
  </r>
  <r>
    <s v="ZIA49"/>
    <s v="Pflege Tarifart auf Geräteebene"/>
    <x v="6"/>
    <n v="12"/>
    <s v="DIALOG"/>
    <x v="1"/>
    <x v="0"/>
  </r>
  <r>
    <s v="ZIA50"/>
    <s v="Anlegen Fakten für Funkablesung"/>
    <x v="6"/>
    <n v="6"/>
    <s v="DIALOG"/>
    <x v="1"/>
    <x v="0"/>
  </r>
  <r>
    <s v="ZIA54"/>
    <s v="Md.170/Mengen, Beträge, Grundgeb."/>
    <x v="6"/>
    <s v=""/>
    <s v=""/>
    <x v="1"/>
    <x v="73"/>
  </r>
  <r>
    <s v="ZIA55"/>
    <s v="BIM - Datenübergabe"/>
    <x v="6"/>
    <n v="5"/>
    <s v="DIALOG"/>
    <x v="1"/>
    <x v="32"/>
  </r>
  <r>
    <s v="ZIA56"/>
    <s v="Hochrechnung aufgr. v. Periodenverbr"/>
    <x v="6"/>
    <n v="10"/>
    <s v="DIALOG"/>
    <x v="1"/>
    <x v="0"/>
  </r>
  <r>
    <s v="ZIA57"/>
    <s v="Anschreiben Ablauf Eichgült. PWZ"/>
    <x v="6"/>
    <n v="157"/>
    <s v="DIALOG"/>
    <x v="1"/>
    <x v="0"/>
  </r>
  <r>
    <s v="ZIA58"/>
    <s v="Umstellung Ableseeinheit"/>
    <x v="6"/>
    <n v="129"/>
    <s v="DIALOG"/>
    <x v="1"/>
    <x v="0"/>
  </r>
  <r>
    <s v="ZIA59"/>
    <s v="Query Z_ABR-GP_VK"/>
    <x v="6"/>
    <n v="149"/>
    <s v="DIALOG"/>
    <x v="1"/>
    <x v="0"/>
  </r>
  <r>
    <s v="ZIA60"/>
    <s v="ZIA, Umstellung Tariftyp"/>
    <x v="6"/>
    <n v="24"/>
    <s v="DIALOG"/>
    <x v="1"/>
    <x v="0"/>
  </r>
  <r>
    <s v="ZIA62"/>
    <s v="ISU: Auswertung zu Rechnungsinhalten"/>
    <x v="6"/>
    <n v="2175"/>
    <s v="DIALOG"/>
    <x v="1"/>
    <x v="0"/>
  </r>
  <r>
    <s v="ZIA63"/>
    <s v="Korr. des tatsächlichen Ablesedatums"/>
    <x v="6"/>
    <n v="1446"/>
    <s v="DIALOG"/>
    <x v="1"/>
    <x v="0"/>
  </r>
  <r>
    <s v="ZIA64"/>
    <s v="H2PRO - VK-ändern - Dateiupload"/>
    <x v="6"/>
    <n v="69"/>
    <s v="DIALOG"/>
    <x v="1"/>
    <x v="0"/>
  </r>
  <r>
    <s v="ZIA65"/>
    <s v="Steuerung Abrechnung abbrechen"/>
    <x v="6"/>
    <n v="228"/>
    <s v="DIALOG"/>
    <x v="1"/>
    <x v="74"/>
  </r>
  <r>
    <s v="ZIA66"/>
    <s v="Query: Z_ABR_NSW_FL"/>
    <x v="6"/>
    <n v="43"/>
    <s v="DIALOG"/>
    <x v="1"/>
    <x v="0"/>
  </r>
  <r>
    <s v="ZIA67"/>
    <s v="Begrschreib und Absplan anlegen"/>
    <x v="6"/>
    <n v="73098"/>
    <s v="DIALOG"/>
    <x v="1"/>
    <x v="72"/>
  </r>
  <r>
    <s v="ZIG01"/>
    <s v="Bereinigungsprogramm: Geräte aus der"/>
    <x v="6"/>
    <n v="30064"/>
    <s v="DIALOG"/>
    <x v="1"/>
    <x v="0"/>
  </r>
  <r>
    <s v="ZIG02"/>
    <s v="ISU: Geräteverwaltung - Turnuswechse"/>
    <x v="6"/>
    <n v="22"/>
    <s v="DIALOG"/>
    <x v="1"/>
    <x v="0"/>
  </r>
  <r>
    <s v="ZIG03"/>
    <s v="ISU: Geräteverwaltung - Migration -"/>
    <x v="6"/>
    <n v="3619"/>
    <s v="DIALOG"/>
    <x v="1"/>
    <x v="0"/>
  </r>
  <r>
    <s v="ZIG04"/>
    <s v="Temporäres Programm: test Abruf Fb I"/>
    <x v="6"/>
    <n v="4"/>
    <s v="DIALOG"/>
    <x v="1"/>
    <x v="0"/>
  </r>
  <r>
    <s v="ZIG05"/>
    <s v="ISU: Geräteverwaltung - Download der"/>
    <x v="6"/>
    <n v="458"/>
    <s v="DIALOG"/>
    <x v="1"/>
    <x v="0"/>
  </r>
  <r>
    <s v="ZIG06"/>
    <s v="ISU: Geräteverwaltung - Upload Ables"/>
    <x v="6"/>
    <n v="18"/>
    <s v="DIALOG"/>
    <x v="1"/>
    <x v="0"/>
  </r>
  <r>
    <s v="ZIG07"/>
    <s v="ZIS_GERAETEWECHSEL"/>
    <x v="6"/>
    <n v="4"/>
    <s v="DIALOG"/>
    <x v="1"/>
    <x v="0"/>
  </r>
  <r>
    <s v="ZIG08"/>
    <s v="Zählerwechsel anzeigen"/>
    <x v="6"/>
    <n v="6871"/>
    <s v="DIALOG"/>
    <x v="1"/>
    <x v="0"/>
  </r>
  <r>
    <s v="ZIG09"/>
    <s v="BI-EG36; Technicher Ausbau Gerät"/>
    <x v="6"/>
    <s v=""/>
    <s v=""/>
    <x v="1"/>
    <x v="1"/>
  </r>
  <r>
    <s v="ZIG10"/>
    <s v="IG: Gerätedaten-Anlage-Vertragskonto"/>
    <x v="6"/>
    <n v="370"/>
    <s v="DIALOG"/>
    <x v="1"/>
    <x v="0"/>
  </r>
  <r>
    <s v="ZIG11"/>
    <s v="IG: Unplausible Z-Stände in Stufen"/>
    <x v="6"/>
    <n v="174"/>
    <s v="DIALOG"/>
    <x v="1"/>
    <x v="0"/>
  </r>
  <r>
    <s v="ZIG12"/>
    <s v="IG: Neue Serialnummer anlegen (IQ04)"/>
    <x v="6"/>
    <n v="2391"/>
    <s v="DIALOG"/>
    <x v="1"/>
    <x v="0"/>
  </r>
  <r>
    <s v="ZIG13"/>
    <s v="IG: Eintragen 'Nächster Gerätetyp'"/>
    <x v="6"/>
    <n v="760"/>
    <s v="DIALOG"/>
    <x v="1"/>
    <x v="0"/>
  </r>
  <r>
    <s v="ZIG14"/>
    <s v="IG: Mehrfach geschätzte Zählerstände"/>
    <x v="6"/>
    <n v="99"/>
    <s v="DIALOG"/>
    <x v="1"/>
    <x v="0"/>
  </r>
  <r>
    <s v="ZIG15"/>
    <s v="IG: Ändern Beglaubigungsnummer Gerät"/>
    <x v="6"/>
    <n v="220"/>
    <s v="DIALOG"/>
    <x v="1"/>
    <x v="0"/>
  </r>
  <r>
    <s v="ZIG16"/>
    <s v="IG: Abl.arten zu Z.standerfasssung"/>
    <x v="6"/>
    <n v="2"/>
    <s v=""/>
    <x v="1"/>
    <x v="0"/>
  </r>
  <r>
    <s v="ZIK01"/>
    <s v="Stichtagsbezogene Off.-Posten-Liste"/>
    <x v="6"/>
    <n v="2111"/>
    <s v="DIALOG"/>
    <x v="0"/>
    <x v="0"/>
  </r>
  <r>
    <s v="ZIK02"/>
    <s v="Aufstellung Ratenplan"/>
    <x v="6"/>
    <n v="199"/>
    <s v="DIALOG"/>
    <x v="1"/>
    <x v="0"/>
  </r>
  <r>
    <s v="ZIK03"/>
    <s v="Aufruf Report  ZISFKKOP13"/>
    <x v="6"/>
    <n v="472"/>
    <s v="DIALOG"/>
    <x v="1"/>
    <x v="0"/>
  </r>
  <r>
    <s v="ZIK04"/>
    <s v="Auswertung Ausbuchungsbelege"/>
    <x v="6"/>
    <n v="1783"/>
    <s v="DIALOG"/>
    <x v="1"/>
    <x v="0"/>
  </r>
  <r>
    <s v="ZIK05"/>
    <s v="Aufruf Report ZISVKSP01 Mahn-Zahlsp."/>
    <x v="6"/>
    <n v="1163"/>
    <s v="DIALOG"/>
    <x v="1"/>
    <x v="0"/>
  </r>
  <r>
    <s v="ZIK06"/>
    <s v="Auflistung Ausgleichsbelege zu EWB"/>
    <x v="6"/>
    <n v="13766"/>
    <s v="DIALOG"/>
    <x v="0"/>
    <x v="0"/>
  </r>
  <r>
    <s v="ZIK07"/>
    <s v="Anzahl Vertragskonten der Großkunden"/>
    <x v="6"/>
    <n v="62"/>
    <s v="DIALOG"/>
    <x v="1"/>
    <x v="0"/>
  </r>
  <r>
    <s v="ZIK08"/>
    <s v="EWB und ZWF / Query_Z_IK_EWB_ZWFOP"/>
    <x v="6"/>
    <n v="143"/>
    <s v="DIALOG"/>
    <x v="1"/>
    <x v="32"/>
  </r>
  <r>
    <s v="ZIK09"/>
    <s v="EWB und ZWF / Query_Z_IK_EWB_ZWFOP"/>
    <x v="6"/>
    <n v="2200"/>
    <s v="DIALOG"/>
    <x v="1"/>
    <x v="0"/>
  </r>
  <r>
    <s v="ZIK10"/>
    <s v="Query_Z_IK_RUECKL_01"/>
    <x v="6"/>
    <n v="3"/>
    <s v="DIALOG"/>
    <x v="1"/>
    <x v="0"/>
  </r>
  <r>
    <s v="ZIK11"/>
    <s v="Aufruf Report RFKPYL00_MASS"/>
    <x v="6"/>
    <n v="35276"/>
    <s v="DIALOG"/>
    <x v="1"/>
    <x v="0"/>
  </r>
  <r>
    <s v="ZIK12"/>
    <s v="Anzahl der Formulare in einer Spoole"/>
    <x v="6"/>
    <n v="125"/>
    <s v="DIALOG"/>
    <x v="1"/>
    <x v="72"/>
  </r>
  <r>
    <s v="ZIK13"/>
    <s v="GP Massenpflege Versandart im VK"/>
    <x v="6"/>
    <n v="9679"/>
    <s v="DIALOG"/>
    <x v="1"/>
    <x v="0"/>
  </r>
  <r>
    <s v="ZIK14"/>
    <s v="Ändern Geschäftspartner Bankdaten"/>
    <x v="6"/>
    <n v="12"/>
    <s v="DIALOG"/>
    <x v="1"/>
    <x v="0"/>
  </r>
  <r>
    <s v="ZIK15"/>
    <s v="Anzahl Formulare in einer XML-Spool"/>
    <x v="6"/>
    <n v="603"/>
    <s v="DIALOG"/>
    <x v="1"/>
    <x v="72"/>
  </r>
  <r>
    <s v="ZIK16"/>
    <s v="Prüfung Bankverbindungen im GPartner"/>
    <x v="6"/>
    <n v="2"/>
    <s v="DIALOG"/>
    <x v="1"/>
    <x v="0"/>
  </r>
  <r>
    <s v="ZIK17"/>
    <s v="Anzahl Ablesebriefe in XML-Spool"/>
    <x v="6"/>
    <n v="9996"/>
    <s v="DIALOG"/>
    <x v="1"/>
    <x v="0"/>
  </r>
  <r>
    <s v="ZIK18"/>
    <s v="Auswertung Akonto-Zahlungen"/>
    <x v="6"/>
    <n v="5497"/>
    <s v="DIALOG"/>
    <x v="1"/>
    <x v="0"/>
  </r>
  <r>
    <s v="ZIK19"/>
    <s v="IK: Auswertung Zahlungskonten für WB"/>
    <x v="6"/>
    <n v="239"/>
    <s v="DIALOG"/>
    <x v="1"/>
    <x v="0"/>
  </r>
  <r>
    <s v="ZIM01"/>
    <s v="Investitionsabwicklung"/>
    <x v="21"/>
    <n v="380751"/>
    <s v="DIALOG"/>
    <x v="0"/>
    <x v="0"/>
  </r>
  <r>
    <s v="ZIM02"/>
    <s v="Gegenüberstellung Ausgaben / Anlagen"/>
    <x v="0"/>
    <n v="108672"/>
    <s v="DIALOG"/>
    <x v="0"/>
    <x v="0"/>
  </r>
  <r>
    <s v="ZIM03"/>
    <s v="Liste - Anlage im Bau (ASS)"/>
    <x v="11"/>
    <n v="19712"/>
    <s v="DIALOG"/>
    <x v="0"/>
    <x v="0"/>
  </r>
  <r>
    <s v="ZIM04"/>
    <s v="Anz. Tab.-Pflege Z9CO_AUFNR zu ZIM03"/>
    <x v="22"/>
    <n v="8"/>
    <s v="DIALOG"/>
    <x v="0"/>
    <x v="0"/>
  </r>
  <r>
    <s v="ZIM06"/>
    <s v="Auswertung Investitionsmaßnahmen"/>
    <x v="22"/>
    <n v="10381"/>
    <s v="DIALOG"/>
    <x v="0"/>
    <x v="0"/>
  </r>
  <r>
    <s v="ZIM07"/>
    <s v="Investitionsabwicklung"/>
    <x v="21"/>
    <n v="95866"/>
    <s v="DIALOG"/>
    <x v="0"/>
    <x v="0"/>
  </r>
  <r>
    <s v="ZIM10"/>
    <s v="Investitionsplanung Aufträge"/>
    <x v="22"/>
    <n v="571"/>
    <s v="DIALOG"/>
    <x v="0"/>
    <x v="0"/>
  </r>
  <r>
    <s v="ZIM11"/>
    <s v="Investitionsplanung Projekte"/>
    <x v="22"/>
    <n v="582"/>
    <s v="DIALOG"/>
    <x v="0"/>
    <x v="0"/>
  </r>
  <r>
    <s v="ZIM13"/>
    <s v="GIMBAA Aktivierungen aus Aufträgen"/>
    <x v="0"/>
    <n v="709"/>
    <s v="DIALOG"/>
    <x v="0"/>
    <x v="0"/>
  </r>
  <r>
    <s v="ZIM14"/>
    <s v="GIMBAA Aktivierungen aus Projekten"/>
    <x v="0"/>
    <n v="1012"/>
    <s v="DIALOG"/>
    <x v="0"/>
    <x v="0"/>
  </r>
  <r>
    <s v="ZIM15"/>
    <s v="GIMBAA Aktivierungen"/>
    <x v="0"/>
    <n v="45"/>
    <s v="DIALOG"/>
    <x v="0"/>
    <x v="0"/>
  </r>
  <r>
    <s v="ZIM16"/>
    <s v="IM-IPP Investitionen mit FI-Belegen"/>
    <x v="22"/>
    <n v="2991"/>
    <s v="DIALOG"/>
    <x v="0"/>
    <x v="0"/>
  </r>
  <r>
    <s v="ZIMS10"/>
    <s v="InvProg IPP-Stammdaten für GIMBAA"/>
    <x v="0"/>
    <n v="87"/>
    <s v="DIALOG"/>
    <x v="0"/>
    <x v="0"/>
  </r>
  <r>
    <s v="ZIS_JS_FPYY"/>
    <s v="ZIS_O_ABWB  AusbWertb.Display"/>
    <x v="6"/>
    <n v="3"/>
    <s v=""/>
    <x v="1"/>
    <x v="72"/>
  </r>
  <r>
    <s v="ZIS_SHWF"/>
    <s v="Selektion von hängenden Workflows"/>
    <x v="6"/>
    <n v="552"/>
    <s v="DIALOG"/>
    <x v="1"/>
    <x v="75"/>
  </r>
  <r>
    <s v="ZIS00"/>
    <s v="Auswahl Standrohr-WorkFlows"/>
    <x v="6"/>
    <n v="4255"/>
    <s v="DIALOG"/>
    <x v="1"/>
    <x v="75"/>
  </r>
  <r>
    <s v="ZIS05"/>
    <s v="Drucksperre Druckbeleg aufheben/setz"/>
    <x v="6"/>
    <n v="402"/>
    <s v="DIALOG"/>
    <x v="1"/>
    <x v="0"/>
  </r>
  <r>
    <s v="ZIS06"/>
    <s v="Änderung Abrechnungsverfahren ZOMA"/>
    <x v="6"/>
    <s v=""/>
    <s v=""/>
    <x v="1"/>
    <x v="72"/>
  </r>
  <r>
    <s v="ZIS07"/>
    <s v="TW/SW Verbrauchsstellen"/>
    <x v="6"/>
    <n v="354"/>
    <s v="DIALOG"/>
    <x v="1"/>
    <x v="0"/>
  </r>
  <r>
    <s v="ZIS09"/>
    <s v="Transaktion zur Aufgabe WS95200143"/>
    <x v="6"/>
    <s v=""/>
    <s v=""/>
    <x v="1"/>
    <x v="72"/>
  </r>
  <r>
    <s v="ZIS10"/>
    <s v="Workflowstatistik"/>
    <x v="6"/>
    <n v="23278"/>
    <s v="DIALOG"/>
    <x v="1"/>
    <x v="0"/>
  </r>
  <r>
    <s v="ZIS17"/>
    <s v="Anzeige der Workflows"/>
    <x v="6"/>
    <n v="8"/>
    <s v="DIALOG"/>
    <x v="1"/>
    <x v="75"/>
  </r>
  <r>
    <s v="ZIS18"/>
    <s v="Anzeige Vorgangsklassifzierungen"/>
    <x v="6"/>
    <n v="6"/>
    <s v="DIALOG"/>
    <x v="1"/>
    <x v="76"/>
  </r>
  <r>
    <s v="ZIS23"/>
    <s v="Anzeige Tabelle ZIS_DMS_ARCHIV"/>
    <x v="6"/>
    <n v="3"/>
    <s v="DIALOG"/>
    <x v="1"/>
    <x v="32"/>
  </r>
  <r>
    <s v="ZIS26"/>
    <s v="Transaktion BSC-Report"/>
    <x v="6"/>
    <n v="2"/>
    <s v="DIALOG"/>
    <x v="1"/>
    <x v="72"/>
  </r>
  <r>
    <s v="ZIS30"/>
    <s v="Anzeige ZIS_OFFENE_VG"/>
    <x v="6"/>
    <n v="12"/>
    <s v="DIALOG"/>
    <x v="1"/>
    <x v="72"/>
  </r>
  <r>
    <s v="ZIS31"/>
    <s v="Anzeige ZIS_OFFENE_VGM"/>
    <x v="6"/>
    <n v="22"/>
    <s v="DIALOG"/>
    <x v="1"/>
    <x v="32"/>
  </r>
  <r>
    <s v="ZIS37"/>
    <s v="Anzeige Vorgänge pro Benutzer"/>
    <x v="6"/>
    <n v="2371"/>
    <s v="DIALOG"/>
    <x v="1"/>
    <x v="32"/>
  </r>
  <r>
    <s v="ZIS39"/>
    <s v="Daten zum Geschäftspartner"/>
    <x v="6"/>
    <n v="770"/>
    <s v="DIALOG"/>
    <x v="1"/>
    <x v="0"/>
  </r>
  <r>
    <s v="ZIS43"/>
    <s v="Fließtal:  Zählerwechselliste"/>
    <x v="6"/>
    <n v="6"/>
    <s v=""/>
    <x v="1"/>
    <x v="32"/>
  </r>
  <r>
    <s v="ZIS44"/>
    <s v="Abweichender Rechnungsempfänger"/>
    <x v="6"/>
    <s v=""/>
    <s v=""/>
    <x v="1"/>
    <x v="72"/>
  </r>
  <r>
    <s v="ZIS45"/>
    <s v="Allgemeine Anlagenauswertung"/>
    <x v="6"/>
    <n v="31495"/>
    <s v="DIALOG"/>
    <x v="1"/>
    <x v="0"/>
  </r>
  <r>
    <s v="ZIS47"/>
    <s v="VK zu Ableseeinheiten"/>
    <x v="6"/>
    <n v="14746"/>
    <s v="DIALOG"/>
    <x v="1"/>
    <x v="0"/>
  </r>
  <r>
    <s v="ZIS48"/>
    <s v="Auswertung Anlagefakten"/>
    <x v="6"/>
    <n v="99"/>
    <s v="DIALOG"/>
    <x v="1"/>
    <x v="0"/>
  </r>
  <r>
    <s v="ZIS56"/>
    <s v="ISU-Navigator zum Anschlußobjekt"/>
    <x v="6"/>
    <s v=""/>
    <s v=""/>
    <x v="1"/>
    <x v="1"/>
  </r>
  <r>
    <s v="ZIS57"/>
    <s v="Mengen Verrechnungspreis u. Preisst."/>
    <x v="6"/>
    <n v="6"/>
    <s v="DIALOG"/>
    <x v="1"/>
    <x v="77"/>
  </r>
  <r>
    <s v="ZIS59"/>
    <s v="Verbrauch Knotenberechnung STANET"/>
    <x v="6"/>
    <n v="92"/>
    <s v=""/>
    <x v="1"/>
    <x v="0"/>
  </r>
  <r>
    <s v="ZIS61"/>
    <s v="GPartner / Vertragskonto / Zählergr."/>
    <x v="6"/>
    <n v="36"/>
    <s v="DIALOG"/>
    <x v="1"/>
    <x v="0"/>
  </r>
  <r>
    <s v="ZIS65"/>
    <s v="Mengenabgleich ZOMA-DB / Kleingarten"/>
    <x v="6"/>
    <s v=""/>
    <s v=""/>
    <x v="1"/>
    <x v="72"/>
  </r>
  <r>
    <s v="ZIS66"/>
    <s v="Query: Bankverb. o gemeins. Faktura"/>
    <x v="6"/>
    <n v="1345"/>
    <s v="DIALOG"/>
    <x v="1"/>
    <x v="0"/>
  </r>
  <r>
    <s v="ZIS67"/>
    <s v="Abrechnungssperre bei Eichfrist..."/>
    <x v="6"/>
    <n v="51"/>
    <s v="DIALOG"/>
    <x v="1"/>
    <x v="0"/>
  </r>
  <r>
    <s v="ZIS68"/>
    <s v="Ändern Periodenverbrauch"/>
    <x v="6"/>
    <n v="3"/>
    <s v=""/>
    <x v="1"/>
    <x v="0"/>
  </r>
  <r>
    <s v="ZIS69"/>
    <s v="Auswertung ERA-Kunden"/>
    <x v="6"/>
    <n v="11642"/>
    <s v="DIALOG"/>
    <x v="1"/>
    <x v="0"/>
  </r>
  <r>
    <s v="ZIS71"/>
    <s v="ISU: Technischer Platz - VK (Query)"/>
    <x v="6"/>
    <n v="164"/>
    <s v="DIALOG"/>
    <x v="1"/>
    <x v="0"/>
  </r>
  <r>
    <s v="ZIS72"/>
    <s v="Korrespondenzempf. im VK auswerten"/>
    <x v="6"/>
    <n v="81"/>
    <s v="DIALOG"/>
    <x v="1"/>
    <x v="0"/>
  </r>
  <r>
    <s v="ZIS73"/>
    <s v="Korrespondenzempf. im VK eintragen"/>
    <x v="6"/>
    <n v="1420"/>
    <s v="DIALOG"/>
    <x v="1"/>
    <x v="0"/>
  </r>
  <r>
    <s v="ZIS74"/>
    <s v="UCES Fehlgeschlagene ADR-Änderungen"/>
    <x v="6"/>
    <n v="8"/>
    <s v="DIALOG"/>
    <x v="1"/>
    <x v="72"/>
  </r>
  <r>
    <s v="ZIS75"/>
    <s v="Aktive Partner und Vertragskonten"/>
    <x v="6"/>
    <n v="291"/>
    <s v="DIALOG"/>
    <x v="1"/>
    <x v="0"/>
  </r>
  <r>
    <s v="ZIS76"/>
    <s v="IS: Adresse Geschäftspartner u. AO"/>
    <x v="6"/>
    <n v="39"/>
    <s v="DIALOG"/>
    <x v="1"/>
    <x v="0"/>
  </r>
  <r>
    <s v="ZIS77"/>
    <s v="GP-Email, Steuer, Keyaccount, GP-Art"/>
    <x v="6"/>
    <n v="943"/>
    <s v="DIALOG"/>
    <x v="1"/>
    <x v="0"/>
  </r>
  <r>
    <s v="ZIS78"/>
    <s v="IS: Ändern Formular in Ableseeinheit"/>
    <x v="6"/>
    <n v="3"/>
    <s v=""/>
    <x v="1"/>
    <x v="0"/>
  </r>
  <r>
    <s v="ZIS79"/>
    <s v="IS: Ändern VK und Vertrag wg. Gebühr"/>
    <x v="6"/>
    <n v="430582"/>
    <s v="DIALOG"/>
    <x v="1"/>
    <x v="0"/>
  </r>
  <r>
    <s v="ZIS80"/>
    <s v="Verträge ändern: Abschlagsdaten"/>
    <x v="6"/>
    <s v=""/>
    <s v=""/>
    <x v="1"/>
    <x v="72"/>
  </r>
  <r>
    <s v="ZIS81"/>
    <s v="Monitoring Gebührenbescheid"/>
    <x v="6"/>
    <n v="3923"/>
    <s v="DIALOG"/>
    <x v="1"/>
    <x v="78"/>
  </r>
  <r>
    <s v="ZIS82"/>
    <s v="IS: Auswertung Namen GPartner"/>
    <x v="6"/>
    <n v="8"/>
    <s v="DIALOG"/>
    <x v="1"/>
    <x v="78"/>
  </r>
  <r>
    <s v="ZIS83"/>
    <s v="Erstellung Kündigungsschreiben"/>
    <x v="6"/>
    <n v="3"/>
    <s v=""/>
    <x v="1"/>
    <x v="78"/>
  </r>
  <r>
    <s v="ZIS84"/>
    <s v="IS: Ändern Haus-Nr im Anschlußobjekt"/>
    <x v="6"/>
    <n v="1758"/>
    <s v="DIALOG"/>
    <x v="1"/>
    <x v="72"/>
  </r>
  <r>
    <s v="ZIS85"/>
    <s v="IS: Vertriebsdaten Anschluss löschen"/>
    <x v="6"/>
    <s v=""/>
    <s v=""/>
    <x v="1"/>
    <x v="72"/>
  </r>
  <r>
    <s v="ZIS86"/>
    <s v="IS: Gem. Faktierg auf 1 setzen"/>
    <x v="6"/>
    <n v="145"/>
    <s v="DIALOG"/>
    <x v="1"/>
    <x v="0"/>
  </r>
  <r>
    <s v="ZIS87"/>
    <s v="GPartner ändern: Namen oder Adresse"/>
    <x v="6"/>
    <n v="326"/>
    <s v="DIALOG"/>
    <x v="1"/>
    <x v="0"/>
  </r>
  <r>
    <s v="ZISZOMA_01"/>
    <s v="Liste AnlArt/Anlage nach AbrTermin"/>
    <x v="6"/>
    <n v="20"/>
    <s v="DIALOG"/>
    <x v="1"/>
    <x v="72"/>
  </r>
  <r>
    <s v="ZKA_5A21"/>
    <s v="Kostenarten nach Objekten"/>
    <x v="0"/>
    <n v="1324"/>
    <s v="DIALOG"/>
    <x v="0"/>
    <x v="0"/>
  </r>
  <r>
    <s v="ZKA_5AR1_01"/>
    <s v="Kostenarten nach Typen/Objektkl. Jhr"/>
    <x v="0"/>
    <n v="81"/>
    <s v="DIALOG"/>
    <x v="0"/>
    <x v="0"/>
  </r>
  <r>
    <s v="ZKA_Z5AC_01"/>
    <s v="GUV-Kostenarten für Investit. (Only)"/>
    <x v="0"/>
    <n v="25"/>
    <s v="DIALOG"/>
    <x v="0"/>
    <x v="0"/>
  </r>
  <r>
    <s v="ZKA_Z5R1_01"/>
    <s v="KstArten-Typen nach Objektkl./Per."/>
    <x v="0"/>
    <n v="34"/>
    <s v="DIALOG"/>
    <x v="0"/>
    <x v="0"/>
  </r>
  <r>
    <s v="ZKAG03"/>
    <s v="Kostenartengruppe   Listen u. Export"/>
    <x v="15"/>
    <n v="78"/>
    <s v="DIALOG"/>
    <x v="0"/>
    <x v="0"/>
  </r>
  <r>
    <s v="ZKB01"/>
    <s v="Umsatzsteuerverrechnung"/>
    <x v="15"/>
    <n v="2625"/>
    <s v="DIALOG"/>
    <x v="0"/>
    <x v="0"/>
  </r>
  <r>
    <s v="ZKB04"/>
    <s v="Anz. u. Pflege der Tabelle T9AV5"/>
    <x v="15"/>
    <n v="723"/>
    <s v="DIALOG"/>
    <x v="0"/>
    <x v="0"/>
  </r>
  <r>
    <s v="ZKB21"/>
    <s v="Autom. Lstg.-verr. aus Filetransfer"/>
    <x v="15"/>
    <n v="23106"/>
    <s v="DIALOG"/>
    <x v="1"/>
    <x v="0"/>
  </r>
  <r>
    <s v="ZKB21FAKT"/>
    <s v="Masch. Leistungsverrechnung zu HA"/>
    <x v="15"/>
    <n v="196"/>
    <s v="DIALOG"/>
    <x v="1"/>
    <x v="0"/>
  </r>
  <r>
    <s v="ZKB21IT"/>
    <s v="Abrechnung der ILV-Daten"/>
    <x v="24"/>
    <n v="12027"/>
    <s v="DIALOG"/>
    <x v="1"/>
    <x v="0"/>
  </r>
  <r>
    <s v="ZKB21KM"/>
    <s v="Autom. Leistungsverrechnung für KM-A"/>
    <x v="24"/>
    <n v="36"/>
    <s v="DIALOG"/>
    <x v="1"/>
    <x v="0"/>
  </r>
  <r>
    <s v="ZKB21WV"/>
    <s v="Leistungsverr. WV HA zu Aufträgen"/>
    <x v="24"/>
    <s v=""/>
    <s v=""/>
    <x v="1"/>
    <x v="1"/>
  </r>
  <r>
    <s v="ZKB21WVHA"/>
    <s v="IBL-WV-Ingenieure zu HA"/>
    <x v="15"/>
    <n v="486"/>
    <s v="DIALOG"/>
    <x v="1"/>
    <x v="0"/>
  </r>
  <r>
    <s v="ZKC02"/>
    <s v="PC Plan- und Istdaten mit Mengen"/>
    <x v="24"/>
    <n v="203"/>
    <s v="DIALOG"/>
    <x v="0"/>
    <x v="0"/>
  </r>
  <r>
    <s v="ZKC02PG"/>
    <s v="PC Plan- und Istdaten mit Mengen PGS"/>
    <x v="24"/>
    <n v="6167"/>
    <s v="DIALOG"/>
    <x v="0"/>
    <x v="0"/>
  </r>
  <r>
    <s v="ZKCP03"/>
    <s v="ProfitC. Planges/Ist lfd.P/Kum/Ges"/>
    <x v="24"/>
    <n v="799"/>
    <s v="DIALOG"/>
    <x v="0"/>
    <x v="0"/>
  </r>
  <r>
    <s v="ZKCP11"/>
    <s v="Profit C. Gr. Plan/Ist/Verbrs.-Menge"/>
    <x v="24"/>
    <n v="351"/>
    <s v="DIALOG"/>
    <x v="0"/>
    <x v="0"/>
  </r>
  <r>
    <s v="ZKE03"/>
    <s v="Kontengruppe PC   Listen und Export"/>
    <x v="15"/>
    <n v="753"/>
    <s v="DIALOG"/>
    <x v="0"/>
    <x v="0"/>
  </r>
  <r>
    <s v="ZKE13"/>
    <s v="Profit Center Plan- und Istdaten"/>
    <x v="24"/>
    <n v="10"/>
    <s v="DIALOG"/>
    <x v="0"/>
    <x v="0"/>
  </r>
  <r>
    <s v="ZKE5Z"/>
    <s v="Profit Center: Ist-Einzelposten(TM1)"/>
    <x v="24"/>
    <n v="10"/>
    <s v=""/>
    <x v="0"/>
    <x v="0"/>
  </r>
  <r>
    <s v="ZKEG03"/>
    <s v="Profit Center Grp.  Listen u. Export"/>
    <x v="15"/>
    <n v="124"/>
    <s v="DIALOG"/>
    <x v="0"/>
    <x v="0"/>
  </r>
  <r>
    <s v="ZKK01"/>
    <s v="Ausw. Kostenstellen mit EA-Erlösauft"/>
    <x v="15"/>
    <n v="137145"/>
    <s v="DIALOG"/>
    <x v="0"/>
    <x v="0"/>
  </r>
  <r>
    <s v="ZKK10"/>
    <s v="Kostenstellenausw. n. Partnerobjekt"/>
    <x v="15"/>
    <n v="12473"/>
    <s v="DIALOG"/>
    <x v="0"/>
    <x v="0"/>
  </r>
  <r>
    <s v="ZKK20"/>
    <s v="Innerbetriebliche Leistungserfassung"/>
    <x v="24"/>
    <n v="8"/>
    <s v=""/>
    <x v="1"/>
    <x v="0"/>
  </r>
  <r>
    <s v="ZKK21"/>
    <s v="Pflege Leistungsart und Kontierung"/>
    <x v="24"/>
    <n v="3894"/>
    <s v="DIALOG"/>
    <x v="1"/>
    <x v="0"/>
  </r>
  <r>
    <s v="ZKK22"/>
    <s v="Pflege Organisationsstruktur"/>
    <x v="24"/>
    <n v="19193"/>
    <s v="DIALOG"/>
    <x v="1"/>
    <x v="0"/>
  </r>
  <r>
    <s v="ZKK23"/>
    <s v="Pflege Maßnahmenart pro OE"/>
    <x v="24"/>
    <n v="266"/>
    <s v="DIALOG"/>
    <x v="1"/>
    <x v="0"/>
  </r>
  <r>
    <s v="ZKK24"/>
    <s v="Pflege Maßnahmennummer OE/MArt"/>
    <x v="24"/>
    <n v="5218"/>
    <s v="DIALOG"/>
    <x v="1"/>
    <x v="0"/>
  </r>
  <r>
    <s v="ZKK25"/>
    <s v="Pflege Status pro OE/MArt"/>
    <x v="24"/>
    <n v="112"/>
    <s v="DIALOG"/>
    <x v="1"/>
    <x v="0"/>
  </r>
  <r>
    <s v="ZKK26"/>
    <s v="Pflege Vorgangsstufe pro OE/MArt"/>
    <x v="24"/>
    <n v="1317"/>
    <s v="DIALOG"/>
    <x v="1"/>
    <x v="0"/>
  </r>
  <r>
    <s v="ZKK27"/>
    <s v="Pflege Kont.-Objekte pro VorgStufe"/>
    <x v="24"/>
    <n v="11058"/>
    <s v="DIALOG"/>
    <x v="1"/>
    <x v="0"/>
  </r>
  <r>
    <s v="ZKK28"/>
    <s v="Pflege Status pro VorgStufe zeitabh."/>
    <x v="24"/>
    <n v="10010"/>
    <s v="DIALOG"/>
    <x v="1"/>
    <x v="0"/>
  </r>
  <r>
    <s v="ZKK29"/>
    <s v="Pflege User pro Vorgangsstufe"/>
    <x v="24"/>
    <n v="29068"/>
    <s v="DIALOG"/>
    <x v="1"/>
    <x v="0"/>
  </r>
  <r>
    <s v="ZKK30"/>
    <s v="Auswertung / Pflege der ILV-Daten"/>
    <x v="24"/>
    <n v="23200"/>
    <s v="DIALOG"/>
    <x v="0"/>
    <x v="0"/>
  </r>
  <r>
    <s v="ZKK31"/>
    <s v="Eröffnen einer Maßnahme"/>
    <x v="24"/>
    <n v="8977"/>
    <s v="DIALOG"/>
    <x v="1"/>
    <x v="0"/>
  </r>
  <r>
    <s v="ZKK32"/>
    <s v="Anlegen einer Vorgangsstufe"/>
    <x v="24"/>
    <n v="5404"/>
    <s v="DIALOG"/>
    <x v="1"/>
    <x v="0"/>
  </r>
  <r>
    <s v="ZKK33"/>
    <s v="Löschung von abgerechneten ILV-Daten"/>
    <x v="24"/>
    <n v="154"/>
    <s v="DIALOG"/>
    <x v="1"/>
    <x v="0"/>
  </r>
  <r>
    <s v="ZKKL15"/>
    <s v="Ist-,Plandaten EP BeEntlastung Downl"/>
    <x v="24"/>
    <n v="2525"/>
    <s v="DIALOG"/>
    <x v="0"/>
    <x v="0"/>
  </r>
  <r>
    <s v="ZKKP01"/>
    <s v="Automatische Plankostenverteilung"/>
    <x v="15"/>
    <s v=""/>
    <s v=""/>
    <x v="0"/>
    <x v="1"/>
  </r>
  <r>
    <s v="ZKKS03"/>
    <s v="Kostenstellengruppe Listen u. Export"/>
    <x v="15"/>
    <n v="1057"/>
    <s v="DIALOG"/>
    <x v="0"/>
    <x v="0"/>
  </r>
  <r>
    <s v="ZKLA01"/>
    <s v="Ausw.. LA u. stat. KZ zu Aufträgen"/>
    <x v="15"/>
    <n v="96"/>
    <s v="DIALOG"/>
    <x v="0"/>
    <x v="0"/>
  </r>
  <r>
    <s v="ZKLA03"/>
    <s v="Ausw. Aufträge m. Kosten LA u. Kennz"/>
    <x v="15"/>
    <n v="6092"/>
    <s v="DIALOG"/>
    <x v="0"/>
    <x v="0"/>
  </r>
  <r>
    <s v="ZKLA04"/>
    <s v="Ausw. Aufträge m. Aufteilungsregeln"/>
    <x v="24"/>
    <n v="1301"/>
    <s v="DIALOG"/>
    <x v="1"/>
    <x v="0"/>
  </r>
  <r>
    <s v="ZKLA11"/>
    <s v="Ausw.. LA u. stat. KZ zu Kostenst."/>
    <x v="15"/>
    <n v="258"/>
    <s v="DIALOG"/>
    <x v="0"/>
    <x v="0"/>
  </r>
  <r>
    <s v="ZKLA13"/>
    <s v="Ausw. Kostenstellen für Download"/>
    <x v="15"/>
    <n v="42"/>
    <s v=""/>
    <x v="0"/>
    <x v="0"/>
  </r>
  <r>
    <s v="ZKLA14"/>
    <s v="Ausw. KSTL Listen f. APART"/>
    <x v="24"/>
    <n v="595"/>
    <s v="DIALOG"/>
    <x v="0"/>
    <x v="0"/>
  </r>
  <r>
    <s v="ZKLAN"/>
    <s v="Ausw. Aufträge m. Bestellungen"/>
    <x v="24"/>
    <s v=""/>
    <s v=""/>
    <x v="1"/>
    <x v="1"/>
  </r>
  <r>
    <s v="ZKLG03"/>
    <s v="Leistungsartengrp.  Listen u. Export"/>
    <x v="15"/>
    <n v="22"/>
    <s v=""/>
    <x v="0"/>
    <x v="0"/>
  </r>
  <r>
    <s v="ZKO_6OAB_01"/>
    <s v="Auftrag: Istk.,Abgrenzungen/Kategori"/>
    <x v="0"/>
    <n v="10"/>
    <s v="DIALOG"/>
    <x v="0"/>
    <x v="0"/>
  </r>
  <r>
    <s v="ZKO_Z600"/>
    <s v="Auftrag Istk Verlauf nach Be Entlast"/>
    <x v="0"/>
    <n v="126"/>
    <s v=""/>
    <x v="0"/>
    <x v="0"/>
  </r>
  <r>
    <s v="ZKO_Z601"/>
    <s v="Auftrag Istk Be Entlast. lfd. Jahr"/>
    <x v="0"/>
    <n v="154"/>
    <s v="DIALOG"/>
    <x v="0"/>
    <x v="0"/>
  </r>
  <r>
    <s v="ZKO_Z7KO"/>
    <s v="Auftrag Istkosten nach Kostenartengr"/>
    <x v="0"/>
    <n v="590"/>
    <s v="DIALOG"/>
    <x v="0"/>
    <x v="0"/>
  </r>
  <r>
    <s v="ZKO01"/>
    <s v="Anlegen Auftrag aus LIMS"/>
    <x v="0"/>
    <n v="1458"/>
    <s v="DIALOG"/>
    <x v="0"/>
    <x v="0"/>
  </r>
  <r>
    <s v="ZKO02GO"/>
    <s v="Ändern Größenordnung  im Auftrag"/>
    <x v="0"/>
    <n v="10"/>
    <s v="DIALOG"/>
    <x v="0"/>
    <x v="0"/>
  </r>
  <r>
    <s v="ZKO02PC"/>
    <s v="Ändern ProfitCenter im Auftrag"/>
    <x v="15"/>
    <n v="14"/>
    <s v="DIALOG"/>
    <x v="0"/>
    <x v="0"/>
  </r>
  <r>
    <s v="ZKO02PP"/>
    <s v="Check Auftrag- Feld Kundenauftrag SD"/>
    <x v="8"/>
    <n v="3"/>
    <s v="DIALOG"/>
    <x v="1"/>
    <x v="0"/>
  </r>
  <r>
    <s v="ZKO03"/>
    <s v="Ist- und Obligo zu Bestelldaten"/>
    <x v="21"/>
    <n v="217"/>
    <s v="DIALOG"/>
    <x v="1"/>
    <x v="0"/>
  </r>
  <r>
    <s v="ZKO31"/>
    <s v="Auftr.-auswertung mit Herk.-nachweis"/>
    <x v="15"/>
    <n v="53"/>
    <s v="DIALOG"/>
    <x v="0"/>
    <x v="0"/>
  </r>
  <r>
    <s v="ZKO32"/>
    <s v="Auftr.-auswertung mit Herk.-nachweis"/>
    <x v="15"/>
    <n v="57"/>
    <s v="DIALOG"/>
    <x v="0"/>
    <x v="0"/>
  </r>
  <r>
    <s v="ZKO36"/>
    <s v="Auft.-liste mit Kosten + Erträgen"/>
    <x v="15"/>
    <n v="244"/>
    <s v=""/>
    <x v="1"/>
    <x v="0"/>
  </r>
  <r>
    <s v="ZKO37"/>
    <s v="Überwachungspfl. Erfolgsplanmaßnahme"/>
    <x v="15"/>
    <n v="369"/>
    <s v="DIALOG"/>
    <x v="0"/>
    <x v="0"/>
  </r>
  <r>
    <s v="ZKO38"/>
    <s v="CO-Aufträge ohne IM-IPP Zuordnung"/>
    <x v="15"/>
    <n v="833"/>
    <s v="DIALOG"/>
    <x v="1"/>
    <x v="0"/>
  </r>
  <r>
    <s v="ZKO39"/>
    <s v="Analyse akt. Verf.Kontrolle Aufträge"/>
    <x v="15"/>
    <n v="797"/>
    <s v=""/>
    <x v="0"/>
    <x v="0"/>
  </r>
  <r>
    <s v="ZKO6P3_6P0A_01"/>
    <s v="Abgr.Kat. aus Erg.Ermit. zu Auf, PSP"/>
    <x v="15"/>
    <n v="10"/>
    <s v="DIALOG"/>
    <x v="0"/>
    <x v="0"/>
  </r>
  <r>
    <s v="ZKO6P3_6P0B_01"/>
    <s v="WiP Ware in Arbeit zu AUF, PSP"/>
    <x v="15"/>
    <n v="10"/>
    <s v="DIALOG"/>
    <x v="0"/>
    <x v="0"/>
  </r>
  <r>
    <s v="ZKOA02"/>
    <s v="Auswertg nicht abgerechnete Aufträge"/>
    <x v="15"/>
    <n v="10"/>
    <s v=""/>
    <x v="0"/>
    <x v="0"/>
  </r>
  <r>
    <s v="ZKOA03"/>
    <s v="IA -  nicht vollst. abgerechnet"/>
    <x v="15"/>
    <n v="5310"/>
    <s v="DIALOG"/>
    <x v="0"/>
    <x v="0"/>
  </r>
  <r>
    <s v="ZKOA05"/>
    <s v="IH-Aufträge m. n. abger. Werten"/>
    <x v="15"/>
    <n v="9"/>
    <s v="DIALOG"/>
    <x v="0"/>
    <x v="0"/>
  </r>
  <r>
    <s v="ZKOA07"/>
    <s v="Aufträge mit Abrechnung an AUF / PSP"/>
    <x v="21"/>
    <n v="11"/>
    <s v="DIALOG"/>
    <x v="1"/>
    <x v="0"/>
  </r>
  <r>
    <s v="ZKOA90"/>
    <s v="Analyseprogramm zur Abrechnung"/>
    <x v="15"/>
    <n v="397"/>
    <s v="DIALOG"/>
    <x v="0"/>
    <x v="0"/>
  </r>
  <r>
    <s v="ZKOAIB02"/>
    <s v="CS-HA AIB-Aktivierung UmBuch. V.02"/>
    <x v="37"/>
    <n v="3528"/>
    <s v="DIALOG"/>
    <x v="1"/>
    <x v="0"/>
  </r>
  <r>
    <s v="ZKOAIB40"/>
    <s v="HA-Passivierung Buchungen der Erlöse"/>
    <x v="37"/>
    <n v="2565"/>
    <s v="DIALOG"/>
    <x v="1"/>
    <x v="0"/>
  </r>
  <r>
    <s v="ZKOAIB43"/>
    <s v="HA-Passivierung Anzeige Tab ZCSHAPAS"/>
    <x v="37"/>
    <n v="10"/>
    <s v="DIALOG"/>
    <x v="1"/>
    <x v="0"/>
  </r>
  <r>
    <s v="ZKOAIBAK"/>
    <s v="HA-Aktivierungen: AIB-Bestand"/>
    <x v="37"/>
    <n v="3952"/>
    <s v="DIALOG"/>
    <x v="1"/>
    <x v="0"/>
  </r>
  <r>
    <s v="ZKOBDG10"/>
    <s v="GIMBAA Bestelldaten zu Aufträgen"/>
    <x v="0"/>
    <n v="1934"/>
    <s v="DIALOG"/>
    <x v="0"/>
    <x v="0"/>
  </r>
  <r>
    <s v="ZKOG03"/>
    <s v="Auftragsgruppe mit Auftrag auflisten"/>
    <x v="15"/>
    <s v=""/>
    <s v=""/>
    <x v="0"/>
    <x v="1"/>
  </r>
  <r>
    <s v="ZKOG10"/>
    <s v="AufragsStammdaten für Invest GIMBAA"/>
    <x v="0"/>
    <n v="1800"/>
    <s v="DIALOG"/>
    <x v="0"/>
    <x v="0"/>
  </r>
  <r>
    <s v="ZKOHAIK"/>
    <s v="HA-Aktivierungen: Anzeige ZCOHAAIB"/>
    <x v="0"/>
    <n v="1838"/>
    <s v="DIALOG"/>
    <x v="0"/>
    <x v="0"/>
  </r>
  <r>
    <s v="ZKOHAKA"/>
    <s v="HA-Aktivierungen: Pflege ZCOHAKAF"/>
    <x v="0"/>
    <n v="895"/>
    <s v="DIALOG"/>
    <x v="0"/>
    <x v="0"/>
  </r>
  <r>
    <s v="ZKOHAMA"/>
    <s v="HA-Aktivierungen: Pflege ZCOHAMA"/>
    <x v="0"/>
    <n v="74"/>
    <s v="DIALOG"/>
    <x v="0"/>
    <x v="0"/>
  </r>
  <r>
    <s v="ZKOIK10"/>
    <s v="Istkosten aus Aufträgen"/>
    <x v="0"/>
    <n v="6851"/>
    <s v="DIALOG"/>
    <x v="0"/>
    <x v="0"/>
  </r>
  <r>
    <s v="ZKOL01"/>
    <s v="Plan-/Istkosten nach Abteilung"/>
    <x v="24"/>
    <n v="10"/>
    <s v=""/>
    <x v="1"/>
    <x v="0"/>
  </r>
  <r>
    <s v="ZKOL05"/>
    <s v="Datentransfer für das Bauprogramm"/>
    <x v="24"/>
    <n v="10"/>
    <s v=""/>
    <x v="1"/>
    <x v="0"/>
  </r>
  <r>
    <s v="ZKOL06"/>
    <s v="Erträge u. Kosten zu Hausanschlüssen"/>
    <x v="15"/>
    <n v="25613"/>
    <s v="DIALOG"/>
    <x v="0"/>
    <x v="0"/>
  </r>
  <r>
    <s v="ZKOL11"/>
    <s v="Controllingbericht IT-Maßnahmen"/>
    <x v="15"/>
    <n v="810"/>
    <s v=""/>
    <x v="1"/>
    <x v="0"/>
  </r>
  <r>
    <s v="ZKOL12"/>
    <s v="Pflege Tab. IT-Maßnahmen"/>
    <x v="0"/>
    <n v="930"/>
    <s v=""/>
    <x v="0"/>
    <x v="0"/>
  </r>
  <r>
    <s v="ZKOM03"/>
    <s v="Auftragsausw. für Absatzwirtschaft"/>
    <x v="15"/>
    <n v="1804"/>
    <s v="DIALOG"/>
    <x v="0"/>
    <x v="0"/>
  </r>
  <r>
    <s v="ZKOM04"/>
    <s v="Auftrag Istkostenbericht m. Herkunft"/>
    <x v="15"/>
    <n v="569738"/>
    <s v="DIALOG"/>
    <x v="0"/>
    <x v="0"/>
  </r>
  <r>
    <s v="ZKOM06"/>
    <s v="Auftrag Istkostenbericht m. Herkunft"/>
    <x v="15"/>
    <n v="18"/>
    <s v="DIALOG"/>
    <x v="1"/>
    <x v="0"/>
  </r>
  <r>
    <s v="ZKOP01"/>
    <s v="Planungsübernahme Aufträge"/>
    <x v="15"/>
    <n v="10"/>
    <s v=""/>
    <x v="1"/>
    <x v="0"/>
  </r>
  <r>
    <s v="ZKOP03"/>
    <s v="Ändern Tab. ZV_T9PLAE"/>
    <x v="15"/>
    <n v="10"/>
    <s v="DIALOG"/>
    <x v="1"/>
    <x v="0"/>
  </r>
  <r>
    <s v="ZKOS01"/>
    <s v="neg. Werte im Feld AUFK-USER4"/>
    <x v="15"/>
    <n v="10"/>
    <s v=""/>
    <x v="1"/>
    <x v="0"/>
  </r>
  <r>
    <s v="ZKOST1"/>
    <s v="Informationen zum Statusschema"/>
    <x v="0"/>
    <n v="856"/>
    <s v="DIALOG"/>
    <x v="0"/>
    <x v="0"/>
  </r>
  <r>
    <s v="ZKP06"/>
    <s v="Buchen Planwerte aus aPART auf Kstl."/>
    <x v="24"/>
    <n v="7"/>
    <s v="DIALOG"/>
    <x v="0"/>
    <x v="0"/>
  </r>
  <r>
    <s v="ZKP26"/>
    <s v="Planwerte aus Excel lesen und ändern"/>
    <x v="24"/>
    <n v="875"/>
    <s v="DIALOG"/>
    <x v="0"/>
    <x v="0"/>
  </r>
  <r>
    <s v="ZKSKG3"/>
    <s v="Stat. Kennzahlengr. Listen u. Export"/>
    <x v="15"/>
    <n v="10"/>
    <s v=""/>
    <x v="1"/>
    <x v="0"/>
  </r>
  <r>
    <s v="ZKST06N"/>
    <s v="Buchen Planwerte aus aPART auf Kstl."/>
    <x v="24"/>
    <n v="218"/>
    <s v="DIALOG"/>
    <x v="0"/>
    <x v="0"/>
  </r>
  <r>
    <s v="ZKSU5"/>
    <s v="Umlage Zyklus Segmentliste anzeigen"/>
    <x v="15"/>
    <n v="40"/>
    <s v="DIALOG"/>
    <x v="0"/>
    <x v="0"/>
  </r>
  <r>
    <s v="ZKTA14"/>
    <s v="Ergebniserm.  Abgleich CO u. FiBu"/>
    <x v="0"/>
    <n v="14"/>
    <s v="DIALOG"/>
    <x v="0"/>
    <x v="0"/>
  </r>
  <r>
    <s v="ZKTA16"/>
    <s v="FiFo Zeitverlauf Ergebnisermittlung"/>
    <x v="0"/>
    <n v="88"/>
    <s v="DIALOG"/>
    <x v="0"/>
    <x v="0"/>
  </r>
  <r>
    <s v="ZKTA18"/>
    <s v="Ist-Ergebnisermittlung Auftrag/Istb."/>
    <x v="0"/>
    <n v="4"/>
    <s v="DIALOG"/>
    <x v="0"/>
    <x v="0"/>
  </r>
  <r>
    <s v="ZMM_CU_EDIDC_ORD"/>
    <s v="Bestellungen IDoc Kontrollsätze AI"/>
    <x v="12"/>
    <n v="15"/>
    <s v="DIALOG"/>
    <x v="1"/>
    <x v="0"/>
  </r>
  <r>
    <s v="ZMM_EMATS_INVITE"/>
    <s v="eMats - Registrierung: Einladung"/>
    <x v="12"/>
    <n v="2304"/>
    <s v="DIALOG"/>
    <x v="1"/>
    <x v="0"/>
  </r>
  <r>
    <s v="ZMM_EMATS_LSTDPLRSRV"/>
    <s v="eMatS: Auflisten der dupl. Reserv."/>
    <x v="12"/>
    <n v="3618"/>
    <s v="DIALOG"/>
    <x v="1"/>
    <x v="0"/>
  </r>
  <r>
    <s v="ZMM_KRED_AI"/>
    <s v="Kreditorenstammdatenverteilung AI"/>
    <x v="12"/>
    <n v="463"/>
    <s v="DIALOG"/>
    <x v="1"/>
    <x v="0"/>
  </r>
  <r>
    <s v="ZMM01"/>
    <s v="Kommissionierliste für Umlagerungsre"/>
    <x v="12"/>
    <n v="70620"/>
    <s v="DIALOG"/>
    <x v="1"/>
    <x v="0"/>
  </r>
  <r>
    <s v="ZMM02"/>
    <s v="Kommissionierliste für Bereitstellun"/>
    <x v="12"/>
    <n v="1400441"/>
    <s v="DIALOG"/>
    <x v="1"/>
    <x v="0"/>
  </r>
  <r>
    <s v="ZMM03"/>
    <s v="Kommiliste für Inst.u. HA."/>
    <x v="12"/>
    <n v="80"/>
    <s v="DIALOG"/>
    <x v="1"/>
    <x v="0"/>
  </r>
  <r>
    <s v="ZMM04"/>
    <s v="Bereitstellg. Teilabrufe"/>
    <x v="12"/>
    <n v="66"/>
    <s v="DIALOG"/>
    <x v="1"/>
    <x v="0"/>
  </r>
  <r>
    <s v="ZMM05"/>
    <s v="Reservierungseinzeldruck"/>
    <x v="12"/>
    <n v="147033"/>
    <s v="DIALOG"/>
    <x v="1"/>
    <x v="0"/>
  </r>
  <r>
    <s v="ZMM06"/>
    <s v="Reservierung - Teilmengenabruf (NB/R"/>
    <x v="12"/>
    <n v="12684"/>
    <s v="DIALOG"/>
    <x v="1"/>
    <x v="0"/>
  </r>
  <r>
    <s v="ZMM07"/>
    <s v="Etikettendruck"/>
    <x v="12"/>
    <n v="7"/>
    <s v="DIALOG"/>
    <x v="1"/>
    <x v="0"/>
  </r>
  <r>
    <s v="ZMM08"/>
    <s v="Ändern Bestellung, Endlief- u. Endr."/>
    <x v="12"/>
    <n v="1204453"/>
    <s v="DIALOG"/>
    <x v="0"/>
    <x v="0"/>
  </r>
  <r>
    <s v="ZMM09"/>
    <s v="Stand der Abrufe zu Mengenkontrakten"/>
    <x v="12"/>
    <n v="3"/>
    <s v="DIALOG"/>
    <x v="1"/>
    <x v="0"/>
  </r>
  <r>
    <s v="ZMM10"/>
    <s v="Stand der Abrufe zu Mengenkontrakten"/>
    <x v="12"/>
    <n v="25"/>
    <s v=""/>
    <x v="1"/>
    <x v="0"/>
  </r>
  <r>
    <s v="ZMM100"/>
    <s v="WF: Materialstamm OrgEinheit zu View"/>
    <x v="12"/>
    <n v="26"/>
    <s v="DIALOG"/>
    <x v="1"/>
    <x v="0"/>
  </r>
  <r>
    <s v="ZMM101"/>
    <s v="BWB MM: ABC Betriebssicherheit"/>
    <x v="12"/>
    <n v="130"/>
    <s v=""/>
    <x v="1"/>
    <x v="0"/>
  </r>
  <r>
    <s v="ZMM102"/>
    <s v="BWB MM: XYZ Kennzeichen"/>
    <x v="12"/>
    <n v="255"/>
    <s v="DIALOG"/>
    <x v="1"/>
    <x v="0"/>
  </r>
  <r>
    <s v="ZMM103"/>
    <s v="BWB MM: Planlieferzeit"/>
    <x v="12"/>
    <n v="56"/>
    <s v="DIALOG"/>
    <x v="1"/>
    <x v="0"/>
  </r>
  <r>
    <s v="ZMM104"/>
    <s v="BWB MM: Lieferbereitschaft"/>
    <x v="12"/>
    <n v="102"/>
    <s v="DIALOG"/>
    <x v="1"/>
    <x v="0"/>
  </r>
  <r>
    <s v="ZMM105"/>
    <s v="BWB MM: Übersicht Materialstammdaten"/>
    <x v="12"/>
    <n v="16294"/>
    <s v="DIALOG"/>
    <x v="1"/>
    <x v="0"/>
  </r>
  <r>
    <s v="ZMM106"/>
    <s v="BWB MM: Anzahl Lagermaterialien"/>
    <x v="12"/>
    <n v="1526"/>
    <s v="DIALOG"/>
    <x v="1"/>
    <x v="0"/>
  </r>
  <r>
    <s v="ZMM107"/>
    <s v="WF: Mat.stamm löschen EKG ausgeschl."/>
    <x v="12"/>
    <n v="206"/>
    <s v="DIALOG"/>
    <x v="1"/>
    <x v="0"/>
  </r>
  <r>
    <s v="ZMM108"/>
    <s v="MM: WF Mat.stamm löschen"/>
    <x v="12"/>
    <n v="282"/>
    <s v="DIALOG"/>
    <x v="1"/>
    <x v="0"/>
  </r>
  <r>
    <s v="ZMM11"/>
    <s v="Kontraktwerte Mengenkontrakte Detail"/>
    <x v="12"/>
    <n v="37"/>
    <s v="DIALOG"/>
    <x v="1"/>
    <x v="0"/>
  </r>
  <r>
    <s v="ZMM110"/>
    <s v="Umsetzen von NB-BANF in Bestellung"/>
    <x v="12"/>
    <n v="6785"/>
    <s v="DIALOG"/>
    <x v="1"/>
    <x v="0"/>
  </r>
  <r>
    <s v="ZMM111"/>
    <s v="Automatisches Umsetzen von NB-BANF"/>
    <x v="12"/>
    <n v="15"/>
    <s v="DIALOG"/>
    <x v="1"/>
    <x v="0"/>
  </r>
  <r>
    <s v="ZMM112"/>
    <s v="Automatisches Umsetzen von NB-BANF"/>
    <x v="12"/>
    <n v="24963"/>
    <s v="DIALOG"/>
    <x v="1"/>
    <x v="0"/>
  </r>
  <r>
    <s v="ZMM12"/>
    <s v="Kontraktwerte Mengenkontrakte Beleg"/>
    <x v="12"/>
    <n v="16"/>
    <s v="DIALOG"/>
    <x v="1"/>
    <x v="0"/>
  </r>
  <r>
    <s v="ZMM13"/>
    <s v="Kontraktwerte Mengenkontrakte Wareng"/>
    <x v="12"/>
    <n v="10"/>
    <s v="DIALOG"/>
    <x v="1"/>
    <x v="0"/>
  </r>
  <r>
    <s v="ZMM14"/>
    <s v="Materialverzeichnis"/>
    <x v="12"/>
    <n v="2884"/>
    <s v="DIALOG"/>
    <x v="1"/>
    <x v="0"/>
  </r>
  <r>
    <s v="ZMM15"/>
    <s v="Materialdispobereichdaten"/>
    <x v="12"/>
    <n v="418"/>
    <s v="DIALOG"/>
    <x v="1"/>
    <x v="0"/>
  </r>
  <r>
    <s v="ZMM16"/>
    <s v="Kontraktwerte Detailliste"/>
    <x v="12"/>
    <n v="52"/>
    <s v="DIALOG"/>
    <x v="1"/>
    <x v="0"/>
  </r>
  <r>
    <s v="ZMM18"/>
    <s v="Abrufe zu Wertkontrakten"/>
    <x v="12"/>
    <n v="3"/>
    <s v="DIALOG"/>
    <x v="1"/>
    <x v="0"/>
  </r>
  <r>
    <s v="ZMM20"/>
    <s v="Inventurliste"/>
    <x v="12"/>
    <n v="334621"/>
    <s v="DIALOG"/>
    <x v="1"/>
    <x v="0"/>
  </r>
  <r>
    <s v="ZMM200"/>
    <s v="Pflege Freigabestrategie InScope"/>
    <x v="12"/>
    <n v="1482"/>
    <s v="DIALOG"/>
    <x v="1"/>
    <x v="0"/>
  </r>
  <r>
    <s v="ZMM201"/>
    <s v="Pflege Fr.-Codes pro Hilfsmittel"/>
    <x v="12"/>
    <n v="445"/>
    <s v="DIALOG"/>
    <x v="1"/>
    <x v="0"/>
  </r>
  <r>
    <s v="ZMM202"/>
    <s v="Pflege RV-Versand ohne Unterschrift"/>
    <x v="12"/>
    <n v="210"/>
    <s v="DIALOG"/>
    <x v="1"/>
    <x v="0"/>
  </r>
  <r>
    <s v="ZMM203"/>
    <s v="nachträglich BANF-Pos. in Freigabe"/>
    <x v="12"/>
    <n v="1914"/>
    <s v="DIALOG"/>
    <x v="1"/>
    <x v="0"/>
  </r>
  <r>
    <s v="ZMM204"/>
    <s v="BANF-Pos. v. Freigabe ausschließen"/>
    <x v="12"/>
    <n v="14"/>
    <s v="DIALOG"/>
    <x v="1"/>
    <x v="0"/>
  </r>
  <r>
    <s v="ZMM205"/>
    <s v="User für Infomail bei BANF-Freigabe"/>
    <x v="12"/>
    <n v="3070"/>
    <s v="DIALOG"/>
    <x v="1"/>
    <x v="0"/>
  </r>
  <r>
    <s v="ZMM21"/>
    <s v="Materialverzeichnis nach Einkäufergr"/>
    <x v="12"/>
    <n v="3015"/>
    <s v="DIALOG"/>
    <x v="1"/>
    <x v="0"/>
  </r>
  <r>
    <s v="ZMM22"/>
    <s v="Materialverzeichnis sortiert nach No"/>
    <x v="12"/>
    <n v="108"/>
    <s v="DIALOG"/>
    <x v="1"/>
    <x v="0"/>
  </r>
  <r>
    <s v="ZMM23"/>
    <s v="Materialverzeichnis sortiert nach Ge"/>
    <x v="12"/>
    <n v="8"/>
    <s v="DIALOG"/>
    <x v="1"/>
    <x v="0"/>
  </r>
  <r>
    <s v="ZMM24"/>
    <s v="Bestelldruck für Aufträge"/>
    <x v="12"/>
    <n v="2239"/>
    <s v="DIALOG"/>
    <x v="1"/>
    <x v="0"/>
  </r>
  <r>
    <s v="ZMM25"/>
    <s v="Material mit Gewichtszuordnung"/>
    <x v="12"/>
    <n v="22"/>
    <s v="DIALOG"/>
    <x v="1"/>
    <x v="0"/>
  </r>
  <r>
    <s v="ZMM26"/>
    <s v="Auswertung zur Warengruppe"/>
    <x v="12"/>
    <n v="30"/>
    <s v="DIALOG"/>
    <x v="1"/>
    <x v="0"/>
  </r>
  <r>
    <s v="ZMM27"/>
    <s v="Vertragsliste"/>
    <x v="12"/>
    <n v="60866"/>
    <s v="DIALOG"/>
    <x v="1"/>
    <x v="0"/>
  </r>
  <r>
    <s v="ZMM28"/>
    <s v="Transfer Banfen in ext. Einkaufssys."/>
    <x v="12"/>
    <n v="60"/>
    <s v="DIALOG"/>
    <x v="1"/>
    <x v="0"/>
  </r>
  <r>
    <s v="ZMM29"/>
    <s v="Materialverzeichnis mit LV mit Lort"/>
    <x v="12"/>
    <n v="363"/>
    <s v="DIALOG"/>
    <x v="1"/>
    <x v="0"/>
  </r>
  <r>
    <s v="ZMM30"/>
    <s v="Materialverzeichnis mit LV ohne Lort"/>
    <x v="12"/>
    <n v="351"/>
    <s v=""/>
    <x v="1"/>
    <x v="0"/>
  </r>
  <r>
    <s v="ZMM300"/>
    <s v="eMatS - Grobplanung ändern"/>
    <x v="12"/>
    <n v="16266"/>
    <s v="DIALOG"/>
    <x v="1"/>
    <x v="0"/>
  </r>
  <r>
    <s v="ZMM301"/>
    <s v="eMatS - Grobplanung anzeigen"/>
    <x v="12"/>
    <n v="4750"/>
    <s v="DIALOG"/>
    <x v="1"/>
    <x v="0"/>
  </r>
  <r>
    <s v="ZMM302"/>
    <s v="eMatS - Reservierungen loggen"/>
    <x v="12"/>
    <n v="2425"/>
    <s v="DIALOG"/>
    <x v="1"/>
    <x v="0"/>
  </r>
  <r>
    <s v="ZMM303"/>
    <s v="eMatS - Gateway-Logging"/>
    <x v="12"/>
    <n v="30"/>
    <s v="DIALOG"/>
    <x v="1"/>
    <x v="0"/>
  </r>
  <r>
    <s v="ZMM31"/>
    <s v="Tankdaten: Eingangsrechnung buchen"/>
    <x v="0"/>
    <n v="43"/>
    <s v="DIALOG"/>
    <x v="0"/>
    <x v="0"/>
  </r>
  <r>
    <s v="ZMM32"/>
    <s v="Aktuelle Bedarfs-/Bestandsliste Disp"/>
    <x v="12"/>
    <n v="12052"/>
    <s v="DIALOG"/>
    <x v="1"/>
    <x v="0"/>
  </r>
  <r>
    <s v="ZMM33"/>
    <s v="Materialstammänderungen"/>
    <x v="12"/>
    <n v="196"/>
    <s v="DIALOG"/>
    <x v="1"/>
    <x v="0"/>
  </r>
  <r>
    <s v="ZMM34"/>
    <s v="Limitbestellung"/>
    <x v="12"/>
    <n v="4"/>
    <s v="DIALOG"/>
    <x v="1"/>
    <x v="0"/>
  </r>
  <r>
    <s v="ZMM35"/>
    <s v="Cockpit Einkauf Bauleistungen"/>
    <x v="12"/>
    <n v="2795"/>
    <s v=""/>
    <x v="1"/>
    <x v="9"/>
  </r>
  <r>
    <s v="ZMM36"/>
    <s v="Cockpit Einkauf Lieferungen/Leistung"/>
    <x v="12"/>
    <n v="5"/>
    <s v=""/>
    <x v="1"/>
    <x v="9"/>
  </r>
  <r>
    <s v="ZMM37"/>
    <s v="Cockpit Bedarfsträger"/>
    <x v="12"/>
    <n v="10"/>
    <s v="DIALOG"/>
    <x v="1"/>
    <x v="0"/>
  </r>
  <r>
    <s v="ZMM38"/>
    <s v="Cockpit Administrator"/>
    <x v="12"/>
    <n v="36"/>
    <s v="DIALOG"/>
    <x v="1"/>
    <x v="0"/>
  </r>
  <r>
    <s v="ZMM39"/>
    <s v="Massenupdate der Userdaten"/>
    <x v="12"/>
    <n v="22"/>
    <s v="DIALOG"/>
    <x v="1"/>
    <x v="0"/>
  </r>
  <r>
    <s v="ZMM40"/>
    <s v="Massenänderung"/>
    <x v="12"/>
    <n v="37"/>
    <s v="DIALOG"/>
    <x v="1"/>
    <x v="0"/>
  </r>
  <r>
    <s v="ZMM42"/>
    <s v="Aktualisierung der Verträge"/>
    <x v="12"/>
    <s v=""/>
    <s v=""/>
    <x v="1"/>
    <x v="9"/>
  </r>
  <r>
    <s v="ZMM45"/>
    <s v="Query Inventur Sicherheitsbestand"/>
    <x v="12"/>
    <n v="2"/>
    <s v="DIALOG"/>
    <x v="1"/>
    <x v="0"/>
  </r>
  <r>
    <s v="ZMM46"/>
    <s v="Inventur Vorratsvermögen"/>
    <x v="12"/>
    <n v="3010"/>
    <s v="DIALOG"/>
    <x v="1"/>
    <x v="0"/>
  </r>
  <r>
    <s v="ZMM48"/>
    <s v="Reserverungsänderungen anzeigen"/>
    <x v="12"/>
    <n v="1817"/>
    <s v="DIALOG"/>
    <x v="1"/>
    <x v="0"/>
  </r>
  <r>
    <s v="ZMM49"/>
    <s v="BCO: Analyse Lagerhüter"/>
    <x v="12"/>
    <n v="441"/>
    <s v="DIALOG"/>
    <x v="1"/>
    <x v="0"/>
  </r>
  <r>
    <s v="ZMM50"/>
    <s v="angepasste Materialbelegliste"/>
    <x v="12"/>
    <n v="29069"/>
    <s v="DIALOG"/>
    <x v="1"/>
    <x v="0"/>
  </r>
  <r>
    <s v="ZMM51"/>
    <s v="Kontierungsdaten ändern"/>
    <x v="12"/>
    <n v="273790"/>
    <s v="DIALOG"/>
    <x v="1"/>
    <x v="0"/>
  </r>
  <r>
    <s v="ZMM52"/>
    <s v="Materialverzeichnis mit Klassen"/>
    <x v="12"/>
    <n v="562"/>
    <s v="DIALOG"/>
    <x v="1"/>
    <x v="0"/>
  </r>
  <r>
    <s v="ZMM53"/>
    <s v="Anzahl Materialstämme Materialart"/>
    <x v="12"/>
    <s v=""/>
    <s v=""/>
    <x v="1"/>
    <x v="9"/>
  </r>
  <r>
    <s v="ZMM54"/>
    <s v="Anzahl Materialstämme Materialart LV"/>
    <x v="12"/>
    <s v=""/>
    <s v=""/>
    <x v="1"/>
    <x v="9"/>
  </r>
  <r>
    <s v="ZMM55"/>
    <s v="offene Bestellanforderungen"/>
    <x v="12"/>
    <n v="26"/>
    <s v="DIALOG"/>
    <x v="1"/>
    <x v="0"/>
  </r>
  <r>
    <s v="ZMM56"/>
    <s v="Bestellungen nach Einkaufsgruppe"/>
    <x v="12"/>
    <n v="64"/>
    <s v="DIALOG"/>
    <x v="1"/>
    <x v="0"/>
  </r>
  <r>
    <s v="ZMM57"/>
    <s v="Bestellungen mit Kontierung"/>
    <x v="12"/>
    <n v="79897"/>
    <s v="DIALOG"/>
    <x v="1"/>
    <x v="0"/>
  </r>
  <r>
    <s v="ZMM58"/>
    <s v="Warengruppen für MBS"/>
    <x v="12"/>
    <n v="18"/>
    <s v="DIALOG"/>
    <x v="1"/>
    <x v="0"/>
  </r>
  <r>
    <s v="ZMM59"/>
    <s v="Materialbelegliste"/>
    <x v="12"/>
    <n v="56"/>
    <s v="DIALOG"/>
    <x v="1"/>
    <x v="0"/>
  </r>
  <r>
    <s v="ZMM60"/>
    <s v="Löschen Umlagerungsreservierung"/>
    <x v="12"/>
    <n v="2"/>
    <s v=""/>
    <x v="1"/>
    <x v="9"/>
  </r>
  <r>
    <s v="ZMM61"/>
    <s v="Materialbelegliste"/>
    <x v="12"/>
    <n v="916"/>
    <s v="DIALOG"/>
    <x v="0"/>
    <x v="0"/>
  </r>
  <r>
    <s v="ZMM62"/>
    <s v="Download Bestandsdaten"/>
    <x v="12"/>
    <n v="4"/>
    <s v=""/>
    <x v="1"/>
    <x v="9"/>
  </r>
  <r>
    <s v="ZMM63"/>
    <s v="Erzeugen Zählbelege BTCI"/>
    <x v="12"/>
    <n v="6"/>
    <s v=""/>
    <x v="1"/>
    <x v="61"/>
  </r>
  <r>
    <s v="ZMM64"/>
    <s v="Materialbelege nach Bewertungsklasse"/>
    <x v="12"/>
    <n v="15546"/>
    <s v="DIALOG"/>
    <x v="0"/>
    <x v="0"/>
  </r>
  <r>
    <s v="ZMM65"/>
    <s v="Material gleitender Preis aktuell"/>
    <x v="12"/>
    <n v="112"/>
    <s v="DIALOG"/>
    <x v="0"/>
    <x v="0"/>
  </r>
  <r>
    <s v="ZMM66"/>
    <s v="Liste Wareneingangskorrekturen"/>
    <x v="12"/>
    <n v="5504"/>
    <s v="DIALOG"/>
    <x v="1"/>
    <x v="0"/>
  </r>
  <r>
    <s v="ZMM67"/>
    <s v="Download Zählergebnisse"/>
    <x v="12"/>
    <n v="2"/>
    <s v=""/>
    <x v="1"/>
    <x v="61"/>
  </r>
  <r>
    <s v="ZMM68"/>
    <s v="Bestellbuch"/>
    <x v="12"/>
    <n v="7444"/>
    <s v="DIALOG"/>
    <x v="1"/>
    <x v="0"/>
  </r>
  <r>
    <s v="ZMM71"/>
    <s v="Kontrakliste"/>
    <x v="12"/>
    <n v="103"/>
    <s v="DIALOG"/>
    <x v="1"/>
    <x v="0"/>
  </r>
  <r>
    <s v="ZMM73"/>
    <s v="Materialstamm Einkaufsbestelltext"/>
    <x v="12"/>
    <s v=""/>
    <s v=""/>
    <x v="1"/>
    <x v="0"/>
  </r>
  <r>
    <s v="ZMM76"/>
    <s v="Rahmenbestellungen mit Rechnungsplan"/>
    <x v="12"/>
    <n v="2200"/>
    <s v="DIALOG"/>
    <x v="1"/>
    <x v="0"/>
  </r>
  <r>
    <s v="ZMM77"/>
    <s v="offene Bestellungen"/>
    <x v="12"/>
    <n v="128"/>
    <s v=""/>
    <x v="1"/>
    <x v="63"/>
  </r>
  <r>
    <s v="ZMM78"/>
    <s v="Bestellungen Wertgrenze"/>
    <x v="12"/>
    <s v=""/>
    <s v=""/>
    <x v="1"/>
    <x v="63"/>
  </r>
  <r>
    <s v="ZMM79"/>
    <s v="BTCI-Obligoabbau"/>
    <x v="12"/>
    <n v="9"/>
    <s v="DIALOG"/>
    <x v="1"/>
    <x v="0"/>
  </r>
  <r>
    <s v="ZMM82"/>
    <s v="Ändern Steuerkennzeichen Bestellung"/>
    <x v="12"/>
    <n v="24"/>
    <s v="DIALOG"/>
    <x v="1"/>
    <x v="0"/>
  </r>
  <r>
    <s v="ZMM85"/>
    <s v="Simulation gepl. Warenentnahmen"/>
    <x v="12"/>
    <n v="306"/>
    <s v="DIALOG"/>
    <x v="1"/>
    <x v="0"/>
  </r>
  <r>
    <s v="ZMM86"/>
    <s v="Lagerplatz 2  (Wertetabelle)"/>
    <x v="12"/>
    <n v="2"/>
    <s v="DIALOG"/>
    <x v="1"/>
    <x v="0"/>
  </r>
  <r>
    <s v="ZMM87"/>
    <s v="Update falsch eingescannter Liefersc"/>
    <x v="0"/>
    <s v=""/>
    <s v=""/>
    <x v="1"/>
    <x v="1"/>
  </r>
  <r>
    <s v="ZMM88"/>
    <s v="Änderungsbelege Kreditor Adr.daten"/>
    <x v="12"/>
    <n v="6"/>
    <s v=""/>
    <x v="1"/>
    <x v="63"/>
  </r>
  <r>
    <s v="ZMM90"/>
    <s v="Autom. Umsetzung von Bestellungen"/>
    <x v="2"/>
    <n v="6"/>
    <s v=""/>
    <x v="1"/>
    <x v="79"/>
  </r>
  <r>
    <s v="ZMM91"/>
    <s v="Umsatzsteuerkennzeichen pflegen"/>
    <x v="12"/>
    <n v="1016"/>
    <s v="DIALOG"/>
    <x v="1"/>
    <x v="0"/>
  </r>
  <r>
    <s v="ZMM92"/>
    <s v="MIGO: Materialscheinnr setzen VGART"/>
    <x v="12"/>
    <n v="32"/>
    <s v="DIALOG"/>
    <x v="1"/>
    <x v="0"/>
  </r>
  <r>
    <s v="ZMM93"/>
    <s v="MIGO: Materialscheinnr setzen LGORT"/>
    <x v="12"/>
    <n v="99"/>
    <s v="DIALOG"/>
    <x v="1"/>
    <x v="0"/>
  </r>
  <r>
    <s v="ZMM94"/>
    <s v="MIGO: Materialscheinnr setzen BWART"/>
    <x v="12"/>
    <n v="46"/>
    <s v="DIALOG"/>
    <x v="1"/>
    <x v="0"/>
  </r>
  <r>
    <s v="ZMM95"/>
    <s v="Bestell: Kopftxt Rückfragen pro Disp"/>
    <x v="12"/>
    <n v="4"/>
    <s v="DIALOG"/>
    <x v="1"/>
    <x v="0"/>
  </r>
  <r>
    <s v="ZMM96"/>
    <s v="Wunschlief. für autom.Bestellung"/>
    <x v="12"/>
    <n v="2136"/>
    <s v="DIALOG"/>
    <x v="1"/>
    <x v="0"/>
  </r>
  <r>
    <s v="ZMM97"/>
    <s v="MM: Anforder. auto Email in-/aktiv"/>
    <x v="12"/>
    <n v="3371"/>
    <s v="DIALOG"/>
    <x v="1"/>
    <x v="0"/>
  </r>
  <r>
    <s v="ZMM98"/>
    <s v="RVDB: Pflege der Werte zum RV"/>
    <x v="12"/>
    <n v="69"/>
    <s v="DIALOG"/>
    <x v="1"/>
    <x v="0"/>
  </r>
  <r>
    <s v="ZMM99"/>
    <s v="RVDB: Admins für Pflege der Werte"/>
    <x v="12"/>
    <s v=""/>
    <s v=""/>
    <x v="1"/>
    <x v="0"/>
  </r>
  <r>
    <s v="ZPC06N"/>
    <s v="Buchen Planwerte aus aPART auf PC."/>
    <x v="24"/>
    <n v="111"/>
    <s v="UPDATE"/>
    <x v="0"/>
    <x v="0"/>
  </r>
  <r>
    <s v="ZPM_ABGS"/>
    <s v="Status im Auftrag ändern"/>
    <x v="15"/>
    <s v=""/>
    <s v=""/>
    <x v="1"/>
    <x v="1"/>
  </r>
  <r>
    <s v="ZPM_AE_EQUI"/>
    <s v="PM: Massen-Equipmentanlage (AE)"/>
    <x v="2"/>
    <n v="18"/>
    <s v="DIALOG"/>
    <x v="1"/>
    <x v="0"/>
  </r>
  <r>
    <s v="ZPM_FRV"/>
    <s v="Folgerahmenvertragsnummer speichern"/>
    <x v="2"/>
    <n v="180"/>
    <s v="DIALOG"/>
    <x v="1"/>
    <x v="0"/>
  </r>
  <r>
    <s v="ZPM_IH01"/>
    <s v="Techn. Platz Strukturdarstellung AE"/>
    <x v="2"/>
    <n v="51683"/>
    <s v="DIALOG"/>
    <x v="1"/>
    <x v="0"/>
  </r>
  <r>
    <s v="ZPM_MOBI_RM"/>
    <s v="Nachverbuchung Rückmeldungen mob. IH"/>
    <x v="2"/>
    <n v="368"/>
    <s v="UPDATE"/>
    <x v="1"/>
    <x v="0"/>
  </r>
  <r>
    <s v="ZPM_MOBI_RM"/>
    <s v="Nachverbuchung Rückmeldungen mob. IH"/>
    <x v="2"/>
    <n v="368"/>
    <s v="UPDATE"/>
    <x v="1"/>
    <x v="0"/>
  </r>
  <r>
    <s v="ZPM_MOBI_RM"/>
    <s v="Nachverbuchung Rückmeldungen mob. IH"/>
    <x v="2"/>
    <n v="368"/>
    <s v="UPDATE"/>
    <x v="1"/>
    <x v="0"/>
  </r>
  <r>
    <s v="ZPM10"/>
    <s v="Auftrag: Plan/Ist/Obligo"/>
    <x v="2"/>
    <n v="138791"/>
    <s v="DIALOG"/>
    <x v="1"/>
    <x v="0"/>
  </r>
  <r>
    <s v="ZPM100"/>
    <s v="Rückmeldeliste mit Personalnummern"/>
    <x v="2"/>
    <n v="15996"/>
    <s v="DIALOG"/>
    <x v="1"/>
    <x v="0"/>
  </r>
  <r>
    <s v="ZPM101"/>
    <s v="PM: Pflege Tabellen für VDMA"/>
    <x v="2"/>
    <n v="14"/>
    <s v="DIALOG"/>
    <x v="1"/>
    <x v="0"/>
  </r>
  <r>
    <s v="ZPM102"/>
    <s v="Aufruf Pflege VDMA Fussnoten"/>
    <x v="2"/>
    <n v="4"/>
    <s v="DIALOG"/>
    <x v="1"/>
    <x v="0"/>
  </r>
  <r>
    <s v="ZPM103"/>
    <s v="Aufruf Pflegeview der Tabelle ZVDMA"/>
    <x v="2"/>
    <n v="92"/>
    <s v="DIALOG"/>
    <x v="1"/>
    <x v="0"/>
  </r>
  <r>
    <s v="ZPM104"/>
    <s v="Aufruf Pflegeview VDMA Objektzuordn."/>
    <x v="2"/>
    <n v="40"/>
    <s v="DIALOG"/>
    <x v="1"/>
    <x v="0"/>
  </r>
  <r>
    <s v="ZPM105"/>
    <s v="Aktionscodepflege zu M4-Meldungen"/>
    <x v="2"/>
    <n v="16"/>
    <s v="DIALOG"/>
    <x v="1"/>
    <x v="0"/>
  </r>
  <r>
    <s v="ZPM11"/>
    <s v="Auftrag: Plan/Ist/Obligo Kostenart"/>
    <x v="2"/>
    <n v="94465"/>
    <s v="DIALOG"/>
    <x v="1"/>
    <x v="0"/>
  </r>
  <r>
    <s v="ZPM120"/>
    <s v="TP Daten an SAP PO schicken"/>
    <x v="2"/>
    <n v="60"/>
    <s v="DIALOG"/>
    <x v="1"/>
    <x v="0"/>
  </r>
  <r>
    <s v="ZPM125"/>
    <s v="Massenpflege Merkmale an TPs und EQs"/>
    <x v="2"/>
    <n v="30"/>
    <s v="UPDATE"/>
    <x v="1"/>
    <x v="0"/>
  </r>
  <r>
    <s v="ZPM130"/>
    <s v="Dispo-Sperren für mobile IH löschen"/>
    <x v="2"/>
    <n v="370"/>
    <s v="DIALOG"/>
    <x v="1"/>
    <x v="0"/>
  </r>
  <r>
    <s v="ZPM15"/>
    <s v="Auftrag: Plan/Ist/Obligo Leitarbpl."/>
    <x v="2"/>
    <n v="6537"/>
    <s v="DIALOG"/>
    <x v="1"/>
    <x v="0"/>
  </r>
  <r>
    <s v="ZPM16"/>
    <s v="Auftrag: Abrechnungsvorschrift"/>
    <x v="2"/>
    <n v="14034"/>
    <s v="DIALOG"/>
    <x v="0"/>
    <x v="0"/>
  </r>
  <r>
    <s v="ZPM17"/>
    <s v="Meßbelegselektion"/>
    <x v="2"/>
    <n v="2"/>
    <s v="DIALOG"/>
    <x v="1"/>
    <x v="0"/>
  </r>
  <r>
    <s v="ZPM170"/>
    <s v="TRP Cockpit"/>
    <x v="2"/>
    <n v="2406"/>
    <s v="DIALOG"/>
    <x v="1"/>
    <x v="43"/>
  </r>
  <r>
    <s v="ZPM171"/>
    <s v="TRP: Auftragsplanung"/>
    <x v="2"/>
    <n v="3008"/>
    <s v="UPDATE"/>
    <x v="1"/>
    <x v="43"/>
  </r>
  <r>
    <s v="ZPM172"/>
    <s v="TRP: Kalenderpflege"/>
    <x v="2"/>
    <n v="1410"/>
    <s v="DIALOG"/>
    <x v="1"/>
    <x v="43"/>
  </r>
  <r>
    <s v="ZPM173"/>
    <s v="TRP: Routenpflege"/>
    <x v="2"/>
    <n v="7186"/>
    <s v="DIALOG"/>
    <x v="1"/>
    <x v="43"/>
  </r>
  <r>
    <s v="ZPM174"/>
    <s v="TRP: Equis mit Gewährleistungsende"/>
    <x v="2"/>
    <n v="4"/>
    <s v="DIALOG"/>
    <x v="1"/>
    <x v="43"/>
  </r>
  <r>
    <s v="ZPM176"/>
    <s v="TRP: generieter offener Aufträge"/>
    <x v="2"/>
    <n v="1046"/>
    <s v="UPDATE"/>
    <x v="1"/>
    <x v="43"/>
  </r>
  <r>
    <s v="ZPM177"/>
    <s v="Equipment RE-Partner aktualisieren"/>
    <x v="2"/>
    <n v="34"/>
    <s v="DIALOG"/>
    <x v="1"/>
    <x v="43"/>
  </r>
  <r>
    <s v="ZPM179"/>
    <s v="TRP: Rückmeldungen"/>
    <x v="2"/>
    <n v="163"/>
    <s v="DIALOG"/>
    <x v="1"/>
    <x v="43"/>
  </r>
  <r>
    <s v="ZPM180"/>
    <s v="Tabellenpflege TRP-Kolonnen"/>
    <x v="2"/>
    <n v="2"/>
    <s v="DIALOG"/>
    <x v="1"/>
    <x v="43"/>
  </r>
  <r>
    <s v="ZPM181"/>
    <s v="Tabellenpflege TRP-Servicezeiten"/>
    <x v="2"/>
    <n v="154"/>
    <s v="DIALOG"/>
    <x v="1"/>
    <x v="43"/>
  </r>
  <r>
    <s v="ZPM182"/>
    <s v="Tabellenpflege TRP-Wartungsintervall"/>
    <x v="2"/>
    <n v="12"/>
    <s v="DIALOG"/>
    <x v="1"/>
    <x v="43"/>
  </r>
  <r>
    <s v="ZPM184"/>
    <s v="Tabellenpflege Equipmentarten"/>
    <x v="2"/>
    <n v="1"/>
    <s v="DIALOG"/>
    <x v="1"/>
    <x v="43"/>
  </r>
  <r>
    <s v="ZPM185"/>
    <s v="Tabellenpflege Auftragsdaten"/>
    <x v="2"/>
    <n v="212"/>
    <s v="DIALOG"/>
    <x v="1"/>
    <x v="43"/>
  </r>
  <r>
    <s v="ZPM186"/>
    <s v="Tabellenpflege Vorgangsschlüssel"/>
    <x v="2"/>
    <n v="29"/>
    <s v="DIALOG"/>
    <x v="1"/>
    <x v="43"/>
  </r>
  <r>
    <s v="ZPM187"/>
    <s v="Tabellenpflege TRP-Equipmenttypen"/>
    <x v="2"/>
    <n v="1"/>
    <s v="DIALOG"/>
    <x v="1"/>
    <x v="43"/>
  </r>
  <r>
    <s v="ZPM188"/>
    <s v="Dashboard-Daten aktualisieren"/>
    <x v="2"/>
    <s v=""/>
    <s v=""/>
    <x v="1"/>
    <x v="43"/>
  </r>
  <r>
    <s v="ZPM20"/>
    <s v="Auftrag: GB IH"/>
    <x v="2"/>
    <n v="256"/>
    <s v="DIALOG"/>
    <x v="1"/>
    <x v="0"/>
  </r>
  <r>
    <s v="ZPM23"/>
    <s v="Auftrag: GB IN Zuschlag"/>
    <x v="2"/>
    <n v="88"/>
    <s v="DIALOG"/>
    <x v="1"/>
    <x v="0"/>
  </r>
  <r>
    <s v="ZPM27"/>
    <s v="Verschieb.Eckstarttermin STEUS"/>
    <x v="2"/>
    <n v="6"/>
    <s v="DIALOG"/>
    <x v="1"/>
    <x v="0"/>
  </r>
  <r>
    <s v="ZPM28"/>
    <s v="Verschieb.Eckstarttermin AUFART"/>
    <x v="2"/>
    <n v="18"/>
    <s v="DIALOG"/>
    <x v="1"/>
    <x v="0"/>
  </r>
  <r>
    <s v="ZPM30"/>
    <s v="Auftrag: Banf/Bestellung/Reservierg."/>
    <x v="2"/>
    <n v="51926"/>
    <s v="DIALOG"/>
    <x v="1"/>
    <x v="0"/>
  </r>
  <r>
    <s v="ZPM35"/>
    <s v="Prüfung prüfpflichtiger Arbeitsmitte"/>
    <x v="2"/>
    <n v="1888"/>
    <s v="DIALOG"/>
    <x v="1"/>
    <x v="0"/>
  </r>
  <r>
    <s v="ZPM36"/>
    <s v="Fahrzeuge anzeigen"/>
    <x v="2"/>
    <n v="79569"/>
    <s v="DIALOG"/>
    <x v="1"/>
    <x v="0"/>
  </r>
  <r>
    <s v="ZPM37"/>
    <s v="Massenpflege Merkmale der Klasse 002"/>
    <x v="2"/>
    <n v="78"/>
    <s v="DIALOG"/>
    <x v="1"/>
    <x v="0"/>
  </r>
  <r>
    <s v="ZPM38"/>
    <s v="Messbelege aus Tankdaten anlegen"/>
    <x v="2"/>
    <n v="470"/>
    <s v="DIALOG"/>
    <x v="1"/>
    <x v="0"/>
  </r>
  <r>
    <s v="ZPM39"/>
    <s v="Datenherkunft zu Fahrzeugequipments"/>
    <x v="2"/>
    <n v="44"/>
    <s v="DIALOG"/>
    <x v="1"/>
    <x v="0"/>
  </r>
  <r>
    <s v="ZPM40"/>
    <s v="Massendruck Meldungen"/>
    <x v="2"/>
    <n v="636"/>
    <s v="DIALOG"/>
    <x v="1"/>
    <x v="0"/>
  </r>
  <r>
    <s v="ZPM41"/>
    <s v="Massendruck Aufträge"/>
    <x v="2"/>
    <n v="54"/>
    <s v="DIALOG"/>
    <x v="1"/>
    <x v="0"/>
  </r>
  <r>
    <s v="ZPM42"/>
    <s v="Massenpflege Partner zu Aufträgen"/>
    <x v="2"/>
    <n v="11292"/>
    <s v="UPDATE"/>
    <x v="1"/>
    <x v="0"/>
  </r>
  <r>
    <s v="ZPM50"/>
    <s v="Arbeitspläne ändern (mehrstufig)"/>
    <x v="2"/>
    <n v="40"/>
    <s v="DIALOG"/>
    <x v="1"/>
    <x v="0"/>
  </r>
  <r>
    <s v="ZPM52"/>
    <s v="Arbeitspläne Plan/Ist"/>
    <x v="2"/>
    <n v="355"/>
    <s v="DIALOG"/>
    <x v="1"/>
    <x v="0"/>
  </r>
  <r>
    <s v="ZPM54"/>
    <s v="Arbeitspläne Arbeitsplatz ändern"/>
    <x v="2"/>
    <s v=""/>
    <s v=""/>
    <x v="1"/>
    <x v="0"/>
  </r>
  <r>
    <s v="ZPM55"/>
    <s v="Anleitungen umwandeln"/>
    <x v="2"/>
    <n v="12"/>
    <s v="DIALOG"/>
    <x v="1"/>
    <x v="0"/>
  </r>
  <r>
    <s v="ZPM56"/>
    <s v="Zuordnen Leistungsart/Arbeitsplan"/>
    <x v="2"/>
    <n v="16"/>
    <s v="DIALOG"/>
    <x v="1"/>
    <x v="0"/>
  </r>
  <r>
    <s v="ZPM59"/>
    <s v="Tabellenpflege Toleranz WF Arb.plan"/>
    <x v="2"/>
    <n v="963"/>
    <s v="DIALOG"/>
    <x v="1"/>
    <x v="0"/>
  </r>
  <r>
    <s v="ZPM60"/>
    <s v="Stücklistengenerator (hinzufügen)"/>
    <x v="2"/>
    <n v="22199"/>
    <s v="UPDATE"/>
    <x v="1"/>
    <x v="0"/>
  </r>
  <r>
    <s v="ZPM61"/>
    <s v="Stücklistengenerator (entfernen)"/>
    <x v="2"/>
    <n v="1006"/>
    <s v="UPDATE"/>
    <x v="1"/>
    <x v="0"/>
  </r>
  <r>
    <s v="ZPM62"/>
    <s v="Aufbau Historie Katalogmaterialen"/>
    <x v="2"/>
    <n v="1586"/>
    <s v="UPDATE"/>
    <x v="1"/>
    <x v="0"/>
  </r>
  <r>
    <s v="ZPM63"/>
    <s v="Aktualisieren der RV in Anl./Arb.plä"/>
    <x v="2"/>
    <n v="727"/>
    <s v="DIALOG"/>
    <x v="1"/>
    <x v="0"/>
  </r>
  <r>
    <s v="ZPM64"/>
    <s v="Freischaltverwaltung"/>
    <x v="2"/>
    <n v="275"/>
    <s v="DIALOG"/>
    <x v="1"/>
    <x v="0"/>
  </r>
  <r>
    <s v="ZPM65"/>
    <s v="Tabellenpflege T9PMWFSTRG"/>
    <x v="2"/>
    <n v="16"/>
    <s v="DIALOG"/>
    <x v="1"/>
    <x v="0"/>
  </r>
  <r>
    <s v="ZPM66"/>
    <s v="Stammdatenerweiterung NINJA"/>
    <x v="2"/>
    <n v="153"/>
    <s v="DIALOG"/>
    <x v="1"/>
    <x v="0"/>
  </r>
  <r>
    <s v="ZPM70"/>
    <s v="Tabellenpflege Serialisierung BWART"/>
    <x v="2"/>
    <n v="84"/>
    <s v="DIALOG"/>
    <x v="1"/>
    <x v="0"/>
  </r>
  <r>
    <s v="ZPM71"/>
    <s v="BWB PM-Kostenauswertung  S801"/>
    <x v="2"/>
    <n v="7"/>
    <s v="DIALOG"/>
    <x v="1"/>
    <x v="0"/>
  </r>
  <r>
    <s v="ZPM73"/>
    <s v="BWB PM-Plan. Budget/Plankosten  S803"/>
    <x v="2"/>
    <n v="49"/>
    <s v="DIALOG"/>
    <x v="1"/>
    <x v="0"/>
  </r>
  <r>
    <s v="ZPM74"/>
    <s v="BWB PM-Plg. Kostensammler Ist/Budget"/>
    <x v="2"/>
    <n v="6"/>
    <s v="DIALOG"/>
    <x v="1"/>
    <x v="0"/>
  </r>
  <r>
    <s v="ZPM75"/>
    <s v="BWB Standort und Planung  S861"/>
    <x v="2"/>
    <n v="1"/>
    <s v="DIALOG"/>
    <x v="1"/>
    <x v="0"/>
  </r>
  <r>
    <s v="ZPM76"/>
    <s v="BWB Objektklasse u. Hersteller  S862"/>
    <x v="2"/>
    <n v="18"/>
    <s v="DIALOG"/>
    <x v="1"/>
    <x v="0"/>
  </r>
  <r>
    <s v="ZPM77"/>
    <s v="Ausfallzeiten"/>
    <x v="2"/>
    <n v="146"/>
    <s v="DIALOG"/>
    <x v="1"/>
    <x v="0"/>
  </r>
  <r>
    <s v="ZPM78"/>
    <s v="Pflege Tabelle T9PMWEPO"/>
    <x v="2"/>
    <n v="28"/>
    <s v="DIALOG"/>
    <x v="1"/>
    <x v="0"/>
  </r>
  <r>
    <s v="ZPM79"/>
    <s v="Bedingungen Einzelbudgetierung"/>
    <x v="2"/>
    <n v="8164"/>
    <s v="DIALOG"/>
    <x v="1"/>
    <x v="0"/>
  </r>
  <r>
    <s v="ZPM80"/>
    <s v="PM-Freigabe Administration der WF"/>
    <x v="2"/>
    <n v="32"/>
    <s v="DIALOG"/>
    <x v="1"/>
    <x v="0"/>
  </r>
  <r>
    <s v="ZPM81"/>
    <s v="Anzahl Aufträge nach Techn.Platz"/>
    <x v="2"/>
    <n v="210"/>
    <s v="DIALOG"/>
    <x v="1"/>
    <x v="0"/>
  </r>
  <r>
    <s v="ZPM82"/>
    <s v="Pflege Budget für IS S803"/>
    <x v="2"/>
    <n v="6"/>
    <s v="DIALOG"/>
    <x v="1"/>
    <x v="0"/>
  </r>
  <r>
    <s v="ZPM83"/>
    <s v="Adressdaten aus T. Platz / Equipment"/>
    <x v="2"/>
    <n v="17"/>
    <s v="DIALOG"/>
    <x v="1"/>
    <x v="0"/>
  </r>
  <r>
    <s v="ZPM85"/>
    <s v="Wartungspläne ändern"/>
    <x v="2"/>
    <n v="76"/>
    <s v="DIALOG"/>
    <x v="1"/>
    <x v="0"/>
  </r>
  <r>
    <s v="ZPM86"/>
    <s v="Tabellenpflege Mapping Lagerort - TP"/>
    <x v="2"/>
    <n v="8"/>
    <s v="DIALOG"/>
    <x v="1"/>
    <x v="0"/>
  </r>
  <r>
    <s v="ZPM87"/>
    <s v="Jahresleistung in Meßbelegen ändern"/>
    <x v="2"/>
    <n v="16"/>
    <s v="DIALOG"/>
    <x v="1"/>
    <x v="0"/>
  </r>
  <r>
    <s v="ZPM88"/>
    <s v="Pflege Tabelle T9PMABRVOR"/>
    <x v="2"/>
    <n v="10830"/>
    <s v="DIALOG"/>
    <x v="1"/>
    <x v="0"/>
  </r>
  <r>
    <s v="ZPM90"/>
    <s v="Pflege Steuerkennzeichen zum TP"/>
    <x v="2"/>
    <n v="2106"/>
    <s v="DIALOG"/>
    <x v="0"/>
    <x v="0"/>
  </r>
  <r>
    <s v="ZPM92"/>
    <s v="Pflege Tabelle T9PMAUFART"/>
    <x v="2"/>
    <n v="110"/>
    <s v="DIALOG"/>
    <x v="1"/>
    <x v="0"/>
  </r>
  <r>
    <s v="ZPM93"/>
    <s v="Status 'Abgeschlossen' setzen"/>
    <x v="2"/>
    <n v="34"/>
    <s v="DIALOG"/>
    <x v="1"/>
    <x v="0"/>
  </r>
  <r>
    <s v="ZPM94"/>
    <s v="Pflege Auftragsarten für IS S804"/>
    <x v="2"/>
    <n v="7"/>
    <s v="DIALOG"/>
    <x v="1"/>
    <x v="0"/>
  </r>
  <r>
    <s v="ZPM95"/>
    <s v="Pflege Tabelle T9PMKSTART"/>
    <x v="2"/>
    <n v="234"/>
    <s v="DIALOG"/>
    <x v="1"/>
    <x v="0"/>
  </r>
  <r>
    <s v="ZPM96"/>
    <s v="Pflege Tabelle T9PMIHPLGR"/>
    <x v="2"/>
    <n v="20"/>
    <s v="DIALOG"/>
    <x v="1"/>
    <x v="0"/>
  </r>
  <r>
    <s v="ZPM97"/>
    <s v="Pflege Tabelle T9PMARBPL"/>
    <x v="2"/>
    <n v="80"/>
    <s v="DIALOG"/>
    <x v="1"/>
    <x v="0"/>
  </r>
  <r>
    <s v="ZPMCO01"/>
    <s v="Ändern CO-Abr.-vorschr. zu PM-Auftr."/>
    <x v="2"/>
    <n v="300"/>
    <s v="DIALOG"/>
    <x v="1"/>
    <x v="0"/>
  </r>
  <r>
    <s v="ZPS_ZPSA_01"/>
    <s v="ISTK Be- und Entlastung Kum.Periode"/>
    <x v="0"/>
    <n v="8255"/>
    <s v="DIALOG"/>
    <x v="0"/>
    <x v="0"/>
  </r>
  <r>
    <s v="ZPS01"/>
    <s v="Auswertung der Bestellungen"/>
    <x v="21"/>
    <n v="941866"/>
    <s v="DIALOG"/>
    <x v="0"/>
    <x v="0"/>
  </r>
  <r>
    <s v="ZPS10"/>
    <s v="PS Ausw.E-Proj.Erfolgsplanvergleich"/>
    <x v="21"/>
    <n v="2792"/>
    <s v="DIALOG"/>
    <x v="0"/>
    <x v="0"/>
  </r>
  <r>
    <s v="ZPS11"/>
    <s v="Planwerte (Kostenstelle - E-Projekt)"/>
    <x v="21"/>
    <s v=""/>
    <s v=""/>
    <x v="0"/>
    <x v="1"/>
  </r>
  <r>
    <s v="ZPS12"/>
    <s v="Erfolgsplan nach Auftragshierarchie"/>
    <x v="21"/>
    <n v="700"/>
    <s v="DIALOG"/>
    <x v="0"/>
    <x v="0"/>
  </r>
  <r>
    <s v="ZPS20"/>
    <s v="Navigator - Projekt anlegen"/>
    <x v="21"/>
    <n v="5740"/>
    <s v="DIALOG"/>
    <x v="0"/>
    <x v="0"/>
  </r>
  <r>
    <s v="ZPS21"/>
    <s v="PS: PSP ändern aus Navigator-File"/>
    <x v="21"/>
    <n v="16417"/>
    <s v="DIALOG"/>
    <x v="0"/>
    <x v="0"/>
  </r>
  <r>
    <s v="ZPS22"/>
    <s v="Transfer Ist (SAP - Navigator)"/>
    <x v="21"/>
    <n v="15"/>
    <s v="DIALOG"/>
    <x v="0"/>
    <x v="0"/>
  </r>
  <r>
    <s v="ZPS30"/>
    <s v="Auswertung Aufträge zu Projekten"/>
    <x v="21"/>
    <n v="185"/>
    <s v="DIALOG"/>
    <x v="1"/>
    <x v="0"/>
  </r>
  <r>
    <s v="ZPS31"/>
    <s v="Download Aufträge und Projekten"/>
    <x v="21"/>
    <n v="8"/>
    <s v=""/>
    <x v="1"/>
    <x v="0"/>
  </r>
  <r>
    <s v="ZPS40"/>
    <s v="Be-/Entlastung Ist"/>
    <x v="21"/>
    <n v="6910"/>
    <s v="DIALOG"/>
    <x v="1"/>
    <x v="0"/>
  </r>
  <r>
    <s v="ZPSBEG10"/>
    <s v="GIMBAA Bestelldaten zu PSP"/>
    <x v="0"/>
    <n v="536"/>
    <s v="DIALOG"/>
    <x v="0"/>
    <x v="0"/>
  </r>
  <r>
    <s v="ZPSG10"/>
    <s v="GIMBAA: Projekt und PSP-Stammdaten"/>
    <x v="0"/>
    <n v="142"/>
    <s v="DIALOG"/>
    <x v="0"/>
    <x v="0"/>
  </r>
  <r>
    <s v="ZPSIKG10"/>
    <s v="Istkosten aus PSP"/>
    <x v="21"/>
    <n v="1763"/>
    <s v="DIALOG"/>
    <x v="0"/>
    <x v="0"/>
  </r>
  <r>
    <s v="ZPSTOFILE"/>
    <s v="Daten CJI3/5 in Datei"/>
    <x v="21"/>
    <n v="3128"/>
    <s v="DIALOG"/>
    <x v="1"/>
    <x v="0"/>
  </r>
  <r>
    <s v="ZQM01"/>
    <s v="Prüflos"/>
    <x v="25"/>
    <n v="7038"/>
    <s v="DIALOG"/>
    <x v="1"/>
    <x v="0"/>
  </r>
  <r>
    <s v="ZRE01"/>
    <s v="Auflistung Flurstücke"/>
    <x v="44"/>
    <n v="18331"/>
    <s v="DIALOG"/>
    <x v="0"/>
    <x v="0"/>
  </r>
  <r>
    <s v="ZRE02"/>
    <s v="Abgleich Anlage - Flurstück"/>
    <x v="44"/>
    <n v="1284"/>
    <s v="DIALOG"/>
    <x v="1"/>
    <x v="0"/>
  </r>
  <r>
    <s v="ZRE04"/>
    <s v="Flurstücke mit Adressen"/>
    <x v="44"/>
    <n v="22"/>
    <s v="DIALOG"/>
    <x v="1"/>
    <x v="0"/>
  </r>
  <r>
    <s v="ZRX01"/>
    <s v="IFIS Initialbefüllung"/>
    <x v="4"/>
    <n v="6"/>
    <s v=""/>
    <x v="1"/>
    <x v="0"/>
  </r>
  <r>
    <s v="ZRX02"/>
    <s v="Dummy Belegung von Arbeitsplätzen"/>
    <x v="4"/>
    <n v="80645"/>
    <s v="UPDATE"/>
    <x v="1"/>
    <x v="0"/>
  </r>
  <r>
    <s v="ZRX03"/>
    <s v="Unbesetze Planstellen"/>
    <x v="4"/>
    <n v="1074"/>
    <s v="DIALOG"/>
    <x v="1"/>
    <x v="0"/>
  </r>
  <r>
    <s v="ZS_ALR_87013340"/>
    <s v="PrCtr-Gruppe Plan/Ist-Vergleich"/>
    <x v="24"/>
    <s v=""/>
    <s v=""/>
    <x v="1"/>
    <x v="1"/>
  </r>
  <r>
    <s v="ZSD01"/>
    <s v="Zuordnung HADB zu SAP"/>
    <x v="8"/>
    <n v="3"/>
    <s v="DIALOG"/>
    <x v="1"/>
    <x v="0"/>
  </r>
  <r>
    <s v="ZSD06"/>
    <s v="Nachdruck (Storno-) Faktura"/>
    <x v="8"/>
    <n v="24"/>
    <s v="DIALOG"/>
    <x v="1"/>
    <x v="0"/>
  </r>
  <r>
    <s v="ZSD20"/>
    <s v="Statusreport zum team utilities/Haus"/>
    <x v="8"/>
    <n v="64092"/>
    <s v="DIALOG"/>
    <x v="1"/>
    <x v="0"/>
  </r>
  <r>
    <s v="ZSD21"/>
    <s v="Auswertung Faktura SD"/>
    <x v="8"/>
    <n v="10343"/>
    <s v="DIALOG"/>
    <x v="1"/>
    <x v="0"/>
  </r>
  <r>
    <s v="ZSD22"/>
    <s v="Dauer 075er Statuswechsel"/>
    <x v="8"/>
    <n v="592"/>
    <s v="DIALOG"/>
    <x v="1"/>
    <x v="0"/>
  </r>
  <r>
    <s v="ZSD23"/>
    <s v="Fakturasperre in Baukostenzuschuss"/>
    <x v="8"/>
    <n v="2"/>
    <s v="DIALOG"/>
    <x v="1"/>
    <x v="0"/>
  </r>
  <r>
    <s v="ZSD24"/>
    <s v="Belege zur GEMEINSAMEN ZULEITUNG"/>
    <x v="8"/>
    <n v="24"/>
    <s v=""/>
    <x v="1"/>
    <x v="0"/>
  </r>
  <r>
    <s v="ZSD26"/>
    <s v="Differenz Faktura- Buchungsdatum"/>
    <x v="8"/>
    <n v="1054"/>
    <s v="DIALOG"/>
    <x v="1"/>
    <x v="0"/>
  </r>
  <r>
    <s v="ZSD27"/>
    <s v="Belege zu UStG § 13 b Bauleistende"/>
    <x v="8"/>
    <s v=""/>
    <s v=""/>
    <x v="1"/>
    <x v="1"/>
  </r>
  <r>
    <s v="ZSD28"/>
    <s v="Kundenaufträge: Setzen CO-Status"/>
    <x v="8"/>
    <n v="1482"/>
    <s v=""/>
    <x v="1"/>
    <x v="0"/>
  </r>
  <r>
    <s v="ZSD29"/>
    <s v="Dauer Statuswechsel"/>
    <x v="8"/>
    <n v="6"/>
    <s v=""/>
    <x v="1"/>
    <x v="0"/>
  </r>
  <r>
    <s v="ZT_BWB_MELD"/>
    <s v="Test-Transaktionsmanager(Formular)"/>
    <x v="2"/>
    <n v="4"/>
    <s v="DIALOG"/>
    <x v="1"/>
    <x v="0"/>
  </r>
  <r>
    <s v="ZTG01"/>
    <s v="Monitor Transaktionsmanager"/>
    <x v="2"/>
    <n v="19626"/>
    <s v="DIALOG"/>
    <x v="1"/>
    <x v="0"/>
  </r>
  <r>
    <s v="ZTM01"/>
    <s v="Materialreservierung  (TRM)"/>
    <x v="2"/>
    <n v="3213"/>
    <s v="UPDATE"/>
    <x v="1"/>
    <x v="0"/>
  </r>
  <r>
    <s v="ZTM02"/>
    <s v="Materialreservierung  (TRM) starten"/>
    <x v="2"/>
    <s v=""/>
    <s v=""/>
    <x v="1"/>
    <x v="0"/>
  </r>
  <r>
    <s v="ZTM03"/>
    <s v="Monitor Transaktionsmanager"/>
    <x v="2"/>
    <n v="245"/>
    <s v="DIALOG"/>
    <x v="1"/>
    <x v="0"/>
  </r>
  <r>
    <s v="ZTP22"/>
    <s v="Meldungsmanager Warte"/>
    <x v="2"/>
    <n v="1450313"/>
    <s v="DIALOG"/>
    <x v="1"/>
    <x v="0"/>
  </r>
  <r>
    <s v="ZUCESUSER"/>
    <s v="Infosystem Internetbenutzer"/>
    <x v="6"/>
    <s v=""/>
    <s v=""/>
    <x v="1"/>
    <x v="1"/>
  </r>
  <r>
    <s v="ZXF4"/>
    <s v="Matchcode für GuiXT Eingabefelder"/>
    <x v="2"/>
    <n v="445741"/>
    <s v="DIALOG"/>
    <x v="1"/>
    <x v="80"/>
  </r>
  <r>
    <s v="ZIS88"/>
    <s v="IS-U: Massenauszug"/>
    <x v="6"/>
    <m/>
    <m/>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3454" applyNumberFormats="0" applyBorderFormats="0" applyFontFormats="0" applyPatternFormats="0" applyAlignmentFormats="0" applyWidthHeightFormats="1" dataCaption="Werte" updatedVersion="8" minRefreshableVersion="3" useAutoFormatting="1" itemPrintTitles="1" createdVersion="6" indent="0" outline="1" outlineData="1" multipleFieldFilters="0">
  <location ref="A4:B13" firstHeaderRow="1" firstDataRow="1" firstDataCol="1" rowPageCount="2" colPageCount="1"/>
  <pivotFields count="7">
    <pivotField dataField="1" showAll="0"/>
    <pivotField showAll="0"/>
    <pivotField axis="axisRow" showAll="0">
      <items count="46">
        <item h="1" x="17"/>
        <item h="1" x="5"/>
        <item h="1" x="41"/>
        <item h="1" x="13"/>
        <item x="24"/>
        <item x="15"/>
        <item x="10"/>
        <item x="23"/>
        <item h="1" x="37"/>
        <item h="1" x="9"/>
        <item h="1" x="42"/>
        <item x="0"/>
        <item x="11"/>
        <item x="28"/>
        <item x="30"/>
        <item x="29"/>
        <item h="1" x="14"/>
        <item x="18"/>
        <item x="16"/>
        <item x="36"/>
        <item x="32"/>
        <item x="35"/>
        <item h="1" x="34"/>
        <item h="1" x="26"/>
        <item h="1" x="22"/>
        <item h="1" x="6"/>
        <item h="1" x="1"/>
        <item h="1" x="12"/>
        <item h="1" x="33"/>
        <item h="1" x="27"/>
        <item h="1" x="3"/>
        <item h="1" x="39"/>
        <item h="1" x="38"/>
        <item h="1" x="2"/>
        <item h="1" x="19"/>
        <item h="1" x="21"/>
        <item h="1" x="25"/>
        <item x="4"/>
        <item x="44"/>
        <item h="1" x="20"/>
        <item h="1" x="8"/>
        <item h="1" x="40"/>
        <item h="1" x="7"/>
        <item x="31"/>
        <item h="1" x="43"/>
        <item t="default"/>
      </items>
    </pivotField>
    <pivotField showAll="0" defaultSubtotal="0"/>
    <pivotField showAll="0" defaultSubtotal="0"/>
    <pivotField axis="axisPage" showAll="0">
      <items count="3">
        <item x="0"/>
        <item x="1"/>
        <item t="default"/>
      </items>
    </pivotField>
    <pivotField axis="axisPage" showAll="0">
      <items count="84">
        <item x="15"/>
        <item x="41"/>
        <item x="6"/>
        <item x="25"/>
        <item x="65"/>
        <item x="3"/>
        <item x="78"/>
        <item x="24"/>
        <item x="23"/>
        <item x="29"/>
        <item x="17"/>
        <item x="77"/>
        <item m="1" x="81"/>
        <item m="1" x="82"/>
        <item x="5"/>
        <item x="79"/>
        <item x="35"/>
        <item x="42"/>
        <item x="16"/>
        <item x="11"/>
        <item x="43"/>
        <item x="27"/>
        <item x="10"/>
        <item x="7"/>
        <item x="28"/>
        <item x="30"/>
        <item x="73"/>
        <item x="31"/>
        <item x="32"/>
        <item x="4"/>
        <item x="14"/>
        <item x="39"/>
        <item x="22"/>
        <item x="0"/>
        <item x="2"/>
        <item x="8"/>
        <item x="9"/>
        <item x="12"/>
        <item x="13"/>
        <item x="18"/>
        <item x="19"/>
        <item x="20"/>
        <item x="21"/>
        <item x="40"/>
        <item x="44"/>
        <item x="45"/>
        <item x="46"/>
        <item x="47"/>
        <item x="48"/>
        <item x="49"/>
        <item x="50"/>
        <item x="51"/>
        <item x="52"/>
        <item x="53"/>
        <item x="54"/>
        <item x="55"/>
        <item x="56"/>
        <item x="57"/>
        <item x="58"/>
        <item x="38"/>
        <item x="60"/>
        <item x="61"/>
        <item x="62"/>
        <item x="63"/>
        <item x="64"/>
        <item x="66"/>
        <item x="67"/>
        <item x="71"/>
        <item x="80"/>
        <item x="1"/>
        <item x="26"/>
        <item x="33"/>
        <item x="34"/>
        <item x="36"/>
        <item x="37"/>
        <item x="68"/>
        <item x="69"/>
        <item x="70"/>
        <item x="72"/>
        <item x="74"/>
        <item x="75"/>
        <item x="76"/>
        <item x="59"/>
        <item t="default"/>
      </items>
    </pivotField>
  </pivotFields>
  <rowFields count="1">
    <field x="2"/>
  </rowFields>
  <rowItems count="9">
    <i>
      <x v="4"/>
    </i>
    <i>
      <x v="5"/>
    </i>
    <i>
      <x v="6"/>
    </i>
    <i>
      <x v="7"/>
    </i>
    <i>
      <x v="14"/>
    </i>
    <i>
      <x v="17"/>
    </i>
    <i>
      <x v="37"/>
    </i>
    <i>
      <x v="38"/>
    </i>
    <i t="grand">
      <x/>
    </i>
  </rowItems>
  <colItems count="1">
    <i/>
  </colItems>
  <pageFields count="2">
    <pageField fld="5" item="1" hier="-1"/>
    <pageField fld="6" item="33" hier="-1"/>
  </pageFields>
  <dataFields count="1">
    <dataField name="Anzahl von Transaktione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eilprojekte" displayName="Teilprojekte" ref="E1:H13" totalsRowShown="0">
  <autoFilter ref="E1:H13" xr:uid="{00000000-0009-0000-0100-000005000000}"/>
  <tableColumns count="4">
    <tableColumn id="1" xr3:uid="{00000000-0010-0000-0000-000001000000}" name="Teilprojekte"/>
    <tableColumn id="2" xr3:uid="{00000000-0010-0000-0000-000002000000}" name="Kürzel"/>
    <tableColumn id="3" xr3:uid="{00000000-0010-0000-0000-000003000000}" name="Anfangszeile" dataDxfId="56">
      <calculatedColumnFormula>IFERROR(MATCH(Teilprojekte[[#This Row],[Kürzel]],BTT[Verantwortliches TP
(automatisch)],0)+2,"")</calculatedColumnFormula>
    </tableColumn>
    <tableColumn id="4" xr3:uid="{00000000-0010-0000-0000-000004000000}" name="Endzeile" dataDxfId="55">
      <calculatedColumnFormula>IFERROR(LOOKUP(2,1/(BTT[Verantwortliches TP
(automatisch)]=Teilprojekte[[#This Row],[Kürzel]]),ROW($2:$9999))+1,"")</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BTT" displayName="BTT" ref="A2:AT1549" totalsRowShown="0" headerRowDxfId="37">
  <autoFilter ref="A2:AT1549" xr:uid="{00000000-0009-0000-0100-000003000000}"/>
  <tableColumns count="46">
    <tableColumn id="1" xr3:uid="{00000000-0010-0000-0100-000001000000}" name="Lfd Nr._x000a_(automatisch)" dataDxfId="36">
      <calculatedColumnFormula>IFERROR(IF(BTT[[#This Row],[Lfd Nr. 
(aus konsolidierter Datei)]]&lt;&gt;"",BTT[[#This Row],[Lfd Nr. 
(aus konsolidierter Datei)]],VLOOKUP(aktives_Teilprojekt,Teilprojekte[[Teilprojekte]:[Kürzel]],2,FALSE)&amp;ROW(BTT[[#This Row],[Lfd Nr.
(automatisch)]])-2),"")</calculatedColumnFormula>
    </tableColumn>
    <tableColumn id="3" xr3:uid="{00000000-0010-0000-0100-000003000000}" name="Hauptprozess_x000a_(Pflichtauswahl)" dataDxfId="35"/>
    <tableColumn id="4" xr3:uid="{00000000-0010-0000-0100-000004000000}" name="Subprozess_x000a_(optionale Auswahl)" dataDxfId="34"/>
    <tableColumn id="5" xr3:uid="{00000000-0010-0000-0100-000005000000}" name="Prozessschritt / Funktionsname (Freitext - Pflicht)"/>
    <tableColumn id="6" xr3:uid="{00000000-0010-0000-0100-000006000000}" name="Verantwortliches TP_x000a_(automatisch)" dataDxfId="33">
      <calculatedColumnFormula>IFERROR(IF(NOT(BTT[[#This Row],[Manuelle Änderung des Verantwortliches TP
(Auswahl - bei Bedarf)]]=""),BTT[[#This Row],[Manuelle Änderung des Verantwortliches TP
(Auswahl - bei Bedarf)]],VLOOKUP(BTT[[#This Row],[Hauptprozess
(Pflichtauswahl)]],Hauptprozesse[],3,FALSE)),"")</calculatedColumnFormula>
    </tableColumn>
    <tableColumn id="38" xr3:uid="{00000000-0010-0000-0100-000026000000}" name="Manuelle Änderung des Verantwortliches TP_x000a_(Auswahl - bei Bedarf)"/>
    <tableColumn id="39" xr3:uid="{00000000-0010-0000-0100-000027000000}" name="Info zu OEen_x000a_(Freitext - bei Bedarf)"/>
    <tableColumn id="7" xr3:uid="{00000000-0010-0000-0100-000007000000}" name="SAP-Modul_x000a_(Pflichtauswahl)" dataDxfId="32"/>
    <tableColumn id="8" xr3:uid="{00000000-0010-0000-0100-000008000000}" name="Verwendete Transaktion (Pflichtauswahl)"/>
    <tableColumn id="35" xr3:uid="{00000000-0010-0000-0100-000023000000}" name="Transaktions-name (automatisch)" dataDxfId="31">
      <calculatedColumnFormula>IFERROR(VLOOKUP(BTT[[#This Row],[Verwendete Transaktion (Pflichtauswahl)]],Transaktionen[[Transaktionen]:[Langtext]],2,FALSE),"")</calculatedColumnFormula>
    </tableColumn>
    <tableColumn id="9" xr3:uid="{00000000-0010-0000-0100-000009000000}" name="Zugehörige Transaktionen (Freitext - optional)"/>
    <tableColumn id="10" xr3:uid="{00000000-0010-0000-0100-00000A000000}" name="Verwendete _x000a_Fiori App (Freitext - optional)"/>
    <tableColumn id="11" xr3:uid="{00000000-0010-0000-0100-00000B000000}" name="Z-Entwicklung zur Transaktion_x000a_(Freitext - optional)"/>
    <tableColumn id="12" xr3:uid="{00000000-0010-0000-0100-00000C000000}" name="Verwendetes Addon_x000a_(Freitext - optional)"/>
    <tableColumn id="13" xr3:uid="{00000000-0010-0000-0100-00000D000000}" name="Digital signiert_x000a_(Pflichtauswahl)"/>
    <tableColumn id="14" xr3:uid="{00000000-0010-0000-0100-00000E000000}" name="Verwendeter Workflow_x000a_(Freitext falls relevant)"/>
    <tableColumn id="15" xr3:uid="{00000000-0010-0000-0100-00000F000000}" name="Verwendete Business Function_x000a_(Freitext falls relevant)"/>
    <tableColumn id="16" xr3:uid="{00000000-0010-0000-0100-000010000000}" name="Verwendete Schnittstelle_x000a_(optionale Auswahl)"/>
    <tableColumn id="45" xr3:uid="{00000000-0010-0000-0100-00002D000000}" name="Weitere Schnittstellen (Freitext - optional)"/>
    <tableColumn id="17" xr3:uid="{00000000-0010-0000-0100-000011000000}" name="Art des Outputs_x000a_(Pflichtauswahl)"/>
    <tableColumn id="24" xr3:uid="{00000000-0010-0000-0100-000018000000}" name="Verwendetes Formular_x000a_(Auswahl falls relevant)"/>
    <tableColumn id="43" xr3:uid="{00000000-0010-0000-0100-00002B000000}" name="technischer Formularname (automatisch)" dataDxfId="30">
      <calculatedColumnFormula>IFERROR(VLOOKUP(BTT[[#This Row],[Verwendetes Formular
(Auswahl falls relevant)]],Formulare[[Formularbezeichnung]:[Formularname (technisch)]],2,FALSE),"")</calculatedColumnFormula>
    </tableColumn>
    <tableColumn id="18" xr3:uid="{00000000-0010-0000-0100-000012000000}" name="Verwendetes anderes_x000a_Outputmedium _x000a_(Freitext falls relevant)"/>
    <tableColumn id="19" xr3:uid="{00000000-0010-0000-0100-000013000000}" name="Org Management Relevanz_x000a_(Pflichtauswahl)"/>
    <tableColumn id="21" xr3:uid="{00000000-0010-0000-0100-000015000000}" name="Anmerkungen_x000a_(Freitext - optional)" dataDxfId="29"/>
    <tableColumn id="22" xr3:uid="{00000000-0010-0000-0100-000016000000}" name="Priorität_x000a_(Pflichtauswahl)"/>
    <tableColumn id="36" xr3:uid="{00000000-0010-0000-0100-000024000000}" name="Wechsel nach Standard _x000a_(Auswahl falls relevant)" dataDxfId="28"/>
    <tableColumn id="25" xr3:uid="{00000000-0010-0000-0100-000019000000}" name="Änderungen in S/4HANA?_x000a_(Auswahl falls relevant)" dataDxfId="27"/>
    <tableColumn id="26" xr3:uid="{00000000-0010-0000-0100-00001A000000}" name="Ermittelte SAP Best Practices / Scope Item_x000a_(Freitext - optional)" dataDxfId="26"/>
    <tableColumn id="27" xr3:uid="{00000000-0010-0000-0100-00001B000000}" name="SOLL User Interface_x000a_(Pflichtauswahl)" dataDxfId="25"/>
    <tableColumn id="28" xr3:uid="{00000000-0010-0000-0100-00001C000000}" name="Neue Transaktion_x000a_(Freitext falls relevant)" dataDxfId="24"/>
    <tableColumn id="29" xr3:uid="{00000000-0010-0000-0100-00001D000000}" name="(Neue) Fiori App_x000a_(Freitext falls relevant)" dataDxfId="23"/>
    <tableColumn id="30" xr3:uid="{00000000-0010-0000-0100-00001E000000}" name="Re-Factoring der Eigenentwicklung_x000a_(Auswahl falls relevant)" dataDxfId="22"/>
    <tableColumn id="31" xr3:uid="{00000000-0010-0000-0100-00001F000000}" name="Schnittstelle S/4 fähig? (Auswahl falls relevant)" dataDxfId="21"/>
    <tableColumn id="32" xr3:uid="{00000000-0010-0000-0100-000020000000}" name="Grobkonzept relevant?_x000a_(Pflichtauswahl)" dataDxfId="20"/>
    <tableColumn id="34" xr3:uid="{00000000-0010-0000-0100-000022000000}" name="Feinkonzept relevant?_x000a_(Pflichtauswahl)" dataDxfId="19"/>
    <tableColumn id="2" xr3:uid="{00000000-0010-0000-0100-000002000000}" name="Zuordnung Subprozess (Subprozess gehört zu anderem Hauptprozess)" dataDxfId="18">
      <calculatedColumnFormula>IF(BTT[[#This Row],[Subprozess
(optionale Auswahl)]]="","okay",IF(VLOOKUP(BTT[[#This Row],[Subprozess
(optionale Auswahl)]],BPML[[Subprozess]:[Zugeordneter Hauptprozess]],3,FALSE)=BTT[[#This Row],[Hauptprozess
(Pflichtauswahl)]],"okay","falscher Subprozess"))</calculatedColumnFormula>
    </tableColumn>
    <tableColumn id="33" xr3:uid="{00000000-0010-0000-0100-000021000000}" name="Zuordnung Hauptprozess_x000a_(Hauptprozess gehört zu anderem TP)">
      <calculatedColumnFormula>IF(aktives_Teilprojekt="Master","",IF(BTT[[#This Row],[Verantwortliches TP
(automatisch)]]=VLOOKUP(aktives_Teilprojekt,Teilprojekte[[Teilprojekte]:[Kürzel]],2,FALSE),"okay","Hauptprozess anderes TP"))</calculatedColumnFormula>
    </tableColumn>
    <tableColumn id="37" xr3:uid="{00000000-0010-0000-0100-000025000000}" name="Pflichtfeld nicht gefüllt_x000a_(in der Phase Discover)" dataDxfId="17">
      <calculatedColumnFormula>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calculatedColumnFormula>
    </tableColumn>
    <tableColumn id="23" xr3:uid="{00000000-0010-0000-0100-000017000000}" name="Pflichtfeld nicht gefüllt_x000a_(in der Phase Prepare)" dataDxfId="16">
      <calculatedColumnFormula>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calculatedColumnFormula>
    </tableColumn>
    <tableColumn id="40" xr3:uid="{00000000-0010-0000-0100-000028000000}" name="Modul anders _x000a_(als in Reiter Transaktionen)" dataDxfId="15">
      <calculatedColumnFormula>IFERROR(IF(BTT[[#This Row],[SAP-Modul
(Pflichtauswahl)]]&lt;&gt;VLOOKUP(BTT[[#This Row],[Verwendete Transaktion (Pflichtauswahl)]],Transaktionen[[Transaktionen]:[Modul]],3,FALSE),"Modul anders","okay"),"")</calculatedColumnFormula>
    </tableColumn>
    <tableColumn id="41" xr3:uid="{00000000-0010-0000-0100-000029000000}" name="Modul anders _x000a_(als in anderen Zeilen)" dataDxfId="14">
      <calculatedColumnFormula>IFERROR(IF(COUNTIFS(BTT[Verwendete Transaktion (Pflichtauswahl)],BTT[[#This Row],[Verwendete Transaktion (Pflichtauswahl)]],BTT[SAP-Modul
(Pflichtauswahl)],"&lt;&gt;"&amp;BTT[[#This Row],[SAP-Modul
(Pflichtauswahl)]])&gt;0,"Modul anders","okay"),"")</calculatedColumnFormula>
    </tableColumn>
    <tableColumn id="42" xr3:uid="{00000000-0010-0000-0100-00002A000000}" name="Transaktion mehrfach _x000a_(in verschiedenen TP)" dataDxfId="13">
      <calculatedColumnFormula>IFERROR(IF(COUNTIFS(BTT[Verwendete Transaktion (Pflichtauswahl)],BTT[[#This Row],[Verwendete Transaktion (Pflichtauswahl)]],BTT[Verantwortliches TP
(automatisch)],"&lt;&gt;"&amp;BTT[[#This Row],[Verantwortliches TP
(automatisch)]])&gt;0,"Transaktion mehrfach","okay"),"")</calculatedColumnFormula>
    </tableColumn>
    <tableColumn id="20" xr3:uid="{00000000-0010-0000-0100-000014000000}" name="Transaktion mehrfach _x000a_(eingetragen durch anderes TP)" dataDxfId="12">
      <calculatedColumnFormula>IFERROR(IF(COUNTIFS(BTT[Verwendete Transaktion (Pflichtauswahl)],BTT[[#This Row],[Verwendete Transaktion (Pflichtauswahl)]],BTT[Verantwortliches TP
(automatisch)],"&lt;&gt;"&amp;VLOOKUP(aktives_Teilprojekt,Teilprojekte[[Teilprojekte]:[Kürzel]],2,FALSE))&gt;0,"Transaktion mehrfach","okay"),"")</calculatedColumnFormula>
    </tableColumn>
    <tableColumn id="44" xr3:uid="{00000000-0010-0000-0100-00002C000000}" name="Lfd Nr. _x000a_(aus konsolidierter Datei)" dataDxfId="11"/>
    <tableColumn id="46" xr3:uid="{00000000-0010-0000-0100-00002E000000}" name="Infozeile_x000a_(wird in anderem TP gepflegt)" dataDxfId="10"/>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Hauptprozesse" displayName="Hauptprozesse" ref="A1:D85" totalsRowShown="0">
  <autoFilter ref="A1:D85" xr:uid="{00000000-0009-0000-0100-000001000000}"/>
  <sortState xmlns:xlrd2="http://schemas.microsoft.com/office/spreadsheetml/2017/richdata2" ref="A2:D80">
    <sortCondition ref="B1:B80"/>
  </sortState>
  <tableColumns count="4">
    <tableColumn id="1" xr3:uid="{00000000-0010-0000-0200-000001000000}" name="Hauptprozess"/>
    <tableColumn id="2" xr3:uid="{00000000-0010-0000-0200-000002000000}" name="ARIS-ID"/>
    <tableColumn id="3" xr3:uid="{00000000-0010-0000-0200-000003000000}" name="Verantwortliches TP"/>
    <tableColumn id="4" xr3:uid="{00000000-0010-0000-0200-000004000000}" name="verwendet in BTT" dataDxfId="9">
      <calculatedColumnFormula>IF(ISERROR(VLOOKUP(Hauptprozesse[[#This Row],[Hauptprozess]],BTT[Hauptprozess
(Pflichtauswahl)],1,FALSE)),"nein","ja")</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BPML" displayName="BPML" ref="F1:J102" totalsRowShown="0">
  <autoFilter ref="F1:J102" xr:uid="{00000000-0009-0000-0100-000004000000}"/>
  <tableColumns count="5">
    <tableColumn id="1" xr3:uid="{00000000-0010-0000-0300-000001000000}" name="Subprozess"/>
    <tableColumn id="2" xr3:uid="{00000000-0010-0000-0300-000002000000}" name="ARIS-ID"/>
    <tableColumn id="3" xr3:uid="{00000000-0010-0000-0300-000003000000}" name="Zugeordneter Hauptprozess"/>
    <tableColumn id="4" xr3:uid="{00000000-0010-0000-0300-000004000000}" name="TP aus Hauptprozess" dataDxfId="8">
      <calculatedColumnFormula>VLOOKUP(BPML[[#This Row],[Zugeordneter Hauptprozess]],Hauptprozesse[],3,FALSE)</calculatedColumnFormula>
    </tableColumn>
    <tableColumn id="5" xr3:uid="{00000000-0010-0000-0300-000005000000}" name="verwendet in BTT" dataDxfId="7">
      <calculatedColumnFormula>IF(ISERROR(VLOOKUP(BPML[[#This Row],[Subprozess]],BTT[Subprozess
(optionale Auswahl)],1,FALSE)),"nein","ja")</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Transaktionen" displayName="Transaktionen" ref="A1:G4278" totalsRowShown="0">
  <autoFilter ref="A1:G4278" xr:uid="{00000000-0009-0000-0100-000002000000}">
    <filterColumn colId="2">
      <filters>
        <filter val="FI-AR"/>
        <filter val="FI-CA"/>
        <filter val="FI-FM"/>
        <filter val="FS"/>
        <filter val="RE-FX"/>
      </filters>
    </filterColumn>
    <filterColumn colId="3">
      <filters>
        <filter val="1,040"/>
        <filter val="1,121"/>
        <filter val="1,130"/>
        <filter val="1,301"/>
        <filter val="1,317"/>
        <filter val="1,845"/>
        <filter val="10"/>
        <filter val="10,010"/>
        <filter val="11,058"/>
        <filter val="112"/>
        <filter val="114,144"/>
        <filter val="12"/>
        <filter val="12,027"/>
        <filter val="129"/>
        <filter val="135"/>
        <filter val="138"/>
        <filter val="144"/>
        <filter val="15"/>
        <filter val="154"/>
        <filter val="161"/>
        <filter val="162"/>
        <filter val="17,256"/>
        <filter val="170"/>
        <filter val="18"/>
        <filter val="19,193"/>
        <filter val="195"/>
        <filter val="196"/>
        <filter val="2"/>
        <filter val="2,642"/>
        <filter val="206"/>
        <filter val="220"/>
        <filter val="223"/>
        <filter val="23,106"/>
        <filter val="235"/>
        <filter val="240"/>
        <filter val="244"/>
        <filter val="248"/>
        <filter val="263"/>
        <filter val="266"/>
        <filter val="27"/>
        <filter val="276"/>
        <filter val="279"/>
        <filter val="29"/>
        <filter val="29,068"/>
        <filter val="291"/>
        <filter val="3"/>
        <filter val="3,154"/>
        <filter val="3,894"/>
        <filter val="30"/>
        <filter val="36"/>
        <filter val="370"/>
        <filter val="389"/>
        <filter val="390"/>
        <filter val="396"/>
        <filter val="398"/>
        <filter val="4"/>
        <filter val="40"/>
        <filter val="410"/>
        <filter val="43"/>
        <filter val="436"/>
        <filter val="440"/>
        <filter val="45"/>
        <filter val="457"/>
        <filter val="46"/>
        <filter val="486"/>
        <filter val="5"/>
        <filter val="5,218"/>
        <filter val="5,404"/>
        <filter val="50"/>
        <filter val="509"/>
        <filter val="54"/>
        <filter val="6"/>
        <filter val="63"/>
        <filter val="64"/>
        <filter val="660"/>
        <filter val="7,168"/>
        <filter val="70"/>
        <filter val="723"/>
        <filter val="8"/>
        <filter val="8,977"/>
        <filter val="810"/>
        <filter val="833"/>
        <filter val="846"/>
        <filter val="9"/>
        <filter val="949"/>
      </filters>
    </filterColumn>
    <filterColumn colId="5">
      <filters>
        <filter val="nein"/>
      </filters>
    </filterColumn>
  </autoFilter>
  <sortState xmlns:xlrd2="http://schemas.microsoft.com/office/spreadsheetml/2017/richdata2" ref="A536:G4255">
    <sortCondition ref="A1:A4278"/>
  </sortState>
  <tableColumns count="7">
    <tableColumn id="1" xr3:uid="{00000000-0010-0000-0400-000001000000}" name="Transaktionen"/>
    <tableColumn id="2" xr3:uid="{00000000-0010-0000-0400-000002000000}" name="Langtext"/>
    <tableColumn id="3" xr3:uid="{00000000-0010-0000-0400-000003000000}" name="Modul"/>
    <tableColumn id="7" xr3:uid="{00000000-0010-0000-0400-000007000000}" name="Anzahl Nutzungen (2022+2023)" dataDxfId="6"/>
    <tableColumn id="6" xr3:uid="{00000000-0010-0000-0400-000006000000}" name="Tasktyp"/>
    <tableColumn id="4" xr3:uid="{00000000-0010-0000-0400-000004000000}" name="verwendet in BTT" dataDxfId="5">
      <calculatedColumnFormula>IF(ISERROR(VLOOKUP(Transaktionen[[#This Row],[Transaktionen]],BTT[Verwendete Transaktion (Pflichtauswahl)],1,FALSE)),"nein","ja")</calculatedColumnFormula>
    </tableColumn>
    <tableColumn id="5" xr3:uid="{00000000-0010-0000-0400-000005000000}" name="Bemerkunge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Formulare" displayName="Formulare" ref="A1:C201" totalsRowShown="0">
  <autoFilter ref="A1:C201" xr:uid="{00000000-0009-0000-0100-000006000000}"/>
  <tableColumns count="3">
    <tableColumn id="1" xr3:uid="{00000000-0010-0000-0500-000001000000}" name="Formularbezeichnung"/>
    <tableColumn id="2" xr3:uid="{00000000-0010-0000-0500-000002000000}" name="Formularname (technisch)"/>
    <tableColumn id="3" xr3:uid="{00000000-0010-0000-0500-000003000000}" name="verwendet in BTT" dataDxfId="4">
      <calculatedColumnFormula>IF(ISERROR(VLOOKUP(Formulare[[#This Row],[Formularbezeichnung]],BTT[Verwendetes Formular
(Auswahl falls relevant)],1,FALSE)),"nein","ja")</calculatedColumnFormula>
    </tableColumn>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Schnittstellen_technisch" displayName="Schnittstellen_technisch" ref="A1:F141" totalsRowShown="0">
  <autoFilter ref="A1:F141" xr:uid="{00000000-0009-0000-0100-000007000000}"/>
  <sortState xmlns:xlrd2="http://schemas.microsoft.com/office/spreadsheetml/2017/richdata2" ref="A2:F176">
    <sortCondition descending="1" ref="E1:E176"/>
  </sortState>
  <tableColumns count="6">
    <tableColumn id="1" xr3:uid="{00000000-0010-0000-0600-000001000000}" name="Sender"/>
    <tableColumn id="2" xr3:uid="{00000000-0010-0000-0600-000002000000}" name="Namespace"/>
    <tableColumn id="3" xr3:uid="{00000000-0010-0000-0600-000003000000}" name="SenderServiceInterface"/>
    <tableColumn id="4" xr3:uid="{00000000-0010-0000-0600-000004000000}" name="Receiver"/>
    <tableColumn id="5" xr3:uid="{00000000-0010-0000-0600-000005000000}" name="Wo ist Mandant 100" dataDxfId="3">
      <calculatedColumnFormula>IF(Schnittstellen_technisch[[#This Row],[Sender]]="SP1CLNT100","Sender",IF(Schnittstellen_technisch[[#This Row],[Receiver]]="SP1CLNT100","Receiver","nicht Mandant 100"))</calculatedColumnFormula>
    </tableColumn>
    <tableColumn id="6" xr3:uid="{00000000-0010-0000-0600-000006000000}" name="erzeugter Name" dataDxfId="2">
      <calculatedColumnFormula>IF(Schnittstellen_technisch[[#This Row],[Wo ist Mandant 100]]="nicht Mandant 100","",IF(Schnittstellen_technisch[[#This Row],[Wo ist Mandant 100]]="Receiver",Schnittstellen_technisch[[#This Row],[Sender]],Schnittstellen_technisch[[#This Row],[Receiver]]))</calculatedColumnFormula>
    </tableColum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Schnittstelle_Klarname" displayName="Schnittstelle_Klarname" ref="H1:J112" totalsRowShown="0">
  <autoFilter ref="H1:J112" xr:uid="{00000000-0009-0000-0100-00000D000000}"/>
  <sortState xmlns:xlrd2="http://schemas.microsoft.com/office/spreadsheetml/2017/richdata2" ref="H2:J107">
    <sortCondition ref="H1:H107"/>
  </sortState>
  <tableColumns count="3">
    <tableColumn id="1" xr3:uid="{00000000-0010-0000-0700-000001000000}" name="Schnittstelle"/>
    <tableColumn id="3" xr3:uid="{00000000-0010-0000-0700-000003000000}" name="Beschreibung System"/>
    <tableColumn id="2" xr3:uid="{00000000-0010-0000-0700-000002000000}" name="verwendet in BTT" dataDxfId="1">
      <calculatedColumnFormula>IF(ISERROR(VLOOKUP(Schnittstelle_Klarname[[#This Row],[Schnittstelle]],BTT[Verwendete Schnittstelle
(optionale Auswahl)],1,FALSE)),"nein","ja")</calculatedColumnFormula>
    </tableColumn>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Module" displayName="Module" ref="A1:C51" totalsRowShown="0">
  <autoFilter ref="A1:C51" xr:uid="{00000000-0009-0000-0100-000008000000}"/>
  <sortState xmlns:xlrd2="http://schemas.microsoft.com/office/spreadsheetml/2017/richdata2" ref="A2:C47">
    <sortCondition ref="A1:A47"/>
  </sortState>
  <tableColumns count="3">
    <tableColumn id="1" xr3:uid="{00000000-0010-0000-0800-000001000000}" name="Module"/>
    <tableColumn id="2" xr3:uid="{00000000-0010-0000-0800-000002000000}" name="Bezeichnung"/>
    <tableColumn id="3" xr3:uid="{00000000-0010-0000-0800-000003000000}" name="Modul in Transaktionen" dataDxfId="0">
      <calculatedColumnFormula>IF(ISERROR(VLOOKUP(Module[[#This Row],[Module]],Transaktionen[Modul],1,FALSE)),"nein","ja")</calculatedColumnFormula>
    </tableColumn>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9000000}" name="Prioritäten" displayName="Prioritäten" ref="E1:E4" totalsRowShown="0">
  <autoFilter ref="E1:E4" xr:uid="{00000000-0009-0000-0100-000009000000}"/>
  <tableColumns count="1">
    <tableColumn id="1" xr3:uid="{00000000-0010-0000-0900-000001000000}" name="Prioritäten"/>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A000000}" name="Vorhanden?" displayName="Vorhanden?" ref="G1:G4" totalsRowShown="0">
  <autoFilter ref="G1:G4" xr:uid="{00000000-0009-0000-0100-00000A000000}"/>
  <tableColumns count="1">
    <tableColumn id="1" xr3:uid="{00000000-0010-0000-0A00-000001000000}" name="Vorhanden?"/>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B000000}" name="Outputs" displayName="Outputs" ref="I1:I7" totalsRowShown="0">
  <autoFilter ref="I1:I7" xr:uid="{00000000-0009-0000-0100-00000B000000}"/>
  <tableColumns count="1">
    <tableColumn id="1" xr3:uid="{00000000-0010-0000-0B00-000001000000}" name="Outputs"/>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Interfaces" displayName="Interfaces" ref="K1:K5" totalsRowShown="0">
  <autoFilter ref="K1:K5" xr:uid="{00000000-0009-0000-0100-00000C000000}"/>
  <tableColumns count="1">
    <tableColumn id="1" xr3:uid="{00000000-0010-0000-0C00-000001000000}" name="Interfaces"/>
  </tableColumns>
  <tableStyleInfo name="TableStyleLight9" showFirstColumn="0" showLastColumn="0" showRowStripes="1" showColumnStripes="0"/>
</table>
</file>

<file path=xl/theme/theme1.xml><?xml version="1.0" encoding="utf-8"?>
<a:theme xmlns:a="http://schemas.openxmlformats.org/drawingml/2006/main" name="BW_Design_16-9">
  <a:themeElements>
    <a:clrScheme name="BW_Farben">
      <a:dk1>
        <a:srgbClr val="333333"/>
      </a:dk1>
      <a:lt1>
        <a:sysClr val="window" lastClr="FFFFFF"/>
      </a:lt1>
      <a:dk2>
        <a:srgbClr val="00487E"/>
      </a:dk2>
      <a:lt2>
        <a:srgbClr val="E3EBFA"/>
      </a:lt2>
      <a:accent1>
        <a:srgbClr val="0072C6"/>
      </a:accent1>
      <a:accent2>
        <a:srgbClr val="8AB925"/>
      </a:accent2>
      <a:accent3>
        <a:srgbClr val="6F6D60"/>
      </a:accent3>
      <a:accent4>
        <a:srgbClr val="B4CBEE"/>
      </a:accent4>
      <a:accent5>
        <a:srgbClr val="D2EA98"/>
      </a:accent5>
      <a:accent6>
        <a:srgbClr val="C6C5BA"/>
      </a:accent6>
      <a:hlink>
        <a:srgbClr val="5485C8"/>
      </a:hlink>
      <a:folHlink>
        <a:srgbClr val="9DBC4C"/>
      </a:folHlink>
    </a:clrScheme>
    <a:fontScheme name="BW_Schriften">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lIns="36000" tIns="36000" rIns="36000" bIns="36000" rtlCol="0" anchor="ctr"/>
      <a:lstStyle>
        <a:defPPr algn="ctr">
          <a:lnSpc>
            <a:spcPct val="90000"/>
          </a:lnSpc>
          <a:spcAft>
            <a:spcPts val="1000"/>
          </a:spcAft>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9525">
          <a:solidFill>
            <a:schemeClr val="accent1"/>
          </a:solidFill>
          <a:miter lim="800000"/>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none" lIns="0" tIns="0" rIns="0" bIns="0" rtlCol="0">
        <a:spAutoFit/>
      </a:bodyPr>
      <a:lstStyle>
        <a:defPPr algn="l">
          <a:lnSpc>
            <a:spcPct val="90000"/>
          </a:lnSpc>
          <a:spcAft>
            <a:spcPts val="1000"/>
          </a:spcAft>
          <a:defRPr dirty="0" smtClean="0"/>
        </a:defPPr>
      </a:lstStyle>
    </a:txDef>
  </a:objectDefaults>
  <a:extraClrSchemeLst/>
  <a:extLst>
    <a:ext uri="{05A4C25C-085E-4340-85A3-A5531E510DB2}">
      <thm15:themeFamily xmlns:thm15="http://schemas.microsoft.com/office/thememl/2012/main" name="BW_Design_16-9" id="{50C94362-393A-44BB-AC85-493FEC27E883}" vid="{24AE95E7-B13F-4B9C-8B80-1AF02859B1E5}"/>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9/04/relationships/namedSheetView" Target="../namedSheetViews/namedSheetView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7.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H13"/>
  <sheetViews>
    <sheetView zoomScaleNormal="100" workbookViewId="0">
      <selection sqref="A1:B2"/>
    </sheetView>
  </sheetViews>
  <sheetFormatPr defaultColWidth="11.42578125" defaultRowHeight="15"/>
  <cols>
    <col min="1" max="1" width="44.85546875" bestFit="1" customWidth="1"/>
    <col min="5" max="5" width="14.85546875" bestFit="1" customWidth="1"/>
    <col min="6" max="6" width="11.42578125" bestFit="1" customWidth="1"/>
  </cols>
  <sheetData>
    <row r="1" spans="1:8">
      <c r="A1" s="26" t="s">
        <v>0</v>
      </c>
      <c r="B1" s="27"/>
      <c r="E1" t="s">
        <v>1</v>
      </c>
      <c r="F1" t="s">
        <v>2</v>
      </c>
      <c r="G1" t="s">
        <v>3</v>
      </c>
      <c r="H1" t="s">
        <v>4</v>
      </c>
    </row>
    <row r="2" spans="1:8">
      <c r="A2" s="28"/>
      <c r="B2" s="29"/>
      <c r="E2" t="s">
        <v>0</v>
      </c>
      <c r="F2" t="s">
        <v>5</v>
      </c>
      <c r="G2">
        <f>IFERROR(MATCH(Teilprojekte[[#This Row],[Kürzel]],BTT[Verantwortliches TP
(automatisch)],0)+2,"")</f>
        <v>3</v>
      </c>
      <c r="H2">
        <f>IFERROR(LOOKUP(2,1/(BTT[Verantwortliches TP
(automatisch)]=Teilprojekte[[#This Row],[Kürzel]]),ROW($2:$9999))+1,"")</f>
        <v>1549</v>
      </c>
    </row>
    <row r="3" spans="1:8" ht="23.25">
      <c r="A3" s="24" t="s">
        <v>6</v>
      </c>
      <c r="B3" s="25"/>
      <c r="E3" t="s">
        <v>7</v>
      </c>
      <c r="F3" t="s">
        <v>8</v>
      </c>
      <c r="G3" t="str">
        <f>IFERROR(MATCH(Teilprojekte[[#This Row],[Kürzel]],BTT[Verantwortliches TP
(automatisch)],0)+2,"")</f>
        <v/>
      </c>
      <c r="H3" t="str">
        <f>IFERROR(LOOKUP(2,1/(BTT[Verantwortliches TP
(automatisch)]=Teilprojekte[[#This Row],[Kürzel]]),ROW($2:$9999))+1,"")</f>
        <v/>
      </c>
    </row>
    <row r="4" spans="1:8">
      <c r="A4" s="5" t="s">
        <v>9</v>
      </c>
      <c r="B4" s="6">
        <f>IF(aktives_Teilprojekt="Master",COUNTA(BTT[Verantwortliches TP
(automatisch)]),COUNTIF(BTT[Verantwortliches TP
(automatisch)],VLOOKUP(aktives_Teilprojekt,Teilprojekte[[Teilprojekte]:[Kürzel]],2,FALSE)))</f>
        <v>1525</v>
      </c>
      <c r="E4" t="s">
        <v>10</v>
      </c>
      <c r="F4" t="s">
        <v>11</v>
      </c>
      <c r="G4">
        <f>IFERROR(MATCH(Teilprojekte[[#This Row],[Kürzel]],BTT[Verantwortliches TP
(automatisch)],0)+2,"")</f>
        <v>318</v>
      </c>
      <c r="H4">
        <f>IFERROR(LOOKUP(2,1/(BTT[Verantwortliches TP
(automatisch)]=Teilprojekte[[#This Row],[Kürzel]]),ROW($2:$9999))+1,"")</f>
        <v>324</v>
      </c>
    </row>
    <row r="5" spans="1:8">
      <c r="A5" s="5" t="s">
        <v>12</v>
      </c>
      <c r="B5" s="6">
        <f>COUNTIF(BTT[Pflichtfeld nicht gefüllt
(in der Phase Discover)],"leeres Pflichtfeld")</f>
        <v>1532</v>
      </c>
      <c r="E5" t="s">
        <v>13</v>
      </c>
      <c r="F5" t="s">
        <v>14</v>
      </c>
      <c r="G5">
        <f>IFERROR(MATCH(Teilprojekte[[#This Row],[Kürzel]],BTT[Verantwortliches TP
(automatisch)],0)+2,"")</f>
        <v>11</v>
      </c>
      <c r="H5">
        <f>IFERROR(LOOKUP(2,1/(BTT[Verantwortliches TP
(automatisch)]=Teilprojekte[[#This Row],[Kürzel]]),ROW($2:$9999))+1,"")</f>
        <v>1425</v>
      </c>
    </row>
    <row r="6" spans="1:8">
      <c r="A6" s="5" t="s">
        <v>15</v>
      </c>
      <c r="B6" s="6">
        <f>COUNTIF(BTT[Zuordnung Subprozess (Subprozess gehört zu anderem Hauptprozess)],falscher_Subprozess)</f>
        <v>1</v>
      </c>
      <c r="E6" t="s">
        <v>16</v>
      </c>
      <c r="F6" t="s">
        <v>17</v>
      </c>
      <c r="G6" t="str">
        <f>IFERROR(MATCH(Teilprojekte[[#This Row],[Kürzel]],BTT[Verantwortliches TP
(automatisch)],0)+2,"")</f>
        <v/>
      </c>
      <c r="H6" t="str">
        <f>IFERROR(LOOKUP(2,1/(BTT[Verantwortliches TP
(automatisch)]=Teilprojekte[[#This Row],[Kürzel]]),ROW($2:$9999))+1,"")</f>
        <v/>
      </c>
    </row>
    <row r="7" spans="1:8">
      <c r="A7" s="5" t="s">
        <v>18</v>
      </c>
      <c r="B7" s="6">
        <f>COUNTIF(BTT[Zuordnung Hauptprozess
(Hauptprozess gehört zu anderem TP)],anderes_TP)</f>
        <v>22</v>
      </c>
      <c r="E7" t="s">
        <v>19</v>
      </c>
      <c r="F7" t="s">
        <v>19</v>
      </c>
      <c r="G7" t="str">
        <f>IFERROR(MATCH(Teilprojekte[[#This Row],[Kürzel]],BTT[Verantwortliches TP
(automatisch)],0)+2,"")</f>
        <v/>
      </c>
      <c r="H7" t="str">
        <f>IFERROR(LOOKUP(2,1/(BTT[Verantwortliches TP
(automatisch)]=Teilprojekte[[#This Row],[Kürzel]]),ROW($2:$9999))+1,"")</f>
        <v/>
      </c>
    </row>
    <row r="8" spans="1:8">
      <c r="A8" s="5" t="s">
        <v>20</v>
      </c>
      <c r="B8" s="6">
        <f>COUNTIF(BTT[Modul anders 
(als in Reiter Transaktionen)],"Modul anders")</f>
        <v>533</v>
      </c>
      <c r="E8" t="s">
        <v>21</v>
      </c>
      <c r="F8" t="s">
        <v>21</v>
      </c>
      <c r="G8" t="str">
        <f>IFERROR(MATCH(Teilprojekte[[#This Row],[Kürzel]],BTT[Verantwortliches TP
(automatisch)],0)+2,"")</f>
        <v/>
      </c>
      <c r="H8" t="str">
        <f>IFERROR(LOOKUP(2,1/(BTT[Verantwortliches TP
(automatisch)]=Teilprojekte[[#This Row],[Kürzel]]),ROW($2:$9999))+1,"")</f>
        <v/>
      </c>
    </row>
    <row r="9" spans="1:8">
      <c r="A9" s="5" t="s">
        <v>22</v>
      </c>
      <c r="B9" s="6">
        <f>COUNTIF(BTT[Modul anders 
(als in anderen Zeilen)],"Modul anders")</f>
        <v>331</v>
      </c>
      <c r="E9" t="s">
        <v>23</v>
      </c>
      <c r="F9" t="s">
        <v>23</v>
      </c>
      <c r="G9" t="str">
        <f>IFERROR(MATCH(Teilprojekte[[#This Row],[Kürzel]],BTT[Verantwortliches TP
(automatisch)],0)+2,"")</f>
        <v/>
      </c>
      <c r="H9" t="str">
        <f>IFERROR(LOOKUP(2,1/(BTT[Verantwortliches TP
(automatisch)]=Teilprojekte[[#This Row],[Kürzel]]),ROW($2:$9999))+1,"")</f>
        <v/>
      </c>
    </row>
    <row r="10" spans="1:8">
      <c r="A10" s="5" t="s">
        <v>24</v>
      </c>
      <c r="B10" s="6">
        <f>COUNTIF(BTT[Transaktion mehrfach 
(in verschiedenen TP)],"Transaktion mehrfach")</f>
        <v>4</v>
      </c>
      <c r="E10" t="s">
        <v>25</v>
      </c>
      <c r="F10" t="s">
        <v>25</v>
      </c>
      <c r="G10" t="str">
        <f>IFERROR(MATCH(Teilprojekte[[#This Row],[Kürzel]],BTT[Verantwortliches TP
(automatisch)],0)+2,"")</f>
        <v/>
      </c>
      <c r="H10" t="str">
        <f>IFERROR(LOOKUP(2,1/(BTT[Verantwortliches TP
(automatisch)]=Teilprojekte[[#This Row],[Kürzel]]),ROW($2:$9999))+1,"")</f>
        <v/>
      </c>
    </row>
    <row r="11" spans="1:8">
      <c r="A11" s="5" t="s">
        <v>26</v>
      </c>
      <c r="B11" s="6">
        <f>COUNTIF(BTT[Transaktion mehrfach 
(eingetragen durch anderes TP)],"Transaktion mehrfach")</f>
        <v>24</v>
      </c>
      <c r="E11" t="s">
        <v>27</v>
      </c>
      <c r="F11" t="s">
        <v>27</v>
      </c>
      <c r="G11" t="str">
        <f>IFERROR(MATCH(Teilprojekte[[#This Row],[Kürzel]],BTT[Verantwortliches TP
(automatisch)],0)+2,"")</f>
        <v/>
      </c>
      <c r="H11" t="str">
        <f>IFERROR(LOOKUP(2,1/(BTT[Verantwortliches TP
(automatisch)]=Teilprojekte[[#This Row],[Kürzel]]),ROW($2:$9999))+1,"")</f>
        <v/>
      </c>
    </row>
    <row r="12" spans="1:8">
      <c r="A12" s="9" t="s">
        <v>28</v>
      </c>
      <c r="B12" s="7">
        <f>COUNTIF(BTT[Pflichtfeld nicht gefüllt
(in der Phase Prepare)],"leeres Pflichtfeld")</f>
        <v>1074</v>
      </c>
      <c r="E12" t="s">
        <v>29</v>
      </c>
      <c r="F12" t="s">
        <v>29</v>
      </c>
      <c r="G12" t="str">
        <f>IFERROR(MATCH(Teilprojekte[[#This Row],[Kürzel]],BTT[Verantwortliches TP
(automatisch)],0)+2,"")</f>
        <v/>
      </c>
      <c r="H12" t="str">
        <f>IFERROR(LOOKUP(2,1/(BTT[Verantwortliches TP
(automatisch)]=Teilprojekte[[#This Row],[Kürzel]]),ROW($2:$9999))+1,"")</f>
        <v/>
      </c>
    </row>
    <row r="13" spans="1:8">
      <c r="E13" t="s">
        <v>30</v>
      </c>
      <c r="F13" t="s">
        <v>30</v>
      </c>
      <c r="G13">
        <f>IFERROR(MATCH(Teilprojekte[[#This Row],[Kürzel]],BTT[Verantwortliches TP
(automatisch)],0)+2,"")</f>
        <v>1346</v>
      </c>
      <c r="H13">
        <f>IFERROR(LOOKUP(2,1/(BTT[Verantwortliches TP
(automatisch)]=Teilprojekte[[#This Row],[Kürzel]]),ROW($2:$9999))+1,"")</f>
        <v>1351</v>
      </c>
    </row>
  </sheetData>
  <mergeCells count="2">
    <mergeCell ref="A3:B3"/>
    <mergeCell ref="A1:B2"/>
  </mergeCells>
  <dataValidations count="1">
    <dataValidation type="list" allowBlank="1" showInputMessage="1" showErrorMessage="1" sqref="A1" xr:uid="{00000000-0002-0000-0000-000000000000}">
      <formula1>Teilprojekt_lang</formula1>
    </dataValidation>
  </dataValidation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AT1549"/>
  <sheetViews>
    <sheetView tabSelected="1" zoomScale="70" zoomScaleNormal="110" workbookViewId="0">
      <pane xSplit="4" ySplit="2" topLeftCell="E3" activePane="bottomRight" state="frozen"/>
      <selection pane="bottomRight" activeCell="B4" sqref="B4"/>
      <selection pane="bottomLeft" activeCell="AB2673" sqref="AB2673"/>
      <selection pane="topRight" activeCell="E1" sqref="E1"/>
    </sheetView>
  </sheetViews>
  <sheetFormatPr defaultColWidth="9.140625" defaultRowHeight="15"/>
  <cols>
    <col min="1" max="1" width="10.42578125" customWidth="1"/>
    <col min="2" max="2" width="44.7109375" customWidth="1"/>
    <col min="3" max="3" width="16.7109375" customWidth="1"/>
    <col min="4" max="4" width="32.5703125" customWidth="1"/>
    <col min="5" max="5" width="11.42578125" customWidth="1"/>
    <col min="6" max="6" width="20.85546875" customWidth="1"/>
    <col min="7" max="7" width="13.42578125" customWidth="1"/>
    <col min="8" max="8" width="12.42578125" customWidth="1"/>
    <col min="9" max="9" width="26.7109375" customWidth="1"/>
    <col min="10" max="10" width="24.85546875" customWidth="1"/>
    <col min="11" max="11" width="14.85546875" customWidth="1"/>
    <col min="12" max="12" width="14.42578125" customWidth="1"/>
    <col min="13" max="13" width="14.85546875" customWidth="1"/>
    <col min="14" max="14" width="21.85546875" customWidth="1"/>
    <col min="15" max="15" width="12.85546875" customWidth="1"/>
    <col min="16" max="16" width="16.85546875" customWidth="1"/>
    <col min="17" max="17" width="16.42578125" customWidth="1"/>
    <col min="18" max="19" width="24.42578125" customWidth="1"/>
    <col min="20" max="20" width="17.42578125" customWidth="1"/>
    <col min="21" max="22" width="18.85546875" customWidth="1"/>
    <col min="23" max="23" width="21.140625" customWidth="1"/>
    <col min="24" max="24" width="15.42578125" customWidth="1"/>
    <col min="25" max="25" width="24" customWidth="1"/>
    <col min="26" max="26" width="13" customWidth="1"/>
    <col min="27" max="27" width="17.85546875" customWidth="1"/>
    <col min="28" max="28" width="18.140625" customWidth="1"/>
    <col min="29" max="29" width="20" customWidth="1"/>
    <col min="30" max="30" width="13.42578125" customWidth="1"/>
    <col min="31" max="31" width="15.42578125" customWidth="1"/>
    <col min="32" max="32" width="28.7109375" bestFit="1" customWidth="1"/>
    <col min="33" max="33" width="17.85546875" customWidth="1"/>
    <col min="34" max="34" width="16" customWidth="1"/>
    <col min="35" max="35" width="15" customWidth="1"/>
    <col min="36" max="36" width="12.85546875" customWidth="1"/>
    <col min="37" max="37" width="20.42578125" customWidth="1"/>
    <col min="38" max="38" width="22.140625" bestFit="1" customWidth="1"/>
    <col min="39" max="39" width="17.42578125" customWidth="1"/>
    <col min="40" max="40" width="16.42578125" customWidth="1"/>
    <col min="41" max="42" width="14.140625" customWidth="1"/>
    <col min="43" max="43" width="17.42578125" bestFit="1" customWidth="1"/>
    <col min="44" max="44" width="21.85546875" customWidth="1"/>
    <col min="45" max="45" width="14.42578125" customWidth="1"/>
    <col min="46" max="46" width="12.85546875" customWidth="1"/>
  </cols>
  <sheetData>
    <row r="1" spans="1:46" ht="23.25">
      <c r="A1" s="14" t="str">
        <f>"Business Transformation Tracker: "&amp;aktives_Teilprojekt</f>
        <v>Business Transformation Tracker: Finanzen</v>
      </c>
      <c r="B1" s="14"/>
      <c r="C1" s="14"/>
      <c r="D1" s="14"/>
      <c r="E1" s="14" t="s">
        <v>31</v>
      </c>
      <c r="F1" s="14"/>
      <c r="G1" s="14"/>
      <c r="H1" s="14"/>
      <c r="I1" s="14"/>
      <c r="J1" s="14"/>
      <c r="K1" s="14"/>
      <c r="L1" s="14"/>
      <c r="M1" s="14"/>
      <c r="N1" s="14"/>
      <c r="O1" s="14"/>
      <c r="P1" s="14"/>
      <c r="Q1" s="14"/>
      <c r="R1" s="14"/>
      <c r="S1" s="14"/>
      <c r="T1" s="14"/>
      <c r="U1" s="14"/>
      <c r="V1" s="14"/>
      <c r="W1" s="14"/>
      <c r="X1" s="14"/>
      <c r="Y1" s="14"/>
      <c r="Z1" s="14"/>
      <c r="AA1" s="8"/>
      <c r="AB1" s="15" t="s">
        <v>32</v>
      </c>
      <c r="AC1" s="15"/>
      <c r="AD1" s="15"/>
      <c r="AE1" s="15"/>
      <c r="AF1" s="15"/>
      <c r="AG1" s="15"/>
      <c r="AH1" s="15"/>
      <c r="AI1" s="15"/>
      <c r="AJ1" s="15"/>
      <c r="AK1" s="16" t="s">
        <v>6</v>
      </c>
      <c r="AL1" s="16"/>
      <c r="AM1" s="16"/>
      <c r="AN1" s="16"/>
      <c r="AO1" s="16"/>
      <c r="AP1" s="16"/>
      <c r="AQ1" s="16"/>
      <c r="AR1" s="16"/>
      <c r="AS1" s="16"/>
      <c r="AT1" s="16"/>
    </row>
    <row r="2" spans="1:46" ht="92.25" customHeight="1">
      <c r="A2" s="3" t="s">
        <v>33</v>
      </c>
      <c r="B2" s="3" t="s">
        <v>34</v>
      </c>
      <c r="C2" s="3" t="s">
        <v>35</v>
      </c>
      <c r="D2" s="3" t="s">
        <v>36</v>
      </c>
      <c r="E2" s="3" t="s">
        <v>37</v>
      </c>
      <c r="F2" s="3" t="s">
        <v>38</v>
      </c>
      <c r="G2" s="3" t="s">
        <v>39</v>
      </c>
      <c r="H2" s="3" t="s">
        <v>40</v>
      </c>
      <c r="I2" s="3" t="s">
        <v>41</v>
      </c>
      <c r="J2" s="3" t="s">
        <v>42</v>
      </c>
      <c r="K2" s="3" t="s">
        <v>43</v>
      </c>
      <c r="L2" s="3" t="s">
        <v>44</v>
      </c>
      <c r="M2" s="3" t="s">
        <v>45</v>
      </c>
      <c r="N2" s="3" t="s">
        <v>46</v>
      </c>
      <c r="O2" s="3" t="s">
        <v>47</v>
      </c>
      <c r="P2" s="3" t="s">
        <v>48</v>
      </c>
      <c r="Q2" s="3" t="s">
        <v>49</v>
      </c>
      <c r="R2" s="3" t="s">
        <v>50</v>
      </c>
      <c r="S2" s="3" t="s">
        <v>51</v>
      </c>
      <c r="T2" s="3" t="s">
        <v>52</v>
      </c>
      <c r="U2" s="3" t="s">
        <v>53</v>
      </c>
      <c r="V2" s="3" t="s">
        <v>54</v>
      </c>
      <c r="W2" s="3" t="s">
        <v>55</v>
      </c>
      <c r="X2" s="3" t="s">
        <v>56</v>
      </c>
      <c r="Y2" s="3" t="s">
        <v>57</v>
      </c>
      <c r="Z2" s="3" t="s">
        <v>58</v>
      </c>
      <c r="AA2" s="1" t="s">
        <v>59</v>
      </c>
      <c r="AB2" s="1" t="s">
        <v>60</v>
      </c>
      <c r="AC2" s="1" t="s">
        <v>61</v>
      </c>
      <c r="AD2" s="1" t="s">
        <v>62</v>
      </c>
      <c r="AE2" s="1" t="s">
        <v>63</v>
      </c>
      <c r="AF2" s="1" t="s">
        <v>64</v>
      </c>
      <c r="AG2" s="1" t="s">
        <v>65</v>
      </c>
      <c r="AH2" s="1" t="s">
        <v>66</v>
      </c>
      <c r="AI2" s="1" t="s">
        <v>67</v>
      </c>
      <c r="AJ2" s="1" t="s">
        <v>68</v>
      </c>
      <c r="AK2" s="2" t="s">
        <v>69</v>
      </c>
      <c r="AL2" s="2" t="s">
        <v>70</v>
      </c>
      <c r="AM2" s="2" t="s">
        <v>71</v>
      </c>
      <c r="AN2" s="2" t="s">
        <v>72</v>
      </c>
      <c r="AO2" s="2" t="s">
        <v>73</v>
      </c>
      <c r="AP2" s="2" t="s">
        <v>74</v>
      </c>
      <c r="AQ2" s="2" t="s">
        <v>75</v>
      </c>
      <c r="AR2" s="2" t="s">
        <v>76</v>
      </c>
      <c r="AS2" s="2" t="s">
        <v>77</v>
      </c>
      <c r="AT2" s="2" t="s">
        <v>78</v>
      </c>
    </row>
    <row r="3" spans="1:46" ht="60">
      <c r="A3" t="str">
        <f>IFERROR(IF(BTT[[#This Row],[Lfd Nr. 
(aus konsolidierter Datei)]]&lt;&gt;"",BTT[[#This Row],[Lfd Nr. 
(aus konsolidierter Datei)]],VLOOKUP(aktives_Teilprojekt,Teilprojekte[[Teilprojekte]:[Kürzel]],2,FALSE)&amp;ROW(BTT[[#This Row],[Lfd Nr.
(automatisch)]])-2),"")</f>
        <v>FI457</v>
      </c>
      <c r="B3" t="s">
        <v>79</v>
      </c>
      <c r="D3" t="s">
        <v>80</v>
      </c>
      <c r="E3" t="str">
        <f>IFERROR(IF(NOT(BTT[[#This Row],[Manuelle Änderung des Verantwortliches TP
(Auswahl - bei Bedarf)]]=""),BTT[[#This Row],[Manuelle Änderung des Verantwortliches TP
(Auswahl - bei Bedarf)]],VLOOKUP(BTT[[#This Row],[Hauptprozess
(Pflichtauswahl)]],Hauptprozesse[],3,FALSE)),"")</f>
        <v>FI</v>
      </c>
      <c r="G3" t="s">
        <v>81</v>
      </c>
      <c r="H3" t="s">
        <v>5</v>
      </c>
      <c r="I3" t="s">
        <v>82</v>
      </c>
      <c r="J3" t="str">
        <f>IFERROR(VLOOKUP(BTT[[#This Row],[Verwendete Transaktion (Pflichtauswahl)]],Transaktionen[[Transaktionen]:[Langtext]],2,FALSE),"")</f>
        <v/>
      </c>
      <c r="O3" t="s">
        <v>83</v>
      </c>
      <c r="T3" t="s">
        <v>83</v>
      </c>
      <c r="V3" t="str">
        <f>IFERROR(VLOOKUP(BTT[[#This Row],[Verwendetes Formular
(Auswahl falls relevant)]],Formulare[[Formularbezeichnung]:[Formularname (technisch)]],2,FALSE),"")</f>
        <v/>
      </c>
      <c r="X3" t="s">
        <v>83</v>
      </c>
      <c r="Y3" s="4" t="s">
        <v>84</v>
      </c>
      <c r="AB3" t="s">
        <v>85</v>
      </c>
      <c r="AC3" t="s">
        <v>86</v>
      </c>
      <c r="AD3" t="s">
        <v>87</v>
      </c>
      <c r="AF3" t="s">
        <v>88</v>
      </c>
      <c r="AI3" t="s">
        <v>85</v>
      </c>
      <c r="AJ3" t="s">
        <v>85</v>
      </c>
      <c r="AK3" t="str">
        <f>IF(BTT[[#This Row],[Subprozess
(optionale Auswahl)]]="","okay",IF(VLOOKUP(BTT[[#This Row],[Subprozess
(optionale Auswahl)]],BPML[[Subprozess]:[Zugeordneter Hauptprozess]],3,FALSE)=BTT[[#This Row],[Hauptprozess
(Pflichtauswahl)]],"okay","falscher Subprozess"))</f>
        <v>okay</v>
      </c>
      <c r="AL3" t="str">
        <f>IF(aktives_Teilprojekt="Master","",IF(BTT[[#This Row],[Verantwortliches TP
(automatisch)]]=VLOOKUP(aktives_Teilprojekt,Teilprojekte[[Teilprojekte]:[Kürzel]],2,FALSE),"okay","Hauptprozess anderes TP"))</f>
        <v>okay</v>
      </c>
      <c r="AM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 t="str">
        <f>IFERROR(IF(BTT[[#This Row],[SAP-Modul
(Pflichtauswahl)]]&lt;&gt;VLOOKUP(BTT[[#This Row],[Verwendete Transaktion (Pflichtauswahl)]],Transaktionen[[Transaktionen]:[Modul]],3,FALSE),"Modul anders","okay"),"")</f>
        <v/>
      </c>
      <c r="AP3" t="str">
        <f>IFERROR(IF(COUNTIFS(BTT[Verwendete Transaktion (Pflichtauswahl)],BTT[[#This Row],[Verwendete Transaktion (Pflichtauswahl)]],BTT[SAP-Modul
(Pflichtauswahl)],"&lt;&gt;"&amp;BTT[[#This Row],[SAP-Modul
(Pflichtauswahl)]])&gt;0,"Modul anders","okay"),"")</f>
        <v>okay</v>
      </c>
      <c r="AQ3" t="str">
        <f>IFERROR(IF(COUNTIFS(BTT[Verwendete Transaktion (Pflichtauswahl)],BTT[[#This Row],[Verwendete Transaktion (Pflichtauswahl)]],BTT[Verantwortliches TP
(automatisch)],"&lt;&gt;"&amp;BTT[[#This Row],[Verantwortliches TP
(automatisch)]])&gt;0,"Transaktion mehrfach","okay"),"")</f>
        <v>okay</v>
      </c>
      <c r="AR3" t="str">
        <f>IFERROR(IF(COUNTIFS(BTT[Verwendete Transaktion (Pflichtauswahl)],BTT[[#This Row],[Verwendete Transaktion (Pflichtauswahl)]],BTT[Verantwortliches TP
(automatisch)],"&lt;&gt;"&amp;VLOOKUP(aktives_Teilprojekt,Teilprojekte[[Teilprojekte]:[Kürzel]],2,FALSE))&gt;0,"Transaktion mehrfach","okay"),"")</f>
        <v>okay</v>
      </c>
      <c r="AS3" t="s">
        <v>89</v>
      </c>
    </row>
    <row r="4" spans="1:46">
      <c r="A4" t="str">
        <f>IFERROR(IF(BTT[[#This Row],[Lfd Nr. 
(aus konsolidierter Datei)]]&lt;&gt;"",BTT[[#This Row],[Lfd Nr. 
(aus konsolidierter Datei)]],VLOOKUP(aktives_Teilprojekt,Teilprojekte[[Teilprojekte]:[Kürzel]],2,FALSE)&amp;ROW(BTT[[#This Row],[Lfd Nr.
(automatisch)]])-2),"")</f>
        <v>HL269</v>
      </c>
      <c r="B4" t="s">
        <v>90</v>
      </c>
      <c r="C4" t="s">
        <v>91</v>
      </c>
      <c r="D4" t="s">
        <v>92</v>
      </c>
      <c r="E4" t="str">
        <f>IFERROR(IF(NOT(BTT[[#This Row],[Manuelle Änderung des Verantwortliches TP
(Auswahl - bei Bedarf)]]=""),BTT[[#This Row],[Manuelle Änderung des Verantwortliches TP
(Auswahl - bei Bedarf)]],VLOOKUP(BTT[[#This Row],[Hauptprozess
(Pflichtauswahl)]],Hauptprozesse[],3,FALSE)),"")</f>
        <v>FI</v>
      </c>
      <c r="F4" t="s">
        <v>5</v>
      </c>
      <c r="G4" t="s">
        <v>93</v>
      </c>
      <c r="H4" t="s">
        <v>5</v>
      </c>
      <c r="I4" t="s">
        <v>94</v>
      </c>
      <c r="J4" t="str">
        <f>IFERROR(VLOOKUP(BTT[[#This Row],[Verwendete Transaktion (Pflichtauswahl)]],Transaktionen[[Transaktionen]:[Langtext]],2,FALSE),"")</f>
        <v>Avise: Avisanzeige</v>
      </c>
      <c r="N4" t="s">
        <v>95</v>
      </c>
      <c r="O4" t="s">
        <v>83</v>
      </c>
      <c r="T4" t="s">
        <v>96</v>
      </c>
      <c r="V4" t="str">
        <f>IFERROR(VLOOKUP(BTT[[#This Row],[Verwendetes Formular
(Auswahl falls relevant)]],Formulare[[Formularbezeichnung]:[Formularname (technisch)]],2,FALSE),"")</f>
        <v/>
      </c>
      <c r="X4" t="s">
        <v>83</v>
      </c>
      <c r="Y4" s="4"/>
      <c r="AC4" s="22" t="s">
        <v>97</v>
      </c>
      <c r="AD4" t="s">
        <v>98</v>
      </c>
      <c r="AF4" s="22" t="s">
        <v>97</v>
      </c>
      <c r="AJ4" t="s">
        <v>99</v>
      </c>
      <c r="AK4" t="str">
        <f>IF(BTT[[#This Row],[Subprozess
(optionale Auswahl)]]="","okay",IF(VLOOKUP(BTT[[#This Row],[Subprozess
(optionale Auswahl)]],BPML[[Subprozess]:[Zugeordneter Hauptprozess]],3,FALSE)=BTT[[#This Row],[Hauptprozess
(Pflichtauswahl)]],"okay","falscher Subprozess"))</f>
        <v>okay</v>
      </c>
      <c r="AL4" t="str">
        <f>IF(aktives_Teilprojekt="Master","",IF(BTT[[#This Row],[Verantwortliches TP
(automatisch)]]=VLOOKUP(aktives_Teilprojekt,Teilprojekte[[Teilprojekte]:[Kürzel]],2,FALSE),"okay","Hauptprozess anderes TP"))</f>
        <v>okay</v>
      </c>
      <c r="AM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 t="str">
        <f>IFERROR(IF(BTT[[#This Row],[SAP-Modul
(Pflichtauswahl)]]&lt;&gt;VLOOKUP(BTT[[#This Row],[Verwendete Transaktion (Pflichtauswahl)]],Transaktionen[[Transaktionen]:[Modul]],3,FALSE),"Modul anders","okay"),"")</f>
        <v>okay</v>
      </c>
      <c r="AP4" t="str">
        <f>IFERROR(IF(COUNTIFS(BTT[Verwendete Transaktion (Pflichtauswahl)],BTT[[#This Row],[Verwendete Transaktion (Pflichtauswahl)]],BTT[SAP-Modul
(Pflichtauswahl)],"&lt;&gt;"&amp;BTT[[#This Row],[SAP-Modul
(Pflichtauswahl)]])&gt;0,"Modul anders","okay"),"")</f>
        <v>okay</v>
      </c>
      <c r="AQ4" t="str">
        <f>IFERROR(IF(COUNTIFS(BTT[Verwendete Transaktion (Pflichtauswahl)],BTT[[#This Row],[Verwendete Transaktion (Pflichtauswahl)]],BTT[Verantwortliches TP
(automatisch)],"&lt;&gt;"&amp;BTT[[#This Row],[Verantwortliches TP
(automatisch)]])&gt;0,"Transaktion mehrfach","okay"),"")</f>
        <v>okay</v>
      </c>
      <c r="AR4" t="str">
        <f>IFERROR(IF(COUNTIFS(BTT[Verwendete Transaktion (Pflichtauswahl)],BTT[[#This Row],[Verwendete Transaktion (Pflichtauswahl)]],BTT[Verantwortliches TP
(automatisch)],"&lt;&gt;"&amp;VLOOKUP(aktives_Teilprojekt,Teilprojekte[[Teilprojekte]:[Kürzel]],2,FALSE))&gt;0,"Transaktion mehrfach","okay"),"")</f>
        <v>okay</v>
      </c>
      <c r="AS4" t="s">
        <v>100</v>
      </c>
    </row>
    <row r="5" spans="1:46">
      <c r="A5" t="str">
        <f>IFERROR(IF(BTT[[#This Row],[Lfd Nr. 
(aus konsolidierter Datei)]]&lt;&gt;"",BTT[[#This Row],[Lfd Nr. 
(aus konsolidierter Datei)]],VLOOKUP(aktives_Teilprojekt,Teilprojekte[[Teilprojekte]:[Kürzel]],2,FALSE)&amp;ROW(BTT[[#This Row],[Lfd Nr.
(automatisch)]])-2),"")</f>
        <v>FI2012</v>
      </c>
      <c r="B5" t="s">
        <v>101</v>
      </c>
      <c r="D5" t="s">
        <v>102</v>
      </c>
      <c r="E5" t="str">
        <f>IFERROR(IF(NOT(BTT[[#This Row],[Manuelle Änderung des Verantwortliches TP
(Auswahl - bei Bedarf)]]=""),BTT[[#This Row],[Manuelle Änderung des Verantwortliches TP
(Auswahl - bei Bedarf)]],VLOOKUP(BTT[[#This Row],[Hauptprozess
(Pflichtauswahl)]],Hauptprozesse[],3,FALSE)),"")</f>
        <v>FI</v>
      </c>
      <c r="F5" t="s">
        <v>5</v>
      </c>
      <c r="H5" t="s">
        <v>5</v>
      </c>
      <c r="I5" t="s">
        <v>103</v>
      </c>
      <c r="J5" t="str">
        <f>IFERROR(VLOOKUP(BTT[[#This Row],[Verwendete Transaktion (Pflichtauswahl)]],Transaktionen[[Transaktionen]:[Langtext]],2,FALSE),"")</f>
        <v>Avise: Buchungseinstellungen</v>
      </c>
      <c r="N5" t="s">
        <v>95</v>
      </c>
      <c r="V5" t="str">
        <f>IFERROR(VLOOKUP(BTT[[#This Row],[Verwendetes Formular
(Auswahl falls relevant)]],Formulare[[Formularbezeichnung]:[Formularname (technisch)]],2,FALSE),"")</f>
        <v/>
      </c>
      <c r="X5" t="s">
        <v>83</v>
      </c>
      <c r="Y5" s="4"/>
      <c r="AC5" s="22" t="s">
        <v>97</v>
      </c>
      <c r="AD5" t="s">
        <v>98</v>
      </c>
      <c r="AF5" s="22" t="s">
        <v>97</v>
      </c>
      <c r="AJ5" t="s">
        <v>99</v>
      </c>
      <c r="AK5" t="str">
        <f>IF(BTT[[#This Row],[Subprozess
(optionale Auswahl)]]="","okay",IF(VLOOKUP(BTT[[#This Row],[Subprozess
(optionale Auswahl)]],BPML[[Subprozess]:[Zugeordneter Hauptprozess]],3,FALSE)=BTT[[#This Row],[Hauptprozess
(Pflichtauswahl)]],"okay","falscher Subprozess"))</f>
        <v>okay</v>
      </c>
      <c r="AL5" t="str">
        <f>IF(aktives_Teilprojekt="Master","",IF(BTT[[#This Row],[Verantwortliches TP
(automatisch)]]=VLOOKUP(aktives_Teilprojekt,Teilprojekte[[Teilprojekte]:[Kürzel]],2,FALSE),"okay","Hauptprozess anderes TP"))</f>
        <v>okay</v>
      </c>
      <c r="AM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 t="str">
        <f>IFERROR(IF(BTT[[#This Row],[SAP-Modul
(Pflichtauswahl)]]&lt;&gt;VLOOKUP(BTT[[#This Row],[Verwendete Transaktion (Pflichtauswahl)]],Transaktionen[[Transaktionen]:[Modul]],3,FALSE),"Modul anders","okay"),"")</f>
        <v>okay</v>
      </c>
      <c r="AP5" t="str">
        <f>IFERROR(IF(COUNTIFS(BTT[Verwendete Transaktion (Pflichtauswahl)],BTT[[#This Row],[Verwendete Transaktion (Pflichtauswahl)]],BTT[SAP-Modul
(Pflichtauswahl)],"&lt;&gt;"&amp;BTT[[#This Row],[SAP-Modul
(Pflichtauswahl)]])&gt;0,"Modul anders","okay"),"")</f>
        <v>okay</v>
      </c>
      <c r="AQ5" t="str">
        <f>IFERROR(IF(COUNTIFS(BTT[Verwendete Transaktion (Pflichtauswahl)],BTT[[#This Row],[Verwendete Transaktion (Pflichtauswahl)]],BTT[Verantwortliches TP
(automatisch)],"&lt;&gt;"&amp;BTT[[#This Row],[Verantwortliches TP
(automatisch)]])&gt;0,"Transaktion mehrfach","okay"),"")</f>
        <v>okay</v>
      </c>
      <c r="AR5" t="str">
        <f>IFERROR(IF(COUNTIFS(BTT[Verwendete Transaktion (Pflichtauswahl)],BTT[[#This Row],[Verwendete Transaktion (Pflichtauswahl)]],BTT[Verantwortliches TP
(automatisch)],"&lt;&gt;"&amp;VLOOKUP(aktives_Teilprojekt,Teilprojekte[[Teilprojekte]:[Kürzel]],2,FALSE))&gt;0,"Transaktion mehrfach","okay"),"")</f>
        <v>okay</v>
      </c>
      <c r="AS5" t="s">
        <v>104</v>
      </c>
    </row>
    <row r="6" spans="1:46">
      <c r="A6" t="str">
        <f>IFERROR(IF(BTT[[#This Row],[Lfd Nr. 
(aus konsolidierter Datei)]]&lt;&gt;"",BTT[[#This Row],[Lfd Nr. 
(aus konsolidierter Datei)]],VLOOKUP(aktives_Teilprojekt,Teilprojekte[[Teilprojekte]:[Kürzel]],2,FALSE)&amp;ROW(BTT[[#This Row],[Lfd Nr.
(automatisch)]])-2),"")</f>
        <v>FI2077</v>
      </c>
      <c r="B6" t="s">
        <v>101</v>
      </c>
      <c r="D6" t="s">
        <v>102</v>
      </c>
      <c r="E6" t="str">
        <f>IFERROR(IF(NOT(BTT[[#This Row],[Manuelle Änderung des Verantwortliches TP
(Auswahl - bei Bedarf)]]=""),BTT[[#This Row],[Manuelle Änderung des Verantwortliches TP
(Auswahl - bei Bedarf)]],VLOOKUP(BTT[[#This Row],[Hauptprozess
(Pflichtauswahl)]],Hauptprozesse[],3,FALSE)),"")</f>
        <v>FI</v>
      </c>
      <c r="F6" t="s">
        <v>5</v>
      </c>
      <c r="H6" t="s">
        <v>5</v>
      </c>
      <c r="I6" t="s">
        <v>105</v>
      </c>
      <c r="J6" t="str">
        <f>IFERROR(VLOOKUP(BTT[[#This Row],[Verwendete Transaktion (Pflichtauswahl)]],Transaktionen[[Transaktionen]:[Langtext]],2,FALSE),"")</f>
        <v>Avise: Rücknahme Exporteintr.</v>
      </c>
      <c r="N6" t="s">
        <v>95</v>
      </c>
      <c r="V6" t="str">
        <f>IFERROR(VLOOKUP(BTT[[#This Row],[Verwendetes Formular
(Auswahl falls relevant)]],Formulare[[Formularbezeichnung]:[Formularname (technisch)]],2,FALSE),"")</f>
        <v/>
      </c>
      <c r="X6" t="s">
        <v>83</v>
      </c>
      <c r="Y6" s="4"/>
      <c r="AC6" s="22" t="s">
        <v>97</v>
      </c>
      <c r="AD6" t="s">
        <v>98</v>
      </c>
      <c r="AF6" s="22" t="s">
        <v>97</v>
      </c>
      <c r="AJ6" t="s">
        <v>99</v>
      </c>
      <c r="AK6" t="str">
        <f>IF(BTT[[#This Row],[Subprozess
(optionale Auswahl)]]="","okay",IF(VLOOKUP(BTT[[#This Row],[Subprozess
(optionale Auswahl)]],BPML[[Subprozess]:[Zugeordneter Hauptprozess]],3,FALSE)=BTT[[#This Row],[Hauptprozess
(Pflichtauswahl)]],"okay","falscher Subprozess"))</f>
        <v>okay</v>
      </c>
      <c r="AL6" t="str">
        <f>IF(aktives_Teilprojekt="Master","",IF(BTT[[#This Row],[Verantwortliches TP
(automatisch)]]=VLOOKUP(aktives_Teilprojekt,Teilprojekte[[Teilprojekte]:[Kürzel]],2,FALSE),"okay","Hauptprozess anderes TP"))</f>
        <v>okay</v>
      </c>
      <c r="AM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 t="str">
        <f>IFERROR(IF(BTT[[#This Row],[SAP-Modul
(Pflichtauswahl)]]&lt;&gt;VLOOKUP(BTT[[#This Row],[Verwendete Transaktion (Pflichtauswahl)]],Transaktionen[[Transaktionen]:[Modul]],3,FALSE),"Modul anders","okay"),"")</f>
        <v>okay</v>
      </c>
      <c r="AP6" t="str">
        <f>IFERROR(IF(COUNTIFS(BTT[Verwendete Transaktion (Pflichtauswahl)],BTT[[#This Row],[Verwendete Transaktion (Pflichtauswahl)]],BTT[SAP-Modul
(Pflichtauswahl)],"&lt;&gt;"&amp;BTT[[#This Row],[SAP-Modul
(Pflichtauswahl)]])&gt;0,"Modul anders","okay"),"")</f>
        <v>okay</v>
      </c>
      <c r="AQ6" t="str">
        <f>IFERROR(IF(COUNTIFS(BTT[Verwendete Transaktion (Pflichtauswahl)],BTT[[#This Row],[Verwendete Transaktion (Pflichtauswahl)]],BTT[Verantwortliches TP
(automatisch)],"&lt;&gt;"&amp;BTT[[#This Row],[Verantwortliches TP
(automatisch)]])&gt;0,"Transaktion mehrfach","okay"),"")</f>
        <v>okay</v>
      </c>
      <c r="AR6" t="str">
        <f>IFERROR(IF(COUNTIFS(BTT[Verwendete Transaktion (Pflichtauswahl)],BTT[[#This Row],[Verwendete Transaktion (Pflichtauswahl)]],BTT[Verantwortliches TP
(automatisch)],"&lt;&gt;"&amp;VLOOKUP(aktives_Teilprojekt,Teilprojekte[[Teilprojekte]:[Kürzel]],2,FALSE))&gt;0,"Transaktion mehrfach","okay"),"")</f>
        <v>okay</v>
      </c>
      <c r="AS6" t="s">
        <v>106</v>
      </c>
    </row>
    <row r="7" spans="1:46">
      <c r="A7" t="str">
        <f>IFERROR(IF(BTT[[#This Row],[Lfd Nr. 
(aus konsolidierter Datei)]]&lt;&gt;"",BTT[[#This Row],[Lfd Nr. 
(aus konsolidierter Datei)]],VLOOKUP(aktives_Teilprojekt,Teilprojekte[[Teilprojekte]:[Kürzel]],2,FALSE)&amp;ROW(BTT[[#This Row],[Lfd Nr.
(automatisch)]])-2),"")</f>
        <v>HL272</v>
      </c>
      <c r="B7" t="s">
        <v>90</v>
      </c>
      <c r="C7" t="s">
        <v>91</v>
      </c>
      <c r="D7" t="s">
        <v>107</v>
      </c>
      <c r="E7" t="str">
        <f>IFERROR(IF(NOT(BTT[[#This Row],[Manuelle Änderung des Verantwortliches TP
(Auswahl - bei Bedarf)]]=""),BTT[[#This Row],[Manuelle Änderung des Verantwortliches TP
(Auswahl - bei Bedarf)]],VLOOKUP(BTT[[#This Row],[Hauptprozess
(Pflichtauswahl)]],Hauptprozesse[],3,FALSE)),"")</f>
        <v>FI</v>
      </c>
      <c r="F7" t="s">
        <v>5</v>
      </c>
      <c r="G7" t="s">
        <v>93</v>
      </c>
      <c r="H7" t="s">
        <v>5</v>
      </c>
      <c r="I7" t="s">
        <v>108</v>
      </c>
      <c r="J7" t="str">
        <f>IFERROR(VLOOKUP(BTT[[#This Row],[Verwendete Transaktion (Pflichtauswahl)]],Transaktionen[[Transaktionen]:[Langtext]],2,FALSE),"")</f>
        <v>Avise: Dateiexport IS-U</v>
      </c>
      <c r="N7" t="s">
        <v>95</v>
      </c>
      <c r="O7" t="s">
        <v>83</v>
      </c>
      <c r="T7" t="s">
        <v>96</v>
      </c>
      <c r="V7" t="str">
        <f>IFERROR(VLOOKUP(BTT[[#This Row],[Verwendetes Formular
(Auswahl falls relevant)]],Formulare[[Formularbezeichnung]:[Formularname (technisch)]],2,FALSE),"")</f>
        <v/>
      </c>
      <c r="X7" t="s">
        <v>83</v>
      </c>
      <c r="Y7" s="4"/>
      <c r="AC7" s="22" t="s">
        <v>97</v>
      </c>
      <c r="AD7" t="s">
        <v>98</v>
      </c>
      <c r="AF7" s="22" t="s">
        <v>97</v>
      </c>
      <c r="AJ7" t="s">
        <v>99</v>
      </c>
      <c r="AK7" t="str">
        <f>IF(BTT[[#This Row],[Subprozess
(optionale Auswahl)]]="","okay",IF(VLOOKUP(BTT[[#This Row],[Subprozess
(optionale Auswahl)]],BPML[[Subprozess]:[Zugeordneter Hauptprozess]],3,FALSE)=BTT[[#This Row],[Hauptprozess
(Pflichtauswahl)]],"okay","falscher Subprozess"))</f>
        <v>okay</v>
      </c>
      <c r="AL7" t="str">
        <f>IF(aktives_Teilprojekt="Master","",IF(BTT[[#This Row],[Verantwortliches TP
(automatisch)]]=VLOOKUP(aktives_Teilprojekt,Teilprojekte[[Teilprojekte]:[Kürzel]],2,FALSE),"okay","Hauptprozess anderes TP"))</f>
        <v>okay</v>
      </c>
      <c r="AM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 t="str">
        <f>IFERROR(IF(BTT[[#This Row],[SAP-Modul
(Pflichtauswahl)]]&lt;&gt;VLOOKUP(BTT[[#This Row],[Verwendete Transaktion (Pflichtauswahl)]],Transaktionen[[Transaktionen]:[Modul]],3,FALSE),"Modul anders","okay"),"")</f>
        <v>okay</v>
      </c>
      <c r="AP7" t="str">
        <f>IFERROR(IF(COUNTIFS(BTT[Verwendete Transaktion (Pflichtauswahl)],BTT[[#This Row],[Verwendete Transaktion (Pflichtauswahl)]],BTT[SAP-Modul
(Pflichtauswahl)],"&lt;&gt;"&amp;BTT[[#This Row],[SAP-Modul
(Pflichtauswahl)]])&gt;0,"Modul anders","okay"),"")</f>
        <v>okay</v>
      </c>
      <c r="AQ7" t="str">
        <f>IFERROR(IF(COUNTIFS(BTT[Verwendete Transaktion (Pflichtauswahl)],BTT[[#This Row],[Verwendete Transaktion (Pflichtauswahl)]],BTT[Verantwortliches TP
(automatisch)],"&lt;&gt;"&amp;BTT[[#This Row],[Verantwortliches TP
(automatisch)]])&gt;0,"Transaktion mehrfach","okay"),"")</f>
        <v>okay</v>
      </c>
      <c r="AR7" t="str">
        <f>IFERROR(IF(COUNTIFS(BTT[Verwendete Transaktion (Pflichtauswahl)],BTT[[#This Row],[Verwendete Transaktion (Pflichtauswahl)]],BTT[Verantwortliches TP
(automatisch)],"&lt;&gt;"&amp;VLOOKUP(aktives_Teilprojekt,Teilprojekte[[Teilprojekte]:[Kürzel]],2,FALSE))&gt;0,"Transaktion mehrfach","okay"),"")</f>
        <v>okay</v>
      </c>
      <c r="AS7" t="s">
        <v>109</v>
      </c>
    </row>
    <row r="8" spans="1:46">
      <c r="A8" t="str">
        <f>IFERROR(IF(BTT[[#This Row],[Lfd Nr. 
(aus konsolidierter Datei)]]&lt;&gt;"",BTT[[#This Row],[Lfd Nr. 
(aus konsolidierter Datei)]],VLOOKUP(aktives_Teilprojekt,Teilprojekte[[Teilprojekte]:[Kürzel]],2,FALSE)&amp;ROW(BTT[[#This Row],[Lfd Nr.
(automatisch)]])-2),"")</f>
        <v>FI2013</v>
      </c>
      <c r="B8" t="s">
        <v>101</v>
      </c>
      <c r="D8" t="s">
        <v>102</v>
      </c>
      <c r="E8" t="str">
        <f>IFERROR(IF(NOT(BTT[[#This Row],[Manuelle Änderung des Verantwortliches TP
(Auswahl - bei Bedarf)]]=""),BTT[[#This Row],[Manuelle Änderung des Verantwortliches TP
(Auswahl - bei Bedarf)]],VLOOKUP(BTT[[#This Row],[Hauptprozess
(Pflichtauswahl)]],Hauptprozesse[],3,FALSE)),"")</f>
        <v>FI</v>
      </c>
      <c r="F8" t="s">
        <v>5</v>
      </c>
      <c r="H8" t="s">
        <v>5</v>
      </c>
      <c r="I8" t="s">
        <v>110</v>
      </c>
      <c r="J8" t="str">
        <f>IFERROR(VLOOKUP(BTT[[#This Row],[Verwendete Transaktion (Pflichtauswahl)]],Transaktionen[[Transaktionen]:[Langtext]],2,FALSE),"")</f>
        <v>Avise: Stammdatenexport</v>
      </c>
      <c r="N8" t="s">
        <v>95</v>
      </c>
      <c r="V8" t="str">
        <f>IFERROR(VLOOKUP(BTT[[#This Row],[Verwendetes Formular
(Auswahl falls relevant)]],Formulare[[Formularbezeichnung]:[Formularname (technisch)]],2,FALSE),"")</f>
        <v/>
      </c>
      <c r="X8" t="s">
        <v>83</v>
      </c>
      <c r="Y8" s="4"/>
      <c r="AC8" s="22" t="s">
        <v>97</v>
      </c>
      <c r="AD8" t="s">
        <v>98</v>
      </c>
      <c r="AF8" s="22" t="s">
        <v>97</v>
      </c>
      <c r="AJ8" t="s">
        <v>99</v>
      </c>
      <c r="AK8" t="str">
        <f>IF(BTT[[#This Row],[Subprozess
(optionale Auswahl)]]="","okay",IF(VLOOKUP(BTT[[#This Row],[Subprozess
(optionale Auswahl)]],BPML[[Subprozess]:[Zugeordneter Hauptprozess]],3,FALSE)=BTT[[#This Row],[Hauptprozess
(Pflichtauswahl)]],"okay","falscher Subprozess"))</f>
        <v>okay</v>
      </c>
      <c r="AL8" t="str">
        <f>IF(aktives_Teilprojekt="Master","",IF(BTT[[#This Row],[Verantwortliches TP
(automatisch)]]=VLOOKUP(aktives_Teilprojekt,Teilprojekte[[Teilprojekte]:[Kürzel]],2,FALSE),"okay","Hauptprozess anderes TP"))</f>
        <v>okay</v>
      </c>
      <c r="AM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 t="str">
        <f>IFERROR(IF(BTT[[#This Row],[SAP-Modul
(Pflichtauswahl)]]&lt;&gt;VLOOKUP(BTT[[#This Row],[Verwendete Transaktion (Pflichtauswahl)]],Transaktionen[[Transaktionen]:[Modul]],3,FALSE),"Modul anders","okay"),"")</f>
        <v>okay</v>
      </c>
      <c r="AP8" t="str">
        <f>IFERROR(IF(COUNTIFS(BTT[Verwendete Transaktion (Pflichtauswahl)],BTT[[#This Row],[Verwendete Transaktion (Pflichtauswahl)]],BTT[SAP-Modul
(Pflichtauswahl)],"&lt;&gt;"&amp;BTT[[#This Row],[SAP-Modul
(Pflichtauswahl)]])&gt;0,"Modul anders","okay"),"")</f>
        <v>okay</v>
      </c>
      <c r="AQ8" t="str">
        <f>IFERROR(IF(COUNTIFS(BTT[Verwendete Transaktion (Pflichtauswahl)],BTT[[#This Row],[Verwendete Transaktion (Pflichtauswahl)]],BTT[Verantwortliches TP
(automatisch)],"&lt;&gt;"&amp;BTT[[#This Row],[Verantwortliches TP
(automatisch)]])&gt;0,"Transaktion mehrfach","okay"),"")</f>
        <v>okay</v>
      </c>
      <c r="AR8" t="str">
        <f>IFERROR(IF(COUNTIFS(BTT[Verwendete Transaktion (Pflichtauswahl)],BTT[[#This Row],[Verwendete Transaktion (Pflichtauswahl)]],BTT[Verantwortliches TP
(automatisch)],"&lt;&gt;"&amp;VLOOKUP(aktives_Teilprojekt,Teilprojekte[[Teilprojekte]:[Kürzel]],2,FALSE))&gt;0,"Transaktion mehrfach","okay"),"")</f>
        <v>okay</v>
      </c>
      <c r="AS8" t="s">
        <v>111</v>
      </c>
    </row>
    <row r="9" spans="1:46">
      <c r="A9" t="str">
        <f>IFERROR(IF(BTT[[#This Row],[Lfd Nr. 
(aus konsolidierter Datei)]]&lt;&gt;"",BTT[[#This Row],[Lfd Nr. 
(aus konsolidierter Datei)]],VLOOKUP(aktives_Teilprojekt,Teilprojekte[[Teilprojekte]:[Kürzel]],2,FALSE)&amp;ROW(BTT[[#This Row],[Lfd Nr.
(automatisch)]])-2),"")</f>
        <v>FI2014</v>
      </c>
      <c r="B9" t="s">
        <v>101</v>
      </c>
      <c r="D9" t="s">
        <v>102</v>
      </c>
      <c r="E9" t="str">
        <f>IFERROR(IF(NOT(BTT[[#This Row],[Manuelle Änderung des Verantwortliches TP
(Auswahl - bei Bedarf)]]=""),BTT[[#This Row],[Manuelle Änderung des Verantwortliches TP
(Auswahl - bei Bedarf)]],VLOOKUP(BTT[[#This Row],[Hauptprozess
(Pflichtauswahl)]],Hauptprozesse[],3,FALSE)),"")</f>
        <v>FI</v>
      </c>
      <c r="F9" t="s">
        <v>5</v>
      </c>
      <c r="H9" t="s">
        <v>5</v>
      </c>
      <c r="I9" t="s">
        <v>112</v>
      </c>
      <c r="J9" t="str">
        <f>IFERROR(VLOOKUP(BTT[[#This Row],[Verwendete Transaktion (Pflichtauswahl)]],Transaktionen[[Transaktionen]:[Langtext]],2,FALSE),"")</f>
        <v>Avise: Flexibler Export</v>
      </c>
      <c r="N9" t="s">
        <v>95</v>
      </c>
      <c r="V9" t="str">
        <f>IFERROR(VLOOKUP(BTT[[#This Row],[Verwendetes Formular
(Auswahl falls relevant)]],Formulare[[Formularbezeichnung]:[Formularname (technisch)]],2,FALSE),"")</f>
        <v/>
      </c>
      <c r="X9" t="s">
        <v>83</v>
      </c>
      <c r="Y9" s="4"/>
      <c r="AC9" s="22" t="s">
        <v>97</v>
      </c>
      <c r="AD9" t="s">
        <v>98</v>
      </c>
      <c r="AF9" s="22" t="s">
        <v>97</v>
      </c>
      <c r="AJ9" t="s">
        <v>99</v>
      </c>
      <c r="AK9" t="str">
        <f>IF(BTT[[#This Row],[Subprozess
(optionale Auswahl)]]="","okay",IF(VLOOKUP(BTT[[#This Row],[Subprozess
(optionale Auswahl)]],BPML[[Subprozess]:[Zugeordneter Hauptprozess]],3,FALSE)=BTT[[#This Row],[Hauptprozess
(Pflichtauswahl)]],"okay","falscher Subprozess"))</f>
        <v>okay</v>
      </c>
      <c r="AL9" t="str">
        <f>IF(aktives_Teilprojekt="Master","",IF(BTT[[#This Row],[Verantwortliches TP
(automatisch)]]=VLOOKUP(aktives_Teilprojekt,Teilprojekte[[Teilprojekte]:[Kürzel]],2,FALSE),"okay","Hauptprozess anderes TP"))</f>
        <v>okay</v>
      </c>
      <c r="AM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 t="str">
        <f>IFERROR(IF(BTT[[#This Row],[SAP-Modul
(Pflichtauswahl)]]&lt;&gt;VLOOKUP(BTT[[#This Row],[Verwendete Transaktion (Pflichtauswahl)]],Transaktionen[[Transaktionen]:[Modul]],3,FALSE),"Modul anders","okay"),"")</f>
        <v>okay</v>
      </c>
      <c r="AP9" t="str">
        <f>IFERROR(IF(COUNTIFS(BTT[Verwendete Transaktion (Pflichtauswahl)],BTT[[#This Row],[Verwendete Transaktion (Pflichtauswahl)]],BTT[SAP-Modul
(Pflichtauswahl)],"&lt;&gt;"&amp;BTT[[#This Row],[SAP-Modul
(Pflichtauswahl)]])&gt;0,"Modul anders","okay"),"")</f>
        <v>okay</v>
      </c>
      <c r="AQ9" t="str">
        <f>IFERROR(IF(COUNTIFS(BTT[Verwendete Transaktion (Pflichtauswahl)],BTT[[#This Row],[Verwendete Transaktion (Pflichtauswahl)]],BTT[Verantwortliches TP
(automatisch)],"&lt;&gt;"&amp;BTT[[#This Row],[Verantwortliches TP
(automatisch)]])&gt;0,"Transaktion mehrfach","okay"),"")</f>
        <v>okay</v>
      </c>
      <c r="AR9" t="str">
        <f>IFERROR(IF(COUNTIFS(BTT[Verwendete Transaktion (Pflichtauswahl)],BTT[[#This Row],[Verwendete Transaktion (Pflichtauswahl)]],BTT[Verantwortliches TP
(automatisch)],"&lt;&gt;"&amp;VLOOKUP(aktives_Teilprojekt,Teilprojekte[[Teilprojekte]:[Kürzel]],2,FALSE))&gt;0,"Transaktion mehrfach","okay"),"")</f>
        <v>okay</v>
      </c>
      <c r="AS9" t="s">
        <v>113</v>
      </c>
    </row>
    <row r="10" spans="1:46">
      <c r="A10" t="str">
        <f>IFERROR(IF(BTT[[#This Row],[Lfd Nr. 
(aus konsolidierter Datei)]]&lt;&gt;"",BTT[[#This Row],[Lfd Nr. 
(aus konsolidierter Datei)]],VLOOKUP(aktives_Teilprojekt,Teilprojekte[[Teilprojekte]:[Kürzel]],2,FALSE)&amp;ROW(BTT[[#This Row],[Lfd Nr.
(automatisch)]])-2),"")</f>
        <v>HL273</v>
      </c>
      <c r="B10" t="s">
        <v>90</v>
      </c>
      <c r="C10" t="s">
        <v>91</v>
      </c>
      <c r="D10" t="s">
        <v>114</v>
      </c>
      <c r="E10" t="str">
        <f>IFERROR(IF(NOT(BTT[[#This Row],[Manuelle Änderung des Verantwortliches TP
(Auswahl - bei Bedarf)]]=""),BTT[[#This Row],[Manuelle Änderung des Verantwortliches TP
(Auswahl - bei Bedarf)]],VLOOKUP(BTT[[#This Row],[Hauptprozess
(Pflichtauswahl)]],Hauptprozesse[],3,FALSE)),"")</f>
        <v>FI</v>
      </c>
      <c r="F10" t="s">
        <v>5</v>
      </c>
      <c r="G10" t="s">
        <v>93</v>
      </c>
      <c r="H10" t="s">
        <v>5</v>
      </c>
      <c r="I10" t="s">
        <v>115</v>
      </c>
      <c r="J10" t="str">
        <f>IFERROR(VLOOKUP(BTT[[#This Row],[Verwendete Transaktion (Pflichtauswahl)]],Transaktionen[[Transaktionen]:[Langtext]],2,FALSE),"")</f>
        <v>Avise: Avise löschen (Dialog)</v>
      </c>
      <c r="N10" t="s">
        <v>95</v>
      </c>
      <c r="O10" t="s">
        <v>83</v>
      </c>
      <c r="T10" t="s">
        <v>96</v>
      </c>
      <c r="V10" t="str">
        <f>IFERROR(VLOOKUP(BTT[[#This Row],[Verwendetes Formular
(Auswahl falls relevant)]],Formulare[[Formularbezeichnung]:[Formularname (technisch)]],2,FALSE),"")</f>
        <v/>
      </c>
      <c r="X10" t="s">
        <v>83</v>
      </c>
      <c r="Y10" s="4"/>
      <c r="AC10" s="22" t="s">
        <v>97</v>
      </c>
      <c r="AD10" t="s">
        <v>98</v>
      </c>
      <c r="AF10" s="22" t="s">
        <v>97</v>
      </c>
      <c r="AJ10" t="s">
        <v>99</v>
      </c>
      <c r="AK10" t="str">
        <f>IF(BTT[[#This Row],[Subprozess
(optionale Auswahl)]]="","okay",IF(VLOOKUP(BTT[[#This Row],[Subprozess
(optionale Auswahl)]],BPML[[Subprozess]:[Zugeordneter Hauptprozess]],3,FALSE)=BTT[[#This Row],[Hauptprozess
(Pflichtauswahl)]],"okay","falscher Subprozess"))</f>
        <v>okay</v>
      </c>
      <c r="AL10" t="str">
        <f>IF(aktives_Teilprojekt="Master","",IF(BTT[[#This Row],[Verantwortliches TP
(automatisch)]]=VLOOKUP(aktives_Teilprojekt,Teilprojekte[[Teilprojekte]:[Kürzel]],2,FALSE),"okay","Hauptprozess anderes TP"))</f>
        <v>okay</v>
      </c>
      <c r="AM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 t="str">
        <f>IFERROR(IF(BTT[[#This Row],[SAP-Modul
(Pflichtauswahl)]]&lt;&gt;VLOOKUP(BTT[[#This Row],[Verwendete Transaktion (Pflichtauswahl)]],Transaktionen[[Transaktionen]:[Modul]],3,FALSE),"Modul anders","okay"),"")</f>
        <v>okay</v>
      </c>
      <c r="AP10" t="str">
        <f>IFERROR(IF(COUNTIFS(BTT[Verwendete Transaktion (Pflichtauswahl)],BTT[[#This Row],[Verwendete Transaktion (Pflichtauswahl)]],BTT[SAP-Modul
(Pflichtauswahl)],"&lt;&gt;"&amp;BTT[[#This Row],[SAP-Modul
(Pflichtauswahl)]])&gt;0,"Modul anders","okay"),"")</f>
        <v>okay</v>
      </c>
      <c r="AQ10" t="str">
        <f>IFERROR(IF(COUNTIFS(BTT[Verwendete Transaktion (Pflichtauswahl)],BTT[[#This Row],[Verwendete Transaktion (Pflichtauswahl)]],BTT[Verantwortliches TP
(automatisch)],"&lt;&gt;"&amp;BTT[[#This Row],[Verantwortliches TP
(automatisch)]])&gt;0,"Transaktion mehrfach","okay"),"")</f>
        <v>okay</v>
      </c>
      <c r="AR10" t="str">
        <f>IFERROR(IF(COUNTIFS(BTT[Verwendete Transaktion (Pflichtauswahl)],BTT[[#This Row],[Verwendete Transaktion (Pflichtauswahl)]],BTT[Verantwortliches TP
(automatisch)],"&lt;&gt;"&amp;VLOOKUP(aktives_Teilprojekt,Teilprojekte[[Teilprojekte]:[Kürzel]],2,FALSE))&gt;0,"Transaktion mehrfach","okay"),"")</f>
        <v>okay</v>
      </c>
      <c r="AS10" t="s">
        <v>116</v>
      </c>
    </row>
    <row r="11" spans="1:46">
      <c r="A11" t="str">
        <f>IFERROR(IF(BTT[[#This Row],[Lfd Nr. 
(aus konsolidierter Datei)]]&lt;&gt;"",BTT[[#This Row],[Lfd Nr. 
(aus konsolidierter Datei)]],VLOOKUP(aktives_Teilprojekt,Teilprojekte[[Teilprojekte]:[Kürzel]],2,FALSE)&amp;ROW(BTT[[#This Row],[Lfd Nr.
(automatisch)]])-2),"")</f>
        <v>FI1902</v>
      </c>
      <c r="B11" t="s">
        <v>101</v>
      </c>
      <c r="D11" t="s">
        <v>102</v>
      </c>
      <c r="E11" t="str">
        <f>IFERROR(IF(NOT(BTT[[#This Row],[Manuelle Änderung des Verantwortliches TP
(Auswahl - bei Bedarf)]]=""),BTT[[#This Row],[Manuelle Änderung des Verantwortliches TP
(Auswahl - bei Bedarf)]],VLOOKUP(BTT[[#This Row],[Hauptprozess
(Pflichtauswahl)]],Hauptprozesse[],3,FALSE)),"")</f>
        <v>HL</v>
      </c>
      <c r="F11" t="s">
        <v>14</v>
      </c>
      <c r="G11" t="s">
        <v>93</v>
      </c>
      <c r="H11" t="s">
        <v>5</v>
      </c>
      <c r="I11" t="s">
        <v>117</v>
      </c>
      <c r="J11" t="str">
        <f>IFERROR(VLOOKUP(BTT[[#This Row],[Verwendete Transaktion (Pflichtauswahl)]],Transaktionen[[Transaktionen]:[Langtext]],2,FALSE),"")</f>
        <v>AutoBank: Avismonitor</v>
      </c>
      <c r="N11" t="s">
        <v>95</v>
      </c>
      <c r="V11" t="str">
        <f>IFERROR(VLOOKUP(BTT[[#This Row],[Verwendetes Formular
(Auswahl falls relevant)]],Formulare[[Formularbezeichnung]:[Formularname (technisch)]],2,FALSE),"")</f>
        <v/>
      </c>
      <c r="X11" t="s">
        <v>83</v>
      </c>
      <c r="Y11" s="4"/>
      <c r="AC11" s="22" t="s">
        <v>97</v>
      </c>
      <c r="AD11" t="s">
        <v>98</v>
      </c>
      <c r="AF11" s="22" t="s">
        <v>97</v>
      </c>
      <c r="AJ11" t="s">
        <v>99</v>
      </c>
      <c r="AK11" t="str">
        <f>IF(BTT[[#This Row],[Subprozess
(optionale Auswahl)]]="","okay",IF(VLOOKUP(BTT[[#This Row],[Subprozess
(optionale Auswahl)]],BPML[[Subprozess]:[Zugeordneter Hauptprozess]],3,FALSE)=BTT[[#This Row],[Hauptprozess
(Pflichtauswahl)]],"okay","falscher Subprozess"))</f>
        <v>okay</v>
      </c>
      <c r="AL11" t="str">
        <f>IF(aktives_Teilprojekt="Master","",IF(BTT[[#This Row],[Verantwortliches TP
(automatisch)]]=VLOOKUP(aktives_Teilprojekt,Teilprojekte[[Teilprojekte]:[Kürzel]],2,FALSE),"okay","Hauptprozess anderes TP"))</f>
        <v>Hauptprozess anderes TP</v>
      </c>
      <c r="AM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 t="str">
        <f>IFERROR(IF(BTT[[#This Row],[SAP-Modul
(Pflichtauswahl)]]&lt;&gt;VLOOKUP(BTT[[#This Row],[Verwendete Transaktion (Pflichtauswahl)]],Transaktionen[[Transaktionen]:[Modul]],3,FALSE),"Modul anders","okay"),"")</f>
        <v>okay</v>
      </c>
      <c r="AP11" t="str">
        <f>IFERROR(IF(COUNTIFS(BTT[Verwendete Transaktion (Pflichtauswahl)],BTT[[#This Row],[Verwendete Transaktion (Pflichtauswahl)]],BTT[SAP-Modul
(Pflichtauswahl)],"&lt;&gt;"&amp;BTT[[#This Row],[SAP-Modul
(Pflichtauswahl)]])&gt;0,"Modul anders","okay"),"")</f>
        <v>okay</v>
      </c>
      <c r="AQ11" t="str">
        <f>IFERROR(IF(COUNTIFS(BTT[Verwendete Transaktion (Pflichtauswahl)],BTT[[#This Row],[Verwendete Transaktion (Pflichtauswahl)]],BTT[Verantwortliches TP
(automatisch)],"&lt;&gt;"&amp;BTT[[#This Row],[Verantwortliches TP
(automatisch)]])&gt;0,"Transaktion mehrfach","okay"),"")</f>
        <v>okay</v>
      </c>
      <c r="AR11" t="str">
        <f>IFERROR(IF(COUNTIFS(BTT[Verwendete Transaktion (Pflichtauswahl)],BTT[[#This Row],[Verwendete Transaktion (Pflichtauswahl)]],BTT[Verantwortliches TP
(automatisch)],"&lt;&gt;"&amp;VLOOKUP(aktives_Teilprojekt,Teilprojekte[[Teilprojekte]:[Kürzel]],2,FALSE))&gt;0,"Transaktion mehrfach","okay"),"")</f>
        <v>Transaktion mehrfach</v>
      </c>
      <c r="AS11" t="s">
        <v>118</v>
      </c>
    </row>
    <row r="12" spans="1:46">
      <c r="A12" t="str">
        <f>IFERROR(IF(BTT[[#This Row],[Lfd Nr. 
(aus konsolidierter Datei)]]&lt;&gt;"",BTT[[#This Row],[Lfd Nr. 
(aus konsolidierter Datei)]],VLOOKUP(aktives_Teilprojekt,Teilprojekte[[Teilprojekte]:[Kürzel]],2,FALSE)&amp;ROW(BTT[[#This Row],[Lfd Nr.
(automatisch)]])-2),"")</f>
        <v>FI2078</v>
      </c>
      <c r="B12" t="s">
        <v>101</v>
      </c>
      <c r="D12" t="s">
        <v>102</v>
      </c>
      <c r="E12" t="str">
        <f>IFERROR(IF(NOT(BTT[[#This Row],[Manuelle Änderung des Verantwortliches TP
(Auswahl - bei Bedarf)]]=""),BTT[[#This Row],[Manuelle Änderung des Verantwortliches TP
(Auswahl - bei Bedarf)]],VLOOKUP(BTT[[#This Row],[Hauptprozess
(Pflichtauswahl)]],Hauptprozesse[],3,FALSE)),"")</f>
        <v>FI</v>
      </c>
      <c r="F12" t="s">
        <v>5</v>
      </c>
      <c r="H12" t="s">
        <v>5</v>
      </c>
      <c r="I12" t="s">
        <v>119</v>
      </c>
      <c r="J12" t="str">
        <f>IFERROR(VLOOKUP(BTT[[#This Row],[Verwendete Transaktion (Pflichtauswahl)]],Transaktionen[[Transaktionen]:[Langtext]],2,FALSE),"")</f>
        <v>Avise: Parameter für autom. Import</v>
      </c>
      <c r="N12" t="s">
        <v>95</v>
      </c>
      <c r="V12" t="str">
        <f>IFERROR(VLOOKUP(BTT[[#This Row],[Verwendetes Formular
(Auswahl falls relevant)]],Formulare[[Formularbezeichnung]:[Formularname (technisch)]],2,FALSE),"")</f>
        <v/>
      </c>
      <c r="X12" t="s">
        <v>83</v>
      </c>
      <c r="Y12" s="4"/>
      <c r="AC12" s="22" t="s">
        <v>97</v>
      </c>
      <c r="AD12" t="s">
        <v>98</v>
      </c>
      <c r="AF12" s="22" t="s">
        <v>97</v>
      </c>
      <c r="AJ12" t="s">
        <v>99</v>
      </c>
      <c r="AK12" t="str">
        <f>IF(BTT[[#This Row],[Subprozess
(optionale Auswahl)]]="","okay",IF(VLOOKUP(BTT[[#This Row],[Subprozess
(optionale Auswahl)]],BPML[[Subprozess]:[Zugeordneter Hauptprozess]],3,FALSE)=BTT[[#This Row],[Hauptprozess
(Pflichtauswahl)]],"okay","falscher Subprozess"))</f>
        <v>okay</v>
      </c>
      <c r="AL12" t="str">
        <f>IF(aktives_Teilprojekt="Master","",IF(BTT[[#This Row],[Verantwortliches TP
(automatisch)]]=VLOOKUP(aktives_Teilprojekt,Teilprojekte[[Teilprojekte]:[Kürzel]],2,FALSE),"okay","Hauptprozess anderes TP"))</f>
        <v>okay</v>
      </c>
      <c r="AM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 t="str">
        <f>IFERROR(IF(BTT[[#This Row],[SAP-Modul
(Pflichtauswahl)]]&lt;&gt;VLOOKUP(BTT[[#This Row],[Verwendete Transaktion (Pflichtauswahl)]],Transaktionen[[Transaktionen]:[Modul]],3,FALSE),"Modul anders","okay"),"")</f>
        <v>okay</v>
      </c>
      <c r="AP12" t="str">
        <f>IFERROR(IF(COUNTIFS(BTT[Verwendete Transaktion (Pflichtauswahl)],BTT[[#This Row],[Verwendete Transaktion (Pflichtauswahl)]],BTT[SAP-Modul
(Pflichtauswahl)],"&lt;&gt;"&amp;BTT[[#This Row],[SAP-Modul
(Pflichtauswahl)]])&gt;0,"Modul anders","okay"),"")</f>
        <v>okay</v>
      </c>
      <c r="AQ12" t="str">
        <f>IFERROR(IF(COUNTIFS(BTT[Verwendete Transaktion (Pflichtauswahl)],BTT[[#This Row],[Verwendete Transaktion (Pflichtauswahl)]],BTT[Verantwortliches TP
(automatisch)],"&lt;&gt;"&amp;BTT[[#This Row],[Verantwortliches TP
(automatisch)]])&gt;0,"Transaktion mehrfach","okay"),"")</f>
        <v>okay</v>
      </c>
      <c r="AR12" t="str">
        <f>IFERROR(IF(COUNTIFS(BTT[Verwendete Transaktion (Pflichtauswahl)],BTT[[#This Row],[Verwendete Transaktion (Pflichtauswahl)]],BTT[Verantwortliches TP
(automatisch)],"&lt;&gt;"&amp;VLOOKUP(aktives_Teilprojekt,Teilprojekte[[Teilprojekte]:[Kürzel]],2,FALSE))&gt;0,"Transaktion mehrfach","okay"),"")</f>
        <v>okay</v>
      </c>
      <c r="AS12" t="s">
        <v>120</v>
      </c>
    </row>
    <row r="13" spans="1:46">
      <c r="A13" t="str">
        <f>IFERROR(IF(BTT[[#This Row],[Lfd Nr. 
(aus konsolidierter Datei)]]&lt;&gt;"",BTT[[#This Row],[Lfd Nr. 
(aus konsolidierter Datei)]],VLOOKUP(aktives_Teilprojekt,Teilprojekte[[Teilprojekte]:[Kürzel]],2,FALSE)&amp;ROW(BTT[[#This Row],[Lfd Nr.
(automatisch)]])-2),"")</f>
        <v>HL270</v>
      </c>
      <c r="B13" t="s">
        <v>90</v>
      </c>
      <c r="C13" t="s">
        <v>91</v>
      </c>
      <c r="D13" t="s">
        <v>121</v>
      </c>
      <c r="E13" t="str">
        <f>IFERROR(IF(NOT(BTT[[#This Row],[Manuelle Änderung des Verantwortliches TP
(Auswahl - bei Bedarf)]]=""),BTT[[#This Row],[Manuelle Änderung des Verantwortliches TP
(Auswahl - bei Bedarf)]],VLOOKUP(BTT[[#This Row],[Hauptprozess
(Pflichtauswahl)]],Hauptprozesse[],3,FALSE)),"")</f>
        <v>FI</v>
      </c>
      <c r="F13" t="s">
        <v>5</v>
      </c>
      <c r="G13" t="s">
        <v>93</v>
      </c>
      <c r="H13" t="s">
        <v>5</v>
      </c>
      <c r="I13" t="s">
        <v>122</v>
      </c>
      <c r="J13" t="str">
        <f>IFERROR(VLOOKUP(BTT[[#This Row],[Verwendete Transaktion (Pflichtauswahl)]],Transaktionen[[Transaktionen]:[Langtext]],2,FALSE),"")</f>
        <v>Avise: Nachbearbeitung</v>
      </c>
      <c r="N13" t="s">
        <v>95</v>
      </c>
      <c r="O13" t="s">
        <v>83</v>
      </c>
      <c r="T13" t="s">
        <v>96</v>
      </c>
      <c r="V13" t="str">
        <f>IFERROR(VLOOKUP(BTT[[#This Row],[Verwendetes Formular
(Auswahl falls relevant)]],Formulare[[Formularbezeichnung]:[Formularname (technisch)]],2,FALSE),"")</f>
        <v/>
      </c>
      <c r="X13" t="s">
        <v>83</v>
      </c>
      <c r="Y13" s="4"/>
      <c r="AC13" s="22" t="s">
        <v>97</v>
      </c>
      <c r="AD13" t="s">
        <v>98</v>
      </c>
      <c r="AF13" s="22" t="s">
        <v>97</v>
      </c>
      <c r="AJ13" t="s">
        <v>99</v>
      </c>
      <c r="AK13" t="str">
        <f>IF(BTT[[#This Row],[Subprozess
(optionale Auswahl)]]="","okay",IF(VLOOKUP(BTT[[#This Row],[Subprozess
(optionale Auswahl)]],BPML[[Subprozess]:[Zugeordneter Hauptprozess]],3,FALSE)=BTT[[#This Row],[Hauptprozess
(Pflichtauswahl)]],"okay","falscher Subprozess"))</f>
        <v>okay</v>
      </c>
      <c r="AL13" t="str">
        <f>IF(aktives_Teilprojekt="Master","",IF(BTT[[#This Row],[Verantwortliches TP
(automatisch)]]=VLOOKUP(aktives_Teilprojekt,Teilprojekte[[Teilprojekte]:[Kürzel]],2,FALSE),"okay","Hauptprozess anderes TP"))</f>
        <v>okay</v>
      </c>
      <c r="AM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 t="str">
        <f>IFERROR(IF(BTT[[#This Row],[SAP-Modul
(Pflichtauswahl)]]&lt;&gt;VLOOKUP(BTT[[#This Row],[Verwendete Transaktion (Pflichtauswahl)]],Transaktionen[[Transaktionen]:[Modul]],3,FALSE),"Modul anders","okay"),"")</f>
        <v>okay</v>
      </c>
      <c r="AP13" t="str">
        <f>IFERROR(IF(COUNTIFS(BTT[Verwendete Transaktion (Pflichtauswahl)],BTT[[#This Row],[Verwendete Transaktion (Pflichtauswahl)]],BTT[SAP-Modul
(Pflichtauswahl)],"&lt;&gt;"&amp;BTT[[#This Row],[SAP-Modul
(Pflichtauswahl)]])&gt;0,"Modul anders","okay"),"")</f>
        <v>okay</v>
      </c>
      <c r="AQ13" t="str">
        <f>IFERROR(IF(COUNTIFS(BTT[Verwendete Transaktion (Pflichtauswahl)],BTT[[#This Row],[Verwendete Transaktion (Pflichtauswahl)]],BTT[Verantwortliches TP
(automatisch)],"&lt;&gt;"&amp;BTT[[#This Row],[Verantwortliches TP
(automatisch)]])&gt;0,"Transaktion mehrfach","okay"),"")</f>
        <v>okay</v>
      </c>
      <c r="AR13" t="str">
        <f>IFERROR(IF(COUNTIFS(BTT[Verwendete Transaktion (Pflichtauswahl)],BTT[[#This Row],[Verwendete Transaktion (Pflichtauswahl)]],BTT[Verantwortliches TP
(automatisch)],"&lt;&gt;"&amp;VLOOKUP(aktives_Teilprojekt,Teilprojekte[[Teilprojekte]:[Kürzel]],2,FALSE))&gt;0,"Transaktion mehrfach","okay"),"")</f>
        <v>okay</v>
      </c>
      <c r="AS13" t="s">
        <v>123</v>
      </c>
    </row>
    <row r="14" spans="1:46">
      <c r="A14" t="str">
        <f>IFERROR(IF(BTT[[#This Row],[Lfd Nr. 
(aus konsolidierter Datei)]]&lt;&gt;"",BTT[[#This Row],[Lfd Nr. 
(aus konsolidierter Datei)]],VLOOKUP(aktives_Teilprojekt,Teilprojekte[[Teilprojekte]:[Kürzel]],2,FALSE)&amp;ROW(BTT[[#This Row],[Lfd Nr.
(automatisch)]])-2),"")</f>
        <v>FI1903</v>
      </c>
      <c r="B14" t="s">
        <v>101</v>
      </c>
      <c r="D14" t="s">
        <v>102</v>
      </c>
      <c r="E14" t="str">
        <f>IFERROR(IF(NOT(BTT[[#This Row],[Manuelle Änderung des Verantwortliches TP
(Auswahl - bei Bedarf)]]=""),BTT[[#This Row],[Manuelle Änderung des Verantwortliches TP
(Auswahl - bei Bedarf)]],VLOOKUP(BTT[[#This Row],[Hauptprozess
(Pflichtauswahl)]],Hauptprozesse[],3,FALSE)),"")</f>
        <v>FI</v>
      </c>
      <c r="F14" t="s">
        <v>5</v>
      </c>
      <c r="G14" t="s">
        <v>124</v>
      </c>
      <c r="H14" t="s">
        <v>5</v>
      </c>
      <c r="I14" t="s">
        <v>125</v>
      </c>
      <c r="J14" t="str">
        <f>IFERROR(VLOOKUP(BTT[[#This Row],[Verwendete Transaktion (Pflichtauswahl)]],Transaktionen[[Transaktionen]:[Langtext]],2,FALSE),"")</f>
        <v>Avise: Regulierer</v>
      </c>
      <c r="N14" t="s">
        <v>95</v>
      </c>
      <c r="V14" t="str">
        <f>IFERROR(VLOOKUP(BTT[[#This Row],[Verwendetes Formular
(Auswahl falls relevant)]],Formulare[[Formularbezeichnung]:[Formularname (technisch)]],2,FALSE),"")</f>
        <v/>
      </c>
      <c r="X14" t="s">
        <v>83</v>
      </c>
      <c r="Y14" s="4"/>
      <c r="AC14" s="22" t="s">
        <v>97</v>
      </c>
      <c r="AD14" t="s">
        <v>98</v>
      </c>
      <c r="AF14" s="22" t="s">
        <v>97</v>
      </c>
      <c r="AJ14" t="s">
        <v>99</v>
      </c>
      <c r="AK14" t="str">
        <f>IF(BTT[[#This Row],[Subprozess
(optionale Auswahl)]]="","okay",IF(VLOOKUP(BTT[[#This Row],[Subprozess
(optionale Auswahl)]],BPML[[Subprozess]:[Zugeordneter Hauptprozess]],3,FALSE)=BTT[[#This Row],[Hauptprozess
(Pflichtauswahl)]],"okay","falscher Subprozess"))</f>
        <v>okay</v>
      </c>
      <c r="AL14" t="str">
        <f>IF(aktives_Teilprojekt="Master","",IF(BTT[[#This Row],[Verantwortliches TP
(automatisch)]]=VLOOKUP(aktives_Teilprojekt,Teilprojekte[[Teilprojekte]:[Kürzel]],2,FALSE),"okay","Hauptprozess anderes TP"))</f>
        <v>okay</v>
      </c>
      <c r="AM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 t="str">
        <f>IFERROR(IF(BTT[[#This Row],[SAP-Modul
(Pflichtauswahl)]]&lt;&gt;VLOOKUP(BTT[[#This Row],[Verwendete Transaktion (Pflichtauswahl)]],Transaktionen[[Transaktionen]:[Modul]],3,FALSE),"Modul anders","okay"),"")</f>
        <v>okay</v>
      </c>
      <c r="AP14" t="str">
        <f>IFERROR(IF(COUNTIFS(BTT[Verwendete Transaktion (Pflichtauswahl)],BTT[[#This Row],[Verwendete Transaktion (Pflichtauswahl)]],BTT[SAP-Modul
(Pflichtauswahl)],"&lt;&gt;"&amp;BTT[[#This Row],[SAP-Modul
(Pflichtauswahl)]])&gt;0,"Modul anders","okay"),"")</f>
        <v>okay</v>
      </c>
      <c r="AQ14" t="str">
        <f>IFERROR(IF(COUNTIFS(BTT[Verwendete Transaktion (Pflichtauswahl)],BTT[[#This Row],[Verwendete Transaktion (Pflichtauswahl)]],BTT[Verantwortliches TP
(automatisch)],"&lt;&gt;"&amp;BTT[[#This Row],[Verantwortliches TP
(automatisch)]])&gt;0,"Transaktion mehrfach","okay"),"")</f>
        <v>okay</v>
      </c>
      <c r="AR14" t="str">
        <f>IFERROR(IF(COUNTIFS(BTT[Verwendete Transaktion (Pflichtauswahl)],BTT[[#This Row],[Verwendete Transaktion (Pflichtauswahl)]],BTT[Verantwortliches TP
(automatisch)],"&lt;&gt;"&amp;VLOOKUP(aktives_Teilprojekt,Teilprojekte[[Teilprojekte]:[Kürzel]],2,FALSE))&gt;0,"Transaktion mehrfach","okay"),"")</f>
        <v>okay</v>
      </c>
      <c r="AS14" t="s">
        <v>126</v>
      </c>
    </row>
    <row r="15" spans="1:46">
      <c r="A15" t="str">
        <f>IFERROR(IF(BTT[[#This Row],[Lfd Nr. 
(aus konsolidierter Datei)]]&lt;&gt;"",BTT[[#This Row],[Lfd Nr. 
(aus konsolidierter Datei)]],VLOOKUP(aktives_Teilprojekt,Teilprojekte[[Teilprojekte]:[Kürzel]],2,FALSE)&amp;ROW(BTT[[#This Row],[Lfd Nr.
(automatisch)]])-2),"")</f>
        <v>FI1904</v>
      </c>
      <c r="B15" t="s">
        <v>101</v>
      </c>
      <c r="D15" t="s">
        <v>102</v>
      </c>
      <c r="E15" t="str">
        <f>IFERROR(IF(NOT(BTT[[#This Row],[Manuelle Änderung des Verantwortliches TP
(Auswahl - bei Bedarf)]]=""),BTT[[#This Row],[Manuelle Änderung des Verantwortliches TP
(Auswahl - bei Bedarf)]],VLOOKUP(BTT[[#This Row],[Hauptprozess
(Pflichtauswahl)]],Hauptprozesse[],3,FALSE)),"")</f>
        <v>FI</v>
      </c>
      <c r="F15" t="s">
        <v>5</v>
      </c>
      <c r="G15" t="s">
        <v>124</v>
      </c>
      <c r="H15" t="s">
        <v>5</v>
      </c>
      <c r="I15" t="s">
        <v>127</v>
      </c>
      <c r="J15" t="str">
        <f>IFERROR(VLOOKUP(BTT[[#This Row],[Verwendete Transaktion (Pflichtauswahl)]],Transaktionen[[Transaktionen]:[Langtext]],2,FALSE),"")</f>
        <v>Avise: Systemcustomizing</v>
      </c>
      <c r="N15" t="s">
        <v>95</v>
      </c>
      <c r="V15" t="str">
        <f>IFERROR(VLOOKUP(BTT[[#This Row],[Verwendetes Formular
(Auswahl falls relevant)]],Formulare[[Formularbezeichnung]:[Formularname (technisch)]],2,FALSE),"")</f>
        <v/>
      </c>
      <c r="X15" t="s">
        <v>83</v>
      </c>
      <c r="Y15" s="4"/>
      <c r="AC15" s="22" t="s">
        <v>97</v>
      </c>
      <c r="AD15" t="s">
        <v>98</v>
      </c>
      <c r="AF15" s="22" t="s">
        <v>97</v>
      </c>
      <c r="AJ15" t="s">
        <v>99</v>
      </c>
      <c r="AK15" t="str">
        <f>IF(BTT[[#This Row],[Subprozess
(optionale Auswahl)]]="","okay",IF(VLOOKUP(BTT[[#This Row],[Subprozess
(optionale Auswahl)]],BPML[[Subprozess]:[Zugeordneter Hauptprozess]],3,FALSE)=BTT[[#This Row],[Hauptprozess
(Pflichtauswahl)]],"okay","falscher Subprozess"))</f>
        <v>okay</v>
      </c>
      <c r="AL15" t="str">
        <f>IF(aktives_Teilprojekt="Master","",IF(BTT[[#This Row],[Verantwortliches TP
(automatisch)]]=VLOOKUP(aktives_Teilprojekt,Teilprojekte[[Teilprojekte]:[Kürzel]],2,FALSE),"okay","Hauptprozess anderes TP"))</f>
        <v>okay</v>
      </c>
      <c r="AM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 t="str">
        <f>IFERROR(IF(BTT[[#This Row],[SAP-Modul
(Pflichtauswahl)]]&lt;&gt;VLOOKUP(BTT[[#This Row],[Verwendete Transaktion (Pflichtauswahl)]],Transaktionen[[Transaktionen]:[Modul]],3,FALSE),"Modul anders","okay"),"")</f>
        <v>okay</v>
      </c>
      <c r="AP15" t="str">
        <f>IFERROR(IF(COUNTIFS(BTT[Verwendete Transaktion (Pflichtauswahl)],BTT[[#This Row],[Verwendete Transaktion (Pflichtauswahl)]],BTT[SAP-Modul
(Pflichtauswahl)],"&lt;&gt;"&amp;BTT[[#This Row],[SAP-Modul
(Pflichtauswahl)]])&gt;0,"Modul anders","okay"),"")</f>
        <v>okay</v>
      </c>
      <c r="AQ15" t="str">
        <f>IFERROR(IF(COUNTIFS(BTT[Verwendete Transaktion (Pflichtauswahl)],BTT[[#This Row],[Verwendete Transaktion (Pflichtauswahl)]],BTT[Verantwortliches TP
(automatisch)],"&lt;&gt;"&amp;BTT[[#This Row],[Verantwortliches TP
(automatisch)]])&gt;0,"Transaktion mehrfach","okay"),"")</f>
        <v>okay</v>
      </c>
      <c r="AR15" t="str">
        <f>IFERROR(IF(COUNTIFS(BTT[Verwendete Transaktion (Pflichtauswahl)],BTT[[#This Row],[Verwendete Transaktion (Pflichtauswahl)]],BTT[Verantwortliches TP
(automatisch)],"&lt;&gt;"&amp;VLOOKUP(aktives_Teilprojekt,Teilprojekte[[Teilprojekte]:[Kürzel]],2,FALSE))&gt;0,"Transaktion mehrfach","okay"),"")</f>
        <v>okay</v>
      </c>
      <c r="AS15" t="s">
        <v>128</v>
      </c>
    </row>
    <row r="16" spans="1:46">
      <c r="A16" t="str">
        <f>IFERROR(IF(BTT[[#This Row],[Lfd Nr. 
(aus konsolidierter Datei)]]&lt;&gt;"",BTT[[#This Row],[Lfd Nr. 
(aus konsolidierter Datei)]],VLOOKUP(aktives_Teilprojekt,Teilprojekte[[Teilprojekte]:[Kürzel]],2,FALSE)&amp;ROW(BTT[[#This Row],[Lfd Nr.
(automatisch)]])-2),"")</f>
        <v>HL271</v>
      </c>
      <c r="B16" t="s">
        <v>90</v>
      </c>
      <c r="C16" t="s">
        <v>91</v>
      </c>
      <c r="D16" t="s">
        <v>129</v>
      </c>
      <c r="E16" t="str">
        <f>IFERROR(IF(NOT(BTT[[#This Row],[Manuelle Änderung des Verantwortliches TP
(Auswahl - bei Bedarf)]]=""),BTT[[#This Row],[Manuelle Änderung des Verantwortliches TP
(Auswahl - bei Bedarf)]],VLOOKUP(BTT[[#This Row],[Hauptprozess
(Pflichtauswahl)]],Hauptprozesse[],3,FALSE)),"")</f>
        <v>FI</v>
      </c>
      <c r="F16" t="s">
        <v>5</v>
      </c>
      <c r="G16" t="s">
        <v>93</v>
      </c>
      <c r="H16" t="s">
        <v>5</v>
      </c>
      <c r="I16" t="s">
        <v>130</v>
      </c>
      <c r="J16" t="str">
        <f>IFERROR(VLOOKUP(BTT[[#This Row],[Verwendete Transaktion (Pflichtauswahl)]],Transaktionen[[Transaktionen]:[Langtext]],2,FALSE),"")</f>
        <v>Avise: Schnellerfassung</v>
      </c>
      <c r="N16" t="s">
        <v>95</v>
      </c>
      <c r="O16" t="s">
        <v>83</v>
      </c>
      <c r="T16" t="s">
        <v>96</v>
      </c>
      <c r="V16" t="str">
        <f>IFERROR(VLOOKUP(BTT[[#This Row],[Verwendetes Formular
(Auswahl falls relevant)]],Formulare[[Formularbezeichnung]:[Formularname (technisch)]],2,FALSE),"")</f>
        <v/>
      </c>
      <c r="X16" t="s">
        <v>83</v>
      </c>
      <c r="Y16" s="4"/>
      <c r="AC16" s="22" t="s">
        <v>97</v>
      </c>
      <c r="AD16" t="s">
        <v>98</v>
      </c>
      <c r="AF16" s="22" t="s">
        <v>97</v>
      </c>
      <c r="AJ16" t="s">
        <v>99</v>
      </c>
      <c r="AK16" t="str">
        <f>IF(BTT[[#This Row],[Subprozess
(optionale Auswahl)]]="","okay",IF(VLOOKUP(BTT[[#This Row],[Subprozess
(optionale Auswahl)]],BPML[[Subprozess]:[Zugeordneter Hauptprozess]],3,FALSE)=BTT[[#This Row],[Hauptprozess
(Pflichtauswahl)]],"okay","falscher Subprozess"))</f>
        <v>okay</v>
      </c>
      <c r="AL16" t="str">
        <f>IF(aktives_Teilprojekt="Master","",IF(BTT[[#This Row],[Verantwortliches TP
(automatisch)]]=VLOOKUP(aktives_Teilprojekt,Teilprojekte[[Teilprojekte]:[Kürzel]],2,FALSE),"okay","Hauptprozess anderes TP"))</f>
        <v>okay</v>
      </c>
      <c r="AM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 t="str">
        <f>IFERROR(IF(BTT[[#This Row],[SAP-Modul
(Pflichtauswahl)]]&lt;&gt;VLOOKUP(BTT[[#This Row],[Verwendete Transaktion (Pflichtauswahl)]],Transaktionen[[Transaktionen]:[Modul]],3,FALSE),"Modul anders","okay"),"")</f>
        <v>okay</v>
      </c>
      <c r="AP16" t="str">
        <f>IFERROR(IF(COUNTIFS(BTT[Verwendete Transaktion (Pflichtauswahl)],BTT[[#This Row],[Verwendete Transaktion (Pflichtauswahl)]],BTT[SAP-Modul
(Pflichtauswahl)],"&lt;&gt;"&amp;BTT[[#This Row],[SAP-Modul
(Pflichtauswahl)]])&gt;0,"Modul anders","okay"),"")</f>
        <v>okay</v>
      </c>
      <c r="AQ16" t="str">
        <f>IFERROR(IF(COUNTIFS(BTT[Verwendete Transaktion (Pflichtauswahl)],BTT[[#This Row],[Verwendete Transaktion (Pflichtauswahl)]],BTT[Verantwortliches TP
(automatisch)],"&lt;&gt;"&amp;BTT[[#This Row],[Verantwortliches TP
(automatisch)]])&gt;0,"Transaktion mehrfach","okay"),"")</f>
        <v>okay</v>
      </c>
      <c r="AR16" t="str">
        <f>IFERROR(IF(COUNTIFS(BTT[Verwendete Transaktion (Pflichtauswahl)],BTT[[#This Row],[Verwendete Transaktion (Pflichtauswahl)]],BTT[Verantwortliches TP
(automatisch)],"&lt;&gt;"&amp;VLOOKUP(aktives_Teilprojekt,Teilprojekte[[Teilprojekte]:[Kürzel]],2,FALSE))&gt;0,"Transaktion mehrfach","okay"),"")</f>
        <v>okay</v>
      </c>
      <c r="AS16" t="s">
        <v>131</v>
      </c>
    </row>
    <row r="17" spans="1:45">
      <c r="A17" t="str">
        <f>IFERROR(IF(BTT[[#This Row],[Lfd Nr. 
(aus konsolidierter Datei)]]&lt;&gt;"",BTT[[#This Row],[Lfd Nr. 
(aus konsolidierter Datei)]],VLOOKUP(aktives_Teilprojekt,Teilprojekte[[Teilprojekte]:[Kürzel]],2,FALSE)&amp;ROW(BTT[[#This Row],[Lfd Nr.
(automatisch)]])-2),"")</f>
        <v>FI2015</v>
      </c>
      <c r="B17" t="s">
        <v>101</v>
      </c>
      <c r="D17" t="s">
        <v>102</v>
      </c>
      <c r="E17" t="str">
        <f>IFERROR(IF(NOT(BTT[[#This Row],[Manuelle Änderung des Verantwortliches TP
(Auswahl - bei Bedarf)]]=""),BTT[[#This Row],[Manuelle Änderung des Verantwortliches TP
(Auswahl - bei Bedarf)]],VLOOKUP(BTT[[#This Row],[Hauptprozess
(Pflichtauswahl)]],Hauptprozesse[],3,FALSE)),"")</f>
        <v>FI</v>
      </c>
      <c r="F17" t="s">
        <v>5</v>
      </c>
      <c r="H17" t="s">
        <v>5</v>
      </c>
      <c r="I17" t="s">
        <v>132</v>
      </c>
      <c r="J17" t="str">
        <f>IFERROR(VLOOKUP(BTT[[#This Row],[Verwendete Transaktion (Pflichtauswahl)]],Transaktionen[[Transaktionen]:[Langtext]],2,FALSE),"")</f>
        <v>Autobank: Benutzereinstellungen</v>
      </c>
      <c r="N17" t="s">
        <v>95</v>
      </c>
      <c r="V17" t="str">
        <f>IFERROR(VLOOKUP(BTT[[#This Row],[Verwendetes Formular
(Auswahl falls relevant)]],Formulare[[Formularbezeichnung]:[Formularname (technisch)]],2,FALSE),"")</f>
        <v/>
      </c>
      <c r="X17" t="s">
        <v>83</v>
      </c>
      <c r="Y17" s="4"/>
      <c r="AC17" s="22" t="s">
        <v>97</v>
      </c>
      <c r="AD17" t="s">
        <v>98</v>
      </c>
      <c r="AF17" s="22" t="s">
        <v>97</v>
      </c>
      <c r="AJ17" t="s">
        <v>99</v>
      </c>
      <c r="AK17" t="str">
        <f>IF(BTT[[#This Row],[Subprozess
(optionale Auswahl)]]="","okay",IF(VLOOKUP(BTT[[#This Row],[Subprozess
(optionale Auswahl)]],BPML[[Subprozess]:[Zugeordneter Hauptprozess]],3,FALSE)=BTT[[#This Row],[Hauptprozess
(Pflichtauswahl)]],"okay","falscher Subprozess"))</f>
        <v>okay</v>
      </c>
      <c r="AL17" t="str">
        <f>IF(aktives_Teilprojekt="Master","",IF(BTT[[#This Row],[Verantwortliches TP
(automatisch)]]=VLOOKUP(aktives_Teilprojekt,Teilprojekte[[Teilprojekte]:[Kürzel]],2,FALSE),"okay","Hauptprozess anderes TP"))</f>
        <v>okay</v>
      </c>
      <c r="AM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 t="str">
        <f>IFERROR(IF(BTT[[#This Row],[SAP-Modul
(Pflichtauswahl)]]&lt;&gt;VLOOKUP(BTT[[#This Row],[Verwendete Transaktion (Pflichtauswahl)]],Transaktionen[[Transaktionen]:[Modul]],3,FALSE),"Modul anders","okay"),"")</f>
        <v>okay</v>
      </c>
      <c r="AP17" t="str">
        <f>IFERROR(IF(COUNTIFS(BTT[Verwendete Transaktion (Pflichtauswahl)],BTT[[#This Row],[Verwendete Transaktion (Pflichtauswahl)]],BTT[SAP-Modul
(Pflichtauswahl)],"&lt;&gt;"&amp;BTT[[#This Row],[SAP-Modul
(Pflichtauswahl)]])&gt;0,"Modul anders","okay"),"")</f>
        <v>okay</v>
      </c>
      <c r="AQ17" t="str">
        <f>IFERROR(IF(COUNTIFS(BTT[Verwendete Transaktion (Pflichtauswahl)],BTT[[#This Row],[Verwendete Transaktion (Pflichtauswahl)]],BTT[Verantwortliches TP
(automatisch)],"&lt;&gt;"&amp;BTT[[#This Row],[Verantwortliches TP
(automatisch)]])&gt;0,"Transaktion mehrfach","okay"),"")</f>
        <v>okay</v>
      </c>
      <c r="AR17" t="str">
        <f>IFERROR(IF(COUNTIFS(BTT[Verwendete Transaktion (Pflichtauswahl)],BTT[[#This Row],[Verwendete Transaktion (Pflichtauswahl)]],BTT[Verantwortliches TP
(automatisch)],"&lt;&gt;"&amp;VLOOKUP(aktives_Teilprojekt,Teilprojekte[[Teilprojekte]:[Kürzel]],2,FALSE))&gt;0,"Transaktion mehrfach","okay"),"")</f>
        <v>okay</v>
      </c>
      <c r="AS17" t="s">
        <v>133</v>
      </c>
    </row>
    <row r="18" spans="1:45">
      <c r="A18" t="str">
        <f>IFERROR(IF(BTT[[#This Row],[Lfd Nr. 
(aus konsolidierter Datei)]]&lt;&gt;"",BTT[[#This Row],[Lfd Nr. 
(aus konsolidierter Datei)]],VLOOKUP(aktives_Teilprojekt,Teilprojekte[[Teilprojekte]:[Kürzel]],2,FALSE)&amp;ROW(BTT[[#This Row],[Lfd Nr.
(automatisch)]])-2),"")</f>
        <v>HL217</v>
      </c>
      <c r="B18" t="s">
        <v>90</v>
      </c>
      <c r="C18" t="s">
        <v>91</v>
      </c>
      <c r="D18" t="s">
        <v>134</v>
      </c>
      <c r="E18" t="str">
        <f>IFERROR(IF(NOT(BTT[[#This Row],[Manuelle Änderung des Verantwortliches TP
(Auswahl - bei Bedarf)]]=""),BTT[[#This Row],[Manuelle Änderung des Verantwortliches TP
(Auswahl - bei Bedarf)]],VLOOKUP(BTT[[#This Row],[Hauptprozess
(Pflichtauswahl)]],Hauptprozesse[],3,FALSE)),"")</f>
        <v>FI</v>
      </c>
      <c r="F18" t="s">
        <v>5</v>
      </c>
      <c r="G18" t="s">
        <v>93</v>
      </c>
      <c r="H18" t="s">
        <v>5</v>
      </c>
      <c r="I18" t="s">
        <v>135</v>
      </c>
      <c r="J18" t="str">
        <f>IFERROR(VLOOKUP(BTT[[#This Row],[Verwendete Transaktion (Pflichtauswahl)]],Transaktionen[[Transaktionen]:[Langtext]],2,FALSE),"")</f>
        <v>AutoBank: Anzeigen IS-U Dateijournal</v>
      </c>
      <c r="N18" t="s">
        <v>95</v>
      </c>
      <c r="O18" t="s">
        <v>83</v>
      </c>
      <c r="T18" t="s">
        <v>96</v>
      </c>
      <c r="V18" t="str">
        <f>IFERROR(VLOOKUP(BTT[[#This Row],[Verwendetes Formular
(Auswahl falls relevant)]],Formulare[[Formularbezeichnung]:[Formularname (technisch)]],2,FALSE),"")</f>
        <v/>
      </c>
      <c r="X18" t="s">
        <v>83</v>
      </c>
      <c r="Y18" s="4"/>
      <c r="AC18" s="22" t="s">
        <v>97</v>
      </c>
      <c r="AD18" t="s">
        <v>98</v>
      </c>
      <c r="AF18" s="22" t="s">
        <v>97</v>
      </c>
      <c r="AJ18" t="s">
        <v>99</v>
      </c>
      <c r="AK18" t="str">
        <f>IF(BTT[[#This Row],[Subprozess
(optionale Auswahl)]]="","okay",IF(VLOOKUP(BTT[[#This Row],[Subprozess
(optionale Auswahl)]],BPML[[Subprozess]:[Zugeordneter Hauptprozess]],3,FALSE)=BTT[[#This Row],[Hauptprozess
(Pflichtauswahl)]],"okay","falscher Subprozess"))</f>
        <v>okay</v>
      </c>
      <c r="AL18" t="str">
        <f>IF(aktives_Teilprojekt="Master","",IF(BTT[[#This Row],[Verantwortliches TP
(automatisch)]]=VLOOKUP(aktives_Teilprojekt,Teilprojekte[[Teilprojekte]:[Kürzel]],2,FALSE),"okay","Hauptprozess anderes TP"))</f>
        <v>okay</v>
      </c>
      <c r="AM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 t="str">
        <f>IFERROR(IF(BTT[[#This Row],[SAP-Modul
(Pflichtauswahl)]]&lt;&gt;VLOOKUP(BTT[[#This Row],[Verwendete Transaktion (Pflichtauswahl)]],Transaktionen[[Transaktionen]:[Modul]],3,FALSE),"Modul anders","okay"),"")</f>
        <v>okay</v>
      </c>
      <c r="AP18" t="str">
        <f>IFERROR(IF(COUNTIFS(BTT[Verwendete Transaktion (Pflichtauswahl)],BTT[[#This Row],[Verwendete Transaktion (Pflichtauswahl)]],BTT[SAP-Modul
(Pflichtauswahl)],"&lt;&gt;"&amp;BTT[[#This Row],[SAP-Modul
(Pflichtauswahl)]])&gt;0,"Modul anders","okay"),"")</f>
        <v>okay</v>
      </c>
      <c r="AQ18" t="str">
        <f>IFERROR(IF(COUNTIFS(BTT[Verwendete Transaktion (Pflichtauswahl)],BTT[[#This Row],[Verwendete Transaktion (Pflichtauswahl)]],BTT[Verantwortliches TP
(automatisch)],"&lt;&gt;"&amp;BTT[[#This Row],[Verantwortliches TP
(automatisch)]])&gt;0,"Transaktion mehrfach","okay"),"")</f>
        <v>okay</v>
      </c>
      <c r="AR18" t="str">
        <f>IFERROR(IF(COUNTIFS(BTT[Verwendete Transaktion (Pflichtauswahl)],BTT[[#This Row],[Verwendete Transaktion (Pflichtauswahl)]],BTT[Verantwortliches TP
(automatisch)],"&lt;&gt;"&amp;VLOOKUP(aktives_Teilprojekt,Teilprojekte[[Teilprojekte]:[Kürzel]],2,FALSE))&gt;0,"Transaktion mehrfach","okay"),"")</f>
        <v>okay</v>
      </c>
      <c r="AS18" t="s">
        <v>136</v>
      </c>
    </row>
    <row r="19" spans="1:45">
      <c r="A19" t="str">
        <f>IFERROR(IF(BTT[[#This Row],[Lfd Nr. 
(aus konsolidierter Datei)]]&lt;&gt;"",BTT[[#This Row],[Lfd Nr. 
(aus konsolidierter Datei)]],VLOOKUP(aktives_Teilprojekt,Teilprojekte[[Teilprojekte]:[Kürzel]],2,FALSE)&amp;ROW(BTT[[#This Row],[Lfd Nr.
(automatisch)]])-2),"")</f>
        <v>FI2016</v>
      </c>
      <c r="B19" t="s">
        <v>101</v>
      </c>
      <c r="D19" t="s">
        <v>102</v>
      </c>
      <c r="E19" t="str">
        <f>IFERROR(IF(NOT(BTT[[#This Row],[Manuelle Änderung des Verantwortliches TP
(Auswahl - bei Bedarf)]]=""),BTT[[#This Row],[Manuelle Änderung des Verantwortliches TP
(Auswahl - bei Bedarf)]],VLOOKUP(BTT[[#This Row],[Hauptprozess
(Pflichtauswahl)]],Hauptprozesse[],3,FALSE)),"")</f>
        <v>FI</v>
      </c>
      <c r="F19" t="s">
        <v>5</v>
      </c>
      <c r="H19" t="s">
        <v>5</v>
      </c>
      <c r="I19" t="s">
        <v>137</v>
      </c>
      <c r="J19" t="str">
        <f>IFERROR(VLOOKUP(BTT[[#This Row],[Verwendete Transaktion (Pflichtauswahl)]],Transaktionen[[Transaktionen]:[Langtext]],2,FALSE),"")</f>
        <v>Einstellungen Umsetzungstabelle</v>
      </c>
      <c r="N19" t="s">
        <v>95</v>
      </c>
      <c r="V19" t="str">
        <f>IFERROR(VLOOKUP(BTT[[#This Row],[Verwendetes Formular
(Auswahl falls relevant)]],Formulare[[Formularbezeichnung]:[Formularname (technisch)]],2,FALSE),"")</f>
        <v/>
      </c>
      <c r="X19" t="s">
        <v>83</v>
      </c>
      <c r="Y19" s="4"/>
      <c r="AC19" s="22" t="s">
        <v>97</v>
      </c>
      <c r="AD19" t="s">
        <v>98</v>
      </c>
      <c r="AF19" s="22" t="s">
        <v>97</v>
      </c>
      <c r="AJ19" t="s">
        <v>99</v>
      </c>
      <c r="AK19" t="str">
        <f>IF(BTT[[#This Row],[Subprozess
(optionale Auswahl)]]="","okay",IF(VLOOKUP(BTT[[#This Row],[Subprozess
(optionale Auswahl)]],BPML[[Subprozess]:[Zugeordneter Hauptprozess]],3,FALSE)=BTT[[#This Row],[Hauptprozess
(Pflichtauswahl)]],"okay","falscher Subprozess"))</f>
        <v>okay</v>
      </c>
      <c r="AL19" t="str">
        <f>IF(aktives_Teilprojekt="Master","",IF(BTT[[#This Row],[Verantwortliches TP
(automatisch)]]=VLOOKUP(aktives_Teilprojekt,Teilprojekte[[Teilprojekte]:[Kürzel]],2,FALSE),"okay","Hauptprozess anderes TP"))</f>
        <v>okay</v>
      </c>
      <c r="AM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 t="str">
        <f>IFERROR(IF(BTT[[#This Row],[SAP-Modul
(Pflichtauswahl)]]&lt;&gt;VLOOKUP(BTT[[#This Row],[Verwendete Transaktion (Pflichtauswahl)]],Transaktionen[[Transaktionen]:[Modul]],3,FALSE),"Modul anders","okay"),"")</f>
        <v>okay</v>
      </c>
      <c r="AP19" t="str">
        <f>IFERROR(IF(COUNTIFS(BTT[Verwendete Transaktion (Pflichtauswahl)],BTT[[#This Row],[Verwendete Transaktion (Pflichtauswahl)]],BTT[SAP-Modul
(Pflichtauswahl)],"&lt;&gt;"&amp;BTT[[#This Row],[SAP-Modul
(Pflichtauswahl)]])&gt;0,"Modul anders","okay"),"")</f>
        <v>okay</v>
      </c>
      <c r="AQ19" t="str">
        <f>IFERROR(IF(COUNTIFS(BTT[Verwendete Transaktion (Pflichtauswahl)],BTT[[#This Row],[Verwendete Transaktion (Pflichtauswahl)]],BTT[Verantwortliches TP
(automatisch)],"&lt;&gt;"&amp;BTT[[#This Row],[Verantwortliches TP
(automatisch)]])&gt;0,"Transaktion mehrfach","okay"),"")</f>
        <v>okay</v>
      </c>
      <c r="AR19" t="str">
        <f>IFERROR(IF(COUNTIFS(BTT[Verwendete Transaktion (Pflichtauswahl)],BTT[[#This Row],[Verwendete Transaktion (Pflichtauswahl)]],BTT[Verantwortliches TP
(automatisch)],"&lt;&gt;"&amp;VLOOKUP(aktives_Teilprojekt,Teilprojekte[[Teilprojekte]:[Kürzel]],2,FALSE))&gt;0,"Transaktion mehrfach","okay"),"")</f>
        <v>okay</v>
      </c>
      <c r="AS19" t="s">
        <v>138</v>
      </c>
    </row>
    <row r="20" spans="1:45">
      <c r="A20" t="str">
        <f>IFERROR(IF(BTT[[#This Row],[Lfd Nr. 
(aus konsolidierter Datei)]]&lt;&gt;"",BTT[[#This Row],[Lfd Nr. 
(aus konsolidierter Datei)]],VLOOKUP(aktives_Teilprojekt,Teilprojekte[[Teilprojekte]:[Kürzel]],2,FALSE)&amp;ROW(BTT[[#This Row],[Lfd Nr.
(automatisch)]])-2),"")</f>
        <v>FI1905</v>
      </c>
      <c r="B20" t="s">
        <v>101</v>
      </c>
      <c r="D20" t="s">
        <v>102</v>
      </c>
      <c r="E20" t="str">
        <f>IFERROR(IF(NOT(BTT[[#This Row],[Manuelle Änderung des Verantwortliches TP
(Auswahl - bei Bedarf)]]=""),BTT[[#This Row],[Manuelle Änderung des Verantwortliches TP
(Auswahl - bei Bedarf)]],VLOOKUP(BTT[[#This Row],[Hauptprozess
(Pflichtauswahl)]],Hauptprozesse[],3,FALSE)),"")</f>
        <v>FI</v>
      </c>
      <c r="F20" t="s">
        <v>5</v>
      </c>
      <c r="G20" t="s">
        <v>124</v>
      </c>
      <c r="H20" t="s">
        <v>5</v>
      </c>
      <c r="I20" t="s">
        <v>139</v>
      </c>
      <c r="J20" t="str">
        <f>IFERROR(VLOOKUP(BTT[[#This Row],[Verwendete Transaktion (Pflichtauswahl)]],Transaktionen[[Transaktionen]:[Langtext]],2,FALSE),"")</f>
        <v>AutoBank: Exportprofile, -sequenzen</v>
      </c>
      <c r="N20" t="s">
        <v>95</v>
      </c>
      <c r="V20" t="str">
        <f>IFERROR(VLOOKUP(BTT[[#This Row],[Verwendetes Formular
(Auswahl falls relevant)]],Formulare[[Formularbezeichnung]:[Formularname (technisch)]],2,FALSE),"")</f>
        <v/>
      </c>
      <c r="X20" t="s">
        <v>83</v>
      </c>
      <c r="Y20" s="4"/>
      <c r="AC20" s="22" t="s">
        <v>97</v>
      </c>
      <c r="AD20" t="s">
        <v>98</v>
      </c>
      <c r="AF20" s="22" t="s">
        <v>97</v>
      </c>
      <c r="AJ20" t="s">
        <v>99</v>
      </c>
      <c r="AK20" t="str">
        <f>IF(BTT[[#This Row],[Subprozess
(optionale Auswahl)]]="","okay",IF(VLOOKUP(BTT[[#This Row],[Subprozess
(optionale Auswahl)]],BPML[[Subprozess]:[Zugeordneter Hauptprozess]],3,FALSE)=BTT[[#This Row],[Hauptprozess
(Pflichtauswahl)]],"okay","falscher Subprozess"))</f>
        <v>okay</v>
      </c>
      <c r="AL20" t="str">
        <f>IF(aktives_Teilprojekt="Master","",IF(BTT[[#This Row],[Verantwortliches TP
(automatisch)]]=VLOOKUP(aktives_Teilprojekt,Teilprojekte[[Teilprojekte]:[Kürzel]],2,FALSE),"okay","Hauptprozess anderes TP"))</f>
        <v>okay</v>
      </c>
      <c r="AM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 t="str">
        <f>IFERROR(IF(BTT[[#This Row],[SAP-Modul
(Pflichtauswahl)]]&lt;&gt;VLOOKUP(BTT[[#This Row],[Verwendete Transaktion (Pflichtauswahl)]],Transaktionen[[Transaktionen]:[Modul]],3,FALSE),"Modul anders","okay"),"")</f>
        <v>okay</v>
      </c>
      <c r="AP20" t="str">
        <f>IFERROR(IF(COUNTIFS(BTT[Verwendete Transaktion (Pflichtauswahl)],BTT[[#This Row],[Verwendete Transaktion (Pflichtauswahl)]],BTT[SAP-Modul
(Pflichtauswahl)],"&lt;&gt;"&amp;BTT[[#This Row],[SAP-Modul
(Pflichtauswahl)]])&gt;0,"Modul anders","okay"),"")</f>
        <v>okay</v>
      </c>
      <c r="AQ20" t="str">
        <f>IFERROR(IF(COUNTIFS(BTT[Verwendete Transaktion (Pflichtauswahl)],BTT[[#This Row],[Verwendete Transaktion (Pflichtauswahl)]],BTT[Verantwortliches TP
(automatisch)],"&lt;&gt;"&amp;BTT[[#This Row],[Verantwortliches TP
(automatisch)]])&gt;0,"Transaktion mehrfach","okay"),"")</f>
        <v>okay</v>
      </c>
      <c r="AR20" t="str">
        <f>IFERROR(IF(COUNTIFS(BTT[Verwendete Transaktion (Pflichtauswahl)],BTT[[#This Row],[Verwendete Transaktion (Pflichtauswahl)]],BTT[Verantwortliches TP
(automatisch)],"&lt;&gt;"&amp;VLOOKUP(aktives_Teilprojekt,Teilprojekte[[Teilprojekte]:[Kürzel]],2,FALSE))&gt;0,"Transaktion mehrfach","okay"),"")</f>
        <v>okay</v>
      </c>
      <c r="AS20" t="s">
        <v>140</v>
      </c>
    </row>
    <row r="21" spans="1:45">
      <c r="A21" t="str">
        <f>IFERROR(IF(BTT[[#This Row],[Lfd Nr. 
(aus konsolidierter Datei)]]&lt;&gt;"",BTT[[#This Row],[Lfd Nr. 
(aus konsolidierter Datei)]],VLOOKUP(aktives_Teilprojekt,Teilprojekte[[Teilprojekte]:[Kürzel]],2,FALSE)&amp;ROW(BTT[[#This Row],[Lfd Nr.
(automatisch)]])-2),"")</f>
        <v>FI1906</v>
      </c>
      <c r="B21" t="s">
        <v>101</v>
      </c>
      <c r="D21" t="s">
        <v>102</v>
      </c>
      <c r="E21" t="str">
        <f>IFERROR(IF(NOT(BTT[[#This Row],[Manuelle Änderung des Verantwortliches TP
(Auswahl - bei Bedarf)]]=""),BTT[[#This Row],[Manuelle Änderung des Verantwortliches TP
(Auswahl - bei Bedarf)]],VLOOKUP(BTT[[#This Row],[Hauptprozess
(Pflichtauswahl)]],Hauptprozesse[],3,FALSE)),"")</f>
        <v>FI</v>
      </c>
      <c r="F21" t="s">
        <v>5</v>
      </c>
      <c r="G21" t="s">
        <v>124</v>
      </c>
      <c r="H21" t="s">
        <v>5</v>
      </c>
      <c r="I21" t="s">
        <v>141</v>
      </c>
      <c r="J21" t="str">
        <f>IFERROR(VLOOKUP(BTT[[#This Row],[Verwendete Transaktion (Pflichtauswahl)]],Transaktionen[[Transaktionen]:[Langtext]],2,FALSE),"")</f>
        <v>Funktionsbausteine definieren</v>
      </c>
      <c r="N21" t="s">
        <v>95</v>
      </c>
      <c r="V21" t="str">
        <f>IFERROR(VLOOKUP(BTT[[#This Row],[Verwendetes Formular
(Auswahl falls relevant)]],Formulare[[Formularbezeichnung]:[Formularname (technisch)]],2,FALSE),"")</f>
        <v/>
      </c>
      <c r="X21" t="s">
        <v>83</v>
      </c>
      <c r="Y21" s="4"/>
      <c r="AC21" s="22" t="s">
        <v>97</v>
      </c>
      <c r="AD21" t="s">
        <v>98</v>
      </c>
      <c r="AF21" s="22" t="s">
        <v>97</v>
      </c>
      <c r="AJ21" t="s">
        <v>99</v>
      </c>
      <c r="AK21" t="str">
        <f>IF(BTT[[#This Row],[Subprozess
(optionale Auswahl)]]="","okay",IF(VLOOKUP(BTT[[#This Row],[Subprozess
(optionale Auswahl)]],BPML[[Subprozess]:[Zugeordneter Hauptprozess]],3,FALSE)=BTT[[#This Row],[Hauptprozess
(Pflichtauswahl)]],"okay","falscher Subprozess"))</f>
        <v>okay</v>
      </c>
      <c r="AL21" t="str">
        <f>IF(aktives_Teilprojekt="Master","",IF(BTT[[#This Row],[Verantwortliches TP
(automatisch)]]=VLOOKUP(aktives_Teilprojekt,Teilprojekte[[Teilprojekte]:[Kürzel]],2,FALSE),"okay","Hauptprozess anderes TP"))</f>
        <v>okay</v>
      </c>
      <c r="AM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 t="str">
        <f>IFERROR(IF(BTT[[#This Row],[SAP-Modul
(Pflichtauswahl)]]&lt;&gt;VLOOKUP(BTT[[#This Row],[Verwendete Transaktion (Pflichtauswahl)]],Transaktionen[[Transaktionen]:[Modul]],3,FALSE),"Modul anders","okay"),"")</f>
        <v>okay</v>
      </c>
      <c r="AP21" t="str">
        <f>IFERROR(IF(COUNTIFS(BTT[Verwendete Transaktion (Pflichtauswahl)],BTT[[#This Row],[Verwendete Transaktion (Pflichtauswahl)]],BTT[SAP-Modul
(Pflichtauswahl)],"&lt;&gt;"&amp;BTT[[#This Row],[SAP-Modul
(Pflichtauswahl)]])&gt;0,"Modul anders","okay"),"")</f>
        <v>okay</v>
      </c>
      <c r="AQ21" t="str">
        <f>IFERROR(IF(COUNTIFS(BTT[Verwendete Transaktion (Pflichtauswahl)],BTT[[#This Row],[Verwendete Transaktion (Pflichtauswahl)]],BTT[Verantwortliches TP
(automatisch)],"&lt;&gt;"&amp;BTT[[#This Row],[Verantwortliches TP
(automatisch)]])&gt;0,"Transaktion mehrfach","okay"),"")</f>
        <v>okay</v>
      </c>
      <c r="AR21" t="str">
        <f>IFERROR(IF(COUNTIFS(BTT[Verwendete Transaktion (Pflichtauswahl)],BTT[[#This Row],[Verwendete Transaktion (Pflichtauswahl)]],BTT[Verantwortliches TP
(automatisch)],"&lt;&gt;"&amp;VLOOKUP(aktives_Teilprojekt,Teilprojekte[[Teilprojekte]:[Kürzel]],2,FALSE))&gt;0,"Transaktion mehrfach","okay"),"")</f>
        <v>okay</v>
      </c>
      <c r="AS21" t="s">
        <v>142</v>
      </c>
    </row>
    <row r="22" spans="1:45">
      <c r="A22" t="str">
        <f>IFERROR(IF(BTT[[#This Row],[Lfd Nr. 
(aus konsolidierter Datei)]]&lt;&gt;"",BTT[[#This Row],[Lfd Nr. 
(aus konsolidierter Datei)]],VLOOKUP(aktives_Teilprojekt,Teilprojekte[[Teilprojekte]:[Kürzel]],2,FALSE)&amp;ROW(BTT[[#This Row],[Lfd Nr.
(automatisch)]])-2),"")</f>
        <v>FI2079</v>
      </c>
      <c r="B22" t="s">
        <v>101</v>
      </c>
      <c r="D22" t="s">
        <v>102</v>
      </c>
      <c r="E22" t="str">
        <f>IFERROR(IF(NOT(BTT[[#This Row],[Manuelle Änderung des Verantwortliches TP
(Auswahl - bei Bedarf)]]=""),BTT[[#This Row],[Manuelle Änderung des Verantwortliches TP
(Auswahl - bei Bedarf)]],VLOOKUP(BTT[[#This Row],[Hauptprozess
(Pflichtauswahl)]],Hauptprozesse[],3,FALSE)),"")</f>
        <v>FI</v>
      </c>
      <c r="F22" t="s">
        <v>5</v>
      </c>
      <c r="H22" t="s">
        <v>5</v>
      </c>
      <c r="I22" t="s">
        <v>143</v>
      </c>
      <c r="J22" t="str">
        <f>IFERROR(VLOOKUP(BTT[[#This Row],[Verwendete Transaktion (Pflichtauswahl)]],Transaktionen[[Transaktionen]:[Langtext]],2,FALSE),"")</f>
        <v>Autobank: Intraday Monitor</v>
      </c>
      <c r="N22" t="s">
        <v>95</v>
      </c>
      <c r="V22" t="str">
        <f>IFERROR(VLOOKUP(BTT[[#This Row],[Verwendetes Formular
(Auswahl falls relevant)]],Formulare[[Formularbezeichnung]:[Formularname (technisch)]],2,FALSE),"")</f>
        <v/>
      </c>
      <c r="X22" t="s">
        <v>83</v>
      </c>
      <c r="Y22" s="4"/>
      <c r="AC22" s="22" t="s">
        <v>97</v>
      </c>
      <c r="AD22" t="s">
        <v>98</v>
      </c>
      <c r="AF22" s="22" t="s">
        <v>97</v>
      </c>
      <c r="AJ22" t="s">
        <v>99</v>
      </c>
      <c r="AK22" t="str">
        <f>IF(BTT[[#This Row],[Subprozess
(optionale Auswahl)]]="","okay",IF(VLOOKUP(BTT[[#This Row],[Subprozess
(optionale Auswahl)]],BPML[[Subprozess]:[Zugeordneter Hauptprozess]],3,FALSE)=BTT[[#This Row],[Hauptprozess
(Pflichtauswahl)]],"okay","falscher Subprozess"))</f>
        <v>okay</v>
      </c>
      <c r="AL22" t="str">
        <f>IF(aktives_Teilprojekt="Master","",IF(BTT[[#This Row],[Verantwortliches TP
(automatisch)]]=VLOOKUP(aktives_Teilprojekt,Teilprojekte[[Teilprojekte]:[Kürzel]],2,FALSE),"okay","Hauptprozess anderes TP"))</f>
        <v>okay</v>
      </c>
      <c r="AM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 t="str">
        <f>IFERROR(IF(BTT[[#This Row],[SAP-Modul
(Pflichtauswahl)]]&lt;&gt;VLOOKUP(BTT[[#This Row],[Verwendete Transaktion (Pflichtauswahl)]],Transaktionen[[Transaktionen]:[Modul]],3,FALSE),"Modul anders","okay"),"")</f>
        <v>okay</v>
      </c>
      <c r="AP22" t="str">
        <f>IFERROR(IF(COUNTIFS(BTT[Verwendete Transaktion (Pflichtauswahl)],BTT[[#This Row],[Verwendete Transaktion (Pflichtauswahl)]],BTT[SAP-Modul
(Pflichtauswahl)],"&lt;&gt;"&amp;BTT[[#This Row],[SAP-Modul
(Pflichtauswahl)]])&gt;0,"Modul anders","okay"),"")</f>
        <v>okay</v>
      </c>
      <c r="AQ22" t="str">
        <f>IFERROR(IF(COUNTIFS(BTT[Verwendete Transaktion (Pflichtauswahl)],BTT[[#This Row],[Verwendete Transaktion (Pflichtauswahl)]],BTT[Verantwortliches TP
(automatisch)],"&lt;&gt;"&amp;BTT[[#This Row],[Verantwortliches TP
(automatisch)]])&gt;0,"Transaktion mehrfach","okay"),"")</f>
        <v>okay</v>
      </c>
      <c r="AR22" t="str">
        <f>IFERROR(IF(COUNTIFS(BTT[Verwendete Transaktion (Pflichtauswahl)],BTT[[#This Row],[Verwendete Transaktion (Pflichtauswahl)]],BTT[Verantwortliches TP
(automatisch)],"&lt;&gt;"&amp;VLOOKUP(aktives_Teilprojekt,Teilprojekte[[Teilprojekte]:[Kürzel]],2,FALSE))&gt;0,"Transaktion mehrfach","okay"),"")</f>
        <v>okay</v>
      </c>
      <c r="AS22" t="s">
        <v>144</v>
      </c>
    </row>
    <row r="23" spans="1:45">
      <c r="A23" t="str">
        <f>IFERROR(IF(BTT[[#This Row],[Lfd Nr. 
(aus konsolidierter Datei)]]&lt;&gt;"",BTT[[#This Row],[Lfd Nr. 
(aus konsolidierter Datei)]],VLOOKUP(aktives_Teilprojekt,Teilprojekte[[Teilprojekte]:[Kürzel]],2,FALSE)&amp;ROW(BTT[[#This Row],[Lfd Nr.
(automatisch)]])-2),"")</f>
        <v>HL227</v>
      </c>
      <c r="B23" t="s">
        <v>90</v>
      </c>
      <c r="C23" t="s">
        <v>91</v>
      </c>
      <c r="D23" t="s">
        <v>145</v>
      </c>
      <c r="E23" t="str">
        <f>IFERROR(IF(NOT(BTT[[#This Row],[Manuelle Änderung des Verantwortliches TP
(Auswahl - bei Bedarf)]]=""),BTT[[#This Row],[Manuelle Änderung des Verantwortliches TP
(Auswahl - bei Bedarf)]],VLOOKUP(BTT[[#This Row],[Hauptprozess
(Pflichtauswahl)]],Hauptprozesse[],3,FALSE)),"")</f>
        <v>FI</v>
      </c>
      <c r="F23" t="s">
        <v>5</v>
      </c>
      <c r="G23" t="s">
        <v>93</v>
      </c>
      <c r="H23" t="s">
        <v>5</v>
      </c>
      <c r="I23" t="s">
        <v>146</v>
      </c>
      <c r="J23" t="str">
        <f>IFERROR(VLOOKUP(BTT[[#This Row],[Verwendete Transaktion (Pflichtauswahl)]],Transaktionen[[Transaktionen]:[Langtext]],2,FALSE),"")</f>
        <v>AutoBank: Ordnungsbegriffe Reporting</v>
      </c>
      <c r="N23" t="s">
        <v>95</v>
      </c>
      <c r="O23" t="s">
        <v>83</v>
      </c>
      <c r="T23" t="s">
        <v>96</v>
      </c>
      <c r="V23" t="str">
        <f>IFERROR(VLOOKUP(BTT[[#This Row],[Verwendetes Formular
(Auswahl falls relevant)]],Formulare[[Formularbezeichnung]:[Formularname (technisch)]],2,FALSE),"")</f>
        <v/>
      </c>
      <c r="X23" t="s">
        <v>83</v>
      </c>
      <c r="Y23" s="4"/>
      <c r="AC23" s="22" t="s">
        <v>97</v>
      </c>
      <c r="AD23" t="s">
        <v>98</v>
      </c>
      <c r="AF23" s="22" t="s">
        <v>97</v>
      </c>
      <c r="AJ23" t="s">
        <v>99</v>
      </c>
      <c r="AK23" t="str">
        <f>IF(BTT[[#This Row],[Subprozess
(optionale Auswahl)]]="","okay",IF(VLOOKUP(BTT[[#This Row],[Subprozess
(optionale Auswahl)]],BPML[[Subprozess]:[Zugeordneter Hauptprozess]],3,FALSE)=BTT[[#This Row],[Hauptprozess
(Pflichtauswahl)]],"okay","falscher Subprozess"))</f>
        <v>okay</v>
      </c>
      <c r="AL23" t="str">
        <f>IF(aktives_Teilprojekt="Master","",IF(BTT[[#This Row],[Verantwortliches TP
(automatisch)]]=VLOOKUP(aktives_Teilprojekt,Teilprojekte[[Teilprojekte]:[Kürzel]],2,FALSE),"okay","Hauptprozess anderes TP"))</f>
        <v>okay</v>
      </c>
      <c r="AM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 t="str">
        <f>IFERROR(IF(BTT[[#This Row],[SAP-Modul
(Pflichtauswahl)]]&lt;&gt;VLOOKUP(BTT[[#This Row],[Verwendete Transaktion (Pflichtauswahl)]],Transaktionen[[Transaktionen]:[Modul]],3,FALSE),"Modul anders","okay"),"")</f>
        <v>okay</v>
      </c>
      <c r="AP23" t="str">
        <f>IFERROR(IF(COUNTIFS(BTT[Verwendete Transaktion (Pflichtauswahl)],BTT[[#This Row],[Verwendete Transaktion (Pflichtauswahl)]],BTT[SAP-Modul
(Pflichtauswahl)],"&lt;&gt;"&amp;BTT[[#This Row],[SAP-Modul
(Pflichtauswahl)]])&gt;0,"Modul anders","okay"),"")</f>
        <v>okay</v>
      </c>
      <c r="AQ23" t="str">
        <f>IFERROR(IF(COUNTIFS(BTT[Verwendete Transaktion (Pflichtauswahl)],BTT[[#This Row],[Verwendete Transaktion (Pflichtauswahl)]],BTT[Verantwortliches TP
(automatisch)],"&lt;&gt;"&amp;BTT[[#This Row],[Verantwortliches TP
(automatisch)]])&gt;0,"Transaktion mehrfach","okay"),"")</f>
        <v>okay</v>
      </c>
      <c r="AR23" t="str">
        <f>IFERROR(IF(COUNTIFS(BTT[Verwendete Transaktion (Pflichtauswahl)],BTT[[#This Row],[Verwendete Transaktion (Pflichtauswahl)]],BTT[Verantwortliches TP
(automatisch)],"&lt;&gt;"&amp;VLOOKUP(aktives_Teilprojekt,Teilprojekte[[Teilprojekte]:[Kürzel]],2,FALSE))&gt;0,"Transaktion mehrfach","okay"),"")</f>
        <v>okay</v>
      </c>
      <c r="AS23" t="s">
        <v>147</v>
      </c>
    </row>
    <row r="24" spans="1:45">
      <c r="A24" t="str">
        <f>IFERROR(IF(BTT[[#This Row],[Lfd Nr. 
(aus konsolidierter Datei)]]&lt;&gt;"",BTT[[#This Row],[Lfd Nr. 
(aus konsolidierter Datei)]],VLOOKUP(aktives_Teilprojekt,Teilprojekte[[Teilprojekte]:[Kürzel]],2,FALSE)&amp;ROW(BTT[[#This Row],[Lfd Nr.
(automatisch)]])-2),"")</f>
        <v>FI2080</v>
      </c>
      <c r="B24" t="s">
        <v>101</v>
      </c>
      <c r="D24" t="s">
        <v>102</v>
      </c>
      <c r="E24" t="str">
        <f>IFERROR(IF(NOT(BTT[[#This Row],[Manuelle Änderung des Verantwortliches TP
(Auswahl - bei Bedarf)]]=""),BTT[[#This Row],[Manuelle Änderung des Verantwortliches TP
(Auswahl - bei Bedarf)]],VLOOKUP(BTT[[#This Row],[Hauptprozess
(Pflichtauswahl)]],Hauptprozesse[],3,FALSE)),"")</f>
        <v>FI</v>
      </c>
      <c r="F24" t="s">
        <v>5</v>
      </c>
      <c r="H24" t="s">
        <v>5</v>
      </c>
      <c r="I24" t="s">
        <v>148</v>
      </c>
      <c r="J24" t="str">
        <f>IFERROR(VLOOKUP(BTT[[#This Row],[Verwendete Transaktion (Pflichtauswahl)]],Transaktionen[[Transaktionen]:[Langtext]],2,FALSE),"")</f>
        <v>AutoBank: Prüfsequenzen</v>
      </c>
      <c r="N24" t="s">
        <v>95</v>
      </c>
      <c r="V24" t="str">
        <f>IFERROR(VLOOKUP(BTT[[#This Row],[Verwendetes Formular
(Auswahl falls relevant)]],Formulare[[Formularbezeichnung]:[Formularname (technisch)]],2,FALSE),"")</f>
        <v/>
      </c>
      <c r="X24" t="s">
        <v>83</v>
      </c>
      <c r="Y24" s="4"/>
      <c r="AC24" s="22" t="s">
        <v>97</v>
      </c>
      <c r="AD24" t="s">
        <v>98</v>
      </c>
      <c r="AF24" s="22" t="s">
        <v>97</v>
      </c>
      <c r="AJ24" t="s">
        <v>99</v>
      </c>
      <c r="AK24" t="str">
        <f>IF(BTT[[#This Row],[Subprozess
(optionale Auswahl)]]="","okay",IF(VLOOKUP(BTT[[#This Row],[Subprozess
(optionale Auswahl)]],BPML[[Subprozess]:[Zugeordneter Hauptprozess]],3,FALSE)=BTT[[#This Row],[Hauptprozess
(Pflichtauswahl)]],"okay","falscher Subprozess"))</f>
        <v>okay</v>
      </c>
      <c r="AL24" t="str">
        <f>IF(aktives_Teilprojekt="Master","",IF(BTT[[#This Row],[Verantwortliches TP
(automatisch)]]=VLOOKUP(aktives_Teilprojekt,Teilprojekte[[Teilprojekte]:[Kürzel]],2,FALSE),"okay","Hauptprozess anderes TP"))</f>
        <v>okay</v>
      </c>
      <c r="AM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 t="str">
        <f>IFERROR(IF(BTT[[#This Row],[SAP-Modul
(Pflichtauswahl)]]&lt;&gt;VLOOKUP(BTT[[#This Row],[Verwendete Transaktion (Pflichtauswahl)]],Transaktionen[[Transaktionen]:[Modul]],3,FALSE),"Modul anders","okay"),"")</f>
        <v>okay</v>
      </c>
      <c r="AP24" t="str">
        <f>IFERROR(IF(COUNTIFS(BTT[Verwendete Transaktion (Pflichtauswahl)],BTT[[#This Row],[Verwendete Transaktion (Pflichtauswahl)]],BTT[SAP-Modul
(Pflichtauswahl)],"&lt;&gt;"&amp;BTT[[#This Row],[SAP-Modul
(Pflichtauswahl)]])&gt;0,"Modul anders","okay"),"")</f>
        <v>okay</v>
      </c>
      <c r="AQ24" t="str">
        <f>IFERROR(IF(COUNTIFS(BTT[Verwendete Transaktion (Pflichtauswahl)],BTT[[#This Row],[Verwendete Transaktion (Pflichtauswahl)]],BTT[Verantwortliches TP
(automatisch)],"&lt;&gt;"&amp;BTT[[#This Row],[Verantwortliches TP
(automatisch)]])&gt;0,"Transaktion mehrfach","okay"),"")</f>
        <v>okay</v>
      </c>
      <c r="AR24" t="str">
        <f>IFERROR(IF(COUNTIFS(BTT[Verwendete Transaktion (Pflichtauswahl)],BTT[[#This Row],[Verwendete Transaktion (Pflichtauswahl)]],BTT[Verantwortliches TP
(automatisch)],"&lt;&gt;"&amp;VLOOKUP(aktives_Teilprojekt,Teilprojekte[[Teilprojekte]:[Kürzel]],2,FALSE))&gt;0,"Transaktion mehrfach","okay"),"")</f>
        <v>okay</v>
      </c>
      <c r="AS24" t="s">
        <v>149</v>
      </c>
    </row>
    <row r="25" spans="1:45">
      <c r="A25" t="str">
        <f>IFERROR(IF(BTT[[#This Row],[Lfd Nr. 
(aus konsolidierter Datei)]]&lt;&gt;"",BTT[[#This Row],[Lfd Nr. 
(aus konsolidierter Datei)]],VLOOKUP(aktives_Teilprojekt,Teilprojekte[[Teilprojekte]:[Kürzel]],2,FALSE)&amp;ROW(BTT[[#This Row],[Lfd Nr.
(automatisch)]])-2),"")</f>
        <v>FI2081</v>
      </c>
      <c r="B25" t="s">
        <v>101</v>
      </c>
      <c r="D25" t="s">
        <v>102</v>
      </c>
      <c r="E25" t="str">
        <f>IFERROR(IF(NOT(BTT[[#This Row],[Manuelle Änderung des Verantwortliches TP
(Auswahl - bei Bedarf)]]=""),BTT[[#This Row],[Manuelle Änderung des Verantwortliches TP
(Auswahl - bei Bedarf)]],VLOOKUP(BTT[[#This Row],[Hauptprozess
(Pflichtauswahl)]],Hauptprozesse[],3,FALSE)),"")</f>
        <v>FI</v>
      </c>
      <c r="F25" t="s">
        <v>5</v>
      </c>
      <c r="H25" t="s">
        <v>5</v>
      </c>
      <c r="I25" t="s">
        <v>150</v>
      </c>
      <c r="J25" t="str">
        <f>IFERROR(VLOOKUP(BTT[[#This Row],[Verwendete Transaktion (Pflichtauswahl)]],Transaktionen[[Transaktionen]:[Langtext]],2,FALSE),"")</f>
        <v>Smart Maint. FF-Abgl.fld.</v>
      </c>
      <c r="N25" t="s">
        <v>95</v>
      </c>
      <c r="V25" t="str">
        <f>IFERROR(VLOOKUP(BTT[[#This Row],[Verwendetes Formular
(Auswahl falls relevant)]],Formulare[[Formularbezeichnung]:[Formularname (technisch)]],2,FALSE),"")</f>
        <v/>
      </c>
      <c r="X25" t="s">
        <v>83</v>
      </c>
      <c r="Y25" s="4"/>
      <c r="AC25" s="22" t="s">
        <v>97</v>
      </c>
      <c r="AD25" t="s">
        <v>98</v>
      </c>
      <c r="AF25" s="22" t="s">
        <v>97</v>
      </c>
      <c r="AJ25" t="s">
        <v>99</v>
      </c>
      <c r="AK25" t="str">
        <f>IF(BTT[[#This Row],[Subprozess
(optionale Auswahl)]]="","okay",IF(VLOOKUP(BTT[[#This Row],[Subprozess
(optionale Auswahl)]],BPML[[Subprozess]:[Zugeordneter Hauptprozess]],3,FALSE)=BTT[[#This Row],[Hauptprozess
(Pflichtauswahl)]],"okay","falscher Subprozess"))</f>
        <v>okay</v>
      </c>
      <c r="AL25" t="str">
        <f>IF(aktives_Teilprojekt="Master","",IF(BTT[[#This Row],[Verantwortliches TP
(automatisch)]]=VLOOKUP(aktives_Teilprojekt,Teilprojekte[[Teilprojekte]:[Kürzel]],2,FALSE),"okay","Hauptprozess anderes TP"))</f>
        <v>okay</v>
      </c>
      <c r="AM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 t="str">
        <f>IFERROR(IF(BTT[[#This Row],[SAP-Modul
(Pflichtauswahl)]]&lt;&gt;VLOOKUP(BTT[[#This Row],[Verwendete Transaktion (Pflichtauswahl)]],Transaktionen[[Transaktionen]:[Modul]],3,FALSE),"Modul anders","okay"),"")</f>
        <v>okay</v>
      </c>
      <c r="AP25" t="str">
        <f>IFERROR(IF(COUNTIFS(BTT[Verwendete Transaktion (Pflichtauswahl)],BTT[[#This Row],[Verwendete Transaktion (Pflichtauswahl)]],BTT[SAP-Modul
(Pflichtauswahl)],"&lt;&gt;"&amp;BTT[[#This Row],[SAP-Modul
(Pflichtauswahl)]])&gt;0,"Modul anders","okay"),"")</f>
        <v>okay</v>
      </c>
      <c r="AQ25" t="str">
        <f>IFERROR(IF(COUNTIFS(BTT[Verwendete Transaktion (Pflichtauswahl)],BTT[[#This Row],[Verwendete Transaktion (Pflichtauswahl)]],BTT[Verantwortliches TP
(automatisch)],"&lt;&gt;"&amp;BTT[[#This Row],[Verantwortliches TP
(automatisch)]])&gt;0,"Transaktion mehrfach","okay"),"")</f>
        <v>okay</v>
      </c>
      <c r="AR25" t="str">
        <f>IFERROR(IF(COUNTIFS(BTT[Verwendete Transaktion (Pflichtauswahl)],BTT[[#This Row],[Verwendete Transaktion (Pflichtauswahl)]],BTT[Verantwortliches TP
(automatisch)],"&lt;&gt;"&amp;VLOOKUP(aktives_Teilprojekt,Teilprojekte[[Teilprojekte]:[Kürzel]],2,FALSE))&gt;0,"Transaktion mehrfach","okay"),"")</f>
        <v>okay</v>
      </c>
      <c r="AS25" t="s">
        <v>151</v>
      </c>
    </row>
    <row r="26" spans="1:45">
      <c r="A26" t="str">
        <f>IFERROR(IF(BTT[[#This Row],[Lfd Nr. 
(aus konsolidierter Datei)]]&lt;&gt;"",BTT[[#This Row],[Lfd Nr. 
(aus konsolidierter Datei)]],VLOOKUP(aktives_Teilprojekt,Teilprojekte[[Teilprojekte]:[Kürzel]],2,FALSE)&amp;ROW(BTT[[#This Row],[Lfd Nr.
(automatisch)]])-2),"")</f>
        <v>FI1907</v>
      </c>
      <c r="B26" t="s">
        <v>101</v>
      </c>
      <c r="D26" t="s">
        <v>102</v>
      </c>
      <c r="E26" t="str">
        <f>IFERROR(IF(NOT(BTT[[#This Row],[Manuelle Änderung des Verantwortliches TP
(Auswahl - bei Bedarf)]]=""),BTT[[#This Row],[Manuelle Änderung des Verantwortliches TP
(Auswahl - bei Bedarf)]],VLOOKUP(BTT[[#This Row],[Hauptprozess
(Pflichtauswahl)]],Hauptprozesse[],3,FALSE)),"")</f>
        <v>FI</v>
      </c>
      <c r="F26" t="s">
        <v>5</v>
      </c>
      <c r="G26" t="s">
        <v>124</v>
      </c>
      <c r="H26" t="s">
        <v>5</v>
      </c>
      <c r="I26" t="s">
        <v>152</v>
      </c>
      <c r="J26" t="str">
        <f>IFERROR(VLOOKUP(BTT[[#This Row],[Verwendete Transaktion (Pflichtauswahl)]],Transaktionen[[Transaktionen]:[Langtext]],2,FALSE),"")</f>
        <v>Importprogramm zur Umsetzungstabelle</v>
      </c>
      <c r="N26" t="s">
        <v>95</v>
      </c>
      <c r="V26" t="str">
        <f>IFERROR(VLOOKUP(BTT[[#This Row],[Verwendetes Formular
(Auswahl falls relevant)]],Formulare[[Formularbezeichnung]:[Formularname (technisch)]],2,FALSE),"")</f>
        <v/>
      </c>
      <c r="X26" t="s">
        <v>83</v>
      </c>
      <c r="Y26" s="4"/>
      <c r="AC26" s="22" t="s">
        <v>97</v>
      </c>
      <c r="AD26" t="s">
        <v>98</v>
      </c>
      <c r="AF26" s="22" t="s">
        <v>97</v>
      </c>
      <c r="AJ26" t="s">
        <v>99</v>
      </c>
      <c r="AK26" t="str">
        <f>IF(BTT[[#This Row],[Subprozess
(optionale Auswahl)]]="","okay",IF(VLOOKUP(BTT[[#This Row],[Subprozess
(optionale Auswahl)]],BPML[[Subprozess]:[Zugeordneter Hauptprozess]],3,FALSE)=BTT[[#This Row],[Hauptprozess
(Pflichtauswahl)]],"okay","falscher Subprozess"))</f>
        <v>okay</v>
      </c>
      <c r="AL26" t="str">
        <f>IF(aktives_Teilprojekt="Master","",IF(BTT[[#This Row],[Verantwortliches TP
(automatisch)]]=VLOOKUP(aktives_Teilprojekt,Teilprojekte[[Teilprojekte]:[Kürzel]],2,FALSE),"okay","Hauptprozess anderes TP"))</f>
        <v>okay</v>
      </c>
      <c r="AM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 t="str">
        <f>IFERROR(IF(BTT[[#This Row],[SAP-Modul
(Pflichtauswahl)]]&lt;&gt;VLOOKUP(BTT[[#This Row],[Verwendete Transaktion (Pflichtauswahl)]],Transaktionen[[Transaktionen]:[Modul]],3,FALSE),"Modul anders","okay"),"")</f>
        <v>okay</v>
      </c>
      <c r="AP26" t="str">
        <f>IFERROR(IF(COUNTIFS(BTT[Verwendete Transaktion (Pflichtauswahl)],BTT[[#This Row],[Verwendete Transaktion (Pflichtauswahl)]],BTT[SAP-Modul
(Pflichtauswahl)],"&lt;&gt;"&amp;BTT[[#This Row],[SAP-Modul
(Pflichtauswahl)]])&gt;0,"Modul anders","okay"),"")</f>
        <v>okay</v>
      </c>
      <c r="AQ26" t="str">
        <f>IFERROR(IF(COUNTIFS(BTT[Verwendete Transaktion (Pflichtauswahl)],BTT[[#This Row],[Verwendete Transaktion (Pflichtauswahl)]],BTT[Verantwortliches TP
(automatisch)],"&lt;&gt;"&amp;BTT[[#This Row],[Verantwortliches TP
(automatisch)]])&gt;0,"Transaktion mehrfach","okay"),"")</f>
        <v>okay</v>
      </c>
      <c r="AR26" t="str">
        <f>IFERROR(IF(COUNTIFS(BTT[Verwendete Transaktion (Pflichtauswahl)],BTT[[#This Row],[Verwendete Transaktion (Pflichtauswahl)]],BTT[Verantwortliches TP
(automatisch)],"&lt;&gt;"&amp;VLOOKUP(aktives_Teilprojekt,Teilprojekte[[Teilprojekte]:[Kürzel]],2,FALSE))&gt;0,"Transaktion mehrfach","okay"),"")</f>
        <v>okay</v>
      </c>
      <c r="AS26" t="s">
        <v>153</v>
      </c>
    </row>
    <row r="27" spans="1:45">
      <c r="A27" t="str">
        <f>IFERROR(IF(BTT[[#This Row],[Lfd Nr. 
(aus konsolidierter Datei)]]&lt;&gt;"",BTT[[#This Row],[Lfd Nr. 
(aus konsolidierter Datei)]],VLOOKUP(aktives_Teilprojekt,Teilprojekte[[Teilprojekte]:[Kürzel]],2,FALSE)&amp;ROW(BTT[[#This Row],[Lfd Nr.
(automatisch)]])-2),"")</f>
        <v>FI1908</v>
      </c>
      <c r="B27" t="s">
        <v>101</v>
      </c>
      <c r="D27" t="s">
        <v>102</v>
      </c>
      <c r="E27" t="str">
        <f>IFERROR(IF(NOT(BTT[[#This Row],[Manuelle Änderung des Verantwortliches TP
(Auswahl - bei Bedarf)]]=""),BTT[[#This Row],[Manuelle Änderung des Verantwortliches TP
(Auswahl - bei Bedarf)]],VLOOKUP(BTT[[#This Row],[Hauptprozess
(Pflichtauswahl)]],Hauptprozesse[],3,FALSE)),"")</f>
        <v>FI</v>
      </c>
      <c r="F27" t="s">
        <v>5</v>
      </c>
      <c r="G27" t="s">
        <v>124</v>
      </c>
      <c r="H27" t="s">
        <v>5</v>
      </c>
      <c r="I27" t="s">
        <v>154</v>
      </c>
      <c r="J27" t="str">
        <f>IFERROR(VLOOKUP(BTT[[#This Row],[Verwendete Transaktion (Pflichtauswahl)]],Transaktionen[[Transaktionen]:[Langtext]],2,FALSE),"")</f>
        <v>Autobank: Umsetzungstabelle (Werte)</v>
      </c>
      <c r="N27" t="s">
        <v>95</v>
      </c>
      <c r="V27" t="str">
        <f>IFERROR(VLOOKUP(BTT[[#This Row],[Verwendetes Formular
(Auswahl falls relevant)]],Formulare[[Formularbezeichnung]:[Formularname (technisch)]],2,FALSE),"")</f>
        <v/>
      </c>
      <c r="X27" t="s">
        <v>83</v>
      </c>
      <c r="Y27" s="4"/>
      <c r="AC27" s="22" t="s">
        <v>97</v>
      </c>
      <c r="AD27" t="s">
        <v>98</v>
      </c>
      <c r="AF27" s="22" t="s">
        <v>97</v>
      </c>
      <c r="AJ27" t="s">
        <v>99</v>
      </c>
      <c r="AK27" t="str">
        <f>IF(BTT[[#This Row],[Subprozess
(optionale Auswahl)]]="","okay",IF(VLOOKUP(BTT[[#This Row],[Subprozess
(optionale Auswahl)]],BPML[[Subprozess]:[Zugeordneter Hauptprozess]],3,FALSE)=BTT[[#This Row],[Hauptprozess
(Pflichtauswahl)]],"okay","falscher Subprozess"))</f>
        <v>okay</v>
      </c>
      <c r="AL27" t="str">
        <f>IF(aktives_Teilprojekt="Master","",IF(BTT[[#This Row],[Verantwortliches TP
(automatisch)]]=VLOOKUP(aktives_Teilprojekt,Teilprojekte[[Teilprojekte]:[Kürzel]],2,FALSE),"okay","Hauptprozess anderes TP"))</f>
        <v>okay</v>
      </c>
      <c r="AM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 t="str">
        <f>IFERROR(IF(BTT[[#This Row],[SAP-Modul
(Pflichtauswahl)]]&lt;&gt;VLOOKUP(BTT[[#This Row],[Verwendete Transaktion (Pflichtauswahl)]],Transaktionen[[Transaktionen]:[Modul]],3,FALSE),"Modul anders","okay"),"")</f>
        <v>okay</v>
      </c>
      <c r="AP27" t="str">
        <f>IFERROR(IF(COUNTIFS(BTT[Verwendete Transaktion (Pflichtauswahl)],BTT[[#This Row],[Verwendete Transaktion (Pflichtauswahl)]],BTT[SAP-Modul
(Pflichtauswahl)],"&lt;&gt;"&amp;BTT[[#This Row],[SAP-Modul
(Pflichtauswahl)]])&gt;0,"Modul anders","okay"),"")</f>
        <v>okay</v>
      </c>
      <c r="AQ27" t="str">
        <f>IFERROR(IF(COUNTIFS(BTT[Verwendete Transaktion (Pflichtauswahl)],BTT[[#This Row],[Verwendete Transaktion (Pflichtauswahl)]],BTT[Verantwortliches TP
(automatisch)],"&lt;&gt;"&amp;BTT[[#This Row],[Verantwortliches TP
(automatisch)]])&gt;0,"Transaktion mehrfach","okay"),"")</f>
        <v>okay</v>
      </c>
      <c r="AR27" t="str">
        <f>IFERROR(IF(COUNTIFS(BTT[Verwendete Transaktion (Pflichtauswahl)],BTT[[#This Row],[Verwendete Transaktion (Pflichtauswahl)]],BTT[Verantwortliches TP
(automatisch)],"&lt;&gt;"&amp;VLOOKUP(aktives_Teilprojekt,Teilprojekte[[Teilprojekte]:[Kürzel]],2,FALSE))&gt;0,"Transaktion mehrfach","okay"),"")</f>
        <v>okay</v>
      </c>
      <c r="AS27" t="s">
        <v>155</v>
      </c>
    </row>
    <row r="28" spans="1:45">
      <c r="A28" t="str">
        <f>IFERROR(IF(BTT[[#This Row],[Lfd Nr. 
(aus konsolidierter Datei)]]&lt;&gt;"",BTT[[#This Row],[Lfd Nr. 
(aus konsolidierter Datei)]],VLOOKUP(aktives_Teilprojekt,Teilprojekte[[Teilprojekte]:[Kürzel]],2,FALSE)&amp;ROW(BTT[[#This Row],[Lfd Nr.
(automatisch)]])-2),"")</f>
        <v>FI2082</v>
      </c>
      <c r="B28" t="s">
        <v>101</v>
      </c>
      <c r="D28" t="s">
        <v>102</v>
      </c>
      <c r="E28" t="str">
        <f>IFERROR(IF(NOT(BTT[[#This Row],[Manuelle Änderung des Verantwortliches TP
(Auswahl - bei Bedarf)]]=""),BTT[[#This Row],[Manuelle Änderung des Verantwortliches TP
(Auswahl - bei Bedarf)]],VLOOKUP(BTT[[#This Row],[Hauptprozess
(Pflichtauswahl)]],Hauptprozesse[],3,FALSE)),"")</f>
        <v>FI</v>
      </c>
      <c r="F28" t="s">
        <v>5</v>
      </c>
      <c r="H28" t="s">
        <v>5</v>
      </c>
      <c r="I28" t="s">
        <v>156</v>
      </c>
      <c r="J28" t="str">
        <f>IFERROR(VLOOKUP(BTT[[#This Row],[Verwendete Transaktion (Pflichtauswahl)]],Transaktionen[[Transaktionen]:[Langtext]],2,FALSE),"")</f>
        <v>Einstell. zur Umsetzung über OP</v>
      </c>
      <c r="N28" t="s">
        <v>95</v>
      </c>
      <c r="V28" t="str">
        <f>IFERROR(VLOOKUP(BTT[[#This Row],[Verwendetes Formular
(Auswahl falls relevant)]],Formulare[[Formularbezeichnung]:[Formularname (technisch)]],2,FALSE),"")</f>
        <v/>
      </c>
      <c r="X28" t="s">
        <v>83</v>
      </c>
      <c r="Y28" s="4"/>
      <c r="AC28" s="22" t="s">
        <v>97</v>
      </c>
      <c r="AD28" t="s">
        <v>98</v>
      </c>
      <c r="AF28" s="22" t="s">
        <v>97</v>
      </c>
      <c r="AJ28" t="s">
        <v>99</v>
      </c>
      <c r="AK28" t="str">
        <f>IF(BTT[[#This Row],[Subprozess
(optionale Auswahl)]]="","okay",IF(VLOOKUP(BTT[[#This Row],[Subprozess
(optionale Auswahl)]],BPML[[Subprozess]:[Zugeordneter Hauptprozess]],3,FALSE)=BTT[[#This Row],[Hauptprozess
(Pflichtauswahl)]],"okay","falscher Subprozess"))</f>
        <v>okay</v>
      </c>
      <c r="AL28" t="str">
        <f>IF(aktives_Teilprojekt="Master","",IF(BTT[[#This Row],[Verantwortliches TP
(automatisch)]]=VLOOKUP(aktives_Teilprojekt,Teilprojekte[[Teilprojekte]:[Kürzel]],2,FALSE),"okay","Hauptprozess anderes TP"))</f>
        <v>okay</v>
      </c>
      <c r="AM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 t="str">
        <f>IFERROR(IF(BTT[[#This Row],[SAP-Modul
(Pflichtauswahl)]]&lt;&gt;VLOOKUP(BTT[[#This Row],[Verwendete Transaktion (Pflichtauswahl)]],Transaktionen[[Transaktionen]:[Modul]],3,FALSE),"Modul anders","okay"),"")</f>
        <v>okay</v>
      </c>
      <c r="AP28" t="str">
        <f>IFERROR(IF(COUNTIFS(BTT[Verwendete Transaktion (Pflichtauswahl)],BTT[[#This Row],[Verwendete Transaktion (Pflichtauswahl)]],BTT[SAP-Modul
(Pflichtauswahl)],"&lt;&gt;"&amp;BTT[[#This Row],[SAP-Modul
(Pflichtauswahl)]])&gt;0,"Modul anders","okay"),"")</f>
        <v>okay</v>
      </c>
      <c r="AQ28" t="str">
        <f>IFERROR(IF(COUNTIFS(BTT[Verwendete Transaktion (Pflichtauswahl)],BTT[[#This Row],[Verwendete Transaktion (Pflichtauswahl)]],BTT[Verantwortliches TP
(automatisch)],"&lt;&gt;"&amp;BTT[[#This Row],[Verantwortliches TP
(automatisch)]])&gt;0,"Transaktion mehrfach","okay"),"")</f>
        <v>okay</v>
      </c>
      <c r="AR28" t="str">
        <f>IFERROR(IF(COUNTIFS(BTT[Verwendete Transaktion (Pflichtauswahl)],BTT[[#This Row],[Verwendete Transaktion (Pflichtauswahl)]],BTT[Verantwortliches TP
(automatisch)],"&lt;&gt;"&amp;VLOOKUP(aktives_Teilprojekt,Teilprojekte[[Teilprojekte]:[Kürzel]],2,FALSE))&gt;0,"Transaktion mehrfach","okay"),"")</f>
        <v>okay</v>
      </c>
      <c r="AS28" t="s">
        <v>157</v>
      </c>
    </row>
    <row r="29" spans="1:45">
      <c r="A29" t="str">
        <f>IFERROR(IF(BTT[[#This Row],[Lfd Nr. 
(aus konsolidierter Datei)]]&lt;&gt;"",BTT[[#This Row],[Lfd Nr. 
(aus konsolidierter Datei)]],VLOOKUP(aktives_Teilprojekt,Teilprojekte[[Teilprojekte]:[Kürzel]],2,FALSE)&amp;ROW(BTT[[#This Row],[Lfd Nr.
(automatisch)]])-2),"")</f>
        <v>FI2083</v>
      </c>
      <c r="B29" t="s">
        <v>101</v>
      </c>
      <c r="D29" t="s">
        <v>102</v>
      </c>
      <c r="E29" t="str">
        <f>IFERROR(IF(NOT(BTT[[#This Row],[Manuelle Änderung des Verantwortliches TP
(Auswahl - bei Bedarf)]]=""),BTT[[#This Row],[Manuelle Änderung des Verantwortliches TP
(Auswahl - bei Bedarf)]],VLOOKUP(BTT[[#This Row],[Hauptprozess
(Pflichtauswahl)]],Hauptprozesse[],3,FALSE)),"")</f>
        <v>FI</v>
      </c>
      <c r="F29" t="s">
        <v>5</v>
      </c>
      <c r="H29" t="s">
        <v>5</v>
      </c>
      <c r="I29" t="s">
        <v>158</v>
      </c>
      <c r="J29" t="str">
        <f>IFERROR(VLOOKUP(BTT[[#This Row],[Verwendete Transaktion (Pflichtauswahl)]],Transaktionen[[Transaktionen]:[Langtext]],2,FALSE),"")</f>
        <v>Autobank: Updatestep-Protokoll</v>
      </c>
      <c r="N29" t="s">
        <v>95</v>
      </c>
      <c r="V29" t="str">
        <f>IFERROR(VLOOKUP(BTT[[#This Row],[Verwendetes Formular
(Auswahl falls relevant)]],Formulare[[Formularbezeichnung]:[Formularname (technisch)]],2,FALSE),"")</f>
        <v/>
      </c>
      <c r="X29" t="s">
        <v>83</v>
      </c>
      <c r="Y29" s="4"/>
      <c r="AC29" s="22" t="s">
        <v>97</v>
      </c>
      <c r="AD29" t="s">
        <v>98</v>
      </c>
      <c r="AF29" s="22" t="s">
        <v>97</v>
      </c>
      <c r="AJ29" t="s">
        <v>99</v>
      </c>
      <c r="AK29" t="str">
        <f>IF(BTT[[#This Row],[Subprozess
(optionale Auswahl)]]="","okay",IF(VLOOKUP(BTT[[#This Row],[Subprozess
(optionale Auswahl)]],BPML[[Subprozess]:[Zugeordneter Hauptprozess]],3,FALSE)=BTT[[#This Row],[Hauptprozess
(Pflichtauswahl)]],"okay","falscher Subprozess"))</f>
        <v>okay</v>
      </c>
      <c r="AL29" t="str">
        <f>IF(aktives_Teilprojekt="Master","",IF(BTT[[#This Row],[Verantwortliches TP
(automatisch)]]=VLOOKUP(aktives_Teilprojekt,Teilprojekte[[Teilprojekte]:[Kürzel]],2,FALSE),"okay","Hauptprozess anderes TP"))</f>
        <v>okay</v>
      </c>
      <c r="AM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 t="str">
        <f>IFERROR(IF(BTT[[#This Row],[SAP-Modul
(Pflichtauswahl)]]&lt;&gt;VLOOKUP(BTT[[#This Row],[Verwendete Transaktion (Pflichtauswahl)]],Transaktionen[[Transaktionen]:[Modul]],3,FALSE),"Modul anders","okay"),"")</f>
        <v>okay</v>
      </c>
      <c r="AP29" t="str">
        <f>IFERROR(IF(COUNTIFS(BTT[Verwendete Transaktion (Pflichtauswahl)],BTT[[#This Row],[Verwendete Transaktion (Pflichtauswahl)]],BTT[SAP-Modul
(Pflichtauswahl)],"&lt;&gt;"&amp;BTT[[#This Row],[SAP-Modul
(Pflichtauswahl)]])&gt;0,"Modul anders","okay"),"")</f>
        <v>okay</v>
      </c>
      <c r="AQ29" t="str">
        <f>IFERROR(IF(COUNTIFS(BTT[Verwendete Transaktion (Pflichtauswahl)],BTT[[#This Row],[Verwendete Transaktion (Pflichtauswahl)]],BTT[Verantwortliches TP
(automatisch)],"&lt;&gt;"&amp;BTT[[#This Row],[Verantwortliches TP
(automatisch)]])&gt;0,"Transaktion mehrfach","okay"),"")</f>
        <v>okay</v>
      </c>
      <c r="AR29" t="str">
        <f>IFERROR(IF(COUNTIFS(BTT[Verwendete Transaktion (Pflichtauswahl)],BTT[[#This Row],[Verwendete Transaktion (Pflichtauswahl)]],BTT[Verantwortliches TP
(automatisch)],"&lt;&gt;"&amp;VLOOKUP(aktives_Teilprojekt,Teilprojekte[[Teilprojekte]:[Kürzel]],2,FALSE))&gt;0,"Transaktion mehrfach","okay"),"")</f>
        <v>okay</v>
      </c>
      <c r="AS29" t="s">
        <v>159</v>
      </c>
    </row>
    <row r="30" spans="1:45">
      <c r="A30" t="str">
        <f>IFERROR(IF(BTT[[#This Row],[Lfd Nr. 
(aus konsolidierter Datei)]]&lt;&gt;"",BTT[[#This Row],[Lfd Nr. 
(aus konsolidierter Datei)]],VLOOKUP(aktives_Teilprojekt,Teilprojekte[[Teilprojekte]:[Kürzel]],2,FALSE)&amp;ROW(BTT[[#This Row],[Lfd Nr.
(automatisch)]])-2),"")</f>
        <v>FI2017</v>
      </c>
      <c r="B30" t="s">
        <v>101</v>
      </c>
      <c r="D30" t="s">
        <v>102</v>
      </c>
      <c r="E30" t="str">
        <f>IFERROR(IF(NOT(BTT[[#This Row],[Manuelle Änderung des Verantwortliches TP
(Auswahl - bei Bedarf)]]=""),BTT[[#This Row],[Manuelle Änderung des Verantwortliches TP
(Auswahl - bei Bedarf)]],VLOOKUP(BTT[[#This Row],[Hauptprozess
(Pflichtauswahl)]],Hauptprozesse[],3,FALSE)),"")</f>
        <v>FI</v>
      </c>
      <c r="F30" t="s">
        <v>5</v>
      </c>
      <c r="H30" t="s">
        <v>5</v>
      </c>
      <c r="I30" t="s">
        <v>160</v>
      </c>
      <c r="J30" t="str">
        <f>IFERROR(VLOOKUP(BTT[[#This Row],[Verwendete Transaktion (Pflichtauswahl)]],Transaktionen[[Transaktionen]:[Langtext]],2,FALSE),"")</f>
        <v>Datenbank-Update</v>
      </c>
      <c r="N30" t="s">
        <v>95</v>
      </c>
      <c r="V30" t="str">
        <f>IFERROR(VLOOKUP(BTT[[#This Row],[Verwendetes Formular
(Auswahl falls relevant)]],Formulare[[Formularbezeichnung]:[Formularname (technisch)]],2,FALSE),"")</f>
        <v/>
      </c>
      <c r="X30" t="s">
        <v>83</v>
      </c>
      <c r="Y30" s="4"/>
      <c r="AC30" s="22" t="s">
        <v>97</v>
      </c>
      <c r="AD30" t="s">
        <v>98</v>
      </c>
      <c r="AF30" s="22" t="s">
        <v>97</v>
      </c>
      <c r="AJ30" t="s">
        <v>99</v>
      </c>
      <c r="AK30" t="str">
        <f>IF(BTT[[#This Row],[Subprozess
(optionale Auswahl)]]="","okay",IF(VLOOKUP(BTT[[#This Row],[Subprozess
(optionale Auswahl)]],BPML[[Subprozess]:[Zugeordneter Hauptprozess]],3,FALSE)=BTT[[#This Row],[Hauptprozess
(Pflichtauswahl)]],"okay","falscher Subprozess"))</f>
        <v>okay</v>
      </c>
      <c r="AL30" t="str">
        <f>IF(aktives_Teilprojekt="Master","",IF(BTT[[#This Row],[Verantwortliches TP
(automatisch)]]=VLOOKUP(aktives_Teilprojekt,Teilprojekte[[Teilprojekte]:[Kürzel]],2,FALSE),"okay","Hauptprozess anderes TP"))</f>
        <v>okay</v>
      </c>
      <c r="AM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 t="str">
        <f>IFERROR(IF(BTT[[#This Row],[SAP-Modul
(Pflichtauswahl)]]&lt;&gt;VLOOKUP(BTT[[#This Row],[Verwendete Transaktion (Pflichtauswahl)]],Transaktionen[[Transaktionen]:[Modul]],3,FALSE),"Modul anders","okay"),"")</f>
        <v>okay</v>
      </c>
      <c r="AP30" t="str">
        <f>IFERROR(IF(COUNTIFS(BTT[Verwendete Transaktion (Pflichtauswahl)],BTT[[#This Row],[Verwendete Transaktion (Pflichtauswahl)]],BTT[SAP-Modul
(Pflichtauswahl)],"&lt;&gt;"&amp;BTT[[#This Row],[SAP-Modul
(Pflichtauswahl)]])&gt;0,"Modul anders","okay"),"")</f>
        <v>okay</v>
      </c>
      <c r="AQ30" t="str">
        <f>IFERROR(IF(COUNTIFS(BTT[Verwendete Transaktion (Pflichtauswahl)],BTT[[#This Row],[Verwendete Transaktion (Pflichtauswahl)]],BTT[Verantwortliches TP
(automatisch)],"&lt;&gt;"&amp;BTT[[#This Row],[Verantwortliches TP
(automatisch)]])&gt;0,"Transaktion mehrfach","okay"),"")</f>
        <v>okay</v>
      </c>
      <c r="AR30" t="str">
        <f>IFERROR(IF(COUNTIFS(BTT[Verwendete Transaktion (Pflichtauswahl)],BTT[[#This Row],[Verwendete Transaktion (Pflichtauswahl)]],BTT[Verantwortliches TP
(automatisch)],"&lt;&gt;"&amp;VLOOKUP(aktives_Teilprojekt,Teilprojekte[[Teilprojekte]:[Kürzel]],2,FALSE))&gt;0,"Transaktion mehrfach","okay"),"")</f>
        <v>okay</v>
      </c>
      <c r="AS30" t="s">
        <v>161</v>
      </c>
    </row>
    <row r="31" spans="1:45">
      <c r="A31" t="str">
        <f>IFERROR(IF(BTT[[#This Row],[Lfd Nr. 
(aus konsolidierter Datei)]]&lt;&gt;"",BTT[[#This Row],[Lfd Nr. 
(aus konsolidierter Datei)]],VLOOKUP(aktives_Teilprojekt,Teilprojekte[[Teilprojekte]:[Kürzel]],2,FALSE)&amp;ROW(BTT[[#This Row],[Lfd Nr.
(automatisch)]])-2),"")</f>
        <v>FI2084</v>
      </c>
      <c r="B31" t="s">
        <v>101</v>
      </c>
      <c r="D31" t="s">
        <v>102</v>
      </c>
      <c r="E31" t="str">
        <f>IFERROR(IF(NOT(BTT[[#This Row],[Manuelle Änderung des Verantwortliches TP
(Auswahl - bei Bedarf)]]=""),BTT[[#This Row],[Manuelle Änderung des Verantwortliches TP
(Auswahl - bei Bedarf)]],VLOOKUP(BTT[[#This Row],[Hauptprozess
(Pflichtauswahl)]],Hauptprozesse[],3,FALSE)),"")</f>
        <v>FI</v>
      </c>
      <c r="F31" t="s">
        <v>5</v>
      </c>
      <c r="H31" t="s">
        <v>5</v>
      </c>
      <c r="I31" t="s">
        <v>162</v>
      </c>
      <c r="J31" t="str">
        <f>IFERROR(VLOOKUP(BTT[[#This Row],[Verwendete Transaktion (Pflichtauswahl)]],Transaktionen[[Transaktionen]:[Langtext]],2,FALSE),"")</f>
        <v>Prüfung Geldwäsche</v>
      </c>
      <c r="N31" t="s">
        <v>95</v>
      </c>
      <c r="V31" t="str">
        <f>IFERROR(VLOOKUP(BTT[[#This Row],[Verwendetes Formular
(Auswahl falls relevant)]],Formulare[[Formularbezeichnung]:[Formularname (technisch)]],2,FALSE),"")</f>
        <v/>
      </c>
      <c r="X31" t="s">
        <v>83</v>
      </c>
      <c r="Y31" s="4"/>
      <c r="AC31" s="22" t="s">
        <v>97</v>
      </c>
      <c r="AD31" t="s">
        <v>98</v>
      </c>
      <c r="AF31" s="22" t="s">
        <v>97</v>
      </c>
      <c r="AJ31" t="s">
        <v>99</v>
      </c>
      <c r="AK31" t="str">
        <f>IF(BTT[[#This Row],[Subprozess
(optionale Auswahl)]]="","okay",IF(VLOOKUP(BTT[[#This Row],[Subprozess
(optionale Auswahl)]],BPML[[Subprozess]:[Zugeordneter Hauptprozess]],3,FALSE)=BTT[[#This Row],[Hauptprozess
(Pflichtauswahl)]],"okay","falscher Subprozess"))</f>
        <v>okay</v>
      </c>
      <c r="AL31" t="str">
        <f>IF(aktives_Teilprojekt="Master","",IF(BTT[[#This Row],[Verantwortliches TP
(automatisch)]]=VLOOKUP(aktives_Teilprojekt,Teilprojekte[[Teilprojekte]:[Kürzel]],2,FALSE),"okay","Hauptprozess anderes TP"))</f>
        <v>okay</v>
      </c>
      <c r="AM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 t="str">
        <f>IFERROR(IF(BTT[[#This Row],[SAP-Modul
(Pflichtauswahl)]]&lt;&gt;VLOOKUP(BTT[[#This Row],[Verwendete Transaktion (Pflichtauswahl)]],Transaktionen[[Transaktionen]:[Modul]],3,FALSE),"Modul anders","okay"),"")</f>
        <v>okay</v>
      </c>
      <c r="AP31" t="str">
        <f>IFERROR(IF(COUNTIFS(BTT[Verwendete Transaktion (Pflichtauswahl)],BTT[[#This Row],[Verwendete Transaktion (Pflichtauswahl)]],BTT[SAP-Modul
(Pflichtauswahl)],"&lt;&gt;"&amp;BTT[[#This Row],[SAP-Modul
(Pflichtauswahl)]])&gt;0,"Modul anders","okay"),"")</f>
        <v>okay</v>
      </c>
      <c r="AQ31" t="str">
        <f>IFERROR(IF(COUNTIFS(BTT[Verwendete Transaktion (Pflichtauswahl)],BTT[[#This Row],[Verwendete Transaktion (Pflichtauswahl)]],BTT[Verantwortliches TP
(automatisch)],"&lt;&gt;"&amp;BTT[[#This Row],[Verantwortliches TP
(automatisch)]])&gt;0,"Transaktion mehrfach","okay"),"")</f>
        <v>okay</v>
      </c>
      <c r="AR31" t="str">
        <f>IFERROR(IF(COUNTIFS(BTT[Verwendete Transaktion (Pflichtauswahl)],BTT[[#This Row],[Verwendete Transaktion (Pflichtauswahl)]],BTT[Verantwortliches TP
(automatisch)],"&lt;&gt;"&amp;VLOOKUP(aktives_Teilprojekt,Teilprojekte[[Teilprojekte]:[Kürzel]],2,FALSE))&gt;0,"Transaktion mehrfach","okay"),"")</f>
        <v>okay</v>
      </c>
      <c r="AS31" t="s">
        <v>163</v>
      </c>
    </row>
    <row r="32" spans="1:45">
      <c r="A32" t="str">
        <f>IFERROR(IF(BTT[[#This Row],[Lfd Nr. 
(aus konsolidierter Datei)]]&lt;&gt;"",BTT[[#This Row],[Lfd Nr. 
(aus konsolidierter Datei)]],VLOOKUP(aktives_Teilprojekt,Teilprojekte[[Teilprojekte]:[Kürzel]],2,FALSE)&amp;ROW(BTT[[#This Row],[Lfd Nr.
(automatisch)]])-2),"")</f>
        <v>FI2018</v>
      </c>
      <c r="B32" t="s">
        <v>101</v>
      </c>
      <c r="D32" t="s">
        <v>102</v>
      </c>
      <c r="E32" t="str">
        <f>IFERROR(IF(NOT(BTT[[#This Row],[Manuelle Änderung des Verantwortliches TP
(Auswahl - bei Bedarf)]]=""),BTT[[#This Row],[Manuelle Änderung des Verantwortliches TP
(Auswahl - bei Bedarf)]],VLOOKUP(BTT[[#This Row],[Hauptprozess
(Pflichtauswahl)]],Hauptprozesse[],3,FALSE)),"")</f>
        <v>FI</v>
      </c>
      <c r="F32" t="s">
        <v>5</v>
      </c>
      <c r="H32" t="s">
        <v>5</v>
      </c>
      <c r="I32" t="s">
        <v>164</v>
      </c>
      <c r="J32" t="str">
        <f>IFERROR(VLOOKUP(BTT[[#This Row],[Verwendete Transaktion (Pflichtauswahl)]],Transaktionen[[Transaktionen]:[Langtext]],2,FALSE),"")</f>
        <v>Kontoauszüge: Belegkonsistenzprüfung</v>
      </c>
      <c r="N32" t="s">
        <v>95</v>
      </c>
      <c r="V32" t="str">
        <f>IFERROR(VLOOKUP(BTT[[#This Row],[Verwendetes Formular
(Auswahl falls relevant)]],Formulare[[Formularbezeichnung]:[Formularname (technisch)]],2,FALSE),"")</f>
        <v/>
      </c>
      <c r="X32" t="s">
        <v>83</v>
      </c>
      <c r="Y32" s="4"/>
      <c r="AC32" s="22" t="s">
        <v>97</v>
      </c>
      <c r="AD32" t="s">
        <v>98</v>
      </c>
      <c r="AF32" s="22" t="s">
        <v>97</v>
      </c>
      <c r="AJ32" t="s">
        <v>99</v>
      </c>
      <c r="AK32" t="str">
        <f>IF(BTT[[#This Row],[Subprozess
(optionale Auswahl)]]="","okay",IF(VLOOKUP(BTT[[#This Row],[Subprozess
(optionale Auswahl)]],BPML[[Subprozess]:[Zugeordneter Hauptprozess]],3,FALSE)=BTT[[#This Row],[Hauptprozess
(Pflichtauswahl)]],"okay","falscher Subprozess"))</f>
        <v>okay</v>
      </c>
      <c r="AL32" t="str">
        <f>IF(aktives_Teilprojekt="Master","",IF(BTT[[#This Row],[Verantwortliches TP
(automatisch)]]=VLOOKUP(aktives_Teilprojekt,Teilprojekte[[Teilprojekte]:[Kürzel]],2,FALSE),"okay","Hauptprozess anderes TP"))</f>
        <v>okay</v>
      </c>
      <c r="AM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 t="str">
        <f>IFERROR(IF(BTT[[#This Row],[SAP-Modul
(Pflichtauswahl)]]&lt;&gt;VLOOKUP(BTT[[#This Row],[Verwendete Transaktion (Pflichtauswahl)]],Transaktionen[[Transaktionen]:[Modul]],3,FALSE),"Modul anders","okay"),"")</f>
        <v>okay</v>
      </c>
      <c r="AP32" t="str">
        <f>IFERROR(IF(COUNTIFS(BTT[Verwendete Transaktion (Pflichtauswahl)],BTT[[#This Row],[Verwendete Transaktion (Pflichtauswahl)]],BTT[SAP-Modul
(Pflichtauswahl)],"&lt;&gt;"&amp;BTT[[#This Row],[SAP-Modul
(Pflichtauswahl)]])&gt;0,"Modul anders","okay"),"")</f>
        <v>okay</v>
      </c>
      <c r="AQ32" t="str">
        <f>IFERROR(IF(COUNTIFS(BTT[Verwendete Transaktion (Pflichtauswahl)],BTT[[#This Row],[Verwendete Transaktion (Pflichtauswahl)]],BTT[Verantwortliches TP
(automatisch)],"&lt;&gt;"&amp;BTT[[#This Row],[Verantwortliches TP
(automatisch)]])&gt;0,"Transaktion mehrfach","okay"),"")</f>
        <v>okay</v>
      </c>
      <c r="AR32" t="str">
        <f>IFERROR(IF(COUNTIFS(BTT[Verwendete Transaktion (Pflichtauswahl)],BTT[[#This Row],[Verwendete Transaktion (Pflichtauswahl)]],BTT[Verantwortliches TP
(automatisch)],"&lt;&gt;"&amp;VLOOKUP(aktives_Teilprojekt,Teilprojekte[[Teilprojekte]:[Kürzel]],2,FALSE))&gt;0,"Transaktion mehrfach","okay"),"")</f>
        <v>okay</v>
      </c>
      <c r="AS32" t="s">
        <v>165</v>
      </c>
    </row>
    <row r="33" spans="1:45">
      <c r="A33" t="str">
        <f>IFERROR(IF(BTT[[#This Row],[Lfd Nr. 
(aus konsolidierter Datei)]]&lt;&gt;"",BTT[[#This Row],[Lfd Nr. 
(aus konsolidierter Datei)]],VLOOKUP(aktives_Teilprojekt,Teilprojekte[[Teilprojekte]:[Kürzel]],2,FALSE)&amp;ROW(BTT[[#This Row],[Lfd Nr.
(automatisch)]])-2),"")</f>
        <v>FI1909</v>
      </c>
      <c r="B33" t="s">
        <v>101</v>
      </c>
      <c r="D33" t="s">
        <v>102</v>
      </c>
      <c r="E33" t="str">
        <f>IFERROR(IF(NOT(BTT[[#This Row],[Manuelle Änderung des Verantwortliches TP
(Auswahl - bei Bedarf)]]=""),BTT[[#This Row],[Manuelle Änderung des Verantwortliches TP
(Auswahl - bei Bedarf)]],VLOOKUP(BTT[[#This Row],[Hauptprozess
(Pflichtauswahl)]],Hauptprozesse[],3,FALSE)),"")</f>
        <v>HL</v>
      </c>
      <c r="F33" t="s">
        <v>14</v>
      </c>
      <c r="G33" t="s">
        <v>93</v>
      </c>
      <c r="H33" t="s">
        <v>5</v>
      </c>
      <c r="I33" t="s">
        <v>166</v>
      </c>
      <c r="J33" t="str">
        <f>IFERROR(VLOOKUP(BTT[[#This Row],[Verwendete Transaktion (Pflichtauswahl)]],Transaktionen[[Transaktionen]:[Langtext]],2,FALSE),"")</f>
        <v>AK: Statistik - Kontoauszugspos.</v>
      </c>
      <c r="N33" t="s">
        <v>95</v>
      </c>
      <c r="V33" t="str">
        <f>IFERROR(VLOOKUP(BTT[[#This Row],[Verwendetes Formular
(Auswahl falls relevant)]],Formulare[[Formularbezeichnung]:[Formularname (technisch)]],2,FALSE),"")</f>
        <v/>
      </c>
      <c r="X33" t="s">
        <v>83</v>
      </c>
      <c r="Y33" s="4"/>
      <c r="AC33" s="22" t="s">
        <v>97</v>
      </c>
      <c r="AD33" t="s">
        <v>98</v>
      </c>
      <c r="AF33" s="22" t="s">
        <v>97</v>
      </c>
      <c r="AJ33" t="s">
        <v>99</v>
      </c>
      <c r="AK33" t="str">
        <f>IF(BTT[[#This Row],[Subprozess
(optionale Auswahl)]]="","okay",IF(VLOOKUP(BTT[[#This Row],[Subprozess
(optionale Auswahl)]],BPML[[Subprozess]:[Zugeordneter Hauptprozess]],3,FALSE)=BTT[[#This Row],[Hauptprozess
(Pflichtauswahl)]],"okay","falscher Subprozess"))</f>
        <v>okay</v>
      </c>
      <c r="AL33" t="str">
        <f>IF(aktives_Teilprojekt="Master","",IF(BTT[[#This Row],[Verantwortliches TP
(automatisch)]]=VLOOKUP(aktives_Teilprojekt,Teilprojekte[[Teilprojekte]:[Kürzel]],2,FALSE),"okay","Hauptprozess anderes TP"))</f>
        <v>Hauptprozess anderes TP</v>
      </c>
      <c r="AM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3" t="str">
        <f>IFERROR(IF(BTT[[#This Row],[SAP-Modul
(Pflichtauswahl)]]&lt;&gt;VLOOKUP(BTT[[#This Row],[Verwendete Transaktion (Pflichtauswahl)]],Transaktionen[[Transaktionen]:[Modul]],3,FALSE),"Modul anders","okay"),"")</f>
        <v>okay</v>
      </c>
      <c r="AP33" t="str">
        <f>IFERROR(IF(COUNTIFS(BTT[Verwendete Transaktion (Pflichtauswahl)],BTT[[#This Row],[Verwendete Transaktion (Pflichtauswahl)]],BTT[SAP-Modul
(Pflichtauswahl)],"&lt;&gt;"&amp;BTT[[#This Row],[SAP-Modul
(Pflichtauswahl)]])&gt;0,"Modul anders","okay"),"")</f>
        <v>okay</v>
      </c>
      <c r="AQ33" t="str">
        <f>IFERROR(IF(COUNTIFS(BTT[Verwendete Transaktion (Pflichtauswahl)],BTT[[#This Row],[Verwendete Transaktion (Pflichtauswahl)]],BTT[Verantwortliches TP
(automatisch)],"&lt;&gt;"&amp;BTT[[#This Row],[Verantwortliches TP
(automatisch)]])&gt;0,"Transaktion mehrfach","okay"),"")</f>
        <v>okay</v>
      </c>
      <c r="AR33" t="str">
        <f>IFERROR(IF(COUNTIFS(BTT[Verwendete Transaktion (Pflichtauswahl)],BTT[[#This Row],[Verwendete Transaktion (Pflichtauswahl)]],BTT[Verantwortliches TP
(automatisch)],"&lt;&gt;"&amp;VLOOKUP(aktives_Teilprojekt,Teilprojekte[[Teilprojekte]:[Kürzel]],2,FALSE))&gt;0,"Transaktion mehrfach","okay"),"")</f>
        <v>Transaktion mehrfach</v>
      </c>
      <c r="AS33" t="s">
        <v>167</v>
      </c>
    </row>
    <row r="34" spans="1:45">
      <c r="A34" t="str">
        <f>IFERROR(IF(BTT[[#This Row],[Lfd Nr. 
(aus konsolidierter Datei)]]&lt;&gt;"",BTT[[#This Row],[Lfd Nr. 
(aus konsolidierter Datei)]],VLOOKUP(aktives_Teilprojekt,Teilprojekte[[Teilprojekte]:[Kürzel]],2,FALSE)&amp;ROW(BTT[[#This Row],[Lfd Nr.
(automatisch)]])-2),"")</f>
        <v>FI1910</v>
      </c>
      <c r="B34" t="s">
        <v>101</v>
      </c>
      <c r="D34" t="s">
        <v>102</v>
      </c>
      <c r="E34" t="str">
        <f>IFERROR(IF(NOT(BTT[[#This Row],[Manuelle Änderung des Verantwortliches TP
(Auswahl - bei Bedarf)]]=""),BTT[[#This Row],[Manuelle Änderung des Verantwortliches TP
(Auswahl - bei Bedarf)]],VLOOKUP(BTT[[#This Row],[Hauptprozess
(Pflichtauswahl)]],Hauptprozesse[],3,FALSE)),"")</f>
        <v>HL</v>
      </c>
      <c r="F34" t="s">
        <v>14</v>
      </c>
      <c r="G34" t="s">
        <v>93</v>
      </c>
      <c r="H34" t="s">
        <v>5</v>
      </c>
      <c r="I34" t="s">
        <v>168</v>
      </c>
      <c r="J34" t="str">
        <f>IFERROR(VLOOKUP(BTT[[#This Row],[Verwendete Transaktion (Pflichtauswahl)]],Transaktionen[[Transaktionen]:[Langtext]],2,FALSE),"")</f>
        <v>Kontoauszüge: Statistik-Kontoauszug</v>
      </c>
      <c r="N34" t="s">
        <v>95</v>
      </c>
      <c r="V34" t="str">
        <f>IFERROR(VLOOKUP(BTT[[#This Row],[Verwendetes Formular
(Auswahl falls relevant)]],Formulare[[Formularbezeichnung]:[Formularname (technisch)]],2,FALSE),"")</f>
        <v/>
      </c>
      <c r="X34" t="s">
        <v>83</v>
      </c>
      <c r="Y34" s="4"/>
      <c r="AC34" s="22" t="s">
        <v>97</v>
      </c>
      <c r="AD34" t="s">
        <v>98</v>
      </c>
      <c r="AF34" s="22" t="s">
        <v>97</v>
      </c>
      <c r="AJ34" t="s">
        <v>99</v>
      </c>
      <c r="AK34" t="str">
        <f>IF(BTT[[#This Row],[Subprozess
(optionale Auswahl)]]="","okay",IF(VLOOKUP(BTT[[#This Row],[Subprozess
(optionale Auswahl)]],BPML[[Subprozess]:[Zugeordneter Hauptprozess]],3,FALSE)=BTT[[#This Row],[Hauptprozess
(Pflichtauswahl)]],"okay","falscher Subprozess"))</f>
        <v>okay</v>
      </c>
      <c r="AL34" t="str">
        <f>IF(aktives_Teilprojekt="Master","",IF(BTT[[#This Row],[Verantwortliches TP
(automatisch)]]=VLOOKUP(aktives_Teilprojekt,Teilprojekte[[Teilprojekte]:[Kürzel]],2,FALSE),"okay","Hauptprozess anderes TP"))</f>
        <v>Hauptprozess anderes TP</v>
      </c>
      <c r="AM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4" t="str">
        <f>IFERROR(IF(BTT[[#This Row],[SAP-Modul
(Pflichtauswahl)]]&lt;&gt;VLOOKUP(BTT[[#This Row],[Verwendete Transaktion (Pflichtauswahl)]],Transaktionen[[Transaktionen]:[Modul]],3,FALSE),"Modul anders","okay"),"")</f>
        <v>okay</v>
      </c>
      <c r="AP34" t="str">
        <f>IFERROR(IF(COUNTIFS(BTT[Verwendete Transaktion (Pflichtauswahl)],BTT[[#This Row],[Verwendete Transaktion (Pflichtauswahl)]],BTT[SAP-Modul
(Pflichtauswahl)],"&lt;&gt;"&amp;BTT[[#This Row],[SAP-Modul
(Pflichtauswahl)]])&gt;0,"Modul anders","okay"),"")</f>
        <v>okay</v>
      </c>
      <c r="AQ34" t="str">
        <f>IFERROR(IF(COUNTIFS(BTT[Verwendete Transaktion (Pflichtauswahl)],BTT[[#This Row],[Verwendete Transaktion (Pflichtauswahl)]],BTT[Verantwortliches TP
(automatisch)],"&lt;&gt;"&amp;BTT[[#This Row],[Verantwortliches TP
(automatisch)]])&gt;0,"Transaktion mehrfach","okay"),"")</f>
        <v>okay</v>
      </c>
      <c r="AR34" t="str">
        <f>IFERROR(IF(COUNTIFS(BTT[Verwendete Transaktion (Pflichtauswahl)],BTT[[#This Row],[Verwendete Transaktion (Pflichtauswahl)]],BTT[Verantwortliches TP
(automatisch)],"&lt;&gt;"&amp;VLOOKUP(aktives_Teilprojekt,Teilprojekte[[Teilprojekte]:[Kürzel]],2,FALSE))&gt;0,"Transaktion mehrfach","okay"),"")</f>
        <v>Transaktion mehrfach</v>
      </c>
      <c r="AS34" t="s">
        <v>169</v>
      </c>
    </row>
    <row r="35" spans="1:45">
      <c r="A35" t="str">
        <f>IFERROR(IF(BTT[[#This Row],[Lfd Nr. 
(aus konsolidierter Datei)]]&lt;&gt;"",BTT[[#This Row],[Lfd Nr. 
(aus konsolidierter Datei)]],VLOOKUP(aktives_Teilprojekt,Teilprojekte[[Teilprojekte]:[Kürzel]],2,FALSE)&amp;ROW(BTT[[#This Row],[Lfd Nr.
(automatisch)]])-2),"")</f>
        <v>HL221</v>
      </c>
      <c r="B35" t="s">
        <v>90</v>
      </c>
      <c r="C35" t="s">
        <v>91</v>
      </c>
      <c r="D35" t="s">
        <v>170</v>
      </c>
      <c r="E35" t="str">
        <f>IFERROR(IF(NOT(BTT[[#This Row],[Manuelle Änderung des Verantwortliches TP
(Auswahl - bei Bedarf)]]=""),BTT[[#This Row],[Manuelle Änderung des Verantwortliches TP
(Auswahl - bei Bedarf)]],VLOOKUP(BTT[[#This Row],[Hauptprozess
(Pflichtauswahl)]],Hauptprozesse[],3,FALSE)),"")</f>
        <v>FI</v>
      </c>
      <c r="F35" t="s">
        <v>5</v>
      </c>
      <c r="G35" t="s">
        <v>93</v>
      </c>
      <c r="H35" t="s">
        <v>5</v>
      </c>
      <c r="I35" t="s">
        <v>171</v>
      </c>
      <c r="J35" t="str">
        <f>IFERROR(VLOOKUP(BTT[[#This Row],[Verwendete Transaktion (Pflichtauswahl)]],Transaktionen[[Transaktionen]:[Langtext]],2,FALSE),"")</f>
        <v>Kontoauszüge: Ausschl. Abs.bankverb.</v>
      </c>
      <c r="N35" t="s">
        <v>95</v>
      </c>
      <c r="O35" t="s">
        <v>83</v>
      </c>
      <c r="T35" t="s">
        <v>96</v>
      </c>
      <c r="V35" t="str">
        <f>IFERROR(VLOOKUP(BTT[[#This Row],[Verwendetes Formular
(Auswahl falls relevant)]],Formulare[[Formularbezeichnung]:[Formularname (technisch)]],2,FALSE),"")</f>
        <v/>
      </c>
      <c r="X35" t="s">
        <v>83</v>
      </c>
      <c r="Y35" s="4"/>
      <c r="AC35" s="22" t="s">
        <v>97</v>
      </c>
      <c r="AD35" t="s">
        <v>98</v>
      </c>
      <c r="AF35" s="22" t="s">
        <v>97</v>
      </c>
      <c r="AJ35" t="s">
        <v>99</v>
      </c>
      <c r="AK35" t="str">
        <f>IF(BTT[[#This Row],[Subprozess
(optionale Auswahl)]]="","okay",IF(VLOOKUP(BTT[[#This Row],[Subprozess
(optionale Auswahl)]],BPML[[Subprozess]:[Zugeordneter Hauptprozess]],3,FALSE)=BTT[[#This Row],[Hauptprozess
(Pflichtauswahl)]],"okay","falscher Subprozess"))</f>
        <v>okay</v>
      </c>
      <c r="AL35" t="str">
        <f>IF(aktives_Teilprojekt="Master","",IF(BTT[[#This Row],[Verantwortliches TP
(automatisch)]]=VLOOKUP(aktives_Teilprojekt,Teilprojekte[[Teilprojekte]:[Kürzel]],2,FALSE),"okay","Hauptprozess anderes TP"))</f>
        <v>okay</v>
      </c>
      <c r="AM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5" t="str">
        <f>IFERROR(IF(BTT[[#This Row],[SAP-Modul
(Pflichtauswahl)]]&lt;&gt;VLOOKUP(BTT[[#This Row],[Verwendete Transaktion (Pflichtauswahl)]],Transaktionen[[Transaktionen]:[Modul]],3,FALSE),"Modul anders","okay"),"")</f>
        <v>okay</v>
      </c>
      <c r="AP35" t="str">
        <f>IFERROR(IF(COUNTIFS(BTT[Verwendete Transaktion (Pflichtauswahl)],BTT[[#This Row],[Verwendete Transaktion (Pflichtauswahl)]],BTT[SAP-Modul
(Pflichtauswahl)],"&lt;&gt;"&amp;BTT[[#This Row],[SAP-Modul
(Pflichtauswahl)]])&gt;0,"Modul anders","okay"),"")</f>
        <v>okay</v>
      </c>
      <c r="AQ35" t="str">
        <f>IFERROR(IF(COUNTIFS(BTT[Verwendete Transaktion (Pflichtauswahl)],BTT[[#This Row],[Verwendete Transaktion (Pflichtauswahl)]],BTT[Verantwortliches TP
(automatisch)],"&lt;&gt;"&amp;BTT[[#This Row],[Verantwortliches TP
(automatisch)]])&gt;0,"Transaktion mehrfach","okay"),"")</f>
        <v>okay</v>
      </c>
      <c r="AR35" t="str">
        <f>IFERROR(IF(COUNTIFS(BTT[Verwendete Transaktion (Pflichtauswahl)],BTT[[#This Row],[Verwendete Transaktion (Pflichtauswahl)]],BTT[Verantwortliches TP
(automatisch)],"&lt;&gt;"&amp;VLOOKUP(aktives_Teilprojekt,Teilprojekte[[Teilprojekte]:[Kürzel]],2,FALSE))&gt;0,"Transaktion mehrfach","okay"),"")</f>
        <v>okay</v>
      </c>
      <c r="AS35" t="s">
        <v>172</v>
      </c>
    </row>
    <row r="36" spans="1:45">
      <c r="A36" t="str">
        <f>IFERROR(IF(BTT[[#This Row],[Lfd Nr. 
(aus konsolidierter Datei)]]&lt;&gt;"",BTT[[#This Row],[Lfd Nr. 
(aus konsolidierter Datei)]],VLOOKUP(aktives_Teilprojekt,Teilprojekte[[Teilprojekte]:[Kürzel]],2,FALSE)&amp;ROW(BTT[[#This Row],[Lfd Nr.
(automatisch)]])-2),"")</f>
        <v>HL223</v>
      </c>
      <c r="B36" t="s">
        <v>90</v>
      </c>
      <c r="C36" t="s">
        <v>91</v>
      </c>
      <c r="D36" t="s">
        <v>170</v>
      </c>
      <c r="E36" t="str">
        <f>IFERROR(IF(NOT(BTT[[#This Row],[Manuelle Änderung des Verantwortliches TP
(Auswahl - bei Bedarf)]]=""),BTT[[#This Row],[Manuelle Änderung des Verantwortliches TP
(Auswahl - bei Bedarf)]],VLOOKUP(BTT[[#This Row],[Hauptprozess
(Pflichtauswahl)]],Hauptprozesse[],3,FALSE)),"")</f>
        <v>FI</v>
      </c>
      <c r="F36" t="s">
        <v>5</v>
      </c>
      <c r="G36" t="s">
        <v>93</v>
      </c>
      <c r="H36" t="s">
        <v>5</v>
      </c>
      <c r="I36" t="s">
        <v>173</v>
      </c>
      <c r="J36" t="str">
        <f>IFERROR(VLOOKUP(BTT[[#This Row],[Verwendete Transaktion (Pflichtauswahl)]],Transaktionen[[Transaktionen]:[Langtext]],2,FALSE),"")</f>
        <v>Kontoauszüge: Absenderbankverbindung</v>
      </c>
      <c r="N36" t="s">
        <v>95</v>
      </c>
      <c r="O36" t="s">
        <v>83</v>
      </c>
      <c r="T36" t="s">
        <v>96</v>
      </c>
      <c r="V36" t="str">
        <f>IFERROR(VLOOKUP(BTT[[#This Row],[Verwendetes Formular
(Auswahl falls relevant)]],Formulare[[Formularbezeichnung]:[Formularname (technisch)]],2,FALSE),"")</f>
        <v/>
      </c>
      <c r="X36" t="s">
        <v>83</v>
      </c>
      <c r="Y36" s="4"/>
      <c r="AC36" s="22" t="s">
        <v>97</v>
      </c>
      <c r="AD36" t="s">
        <v>98</v>
      </c>
      <c r="AF36" s="22" t="s">
        <v>97</v>
      </c>
      <c r="AJ36" t="s">
        <v>99</v>
      </c>
      <c r="AK36" t="str">
        <f>IF(BTT[[#This Row],[Subprozess
(optionale Auswahl)]]="","okay",IF(VLOOKUP(BTT[[#This Row],[Subprozess
(optionale Auswahl)]],BPML[[Subprozess]:[Zugeordneter Hauptprozess]],3,FALSE)=BTT[[#This Row],[Hauptprozess
(Pflichtauswahl)]],"okay","falscher Subprozess"))</f>
        <v>okay</v>
      </c>
      <c r="AL36" t="str">
        <f>IF(aktives_Teilprojekt="Master","",IF(BTT[[#This Row],[Verantwortliches TP
(automatisch)]]=VLOOKUP(aktives_Teilprojekt,Teilprojekte[[Teilprojekte]:[Kürzel]],2,FALSE),"okay","Hauptprozess anderes TP"))</f>
        <v>okay</v>
      </c>
      <c r="AM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6" t="str">
        <f>IFERROR(IF(BTT[[#This Row],[SAP-Modul
(Pflichtauswahl)]]&lt;&gt;VLOOKUP(BTT[[#This Row],[Verwendete Transaktion (Pflichtauswahl)]],Transaktionen[[Transaktionen]:[Modul]],3,FALSE),"Modul anders","okay"),"")</f>
        <v>okay</v>
      </c>
      <c r="AP36" t="str">
        <f>IFERROR(IF(COUNTIFS(BTT[Verwendete Transaktion (Pflichtauswahl)],BTT[[#This Row],[Verwendete Transaktion (Pflichtauswahl)]],BTT[SAP-Modul
(Pflichtauswahl)],"&lt;&gt;"&amp;BTT[[#This Row],[SAP-Modul
(Pflichtauswahl)]])&gt;0,"Modul anders","okay"),"")</f>
        <v>okay</v>
      </c>
      <c r="AQ36" t="str">
        <f>IFERROR(IF(COUNTIFS(BTT[Verwendete Transaktion (Pflichtauswahl)],BTT[[#This Row],[Verwendete Transaktion (Pflichtauswahl)]],BTT[Verantwortliches TP
(automatisch)],"&lt;&gt;"&amp;BTT[[#This Row],[Verantwortliches TP
(automatisch)]])&gt;0,"Transaktion mehrfach","okay"),"")</f>
        <v>okay</v>
      </c>
      <c r="AR36" t="str">
        <f>IFERROR(IF(COUNTIFS(BTT[Verwendete Transaktion (Pflichtauswahl)],BTT[[#This Row],[Verwendete Transaktion (Pflichtauswahl)]],BTT[Verantwortliches TP
(automatisch)],"&lt;&gt;"&amp;VLOOKUP(aktives_Teilprojekt,Teilprojekte[[Teilprojekte]:[Kürzel]],2,FALSE))&gt;0,"Transaktion mehrfach","okay"),"")</f>
        <v>okay</v>
      </c>
      <c r="AS36" t="s">
        <v>174</v>
      </c>
    </row>
    <row r="37" spans="1:45">
      <c r="A37" t="str">
        <f>IFERROR(IF(BTT[[#This Row],[Lfd Nr. 
(aus konsolidierter Datei)]]&lt;&gt;"",BTT[[#This Row],[Lfd Nr. 
(aus konsolidierter Datei)]],VLOOKUP(aktives_Teilprojekt,Teilprojekte[[Teilprojekte]:[Kürzel]],2,FALSE)&amp;ROW(BTT[[#This Row],[Lfd Nr.
(automatisch)]])-2),"")</f>
        <v>FI2019</v>
      </c>
      <c r="B37" t="s">
        <v>101</v>
      </c>
      <c r="D37" t="s">
        <v>102</v>
      </c>
      <c r="E37" t="str">
        <f>IFERROR(IF(NOT(BTT[[#This Row],[Manuelle Änderung des Verantwortliches TP
(Auswahl - bei Bedarf)]]=""),BTT[[#This Row],[Manuelle Änderung des Verantwortliches TP
(Auswahl - bei Bedarf)]],VLOOKUP(BTT[[#This Row],[Hauptprozess
(Pflichtauswahl)]],Hauptprozesse[],3,FALSE)),"")</f>
        <v>FI</v>
      </c>
      <c r="F37" t="s">
        <v>5</v>
      </c>
      <c r="H37" t="s">
        <v>5</v>
      </c>
      <c r="I37" t="s">
        <v>175</v>
      </c>
      <c r="J37" t="str">
        <f>IFERROR(VLOOKUP(BTT[[#This Row],[Verwendete Transaktion (Pflichtauswahl)]],Transaktionen[[Transaktionen]:[Langtext]],2,FALSE),"")</f>
        <v>Kontoauszüge: Restantenabstimmung</v>
      </c>
      <c r="N37" t="s">
        <v>95</v>
      </c>
      <c r="V37" t="str">
        <f>IFERROR(VLOOKUP(BTT[[#This Row],[Verwendetes Formular
(Auswahl falls relevant)]],Formulare[[Formularbezeichnung]:[Formularname (technisch)]],2,FALSE),"")</f>
        <v/>
      </c>
      <c r="X37" t="s">
        <v>83</v>
      </c>
      <c r="Y37" s="4"/>
      <c r="AC37" s="22" t="s">
        <v>97</v>
      </c>
      <c r="AD37" t="s">
        <v>98</v>
      </c>
      <c r="AF37" s="22" t="s">
        <v>97</v>
      </c>
      <c r="AJ37" t="s">
        <v>99</v>
      </c>
      <c r="AK37" t="str">
        <f>IF(BTT[[#This Row],[Subprozess
(optionale Auswahl)]]="","okay",IF(VLOOKUP(BTT[[#This Row],[Subprozess
(optionale Auswahl)]],BPML[[Subprozess]:[Zugeordneter Hauptprozess]],3,FALSE)=BTT[[#This Row],[Hauptprozess
(Pflichtauswahl)]],"okay","falscher Subprozess"))</f>
        <v>okay</v>
      </c>
      <c r="AL37" t="str">
        <f>IF(aktives_Teilprojekt="Master","",IF(BTT[[#This Row],[Verantwortliches TP
(automatisch)]]=VLOOKUP(aktives_Teilprojekt,Teilprojekte[[Teilprojekte]:[Kürzel]],2,FALSE),"okay","Hauptprozess anderes TP"))</f>
        <v>okay</v>
      </c>
      <c r="AM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7" t="str">
        <f>IFERROR(IF(BTT[[#This Row],[SAP-Modul
(Pflichtauswahl)]]&lt;&gt;VLOOKUP(BTT[[#This Row],[Verwendete Transaktion (Pflichtauswahl)]],Transaktionen[[Transaktionen]:[Modul]],3,FALSE),"Modul anders","okay"),"")</f>
        <v>okay</v>
      </c>
      <c r="AP37" t="str">
        <f>IFERROR(IF(COUNTIFS(BTT[Verwendete Transaktion (Pflichtauswahl)],BTT[[#This Row],[Verwendete Transaktion (Pflichtauswahl)]],BTT[SAP-Modul
(Pflichtauswahl)],"&lt;&gt;"&amp;BTT[[#This Row],[SAP-Modul
(Pflichtauswahl)]])&gt;0,"Modul anders","okay"),"")</f>
        <v>okay</v>
      </c>
      <c r="AQ37" t="str">
        <f>IFERROR(IF(COUNTIFS(BTT[Verwendete Transaktion (Pflichtauswahl)],BTT[[#This Row],[Verwendete Transaktion (Pflichtauswahl)]],BTT[Verantwortliches TP
(automatisch)],"&lt;&gt;"&amp;BTT[[#This Row],[Verantwortliches TP
(automatisch)]])&gt;0,"Transaktion mehrfach","okay"),"")</f>
        <v>okay</v>
      </c>
      <c r="AR37" t="str">
        <f>IFERROR(IF(COUNTIFS(BTT[Verwendete Transaktion (Pflichtauswahl)],BTT[[#This Row],[Verwendete Transaktion (Pflichtauswahl)]],BTT[Verantwortliches TP
(automatisch)],"&lt;&gt;"&amp;VLOOKUP(aktives_Teilprojekt,Teilprojekte[[Teilprojekte]:[Kürzel]],2,FALSE))&gt;0,"Transaktion mehrfach","okay"),"")</f>
        <v>okay</v>
      </c>
      <c r="AS37" t="s">
        <v>176</v>
      </c>
    </row>
    <row r="38" spans="1:45">
      <c r="A38" t="str">
        <f>IFERROR(IF(BTT[[#This Row],[Lfd Nr. 
(aus konsolidierter Datei)]]&lt;&gt;"",BTT[[#This Row],[Lfd Nr. 
(aus konsolidierter Datei)]],VLOOKUP(aktives_Teilprojekt,Teilprojekte[[Teilprojekte]:[Kürzel]],2,FALSE)&amp;ROW(BTT[[#This Row],[Lfd Nr.
(automatisch)]])-2),"")</f>
        <v>FI2085</v>
      </c>
      <c r="B38" t="s">
        <v>101</v>
      </c>
      <c r="D38" t="s">
        <v>102</v>
      </c>
      <c r="E38" t="str">
        <f>IFERROR(IF(NOT(BTT[[#This Row],[Manuelle Änderung des Verantwortliches TP
(Auswahl - bei Bedarf)]]=""),BTT[[#This Row],[Manuelle Änderung des Verantwortliches TP
(Auswahl - bei Bedarf)]],VLOOKUP(BTT[[#This Row],[Hauptprozess
(Pflichtauswahl)]],Hauptprozesse[],3,FALSE)),"")</f>
        <v>FI</v>
      </c>
      <c r="F38" t="s">
        <v>5</v>
      </c>
      <c r="H38" t="s">
        <v>5</v>
      </c>
      <c r="I38" t="s">
        <v>177</v>
      </c>
      <c r="J38" t="str">
        <f>IFERROR(VLOOKUP(BTT[[#This Row],[Verwendete Transaktion (Pflichtauswahl)]],Transaktionen[[Transaktionen]:[Langtext]],2,FALSE),"")</f>
        <v>AK: Partnerbanken</v>
      </c>
      <c r="N38" t="s">
        <v>95</v>
      </c>
      <c r="V38" t="str">
        <f>IFERROR(VLOOKUP(BTT[[#This Row],[Verwendetes Formular
(Auswahl falls relevant)]],Formulare[[Formularbezeichnung]:[Formularname (technisch)]],2,FALSE),"")</f>
        <v/>
      </c>
      <c r="X38" t="s">
        <v>83</v>
      </c>
      <c r="Y38" s="4"/>
      <c r="AC38" s="22" t="s">
        <v>97</v>
      </c>
      <c r="AD38" t="s">
        <v>98</v>
      </c>
      <c r="AF38" s="22" t="s">
        <v>97</v>
      </c>
      <c r="AJ38" t="s">
        <v>99</v>
      </c>
      <c r="AK38" t="str">
        <f>IF(BTT[[#This Row],[Subprozess
(optionale Auswahl)]]="","okay",IF(VLOOKUP(BTT[[#This Row],[Subprozess
(optionale Auswahl)]],BPML[[Subprozess]:[Zugeordneter Hauptprozess]],3,FALSE)=BTT[[#This Row],[Hauptprozess
(Pflichtauswahl)]],"okay","falscher Subprozess"))</f>
        <v>okay</v>
      </c>
      <c r="AL38" t="str">
        <f>IF(aktives_Teilprojekt="Master","",IF(BTT[[#This Row],[Verantwortliches TP
(automatisch)]]=VLOOKUP(aktives_Teilprojekt,Teilprojekte[[Teilprojekte]:[Kürzel]],2,FALSE),"okay","Hauptprozess anderes TP"))</f>
        <v>okay</v>
      </c>
      <c r="AM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8" t="str">
        <f>IFERROR(IF(BTT[[#This Row],[SAP-Modul
(Pflichtauswahl)]]&lt;&gt;VLOOKUP(BTT[[#This Row],[Verwendete Transaktion (Pflichtauswahl)]],Transaktionen[[Transaktionen]:[Modul]],3,FALSE),"Modul anders","okay"),"")</f>
        <v>okay</v>
      </c>
      <c r="AP38" t="str">
        <f>IFERROR(IF(COUNTIFS(BTT[Verwendete Transaktion (Pflichtauswahl)],BTT[[#This Row],[Verwendete Transaktion (Pflichtauswahl)]],BTT[SAP-Modul
(Pflichtauswahl)],"&lt;&gt;"&amp;BTT[[#This Row],[SAP-Modul
(Pflichtauswahl)]])&gt;0,"Modul anders","okay"),"")</f>
        <v>okay</v>
      </c>
      <c r="AQ38" t="str">
        <f>IFERROR(IF(COUNTIFS(BTT[Verwendete Transaktion (Pflichtauswahl)],BTT[[#This Row],[Verwendete Transaktion (Pflichtauswahl)]],BTT[Verantwortliches TP
(automatisch)],"&lt;&gt;"&amp;BTT[[#This Row],[Verantwortliches TP
(automatisch)]])&gt;0,"Transaktion mehrfach","okay"),"")</f>
        <v>okay</v>
      </c>
      <c r="AR38" t="str">
        <f>IFERROR(IF(COUNTIFS(BTT[Verwendete Transaktion (Pflichtauswahl)],BTT[[#This Row],[Verwendete Transaktion (Pflichtauswahl)]],BTT[Verantwortliches TP
(automatisch)],"&lt;&gt;"&amp;VLOOKUP(aktives_Teilprojekt,Teilprojekte[[Teilprojekte]:[Kürzel]],2,FALSE))&gt;0,"Transaktion mehrfach","okay"),"")</f>
        <v>okay</v>
      </c>
      <c r="AS38" t="s">
        <v>178</v>
      </c>
    </row>
    <row r="39" spans="1:45">
      <c r="A39" t="str">
        <f>IFERROR(IF(BTT[[#This Row],[Lfd Nr. 
(aus konsolidierter Datei)]]&lt;&gt;"",BTT[[#This Row],[Lfd Nr. 
(aus konsolidierter Datei)]],VLOOKUP(aktives_Teilprojekt,Teilprojekte[[Teilprojekte]:[Kürzel]],2,FALSE)&amp;ROW(BTT[[#This Row],[Lfd Nr.
(automatisch)]])-2),"")</f>
        <v>FI1911</v>
      </c>
      <c r="B39" t="s">
        <v>101</v>
      </c>
      <c r="D39" t="s">
        <v>102</v>
      </c>
      <c r="E39" t="str">
        <f>IFERROR(IF(NOT(BTT[[#This Row],[Manuelle Änderung des Verantwortliches TP
(Auswahl - bei Bedarf)]]=""),BTT[[#This Row],[Manuelle Änderung des Verantwortliches TP
(Auswahl - bei Bedarf)]],VLOOKUP(BTT[[#This Row],[Hauptprozess
(Pflichtauswahl)]],Hauptprozesse[],3,FALSE)),"")</f>
        <v>FI</v>
      </c>
      <c r="F39" t="s">
        <v>5</v>
      </c>
      <c r="G39" s="19" t="s">
        <v>124</v>
      </c>
      <c r="H39" t="s">
        <v>5</v>
      </c>
      <c r="I39" t="s">
        <v>179</v>
      </c>
      <c r="J39" t="str">
        <f>IFERROR(VLOOKUP(BTT[[#This Row],[Verwendete Transaktion (Pflichtauswahl)]],Transaktionen[[Transaktionen]:[Langtext]],2,FALSE),"")</f>
        <v>Kontoauszüge: Nachbuchen Auszug</v>
      </c>
      <c r="N39" t="s">
        <v>95</v>
      </c>
      <c r="V39" t="str">
        <f>IFERROR(VLOOKUP(BTT[[#This Row],[Verwendetes Formular
(Auswahl falls relevant)]],Formulare[[Formularbezeichnung]:[Formularname (technisch)]],2,FALSE),"")</f>
        <v/>
      </c>
      <c r="X39" t="s">
        <v>83</v>
      </c>
      <c r="Y39" s="4"/>
      <c r="AC39" s="22" t="s">
        <v>97</v>
      </c>
      <c r="AD39" t="s">
        <v>98</v>
      </c>
      <c r="AF39" s="22" t="s">
        <v>97</v>
      </c>
      <c r="AJ39" t="s">
        <v>99</v>
      </c>
      <c r="AK39" t="str">
        <f>IF(BTT[[#This Row],[Subprozess
(optionale Auswahl)]]="","okay",IF(VLOOKUP(BTT[[#This Row],[Subprozess
(optionale Auswahl)]],BPML[[Subprozess]:[Zugeordneter Hauptprozess]],3,FALSE)=BTT[[#This Row],[Hauptprozess
(Pflichtauswahl)]],"okay","falscher Subprozess"))</f>
        <v>okay</v>
      </c>
      <c r="AL39" t="str">
        <f>IF(aktives_Teilprojekt="Master","",IF(BTT[[#This Row],[Verantwortliches TP
(automatisch)]]=VLOOKUP(aktives_Teilprojekt,Teilprojekte[[Teilprojekte]:[Kürzel]],2,FALSE),"okay","Hauptprozess anderes TP"))</f>
        <v>okay</v>
      </c>
      <c r="AM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9" t="str">
        <f>IFERROR(IF(BTT[[#This Row],[SAP-Modul
(Pflichtauswahl)]]&lt;&gt;VLOOKUP(BTT[[#This Row],[Verwendete Transaktion (Pflichtauswahl)]],Transaktionen[[Transaktionen]:[Modul]],3,FALSE),"Modul anders","okay"),"")</f>
        <v>okay</v>
      </c>
      <c r="AP39" t="str">
        <f>IFERROR(IF(COUNTIFS(BTT[Verwendete Transaktion (Pflichtauswahl)],BTT[[#This Row],[Verwendete Transaktion (Pflichtauswahl)]],BTT[SAP-Modul
(Pflichtauswahl)],"&lt;&gt;"&amp;BTT[[#This Row],[SAP-Modul
(Pflichtauswahl)]])&gt;0,"Modul anders","okay"),"")</f>
        <v>okay</v>
      </c>
      <c r="AQ39" t="str">
        <f>IFERROR(IF(COUNTIFS(BTT[Verwendete Transaktion (Pflichtauswahl)],BTT[[#This Row],[Verwendete Transaktion (Pflichtauswahl)]],BTT[Verantwortliches TP
(automatisch)],"&lt;&gt;"&amp;BTT[[#This Row],[Verantwortliches TP
(automatisch)]])&gt;0,"Transaktion mehrfach","okay"),"")</f>
        <v>okay</v>
      </c>
      <c r="AR39" t="str">
        <f>IFERROR(IF(COUNTIFS(BTT[Verwendete Transaktion (Pflichtauswahl)],BTT[[#This Row],[Verwendete Transaktion (Pflichtauswahl)]],BTT[Verantwortliches TP
(automatisch)],"&lt;&gt;"&amp;VLOOKUP(aktives_Teilprojekt,Teilprojekte[[Teilprojekte]:[Kürzel]],2,FALSE))&gt;0,"Transaktion mehrfach","okay"),"")</f>
        <v>okay</v>
      </c>
      <c r="AS39" t="s">
        <v>180</v>
      </c>
    </row>
    <row r="40" spans="1:45">
      <c r="A40" t="str">
        <f>IFERROR(IF(BTT[[#This Row],[Lfd Nr. 
(aus konsolidierter Datei)]]&lt;&gt;"",BTT[[#This Row],[Lfd Nr. 
(aus konsolidierter Datei)]],VLOOKUP(aktives_Teilprojekt,Teilprojekte[[Teilprojekte]:[Kürzel]],2,FALSE)&amp;ROW(BTT[[#This Row],[Lfd Nr.
(automatisch)]])-2),"")</f>
        <v>FI2086</v>
      </c>
      <c r="B40" t="s">
        <v>101</v>
      </c>
      <c r="D40" t="s">
        <v>102</v>
      </c>
      <c r="E40" t="str">
        <f>IFERROR(IF(NOT(BTT[[#This Row],[Manuelle Änderung des Verantwortliches TP
(Auswahl - bei Bedarf)]]=""),BTT[[#This Row],[Manuelle Änderung des Verantwortliches TP
(Auswahl - bei Bedarf)]],VLOOKUP(BTT[[#This Row],[Hauptprozess
(Pflichtauswahl)]],Hauptprozesse[],3,FALSE)),"")</f>
        <v>FI</v>
      </c>
      <c r="F40" t="s">
        <v>5</v>
      </c>
      <c r="H40" t="s">
        <v>5</v>
      </c>
      <c r="I40" t="s">
        <v>181</v>
      </c>
      <c r="J40" t="str">
        <f>IFERROR(VLOOKUP(BTT[[#This Row],[Verwendete Transaktion (Pflichtauswahl)]],Transaktionen[[Transaktionen]:[Langtext]],2,FALSE),"")</f>
        <v>Kontoauszüge: Rücknahme Exporteintr.</v>
      </c>
      <c r="N40" t="s">
        <v>95</v>
      </c>
      <c r="V40" t="str">
        <f>IFERROR(VLOOKUP(BTT[[#This Row],[Verwendetes Formular
(Auswahl falls relevant)]],Formulare[[Formularbezeichnung]:[Formularname (technisch)]],2,FALSE),"")</f>
        <v/>
      </c>
      <c r="X40" t="s">
        <v>83</v>
      </c>
      <c r="Y40" s="4"/>
      <c r="AC40" s="22" t="s">
        <v>97</v>
      </c>
      <c r="AD40" t="s">
        <v>98</v>
      </c>
      <c r="AF40" s="22" t="s">
        <v>97</v>
      </c>
      <c r="AJ40" t="s">
        <v>99</v>
      </c>
      <c r="AK40" t="str">
        <f>IF(BTT[[#This Row],[Subprozess
(optionale Auswahl)]]="","okay",IF(VLOOKUP(BTT[[#This Row],[Subprozess
(optionale Auswahl)]],BPML[[Subprozess]:[Zugeordneter Hauptprozess]],3,FALSE)=BTT[[#This Row],[Hauptprozess
(Pflichtauswahl)]],"okay","falscher Subprozess"))</f>
        <v>okay</v>
      </c>
      <c r="AL40" t="str">
        <f>IF(aktives_Teilprojekt="Master","",IF(BTT[[#This Row],[Verantwortliches TP
(automatisch)]]=VLOOKUP(aktives_Teilprojekt,Teilprojekte[[Teilprojekte]:[Kürzel]],2,FALSE),"okay","Hauptprozess anderes TP"))</f>
        <v>okay</v>
      </c>
      <c r="AM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0" t="str">
        <f>IFERROR(IF(BTT[[#This Row],[SAP-Modul
(Pflichtauswahl)]]&lt;&gt;VLOOKUP(BTT[[#This Row],[Verwendete Transaktion (Pflichtauswahl)]],Transaktionen[[Transaktionen]:[Modul]],3,FALSE),"Modul anders","okay"),"")</f>
        <v>okay</v>
      </c>
      <c r="AP40" t="str">
        <f>IFERROR(IF(COUNTIFS(BTT[Verwendete Transaktion (Pflichtauswahl)],BTT[[#This Row],[Verwendete Transaktion (Pflichtauswahl)]],BTT[SAP-Modul
(Pflichtauswahl)],"&lt;&gt;"&amp;BTT[[#This Row],[SAP-Modul
(Pflichtauswahl)]])&gt;0,"Modul anders","okay"),"")</f>
        <v>okay</v>
      </c>
      <c r="AQ40" t="str">
        <f>IFERROR(IF(COUNTIFS(BTT[Verwendete Transaktion (Pflichtauswahl)],BTT[[#This Row],[Verwendete Transaktion (Pflichtauswahl)]],BTT[Verantwortliches TP
(automatisch)],"&lt;&gt;"&amp;BTT[[#This Row],[Verantwortliches TP
(automatisch)]])&gt;0,"Transaktion mehrfach","okay"),"")</f>
        <v>okay</v>
      </c>
      <c r="AR40" t="str">
        <f>IFERROR(IF(COUNTIFS(BTT[Verwendete Transaktion (Pflichtauswahl)],BTT[[#This Row],[Verwendete Transaktion (Pflichtauswahl)]],BTT[Verantwortliches TP
(automatisch)],"&lt;&gt;"&amp;VLOOKUP(aktives_Teilprojekt,Teilprojekte[[Teilprojekte]:[Kürzel]],2,FALSE))&gt;0,"Transaktion mehrfach","okay"),"")</f>
        <v>okay</v>
      </c>
      <c r="AS40" t="s">
        <v>182</v>
      </c>
    </row>
    <row r="41" spans="1:45">
      <c r="A41" t="str">
        <f>IFERROR(IF(BTT[[#This Row],[Lfd Nr. 
(aus konsolidierter Datei)]]&lt;&gt;"",BTT[[#This Row],[Lfd Nr. 
(aus konsolidierter Datei)]],VLOOKUP(aktives_Teilprojekt,Teilprojekte[[Teilprojekte]:[Kürzel]],2,FALSE)&amp;ROW(BTT[[#This Row],[Lfd Nr.
(automatisch)]])-2),"")</f>
        <v>HL218</v>
      </c>
      <c r="B41" t="s">
        <v>90</v>
      </c>
      <c r="C41" t="s">
        <v>91</v>
      </c>
      <c r="D41" t="s">
        <v>183</v>
      </c>
      <c r="E41" t="str">
        <f>IFERROR(IF(NOT(BTT[[#This Row],[Manuelle Änderung des Verantwortliches TP
(Auswahl - bei Bedarf)]]=""),BTT[[#This Row],[Manuelle Änderung des Verantwortliches TP
(Auswahl - bei Bedarf)]],VLOOKUP(BTT[[#This Row],[Hauptprozess
(Pflichtauswahl)]],Hauptprozesse[],3,FALSE)),"")</f>
        <v>FI</v>
      </c>
      <c r="F41" t="s">
        <v>5</v>
      </c>
      <c r="G41" t="s">
        <v>93</v>
      </c>
      <c r="H41" t="s">
        <v>5</v>
      </c>
      <c r="I41" t="s">
        <v>184</v>
      </c>
      <c r="J41" t="str">
        <f>IFERROR(VLOOKUP(BTT[[#This Row],[Verwendete Transaktion (Pflichtauswahl)]],Transaktionen[[Transaktionen]:[Langtext]],2,FALSE),"")</f>
        <v>Kontoauszüge: Dateiexport IS-U</v>
      </c>
      <c r="N41" t="s">
        <v>95</v>
      </c>
      <c r="O41" t="s">
        <v>83</v>
      </c>
      <c r="T41" t="s">
        <v>96</v>
      </c>
      <c r="V41" t="str">
        <f>IFERROR(VLOOKUP(BTT[[#This Row],[Verwendetes Formular
(Auswahl falls relevant)]],Formulare[[Formularbezeichnung]:[Formularname (technisch)]],2,FALSE),"")</f>
        <v/>
      </c>
      <c r="X41" t="s">
        <v>83</v>
      </c>
      <c r="Y41" s="4"/>
      <c r="AC41" s="22" t="s">
        <v>97</v>
      </c>
      <c r="AD41" t="s">
        <v>98</v>
      </c>
      <c r="AF41" s="22" t="s">
        <v>97</v>
      </c>
      <c r="AJ41" t="s">
        <v>99</v>
      </c>
      <c r="AK41" t="str">
        <f>IF(BTT[[#This Row],[Subprozess
(optionale Auswahl)]]="","okay",IF(VLOOKUP(BTT[[#This Row],[Subprozess
(optionale Auswahl)]],BPML[[Subprozess]:[Zugeordneter Hauptprozess]],3,FALSE)=BTT[[#This Row],[Hauptprozess
(Pflichtauswahl)]],"okay","falscher Subprozess"))</f>
        <v>okay</v>
      </c>
      <c r="AL41" t="str">
        <f>IF(aktives_Teilprojekt="Master","",IF(BTT[[#This Row],[Verantwortliches TP
(automatisch)]]=VLOOKUP(aktives_Teilprojekt,Teilprojekte[[Teilprojekte]:[Kürzel]],2,FALSE),"okay","Hauptprozess anderes TP"))</f>
        <v>okay</v>
      </c>
      <c r="AM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 t="str">
        <f>IFERROR(IF(BTT[[#This Row],[SAP-Modul
(Pflichtauswahl)]]&lt;&gt;VLOOKUP(BTT[[#This Row],[Verwendete Transaktion (Pflichtauswahl)]],Transaktionen[[Transaktionen]:[Modul]],3,FALSE),"Modul anders","okay"),"")</f>
        <v>okay</v>
      </c>
      <c r="AP41" t="str">
        <f>IFERROR(IF(COUNTIFS(BTT[Verwendete Transaktion (Pflichtauswahl)],BTT[[#This Row],[Verwendete Transaktion (Pflichtauswahl)]],BTT[SAP-Modul
(Pflichtauswahl)],"&lt;&gt;"&amp;BTT[[#This Row],[SAP-Modul
(Pflichtauswahl)]])&gt;0,"Modul anders","okay"),"")</f>
        <v>okay</v>
      </c>
      <c r="AQ41" t="str">
        <f>IFERROR(IF(COUNTIFS(BTT[Verwendete Transaktion (Pflichtauswahl)],BTT[[#This Row],[Verwendete Transaktion (Pflichtauswahl)]],BTT[Verantwortliches TP
(automatisch)],"&lt;&gt;"&amp;BTT[[#This Row],[Verantwortliches TP
(automatisch)]])&gt;0,"Transaktion mehrfach","okay"),"")</f>
        <v>okay</v>
      </c>
      <c r="AR41" t="str">
        <f>IFERROR(IF(COUNTIFS(BTT[Verwendete Transaktion (Pflichtauswahl)],BTT[[#This Row],[Verwendete Transaktion (Pflichtauswahl)]],BTT[Verantwortliches TP
(automatisch)],"&lt;&gt;"&amp;VLOOKUP(aktives_Teilprojekt,Teilprojekte[[Teilprojekte]:[Kürzel]],2,FALSE))&gt;0,"Transaktion mehrfach","okay"),"")</f>
        <v>okay</v>
      </c>
      <c r="AS41" t="s">
        <v>185</v>
      </c>
    </row>
    <row r="42" spans="1:45" ht="30">
      <c r="A42" t="str">
        <f>IFERROR(IF(BTT[[#This Row],[Lfd Nr. 
(aus konsolidierter Datei)]]&lt;&gt;"",BTT[[#This Row],[Lfd Nr. 
(aus konsolidierter Datei)]],VLOOKUP(aktives_Teilprojekt,Teilprojekte[[Teilprojekte]:[Kürzel]],2,FALSE)&amp;ROW(BTT[[#This Row],[Lfd Nr.
(automatisch)]])-2),"")</f>
        <v>FI549</v>
      </c>
      <c r="B42" t="s">
        <v>79</v>
      </c>
      <c r="D42" t="s">
        <v>186</v>
      </c>
      <c r="E42" t="str">
        <f>IFERROR(IF(NOT(BTT[[#This Row],[Manuelle Änderung des Verantwortliches TP
(Auswahl - bei Bedarf)]]=""),BTT[[#This Row],[Manuelle Änderung des Verantwortliches TP
(Auswahl - bei Bedarf)]],VLOOKUP(BTT[[#This Row],[Hauptprozess
(Pflichtauswahl)]],Hauptprozesse[],3,FALSE)),"")</f>
        <v>FI</v>
      </c>
      <c r="G42" t="s">
        <v>81</v>
      </c>
      <c r="H42" t="s">
        <v>5</v>
      </c>
      <c r="I42" t="s">
        <v>187</v>
      </c>
      <c r="J42" t="str">
        <f>IFERROR(VLOOKUP(BTT[[#This Row],[Verwendete Transaktion (Pflichtauswahl)]],Transaktionen[[Transaktionen]:[Langtext]],2,FALSE),"")</f>
        <v/>
      </c>
      <c r="N42" t="s">
        <v>95</v>
      </c>
      <c r="O42" t="s">
        <v>83</v>
      </c>
      <c r="T42" t="s">
        <v>83</v>
      </c>
      <c r="V42" t="str">
        <f>IFERROR(VLOOKUP(BTT[[#This Row],[Verwendetes Formular
(Auswahl falls relevant)]],Formulare[[Formularbezeichnung]:[Formularname (technisch)]],2,FALSE),"")</f>
        <v/>
      </c>
      <c r="X42" t="s">
        <v>83</v>
      </c>
      <c r="Y42" s="4" t="s">
        <v>188</v>
      </c>
      <c r="AC42" s="22" t="s">
        <v>97</v>
      </c>
      <c r="AD42" t="s">
        <v>98</v>
      </c>
      <c r="AF42" s="22" t="s">
        <v>97</v>
      </c>
      <c r="AJ42" t="s">
        <v>99</v>
      </c>
      <c r="AK42" t="str">
        <f>IF(BTT[[#This Row],[Subprozess
(optionale Auswahl)]]="","okay",IF(VLOOKUP(BTT[[#This Row],[Subprozess
(optionale Auswahl)]],BPML[[Subprozess]:[Zugeordneter Hauptprozess]],3,FALSE)=BTT[[#This Row],[Hauptprozess
(Pflichtauswahl)]],"okay","falscher Subprozess"))</f>
        <v>okay</v>
      </c>
      <c r="AL42" t="str">
        <f>IF(aktives_Teilprojekt="Master","",IF(BTT[[#This Row],[Verantwortliches TP
(automatisch)]]=VLOOKUP(aktives_Teilprojekt,Teilprojekte[[Teilprojekte]:[Kürzel]],2,FALSE),"okay","Hauptprozess anderes TP"))</f>
        <v>okay</v>
      </c>
      <c r="AM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 t="str">
        <f>IFERROR(IF(BTT[[#This Row],[SAP-Modul
(Pflichtauswahl)]]&lt;&gt;VLOOKUP(BTT[[#This Row],[Verwendete Transaktion (Pflichtauswahl)]],Transaktionen[[Transaktionen]:[Modul]],3,FALSE),"Modul anders","okay"),"")</f>
        <v/>
      </c>
      <c r="AP42" t="str">
        <f>IFERROR(IF(COUNTIFS(BTT[Verwendete Transaktion (Pflichtauswahl)],BTT[[#This Row],[Verwendete Transaktion (Pflichtauswahl)]],BTT[SAP-Modul
(Pflichtauswahl)],"&lt;&gt;"&amp;BTT[[#This Row],[SAP-Modul
(Pflichtauswahl)]])&gt;0,"Modul anders","okay"),"")</f>
        <v>okay</v>
      </c>
      <c r="AQ42" t="str">
        <f>IFERROR(IF(COUNTIFS(BTT[Verwendete Transaktion (Pflichtauswahl)],BTT[[#This Row],[Verwendete Transaktion (Pflichtauswahl)]],BTT[Verantwortliches TP
(automatisch)],"&lt;&gt;"&amp;BTT[[#This Row],[Verantwortliches TP
(automatisch)]])&gt;0,"Transaktion mehrfach","okay"),"")</f>
        <v>okay</v>
      </c>
      <c r="AR42" t="str">
        <f>IFERROR(IF(COUNTIFS(BTT[Verwendete Transaktion (Pflichtauswahl)],BTT[[#This Row],[Verwendete Transaktion (Pflichtauswahl)]],BTT[Verantwortliches TP
(automatisch)],"&lt;&gt;"&amp;VLOOKUP(aktives_Teilprojekt,Teilprojekte[[Teilprojekte]:[Kürzel]],2,FALSE))&gt;0,"Transaktion mehrfach","okay"),"")</f>
        <v>okay</v>
      </c>
      <c r="AS42" t="s">
        <v>189</v>
      </c>
    </row>
    <row r="43" spans="1:45">
      <c r="A43" t="str">
        <f>IFERROR(IF(BTT[[#This Row],[Lfd Nr. 
(aus konsolidierter Datei)]]&lt;&gt;"",BTT[[#This Row],[Lfd Nr. 
(aus konsolidierter Datei)]],VLOOKUP(aktives_Teilprojekt,Teilprojekte[[Teilprojekte]:[Kürzel]],2,FALSE)&amp;ROW(BTT[[#This Row],[Lfd Nr.
(automatisch)]])-2),"")</f>
        <v>FI1912</v>
      </c>
      <c r="B43" t="s">
        <v>101</v>
      </c>
      <c r="D43" t="s">
        <v>102</v>
      </c>
      <c r="E43" t="str">
        <f>IFERROR(IF(NOT(BTT[[#This Row],[Manuelle Änderung des Verantwortliches TP
(Auswahl - bei Bedarf)]]=""),BTT[[#This Row],[Manuelle Änderung des Verantwortliches TP
(Auswahl - bei Bedarf)]],VLOOKUP(BTT[[#This Row],[Hauptprozess
(Pflichtauswahl)]],Hauptprozesse[],3,FALSE)),"")</f>
        <v>FI</v>
      </c>
      <c r="F43" t="s">
        <v>5</v>
      </c>
      <c r="G43" s="19" t="s">
        <v>124</v>
      </c>
      <c r="H43" t="s">
        <v>5</v>
      </c>
      <c r="I43" t="s">
        <v>190</v>
      </c>
      <c r="J43" t="str">
        <f>IFERROR(VLOOKUP(BTT[[#This Row],[Verwendete Transaktion (Pflichtauswahl)]],Transaktionen[[Transaktionen]:[Langtext]],2,FALSE),"")</f>
        <v>Kontoauszüge: Stammdatenexport</v>
      </c>
      <c r="N43" t="s">
        <v>95</v>
      </c>
      <c r="V43" t="str">
        <f>IFERROR(VLOOKUP(BTT[[#This Row],[Verwendetes Formular
(Auswahl falls relevant)]],Formulare[[Formularbezeichnung]:[Formularname (technisch)]],2,FALSE),"")</f>
        <v/>
      </c>
      <c r="X43" t="s">
        <v>83</v>
      </c>
      <c r="Y43" s="4"/>
      <c r="AC43" s="22" t="s">
        <v>97</v>
      </c>
      <c r="AD43" t="s">
        <v>98</v>
      </c>
      <c r="AF43" s="22" t="s">
        <v>97</v>
      </c>
      <c r="AJ43" t="s">
        <v>99</v>
      </c>
      <c r="AK43" t="str">
        <f>IF(BTT[[#This Row],[Subprozess
(optionale Auswahl)]]="","okay",IF(VLOOKUP(BTT[[#This Row],[Subprozess
(optionale Auswahl)]],BPML[[Subprozess]:[Zugeordneter Hauptprozess]],3,FALSE)=BTT[[#This Row],[Hauptprozess
(Pflichtauswahl)]],"okay","falscher Subprozess"))</f>
        <v>okay</v>
      </c>
      <c r="AL43" t="str">
        <f>IF(aktives_Teilprojekt="Master","",IF(BTT[[#This Row],[Verantwortliches TP
(automatisch)]]=VLOOKUP(aktives_Teilprojekt,Teilprojekte[[Teilprojekte]:[Kürzel]],2,FALSE),"okay","Hauptprozess anderes TP"))</f>
        <v>okay</v>
      </c>
      <c r="AM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3" t="str">
        <f>IFERROR(IF(BTT[[#This Row],[SAP-Modul
(Pflichtauswahl)]]&lt;&gt;VLOOKUP(BTT[[#This Row],[Verwendete Transaktion (Pflichtauswahl)]],Transaktionen[[Transaktionen]:[Modul]],3,FALSE),"Modul anders","okay"),"")</f>
        <v>okay</v>
      </c>
      <c r="AP43" t="str">
        <f>IFERROR(IF(COUNTIFS(BTT[Verwendete Transaktion (Pflichtauswahl)],BTT[[#This Row],[Verwendete Transaktion (Pflichtauswahl)]],BTT[SAP-Modul
(Pflichtauswahl)],"&lt;&gt;"&amp;BTT[[#This Row],[SAP-Modul
(Pflichtauswahl)]])&gt;0,"Modul anders","okay"),"")</f>
        <v>okay</v>
      </c>
      <c r="AQ43" t="str">
        <f>IFERROR(IF(COUNTIFS(BTT[Verwendete Transaktion (Pflichtauswahl)],BTT[[#This Row],[Verwendete Transaktion (Pflichtauswahl)]],BTT[Verantwortliches TP
(automatisch)],"&lt;&gt;"&amp;BTT[[#This Row],[Verantwortliches TP
(automatisch)]])&gt;0,"Transaktion mehrfach","okay"),"")</f>
        <v>okay</v>
      </c>
      <c r="AR43" t="str">
        <f>IFERROR(IF(COUNTIFS(BTT[Verwendete Transaktion (Pflichtauswahl)],BTT[[#This Row],[Verwendete Transaktion (Pflichtauswahl)]],BTT[Verantwortliches TP
(automatisch)],"&lt;&gt;"&amp;VLOOKUP(aktives_Teilprojekt,Teilprojekte[[Teilprojekte]:[Kürzel]],2,FALSE))&gt;0,"Transaktion mehrfach","okay"),"")</f>
        <v>okay</v>
      </c>
      <c r="AS43" t="s">
        <v>191</v>
      </c>
    </row>
    <row r="44" spans="1:45">
      <c r="A44" t="str">
        <f>IFERROR(IF(BTT[[#This Row],[Lfd Nr. 
(aus konsolidierter Datei)]]&lt;&gt;"",BTT[[#This Row],[Lfd Nr. 
(aus konsolidierter Datei)]],VLOOKUP(aktives_Teilprojekt,Teilprojekte[[Teilprojekte]:[Kürzel]],2,FALSE)&amp;ROW(BTT[[#This Row],[Lfd Nr.
(automatisch)]])-2),"")</f>
        <v>HL230</v>
      </c>
      <c r="B44" t="s">
        <v>90</v>
      </c>
      <c r="C44" t="s">
        <v>91</v>
      </c>
      <c r="D44" t="s">
        <v>145</v>
      </c>
      <c r="E44" t="str">
        <f>IFERROR(IF(NOT(BTT[[#This Row],[Manuelle Änderung des Verantwortliches TP
(Auswahl - bei Bedarf)]]=""),BTT[[#This Row],[Manuelle Änderung des Verantwortliches TP
(Auswahl - bei Bedarf)]],VLOOKUP(BTT[[#This Row],[Hauptprozess
(Pflichtauswahl)]],Hauptprozesse[],3,FALSE)),"")</f>
        <v>FI</v>
      </c>
      <c r="F44" t="s">
        <v>5</v>
      </c>
      <c r="G44" t="s">
        <v>93</v>
      </c>
      <c r="H44" t="s">
        <v>5</v>
      </c>
      <c r="I44" t="s">
        <v>192</v>
      </c>
      <c r="J44" t="str">
        <f>IFERROR(VLOOKUP(BTT[[#This Row],[Verwendete Transaktion (Pflichtauswahl)]],Transaktionen[[Transaktionen]:[Langtext]],2,FALSE),"")</f>
        <v>Kontoauszüge:Feinfilter "Wertesuche"</v>
      </c>
      <c r="N44" t="s">
        <v>95</v>
      </c>
      <c r="O44" t="s">
        <v>83</v>
      </c>
      <c r="T44" t="s">
        <v>96</v>
      </c>
      <c r="V44" t="str">
        <f>IFERROR(VLOOKUP(BTT[[#This Row],[Verwendetes Formular
(Auswahl falls relevant)]],Formulare[[Formularbezeichnung]:[Formularname (technisch)]],2,FALSE),"")</f>
        <v/>
      </c>
      <c r="X44" t="s">
        <v>83</v>
      </c>
      <c r="Y44" s="4"/>
      <c r="AC44" s="22" t="s">
        <v>97</v>
      </c>
      <c r="AD44" t="s">
        <v>98</v>
      </c>
      <c r="AF44" s="22" t="s">
        <v>97</v>
      </c>
      <c r="AJ44" t="s">
        <v>99</v>
      </c>
      <c r="AK44" t="str">
        <f>IF(BTT[[#This Row],[Subprozess
(optionale Auswahl)]]="","okay",IF(VLOOKUP(BTT[[#This Row],[Subprozess
(optionale Auswahl)]],BPML[[Subprozess]:[Zugeordneter Hauptprozess]],3,FALSE)=BTT[[#This Row],[Hauptprozess
(Pflichtauswahl)]],"okay","falscher Subprozess"))</f>
        <v>okay</v>
      </c>
      <c r="AL44" t="str">
        <f>IF(aktives_Teilprojekt="Master","",IF(BTT[[#This Row],[Verantwortliches TP
(automatisch)]]=VLOOKUP(aktives_Teilprojekt,Teilprojekte[[Teilprojekte]:[Kürzel]],2,FALSE),"okay","Hauptprozess anderes TP"))</f>
        <v>okay</v>
      </c>
      <c r="AM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4" t="str">
        <f>IFERROR(IF(BTT[[#This Row],[SAP-Modul
(Pflichtauswahl)]]&lt;&gt;VLOOKUP(BTT[[#This Row],[Verwendete Transaktion (Pflichtauswahl)]],Transaktionen[[Transaktionen]:[Modul]],3,FALSE),"Modul anders","okay"),"")</f>
        <v>okay</v>
      </c>
      <c r="AP44" t="str">
        <f>IFERROR(IF(COUNTIFS(BTT[Verwendete Transaktion (Pflichtauswahl)],BTT[[#This Row],[Verwendete Transaktion (Pflichtauswahl)]],BTT[SAP-Modul
(Pflichtauswahl)],"&lt;&gt;"&amp;BTT[[#This Row],[SAP-Modul
(Pflichtauswahl)]])&gt;0,"Modul anders","okay"),"")</f>
        <v>okay</v>
      </c>
      <c r="AQ44" t="str">
        <f>IFERROR(IF(COUNTIFS(BTT[Verwendete Transaktion (Pflichtauswahl)],BTT[[#This Row],[Verwendete Transaktion (Pflichtauswahl)]],BTT[Verantwortliches TP
(automatisch)],"&lt;&gt;"&amp;BTT[[#This Row],[Verantwortliches TP
(automatisch)]])&gt;0,"Transaktion mehrfach","okay"),"")</f>
        <v>okay</v>
      </c>
      <c r="AR44" t="str">
        <f>IFERROR(IF(COUNTIFS(BTT[Verwendete Transaktion (Pflichtauswahl)],BTT[[#This Row],[Verwendete Transaktion (Pflichtauswahl)]],BTT[Verantwortliches TP
(automatisch)],"&lt;&gt;"&amp;VLOOKUP(aktives_Teilprojekt,Teilprojekte[[Teilprojekte]:[Kürzel]],2,FALSE))&gt;0,"Transaktion mehrfach","okay"),"")</f>
        <v>okay</v>
      </c>
      <c r="AS44" t="s">
        <v>193</v>
      </c>
    </row>
    <row r="45" spans="1:45">
      <c r="A45" t="str">
        <f>IFERROR(IF(BTT[[#This Row],[Lfd Nr. 
(aus konsolidierter Datei)]]&lt;&gt;"",BTT[[#This Row],[Lfd Nr. 
(aus konsolidierter Datei)]],VLOOKUP(aktives_Teilprojekt,Teilprojekte[[Teilprojekte]:[Kürzel]],2,FALSE)&amp;ROW(BTT[[#This Row],[Lfd Nr.
(automatisch)]])-2),"")</f>
        <v>HL229</v>
      </c>
      <c r="B45" t="s">
        <v>90</v>
      </c>
      <c r="C45" t="s">
        <v>91</v>
      </c>
      <c r="D45" t="s">
        <v>145</v>
      </c>
      <c r="E45" t="str">
        <f>IFERROR(IF(NOT(BTT[[#This Row],[Manuelle Änderung des Verantwortliches TP
(Auswahl - bei Bedarf)]]=""),BTT[[#This Row],[Manuelle Änderung des Verantwortliches TP
(Auswahl - bei Bedarf)]],VLOOKUP(BTT[[#This Row],[Hauptprozess
(Pflichtauswahl)]],Hauptprozesse[],3,FALSE)),"")</f>
        <v>FI</v>
      </c>
      <c r="F45" t="s">
        <v>5</v>
      </c>
      <c r="G45" t="s">
        <v>93</v>
      </c>
      <c r="H45" t="s">
        <v>5</v>
      </c>
      <c r="I45" t="s">
        <v>194</v>
      </c>
      <c r="J45" t="str">
        <f>IFERROR(VLOOKUP(BTT[[#This Row],[Verwendete Transaktion (Pflichtauswahl)]],Transaktionen[[Transaktionen]:[Langtext]],2,FALSE),"")</f>
        <v>Kontoausz.:Feinfilter "Absenderbank"</v>
      </c>
      <c r="N45" t="s">
        <v>95</v>
      </c>
      <c r="O45" t="s">
        <v>83</v>
      </c>
      <c r="T45" t="s">
        <v>96</v>
      </c>
      <c r="V45" t="str">
        <f>IFERROR(VLOOKUP(BTT[[#This Row],[Verwendetes Formular
(Auswahl falls relevant)]],Formulare[[Formularbezeichnung]:[Formularname (technisch)]],2,FALSE),"")</f>
        <v/>
      </c>
      <c r="X45" t="s">
        <v>83</v>
      </c>
      <c r="Y45" s="4"/>
      <c r="AC45" s="22" t="s">
        <v>97</v>
      </c>
      <c r="AD45" t="s">
        <v>98</v>
      </c>
      <c r="AF45" s="22" t="s">
        <v>97</v>
      </c>
      <c r="AJ45" t="s">
        <v>99</v>
      </c>
      <c r="AK45" t="str">
        <f>IF(BTT[[#This Row],[Subprozess
(optionale Auswahl)]]="","okay",IF(VLOOKUP(BTT[[#This Row],[Subprozess
(optionale Auswahl)]],BPML[[Subprozess]:[Zugeordneter Hauptprozess]],3,FALSE)=BTT[[#This Row],[Hauptprozess
(Pflichtauswahl)]],"okay","falscher Subprozess"))</f>
        <v>okay</v>
      </c>
      <c r="AL45" t="str">
        <f>IF(aktives_Teilprojekt="Master","",IF(BTT[[#This Row],[Verantwortliches TP
(automatisch)]]=VLOOKUP(aktives_Teilprojekt,Teilprojekte[[Teilprojekte]:[Kürzel]],2,FALSE),"okay","Hauptprozess anderes TP"))</f>
        <v>okay</v>
      </c>
      <c r="AM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5" t="str">
        <f>IFERROR(IF(BTT[[#This Row],[SAP-Modul
(Pflichtauswahl)]]&lt;&gt;VLOOKUP(BTT[[#This Row],[Verwendete Transaktion (Pflichtauswahl)]],Transaktionen[[Transaktionen]:[Modul]],3,FALSE),"Modul anders","okay"),"")</f>
        <v>okay</v>
      </c>
      <c r="AP45" t="str">
        <f>IFERROR(IF(COUNTIFS(BTT[Verwendete Transaktion (Pflichtauswahl)],BTT[[#This Row],[Verwendete Transaktion (Pflichtauswahl)]],BTT[SAP-Modul
(Pflichtauswahl)],"&lt;&gt;"&amp;BTT[[#This Row],[SAP-Modul
(Pflichtauswahl)]])&gt;0,"Modul anders","okay"),"")</f>
        <v>okay</v>
      </c>
      <c r="AQ45" t="str">
        <f>IFERROR(IF(COUNTIFS(BTT[Verwendete Transaktion (Pflichtauswahl)],BTT[[#This Row],[Verwendete Transaktion (Pflichtauswahl)]],BTT[Verantwortliches TP
(automatisch)],"&lt;&gt;"&amp;BTT[[#This Row],[Verantwortliches TP
(automatisch)]])&gt;0,"Transaktion mehrfach","okay"),"")</f>
        <v>okay</v>
      </c>
      <c r="AR45" t="str">
        <f>IFERROR(IF(COUNTIFS(BTT[Verwendete Transaktion (Pflichtauswahl)],BTT[[#This Row],[Verwendete Transaktion (Pflichtauswahl)]],BTT[Verantwortliches TP
(automatisch)],"&lt;&gt;"&amp;VLOOKUP(aktives_Teilprojekt,Teilprojekte[[Teilprojekte]:[Kürzel]],2,FALSE))&gt;0,"Transaktion mehrfach","okay"),"")</f>
        <v>okay</v>
      </c>
      <c r="AS45" t="s">
        <v>195</v>
      </c>
    </row>
    <row r="46" spans="1:45">
      <c r="A46" t="str">
        <f>IFERROR(IF(BTT[[#This Row],[Lfd Nr. 
(aus konsolidierter Datei)]]&lt;&gt;"",BTT[[#This Row],[Lfd Nr. 
(aus konsolidierter Datei)]],VLOOKUP(aktives_Teilprojekt,Teilprojekte[[Teilprojekte]:[Kürzel]],2,FALSE)&amp;ROW(BTT[[#This Row],[Lfd Nr.
(automatisch)]])-2),"")</f>
        <v>HL228</v>
      </c>
      <c r="B46" t="s">
        <v>90</v>
      </c>
      <c r="C46" t="s">
        <v>91</v>
      </c>
      <c r="D46" t="s">
        <v>145</v>
      </c>
      <c r="E46" t="str">
        <f>IFERROR(IF(NOT(BTT[[#This Row],[Manuelle Änderung des Verantwortliches TP
(Auswahl - bei Bedarf)]]=""),BTT[[#This Row],[Manuelle Änderung des Verantwortliches TP
(Auswahl - bei Bedarf)]],VLOOKUP(BTT[[#This Row],[Hauptprozess
(Pflichtauswahl)]],Hauptprozesse[],3,FALSE)),"")</f>
        <v>FI</v>
      </c>
      <c r="F46" t="s">
        <v>5</v>
      </c>
      <c r="G46" t="s">
        <v>93</v>
      </c>
      <c r="H46" t="s">
        <v>5</v>
      </c>
      <c r="I46" t="s">
        <v>196</v>
      </c>
      <c r="J46" t="str">
        <f>IFERROR(VLOOKUP(BTT[[#This Row],[Verwendete Transaktion (Pflichtauswahl)]],Transaktionen[[Transaktionen]:[Langtext]],2,FALSE),"")</f>
        <v>Kontoausz.: Feinfilter "OP-Abgleich"</v>
      </c>
      <c r="N46" t="s">
        <v>95</v>
      </c>
      <c r="O46" t="s">
        <v>83</v>
      </c>
      <c r="T46" t="s">
        <v>96</v>
      </c>
      <c r="V46" t="str">
        <f>IFERROR(VLOOKUP(BTT[[#This Row],[Verwendetes Formular
(Auswahl falls relevant)]],Formulare[[Formularbezeichnung]:[Formularname (technisch)]],2,FALSE),"")</f>
        <v/>
      </c>
      <c r="X46" t="s">
        <v>83</v>
      </c>
      <c r="Y46" s="4"/>
      <c r="AC46" s="22" t="s">
        <v>97</v>
      </c>
      <c r="AD46" t="s">
        <v>98</v>
      </c>
      <c r="AF46" s="22" t="s">
        <v>97</v>
      </c>
      <c r="AJ46" t="s">
        <v>99</v>
      </c>
      <c r="AK46" t="str">
        <f>IF(BTT[[#This Row],[Subprozess
(optionale Auswahl)]]="","okay",IF(VLOOKUP(BTT[[#This Row],[Subprozess
(optionale Auswahl)]],BPML[[Subprozess]:[Zugeordneter Hauptprozess]],3,FALSE)=BTT[[#This Row],[Hauptprozess
(Pflichtauswahl)]],"okay","falscher Subprozess"))</f>
        <v>okay</v>
      </c>
      <c r="AL46" t="str">
        <f>IF(aktives_Teilprojekt="Master","",IF(BTT[[#This Row],[Verantwortliches TP
(automatisch)]]=VLOOKUP(aktives_Teilprojekt,Teilprojekte[[Teilprojekte]:[Kürzel]],2,FALSE),"okay","Hauptprozess anderes TP"))</f>
        <v>okay</v>
      </c>
      <c r="AM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6" t="str">
        <f>IFERROR(IF(BTT[[#This Row],[SAP-Modul
(Pflichtauswahl)]]&lt;&gt;VLOOKUP(BTT[[#This Row],[Verwendete Transaktion (Pflichtauswahl)]],Transaktionen[[Transaktionen]:[Modul]],3,FALSE),"Modul anders","okay"),"")</f>
        <v>okay</v>
      </c>
      <c r="AP46" t="str">
        <f>IFERROR(IF(COUNTIFS(BTT[Verwendete Transaktion (Pflichtauswahl)],BTT[[#This Row],[Verwendete Transaktion (Pflichtauswahl)]],BTT[SAP-Modul
(Pflichtauswahl)],"&lt;&gt;"&amp;BTT[[#This Row],[SAP-Modul
(Pflichtauswahl)]])&gt;0,"Modul anders","okay"),"")</f>
        <v>okay</v>
      </c>
      <c r="AQ46" t="str">
        <f>IFERROR(IF(COUNTIFS(BTT[Verwendete Transaktion (Pflichtauswahl)],BTT[[#This Row],[Verwendete Transaktion (Pflichtauswahl)]],BTT[Verantwortliches TP
(automatisch)],"&lt;&gt;"&amp;BTT[[#This Row],[Verantwortliches TP
(automatisch)]])&gt;0,"Transaktion mehrfach","okay"),"")</f>
        <v>okay</v>
      </c>
      <c r="AR46" t="str">
        <f>IFERROR(IF(COUNTIFS(BTT[Verwendete Transaktion (Pflichtauswahl)],BTT[[#This Row],[Verwendete Transaktion (Pflichtauswahl)]],BTT[Verantwortliches TP
(automatisch)],"&lt;&gt;"&amp;VLOOKUP(aktives_Teilprojekt,Teilprojekte[[Teilprojekte]:[Kürzel]],2,FALSE))&gt;0,"Transaktion mehrfach","okay"),"")</f>
        <v>okay</v>
      </c>
      <c r="AS46" t="s">
        <v>197</v>
      </c>
    </row>
    <row r="47" spans="1:45">
      <c r="A47" t="str">
        <f>IFERROR(IF(BTT[[#This Row],[Lfd Nr. 
(aus konsolidierter Datei)]]&lt;&gt;"",BTT[[#This Row],[Lfd Nr. 
(aus konsolidierter Datei)]],VLOOKUP(aktives_Teilprojekt,Teilprojekte[[Teilprojekte]:[Kürzel]],2,FALSE)&amp;ROW(BTT[[#This Row],[Lfd Nr.
(automatisch)]])-2),"")</f>
        <v>FI2020</v>
      </c>
      <c r="B47" t="s">
        <v>101</v>
      </c>
      <c r="D47" t="s">
        <v>102</v>
      </c>
      <c r="E47" t="str">
        <f>IFERROR(IF(NOT(BTT[[#This Row],[Manuelle Änderung des Verantwortliches TP
(Auswahl - bei Bedarf)]]=""),BTT[[#This Row],[Manuelle Änderung des Verantwortliches TP
(Auswahl - bei Bedarf)]],VLOOKUP(BTT[[#This Row],[Hauptprozess
(Pflichtauswahl)]],Hauptprozesse[],3,FALSE)),"")</f>
        <v>FI</v>
      </c>
      <c r="F47" t="s">
        <v>5</v>
      </c>
      <c r="H47" t="s">
        <v>5</v>
      </c>
      <c r="I47" t="s">
        <v>198</v>
      </c>
      <c r="J47" t="str">
        <f>IFERROR(VLOOKUP(BTT[[#This Row],[Verwendete Transaktion (Pflichtauswahl)]],Transaktionen[[Transaktionen]:[Langtext]],2,FALSE),"")</f>
        <v>Kontoausz.:Feinfilter "Avisverknüpf"</v>
      </c>
      <c r="N47" t="s">
        <v>95</v>
      </c>
      <c r="V47" t="str">
        <f>IFERROR(VLOOKUP(BTT[[#This Row],[Verwendetes Formular
(Auswahl falls relevant)]],Formulare[[Formularbezeichnung]:[Formularname (technisch)]],2,FALSE),"")</f>
        <v/>
      </c>
      <c r="X47" t="s">
        <v>83</v>
      </c>
      <c r="Y47" s="4"/>
      <c r="AC47" s="22" t="s">
        <v>97</v>
      </c>
      <c r="AD47" t="s">
        <v>98</v>
      </c>
      <c r="AF47" s="22" t="s">
        <v>97</v>
      </c>
      <c r="AJ47" t="s">
        <v>99</v>
      </c>
      <c r="AK47" t="str">
        <f>IF(BTT[[#This Row],[Subprozess
(optionale Auswahl)]]="","okay",IF(VLOOKUP(BTT[[#This Row],[Subprozess
(optionale Auswahl)]],BPML[[Subprozess]:[Zugeordneter Hauptprozess]],3,FALSE)=BTT[[#This Row],[Hauptprozess
(Pflichtauswahl)]],"okay","falscher Subprozess"))</f>
        <v>okay</v>
      </c>
      <c r="AL47" t="str">
        <f>IF(aktives_Teilprojekt="Master","",IF(BTT[[#This Row],[Verantwortliches TP
(automatisch)]]=VLOOKUP(aktives_Teilprojekt,Teilprojekte[[Teilprojekte]:[Kürzel]],2,FALSE),"okay","Hauptprozess anderes TP"))</f>
        <v>okay</v>
      </c>
      <c r="AM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7" t="str">
        <f>IFERROR(IF(BTT[[#This Row],[SAP-Modul
(Pflichtauswahl)]]&lt;&gt;VLOOKUP(BTT[[#This Row],[Verwendete Transaktion (Pflichtauswahl)]],Transaktionen[[Transaktionen]:[Modul]],3,FALSE),"Modul anders","okay"),"")</f>
        <v>okay</v>
      </c>
      <c r="AP47" t="str">
        <f>IFERROR(IF(COUNTIFS(BTT[Verwendete Transaktion (Pflichtauswahl)],BTT[[#This Row],[Verwendete Transaktion (Pflichtauswahl)]],BTT[SAP-Modul
(Pflichtauswahl)],"&lt;&gt;"&amp;BTT[[#This Row],[SAP-Modul
(Pflichtauswahl)]])&gt;0,"Modul anders","okay"),"")</f>
        <v>okay</v>
      </c>
      <c r="AQ47" t="str">
        <f>IFERROR(IF(COUNTIFS(BTT[Verwendete Transaktion (Pflichtauswahl)],BTT[[#This Row],[Verwendete Transaktion (Pflichtauswahl)]],BTT[Verantwortliches TP
(automatisch)],"&lt;&gt;"&amp;BTT[[#This Row],[Verantwortliches TP
(automatisch)]])&gt;0,"Transaktion mehrfach","okay"),"")</f>
        <v>okay</v>
      </c>
      <c r="AR47" t="str">
        <f>IFERROR(IF(COUNTIFS(BTT[Verwendete Transaktion (Pflichtauswahl)],BTT[[#This Row],[Verwendete Transaktion (Pflichtauswahl)]],BTT[Verantwortliches TP
(automatisch)],"&lt;&gt;"&amp;VLOOKUP(aktives_Teilprojekt,Teilprojekte[[Teilprojekte]:[Kürzel]],2,FALSE))&gt;0,"Transaktion mehrfach","okay"),"")</f>
        <v>okay</v>
      </c>
      <c r="AS47" t="s">
        <v>199</v>
      </c>
    </row>
    <row r="48" spans="1:45">
      <c r="A48" t="str">
        <f>IFERROR(IF(BTT[[#This Row],[Lfd Nr. 
(aus konsolidierter Datei)]]&lt;&gt;"",BTT[[#This Row],[Lfd Nr. 
(aus konsolidierter Datei)]],VLOOKUP(aktives_Teilprojekt,Teilprojekte[[Teilprojekte]:[Kürzel]],2,FALSE)&amp;ROW(BTT[[#This Row],[Lfd Nr.
(automatisch)]])-2),"")</f>
        <v>FI1913</v>
      </c>
      <c r="B48" t="s">
        <v>101</v>
      </c>
      <c r="D48" t="s">
        <v>102</v>
      </c>
      <c r="E48" t="str">
        <f>IFERROR(IF(NOT(BTT[[#This Row],[Manuelle Änderung des Verantwortliches TP
(Auswahl - bei Bedarf)]]=""),BTT[[#This Row],[Manuelle Änderung des Verantwortliches TP
(Auswahl - bei Bedarf)]],VLOOKUP(BTT[[#This Row],[Hauptprozess
(Pflichtauswahl)]],Hauptprozesse[],3,FALSE)),"")</f>
        <v>FI</v>
      </c>
      <c r="F48" t="s">
        <v>5</v>
      </c>
      <c r="G48" s="19" t="s">
        <v>124</v>
      </c>
      <c r="H48" t="s">
        <v>5</v>
      </c>
      <c r="I48" t="s">
        <v>200</v>
      </c>
      <c r="J48" t="str">
        <f>IFERROR(VLOOKUP(BTT[[#This Row],[Verwendete Transaktion (Pflichtauswahl)]],Transaktionen[[Transaktionen]:[Langtext]],2,FALSE),"")</f>
        <v>Kontoauszüge: Konsistenz - Report</v>
      </c>
      <c r="N48" t="s">
        <v>95</v>
      </c>
      <c r="V48" t="str">
        <f>IFERROR(VLOOKUP(BTT[[#This Row],[Verwendetes Formular
(Auswahl falls relevant)]],Formulare[[Formularbezeichnung]:[Formularname (technisch)]],2,FALSE),"")</f>
        <v/>
      </c>
      <c r="X48" t="s">
        <v>83</v>
      </c>
      <c r="Y48" s="4"/>
      <c r="AC48" s="22" t="s">
        <v>97</v>
      </c>
      <c r="AD48" t="s">
        <v>98</v>
      </c>
      <c r="AF48" s="22" t="s">
        <v>97</v>
      </c>
      <c r="AJ48" t="s">
        <v>99</v>
      </c>
      <c r="AK48" t="str">
        <f>IF(BTT[[#This Row],[Subprozess
(optionale Auswahl)]]="","okay",IF(VLOOKUP(BTT[[#This Row],[Subprozess
(optionale Auswahl)]],BPML[[Subprozess]:[Zugeordneter Hauptprozess]],3,FALSE)=BTT[[#This Row],[Hauptprozess
(Pflichtauswahl)]],"okay","falscher Subprozess"))</f>
        <v>okay</v>
      </c>
      <c r="AL48" t="str">
        <f>IF(aktives_Teilprojekt="Master","",IF(BTT[[#This Row],[Verantwortliches TP
(automatisch)]]=VLOOKUP(aktives_Teilprojekt,Teilprojekte[[Teilprojekte]:[Kürzel]],2,FALSE),"okay","Hauptprozess anderes TP"))</f>
        <v>okay</v>
      </c>
      <c r="AM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8" t="str">
        <f>IFERROR(IF(BTT[[#This Row],[SAP-Modul
(Pflichtauswahl)]]&lt;&gt;VLOOKUP(BTT[[#This Row],[Verwendete Transaktion (Pflichtauswahl)]],Transaktionen[[Transaktionen]:[Modul]],3,FALSE),"Modul anders","okay"),"")</f>
        <v>okay</v>
      </c>
      <c r="AP48" t="str">
        <f>IFERROR(IF(COUNTIFS(BTT[Verwendete Transaktion (Pflichtauswahl)],BTT[[#This Row],[Verwendete Transaktion (Pflichtauswahl)]],BTT[SAP-Modul
(Pflichtauswahl)],"&lt;&gt;"&amp;BTT[[#This Row],[SAP-Modul
(Pflichtauswahl)]])&gt;0,"Modul anders","okay"),"")</f>
        <v>okay</v>
      </c>
      <c r="AQ48" t="str">
        <f>IFERROR(IF(COUNTIFS(BTT[Verwendete Transaktion (Pflichtauswahl)],BTT[[#This Row],[Verwendete Transaktion (Pflichtauswahl)]],BTT[Verantwortliches TP
(automatisch)],"&lt;&gt;"&amp;BTT[[#This Row],[Verantwortliches TP
(automatisch)]])&gt;0,"Transaktion mehrfach","okay"),"")</f>
        <v>okay</v>
      </c>
      <c r="AR48" t="str">
        <f>IFERROR(IF(COUNTIFS(BTT[Verwendete Transaktion (Pflichtauswahl)],BTT[[#This Row],[Verwendete Transaktion (Pflichtauswahl)]],BTT[Verantwortliches TP
(automatisch)],"&lt;&gt;"&amp;VLOOKUP(aktives_Teilprojekt,Teilprojekte[[Teilprojekte]:[Kürzel]],2,FALSE))&gt;0,"Transaktion mehrfach","okay"),"")</f>
        <v>okay</v>
      </c>
      <c r="AS48" t="s">
        <v>201</v>
      </c>
    </row>
    <row r="49" spans="1:45">
      <c r="A49" t="str">
        <f>IFERROR(IF(BTT[[#This Row],[Lfd Nr. 
(aus konsolidierter Datei)]]&lt;&gt;"",BTT[[#This Row],[Lfd Nr. 
(aus konsolidierter Datei)]],VLOOKUP(aktives_Teilprojekt,Teilprojekte[[Teilprojekte]:[Kürzel]],2,FALSE)&amp;ROW(BTT[[#This Row],[Lfd Nr.
(automatisch)]])-2),"")</f>
        <v>HL231</v>
      </c>
      <c r="B49" t="s">
        <v>90</v>
      </c>
      <c r="C49" t="s">
        <v>91</v>
      </c>
      <c r="D49" t="s">
        <v>145</v>
      </c>
      <c r="E49" t="str">
        <f>IFERROR(IF(NOT(BTT[[#This Row],[Manuelle Änderung des Verantwortliches TP
(Auswahl - bei Bedarf)]]=""),BTT[[#This Row],[Manuelle Änderung des Verantwortliches TP
(Auswahl - bei Bedarf)]],VLOOKUP(BTT[[#This Row],[Hauptprozess
(Pflichtauswahl)]],Hauptprozesse[],3,FALSE)),"")</f>
        <v>FI</v>
      </c>
      <c r="F49" t="s">
        <v>5</v>
      </c>
      <c r="G49" t="s">
        <v>93</v>
      </c>
      <c r="H49" t="s">
        <v>5</v>
      </c>
      <c r="I49" t="s">
        <v>202</v>
      </c>
      <c r="J49" t="str">
        <f>IFERROR(VLOOKUP(BTT[[#This Row],[Verwendete Transaktion (Pflichtauswahl)]],Transaktionen[[Transaktionen]:[Langtext]],2,FALSE),"")</f>
        <v>Kontoauszüge: Grobfilter</v>
      </c>
      <c r="N49" t="s">
        <v>95</v>
      </c>
      <c r="O49" t="s">
        <v>83</v>
      </c>
      <c r="T49" t="s">
        <v>96</v>
      </c>
      <c r="V49" t="str">
        <f>IFERROR(VLOOKUP(BTT[[#This Row],[Verwendetes Formular
(Auswahl falls relevant)]],Formulare[[Formularbezeichnung]:[Formularname (technisch)]],2,FALSE),"")</f>
        <v/>
      </c>
      <c r="X49" t="s">
        <v>83</v>
      </c>
      <c r="Y49" s="4"/>
      <c r="AC49" s="22" t="s">
        <v>97</v>
      </c>
      <c r="AD49" t="s">
        <v>98</v>
      </c>
      <c r="AF49" s="22" t="s">
        <v>97</v>
      </c>
      <c r="AJ49" t="s">
        <v>99</v>
      </c>
      <c r="AK49" t="str">
        <f>IF(BTT[[#This Row],[Subprozess
(optionale Auswahl)]]="","okay",IF(VLOOKUP(BTT[[#This Row],[Subprozess
(optionale Auswahl)]],BPML[[Subprozess]:[Zugeordneter Hauptprozess]],3,FALSE)=BTT[[#This Row],[Hauptprozess
(Pflichtauswahl)]],"okay","falscher Subprozess"))</f>
        <v>okay</v>
      </c>
      <c r="AL49" t="str">
        <f>IF(aktives_Teilprojekt="Master","",IF(BTT[[#This Row],[Verantwortliches TP
(automatisch)]]=VLOOKUP(aktives_Teilprojekt,Teilprojekte[[Teilprojekte]:[Kürzel]],2,FALSE),"okay","Hauptprozess anderes TP"))</f>
        <v>okay</v>
      </c>
      <c r="AM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9" t="str">
        <f>IFERROR(IF(BTT[[#This Row],[SAP-Modul
(Pflichtauswahl)]]&lt;&gt;VLOOKUP(BTT[[#This Row],[Verwendete Transaktion (Pflichtauswahl)]],Transaktionen[[Transaktionen]:[Modul]],3,FALSE),"Modul anders","okay"),"")</f>
        <v>okay</v>
      </c>
      <c r="AP49" t="str">
        <f>IFERROR(IF(COUNTIFS(BTT[Verwendete Transaktion (Pflichtauswahl)],BTT[[#This Row],[Verwendete Transaktion (Pflichtauswahl)]],BTT[SAP-Modul
(Pflichtauswahl)],"&lt;&gt;"&amp;BTT[[#This Row],[SAP-Modul
(Pflichtauswahl)]])&gt;0,"Modul anders","okay"),"")</f>
        <v>okay</v>
      </c>
      <c r="AQ49" t="str">
        <f>IFERROR(IF(COUNTIFS(BTT[Verwendete Transaktion (Pflichtauswahl)],BTT[[#This Row],[Verwendete Transaktion (Pflichtauswahl)]],BTT[Verantwortliches TP
(automatisch)],"&lt;&gt;"&amp;BTT[[#This Row],[Verantwortliches TP
(automatisch)]])&gt;0,"Transaktion mehrfach","okay"),"")</f>
        <v>okay</v>
      </c>
      <c r="AR49" t="str">
        <f>IFERROR(IF(COUNTIFS(BTT[Verwendete Transaktion (Pflichtauswahl)],BTT[[#This Row],[Verwendete Transaktion (Pflichtauswahl)]],BTT[Verantwortliches TP
(automatisch)],"&lt;&gt;"&amp;VLOOKUP(aktives_Teilprojekt,Teilprojekte[[Teilprojekte]:[Kürzel]],2,FALSE))&gt;0,"Transaktion mehrfach","okay"),"")</f>
        <v>okay</v>
      </c>
      <c r="AS49" t="s">
        <v>203</v>
      </c>
    </row>
    <row r="50" spans="1:45">
      <c r="A50" t="str">
        <f>IFERROR(IF(BTT[[#This Row],[Lfd Nr. 
(aus konsolidierter Datei)]]&lt;&gt;"",BTT[[#This Row],[Lfd Nr. 
(aus konsolidierter Datei)]],VLOOKUP(aktives_Teilprojekt,Teilprojekte[[Teilprojekte]:[Kürzel]],2,FALSE)&amp;ROW(BTT[[#This Row],[Lfd Nr.
(automatisch)]])-2),"")</f>
        <v>FI2087</v>
      </c>
      <c r="B50" t="s">
        <v>101</v>
      </c>
      <c r="D50" t="s">
        <v>102</v>
      </c>
      <c r="E50" t="str">
        <f>IFERROR(IF(NOT(BTT[[#This Row],[Manuelle Änderung des Verantwortliches TP
(Auswahl - bei Bedarf)]]=""),BTT[[#This Row],[Manuelle Änderung des Verantwortliches TP
(Auswahl - bei Bedarf)]],VLOOKUP(BTT[[#This Row],[Hauptprozess
(Pflichtauswahl)]],Hauptprozesse[],3,FALSE)),"")</f>
        <v>FI</v>
      </c>
      <c r="F50" t="s">
        <v>5</v>
      </c>
      <c r="H50" t="s">
        <v>5</v>
      </c>
      <c r="I50" t="s">
        <v>204</v>
      </c>
      <c r="J50" t="str">
        <f>IFERROR(VLOOKUP(BTT[[#This Row],[Verwendete Transaktion (Pflichtauswahl)]],Transaktionen[[Transaktionen]:[Langtext]],2,FALSE),"")</f>
        <v>Grobfilter: Status pflegen</v>
      </c>
      <c r="N50" t="s">
        <v>95</v>
      </c>
      <c r="V50" t="str">
        <f>IFERROR(VLOOKUP(BTT[[#This Row],[Verwendetes Formular
(Auswahl falls relevant)]],Formulare[[Formularbezeichnung]:[Formularname (technisch)]],2,FALSE),"")</f>
        <v/>
      </c>
      <c r="X50" t="s">
        <v>83</v>
      </c>
      <c r="Y50" s="4"/>
      <c r="AC50" s="22" t="s">
        <v>97</v>
      </c>
      <c r="AD50" t="s">
        <v>98</v>
      </c>
      <c r="AF50" s="22" t="s">
        <v>97</v>
      </c>
      <c r="AJ50" t="s">
        <v>99</v>
      </c>
      <c r="AK50" t="str">
        <f>IF(BTT[[#This Row],[Subprozess
(optionale Auswahl)]]="","okay",IF(VLOOKUP(BTT[[#This Row],[Subprozess
(optionale Auswahl)]],BPML[[Subprozess]:[Zugeordneter Hauptprozess]],3,FALSE)=BTT[[#This Row],[Hauptprozess
(Pflichtauswahl)]],"okay","falscher Subprozess"))</f>
        <v>okay</v>
      </c>
      <c r="AL50" t="str">
        <f>IF(aktives_Teilprojekt="Master","",IF(BTT[[#This Row],[Verantwortliches TP
(automatisch)]]=VLOOKUP(aktives_Teilprojekt,Teilprojekte[[Teilprojekte]:[Kürzel]],2,FALSE),"okay","Hauptprozess anderes TP"))</f>
        <v>okay</v>
      </c>
      <c r="AM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0" t="str">
        <f>IFERROR(IF(BTT[[#This Row],[SAP-Modul
(Pflichtauswahl)]]&lt;&gt;VLOOKUP(BTT[[#This Row],[Verwendete Transaktion (Pflichtauswahl)]],Transaktionen[[Transaktionen]:[Modul]],3,FALSE),"Modul anders","okay"),"")</f>
        <v>okay</v>
      </c>
      <c r="AP50" t="str">
        <f>IFERROR(IF(COUNTIFS(BTT[Verwendete Transaktion (Pflichtauswahl)],BTT[[#This Row],[Verwendete Transaktion (Pflichtauswahl)]],BTT[SAP-Modul
(Pflichtauswahl)],"&lt;&gt;"&amp;BTT[[#This Row],[SAP-Modul
(Pflichtauswahl)]])&gt;0,"Modul anders","okay"),"")</f>
        <v>okay</v>
      </c>
      <c r="AQ50" t="str">
        <f>IFERROR(IF(COUNTIFS(BTT[Verwendete Transaktion (Pflichtauswahl)],BTT[[#This Row],[Verwendete Transaktion (Pflichtauswahl)]],BTT[Verantwortliches TP
(automatisch)],"&lt;&gt;"&amp;BTT[[#This Row],[Verantwortliches TP
(automatisch)]])&gt;0,"Transaktion mehrfach","okay"),"")</f>
        <v>okay</v>
      </c>
      <c r="AR50" t="str">
        <f>IFERROR(IF(COUNTIFS(BTT[Verwendete Transaktion (Pflichtauswahl)],BTT[[#This Row],[Verwendete Transaktion (Pflichtauswahl)]],BTT[Verantwortliches TP
(automatisch)],"&lt;&gt;"&amp;VLOOKUP(aktives_Teilprojekt,Teilprojekte[[Teilprojekte]:[Kürzel]],2,FALSE))&gt;0,"Transaktion mehrfach","okay"),"")</f>
        <v>okay</v>
      </c>
      <c r="AS50" t="s">
        <v>205</v>
      </c>
    </row>
    <row r="51" spans="1:45">
      <c r="A51" t="str">
        <f>IFERROR(IF(BTT[[#This Row],[Lfd Nr. 
(aus konsolidierter Datei)]]&lt;&gt;"",BTT[[#This Row],[Lfd Nr. 
(aus konsolidierter Datei)]],VLOOKUP(aktives_Teilprojekt,Teilprojekte[[Teilprojekte]:[Kürzel]],2,FALSE)&amp;ROW(BTT[[#This Row],[Lfd Nr.
(automatisch)]])-2),"")</f>
        <v>FI2088</v>
      </c>
      <c r="B51" t="s">
        <v>101</v>
      </c>
      <c r="D51" t="s">
        <v>102</v>
      </c>
      <c r="E51" t="str">
        <f>IFERROR(IF(NOT(BTT[[#This Row],[Manuelle Änderung des Verantwortliches TP
(Auswahl - bei Bedarf)]]=""),BTT[[#This Row],[Manuelle Änderung des Verantwortliches TP
(Auswahl - bei Bedarf)]],VLOOKUP(BTT[[#This Row],[Hauptprozess
(Pflichtauswahl)]],Hauptprozesse[],3,FALSE)),"")</f>
        <v>FI</v>
      </c>
      <c r="F51" t="s">
        <v>5</v>
      </c>
      <c r="H51" t="s">
        <v>5</v>
      </c>
      <c r="I51" t="s">
        <v>206</v>
      </c>
      <c r="J51" t="str">
        <f>IFERROR(VLOOKUP(BTT[[#This Row],[Verwendete Transaktion (Pflichtauswahl)]],Transaktionen[[Transaktionen]:[Langtext]],2,FALSE),"")</f>
        <v>KPI - Monitor</v>
      </c>
      <c r="N51" t="s">
        <v>95</v>
      </c>
      <c r="V51" t="str">
        <f>IFERROR(VLOOKUP(BTT[[#This Row],[Verwendetes Formular
(Auswahl falls relevant)]],Formulare[[Formularbezeichnung]:[Formularname (technisch)]],2,FALSE),"")</f>
        <v/>
      </c>
      <c r="X51" t="s">
        <v>83</v>
      </c>
      <c r="Y51" s="4"/>
      <c r="AC51" s="22" t="s">
        <v>97</v>
      </c>
      <c r="AD51" t="s">
        <v>98</v>
      </c>
      <c r="AF51" s="22" t="s">
        <v>97</v>
      </c>
      <c r="AJ51" t="s">
        <v>99</v>
      </c>
      <c r="AK51" t="str">
        <f>IF(BTT[[#This Row],[Subprozess
(optionale Auswahl)]]="","okay",IF(VLOOKUP(BTT[[#This Row],[Subprozess
(optionale Auswahl)]],BPML[[Subprozess]:[Zugeordneter Hauptprozess]],3,FALSE)=BTT[[#This Row],[Hauptprozess
(Pflichtauswahl)]],"okay","falscher Subprozess"))</f>
        <v>okay</v>
      </c>
      <c r="AL51" t="str">
        <f>IF(aktives_Teilprojekt="Master","",IF(BTT[[#This Row],[Verantwortliches TP
(automatisch)]]=VLOOKUP(aktives_Teilprojekt,Teilprojekte[[Teilprojekte]:[Kürzel]],2,FALSE),"okay","Hauptprozess anderes TP"))</f>
        <v>okay</v>
      </c>
      <c r="AM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1" t="str">
        <f>IFERROR(IF(BTT[[#This Row],[SAP-Modul
(Pflichtauswahl)]]&lt;&gt;VLOOKUP(BTT[[#This Row],[Verwendete Transaktion (Pflichtauswahl)]],Transaktionen[[Transaktionen]:[Modul]],3,FALSE),"Modul anders","okay"),"")</f>
        <v>okay</v>
      </c>
      <c r="AP51" t="str">
        <f>IFERROR(IF(COUNTIFS(BTT[Verwendete Transaktion (Pflichtauswahl)],BTT[[#This Row],[Verwendete Transaktion (Pflichtauswahl)]],BTT[SAP-Modul
(Pflichtauswahl)],"&lt;&gt;"&amp;BTT[[#This Row],[SAP-Modul
(Pflichtauswahl)]])&gt;0,"Modul anders","okay"),"")</f>
        <v>okay</v>
      </c>
      <c r="AQ51" t="str">
        <f>IFERROR(IF(COUNTIFS(BTT[Verwendete Transaktion (Pflichtauswahl)],BTT[[#This Row],[Verwendete Transaktion (Pflichtauswahl)]],BTT[Verantwortliches TP
(automatisch)],"&lt;&gt;"&amp;BTT[[#This Row],[Verantwortliches TP
(automatisch)]])&gt;0,"Transaktion mehrfach","okay"),"")</f>
        <v>okay</v>
      </c>
      <c r="AR51" t="str">
        <f>IFERROR(IF(COUNTIFS(BTT[Verwendete Transaktion (Pflichtauswahl)],BTT[[#This Row],[Verwendete Transaktion (Pflichtauswahl)]],BTT[Verantwortliches TP
(automatisch)],"&lt;&gt;"&amp;VLOOKUP(aktives_Teilprojekt,Teilprojekte[[Teilprojekte]:[Kürzel]],2,FALSE))&gt;0,"Transaktion mehrfach","okay"),"")</f>
        <v>okay</v>
      </c>
      <c r="AS51" t="s">
        <v>207</v>
      </c>
    </row>
    <row r="52" spans="1:45">
      <c r="A52" t="str">
        <f>IFERROR(IF(BTT[[#This Row],[Lfd Nr. 
(aus konsolidierter Datei)]]&lt;&gt;"",BTT[[#This Row],[Lfd Nr. 
(aus konsolidierter Datei)]],VLOOKUP(aktives_Teilprojekt,Teilprojekte[[Teilprojekte]:[Kürzel]],2,FALSE)&amp;ROW(BTT[[#This Row],[Lfd Nr.
(automatisch)]])-2),"")</f>
        <v>FI2021</v>
      </c>
      <c r="B52" t="s">
        <v>101</v>
      </c>
      <c r="D52" t="s">
        <v>102</v>
      </c>
      <c r="E52" t="str">
        <f>IFERROR(IF(NOT(BTT[[#This Row],[Manuelle Änderung des Verantwortliches TP
(Auswahl - bei Bedarf)]]=""),BTT[[#This Row],[Manuelle Änderung des Verantwortliches TP
(Auswahl - bei Bedarf)]],VLOOKUP(BTT[[#This Row],[Hauptprozess
(Pflichtauswahl)]],Hauptprozesse[],3,FALSE)),"")</f>
        <v>FI</v>
      </c>
      <c r="F52" t="s">
        <v>5</v>
      </c>
      <c r="H52" t="s">
        <v>5</v>
      </c>
      <c r="I52" t="s">
        <v>208</v>
      </c>
      <c r="J52" t="str">
        <f>IFERROR(VLOOKUP(BTT[[#This Row],[Verwendete Transaktion (Pflichtauswahl)]],Transaktionen[[Transaktionen]:[Langtext]],2,FALSE),"")</f>
        <v>Kontoauszüge: Stammdatenpflege</v>
      </c>
      <c r="N52" t="s">
        <v>95</v>
      </c>
      <c r="V52" t="str">
        <f>IFERROR(VLOOKUP(BTT[[#This Row],[Verwendetes Formular
(Auswahl falls relevant)]],Formulare[[Formularbezeichnung]:[Formularname (technisch)]],2,FALSE),"")</f>
        <v/>
      </c>
      <c r="X52" t="s">
        <v>83</v>
      </c>
      <c r="Y52" s="4"/>
      <c r="AC52" s="22" t="s">
        <v>97</v>
      </c>
      <c r="AD52" t="s">
        <v>98</v>
      </c>
      <c r="AF52" s="22" t="s">
        <v>97</v>
      </c>
      <c r="AJ52" t="s">
        <v>99</v>
      </c>
      <c r="AK52" t="str">
        <f>IF(BTT[[#This Row],[Subprozess
(optionale Auswahl)]]="","okay",IF(VLOOKUP(BTT[[#This Row],[Subprozess
(optionale Auswahl)]],BPML[[Subprozess]:[Zugeordneter Hauptprozess]],3,FALSE)=BTT[[#This Row],[Hauptprozess
(Pflichtauswahl)]],"okay","falscher Subprozess"))</f>
        <v>okay</v>
      </c>
      <c r="AL52" t="str">
        <f>IF(aktives_Teilprojekt="Master","",IF(BTT[[#This Row],[Verantwortliches TP
(automatisch)]]=VLOOKUP(aktives_Teilprojekt,Teilprojekte[[Teilprojekte]:[Kürzel]],2,FALSE),"okay","Hauptprozess anderes TP"))</f>
        <v>okay</v>
      </c>
      <c r="AM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2" t="str">
        <f>IFERROR(IF(BTT[[#This Row],[SAP-Modul
(Pflichtauswahl)]]&lt;&gt;VLOOKUP(BTT[[#This Row],[Verwendete Transaktion (Pflichtauswahl)]],Transaktionen[[Transaktionen]:[Modul]],3,FALSE),"Modul anders","okay"),"")</f>
        <v>okay</v>
      </c>
      <c r="AP52" t="str">
        <f>IFERROR(IF(COUNTIFS(BTT[Verwendete Transaktion (Pflichtauswahl)],BTT[[#This Row],[Verwendete Transaktion (Pflichtauswahl)]],BTT[SAP-Modul
(Pflichtauswahl)],"&lt;&gt;"&amp;BTT[[#This Row],[SAP-Modul
(Pflichtauswahl)]])&gt;0,"Modul anders","okay"),"")</f>
        <v>okay</v>
      </c>
      <c r="AQ52" t="str">
        <f>IFERROR(IF(COUNTIFS(BTT[Verwendete Transaktion (Pflichtauswahl)],BTT[[#This Row],[Verwendete Transaktion (Pflichtauswahl)]],BTT[Verantwortliches TP
(automatisch)],"&lt;&gt;"&amp;BTT[[#This Row],[Verantwortliches TP
(automatisch)]])&gt;0,"Transaktion mehrfach","okay"),"")</f>
        <v>okay</v>
      </c>
      <c r="AR52" t="str">
        <f>IFERROR(IF(COUNTIFS(BTT[Verwendete Transaktion (Pflichtauswahl)],BTT[[#This Row],[Verwendete Transaktion (Pflichtauswahl)]],BTT[Verantwortliches TP
(automatisch)],"&lt;&gt;"&amp;VLOOKUP(aktives_Teilprojekt,Teilprojekte[[Teilprojekte]:[Kürzel]],2,FALSE))&gt;0,"Transaktion mehrfach","okay"),"")</f>
        <v>okay</v>
      </c>
      <c r="AS52" t="s">
        <v>209</v>
      </c>
    </row>
    <row r="53" spans="1:45">
      <c r="A53" t="str">
        <f>IFERROR(IF(BTT[[#This Row],[Lfd Nr. 
(aus konsolidierter Datei)]]&lt;&gt;"",BTT[[#This Row],[Lfd Nr. 
(aus konsolidierter Datei)]],VLOOKUP(aktives_Teilprojekt,Teilprojekte[[Teilprojekte]:[Kürzel]],2,FALSE)&amp;ROW(BTT[[#This Row],[Lfd Nr.
(automatisch)]])-2),"")</f>
        <v>FI2022</v>
      </c>
      <c r="B53" t="s">
        <v>101</v>
      </c>
      <c r="D53" t="s">
        <v>102</v>
      </c>
      <c r="E53" t="str">
        <f>IFERROR(IF(NOT(BTT[[#This Row],[Manuelle Änderung des Verantwortliches TP
(Auswahl - bei Bedarf)]]=""),BTT[[#This Row],[Manuelle Änderung des Verantwortliches TP
(Auswahl - bei Bedarf)]],VLOOKUP(BTT[[#This Row],[Hauptprozess
(Pflichtauswahl)]],Hauptprozesse[],3,FALSE)),"")</f>
        <v>FI</v>
      </c>
      <c r="F53" t="s">
        <v>5</v>
      </c>
      <c r="H53" t="s">
        <v>5</v>
      </c>
      <c r="I53" t="s">
        <v>210</v>
      </c>
      <c r="J53" t="str">
        <f>IFERROR(VLOOKUP(BTT[[#This Row],[Verwendete Transaktion (Pflichtauswahl)]],Transaktionen[[Transaktionen]:[Langtext]],2,FALSE),"")</f>
        <v>Kontoauszüge: Protokollauswertung</v>
      </c>
      <c r="N53" t="s">
        <v>95</v>
      </c>
      <c r="V53" t="str">
        <f>IFERROR(VLOOKUP(BTT[[#This Row],[Verwendetes Formular
(Auswahl falls relevant)]],Formulare[[Formularbezeichnung]:[Formularname (technisch)]],2,FALSE),"")</f>
        <v/>
      </c>
      <c r="X53" t="s">
        <v>83</v>
      </c>
      <c r="Y53" s="4"/>
      <c r="AC53" s="22" t="s">
        <v>97</v>
      </c>
      <c r="AD53" t="s">
        <v>98</v>
      </c>
      <c r="AF53" s="22" t="s">
        <v>97</v>
      </c>
      <c r="AJ53" t="s">
        <v>99</v>
      </c>
      <c r="AK53" t="str">
        <f>IF(BTT[[#This Row],[Subprozess
(optionale Auswahl)]]="","okay",IF(VLOOKUP(BTT[[#This Row],[Subprozess
(optionale Auswahl)]],BPML[[Subprozess]:[Zugeordneter Hauptprozess]],3,FALSE)=BTT[[#This Row],[Hauptprozess
(Pflichtauswahl)]],"okay","falscher Subprozess"))</f>
        <v>okay</v>
      </c>
      <c r="AL53" t="str">
        <f>IF(aktives_Teilprojekt="Master","",IF(BTT[[#This Row],[Verantwortliches TP
(automatisch)]]=VLOOKUP(aktives_Teilprojekt,Teilprojekte[[Teilprojekte]:[Kürzel]],2,FALSE),"okay","Hauptprozess anderes TP"))</f>
        <v>okay</v>
      </c>
      <c r="AM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3" t="str">
        <f>IFERROR(IF(BTT[[#This Row],[SAP-Modul
(Pflichtauswahl)]]&lt;&gt;VLOOKUP(BTT[[#This Row],[Verwendete Transaktion (Pflichtauswahl)]],Transaktionen[[Transaktionen]:[Modul]],3,FALSE),"Modul anders","okay"),"")</f>
        <v>okay</v>
      </c>
      <c r="AP53" t="str">
        <f>IFERROR(IF(COUNTIFS(BTT[Verwendete Transaktion (Pflichtauswahl)],BTT[[#This Row],[Verwendete Transaktion (Pflichtauswahl)]],BTT[SAP-Modul
(Pflichtauswahl)],"&lt;&gt;"&amp;BTT[[#This Row],[SAP-Modul
(Pflichtauswahl)]])&gt;0,"Modul anders","okay"),"")</f>
        <v>okay</v>
      </c>
      <c r="AQ53" t="str">
        <f>IFERROR(IF(COUNTIFS(BTT[Verwendete Transaktion (Pflichtauswahl)],BTT[[#This Row],[Verwendete Transaktion (Pflichtauswahl)]],BTT[Verantwortliches TP
(automatisch)],"&lt;&gt;"&amp;BTT[[#This Row],[Verantwortliches TP
(automatisch)]])&gt;0,"Transaktion mehrfach","okay"),"")</f>
        <v>okay</v>
      </c>
      <c r="AR53" t="str">
        <f>IFERROR(IF(COUNTIFS(BTT[Verwendete Transaktion (Pflichtauswahl)],BTT[[#This Row],[Verwendete Transaktion (Pflichtauswahl)]],BTT[Verantwortliches TP
(automatisch)],"&lt;&gt;"&amp;VLOOKUP(aktives_Teilprojekt,Teilprojekte[[Teilprojekte]:[Kürzel]],2,FALSE))&gt;0,"Transaktion mehrfach","okay"),"")</f>
        <v>okay</v>
      </c>
      <c r="AS53" t="s">
        <v>211</v>
      </c>
    </row>
    <row r="54" spans="1:45">
      <c r="A54" t="str">
        <f>IFERROR(IF(BTT[[#This Row],[Lfd Nr. 
(aus konsolidierter Datei)]]&lt;&gt;"",BTT[[#This Row],[Lfd Nr. 
(aus konsolidierter Datei)]],VLOOKUP(aktives_Teilprojekt,Teilprojekte[[Teilprojekte]:[Kürzel]],2,FALSE)&amp;ROW(BTT[[#This Row],[Lfd Nr.
(automatisch)]])-2),"")</f>
        <v>FI2089</v>
      </c>
      <c r="B54" t="s">
        <v>101</v>
      </c>
      <c r="D54" t="s">
        <v>102</v>
      </c>
      <c r="E54" t="str">
        <f>IFERROR(IF(NOT(BTT[[#This Row],[Manuelle Änderung des Verantwortliches TP
(Auswahl - bei Bedarf)]]=""),BTT[[#This Row],[Manuelle Änderung des Verantwortliches TP
(Auswahl - bei Bedarf)]],VLOOKUP(BTT[[#This Row],[Hauptprozess
(Pflichtauswahl)]],Hauptprozesse[],3,FALSE)),"")</f>
        <v>FI</v>
      </c>
      <c r="F54" t="s">
        <v>5</v>
      </c>
      <c r="H54" t="s">
        <v>5</v>
      </c>
      <c r="I54" t="s">
        <v>212</v>
      </c>
      <c r="J54" t="str">
        <f>IFERROR(VLOOKUP(BTT[[#This Row],[Verwendete Transaktion (Pflichtauswahl)]],Transaktionen[[Transaktionen]:[Langtext]],2,FALSE),"")</f>
        <v>AK: Performance-Cockpit-Daten Update</v>
      </c>
      <c r="N54" t="s">
        <v>95</v>
      </c>
      <c r="V54" t="str">
        <f>IFERROR(VLOOKUP(BTT[[#This Row],[Verwendetes Formular
(Auswahl falls relevant)]],Formulare[[Formularbezeichnung]:[Formularname (technisch)]],2,FALSE),"")</f>
        <v/>
      </c>
      <c r="X54" t="s">
        <v>83</v>
      </c>
      <c r="Y54" s="4"/>
      <c r="AC54" s="22" t="s">
        <v>97</v>
      </c>
      <c r="AD54" t="s">
        <v>98</v>
      </c>
      <c r="AF54" s="22" t="s">
        <v>97</v>
      </c>
      <c r="AJ54" t="s">
        <v>99</v>
      </c>
      <c r="AK54" t="str">
        <f>IF(BTT[[#This Row],[Subprozess
(optionale Auswahl)]]="","okay",IF(VLOOKUP(BTT[[#This Row],[Subprozess
(optionale Auswahl)]],BPML[[Subprozess]:[Zugeordneter Hauptprozess]],3,FALSE)=BTT[[#This Row],[Hauptprozess
(Pflichtauswahl)]],"okay","falscher Subprozess"))</f>
        <v>okay</v>
      </c>
      <c r="AL54" t="str">
        <f>IF(aktives_Teilprojekt="Master","",IF(BTT[[#This Row],[Verantwortliches TP
(automatisch)]]=VLOOKUP(aktives_Teilprojekt,Teilprojekte[[Teilprojekte]:[Kürzel]],2,FALSE),"okay","Hauptprozess anderes TP"))</f>
        <v>okay</v>
      </c>
      <c r="AM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4" t="str">
        <f>IFERROR(IF(BTT[[#This Row],[SAP-Modul
(Pflichtauswahl)]]&lt;&gt;VLOOKUP(BTT[[#This Row],[Verwendete Transaktion (Pflichtauswahl)]],Transaktionen[[Transaktionen]:[Modul]],3,FALSE),"Modul anders","okay"),"")</f>
        <v>okay</v>
      </c>
      <c r="AP54" t="str">
        <f>IFERROR(IF(COUNTIFS(BTT[Verwendete Transaktion (Pflichtauswahl)],BTT[[#This Row],[Verwendete Transaktion (Pflichtauswahl)]],BTT[SAP-Modul
(Pflichtauswahl)],"&lt;&gt;"&amp;BTT[[#This Row],[SAP-Modul
(Pflichtauswahl)]])&gt;0,"Modul anders","okay"),"")</f>
        <v>okay</v>
      </c>
      <c r="AQ54" t="str">
        <f>IFERROR(IF(COUNTIFS(BTT[Verwendete Transaktion (Pflichtauswahl)],BTT[[#This Row],[Verwendete Transaktion (Pflichtauswahl)]],BTT[Verantwortliches TP
(automatisch)],"&lt;&gt;"&amp;BTT[[#This Row],[Verantwortliches TP
(automatisch)]])&gt;0,"Transaktion mehrfach","okay"),"")</f>
        <v>okay</v>
      </c>
      <c r="AR54" t="str">
        <f>IFERROR(IF(COUNTIFS(BTT[Verwendete Transaktion (Pflichtauswahl)],BTT[[#This Row],[Verwendete Transaktion (Pflichtauswahl)]],BTT[Verantwortliches TP
(automatisch)],"&lt;&gt;"&amp;VLOOKUP(aktives_Teilprojekt,Teilprojekte[[Teilprojekte]:[Kürzel]],2,FALSE))&gt;0,"Transaktion mehrfach","okay"),"")</f>
        <v>okay</v>
      </c>
      <c r="AS54" t="s">
        <v>213</v>
      </c>
    </row>
    <row r="55" spans="1:45">
      <c r="A55" t="str">
        <f>IFERROR(IF(BTT[[#This Row],[Lfd Nr. 
(aus konsolidierter Datei)]]&lt;&gt;"",BTT[[#This Row],[Lfd Nr. 
(aus konsolidierter Datei)]],VLOOKUP(aktives_Teilprojekt,Teilprojekte[[Teilprojekte]:[Kürzel]],2,FALSE)&amp;ROW(BTT[[#This Row],[Lfd Nr.
(automatisch)]])-2),"")</f>
        <v>HL222</v>
      </c>
      <c r="B55" t="s">
        <v>90</v>
      </c>
      <c r="C55" t="s">
        <v>91</v>
      </c>
      <c r="D55" t="s">
        <v>170</v>
      </c>
      <c r="E55" t="str">
        <f>IFERROR(IF(NOT(BTT[[#This Row],[Manuelle Änderung des Verantwortliches TP
(Auswahl - bei Bedarf)]]=""),BTT[[#This Row],[Manuelle Änderung des Verantwortliches TP
(Auswahl - bei Bedarf)]],VLOOKUP(BTT[[#This Row],[Hauptprozess
(Pflichtauswahl)]],Hauptprozesse[],3,FALSE)),"")</f>
        <v>FI</v>
      </c>
      <c r="F55" t="s">
        <v>5</v>
      </c>
      <c r="G55" t="s">
        <v>93</v>
      </c>
      <c r="H55" t="s">
        <v>5</v>
      </c>
      <c r="I55" t="s">
        <v>214</v>
      </c>
      <c r="J55" t="str">
        <f>IFERROR(VLOOKUP(BTT[[#This Row],[Verwendete Transaktion (Pflichtauswahl)]],Transaktionen[[Transaktionen]:[Langtext]],2,FALSE),"")</f>
        <v>Kontoauszüge: Performance-Cockpit</v>
      </c>
      <c r="N55" t="s">
        <v>95</v>
      </c>
      <c r="O55" t="s">
        <v>83</v>
      </c>
      <c r="T55" t="s">
        <v>96</v>
      </c>
      <c r="V55" t="str">
        <f>IFERROR(VLOOKUP(BTT[[#This Row],[Verwendetes Formular
(Auswahl falls relevant)]],Formulare[[Formularbezeichnung]:[Formularname (technisch)]],2,FALSE),"")</f>
        <v/>
      </c>
      <c r="X55" t="s">
        <v>83</v>
      </c>
      <c r="Y55" s="4"/>
      <c r="AC55" s="22" t="s">
        <v>97</v>
      </c>
      <c r="AD55" t="s">
        <v>98</v>
      </c>
      <c r="AF55" s="22" t="s">
        <v>97</v>
      </c>
      <c r="AJ55" t="s">
        <v>99</v>
      </c>
      <c r="AK55" t="str">
        <f>IF(BTT[[#This Row],[Subprozess
(optionale Auswahl)]]="","okay",IF(VLOOKUP(BTT[[#This Row],[Subprozess
(optionale Auswahl)]],BPML[[Subprozess]:[Zugeordneter Hauptprozess]],3,FALSE)=BTT[[#This Row],[Hauptprozess
(Pflichtauswahl)]],"okay","falscher Subprozess"))</f>
        <v>okay</v>
      </c>
      <c r="AL55" t="str">
        <f>IF(aktives_Teilprojekt="Master","",IF(BTT[[#This Row],[Verantwortliches TP
(automatisch)]]=VLOOKUP(aktives_Teilprojekt,Teilprojekte[[Teilprojekte]:[Kürzel]],2,FALSE),"okay","Hauptprozess anderes TP"))</f>
        <v>okay</v>
      </c>
      <c r="AM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5" t="str">
        <f>IFERROR(IF(BTT[[#This Row],[SAP-Modul
(Pflichtauswahl)]]&lt;&gt;VLOOKUP(BTT[[#This Row],[Verwendete Transaktion (Pflichtauswahl)]],Transaktionen[[Transaktionen]:[Modul]],3,FALSE),"Modul anders","okay"),"")</f>
        <v>okay</v>
      </c>
      <c r="AP55" t="str">
        <f>IFERROR(IF(COUNTIFS(BTT[Verwendete Transaktion (Pflichtauswahl)],BTT[[#This Row],[Verwendete Transaktion (Pflichtauswahl)]],BTT[SAP-Modul
(Pflichtauswahl)],"&lt;&gt;"&amp;BTT[[#This Row],[SAP-Modul
(Pflichtauswahl)]])&gt;0,"Modul anders","okay"),"")</f>
        <v>okay</v>
      </c>
      <c r="AQ55" t="str">
        <f>IFERROR(IF(COUNTIFS(BTT[Verwendete Transaktion (Pflichtauswahl)],BTT[[#This Row],[Verwendete Transaktion (Pflichtauswahl)]],BTT[Verantwortliches TP
(automatisch)],"&lt;&gt;"&amp;BTT[[#This Row],[Verantwortliches TP
(automatisch)]])&gt;0,"Transaktion mehrfach","okay"),"")</f>
        <v>okay</v>
      </c>
      <c r="AR55" t="str">
        <f>IFERROR(IF(COUNTIFS(BTT[Verwendete Transaktion (Pflichtauswahl)],BTT[[#This Row],[Verwendete Transaktion (Pflichtauswahl)]],BTT[Verantwortliches TP
(automatisch)],"&lt;&gt;"&amp;VLOOKUP(aktives_Teilprojekt,Teilprojekte[[Teilprojekte]:[Kürzel]],2,FALSE))&gt;0,"Transaktion mehrfach","okay"),"")</f>
        <v>okay</v>
      </c>
      <c r="AS55" t="s">
        <v>215</v>
      </c>
    </row>
    <row r="56" spans="1:45">
      <c r="A56" t="str">
        <f>IFERROR(IF(BTT[[#This Row],[Lfd Nr. 
(aus konsolidierter Datei)]]&lt;&gt;"",BTT[[#This Row],[Lfd Nr. 
(aus konsolidierter Datei)]],VLOOKUP(aktives_Teilprojekt,Teilprojekte[[Teilprojekte]:[Kürzel]],2,FALSE)&amp;ROW(BTT[[#This Row],[Lfd Nr.
(automatisch)]])-2),"")</f>
        <v>FI2023</v>
      </c>
      <c r="B56" t="s">
        <v>101</v>
      </c>
      <c r="D56" t="s">
        <v>102</v>
      </c>
      <c r="E56" t="str">
        <f>IFERROR(IF(NOT(BTT[[#This Row],[Manuelle Änderung des Verantwortliches TP
(Auswahl - bei Bedarf)]]=""),BTT[[#This Row],[Manuelle Änderung des Verantwortliches TP
(Auswahl - bei Bedarf)]],VLOOKUP(BTT[[#This Row],[Hauptprozess
(Pflichtauswahl)]],Hauptprozesse[],3,FALSE)),"")</f>
        <v>FI</v>
      </c>
      <c r="F56" t="s">
        <v>5</v>
      </c>
      <c r="H56" t="s">
        <v>5</v>
      </c>
      <c r="I56" t="s">
        <v>216</v>
      </c>
      <c r="J56" t="str">
        <f>IFERROR(VLOOKUP(BTT[[#This Row],[Verwendete Transaktion (Pflichtauswahl)]],Transaktionen[[Transaktionen]:[Langtext]],2,FALSE),"")</f>
        <v>Einstellungen der Protokollierung</v>
      </c>
      <c r="N56" t="s">
        <v>95</v>
      </c>
      <c r="V56" t="str">
        <f>IFERROR(VLOOKUP(BTT[[#This Row],[Verwendetes Formular
(Auswahl falls relevant)]],Formulare[[Formularbezeichnung]:[Formularname (technisch)]],2,FALSE),"")</f>
        <v/>
      </c>
      <c r="X56" t="s">
        <v>83</v>
      </c>
      <c r="Y56" s="4"/>
      <c r="AC56" s="22" t="s">
        <v>97</v>
      </c>
      <c r="AD56" t="s">
        <v>98</v>
      </c>
      <c r="AF56" s="22" t="s">
        <v>97</v>
      </c>
      <c r="AJ56" t="s">
        <v>99</v>
      </c>
      <c r="AK56" t="str">
        <f>IF(BTT[[#This Row],[Subprozess
(optionale Auswahl)]]="","okay",IF(VLOOKUP(BTT[[#This Row],[Subprozess
(optionale Auswahl)]],BPML[[Subprozess]:[Zugeordneter Hauptprozess]],3,FALSE)=BTT[[#This Row],[Hauptprozess
(Pflichtauswahl)]],"okay","falscher Subprozess"))</f>
        <v>okay</v>
      </c>
      <c r="AL56" t="str">
        <f>IF(aktives_Teilprojekt="Master","",IF(BTT[[#This Row],[Verantwortliches TP
(automatisch)]]=VLOOKUP(aktives_Teilprojekt,Teilprojekte[[Teilprojekte]:[Kürzel]],2,FALSE),"okay","Hauptprozess anderes TP"))</f>
        <v>okay</v>
      </c>
      <c r="AM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6" t="str">
        <f>IFERROR(IF(BTT[[#This Row],[SAP-Modul
(Pflichtauswahl)]]&lt;&gt;VLOOKUP(BTT[[#This Row],[Verwendete Transaktion (Pflichtauswahl)]],Transaktionen[[Transaktionen]:[Modul]],3,FALSE),"Modul anders","okay"),"")</f>
        <v>okay</v>
      </c>
      <c r="AP56" t="str">
        <f>IFERROR(IF(COUNTIFS(BTT[Verwendete Transaktion (Pflichtauswahl)],BTT[[#This Row],[Verwendete Transaktion (Pflichtauswahl)]],BTT[SAP-Modul
(Pflichtauswahl)],"&lt;&gt;"&amp;BTT[[#This Row],[SAP-Modul
(Pflichtauswahl)]])&gt;0,"Modul anders","okay"),"")</f>
        <v>okay</v>
      </c>
      <c r="AQ56" t="str">
        <f>IFERROR(IF(COUNTIFS(BTT[Verwendete Transaktion (Pflichtauswahl)],BTT[[#This Row],[Verwendete Transaktion (Pflichtauswahl)]],BTT[Verantwortliches TP
(automatisch)],"&lt;&gt;"&amp;BTT[[#This Row],[Verantwortliches TP
(automatisch)]])&gt;0,"Transaktion mehrfach","okay"),"")</f>
        <v>okay</v>
      </c>
      <c r="AR56" t="str">
        <f>IFERROR(IF(COUNTIFS(BTT[Verwendete Transaktion (Pflichtauswahl)],BTT[[#This Row],[Verwendete Transaktion (Pflichtauswahl)]],BTT[Verantwortliches TP
(automatisch)],"&lt;&gt;"&amp;VLOOKUP(aktives_Teilprojekt,Teilprojekte[[Teilprojekte]:[Kürzel]],2,FALSE))&gt;0,"Transaktion mehrfach","okay"),"")</f>
        <v>okay</v>
      </c>
      <c r="AS56" t="s">
        <v>217</v>
      </c>
    </row>
    <row r="57" spans="1:45">
      <c r="A57" t="str">
        <f>IFERROR(IF(BTT[[#This Row],[Lfd Nr. 
(aus konsolidierter Datei)]]&lt;&gt;"",BTT[[#This Row],[Lfd Nr. 
(aus konsolidierter Datei)]],VLOOKUP(aktives_Teilprojekt,Teilprojekte[[Teilprojekte]:[Kürzel]],2,FALSE)&amp;ROW(BTT[[#This Row],[Lfd Nr.
(automatisch)]])-2),"")</f>
        <v>NL193</v>
      </c>
      <c r="B57" t="s">
        <v>218</v>
      </c>
      <c r="D57" t="s">
        <v>219</v>
      </c>
      <c r="E57" t="str">
        <f>IFERROR(IF(NOT(BTT[[#This Row],[Manuelle Änderung des Verantwortliches TP
(Auswahl - bei Bedarf)]]=""),BTT[[#This Row],[Manuelle Änderung des Verantwortliches TP
(Auswahl - bei Bedarf)]],VLOOKUP(BTT[[#This Row],[Hauptprozess
(Pflichtauswahl)]],Hauptprozesse[],3,FALSE)),"")</f>
        <v>FI</v>
      </c>
      <c r="F57" t="s">
        <v>5</v>
      </c>
      <c r="G57" t="s">
        <v>93</v>
      </c>
      <c r="H57" t="s">
        <v>220</v>
      </c>
      <c r="I57" t="s">
        <v>221</v>
      </c>
      <c r="J57" t="str">
        <f>IFERROR(VLOOKUP(BTT[[#This Row],[Verwendete Transaktion (Pflichtauswahl)]],Transaktionen[[Transaktionen]:[Langtext]],2,FALSE),"")</f>
        <v>Kontoauszüge: Nachbearbeitung</v>
      </c>
      <c r="N57" t="s">
        <v>95</v>
      </c>
      <c r="O57" t="s">
        <v>85</v>
      </c>
      <c r="T57" t="s">
        <v>96</v>
      </c>
      <c r="V57" t="str">
        <f>IFERROR(VLOOKUP(BTT[[#This Row],[Verwendetes Formular
(Auswahl falls relevant)]],Formulare[[Formularbezeichnung]:[Formularname (technisch)]],2,FALSE),"")</f>
        <v/>
      </c>
      <c r="X57" t="s">
        <v>83</v>
      </c>
      <c r="Y57" s="4"/>
      <c r="AC57" s="22" t="s">
        <v>97</v>
      </c>
      <c r="AD57" t="s">
        <v>98</v>
      </c>
      <c r="AF57" s="22" t="s">
        <v>97</v>
      </c>
      <c r="AJ57" t="s">
        <v>99</v>
      </c>
      <c r="AK57" t="str">
        <f>IF(BTT[[#This Row],[Subprozess
(optionale Auswahl)]]="","okay",IF(VLOOKUP(BTT[[#This Row],[Subprozess
(optionale Auswahl)]],BPML[[Subprozess]:[Zugeordneter Hauptprozess]],3,FALSE)=BTT[[#This Row],[Hauptprozess
(Pflichtauswahl)]],"okay","falscher Subprozess"))</f>
        <v>okay</v>
      </c>
      <c r="AL57" t="str">
        <f>IF(aktives_Teilprojekt="Master","",IF(BTT[[#This Row],[Verantwortliches TP
(automatisch)]]=VLOOKUP(aktives_Teilprojekt,Teilprojekte[[Teilprojekte]:[Kürzel]],2,FALSE),"okay","Hauptprozess anderes TP"))</f>
        <v>okay</v>
      </c>
      <c r="AM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7" t="str">
        <f>IFERROR(IF(BTT[[#This Row],[SAP-Modul
(Pflichtauswahl)]]&lt;&gt;VLOOKUP(BTT[[#This Row],[Verwendete Transaktion (Pflichtauswahl)]],Transaktionen[[Transaktionen]:[Modul]],3,FALSE),"Modul anders","okay"),"")</f>
        <v>Modul anders</v>
      </c>
      <c r="AP57" t="str">
        <f>IFERROR(IF(COUNTIFS(BTT[Verwendete Transaktion (Pflichtauswahl)],BTT[[#This Row],[Verwendete Transaktion (Pflichtauswahl)]],BTT[SAP-Modul
(Pflichtauswahl)],"&lt;&gt;"&amp;BTT[[#This Row],[SAP-Modul
(Pflichtauswahl)]])&gt;0,"Modul anders","okay"),"")</f>
        <v>Modul anders</v>
      </c>
      <c r="AQ57" t="str">
        <f>IFERROR(IF(COUNTIFS(BTT[Verwendete Transaktion (Pflichtauswahl)],BTT[[#This Row],[Verwendete Transaktion (Pflichtauswahl)]],BTT[Verantwortliches TP
(automatisch)],"&lt;&gt;"&amp;BTT[[#This Row],[Verantwortliches TP
(automatisch)]])&gt;0,"Transaktion mehrfach","okay"),"")</f>
        <v>okay</v>
      </c>
      <c r="AR57" t="str">
        <f>IFERROR(IF(COUNTIFS(BTT[Verwendete Transaktion (Pflichtauswahl)],BTT[[#This Row],[Verwendete Transaktion (Pflichtauswahl)]],BTT[Verantwortliches TP
(automatisch)],"&lt;&gt;"&amp;VLOOKUP(aktives_Teilprojekt,Teilprojekte[[Teilprojekte]:[Kürzel]],2,FALSE))&gt;0,"Transaktion mehrfach","okay"),"")</f>
        <v>okay</v>
      </c>
      <c r="AS57" t="s">
        <v>222</v>
      </c>
    </row>
    <row r="58" spans="1:45">
      <c r="A58" t="str">
        <f>IFERROR(IF(BTT[[#This Row],[Lfd Nr. 
(aus konsolidierter Datei)]]&lt;&gt;"",BTT[[#This Row],[Lfd Nr. 
(aus konsolidierter Datei)]],VLOOKUP(aktives_Teilprojekt,Teilprojekte[[Teilprojekte]:[Kürzel]],2,FALSE)&amp;ROW(BTT[[#This Row],[Lfd Nr.
(automatisch)]])-2),"")</f>
        <v>HL235</v>
      </c>
      <c r="B58" t="s">
        <v>90</v>
      </c>
      <c r="C58" t="s">
        <v>91</v>
      </c>
      <c r="D58" t="s">
        <v>223</v>
      </c>
      <c r="E58" t="str">
        <f>IFERROR(IF(NOT(BTT[[#This Row],[Manuelle Änderung des Verantwortliches TP
(Auswahl - bei Bedarf)]]=""),BTT[[#This Row],[Manuelle Änderung des Verantwortliches TP
(Auswahl - bei Bedarf)]],VLOOKUP(BTT[[#This Row],[Hauptprozess
(Pflichtauswahl)]],Hauptprozesse[],3,FALSE)),"")</f>
        <v>FI</v>
      </c>
      <c r="F58" t="s">
        <v>5</v>
      </c>
      <c r="G58" t="s">
        <v>93</v>
      </c>
      <c r="H58" t="s">
        <v>5</v>
      </c>
      <c r="I58" t="s">
        <v>221</v>
      </c>
      <c r="J58" t="str">
        <f>IFERROR(VLOOKUP(BTT[[#This Row],[Verwendete Transaktion (Pflichtauswahl)]],Transaktionen[[Transaktionen]:[Langtext]],2,FALSE),"")</f>
        <v>Kontoauszüge: Nachbearbeitung</v>
      </c>
      <c r="N58" t="s">
        <v>95</v>
      </c>
      <c r="O58" t="s">
        <v>83</v>
      </c>
      <c r="T58" t="s">
        <v>96</v>
      </c>
      <c r="V58" t="str">
        <f>IFERROR(VLOOKUP(BTT[[#This Row],[Verwendetes Formular
(Auswahl falls relevant)]],Formulare[[Formularbezeichnung]:[Formularname (technisch)]],2,FALSE),"")</f>
        <v/>
      </c>
      <c r="X58" t="s">
        <v>83</v>
      </c>
      <c r="Y58" s="4"/>
      <c r="AC58" s="22" t="s">
        <v>97</v>
      </c>
      <c r="AD58" t="s">
        <v>98</v>
      </c>
      <c r="AF58" s="22" t="s">
        <v>97</v>
      </c>
      <c r="AJ58" t="s">
        <v>99</v>
      </c>
      <c r="AK58" t="str">
        <f>IF(BTT[[#This Row],[Subprozess
(optionale Auswahl)]]="","okay",IF(VLOOKUP(BTT[[#This Row],[Subprozess
(optionale Auswahl)]],BPML[[Subprozess]:[Zugeordneter Hauptprozess]],3,FALSE)=BTT[[#This Row],[Hauptprozess
(Pflichtauswahl)]],"okay","falscher Subprozess"))</f>
        <v>okay</v>
      </c>
      <c r="AL58" t="str">
        <f>IF(aktives_Teilprojekt="Master","",IF(BTT[[#This Row],[Verantwortliches TP
(automatisch)]]=VLOOKUP(aktives_Teilprojekt,Teilprojekte[[Teilprojekte]:[Kürzel]],2,FALSE),"okay","Hauptprozess anderes TP"))</f>
        <v>okay</v>
      </c>
      <c r="AM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8" t="str">
        <f>IFERROR(IF(BTT[[#This Row],[SAP-Modul
(Pflichtauswahl)]]&lt;&gt;VLOOKUP(BTT[[#This Row],[Verwendete Transaktion (Pflichtauswahl)]],Transaktionen[[Transaktionen]:[Modul]],3,FALSE),"Modul anders","okay"),"")</f>
        <v>okay</v>
      </c>
      <c r="AP58" t="str">
        <f>IFERROR(IF(COUNTIFS(BTT[Verwendete Transaktion (Pflichtauswahl)],BTT[[#This Row],[Verwendete Transaktion (Pflichtauswahl)]],BTT[SAP-Modul
(Pflichtauswahl)],"&lt;&gt;"&amp;BTT[[#This Row],[SAP-Modul
(Pflichtauswahl)]])&gt;0,"Modul anders","okay"),"")</f>
        <v>Modul anders</v>
      </c>
      <c r="AQ58" t="str">
        <f>IFERROR(IF(COUNTIFS(BTT[Verwendete Transaktion (Pflichtauswahl)],BTT[[#This Row],[Verwendete Transaktion (Pflichtauswahl)]],BTT[Verantwortliches TP
(automatisch)],"&lt;&gt;"&amp;BTT[[#This Row],[Verantwortliches TP
(automatisch)]])&gt;0,"Transaktion mehrfach","okay"),"")</f>
        <v>okay</v>
      </c>
      <c r="AR58" t="str">
        <f>IFERROR(IF(COUNTIFS(BTT[Verwendete Transaktion (Pflichtauswahl)],BTT[[#This Row],[Verwendete Transaktion (Pflichtauswahl)]],BTT[Verantwortliches TP
(automatisch)],"&lt;&gt;"&amp;VLOOKUP(aktives_Teilprojekt,Teilprojekte[[Teilprojekte]:[Kürzel]],2,FALSE))&gt;0,"Transaktion mehrfach","okay"),"")</f>
        <v>okay</v>
      </c>
      <c r="AS58" t="s">
        <v>224</v>
      </c>
    </row>
    <row r="59" spans="1:45" ht="45">
      <c r="A59" t="str">
        <f>IFERROR(IF(BTT[[#This Row],[Lfd Nr. 
(aus konsolidierter Datei)]]&lt;&gt;"",BTT[[#This Row],[Lfd Nr. 
(aus konsolidierter Datei)]],VLOOKUP(aktives_Teilprojekt,Teilprojekte[[Teilprojekte]:[Kürzel]],2,FALSE)&amp;ROW(BTT[[#This Row],[Lfd Nr.
(automatisch)]])-2),"")</f>
        <v>FI206</v>
      </c>
      <c r="B59" t="s">
        <v>79</v>
      </c>
      <c r="D59" t="s">
        <v>225</v>
      </c>
      <c r="E59" t="str">
        <f>IFERROR(IF(NOT(BTT[[#This Row],[Manuelle Änderung des Verantwortliches TP
(Auswahl - bei Bedarf)]]=""),BTT[[#This Row],[Manuelle Änderung des Verantwortliches TP
(Auswahl - bei Bedarf)]],VLOOKUP(BTT[[#This Row],[Hauptprozess
(Pflichtauswahl)]],Hauptprozesse[],3,FALSE)),"")</f>
        <v>FI</v>
      </c>
      <c r="G59" t="s">
        <v>81</v>
      </c>
      <c r="H59" t="s">
        <v>5</v>
      </c>
      <c r="I59" t="s">
        <v>221</v>
      </c>
      <c r="J59" t="str">
        <f>IFERROR(VLOOKUP(BTT[[#This Row],[Verwendete Transaktion (Pflichtauswahl)]],Transaktionen[[Transaktionen]:[Langtext]],2,FALSE),"")</f>
        <v>Kontoauszüge: Nachbearbeitung</v>
      </c>
      <c r="N59" t="s">
        <v>95</v>
      </c>
      <c r="O59" t="s">
        <v>83</v>
      </c>
      <c r="T59" t="s">
        <v>83</v>
      </c>
      <c r="V59" t="str">
        <f>IFERROR(VLOOKUP(BTT[[#This Row],[Verwendetes Formular
(Auswahl falls relevant)]],Formulare[[Formularbezeichnung]:[Formularname (technisch)]],2,FALSE),"")</f>
        <v/>
      </c>
      <c r="X59" t="s">
        <v>83</v>
      </c>
      <c r="Y59" s="4" t="s">
        <v>226</v>
      </c>
      <c r="AC59" s="22" t="s">
        <v>97</v>
      </c>
      <c r="AD59" t="s">
        <v>98</v>
      </c>
      <c r="AF59" s="22" t="s">
        <v>97</v>
      </c>
      <c r="AJ59" t="s">
        <v>99</v>
      </c>
      <c r="AK59" t="str">
        <f>IF(BTT[[#This Row],[Subprozess
(optionale Auswahl)]]="","okay",IF(VLOOKUP(BTT[[#This Row],[Subprozess
(optionale Auswahl)]],BPML[[Subprozess]:[Zugeordneter Hauptprozess]],3,FALSE)=BTT[[#This Row],[Hauptprozess
(Pflichtauswahl)]],"okay","falscher Subprozess"))</f>
        <v>okay</v>
      </c>
      <c r="AL59" t="str">
        <f>IF(aktives_Teilprojekt="Master","",IF(BTT[[#This Row],[Verantwortliches TP
(automatisch)]]=VLOOKUP(aktives_Teilprojekt,Teilprojekte[[Teilprojekte]:[Kürzel]],2,FALSE),"okay","Hauptprozess anderes TP"))</f>
        <v>okay</v>
      </c>
      <c r="AM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9" t="str">
        <f>IFERROR(IF(BTT[[#This Row],[SAP-Modul
(Pflichtauswahl)]]&lt;&gt;VLOOKUP(BTT[[#This Row],[Verwendete Transaktion (Pflichtauswahl)]],Transaktionen[[Transaktionen]:[Modul]],3,FALSE),"Modul anders","okay"),"")</f>
        <v>okay</v>
      </c>
      <c r="AP59" t="str">
        <f>IFERROR(IF(COUNTIFS(BTT[Verwendete Transaktion (Pflichtauswahl)],BTT[[#This Row],[Verwendete Transaktion (Pflichtauswahl)]],BTT[SAP-Modul
(Pflichtauswahl)],"&lt;&gt;"&amp;BTT[[#This Row],[SAP-Modul
(Pflichtauswahl)]])&gt;0,"Modul anders","okay"),"")</f>
        <v>Modul anders</v>
      </c>
      <c r="AQ59" t="str">
        <f>IFERROR(IF(COUNTIFS(BTT[Verwendete Transaktion (Pflichtauswahl)],BTT[[#This Row],[Verwendete Transaktion (Pflichtauswahl)]],BTT[Verantwortliches TP
(automatisch)],"&lt;&gt;"&amp;BTT[[#This Row],[Verantwortliches TP
(automatisch)]])&gt;0,"Transaktion mehrfach","okay"),"")</f>
        <v>okay</v>
      </c>
      <c r="AR59" t="str">
        <f>IFERROR(IF(COUNTIFS(BTT[Verwendete Transaktion (Pflichtauswahl)],BTT[[#This Row],[Verwendete Transaktion (Pflichtauswahl)]],BTT[Verantwortliches TP
(automatisch)],"&lt;&gt;"&amp;VLOOKUP(aktives_Teilprojekt,Teilprojekte[[Teilprojekte]:[Kürzel]],2,FALSE))&gt;0,"Transaktion mehrfach","okay"),"")</f>
        <v>okay</v>
      </c>
      <c r="AS59" t="s">
        <v>227</v>
      </c>
    </row>
    <row r="60" spans="1:45">
      <c r="A60" t="str">
        <f>IFERROR(IF(BTT[[#This Row],[Lfd Nr. 
(aus konsolidierter Datei)]]&lt;&gt;"",BTT[[#This Row],[Lfd Nr. 
(aus konsolidierter Datei)]],VLOOKUP(aktives_Teilprojekt,Teilprojekte[[Teilprojekte]:[Kürzel]],2,FALSE)&amp;ROW(BTT[[#This Row],[Lfd Nr.
(automatisch)]])-2),"")</f>
        <v>NL194</v>
      </c>
      <c r="B60" t="s">
        <v>218</v>
      </c>
      <c r="D60" t="s">
        <v>228</v>
      </c>
      <c r="E60" t="str">
        <f>IFERROR(IF(NOT(BTT[[#This Row],[Manuelle Änderung des Verantwortliches TP
(Auswahl - bei Bedarf)]]=""),BTT[[#This Row],[Manuelle Änderung des Verantwortliches TP
(Auswahl - bei Bedarf)]],VLOOKUP(BTT[[#This Row],[Hauptprozess
(Pflichtauswahl)]],Hauptprozesse[],3,FALSE)),"")</f>
        <v>FI</v>
      </c>
      <c r="F60" t="s">
        <v>5</v>
      </c>
      <c r="G60" t="s">
        <v>93</v>
      </c>
      <c r="H60" t="s">
        <v>220</v>
      </c>
      <c r="I60" t="s">
        <v>229</v>
      </c>
      <c r="J60" t="str">
        <f>IFERROR(VLOOKUP(BTT[[#This Row],[Verwendete Transaktion (Pflichtauswahl)]],Transaktionen[[Transaktionen]:[Langtext]],2,FALSE),"")</f>
        <v>AK:Auszugs-Pos. n. Ordnungsbegriffen</v>
      </c>
      <c r="N60" t="s">
        <v>95</v>
      </c>
      <c r="O60" t="s">
        <v>85</v>
      </c>
      <c r="T60" t="s">
        <v>96</v>
      </c>
      <c r="V60" t="str">
        <f>IFERROR(VLOOKUP(BTT[[#This Row],[Verwendetes Formular
(Auswahl falls relevant)]],Formulare[[Formularbezeichnung]:[Formularname (technisch)]],2,FALSE),"")</f>
        <v/>
      </c>
      <c r="X60" t="s">
        <v>83</v>
      </c>
      <c r="Y60" s="4"/>
      <c r="AC60" s="22" t="s">
        <v>97</v>
      </c>
      <c r="AD60" t="s">
        <v>98</v>
      </c>
      <c r="AF60" s="22" t="s">
        <v>97</v>
      </c>
      <c r="AJ60" t="s">
        <v>99</v>
      </c>
      <c r="AK60" t="str">
        <f>IF(BTT[[#This Row],[Subprozess
(optionale Auswahl)]]="","okay",IF(VLOOKUP(BTT[[#This Row],[Subprozess
(optionale Auswahl)]],BPML[[Subprozess]:[Zugeordneter Hauptprozess]],3,FALSE)=BTT[[#This Row],[Hauptprozess
(Pflichtauswahl)]],"okay","falscher Subprozess"))</f>
        <v>okay</v>
      </c>
      <c r="AL60" t="str">
        <f>IF(aktives_Teilprojekt="Master","",IF(BTT[[#This Row],[Verantwortliches TP
(automatisch)]]=VLOOKUP(aktives_Teilprojekt,Teilprojekte[[Teilprojekte]:[Kürzel]],2,FALSE),"okay","Hauptprozess anderes TP"))</f>
        <v>okay</v>
      </c>
      <c r="AM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 t="str">
        <f>IFERROR(IF(BTT[[#This Row],[SAP-Modul
(Pflichtauswahl)]]&lt;&gt;VLOOKUP(BTT[[#This Row],[Verwendete Transaktion (Pflichtauswahl)]],Transaktionen[[Transaktionen]:[Modul]],3,FALSE),"Modul anders","okay"),"")</f>
        <v>Modul anders</v>
      </c>
      <c r="AP60" t="str">
        <f>IFERROR(IF(COUNTIFS(BTT[Verwendete Transaktion (Pflichtauswahl)],BTT[[#This Row],[Verwendete Transaktion (Pflichtauswahl)]],BTT[SAP-Modul
(Pflichtauswahl)],"&lt;&gt;"&amp;BTT[[#This Row],[SAP-Modul
(Pflichtauswahl)]])&gt;0,"Modul anders","okay"),"")</f>
        <v>Modul anders</v>
      </c>
      <c r="AQ60" t="str">
        <f>IFERROR(IF(COUNTIFS(BTT[Verwendete Transaktion (Pflichtauswahl)],BTT[[#This Row],[Verwendete Transaktion (Pflichtauswahl)]],BTT[Verantwortliches TP
(automatisch)],"&lt;&gt;"&amp;BTT[[#This Row],[Verantwortliches TP
(automatisch)]])&gt;0,"Transaktion mehrfach","okay"),"")</f>
        <v>okay</v>
      </c>
      <c r="AR60" t="str">
        <f>IFERROR(IF(COUNTIFS(BTT[Verwendete Transaktion (Pflichtauswahl)],BTT[[#This Row],[Verwendete Transaktion (Pflichtauswahl)]],BTT[Verantwortliches TP
(automatisch)],"&lt;&gt;"&amp;VLOOKUP(aktives_Teilprojekt,Teilprojekte[[Teilprojekte]:[Kürzel]],2,FALSE))&gt;0,"Transaktion mehrfach","okay"),"")</f>
        <v>okay</v>
      </c>
      <c r="AS60" t="s">
        <v>230</v>
      </c>
    </row>
    <row r="61" spans="1:45">
      <c r="A61" t="str">
        <f>IFERROR(IF(BTT[[#This Row],[Lfd Nr. 
(aus konsolidierter Datei)]]&lt;&gt;"",BTT[[#This Row],[Lfd Nr. 
(aus konsolidierter Datei)]],VLOOKUP(aktives_Teilprojekt,Teilprojekte[[Teilprojekte]:[Kürzel]],2,FALSE)&amp;ROW(BTT[[#This Row],[Lfd Nr.
(automatisch)]])-2),"")</f>
        <v>HL226</v>
      </c>
      <c r="B61" t="s">
        <v>90</v>
      </c>
      <c r="C61" t="s">
        <v>91</v>
      </c>
      <c r="D61" t="s">
        <v>145</v>
      </c>
      <c r="E61" t="str">
        <f>IFERROR(IF(NOT(BTT[[#This Row],[Manuelle Änderung des Verantwortliches TP
(Auswahl - bei Bedarf)]]=""),BTT[[#This Row],[Manuelle Änderung des Verantwortliches TP
(Auswahl - bei Bedarf)]],VLOOKUP(BTT[[#This Row],[Hauptprozess
(Pflichtauswahl)]],Hauptprozesse[],3,FALSE)),"")</f>
        <v>FI</v>
      </c>
      <c r="F61" t="s">
        <v>5</v>
      </c>
      <c r="G61" t="s">
        <v>93</v>
      </c>
      <c r="H61" t="s">
        <v>5</v>
      </c>
      <c r="I61" t="s">
        <v>229</v>
      </c>
      <c r="J61" t="str">
        <f>IFERROR(VLOOKUP(BTT[[#This Row],[Verwendete Transaktion (Pflichtauswahl)]],Transaktionen[[Transaktionen]:[Langtext]],2,FALSE),"")</f>
        <v>AK:Auszugs-Pos. n. Ordnungsbegriffen</v>
      </c>
      <c r="N61" t="s">
        <v>95</v>
      </c>
      <c r="O61" t="s">
        <v>83</v>
      </c>
      <c r="T61" t="s">
        <v>96</v>
      </c>
      <c r="V61" t="str">
        <f>IFERROR(VLOOKUP(BTT[[#This Row],[Verwendetes Formular
(Auswahl falls relevant)]],Formulare[[Formularbezeichnung]:[Formularname (technisch)]],2,FALSE),"")</f>
        <v/>
      </c>
      <c r="X61" t="s">
        <v>83</v>
      </c>
      <c r="Y61" s="4"/>
      <c r="AC61" s="22" t="s">
        <v>97</v>
      </c>
      <c r="AD61" t="s">
        <v>98</v>
      </c>
      <c r="AF61" s="22" t="s">
        <v>97</v>
      </c>
      <c r="AJ61" t="s">
        <v>99</v>
      </c>
      <c r="AK61" t="str">
        <f>IF(BTT[[#This Row],[Subprozess
(optionale Auswahl)]]="","okay",IF(VLOOKUP(BTT[[#This Row],[Subprozess
(optionale Auswahl)]],BPML[[Subprozess]:[Zugeordneter Hauptprozess]],3,FALSE)=BTT[[#This Row],[Hauptprozess
(Pflichtauswahl)]],"okay","falscher Subprozess"))</f>
        <v>okay</v>
      </c>
      <c r="AL61" t="str">
        <f>IF(aktives_Teilprojekt="Master","",IF(BTT[[#This Row],[Verantwortliches TP
(automatisch)]]=VLOOKUP(aktives_Teilprojekt,Teilprojekte[[Teilprojekte]:[Kürzel]],2,FALSE),"okay","Hauptprozess anderes TP"))</f>
        <v>okay</v>
      </c>
      <c r="AM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1" t="str">
        <f>IFERROR(IF(BTT[[#This Row],[SAP-Modul
(Pflichtauswahl)]]&lt;&gt;VLOOKUP(BTT[[#This Row],[Verwendete Transaktion (Pflichtauswahl)]],Transaktionen[[Transaktionen]:[Modul]],3,FALSE),"Modul anders","okay"),"")</f>
        <v>okay</v>
      </c>
      <c r="AP61" t="str">
        <f>IFERROR(IF(COUNTIFS(BTT[Verwendete Transaktion (Pflichtauswahl)],BTT[[#This Row],[Verwendete Transaktion (Pflichtauswahl)]],BTT[SAP-Modul
(Pflichtauswahl)],"&lt;&gt;"&amp;BTT[[#This Row],[SAP-Modul
(Pflichtauswahl)]])&gt;0,"Modul anders","okay"),"")</f>
        <v>Modul anders</v>
      </c>
      <c r="AQ61" t="str">
        <f>IFERROR(IF(COUNTIFS(BTT[Verwendete Transaktion (Pflichtauswahl)],BTT[[#This Row],[Verwendete Transaktion (Pflichtauswahl)]],BTT[Verantwortliches TP
(automatisch)],"&lt;&gt;"&amp;BTT[[#This Row],[Verantwortliches TP
(automatisch)]])&gt;0,"Transaktion mehrfach","okay"),"")</f>
        <v>okay</v>
      </c>
      <c r="AR61" t="str">
        <f>IFERROR(IF(COUNTIFS(BTT[Verwendete Transaktion (Pflichtauswahl)],BTT[[#This Row],[Verwendete Transaktion (Pflichtauswahl)]],BTT[Verantwortliches TP
(automatisch)],"&lt;&gt;"&amp;VLOOKUP(aktives_Teilprojekt,Teilprojekte[[Teilprojekte]:[Kürzel]],2,FALSE))&gt;0,"Transaktion mehrfach","okay"),"")</f>
        <v>okay</v>
      </c>
      <c r="AS61" t="s">
        <v>231</v>
      </c>
    </row>
    <row r="62" spans="1:45" ht="30">
      <c r="A62" t="str">
        <f>IFERROR(IF(BTT[[#This Row],[Lfd Nr. 
(aus konsolidierter Datei)]]&lt;&gt;"",BTT[[#This Row],[Lfd Nr. 
(aus konsolidierter Datei)]],VLOOKUP(aktives_Teilprojekt,Teilprojekte[[Teilprojekte]:[Kürzel]],2,FALSE)&amp;ROW(BTT[[#This Row],[Lfd Nr.
(automatisch)]])-2),"")</f>
        <v>FI553</v>
      </c>
      <c r="B62" t="s">
        <v>79</v>
      </c>
      <c r="D62" t="s">
        <v>232</v>
      </c>
      <c r="E62" t="str">
        <f>IFERROR(IF(NOT(BTT[[#This Row],[Manuelle Änderung des Verantwortliches TP
(Auswahl - bei Bedarf)]]=""),BTT[[#This Row],[Manuelle Änderung des Verantwortliches TP
(Auswahl - bei Bedarf)]],VLOOKUP(BTT[[#This Row],[Hauptprozess
(Pflichtauswahl)]],Hauptprozesse[],3,FALSE)),"")</f>
        <v>FI</v>
      </c>
      <c r="G62" t="s">
        <v>81</v>
      </c>
      <c r="H62" t="s">
        <v>5</v>
      </c>
      <c r="I62" t="s">
        <v>233</v>
      </c>
      <c r="J62" t="str">
        <f>IFERROR(VLOOKUP(BTT[[#This Row],[Verwendete Transaktion (Pflichtauswahl)]],Transaktionen[[Transaktionen]:[Langtext]],2,FALSE),"")</f>
        <v/>
      </c>
      <c r="N62" t="s">
        <v>95</v>
      </c>
      <c r="O62" t="s">
        <v>83</v>
      </c>
      <c r="T62" t="s">
        <v>83</v>
      </c>
      <c r="V62" t="str">
        <f>IFERROR(VLOOKUP(BTT[[#This Row],[Verwendetes Formular
(Auswahl falls relevant)]],Formulare[[Formularbezeichnung]:[Formularname (technisch)]],2,FALSE),"")</f>
        <v/>
      </c>
      <c r="X62" t="s">
        <v>83</v>
      </c>
      <c r="Y62" s="4" t="s">
        <v>234</v>
      </c>
      <c r="AC62" s="22" t="s">
        <v>97</v>
      </c>
      <c r="AD62" t="s">
        <v>98</v>
      </c>
      <c r="AF62" s="22" t="s">
        <v>97</v>
      </c>
      <c r="AJ62" t="s">
        <v>99</v>
      </c>
      <c r="AK62" t="str">
        <f>IF(BTT[[#This Row],[Subprozess
(optionale Auswahl)]]="","okay",IF(VLOOKUP(BTT[[#This Row],[Subprozess
(optionale Auswahl)]],BPML[[Subprozess]:[Zugeordneter Hauptprozess]],3,FALSE)=BTT[[#This Row],[Hauptprozess
(Pflichtauswahl)]],"okay","falscher Subprozess"))</f>
        <v>okay</v>
      </c>
      <c r="AL62" t="str">
        <f>IF(aktives_Teilprojekt="Master","",IF(BTT[[#This Row],[Verantwortliches TP
(automatisch)]]=VLOOKUP(aktives_Teilprojekt,Teilprojekte[[Teilprojekte]:[Kürzel]],2,FALSE),"okay","Hauptprozess anderes TP"))</f>
        <v>okay</v>
      </c>
      <c r="AM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2" t="str">
        <f>IFERROR(IF(BTT[[#This Row],[SAP-Modul
(Pflichtauswahl)]]&lt;&gt;VLOOKUP(BTT[[#This Row],[Verwendete Transaktion (Pflichtauswahl)]],Transaktionen[[Transaktionen]:[Modul]],3,FALSE),"Modul anders","okay"),"")</f>
        <v/>
      </c>
      <c r="AP62" t="str">
        <f>IFERROR(IF(COUNTIFS(BTT[Verwendete Transaktion (Pflichtauswahl)],BTT[[#This Row],[Verwendete Transaktion (Pflichtauswahl)]],BTT[SAP-Modul
(Pflichtauswahl)],"&lt;&gt;"&amp;BTT[[#This Row],[SAP-Modul
(Pflichtauswahl)]])&gt;0,"Modul anders","okay"),"")</f>
        <v>okay</v>
      </c>
      <c r="AQ62" t="str">
        <f>IFERROR(IF(COUNTIFS(BTT[Verwendete Transaktion (Pflichtauswahl)],BTT[[#This Row],[Verwendete Transaktion (Pflichtauswahl)]],BTT[Verantwortliches TP
(automatisch)],"&lt;&gt;"&amp;BTT[[#This Row],[Verantwortliches TP
(automatisch)]])&gt;0,"Transaktion mehrfach","okay"),"")</f>
        <v>okay</v>
      </c>
      <c r="AR62" t="str">
        <f>IFERROR(IF(COUNTIFS(BTT[Verwendete Transaktion (Pflichtauswahl)],BTT[[#This Row],[Verwendete Transaktion (Pflichtauswahl)]],BTT[Verantwortliches TP
(automatisch)],"&lt;&gt;"&amp;VLOOKUP(aktives_Teilprojekt,Teilprojekte[[Teilprojekte]:[Kürzel]],2,FALSE))&gt;0,"Transaktion mehrfach","okay"),"")</f>
        <v>okay</v>
      </c>
      <c r="AS62" t="s">
        <v>235</v>
      </c>
    </row>
    <row r="63" spans="1:45">
      <c r="A63" t="str">
        <f>IFERROR(IF(BTT[[#This Row],[Lfd Nr. 
(aus konsolidierter Datei)]]&lt;&gt;"",BTT[[#This Row],[Lfd Nr. 
(aus konsolidierter Datei)]],VLOOKUP(aktives_Teilprojekt,Teilprojekte[[Teilprojekte]:[Kürzel]],2,FALSE)&amp;ROW(BTT[[#This Row],[Lfd Nr.
(automatisch)]])-2),"")</f>
        <v>FI1914</v>
      </c>
      <c r="B63" t="s">
        <v>101</v>
      </c>
      <c r="D63" t="s">
        <v>102</v>
      </c>
      <c r="E63" t="str">
        <f>IFERROR(IF(NOT(BTT[[#This Row],[Manuelle Änderung des Verantwortliches TP
(Auswahl - bei Bedarf)]]=""),BTT[[#This Row],[Manuelle Änderung des Verantwortliches TP
(Auswahl - bei Bedarf)]],VLOOKUP(BTT[[#This Row],[Hauptprozess
(Pflichtauswahl)]],Hauptprozesse[],3,FALSE)),"")</f>
        <v>FI</v>
      </c>
      <c r="F63" t="s">
        <v>5</v>
      </c>
      <c r="G63" s="19" t="s">
        <v>124</v>
      </c>
      <c r="H63" t="s">
        <v>5</v>
      </c>
      <c r="I63" t="s">
        <v>236</v>
      </c>
      <c r="J63" t="str">
        <f>IFERROR(VLOOKUP(BTT[[#This Row],[Verwendete Transaktion (Pflichtauswahl)]],Transaktionen[[Transaktionen]:[Langtext]],2,FALSE),"")</f>
        <v>AK:Auszugs-Pos. n. Ordnungsbegriffen</v>
      </c>
      <c r="N63" t="s">
        <v>95</v>
      </c>
      <c r="V63" t="str">
        <f>IFERROR(VLOOKUP(BTT[[#This Row],[Verwendetes Formular
(Auswahl falls relevant)]],Formulare[[Formularbezeichnung]:[Formularname (technisch)]],2,FALSE),"")</f>
        <v/>
      </c>
      <c r="X63" t="s">
        <v>83</v>
      </c>
      <c r="Y63" s="4"/>
      <c r="AC63" s="22" t="s">
        <v>97</v>
      </c>
      <c r="AD63" t="s">
        <v>98</v>
      </c>
      <c r="AF63" s="22" t="s">
        <v>97</v>
      </c>
      <c r="AJ63" t="s">
        <v>99</v>
      </c>
      <c r="AK63" t="str">
        <f>IF(BTT[[#This Row],[Subprozess
(optionale Auswahl)]]="","okay",IF(VLOOKUP(BTT[[#This Row],[Subprozess
(optionale Auswahl)]],BPML[[Subprozess]:[Zugeordneter Hauptprozess]],3,FALSE)=BTT[[#This Row],[Hauptprozess
(Pflichtauswahl)]],"okay","falscher Subprozess"))</f>
        <v>okay</v>
      </c>
      <c r="AL63" t="str">
        <f>IF(aktives_Teilprojekt="Master","",IF(BTT[[#This Row],[Verantwortliches TP
(automatisch)]]=VLOOKUP(aktives_Teilprojekt,Teilprojekte[[Teilprojekte]:[Kürzel]],2,FALSE),"okay","Hauptprozess anderes TP"))</f>
        <v>okay</v>
      </c>
      <c r="AM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3" t="str">
        <f>IFERROR(IF(BTT[[#This Row],[SAP-Modul
(Pflichtauswahl)]]&lt;&gt;VLOOKUP(BTT[[#This Row],[Verwendete Transaktion (Pflichtauswahl)]],Transaktionen[[Transaktionen]:[Modul]],3,FALSE),"Modul anders","okay"),"")</f>
        <v>okay</v>
      </c>
      <c r="AP63" t="str">
        <f>IFERROR(IF(COUNTIFS(BTT[Verwendete Transaktion (Pflichtauswahl)],BTT[[#This Row],[Verwendete Transaktion (Pflichtauswahl)]],BTT[SAP-Modul
(Pflichtauswahl)],"&lt;&gt;"&amp;BTT[[#This Row],[SAP-Modul
(Pflichtauswahl)]])&gt;0,"Modul anders","okay"),"")</f>
        <v>Modul anders</v>
      </c>
      <c r="AQ63" t="str">
        <f>IFERROR(IF(COUNTIFS(BTT[Verwendete Transaktion (Pflichtauswahl)],BTT[[#This Row],[Verwendete Transaktion (Pflichtauswahl)]],BTT[Verantwortliches TP
(automatisch)],"&lt;&gt;"&amp;BTT[[#This Row],[Verantwortliches TP
(automatisch)]])&gt;0,"Transaktion mehrfach","okay"),"")</f>
        <v>okay</v>
      </c>
      <c r="AR63" t="str">
        <f>IFERROR(IF(COUNTIFS(BTT[Verwendete Transaktion (Pflichtauswahl)],BTT[[#This Row],[Verwendete Transaktion (Pflichtauswahl)]],BTT[Verantwortliches TP
(automatisch)],"&lt;&gt;"&amp;VLOOKUP(aktives_Teilprojekt,Teilprojekte[[Teilprojekte]:[Kürzel]],2,FALSE))&gt;0,"Transaktion mehrfach","okay"),"")</f>
        <v>okay</v>
      </c>
      <c r="AS63" t="s">
        <v>237</v>
      </c>
    </row>
    <row r="64" spans="1:45">
      <c r="A64" t="str">
        <f>IFERROR(IF(BTT[[#This Row],[Lfd Nr. 
(aus konsolidierter Datei)]]&lt;&gt;"",BTT[[#This Row],[Lfd Nr. 
(aus konsolidierter Datei)]],VLOOKUP(aktives_Teilprojekt,Teilprojekte[[Teilprojekte]:[Kürzel]],2,FALSE)&amp;ROW(BTT[[#This Row],[Lfd Nr.
(automatisch)]])-2),"")</f>
        <v>NL195</v>
      </c>
      <c r="B64" t="s">
        <v>218</v>
      </c>
      <c r="D64" t="s">
        <v>228</v>
      </c>
      <c r="E64" t="str">
        <f>IFERROR(IF(NOT(BTT[[#This Row],[Manuelle Änderung des Verantwortliches TP
(Auswahl - bei Bedarf)]]=""),BTT[[#This Row],[Manuelle Änderung des Verantwortliches TP
(Auswahl - bei Bedarf)]],VLOOKUP(BTT[[#This Row],[Hauptprozess
(Pflichtauswahl)]],Hauptprozesse[],3,FALSE)),"")</f>
        <v>FI</v>
      </c>
      <c r="F64" t="s">
        <v>5</v>
      </c>
      <c r="G64" t="s">
        <v>93</v>
      </c>
      <c r="H64" t="s">
        <v>220</v>
      </c>
      <c r="I64" t="s">
        <v>236</v>
      </c>
      <c r="J64" t="str">
        <f>IFERROR(VLOOKUP(BTT[[#This Row],[Verwendete Transaktion (Pflichtauswahl)]],Transaktionen[[Transaktionen]:[Langtext]],2,FALSE),"")</f>
        <v>AK:Auszugs-Pos. n. Ordnungsbegriffen</v>
      </c>
      <c r="N64" t="s">
        <v>95</v>
      </c>
      <c r="O64" t="s">
        <v>85</v>
      </c>
      <c r="T64" t="s">
        <v>96</v>
      </c>
      <c r="V64" t="str">
        <f>IFERROR(VLOOKUP(BTT[[#This Row],[Verwendetes Formular
(Auswahl falls relevant)]],Formulare[[Formularbezeichnung]:[Formularname (technisch)]],2,FALSE),"")</f>
        <v/>
      </c>
      <c r="X64" t="s">
        <v>83</v>
      </c>
      <c r="Y64" s="4"/>
      <c r="AC64" s="22" t="s">
        <v>97</v>
      </c>
      <c r="AD64" t="s">
        <v>98</v>
      </c>
      <c r="AF64" s="22" t="s">
        <v>97</v>
      </c>
      <c r="AJ64" t="s">
        <v>99</v>
      </c>
      <c r="AK64" t="str">
        <f>IF(BTT[[#This Row],[Subprozess
(optionale Auswahl)]]="","okay",IF(VLOOKUP(BTT[[#This Row],[Subprozess
(optionale Auswahl)]],BPML[[Subprozess]:[Zugeordneter Hauptprozess]],3,FALSE)=BTT[[#This Row],[Hauptprozess
(Pflichtauswahl)]],"okay","falscher Subprozess"))</f>
        <v>okay</v>
      </c>
      <c r="AL64" t="str">
        <f>IF(aktives_Teilprojekt="Master","",IF(BTT[[#This Row],[Verantwortliches TP
(automatisch)]]=VLOOKUP(aktives_Teilprojekt,Teilprojekte[[Teilprojekte]:[Kürzel]],2,FALSE),"okay","Hauptprozess anderes TP"))</f>
        <v>okay</v>
      </c>
      <c r="AM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4" t="str">
        <f>IFERROR(IF(BTT[[#This Row],[SAP-Modul
(Pflichtauswahl)]]&lt;&gt;VLOOKUP(BTT[[#This Row],[Verwendete Transaktion (Pflichtauswahl)]],Transaktionen[[Transaktionen]:[Modul]],3,FALSE),"Modul anders","okay"),"")</f>
        <v>Modul anders</v>
      </c>
      <c r="AP64" t="str">
        <f>IFERROR(IF(COUNTIFS(BTT[Verwendete Transaktion (Pflichtauswahl)],BTT[[#This Row],[Verwendete Transaktion (Pflichtauswahl)]],BTT[SAP-Modul
(Pflichtauswahl)],"&lt;&gt;"&amp;BTT[[#This Row],[SAP-Modul
(Pflichtauswahl)]])&gt;0,"Modul anders","okay"),"")</f>
        <v>Modul anders</v>
      </c>
      <c r="AQ64" t="str">
        <f>IFERROR(IF(COUNTIFS(BTT[Verwendete Transaktion (Pflichtauswahl)],BTT[[#This Row],[Verwendete Transaktion (Pflichtauswahl)]],BTT[Verantwortliches TP
(automatisch)],"&lt;&gt;"&amp;BTT[[#This Row],[Verantwortliches TP
(automatisch)]])&gt;0,"Transaktion mehrfach","okay"),"")</f>
        <v>okay</v>
      </c>
      <c r="AR64" t="str">
        <f>IFERROR(IF(COUNTIFS(BTT[Verwendete Transaktion (Pflichtauswahl)],BTT[[#This Row],[Verwendete Transaktion (Pflichtauswahl)]],BTT[Verantwortliches TP
(automatisch)],"&lt;&gt;"&amp;VLOOKUP(aktives_Teilprojekt,Teilprojekte[[Teilprojekte]:[Kürzel]],2,FALSE))&gt;0,"Transaktion mehrfach","okay"),"")</f>
        <v>okay</v>
      </c>
      <c r="AS64" t="s">
        <v>238</v>
      </c>
    </row>
    <row r="65" spans="1:45">
      <c r="A65" t="str">
        <f>IFERROR(IF(BTT[[#This Row],[Lfd Nr. 
(aus konsolidierter Datei)]]&lt;&gt;"",BTT[[#This Row],[Lfd Nr. 
(aus konsolidierter Datei)]],VLOOKUP(aktives_Teilprojekt,Teilprojekte[[Teilprojekte]:[Kürzel]],2,FALSE)&amp;ROW(BTT[[#This Row],[Lfd Nr.
(automatisch)]])-2),"")</f>
        <v>FI2090</v>
      </c>
      <c r="B65" t="s">
        <v>101</v>
      </c>
      <c r="D65" t="s">
        <v>102</v>
      </c>
      <c r="E65" t="str">
        <f>IFERROR(IF(NOT(BTT[[#This Row],[Manuelle Änderung des Verantwortliches TP
(Auswahl - bei Bedarf)]]=""),BTT[[#This Row],[Manuelle Änderung des Verantwortliches TP
(Auswahl - bei Bedarf)]],VLOOKUP(BTT[[#This Row],[Hauptprozess
(Pflichtauswahl)]],Hauptprozesse[],3,FALSE)),"")</f>
        <v>FI</v>
      </c>
      <c r="F65" t="s">
        <v>5</v>
      </c>
      <c r="H65" t="s">
        <v>5</v>
      </c>
      <c r="I65" t="s">
        <v>239</v>
      </c>
      <c r="J65" t="str">
        <f>IFERROR(VLOOKUP(BTT[[#This Row],[Verwendete Transaktion (Pflichtauswahl)]],Transaktionen[[Transaktionen]:[Langtext]],2,FALSE),"")</f>
        <v>Buchungsinformationen</v>
      </c>
      <c r="N65" t="s">
        <v>95</v>
      </c>
      <c r="V65" t="str">
        <f>IFERROR(VLOOKUP(BTT[[#This Row],[Verwendetes Formular
(Auswahl falls relevant)]],Formulare[[Formularbezeichnung]:[Formularname (technisch)]],2,FALSE),"")</f>
        <v/>
      </c>
      <c r="X65" t="s">
        <v>83</v>
      </c>
      <c r="Y65" s="4"/>
      <c r="AC65" s="22" t="s">
        <v>97</v>
      </c>
      <c r="AD65" t="s">
        <v>98</v>
      </c>
      <c r="AF65" s="22" t="s">
        <v>97</v>
      </c>
      <c r="AJ65" t="s">
        <v>99</v>
      </c>
      <c r="AK65" t="str">
        <f>IF(BTT[[#This Row],[Subprozess
(optionale Auswahl)]]="","okay",IF(VLOOKUP(BTT[[#This Row],[Subprozess
(optionale Auswahl)]],BPML[[Subprozess]:[Zugeordneter Hauptprozess]],3,FALSE)=BTT[[#This Row],[Hauptprozess
(Pflichtauswahl)]],"okay","falscher Subprozess"))</f>
        <v>okay</v>
      </c>
      <c r="AL65" t="str">
        <f>IF(aktives_Teilprojekt="Master","",IF(BTT[[#This Row],[Verantwortliches TP
(automatisch)]]=VLOOKUP(aktives_Teilprojekt,Teilprojekte[[Teilprojekte]:[Kürzel]],2,FALSE),"okay","Hauptprozess anderes TP"))</f>
        <v>okay</v>
      </c>
      <c r="AM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 t="str">
        <f>IFERROR(IF(BTT[[#This Row],[SAP-Modul
(Pflichtauswahl)]]&lt;&gt;VLOOKUP(BTT[[#This Row],[Verwendete Transaktion (Pflichtauswahl)]],Transaktionen[[Transaktionen]:[Modul]],3,FALSE),"Modul anders","okay"),"")</f>
        <v>okay</v>
      </c>
      <c r="AP65" t="str">
        <f>IFERROR(IF(COUNTIFS(BTT[Verwendete Transaktion (Pflichtauswahl)],BTT[[#This Row],[Verwendete Transaktion (Pflichtauswahl)]],BTT[SAP-Modul
(Pflichtauswahl)],"&lt;&gt;"&amp;BTT[[#This Row],[SAP-Modul
(Pflichtauswahl)]])&gt;0,"Modul anders","okay"),"")</f>
        <v>okay</v>
      </c>
      <c r="AQ65" t="str">
        <f>IFERROR(IF(COUNTIFS(BTT[Verwendete Transaktion (Pflichtauswahl)],BTT[[#This Row],[Verwendete Transaktion (Pflichtauswahl)]],BTT[Verantwortliches TP
(automatisch)],"&lt;&gt;"&amp;BTT[[#This Row],[Verantwortliches TP
(automatisch)]])&gt;0,"Transaktion mehrfach","okay"),"")</f>
        <v>okay</v>
      </c>
      <c r="AR65" t="str">
        <f>IFERROR(IF(COUNTIFS(BTT[Verwendete Transaktion (Pflichtauswahl)],BTT[[#This Row],[Verwendete Transaktion (Pflichtauswahl)]],BTT[Verantwortliches TP
(automatisch)],"&lt;&gt;"&amp;VLOOKUP(aktives_Teilprojekt,Teilprojekte[[Teilprojekte]:[Kürzel]],2,FALSE))&gt;0,"Transaktion mehrfach","okay"),"")</f>
        <v>okay</v>
      </c>
      <c r="AS65" t="s">
        <v>240</v>
      </c>
    </row>
    <row r="66" spans="1:45">
      <c r="A66" t="str">
        <f>IFERROR(IF(BTT[[#This Row],[Lfd Nr. 
(aus konsolidierter Datei)]]&lt;&gt;"",BTT[[#This Row],[Lfd Nr. 
(aus konsolidierter Datei)]],VLOOKUP(aktives_Teilprojekt,Teilprojekte[[Teilprojekte]:[Kürzel]],2,FALSE)&amp;ROW(BTT[[#This Row],[Lfd Nr.
(automatisch)]])-2),"")</f>
        <v>HL225</v>
      </c>
      <c r="B66" t="s">
        <v>90</v>
      </c>
      <c r="C66" t="s">
        <v>91</v>
      </c>
      <c r="D66" t="s">
        <v>170</v>
      </c>
      <c r="E66" t="str">
        <f>IFERROR(IF(NOT(BTT[[#This Row],[Manuelle Änderung des Verantwortliches TP
(Auswahl - bei Bedarf)]]=""),BTT[[#This Row],[Manuelle Änderung des Verantwortliches TP
(Auswahl - bei Bedarf)]],VLOOKUP(BTT[[#This Row],[Hauptprozess
(Pflichtauswahl)]],Hauptprozesse[],3,FALSE)),"")</f>
        <v>FI</v>
      </c>
      <c r="F66" t="s">
        <v>5</v>
      </c>
      <c r="G66" t="s">
        <v>93</v>
      </c>
      <c r="H66" t="s">
        <v>5</v>
      </c>
      <c r="I66" t="s">
        <v>241</v>
      </c>
      <c r="J66" t="str">
        <f>IFERROR(VLOOKUP(BTT[[#This Row],[Verwendete Transaktion (Pflichtauswahl)]],Transaktionen[[Transaktionen]:[Langtext]],2,FALSE),"")</f>
        <v>AK: Buchungen nach Zahlungsart</v>
      </c>
      <c r="N66" t="s">
        <v>95</v>
      </c>
      <c r="O66" t="s">
        <v>83</v>
      </c>
      <c r="T66" t="s">
        <v>96</v>
      </c>
      <c r="V66" t="str">
        <f>IFERROR(VLOOKUP(BTT[[#This Row],[Verwendetes Formular
(Auswahl falls relevant)]],Formulare[[Formularbezeichnung]:[Formularname (technisch)]],2,FALSE),"")</f>
        <v/>
      </c>
      <c r="X66" t="s">
        <v>83</v>
      </c>
      <c r="Y66" s="4"/>
      <c r="AC66" s="22" t="s">
        <v>97</v>
      </c>
      <c r="AD66" t="s">
        <v>98</v>
      </c>
      <c r="AF66" s="22" t="s">
        <v>97</v>
      </c>
      <c r="AJ66" t="s">
        <v>99</v>
      </c>
      <c r="AK66" t="str">
        <f>IF(BTT[[#This Row],[Subprozess
(optionale Auswahl)]]="","okay",IF(VLOOKUP(BTT[[#This Row],[Subprozess
(optionale Auswahl)]],BPML[[Subprozess]:[Zugeordneter Hauptprozess]],3,FALSE)=BTT[[#This Row],[Hauptprozess
(Pflichtauswahl)]],"okay","falscher Subprozess"))</f>
        <v>okay</v>
      </c>
      <c r="AL66" t="str">
        <f>IF(aktives_Teilprojekt="Master","",IF(BTT[[#This Row],[Verantwortliches TP
(automatisch)]]=VLOOKUP(aktives_Teilprojekt,Teilprojekte[[Teilprojekte]:[Kürzel]],2,FALSE),"okay","Hauptprozess anderes TP"))</f>
        <v>okay</v>
      </c>
      <c r="AM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 t="str">
        <f>IFERROR(IF(BTT[[#This Row],[SAP-Modul
(Pflichtauswahl)]]&lt;&gt;VLOOKUP(BTT[[#This Row],[Verwendete Transaktion (Pflichtauswahl)]],Transaktionen[[Transaktionen]:[Modul]],3,FALSE),"Modul anders","okay"),"")</f>
        <v>okay</v>
      </c>
      <c r="AP66" t="str">
        <f>IFERROR(IF(COUNTIFS(BTT[Verwendete Transaktion (Pflichtauswahl)],BTT[[#This Row],[Verwendete Transaktion (Pflichtauswahl)]],BTT[SAP-Modul
(Pflichtauswahl)],"&lt;&gt;"&amp;BTT[[#This Row],[SAP-Modul
(Pflichtauswahl)]])&gt;0,"Modul anders","okay"),"")</f>
        <v>okay</v>
      </c>
      <c r="AQ66" t="str">
        <f>IFERROR(IF(COUNTIFS(BTT[Verwendete Transaktion (Pflichtauswahl)],BTT[[#This Row],[Verwendete Transaktion (Pflichtauswahl)]],BTT[Verantwortliches TP
(automatisch)],"&lt;&gt;"&amp;BTT[[#This Row],[Verantwortliches TP
(automatisch)]])&gt;0,"Transaktion mehrfach","okay"),"")</f>
        <v>okay</v>
      </c>
      <c r="AR66" t="str">
        <f>IFERROR(IF(COUNTIFS(BTT[Verwendete Transaktion (Pflichtauswahl)],BTT[[#This Row],[Verwendete Transaktion (Pflichtauswahl)]],BTT[Verantwortliches TP
(automatisch)],"&lt;&gt;"&amp;VLOOKUP(aktives_Teilprojekt,Teilprojekte[[Teilprojekte]:[Kürzel]],2,FALSE))&gt;0,"Transaktion mehrfach","okay"),"")</f>
        <v>okay</v>
      </c>
      <c r="AS66" t="s">
        <v>242</v>
      </c>
    </row>
    <row r="67" spans="1:45">
      <c r="A67" t="str">
        <f>IFERROR(IF(BTT[[#This Row],[Lfd Nr. 
(aus konsolidierter Datei)]]&lt;&gt;"",BTT[[#This Row],[Lfd Nr. 
(aus konsolidierter Datei)]],VLOOKUP(aktives_Teilprojekt,Teilprojekte[[Teilprojekte]:[Kürzel]],2,FALSE)&amp;ROW(BTT[[#This Row],[Lfd Nr.
(automatisch)]])-2),"")</f>
        <v>HL224</v>
      </c>
      <c r="B67" t="s">
        <v>90</v>
      </c>
      <c r="C67" t="s">
        <v>91</v>
      </c>
      <c r="D67" t="s">
        <v>170</v>
      </c>
      <c r="E67" t="str">
        <f>IFERROR(IF(NOT(BTT[[#This Row],[Manuelle Änderung des Verantwortliches TP
(Auswahl - bei Bedarf)]]=""),BTT[[#This Row],[Manuelle Änderung des Verantwortliches TP
(Auswahl - bei Bedarf)]],VLOOKUP(BTT[[#This Row],[Hauptprozess
(Pflichtauswahl)]],Hauptprozesse[],3,FALSE)),"")</f>
        <v>FI</v>
      </c>
      <c r="F67" t="s">
        <v>5</v>
      </c>
      <c r="G67" t="s">
        <v>93</v>
      </c>
      <c r="H67" t="s">
        <v>5</v>
      </c>
      <c r="I67" t="s">
        <v>243</v>
      </c>
      <c r="J67" t="str">
        <f>IFERROR(VLOOKUP(BTT[[#This Row],[Verwendete Transaktion (Pflichtauswahl)]],Transaktionen[[Transaktionen]:[Langtext]],2,FALSE),"")</f>
        <v>AK: Maintenance Report Anzeige Buch.</v>
      </c>
      <c r="N67" t="s">
        <v>95</v>
      </c>
      <c r="O67" t="s">
        <v>83</v>
      </c>
      <c r="T67" t="s">
        <v>96</v>
      </c>
      <c r="V67" t="str">
        <f>IFERROR(VLOOKUP(BTT[[#This Row],[Verwendetes Formular
(Auswahl falls relevant)]],Formulare[[Formularbezeichnung]:[Formularname (technisch)]],2,FALSE),"")</f>
        <v/>
      </c>
      <c r="X67" t="s">
        <v>83</v>
      </c>
      <c r="Y67" s="4"/>
      <c r="AC67" s="22" t="s">
        <v>97</v>
      </c>
      <c r="AD67" t="s">
        <v>98</v>
      </c>
      <c r="AF67" s="22" t="s">
        <v>97</v>
      </c>
      <c r="AJ67" t="s">
        <v>99</v>
      </c>
      <c r="AK67" t="str">
        <f>IF(BTT[[#This Row],[Subprozess
(optionale Auswahl)]]="","okay",IF(VLOOKUP(BTT[[#This Row],[Subprozess
(optionale Auswahl)]],BPML[[Subprozess]:[Zugeordneter Hauptprozess]],3,FALSE)=BTT[[#This Row],[Hauptprozess
(Pflichtauswahl)]],"okay","falscher Subprozess"))</f>
        <v>okay</v>
      </c>
      <c r="AL67" t="str">
        <f>IF(aktives_Teilprojekt="Master","",IF(BTT[[#This Row],[Verantwortliches TP
(automatisch)]]=VLOOKUP(aktives_Teilprojekt,Teilprojekte[[Teilprojekte]:[Kürzel]],2,FALSE),"okay","Hauptprozess anderes TP"))</f>
        <v>okay</v>
      </c>
      <c r="AM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7" t="str">
        <f>IFERROR(IF(BTT[[#This Row],[SAP-Modul
(Pflichtauswahl)]]&lt;&gt;VLOOKUP(BTT[[#This Row],[Verwendete Transaktion (Pflichtauswahl)]],Transaktionen[[Transaktionen]:[Modul]],3,FALSE),"Modul anders","okay"),"")</f>
        <v>okay</v>
      </c>
      <c r="AP67" t="str">
        <f>IFERROR(IF(COUNTIFS(BTT[Verwendete Transaktion (Pflichtauswahl)],BTT[[#This Row],[Verwendete Transaktion (Pflichtauswahl)]],BTT[SAP-Modul
(Pflichtauswahl)],"&lt;&gt;"&amp;BTT[[#This Row],[SAP-Modul
(Pflichtauswahl)]])&gt;0,"Modul anders","okay"),"")</f>
        <v>okay</v>
      </c>
      <c r="AQ67" t="str">
        <f>IFERROR(IF(COUNTIFS(BTT[Verwendete Transaktion (Pflichtauswahl)],BTT[[#This Row],[Verwendete Transaktion (Pflichtauswahl)]],BTT[Verantwortliches TP
(automatisch)],"&lt;&gt;"&amp;BTT[[#This Row],[Verantwortliches TP
(automatisch)]])&gt;0,"Transaktion mehrfach","okay"),"")</f>
        <v>okay</v>
      </c>
      <c r="AR67" t="str">
        <f>IFERROR(IF(COUNTIFS(BTT[Verwendete Transaktion (Pflichtauswahl)],BTT[[#This Row],[Verwendete Transaktion (Pflichtauswahl)]],BTT[Verantwortliches TP
(automatisch)],"&lt;&gt;"&amp;VLOOKUP(aktives_Teilprojekt,Teilprojekte[[Teilprojekte]:[Kürzel]],2,FALSE))&gt;0,"Transaktion mehrfach","okay"),"")</f>
        <v>okay</v>
      </c>
      <c r="AS67" t="s">
        <v>244</v>
      </c>
    </row>
    <row r="68" spans="1:45">
      <c r="A68" t="str">
        <f>IFERROR(IF(BTT[[#This Row],[Lfd Nr. 
(aus konsolidierter Datei)]]&lt;&gt;"",BTT[[#This Row],[Lfd Nr. 
(aus konsolidierter Datei)]],VLOOKUP(aktives_Teilprojekt,Teilprojekte[[Teilprojekte]:[Kürzel]],2,FALSE)&amp;ROW(BTT[[#This Row],[Lfd Nr.
(automatisch)]])-2),"")</f>
        <v>FI2091</v>
      </c>
      <c r="B68" t="s">
        <v>101</v>
      </c>
      <c r="D68" t="s">
        <v>102</v>
      </c>
      <c r="E68" t="str">
        <f>IFERROR(IF(NOT(BTT[[#This Row],[Manuelle Änderung des Verantwortliches TP
(Auswahl - bei Bedarf)]]=""),BTT[[#This Row],[Manuelle Änderung des Verantwortliches TP
(Auswahl - bei Bedarf)]],VLOOKUP(BTT[[#This Row],[Hauptprozess
(Pflichtauswahl)]],Hauptprozesse[],3,FALSE)),"")</f>
        <v>FI</v>
      </c>
      <c r="F68" t="s">
        <v>5</v>
      </c>
      <c r="H68" t="s">
        <v>5</v>
      </c>
      <c r="I68" t="s">
        <v>245</v>
      </c>
      <c r="J68" t="str">
        <f>IFERROR(VLOOKUP(BTT[[#This Row],[Verwendete Transaktion (Pflichtauswahl)]],Transaktionen[[Transaktionen]:[Langtext]],2,FALSE),"")</f>
        <v>AK: Maintenance Report  - Feinfilter</v>
      </c>
      <c r="N68" t="s">
        <v>95</v>
      </c>
      <c r="V68" t="str">
        <f>IFERROR(VLOOKUP(BTT[[#This Row],[Verwendetes Formular
(Auswahl falls relevant)]],Formulare[[Formularbezeichnung]:[Formularname (technisch)]],2,FALSE),"")</f>
        <v/>
      </c>
      <c r="X68" t="s">
        <v>83</v>
      </c>
      <c r="Y68" s="4"/>
      <c r="AC68" s="22" t="s">
        <v>97</v>
      </c>
      <c r="AD68" t="s">
        <v>98</v>
      </c>
      <c r="AF68" s="22" t="s">
        <v>97</v>
      </c>
      <c r="AJ68" t="s">
        <v>99</v>
      </c>
      <c r="AK68" t="str">
        <f>IF(BTT[[#This Row],[Subprozess
(optionale Auswahl)]]="","okay",IF(VLOOKUP(BTT[[#This Row],[Subprozess
(optionale Auswahl)]],BPML[[Subprozess]:[Zugeordneter Hauptprozess]],3,FALSE)=BTT[[#This Row],[Hauptprozess
(Pflichtauswahl)]],"okay","falscher Subprozess"))</f>
        <v>okay</v>
      </c>
      <c r="AL68" t="str">
        <f>IF(aktives_Teilprojekt="Master","",IF(BTT[[#This Row],[Verantwortliches TP
(automatisch)]]=VLOOKUP(aktives_Teilprojekt,Teilprojekte[[Teilprojekte]:[Kürzel]],2,FALSE),"okay","Hauptprozess anderes TP"))</f>
        <v>okay</v>
      </c>
      <c r="AM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8" t="str">
        <f>IFERROR(IF(BTT[[#This Row],[SAP-Modul
(Pflichtauswahl)]]&lt;&gt;VLOOKUP(BTT[[#This Row],[Verwendete Transaktion (Pflichtauswahl)]],Transaktionen[[Transaktionen]:[Modul]],3,FALSE),"Modul anders","okay"),"")</f>
        <v>okay</v>
      </c>
      <c r="AP68" t="str">
        <f>IFERROR(IF(COUNTIFS(BTT[Verwendete Transaktion (Pflichtauswahl)],BTT[[#This Row],[Verwendete Transaktion (Pflichtauswahl)]],BTT[SAP-Modul
(Pflichtauswahl)],"&lt;&gt;"&amp;BTT[[#This Row],[SAP-Modul
(Pflichtauswahl)]])&gt;0,"Modul anders","okay"),"")</f>
        <v>okay</v>
      </c>
      <c r="AQ68" t="str">
        <f>IFERROR(IF(COUNTIFS(BTT[Verwendete Transaktion (Pflichtauswahl)],BTT[[#This Row],[Verwendete Transaktion (Pflichtauswahl)]],BTT[Verantwortliches TP
(automatisch)],"&lt;&gt;"&amp;BTT[[#This Row],[Verantwortliches TP
(automatisch)]])&gt;0,"Transaktion mehrfach","okay"),"")</f>
        <v>okay</v>
      </c>
      <c r="AR68" t="str">
        <f>IFERROR(IF(COUNTIFS(BTT[Verwendete Transaktion (Pflichtauswahl)],BTT[[#This Row],[Verwendete Transaktion (Pflichtauswahl)]],BTT[Verantwortliches TP
(automatisch)],"&lt;&gt;"&amp;VLOOKUP(aktives_Teilprojekt,Teilprojekte[[Teilprojekte]:[Kürzel]],2,FALSE))&gt;0,"Transaktion mehrfach","okay"),"")</f>
        <v>okay</v>
      </c>
      <c r="AS68" t="s">
        <v>246</v>
      </c>
    </row>
    <row r="69" spans="1:45">
      <c r="A69" t="str">
        <f>IFERROR(IF(BTT[[#This Row],[Lfd Nr. 
(aus konsolidierter Datei)]]&lt;&gt;"",BTT[[#This Row],[Lfd Nr. 
(aus konsolidierter Datei)]],VLOOKUP(aktives_Teilprojekt,Teilprojekte[[Teilprojekte]:[Kürzel]],2,FALSE)&amp;ROW(BTT[[#This Row],[Lfd Nr.
(automatisch)]])-2),"")</f>
        <v>FI2092</v>
      </c>
      <c r="B69" t="s">
        <v>101</v>
      </c>
      <c r="D69" t="s">
        <v>102</v>
      </c>
      <c r="E69" t="str">
        <f>IFERROR(IF(NOT(BTT[[#This Row],[Manuelle Änderung des Verantwortliches TP
(Auswahl - bei Bedarf)]]=""),BTT[[#This Row],[Manuelle Änderung des Verantwortliches TP
(Auswahl - bei Bedarf)]],VLOOKUP(BTT[[#This Row],[Hauptprozess
(Pflichtauswahl)]],Hauptprozesse[],3,FALSE)),"")</f>
        <v>FI</v>
      </c>
      <c r="F69" t="s">
        <v>5</v>
      </c>
      <c r="H69" t="s">
        <v>5</v>
      </c>
      <c r="I69" t="s">
        <v>247</v>
      </c>
      <c r="J69" t="str">
        <f>IFERROR(VLOOKUP(BTT[[#This Row],[Verwendete Transaktion (Pflichtauswahl)]],Transaktionen[[Transaktionen]:[Langtext]],2,FALSE),"")</f>
        <v>AK: Maintenance Report Grobfilter</v>
      </c>
      <c r="N69" t="s">
        <v>95</v>
      </c>
      <c r="V69" t="str">
        <f>IFERROR(VLOOKUP(BTT[[#This Row],[Verwendetes Formular
(Auswahl falls relevant)]],Formulare[[Formularbezeichnung]:[Formularname (technisch)]],2,FALSE),"")</f>
        <v/>
      </c>
      <c r="X69" t="s">
        <v>83</v>
      </c>
      <c r="Y69" s="4"/>
      <c r="AC69" s="22" t="s">
        <v>97</v>
      </c>
      <c r="AD69" t="s">
        <v>98</v>
      </c>
      <c r="AF69" s="22" t="s">
        <v>97</v>
      </c>
      <c r="AJ69" t="s">
        <v>99</v>
      </c>
      <c r="AK69" t="str">
        <f>IF(BTT[[#This Row],[Subprozess
(optionale Auswahl)]]="","okay",IF(VLOOKUP(BTT[[#This Row],[Subprozess
(optionale Auswahl)]],BPML[[Subprozess]:[Zugeordneter Hauptprozess]],3,FALSE)=BTT[[#This Row],[Hauptprozess
(Pflichtauswahl)]],"okay","falscher Subprozess"))</f>
        <v>okay</v>
      </c>
      <c r="AL69" t="str">
        <f>IF(aktives_Teilprojekt="Master","",IF(BTT[[#This Row],[Verantwortliches TP
(automatisch)]]=VLOOKUP(aktives_Teilprojekt,Teilprojekte[[Teilprojekte]:[Kürzel]],2,FALSE),"okay","Hauptprozess anderes TP"))</f>
        <v>okay</v>
      </c>
      <c r="AM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 t="str">
        <f>IFERROR(IF(BTT[[#This Row],[SAP-Modul
(Pflichtauswahl)]]&lt;&gt;VLOOKUP(BTT[[#This Row],[Verwendete Transaktion (Pflichtauswahl)]],Transaktionen[[Transaktionen]:[Modul]],3,FALSE),"Modul anders","okay"),"")</f>
        <v>okay</v>
      </c>
      <c r="AP69" t="str">
        <f>IFERROR(IF(COUNTIFS(BTT[Verwendete Transaktion (Pflichtauswahl)],BTT[[#This Row],[Verwendete Transaktion (Pflichtauswahl)]],BTT[SAP-Modul
(Pflichtauswahl)],"&lt;&gt;"&amp;BTT[[#This Row],[SAP-Modul
(Pflichtauswahl)]])&gt;0,"Modul anders","okay"),"")</f>
        <v>okay</v>
      </c>
      <c r="AQ69" t="str">
        <f>IFERROR(IF(COUNTIFS(BTT[Verwendete Transaktion (Pflichtauswahl)],BTT[[#This Row],[Verwendete Transaktion (Pflichtauswahl)]],BTT[Verantwortliches TP
(automatisch)],"&lt;&gt;"&amp;BTT[[#This Row],[Verantwortliches TP
(automatisch)]])&gt;0,"Transaktion mehrfach","okay"),"")</f>
        <v>okay</v>
      </c>
      <c r="AR69" t="str">
        <f>IFERROR(IF(COUNTIFS(BTT[Verwendete Transaktion (Pflichtauswahl)],BTT[[#This Row],[Verwendete Transaktion (Pflichtauswahl)]],BTT[Verantwortliches TP
(automatisch)],"&lt;&gt;"&amp;VLOOKUP(aktives_Teilprojekt,Teilprojekte[[Teilprojekte]:[Kürzel]],2,FALSE))&gt;0,"Transaktion mehrfach","okay"),"")</f>
        <v>okay</v>
      </c>
      <c r="AS69" t="s">
        <v>248</v>
      </c>
    </row>
    <row r="70" spans="1:45">
      <c r="A70" t="str">
        <f>IFERROR(IF(BTT[[#This Row],[Lfd Nr. 
(aus konsolidierter Datei)]]&lt;&gt;"",BTT[[#This Row],[Lfd Nr. 
(aus konsolidierter Datei)]],VLOOKUP(aktives_Teilprojekt,Teilprojekte[[Teilprojekte]:[Kürzel]],2,FALSE)&amp;ROW(BTT[[#This Row],[Lfd Nr.
(automatisch)]])-2),"")</f>
        <v>FI1915</v>
      </c>
      <c r="B70" t="s">
        <v>101</v>
      </c>
      <c r="D70" t="s">
        <v>102</v>
      </c>
      <c r="E70" t="str">
        <f>IFERROR(IF(NOT(BTT[[#This Row],[Manuelle Änderung des Verantwortliches TP
(Auswahl - bei Bedarf)]]=""),BTT[[#This Row],[Manuelle Änderung des Verantwortliches TP
(Auswahl - bei Bedarf)]],VLOOKUP(BTT[[#This Row],[Hauptprozess
(Pflichtauswahl)]],Hauptprozesse[],3,FALSE)),"")</f>
        <v>FI</v>
      </c>
      <c r="F70" t="s">
        <v>5</v>
      </c>
      <c r="G70" s="19" t="s">
        <v>124</v>
      </c>
      <c r="H70" t="s">
        <v>5</v>
      </c>
      <c r="I70" t="s">
        <v>249</v>
      </c>
      <c r="J70" t="str">
        <f>IFERROR(VLOOKUP(BTT[[#This Row],[Verwendete Transaktion (Pflichtauswahl)]],Transaktionen[[Transaktionen]:[Langtext]],2,FALSE),"")</f>
        <v>AK:Report unvollst. gebuchte Umsätze</v>
      </c>
      <c r="N70" t="s">
        <v>95</v>
      </c>
      <c r="V70" t="str">
        <f>IFERROR(VLOOKUP(BTT[[#This Row],[Verwendetes Formular
(Auswahl falls relevant)]],Formulare[[Formularbezeichnung]:[Formularname (technisch)]],2,FALSE),"")</f>
        <v/>
      </c>
      <c r="X70" t="s">
        <v>83</v>
      </c>
      <c r="Y70" s="4"/>
      <c r="AC70" s="22" t="s">
        <v>97</v>
      </c>
      <c r="AD70" t="s">
        <v>98</v>
      </c>
      <c r="AF70" s="22" t="s">
        <v>97</v>
      </c>
      <c r="AJ70" t="s">
        <v>99</v>
      </c>
      <c r="AK70" t="str">
        <f>IF(BTT[[#This Row],[Subprozess
(optionale Auswahl)]]="","okay",IF(VLOOKUP(BTT[[#This Row],[Subprozess
(optionale Auswahl)]],BPML[[Subprozess]:[Zugeordneter Hauptprozess]],3,FALSE)=BTT[[#This Row],[Hauptprozess
(Pflichtauswahl)]],"okay","falscher Subprozess"))</f>
        <v>okay</v>
      </c>
      <c r="AL70" t="str">
        <f>IF(aktives_Teilprojekt="Master","",IF(BTT[[#This Row],[Verantwortliches TP
(automatisch)]]=VLOOKUP(aktives_Teilprojekt,Teilprojekte[[Teilprojekte]:[Kürzel]],2,FALSE),"okay","Hauptprozess anderes TP"))</f>
        <v>okay</v>
      </c>
      <c r="AM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0" t="str">
        <f>IFERROR(IF(BTT[[#This Row],[SAP-Modul
(Pflichtauswahl)]]&lt;&gt;VLOOKUP(BTT[[#This Row],[Verwendete Transaktion (Pflichtauswahl)]],Transaktionen[[Transaktionen]:[Modul]],3,FALSE),"Modul anders","okay"),"")</f>
        <v>okay</v>
      </c>
      <c r="AP70" t="str">
        <f>IFERROR(IF(COUNTIFS(BTT[Verwendete Transaktion (Pflichtauswahl)],BTT[[#This Row],[Verwendete Transaktion (Pflichtauswahl)]],BTT[SAP-Modul
(Pflichtauswahl)],"&lt;&gt;"&amp;BTT[[#This Row],[SAP-Modul
(Pflichtauswahl)]])&gt;0,"Modul anders","okay"),"")</f>
        <v>okay</v>
      </c>
      <c r="AQ70" t="str">
        <f>IFERROR(IF(COUNTIFS(BTT[Verwendete Transaktion (Pflichtauswahl)],BTT[[#This Row],[Verwendete Transaktion (Pflichtauswahl)]],BTT[Verantwortliches TP
(automatisch)],"&lt;&gt;"&amp;BTT[[#This Row],[Verantwortliches TP
(automatisch)]])&gt;0,"Transaktion mehrfach","okay"),"")</f>
        <v>okay</v>
      </c>
      <c r="AR70" t="str">
        <f>IFERROR(IF(COUNTIFS(BTT[Verwendete Transaktion (Pflichtauswahl)],BTT[[#This Row],[Verwendete Transaktion (Pflichtauswahl)]],BTT[Verantwortliches TP
(automatisch)],"&lt;&gt;"&amp;VLOOKUP(aktives_Teilprojekt,Teilprojekte[[Teilprojekte]:[Kürzel]],2,FALSE))&gt;0,"Transaktion mehrfach","okay"),"")</f>
        <v>okay</v>
      </c>
      <c r="AS70" t="s">
        <v>250</v>
      </c>
    </row>
    <row r="71" spans="1:45">
      <c r="A71" t="str">
        <f>IFERROR(IF(BTT[[#This Row],[Lfd Nr. 
(aus konsolidierter Datei)]]&lt;&gt;"",BTT[[#This Row],[Lfd Nr. 
(aus konsolidierter Datei)]],VLOOKUP(aktives_Teilprojekt,Teilprojekte[[Teilprojekte]:[Kürzel]],2,FALSE)&amp;ROW(BTT[[#This Row],[Lfd Nr.
(automatisch)]])-2),"")</f>
        <v>FI2024</v>
      </c>
      <c r="B71" t="s">
        <v>101</v>
      </c>
      <c r="D71" t="s">
        <v>102</v>
      </c>
      <c r="E71" t="str">
        <f>IFERROR(IF(NOT(BTT[[#This Row],[Manuelle Änderung des Verantwortliches TP
(Auswahl - bei Bedarf)]]=""),BTT[[#This Row],[Manuelle Änderung des Verantwortliches TP
(Auswahl - bei Bedarf)]],VLOOKUP(BTT[[#This Row],[Hauptprozess
(Pflichtauswahl)]],Hauptprozesse[],3,FALSE)),"")</f>
        <v>FI</v>
      </c>
      <c r="F71" t="s">
        <v>5</v>
      </c>
      <c r="H71" t="s">
        <v>5</v>
      </c>
      <c r="I71" t="s">
        <v>251</v>
      </c>
      <c r="J71" t="str">
        <f>IFERROR(VLOOKUP(BTT[[#This Row],[Verwendete Transaktion (Pflichtauswahl)]],Transaktionen[[Transaktionen]:[Langtext]],2,FALSE),"")</f>
        <v>AK: unvollst. geb. Rücklastschriften</v>
      </c>
      <c r="N71" t="s">
        <v>95</v>
      </c>
      <c r="V71" t="str">
        <f>IFERROR(VLOOKUP(BTT[[#This Row],[Verwendetes Formular
(Auswahl falls relevant)]],Formulare[[Formularbezeichnung]:[Formularname (technisch)]],2,FALSE),"")</f>
        <v/>
      </c>
      <c r="X71" t="s">
        <v>83</v>
      </c>
      <c r="Y71" s="4"/>
      <c r="AC71" s="22" t="s">
        <v>97</v>
      </c>
      <c r="AD71" t="s">
        <v>98</v>
      </c>
      <c r="AF71" s="22" t="s">
        <v>97</v>
      </c>
      <c r="AJ71" t="s">
        <v>99</v>
      </c>
      <c r="AK71" t="str">
        <f>IF(BTT[[#This Row],[Subprozess
(optionale Auswahl)]]="","okay",IF(VLOOKUP(BTT[[#This Row],[Subprozess
(optionale Auswahl)]],BPML[[Subprozess]:[Zugeordneter Hauptprozess]],3,FALSE)=BTT[[#This Row],[Hauptprozess
(Pflichtauswahl)]],"okay","falscher Subprozess"))</f>
        <v>okay</v>
      </c>
      <c r="AL71" t="str">
        <f>IF(aktives_Teilprojekt="Master","",IF(BTT[[#This Row],[Verantwortliches TP
(automatisch)]]=VLOOKUP(aktives_Teilprojekt,Teilprojekte[[Teilprojekte]:[Kürzel]],2,FALSE),"okay","Hauptprozess anderes TP"))</f>
        <v>okay</v>
      </c>
      <c r="AM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1" t="str">
        <f>IFERROR(IF(BTT[[#This Row],[SAP-Modul
(Pflichtauswahl)]]&lt;&gt;VLOOKUP(BTT[[#This Row],[Verwendete Transaktion (Pflichtauswahl)]],Transaktionen[[Transaktionen]:[Modul]],3,FALSE),"Modul anders","okay"),"")</f>
        <v>okay</v>
      </c>
      <c r="AP71" t="str">
        <f>IFERROR(IF(COUNTIFS(BTT[Verwendete Transaktion (Pflichtauswahl)],BTT[[#This Row],[Verwendete Transaktion (Pflichtauswahl)]],BTT[SAP-Modul
(Pflichtauswahl)],"&lt;&gt;"&amp;BTT[[#This Row],[SAP-Modul
(Pflichtauswahl)]])&gt;0,"Modul anders","okay"),"")</f>
        <v>okay</v>
      </c>
      <c r="AQ71" t="str">
        <f>IFERROR(IF(COUNTIFS(BTT[Verwendete Transaktion (Pflichtauswahl)],BTT[[#This Row],[Verwendete Transaktion (Pflichtauswahl)]],BTT[Verantwortliches TP
(automatisch)],"&lt;&gt;"&amp;BTT[[#This Row],[Verantwortliches TP
(automatisch)]])&gt;0,"Transaktion mehrfach","okay"),"")</f>
        <v>okay</v>
      </c>
      <c r="AR71" t="str">
        <f>IFERROR(IF(COUNTIFS(BTT[Verwendete Transaktion (Pflichtauswahl)],BTT[[#This Row],[Verwendete Transaktion (Pflichtauswahl)]],BTT[Verantwortliches TP
(automatisch)],"&lt;&gt;"&amp;VLOOKUP(aktives_Teilprojekt,Teilprojekte[[Teilprojekte]:[Kürzel]],2,FALSE))&gt;0,"Transaktion mehrfach","okay"),"")</f>
        <v>okay</v>
      </c>
      <c r="AS71" t="s">
        <v>252</v>
      </c>
    </row>
    <row r="72" spans="1:45">
      <c r="A72" t="str">
        <f>IFERROR(IF(BTT[[#This Row],[Lfd Nr. 
(aus konsolidierter Datei)]]&lt;&gt;"",BTT[[#This Row],[Lfd Nr. 
(aus konsolidierter Datei)]],VLOOKUP(aktives_Teilprojekt,Teilprojekte[[Teilprojekte]:[Kürzel]],2,FALSE)&amp;ROW(BTT[[#This Row],[Lfd Nr.
(automatisch)]])-2),"")</f>
        <v>FI2025</v>
      </c>
      <c r="B72" t="s">
        <v>101</v>
      </c>
      <c r="D72" t="s">
        <v>102</v>
      </c>
      <c r="E72" t="str">
        <f>IFERROR(IF(NOT(BTT[[#This Row],[Manuelle Änderung des Verantwortliches TP
(Auswahl - bei Bedarf)]]=""),BTT[[#This Row],[Manuelle Änderung des Verantwortliches TP
(Auswahl - bei Bedarf)]],VLOOKUP(BTT[[#This Row],[Hauptprozess
(Pflichtauswahl)]],Hauptprozesse[],3,FALSE)),"")</f>
        <v>FI</v>
      </c>
      <c r="F72" t="s">
        <v>5</v>
      </c>
      <c r="H72" t="s">
        <v>5</v>
      </c>
      <c r="I72" t="s">
        <v>253</v>
      </c>
      <c r="J72" t="str">
        <f>IFERROR(VLOOKUP(BTT[[#This Row],[Verwendete Transaktion (Pflichtauswahl)]],Transaktionen[[Transaktionen]:[Langtext]],2,FALSE),"")</f>
        <v>Kto: Manuelle Buchungen pro User</v>
      </c>
      <c r="N72" t="s">
        <v>95</v>
      </c>
      <c r="V72" t="str">
        <f>IFERROR(VLOOKUP(BTT[[#This Row],[Verwendetes Formular
(Auswahl falls relevant)]],Formulare[[Formularbezeichnung]:[Formularname (technisch)]],2,FALSE),"")</f>
        <v/>
      </c>
      <c r="X72" t="s">
        <v>83</v>
      </c>
      <c r="Y72" s="4"/>
      <c r="AC72" s="22" t="s">
        <v>97</v>
      </c>
      <c r="AD72" t="s">
        <v>98</v>
      </c>
      <c r="AF72" s="22" t="s">
        <v>97</v>
      </c>
      <c r="AJ72" t="s">
        <v>99</v>
      </c>
      <c r="AK72" t="str">
        <f>IF(BTT[[#This Row],[Subprozess
(optionale Auswahl)]]="","okay",IF(VLOOKUP(BTT[[#This Row],[Subprozess
(optionale Auswahl)]],BPML[[Subprozess]:[Zugeordneter Hauptprozess]],3,FALSE)=BTT[[#This Row],[Hauptprozess
(Pflichtauswahl)]],"okay","falscher Subprozess"))</f>
        <v>okay</v>
      </c>
      <c r="AL72" t="str">
        <f>IF(aktives_Teilprojekt="Master","",IF(BTT[[#This Row],[Verantwortliches TP
(automatisch)]]=VLOOKUP(aktives_Teilprojekt,Teilprojekte[[Teilprojekte]:[Kürzel]],2,FALSE),"okay","Hauptprozess anderes TP"))</f>
        <v>okay</v>
      </c>
      <c r="AM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2" t="str">
        <f>IFERROR(IF(BTT[[#This Row],[SAP-Modul
(Pflichtauswahl)]]&lt;&gt;VLOOKUP(BTT[[#This Row],[Verwendete Transaktion (Pflichtauswahl)]],Transaktionen[[Transaktionen]:[Modul]],3,FALSE),"Modul anders","okay"),"")</f>
        <v>okay</v>
      </c>
      <c r="AP72" t="str">
        <f>IFERROR(IF(COUNTIFS(BTT[Verwendete Transaktion (Pflichtauswahl)],BTT[[#This Row],[Verwendete Transaktion (Pflichtauswahl)]],BTT[SAP-Modul
(Pflichtauswahl)],"&lt;&gt;"&amp;BTT[[#This Row],[SAP-Modul
(Pflichtauswahl)]])&gt;0,"Modul anders","okay"),"")</f>
        <v>okay</v>
      </c>
      <c r="AQ72" t="str">
        <f>IFERROR(IF(COUNTIFS(BTT[Verwendete Transaktion (Pflichtauswahl)],BTT[[#This Row],[Verwendete Transaktion (Pflichtauswahl)]],BTT[Verantwortliches TP
(automatisch)],"&lt;&gt;"&amp;BTT[[#This Row],[Verantwortliches TP
(automatisch)]])&gt;0,"Transaktion mehrfach","okay"),"")</f>
        <v>okay</v>
      </c>
      <c r="AR72" t="str">
        <f>IFERROR(IF(COUNTIFS(BTT[Verwendete Transaktion (Pflichtauswahl)],BTT[[#This Row],[Verwendete Transaktion (Pflichtauswahl)]],BTT[Verantwortliches TP
(automatisch)],"&lt;&gt;"&amp;VLOOKUP(aktives_Teilprojekt,Teilprojekte[[Teilprojekte]:[Kürzel]],2,FALSE))&gt;0,"Transaktion mehrfach","okay"),"")</f>
        <v>okay</v>
      </c>
      <c r="AS72" t="s">
        <v>254</v>
      </c>
    </row>
    <row r="73" spans="1:45">
      <c r="A73" t="str">
        <f>IFERROR(IF(BTT[[#This Row],[Lfd Nr. 
(aus konsolidierter Datei)]]&lt;&gt;"",BTT[[#This Row],[Lfd Nr. 
(aus konsolidierter Datei)]],VLOOKUP(aktives_Teilprojekt,Teilprojekte[[Teilprojekte]:[Kürzel]],2,FALSE)&amp;ROW(BTT[[#This Row],[Lfd Nr.
(automatisch)]])-2),"")</f>
        <v>FI1916</v>
      </c>
      <c r="B73" t="s">
        <v>101</v>
      </c>
      <c r="D73" t="s">
        <v>102</v>
      </c>
      <c r="E73" t="str">
        <f>IFERROR(IF(NOT(BTT[[#This Row],[Manuelle Änderung des Verantwortliches TP
(Auswahl - bei Bedarf)]]=""),BTT[[#This Row],[Manuelle Änderung des Verantwortliches TP
(Auswahl - bei Bedarf)]],VLOOKUP(BTT[[#This Row],[Hauptprozess
(Pflichtauswahl)]],Hauptprozesse[],3,FALSE)),"")</f>
        <v>FI</v>
      </c>
      <c r="F73" t="s">
        <v>5</v>
      </c>
      <c r="G73" s="19" t="s">
        <v>93</v>
      </c>
      <c r="H73" t="s">
        <v>5</v>
      </c>
      <c r="I73" t="s">
        <v>255</v>
      </c>
      <c r="J73" t="str">
        <f>IFERROR(VLOOKUP(BTT[[#This Row],[Verwendete Transaktion (Pflichtauswahl)]],Transaktionen[[Transaktionen]:[Langtext]],2,FALSE),"")</f>
        <v>Kontoausz.:Statistische Auswertungen</v>
      </c>
      <c r="N73" t="s">
        <v>95</v>
      </c>
      <c r="V73" t="str">
        <f>IFERROR(VLOOKUP(BTT[[#This Row],[Verwendetes Formular
(Auswahl falls relevant)]],Formulare[[Formularbezeichnung]:[Formularname (technisch)]],2,FALSE),"")</f>
        <v/>
      </c>
      <c r="X73" t="s">
        <v>83</v>
      </c>
      <c r="Y73" s="4"/>
      <c r="AC73" s="22" t="s">
        <v>97</v>
      </c>
      <c r="AD73" t="s">
        <v>98</v>
      </c>
      <c r="AF73" s="22" t="s">
        <v>97</v>
      </c>
      <c r="AJ73" t="s">
        <v>99</v>
      </c>
      <c r="AK73" t="str">
        <f>IF(BTT[[#This Row],[Subprozess
(optionale Auswahl)]]="","okay",IF(VLOOKUP(BTT[[#This Row],[Subprozess
(optionale Auswahl)]],BPML[[Subprozess]:[Zugeordneter Hauptprozess]],3,FALSE)=BTT[[#This Row],[Hauptprozess
(Pflichtauswahl)]],"okay","falscher Subprozess"))</f>
        <v>okay</v>
      </c>
      <c r="AL73" t="str">
        <f>IF(aktives_Teilprojekt="Master","",IF(BTT[[#This Row],[Verantwortliches TP
(automatisch)]]=VLOOKUP(aktives_Teilprojekt,Teilprojekte[[Teilprojekte]:[Kürzel]],2,FALSE),"okay","Hauptprozess anderes TP"))</f>
        <v>okay</v>
      </c>
      <c r="AM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3" t="str">
        <f>IFERROR(IF(BTT[[#This Row],[SAP-Modul
(Pflichtauswahl)]]&lt;&gt;VLOOKUP(BTT[[#This Row],[Verwendete Transaktion (Pflichtauswahl)]],Transaktionen[[Transaktionen]:[Modul]],3,FALSE),"Modul anders","okay"),"")</f>
        <v>okay</v>
      </c>
      <c r="AP73" t="str">
        <f>IFERROR(IF(COUNTIFS(BTT[Verwendete Transaktion (Pflichtauswahl)],BTT[[#This Row],[Verwendete Transaktion (Pflichtauswahl)]],BTT[SAP-Modul
(Pflichtauswahl)],"&lt;&gt;"&amp;BTT[[#This Row],[SAP-Modul
(Pflichtauswahl)]])&gt;0,"Modul anders","okay"),"")</f>
        <v>okay</v>
      </c>
      <c r="AQ73" t="str">
        <f>IFERROR(IF(COUNTIFS(BTT[Verwendete Transaktion (Pflichtauswahl)],BTT[[#This Row],[Verwendete Transaktion (Pflichtauswahl)]],BTT[Verantwortliches TP
(automatisch)],"&lt;&gt;"&amp;BTT[[#This Row],[Verantwortliches TP
(automatisch)]])&gt;0,"Transaktion mehrfach","okay"),"")</f>
        <v>okay</v>
      </c>
      <c r="AR73" t="str">
        <f>IFERROR(IF(COUNTIFS(BTT[Verwendete Transaktion (Pflichtauswahl)],BTT[[#This Row],[Verwendete Transaktion (Pflichtauswahl)]],BTT[Verantwortliches TP
(automatisch)],"&lt;&gt;"&amp;VLOOKUP(aktives_Teilprojekt,Teilprojekte[[Teilprojekte]:[Kürzel]],2,FALSE))&gt;0,"Transaktion mehrfach","okay"),"")</f>
        <v>okay</v>
      </c>
      <c r="AS73" t="s">
        <v>256</v>
      </c>
    </row>
    <row r="74" spans="1:45">
      <c r="A74" t="str">
        <f>IFERROR(IF(BTT[[#This Row],[Lfd Nr. 
(aus konsolidierter Datei)]]&lt;&gt;"",BTT[[#This Row],[Lfd Nr. 
(aus konsolidierter Datei)]],VLOOKUP(aktives_Teilprojekt,Teilprojekte[[Teilprojekte]:[Kürzel]],2,FALSE)&amp;ROW(BTT[[#This Row],[Lfd Nr.
(automatisch)]])-2),"")</f>
        <v>HL216</v>
      </c>
      <c r="B74" t="s">
        <v>90</v>
      </c>
      <c r="C74" t="s">
        <v>91</v>
      </c>
      <c r="D74" t="s">
        <v>257</v>
      </c>
      <c r="E74" t="str">
        <f>IFERROR(IF(NOT(BTT[[#This Row],[Manuelle Änderung des Verantwortliches TP
(Auswahl - bei Bedarf)]]=""),BTT[[#This Row],[Manuelle Änderung des Verantwortliches TP
(Auswahl - bei Bedarf)]],VLOOKUP(BTT[[#This Row],[Hauptprozess
(Pflichtauswahl)]],Hauptprozesse[],3,FALSE)),"")</f>
        <v>FI</v>
      </c>
      <c r="F74" t="s">
        <v>5</v>
      </c>
      <c r="G74" t="s">
        <v>93</v>
      </c>
      <c r="H74" t="s">
        <v>5</v>
      </c>
      <c r="I74" t="s">
        <v>258</v>
      </c>
      <c r="J74" t="str">
        <f>IFERROR(VLOOKUP(BTT[[#This Row],[Verwendete Transaktion (Pflichtauswahl)]],Transaktionen[[Transaktionen]:[Langtext]],2,FALSE),"")</f>
        <v>Verteilung der D/K/S-Zahlungen</v>
      </c>
      <c r="N74" t="s">
        <v>95</v>
      </c>
      <c r="O74" t="s">
        <v>83</v>
      </c>
      <c r="T74" t="s">
        <v>96</v>
      </c>
      <c r="V74" t="str">
        <f>IFERROR(VLOOKUP(BTT[[#This Row],[Verwendetes Formular
(Auswahl falls relevant)]],Formulare[[Formularbezeichnung]:[Formularname (technisch)]],2,FALSE),"")</f>
        <v/>
      </c>
      <c r="X74" t="s">
        <v>83</v>
      </c>
      <c r="Y74" s="4"/>
      <c r="AC74" s="22" t="s">
        <v>97</v>
      </c>
      <c r="AD74" t="s">
        <v>98</v>
      </c>
      <c r="AF74" s="22" t="s">
        <v>97</v>
      </c>
      <c r="AJ74" t="s">
        <v>99</v>
      </c>
      <c r="AK74" t="str">
        <f>IF(BTT[[#This Row],[Subprozess
(optionale Auswahl)]]="","okay",IF(VLOOKUP(BTT[[#This Row],[Subprozess
(optionale Auswahl)]],BPML[[Subprozess]:[Zugeordneter Hauptprozess]],3,FALSE)=BTT[[#This Row],[Hauptprozess
(Pflichtauswahl)]],"okay","falscher Subprozess"))</f>
        <v>okay</v>
      </c>
      <c r="AL74" t="str">
        <f>IF(aktives_Teilprojekt="Master","",IF(BTT[[#This Row],[Verantwortliches TP
(automatisch)]]=VLOOKUP(aktives_Teilprojekt,Teilprojekte[[Teilprojekte]:[Kürzel]],2,FALSE),"okay","Hauptprozess anderes TP"))</f>
        <v>okay</v>
      </c>
      <c r="AM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 t="str">
        <f>IFERROR(IF(BTT[[#This Row],[SAP-Modul
(Pflichtauswahl)]]&lt;&gt;VLOOKUP(BTT[[#This Row],[Verwendete Transaktion (Pflichtauswahl)]],Transaktionen[[Transaktionen]:[Modul]],3,FALSE),"Modul anders","okay"),"")</f>
        <v>okay</v>
      </c>
      <c r="AP74" t="str">
        <f>IFERROR(IF(COUNTIFS(BTT[Verwendete Transaktion (Pflichtauswahl)],BTT[[#This Row],[Verwendete Transaktion (Pflichtauswahl)]],BTT[SAP-Modul
(Pflichtauswahl)],"&lt;&gt;"&amp;BTT[[#This Row],[SAP-Modul
(Pflichtauswahl)]])&gt;0,"Modul anders","okay"),"")</f>
        <v>okay</v>
      </c>
      <c r="AQ74" t="str">
        <f>IFERROR(IF(COUNTIFS(BTT[Verwendete Transaktion (Pflichtauswahl)],BTT[[#This Row],[Verwendete Transaktion (Pflichtauswahl)]],BTT[Verantwortliches TP
(automatisch)],"&lt;&gt;"&amp;BTT[[#This Row],[Verantwortliches TP
(automatisch)]])&gt;0,"Transaktion mehrfach","okay"),"")</f>
        <v>okay</v>
      </c>
      <c r="AR74" t="str">
        <f>IFERROR(IF(COUNTIFS(BTT[Verwendete Transaktion (Pflichtauswahl)],BTT[[#This Row],[Verwendete Transaktion (Pflichtauswahl)]],BTT[Verantwortliches TP
(automatisch)],"&lt;&gt;"&amp;VLOOKUP(aktives_Teilprojekt,Teilprojekte[[Teilprojekte]:[Kürzel]],2,FALSE))&gt;0,"Transaktion mehrfach","okay"),"")</f>
        <v>okay</v>
      </c>
      <c r="AS74" t="s">
        <v>259</v>
      </c>
    </row>
    <row r="75" spans="1:45">
      <c r="A75" t="str">
        <f>IFERROR(IF(BTT[[#This Row],[Lfd Nr. 
(aus konsolidierter Datei)]]&lt;&gt;"",BTT[[#This Row],[Lfd Nr. 
(aus konsolidierter Datei)]],VLOOKUP(aktives_Teilprojekt,Teilprojekte[[Teilprojekte]:[Kürzel]],2,FALSE)&amp;ROW(BTT[[#This Row],[Lfd Nr.
(automatisch)]])-2),"")</f>
        <v>FI1917</v>
      </c>
      <c r="B75" t="s">
        <v>101</v>
      </c>
      <c r="D75" t="s">
        <v>102</v>
      </c>
      <c r="E75" t="str">
        <f>IFERROR(IF(NOT(BTT[[#This Row],[Manuelle Änderung des Verantwortliches TP
(Auswahl - bei Bedarf)]]=""),BTT[[#This Row],[Manuelle Änderung des Verantwortliches TP
(Auswahl - bei Bedarf)]],VLOOKUP(BTT[[#This Row],[Hauptprozess
(Pflichtauswahl)]],Hauptprozesse[],3,FALSE)),"")</f>
        <v>FI</v>
      </c>
      <c r="F75" t="s">
        <v>5</v>
      </c>
      <c r="G75" s="19" t="s">
        <v>93</v>
      </c>
      <c r="H75" t="s">
        <v>5</v>
      </c>
      <c r="I75" t="s">
        <v>260</v>
      </c>
      <c r="J75" t="str">
        <f>IFERROR(VLOOKUP(BTT[[#This Row],[Verwendete Transaktion (Pflichtauswahl)]],Transaktionen[[Transaktionen]:[Langtext]],2,FALSE),"")</f>
        <v>Kontoauszüge: Stammdatenauflistung</v>
      </c>
      <c r="N75" t="s">
        <v>95</v>
      </c>
      <c r="V75" t="str">
        <f>IFERROR(VLOOKUP(BTT[[#This Row],[Verwendetes Formular
(Auswahl falls relevant)]],Formulare[[Formularbezeichnung]:[Formularname (technisch)]],2,FALSE),"")</f>
        <v/>
      </c>
      <c r="X75" t="s">
        <v>83</v>
      </c>
      <c r="Y75" s="4"/>
      <c r="AC75" s="22" t="s">
        <v>97</v>
      </c>
      <c r="AD75" t="s">
        <v>98</v>
      </c>
      <c r="AF75" s="22" t="s">
        <v>97</v>
      </c>
      <c r="AJ75" t="s">
        <v>99</v>
      </c>
      <c r="AK75" t="str">
        <f>IF(BTT[[#This Row],[Subprozess
(optionale Auswahl)]]="","okay",IF(VLOOKUP(BTT[[#This Row],[Subprozess
(optionale Auswahl)]],BPML[[Subprozess]:[Zugeordneter Hauptprozess]],3,FALSE)=BTT[[#This Row],[Hauptprozess
(Pflichtauswahl)]],"okay","falscher Subprozess"))</f>
        <v>okay</v>
      </c>
      <c r="AL75" t="str">
        <f>IF(aktives_Teilprojekt="Master","",IF(BTT[[#This Row],[Verantwortliches TP
(automatisch)]]=VLOOKUP(aktives_Teilprojekt,Teilprojekte[[Teilprojekte]:[Kürzel]],2,FALSE),"okay","Hauptprozess anderes TP"))</f>
        <v>okay</v>
      </c>
      <c r="AM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 t="str">
        <f>IFERROR(IF(BTT[[#This Row],[SAP-Modul
(Pflichtauswahl)]]&lt;&gt;VLOOKUP(BTT[[#This Row],[Verwendete Transaktion (Pflichtauswahl)]],Transaktionen[[Transaktionen]:[Modul]],3,FALSE),"Modul anders","okay"),"")</f>
        <v>okay</v>
      </c>
      <c r="AP75" t="str">
        <f>IFERROR(IF(COUNTIFS(BTT[Verwendete Transaktion (Pflichtauswahl)],BTT[[#This Row],[Verwendete Transaktion (Pflichtauswahl)]],BTT[SAP-Modul
(Pflichtauswahl)],"&lt;&gt;"&amp;BTT[[#This Row],[SAP-Modul
(Pflichtauswahl)]])&gt;0,"Modul anders","okay"),"")</f>
        <v>okay</v>
      </c>
      <c r="AQ75" t="str">
        <f>IFERROR(IF(COUNTIFS(BTT[Verwendete Transaktion (Pflichtauswahl)],BTT[[#This Row],[Verwendete Transaktion (Pflichtauswahl)]],BTT[Verantwortliches TP
(automatisch)],"&lt;&gt;"&amp;BTT[[#This Row],[Verantwortliches TP
(automatisch)]])&gt;0,"Transaktion mehrfach","okay"),"")</f>
        <v>okay</v>
      </c>
      <c r="AR75" t="str">
        <f>IFERROR(IF(COUNTIFS(BTT[Verwendete Transaktion (Pflichtauswahl)],BTT[[#This Row],[Verwendete Transaktion (Pflichtauswahl)]],BTT[Verantwortliches TP
(automatisch)],"&lt;&gt;"&amp;VLOOKUP(aktives_Teilprojekt,Teilprojekte[[Teilprojekte]:[Kürzel]],2,FALSE))&gt;0,"Transaktion mehrfach","okay"),"")</f>
        <v>okay</v>
      </c>
      <c r="AS75" t="s">
        <v>261</v>
      </c>
    </row>
    <row r="76" spans="1:45">
      <c r="A76" t="str">
        <f>IFERROR(IF(BTT[[#This Row],[Lfd Nr. 
(aus konsolidierter Datei)]]&lt;&gt;"",BTT[[#This Row],[Lfd Nr. 
(aus konsolidierter Datei)]],VLOOKUP(aktives_Teilprojekt,Teilprojekte[[Teilprojekte]:[Kürzel]],2,FALSE)&amp;ROW(BTT[[#This Row],[Lfd Nr.
(automatisch)]])-2),"")</f>
        <v>FI1918</v>
      </c>
      <c r="B76" t="s">
        <v>101</v>
      </c>
      <c r="D76" t="s">
        <v>102</v>
      </c>
      <c r="E76" t="str">
        <f>IFERROR(IF(NOT(BTT[[#This Row],[Manuelle Änderung des Verantwortliches TP
(Auswahl - bei Bedarf)]]=""),BTT[[#This Row],[Manuelle Änderung des Verantwortliches TP
(Auswahl - bei Bedarf)]],VLOOKUP(BTT[[#This Row],[Hauptprozess
(Pflichtauswahl)]],Hauptprozesse[],3,FALSE)),"")</f>
        <v>FI</v>
      </c>
      <c r="F76" t="s">
        <v>5</v>
      </c>
      <c r="G76" s="19" t="s">
        <v>124</v>
      </c>
      <c r="H76" t="s">
        <v>5</v>
      </c>
      <c r="I76" t="s">
        <v>262</v>
      </c>
      <c r="J76" t="str">
        <f>IFERROR(VLOOKUP(BTT[[#This Row],[Verwendete Transaktion (Pflichtauswahl)]],Transaktionen[[Transaktionen]:[Langtext]],2,FALSE),"")</f>
        <v>AK: Verarbeitungsprotokoll anzeigen</v>
      </c>
      <c r="N76" t="s">
        <v>95</v>
      </c>
      <c r="V76" t="str">
        <f>IFERROR(VLOOKUP(BTT[[#This Row],[Verwendetes Formular
(Auswahl falls relevant)]],Formulare[[Formularbezeichnung]:[Formularname (technisch)]],2,FALSE),"")</f>
        <v/>
      </c>
      <c r="X76" t="s">
        <v>83</v>
      </c>
      <c r="Y76" s="4"/>
      <c r="AC76" s="22" t="s">
        <v>97</v>
      </c>
      <c r="AD76" t="s">
        <v>98</v>
      </c>
      <c r="AF76" s="22" t="s">
        <v>97</v>
      </c>
      <c r="AJ76" t="s">
        <v>99</v>
      </c>
      <c r="AK76" t="str">
        <f>IF(BTT[[#This Row],[Subprozess
(optionale Auswahl)]]="","okay",IF(VLOOKUP(BTT[[#This Row],[Subprozess
(optionale Auswahl)]],BPML[[Subprozess]:[Zugeordneter Hauptprozess]],3,FALSE)=BTT[[#This Row],[Hauptprozess
(Pflichtauswahl)]],"okay","falscher Subprozess"))</f>
        <v>okay</v>
      </c>
      <c r="AL76" t="str">
        <f>IF(aktives_Teilprojekt="Master","",IF(BTT[[#This Row],[Verantwortliches TP
(automatisch)]]=VLOOKUP(aktives_Teilprojekt,Teilprojekte[[Teilprojekte]:[Kürzel]],2,FALSE),"okay","Hauptprozess anderes TP"))</f>
        <v>okay</v>
      </c>
      <c r="AM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 t="str">
        <f>IFERROR(IF(BTT[[#This Row],[SAP-Modul
(Pflichtauswahl)]]&lt;&gt;VLOOKUP(BTT[[#This Row],[Verwendete Transaktion (Pflichtauswahl)]],Transaktionen[[Transaktionen]:[Modul]],3,FALSE),"Modul anders","okay"),"")</f>
        <v>okay</v>
      </c>
      <c r="AP76" t="str">
        <f>IFERROR(IF(COUNTIFS(BTT[Verwendete Transaktion (Pflichtauswahl)],BTT[[#This Row],[Verwendete Transaktion (Pflichtauswahl)]],BTT[SAP-Modul
(Pflichtauswahl)],"&lt;&gt;"&amp;BTT[[#This Row],[SAP-Modul
(Pflichtauswahl)]])&gt;0,"Modul anders","okay"),"")</f>
        <v>okay</v>
      </c>
      <c r="AQ76" t="str">
        <f>IFERROR(IF(COUNTIFS(BTT[Verwendete Transaktion (Pflichtauswahl)],BTT[[#This Row],[Verwendete Transaktion (Pflichtauswahl)]],BTT[Verantwortliches TP
(automatisch)],"&lt;&gt;"&amp;BTT[[#This Row],[Verantwortliches TP
(automatisch)]])&gt;0,"Transaktion mehrfach","okay"),"")</f>
        <v>okay</v>
      </c>
      <c r="AR76" t="str">
        <f>IFERROR(IF(COUNTIFS(BTT[Verwendete Transaktion (Pflichtauswahl)],BTT[[#This Row],[Verwendete Transaktion (Pflichtauswahl)]],BTT[Verantwortliches TP
(automatisch)],"&lt;&gt;"&amp;VLOOKUP(aktives_Teilprojekt,Teilprojekte[[Teilprojekte]:[Kürzel]],2,FALSE))&gt;0,"Transaktion mehrfach","okay"),"")</f>
        <v>okay</v>
      </c>
      <c r="AS76" t="s">
        <v>263</v>
      </c>
    </row>
    <row r="77" spans="1:45">
      <c r="A77" t="str">
        <f>IFERROR(IF(BTT[[#This Row],[Lfd Nr. 
(aus konsolidierter Datei)]]&lt;&gt;"",BTT[[#This Row],[Lfd Nr. 
(aus konsolidierter Datei)]],VLOOKUP(aktives_Teilprojekt,Teilprojekte[[Teilprojekte]:[Kürzel]],2,FALSE)&amp;ROW(BTT[[#This Row],[Lfd Nr.
(automatisch)]])-2),"")</f>
        <v>FI2093</v>
      </c>
      <c r="B77" t="s">
        <v>101</v>
      </c>
      <c r="D77" t="s">
        <v>102</v>
      </c>
      <c r="E77" t="str">
        <f>IFERROR(IF(NOT(BTT[[#This Row],[Manuelle Änderung des Verantwortliches TP
(Auswahl - bei Bedarf)]]=""),BTT[[#This Row],[Manuelle Änderung des Verantwortliches TP
(Auswahl - bei Bedarf)]],VLOOKUP(BTT[[#This Row],[Hauptprozess
(Pflichtauswahl)]],Hauptprozesse[],3,FALSE)),"")</f>
        <v>FI</v>
      </c>
      <c r="F77" t="s">
        <v>5</v>
      </c>
      <c r="H77" t="s">
        <v>5</v>
      </c>
      <c r="I77" t="s">
        <v>264</v>
      </c>
      <c r="J77" t="str">
        <f>IFERROR(VLOOKUP(BTT[[#This Row],[Verwendete Transaktion (Pflichtauswahl)]],Transaktionen[[Transaktionen]:[Langtext]],2,FALSE),"")</f>
        <v>Kontoauszüge: Rücküberweisungen</v>
      </c>
      <c r="N77" t="s">
        <v>95</v>
      </c>
      <c r="V77" t="str">
        <f>IFERROR(VLOOKUP(BTT[[#This Row],[Verwendetes Formular
(Auswahl falls relevant)]],Formulare[[Formularbezeichnung]:[Formularname (technisch)]],2,FALSE),"")</f>
        <v/>
      </c>
      <c r="X77" t="s">
        <v>83</v>
      </c>
      <c r="Y77" s="4"/>
      <c r="AC77" s="22" t="s">
        <v>97</v>
      </c>
      <c r="AD77" t="s">
        <v>98</v>
      </c>
      <c r="AF77" s="22" t="s">
        <v>97</v>
      </c>
      <c r="AJ77" t="s">
        <v>99</v>
      </c>
      <c r="AK77" t="str">
        <f>IF(BTT[[#This Row],[Subprozess
(optionale Auswahl)]]="","okay",IF(VLOOKUP(BTT[[#This Row],[Subprozess
(optionale Auswahl)]],BPML[[Subprozess]:[Zugeordneter Hauptprozess]],3,FALSE)=BTT[[#This Row],[Hauptprozess
(Pflichtauswahl)]],"okay","falscher Subprozess"))</f>
        <v>okay</v>
      </c>
      <c r="AL77" t="str">
        <f>IF(aktives_Teilprojekt="Master","",IF(BTT[[#This Row],[Verantwortliches TP
(automatisch)]]=VLOOKUP(aktives_Teilprojekt,Teilprojekte[[Teilprojekte]:[Kürzel]],2,FALSE),"okay","Hauptprozess anderes TP"))</f>
        <v>okay</v>
      </c>
      <c r="AM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7" t="str">
        <f>IFERROR(IF(BTT[[#This Row],[SAP-Modul
(Pflichtauswahl)]]&lt;&gt;VLOOKUP(BTT[[#This Row],[Verwendete Transaktion (Pflichtauswahl)]],Transaktionen[[Transaktionen]:[Modul]],3,FALSE),"Modul anders","okay"),"")</f>
        <v>okay</v>
      </c>
      <c r="AP77" t="str">
        <f>IFERROR(IF(COUNTIFS(BTT[Verwendete Transaktion (Pflichtauswahl)],BTT[[#This Row],[Verwendete Transaktion (Pflichtauswahl)]],BTT[SAP-Modul
(Pflichtauswahl)],"&lt;&gt;"&amp;BTT[[#This Row],[SAP-Modul
(Pflichtauswahl)]])&gt;0,"Modul anders","okay"),"")</f>
        <v>okay</v>
      </c>
      <c r="AQ77" t="str">
        <f>IFERROR(IF(COUNTIFS(BTT[Verwendete Transaktion (Pflichtauswahl)],BTT[[#This Row],[Verwendete Transaktion (Pflichtauswahl)]],BTT[Verantwortliches TP
(automatisch)],"&lt;&gt;"&amp;BTT[[#This Row],[Verantwortliches TP
(automatisch)]])&gt;0,"Transaktion mehrfach","okay"),"")</f>
        <v>okay</v>
      </c>
      <c r="AR77" t="str">
        <f>IFERROR(IF(COUNTIFS(BTT[Verwendete Transaktion (Pflichtauswahl)],BTT[[#This Row],[Verwendete Transaktion (Pflichtauswahl)]],BTT[Verantwortliches TP
(automatisch)],"&lt;&gt;"&amp;VLOOKUP(aktives_Teilprojekt,Teilprojekte[[Teilprojekte]:[Kürzel]],2,FALSE))&gt;0,"Transaktion mehrfach","okay"),"")</f>
        <v>okay</v>
      </c>
      <c r="AS77" t="s">
        <v>265</v>
      </c>
    </row>
    <row r="78" spans="1:45">
      <c r="A78" t="str">
        <f>IFERROR(IF(BTT[[#This Row],[Lfd Nr. 
(aus konsolidierter Datei)]]&lt;&gt;"",BTT[[#This Row],[Lfd Nr. 
(aus konsolidierter Datei)]],VLOOKUP(aktives_Teilprojekt,Teilprojekte[[Teilprojekte]:[Kürzel]],2,FALSE)&amp;ROW(BTT[[#This Row],[Lfd Nr.
(automatisch)]])-2),"")</f>
        <v>FI2026</v>
      </c>
      <c r="B78" t="s">
        <v>101</v>
      </c>
      <c r="D78" t="s">
        <v>102</v>
      </c>
      <c r="E78" t="str">
        <f>IFERROR(IF(NOT(BTT[[#This Row],[Manuelle Änderung des Verantwortliches TP
(Auswahl - bei Bedarf)]]=""),BTT[[#This Row],[Manuelle Änderung des Verantwortliches TP
(Auswahl - bei Bedarf)]],VLOOKUP(BTT[[#This Row],[Hauptprozess
(Pflichtauswahl)]],Hauptprozesse[],3,FALSE)),"")</f>
        <v>FI</v>
      </c>
      <c r="F78" t="s">
        <v>5</v>
      </c>
      <c r="H78" t="s">
        <v>5</v>
      </c>
      <c r="I78" t="s">
        <v>266</v>
      </c>
      <c r="J78" t="str">
        <f>IFERROR(VLOOKUP(BTT[[#This Row],[Verwendete Transaktion (Pflichtauswahl)]],Transaktionen[[Transaktionen]:[Langtext]],2,FALSE),"")</f>
        <v>Kontoauszüge: Restantenausgleich</v>
      </c>
      <c r="N78" t="s">
        <v>95</v>
      </c>
      <c r="V78" t="str">
        <f>IFERROR(VLOOKUP(BTT[[#This Row],[Verwendetes Formular
(Auswahl falls relevant)]],Formulare[[Formularbezeichnung]:[Formularname (technisch)]],2,FALSE),"")</f>
        <v/>
      </c>
      <c r="X78" t="s">
        <v>83</v>
      </c>
      <c r="Y78" s="4"/>
      <c r="AC78" s="22" t="s">
        <v>97</v>
      </c>
      <c r="AD78" t="s">
        <v>98</v>
      </c>
      <c r="AF78" s="22" t="s">
        <v>97</v>
      </c>
      <c r="AJ78" t="s">
        <v>99</v>
      </c>
      <c r="AK78" t="str">
        <f>IF(BTT[[#This Row],[Subprozess
(optionale Auswahl)]]="","okay",IF(VLOOKUP(BTT[[#This Row],[Subprozess
(optionale Auswahl)]],BPML[[Subprozess]:[Zugeordneter Hauptprozess]],3,FALSE)=BTT[[#This Row],[Hauptprozess
(Pflichtauswahl)]],"okay","falscher Subprozess"))</f>
        <v>okay</v>
      </c>
      <c r="AL78" t="str">
        <f>IF(aktives_Teilprojekt="Master","",IF(BTT[[#This Row],[Verantwortliches TP
(automatisch)]]=VLOOKUP(aktives_Teilprojekt,Teilprojekte[[Teilprojekte]:[Kürzel]],2,FALSE),"okay","Hauptprozess anderes TP"))</f>
        <v>okay</v>
      </c>
      <c r="AM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8" t="str">
        <f>IFERROR(IF(BTT[[#This Row],[SAP-Modul
(Pflichtauswahl)]]&lt;&gt;VLOOKUP(BTT[[#This Row],[Verwendete Transaktion (Pflichtauswahl)]],Transaktionen[[Transaktionen]:[Modul]],3,FALSE),"Modul anders","okay"),"")</f>
        <v>okay</v>
      </c>
      <c r="AP78" t="str">
        <f>IFERROR(IF(COUNTIFS(BTT[Verwendete Transaktion (Pflichtauswahl)],BTT[[#This Row],[Verwendete Transaktion (Pflichtauswahl)]],BTT[SAP-Modul
(Pflichtauswahl)],"&lt;&gt;"&amp;BTT[[#This Row],[SAP-Modul
(Pflichtauswahl)]])&gt;0,"Modul anders","okay"),"")</f>
        <v>okay</v>
      </c>
      <c r="AQ78" t="str">
        <f>IFERROR(IF(COUNTIFS(BTT[Verwendete Transaktion (Pflichtauswahl)],BTT[[#This Row],[Verwendete Transaktion (Pflichtauswahl)]],BTT[Verantwortliches TP
(automatisch)],"&lt;&gt;"&amp;BTT[[#This Row],[Verantwortliches TP
(automatisch)]])&gt;0,"Transaktion mehrfach","okay"),"")</f>
        <v>okay</v>
      </c>
      <c r="AR78" t="str">
        <f>IFERROR(IF(COUNTIFS(BTT[Verwendete Transaktion (Pflichtauswahl)],BTT[[#This Row],[Verwendete Transaktion (Pflichtauswahl)]],BTT[Verantwortliches TP
(automatisch)],"&lt;&gt;"&amp;VLOOKUP(aktives_Teilprojekt,Teilprojekte[[Teilprojekte]:[Kürzel]],2,FALSE))&gt;0,"Transaktion mehrfach","okay"),"")</f>
        <v>okay</v>
      </c>
      <c r="AS78" t="s">
        <v>267</v>
      </c>
    </row>
    <row r="79" spans="1:45">
      <c r="A79" t="str">
        <f>IFERROR(IF(BTT[[#This Row],[Lfd Nr. 
(aus konsolidierter Datei)]]&lt;&gt;"",BTT[[#This Row],[Lfd Nr. 
(aus konsolidierter Datei)]],VLOOKUP(aktives_Teilprojekt,Teilprojekte[[Teilprojekte]:[Kürzel]],2,FALSE)&amp;ROW(BTT[[#This Row],[Lfd Nr.
(automatisch)]])-2),"")</f>
        <v>FI2027</v>
      </c>
      <c r="B79" t="s">
        <v>101</v>
      </c>
      <c r="D79" t="s">
        <v>102</v>
      </c>
      <c r="E79" t="str">
        <f>IFERROR(IF(NOT(BTT[[#This Row],[Manuelle Änderung des Verantwortliches TP
(Auswahl - bei Bedarf)]]=""),BTT[[#This Row],[Manuelle Änderung des Verantwortliches TP
(Auswahl - bei Bedarf)]],VLOOKUP(BTT[[#This Row],[Hauptprozess
(Pflichtauswahl)]],Hauptprozesse[],3,FALSE)),"")</f>
        <v>FI</v>
      </c>
      <c r="F79" t="s">
        <v>5</v>
      </c>
      <c r="H79" t="s">
        <v>5</v>
      </c>
      <c r="I79" t="s">
        <v>268</v>
      </c>
      <c r="J79" t="str">
        <f>IFERROR(VLOOKUP(BTT[[#This Row],[Verwendete Transaktion (Pflichtauswahl)]],Transaktionen[[Transaktionen]:[Langtext]],2,FALSE),"")</f>
        <v>Kontoauszüge: Restantenkonten</v>
      </c>
      <c r="N79" t="s">
        <v>95</v>
      </c>
      <c r="V79" t="str">
        <f>IFERROR(VLOOKUP(BTT[[#This Row],[Verwendetes Formular
(Auswahl falls relevant)]],Formulare[[Formularbezeichnung]:[Formularname (technisch)]],2,FALSE),"")</f>
        <v/>
      </c>
      <c r="X79" t="s">
        <v>83</v>
      </c>
      <c r="Y79" s="4"/>
      <c r="AC79" s="22" t="s">
        <v>97</v>
      </c>
      <c r="AD79" t="s">
        <v>98</v>
      </c>
      <c r="AF79" s="22" t="s">
        <v>97</v>
      </c>
      <c r="AJ79" t="s">
        <v>99</v>
      </c>
      <c r="AK79" t="str">
        <f>IF(BTT[[#This Row],[Subprozess
(optionale Auswahl)]]="","okay",IF(VLOOKUP(BTT[[#This Row],[Subprozess
(optionale Auswahl)]],BPML[[Subprozess]:[Zugeordneter Hauptprozess]],3,FALSE)=BTT[[#This Row],[Hauptprozess
(Pflichtauswahl)]],"okay","falscher Subprozess"))</f>
        <v>okay</v>
      </c>
      <c r="AL79" t="str">
        <f>IF(aktives_Teilprojekt="Master","",IF(BTT[[#This Row],[Verantwortliches TP
(automatisch)]]=VLOOKUP(aktives_Teilprojekt,Teilprojekte[[Teilprojekte]:[Kürzel]],2,FALSE),"okay","Hauptprozess anderes TP"))</f>
        <v>okay</v>
      </c>
      <c r="AM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9" t="str">
        <f>IFERROR(IF(BTT[[#This Row],[SAP-Modul
(Pflichtauswahl)]]&lt;&gt;VLOOKUP(BTT[[#This Row],[Verwendete Transaktion (Pflichtauswahl)]],Transaktionen[[Transaktionen]:[Modul]],3,FALSE),"Modul anders","okay"),"")</f>
        <v>okay</v>
      </c>
      <c r="AP79" t="str">
        <f>IFERROR(IF(COUNTIFS(BTT[Verwendete Transaktion (Pflichtauswahl)],BTT[[#This Row],[Verwendete Transaktion (Pflichtauswahl)]],BTT[SAP-Modul
(Pflichtauswahl)],"&lt;&gt;"&amp;BTT[[#This Row],[SAP-Modul
(Pflichtauswahl)]])&gt;0,"Modul anders","okay"),"")</f>
        <v>okay</v>
      </c>
      <c r="AQ79" t="str">
        <f>IFERROR(IF(COUNTIFS(BTT[Verwendete Transaktion (Pflichtauswahl)],BTT[[#This Row],[Verwendete Transaktion (Pflichtauswahl)]],BTT[Verantwortliches TP
(automatisch)],"&lt;&gt;"&amp;BTT[[#This Row],[Verantwortliches TP
(automatisch)]])&gt;0,"Transaktion mehrfach","okay"),"")</f>
        <v>okay</v>
      </c>
      <c r="AR79" t="str">
        <f>IFERROR(IF(COUNTIFS(BTT[Verwendete Transaktion (Pflichtauswahl)],BTT[[#This Row],[Verwendete Transaktion (Pflichtauswahl)]],BTT[Verantwortliches TP
(automatisch)],"&lt;&gt;"&amp;VLOOKUP(aktives_Teilprojekt,Teilprojekte[[Teilprojekte]:[Kürzel]],2,FALSE))&gt;0,"Transaktion mehrfach","okay"),"")</f>
        <v>okay</v>
      </c>
      <c r="AS79" t="s">
        <v>269</v>
      </c>
    </row>
    <row r="80" spans="1:45">
      <c r="A80" t="str">
        <f>IFERROR(IF(BTT[[#This Row],[Lfd Nr. 
(aus konsolidierter Datei)]]&lt;&gt;"",BTT[[#This Row],[Lfd Nr. 
(aus konsolidierter Datei)]],VLOOKUP(aktives_Teilprojekt,Teilprojekte[[Teilprojekte]:[Kürzel]],2,FALSE)&amp;ROW(BTT[[#This Row],[Lfd Nr.
(automatisch)]])-2),"")</f>
        <v>FI2028</v>
      </c>
      <c r="B80" t="s">
        <v>101</v>
      </c>
      <c r="D80" t="s">
        <v>102</v>
      </c>
      <c r="E80" t="str">
        <f>IFERROR(IF(NOT(BTT[[#This Row],[Manuelle Änderung des Verantwortliches TP
(Auswahl - bei Bedarf)]]=""),BTT[[#This Row],[Manuelle Änderung des Verantwortliches TP
(Auswahl - bei Bedarf)]],VLOOKUP(BTT[[#This Row],[Hauptprozess
(Pflichtauswahl)]],Hauptprozesse[],3,FALSE)),"")</f>
        <v>FI</v>
      </c>
      <c r="F80" t="s">
        <v>5</v>
      </c>
      <c r="H80" t="s">
        <v>5</v>
      </c>
      <c r="I80" t="s">
        <v>270</v>
      </c>
      <c r="J80" t="str">
        <f>IFERROR(VLOOKUP(BTT[[#This Row],[Verwendete Transaktion (Pflichtauswahl)]],Transaktionen[[Transaktionen]:[Langtext]],2,FALSE),"")</f>
        <v>Kontoausz.:Stammdaten für Rückläufer</v>
      </c>
      <c r="N80" t="s">
        <v>95</v>
      </c>
      <c r="V80" t="str">
        <f>IFERROR(VLOOKUP(BTT[[#This Row],[Verwendetes Formular
(Auswahl falls relevant)]],Formulare[[Formularbezeichnung]:[Formularname (technisch)]],2,FALSE),"")</f>
        <v/>
      </c>
      <c r="X80" t="s">
        <v>83</v>
      </c>
      <c r="Y80" s="4"/>
      <c r="AC80" s="22" t="s">
        <v>97</v>
      </c>
      <c r="AD80" t="s">
        <v>98</v>
      </c>
      <c r="AF80" s="22" t="s">
        <v>97</v>
      </c>
      <c r="AJ80" t="s">
        <v>99</v>
      </c>
      <c r="AK80" t="str">
        <f>IF(BTT[[#This Row],[Subprozess
(optionale Auswahl)]]="","okay",IF(VLOOKUP(BTT[[#This Row],[Subprozess
(optionale Auswahl)]],BPML[[Subprozess]:[Zugeordneter Hauptprozess]],3,FALSE)=BTT[[#This Row],[Hauptprozess
(Pflichtauswahl)]],"okay","falscher Subprozess"))</f>
        <v>okay</v>
      </c>
      <c r="AL80" t="str">
        <f>IF(aktives_Teilprojekt="Master","",IF(BTT[[#This Row],[Verantwortliches TP
(automatisch)]]=VLOOKUP(aktives_Teilprojekt,Teilprojekte[[Teilprojekte]:[Kürzel]],2,FALSE),"okay","Hauptprozess anderes TP"))</f>
        <v>okay</v>
      </c>
      <c r="AM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 t="str">
        <f>IFERROR(IF(BTT[[#This Row],[SAP-Modul
(Pflichtauswahl)]]&lt;&gt;VLOOKUP(BTT[[#This Row],[Verwendete Transaktion (Pflichtauswahl)]],Transaktionen[[Transaktionen]:[Modul]],3,FALSE),"Modul anders","okay"),"")</f>
        <v>okay</v>
      </c>
      <c r="AP80" t="str">
        <f>IFERROR(IF(COUNTIFS(BTT[Verwendete Transaktion (Pflichtauswahl)],BTT[[#This Row],[Verwendete Transaktion (Pflichtauswahl)]],BTT[SAP-Modul
(Pflichtauswahl)],"&lt;&gt;"&amp;BTT[[#This Row],[SAP-Modul
(Pflichtauswahl)]])&gt;0,"Modul anders","okay"),"")</f>
        <v>okay</v>
      </c>
      <c r="AQ80" t="str">
        <f>IFERROR(IF(COUNTIFS(BTT[Verwendete Transaktion (Pflichtauswahl)],BTT[[#This Row],[Verwendete Transaktion (Pflichtauswahl)]],BTT[Verantwortliches TP
(automatisch)],"&lt;&gt;"&amp;BTT[[#This Row],[Verantwortliches TP
(automatisch)]])&gt;0,"Transaktion mehrfach","okay"),"")</f>
        <v>okay</v>
      </c>
      <c r="AR80" t="str">
        <f>IFERROR(IF(COUNTIFS(BTT[Verwendete Transaktion (Pflichtauswahl)],BTT[[#This Row],[Verwendete Transaktion (Pflichtauswahl)]],BTT[Verantwortliches TP
(automatisch)],"&lt;&gt;"&amp;VLOOKUP(aktives_Teilprojekt,Teilprojekte[[Teilprojekte]:[Kürzel]],2,FALSE))&gt;0,"Transaktion mehrfach","okay"),"")</f>
        <v>okay</v>
      </c>
      <c r="AS80" t="s">
        <v>271</v>
      </c>
    </row>
    <row r="81" spans="1:45">
      <c r="A81" t="str">
        <f>IFERROR(IF(BTT[[#This Row],[Lfd Nr. 
(aus konsolidierter Datei)]]&lt;&gt;"",BTT[[#This Row],[Lfd Nr. 
(aus konsolidierter Datei)]],VLOOKUP(aktives_Teilprojekt,Teilprojekte[[Teilprojekte]:[Kürzel]],2,FALSE)&amp;ROW(BTT[[#This Row],[Lfd Nr.
(automatisch)]])-2),"")</f>
        <v>FI1919</v>
      </c>
      <c r="B81" t="s">
        <v>101</v>
      </c>
      <c r="D81" t="s">
        <v>102</v>
      </c>
      <c r="E81" t="str">
        <f>IFERROR(IF(NOT(BTT[[#This Row],[Manuelle Änderung des Verantwortliches TP
(Auswahl - bei Bedarf)]]=""),BTT[[#This Row],[Manuelle Änderung des Verantwortliches TP
(Auswahl - bei Bedarf)]],VLOOKUP(BTT[[#This Row],[Hauptprozess
(Pflichtauswahl)]],Hauptprozesse[],3,FALSE)),"")</f>
        <v>FI</v>
      </c>
      <c r="F81" t="s">
        <v>5</v>
      </c>
      <c r="G81" s="19" t="s">
        <v>124</v>
      </c>
      <c r="H81" t="s">
        <v>5</v>
      </c>
      <c r="I81" t="s">
        <v>272</v>
      </c>
      <c r="J81" t="str">
        <f>IFERROR(VLOOKUP(BTT[[#This Row],[Verwendete Transaktion (Pflichtauswahl)]],Transaktionen[[Transaktionen]:[Langtext]],2,FALSE),"")</f>
        <v>Übersicht Regelwerk</v>
      </c>
      <c r="N81" t="s">
        <v>95</v>
      </c>
      <c r="V81" t="str">
        <f>IFERROR(VLOOKUP(BTT[[#This Row],[Verwendetes Formular
(Auswahl falls relevant)]],Formulare[[Formularbezeichnung]:[Formularname (technisch)]],2,FALSE),"")</f>
        <v/>
      </c>
      <c r="X81" t="s">
        <v>83</v>
      </c>
      <c r="Y81" s="4"/>
      <c r="AC81" s="22" t="s">
        <v>97</v>
      </c>
      <c r="AD81" t="s">
        <v>98</v>
      </c>
      <c r="AF81" s="22" t="s">
        <v>97</v>
      </c>
      <c r="AJ81" t="s">
        <v>99</v>
      </c>
      <c r="AK81" t="str">
        <f>IF(BTT[[#This Row],[Subprozess
(optionale Auswahl)]]="","okay",IF(VLOOKUP(BTT[[#This Row],[Subprozess
(optionale Auswahl)]],BPML[[Subprozess]:[Zugeordneter Hauptprozess]],3,FALSE)=BTT[[#This Row],[Hauptprozess
(Pflichtauswahl)]],"okay","falscher Subprozess"))</f>
        <v>okay</v>
      </c>
      <c r="AL81" t="str">
        <f>IF(aktives_Teilprojekt="Master","",IF(BTT[[#This Row],[Verantwortliches TP
(automatisch)]]=VLOOKUP(aktives_Teilprojekt,Teilprojekte[[Teilprojekte]:[Kürzel]],2,FALSE),"okay","Hauptprozess anderes TP"))</f>
        <v>okay</v>
      </c>
      <c r="AM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1" t="str">
        <f>IFERROR(IF(BTT[[#This Row],[SAP-Modul
(Pflichtauswahl)]]&lt;&gt;VLOOKUP(BTT[[#This Row],[Verwendete Transaktion (Pflichtauswahl)]],Transaktionen[[Transaktionen]:[Modul]],3,FALSE),"Modul anders","okay"),"")</f>
        <v>okay</v>
      </c>
      <c r="AP81" t="str">
        <f>IFERROR(IF(COUNTIFS(BTT[Verwendete Transaktion (Pflichtauswahl)],BTT[[#This Row],[Verwendete Transaktion (Pflichtauswahl)]],BTT[SAP-Modul
(Pflichtauswahl)],"&lt;&gt;"&amp;BTT[[#This Row],[SAP-Modul
(Pflichtauswahl)]])&gt;0,"Modul anders","okay"),"")</f>
        <v>okay</v>
      </c>
      <c r="AQ81" t="str">
        <f>IFERROR(IF(COUNTIFS(BTT[Verwendete Transaktion (Pflichtauswahl)],BTT[[#This Row],[Verwendete Transaktion (Pflichtauswahl)]],BTT[Verantwortliches TP
(automatisch)],"&lt;&gt;"&amp;BTT[[#This Row],[Verantwortliches TP
(automatisch)]])&gt;0,"Transaktion mehrfach","okay"),"")</f>
        <v>okay</v>
      </c>
      <c r="AR81" t="str">
        <f>IFERROR(IF(COUNTIFS(BTT[Verwendete Transaktion (Pflichtauswahl)],BTT[[#This Row],[Verwendete Transaktion (Pflichtauswahl)]],BTT[Verantwortliches TP
(automatisch)],"&lt;&gt;"&amp;VLOOKUP(aktives_Teilprojekt,Teilprojekte[[Teilprojekte]:[Kürzel]],2,FALSE))&gt;0,"Transaktion mehrfach","okay"),"")</f>
        <v>okay</v>
      </c>
      <c r="AS81" t="s">
        <v>273</v>
      </c>
    </row>
    <row r="82" spans="1:45">
      <c r="A82" t="str">
        <f>IFERROR(IF(BTT[[#This Row],[Lfd Nr. 
(aus konsolidierter Datei)]]&lt;&gt;"",BTT[[#This Row],[Lfd Nr. 
(aus konsolidierter Datei)]],VLOOKUP(aktives_Teilprojekt,Teilprojekte[[Teilprojekte]:[Kürzel]],2,FALSE)&amp;ROW(BTT[[#This Row],[Lfd Nr.
(automatisch)]])-2),"")</f>
        <v>FI2094</v>
      </c>
      <c r="B82" t="s">
        <v>101</v>
      </c>
      <c r="D82" t="s">
        <v>102</v>
      </c>
      <c r="E82" t="str">
        <f>IFERROR(IF(NOT(BTT[[#This Row],[Manuelle Änderung des Verantwortliches TP
(Auswahl - bei Bedarf)]]=""),BTT[[#This Row],[Manuelle Änderung des Verantwortliches TP
(Auswahl - bei Bedarf)]],VLOOKUP(BTT[[#This Row],[Hauptprozess
(Pflichtauswahl)]],Hauptprozesse[],3,FALSE)),"")</f>
        <v>FI</v>
      </c>
      <c r="F82" t="s">
        <v>5</v>
      </c>
      <c r="H82" t="s">
        <v>5</v>
      </c>
      <c r="I82" t="s">
        <v>274</v>
      </c>
      <c r="J82" t="str">
        <f>IFERROR(VLOOKUP(BTT[[#This Row],[Verwendete Transaktion (Pflichtauswahl)]],Transaktionen[[Transaktionen]:[Langtext]],2,FALSE),"")</f>
        <v>Kontoausz.:Einstellg.Restverarbeitg.</v>
      </c>
      <c r="N82" t="s">
        <v>95</v>
      </c>
      <c r="V82" t="str">
        <f>IFERROR(VLOOKUP(BTT[[#This Row],[Verwendetes Formular
(Auswahl falls relevant)]],Formulare[[Formularbezeichnung]:[Formularname (technisch)]],2,FALSE),"")</f>
        <v/>
      </c>
      <c r="X82" t="s">
        <v>83</v>
      </c>
      <c r="Y82" s="4"/>
      <c r="AC82" s="22" t="s">
        <v>97</v>
      </c>
      <c r="AD82" t="s">
        <v>98</v>
      </c>
      <c r="AF82" s="22" t="s">
        <v>97</v>
      </c>
      <c r="AJ82" t="s">
        <v>99</v>
      </c>
      <c r="AK82" t="str">
        <f>IF(BTT[[#This Row],[Subprozess
(optionale Auswahl)]]="","okay",IF(VLOOKUP(BTT[[#This Row],[Subprozess
(optionale Auswahl)]],BPML[[Subprozess]:[Zugeordneter Hauptprozess]],3,FALSE)=BTT[[#This Row],[Hauptprozess
(Pflichtauswahl)]],"okay","falscher Subprozess"))</f>
        <v>okay</v>
      </c>
      <c r="AL82" t="str">
        <f>IF(aktives_Teilprojekt="Master","",IF(BTT[[#This Row],[Verantwortliches TP
(automatisch)]]=VLOOKUP(aktives_Teilprojekt,Teilprojekte[[Teilprojekte]:[Kürzel]],2,FALSE),"okay","Hauptprozess anderes TP"))</f>
        <v>okay</v>
      </c>
      <c r="AM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 t="str">
        <f>IFERROR(IF(BTT[[#This Row],[SAP-Modul
(Pflichtauswahl)]]&lt;&gt;VLOOKUP(BTT[[#This Row],[Verwendete Transaktion (Pflichtauswahl)]],Transaktionen[[Transaktionen]:[Modul]],3,FALSE),"Modul anders","okay"),"")</f>
        <v>okay</v>
      </c>
      <c r="AP82" t="str">
        <f>IFERROR(IF(COUNTIFS(BTT[Verwendete Transaktion (Pflichtauswahl)],BTT[[#This Row],[Verwendete Transaktion (Pflichtauswahl)]],BTT[SAP-Modul
(Pflichtauswahl)],"&lt;&gt;"&amp;BTT[[#This Row],[SAP-Modul
(Pflichtauswahl)]])&gt;0,"Modul anders","okay"),"")</f>
        <v>okay</v>
      </c>
      <c r="AQ82" t="str">
        <f>IFERROR(IF(COUNTIFS(BTT[Verwendete Transaktion (Pflichtauswahl)],BTT[[#This Row],[Verwendete Transaktion (Pflichtauswahl)]],BTT[Verantwortliches TP
(automatisch)],"&lt;&gt;"&amp;BTT[[#This Row],[Verantwortliches TP
(automatisch)]])&gt;0,"Transaktion mehrfach","okay"),"")</f>
        <v>okay</v>
      </c>
      <c r="AR82" t="str">
        <f>IFERROR(IF(COUNTIFS(BTT[Verwendete Transaktion (Pflichtauswahl)],BTT[[#This Row],[Verwendete Transaktion (Pflichtauswahl)]],BTT[Verantwortliches TP
(automatisch)],"&lt;&gt;"&amp;VLOOKUP(aktives_Teilprojekt,Teilprojekte[[Teilprojekte]:[Kürzel]],2,FALSE))&gt;0,"Transaktion mehrfach","okay"),"")</f>
        <v>okay</v>
      </c>
      <c r="AS82" t="s">
        <v>275</v>
      </c>
    </row>
    <row r="83" spans="1:45">
      <c r="A83" t="str">
        <f>IFERROR(IF(BTT[[#This Row],[Lfd Nr. 
(aus konsolidierter Datei)]]&lt;&gt;"",BTT[[#This Row],[Lfd Nr. 
(aus konsolidierter Datei)]],VLOOKUP(aktives_Teilprojekt,Teilprojekte[[Teilprojekte]:[Kürzel]],2,FALSE)&amp;ROW(BTT[[#This Row],[Lfd Nr.
(automatisch)]])-2),"")</f>
        <v>HL219</v>
      </c>
      <c r="B83" t="s">
        <v>90</v>
      </c>
      <c r="C83" t="s">
        <v>91</v>
      </c>
      <c r="D83" t="s">
        <v>276</v>
      </c>
      <c r="E83" t="str">
        <f>IFERROR(IF(NOT(BTT[[#This Row],[Manuelle Änderung des Verantwortliches TP
(Auswahl - bei Bedarf)]]=""),BTT[[#This Row],[Manuelle Änderung des Verantwortliches TP
(Auswahl - bei Bedarf)]],VLOOKUP(BTT[[#This Row],[Hauptprozess
(Pflichtauswahl)]],Hauptprozesse[],3,FALSE)),"")</f>
        <v>FI</v>
      </c>
      <c r="F83" t="s">
        <v>5</v>
      </c>
      <c r="G83" t="s">
        <v>93</v>
      </c>
      <c r="H83" t="s">
        <v>5</v>
      </c>
      <c r="I83" t="s">
        <v>277</v>
      </c>
      <c r="J83" t="str">
        <f>IFERROR(VLOOKUP(BTT[[#This Row],[Verwendete Transaktion (Pflichtauswahl)]],Transaktionen[[Transaktionen]:[Langtext]],2,FALSE),"")</f>
        <v>AK: Restverarb. / Abstimmbuchungen</v>
      </c>
      <c r="N83" t="s">
        <v>95</v>
      </c>
      <c r="O83" t="s">
        <v>83</v>
      </c>
      <c r="T83" t="s">
        <v>96</v>
      </c>
      <c r="V83" t="str">
        <f>IFERROR(VLOOKUP(BTT[[#This Row],[Verwendetes Formular
(Auswahl falls relevant)]],Formulare[[Formularbezeichnung]:[Formularname (technisch)]],2,FALSE),"")</f>
        <v/>
      </c>
      <c r="X83" t="s">
        <v>83</v>
      </c>
      <c r="Y83" s="4"/>
      <c r="AC83" s="22" t="s">
        <v>97</v>
      </c>
      <c r="AD83" t="s">
        <v>98</v>
      </c>
      <c r="AF83" s="22" t="s">
        <v>97</v>
      </c>
      <c r="AJ83" t="s">
        <v>99</v>
      </c>
      <c r="AK83" t="str">
        <f>IF(BTT[[#This Row],[Subprozess
(optionale Auswahl)]]="","okay",IF(VLOOKUP(BTT[[#This Row],[Subprozess
(optionale Auswahl)]],BPML[[Subprozess]:[Zugeordneter Hauptprozess]],3,FALSE)=BTT[[#This Row],[Hauptprozess
(Pflichtauswahl)]],"okay","falscher Subprozess"))</f>
        <v>okay</v>
      </c>
      <c r="AL83" t="str">
        <f>IF(aktives_Teilprojekt="Master","",IF(BTT[[#This Row],[Verantwortliches TP
(automatisch)]]=VLOOKUP(aktives_Teilprojekt,Teilprojekte[[Teilprojekte]:[Kürzel]],2,FALSE),"okay","Hauptprozess anderes TP"))</f>
        <v>okay</v>
      </c>
      <c r="AM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 t="str">
        <f>IFERROR(IF(BTT[[#This Row],[SAP-Modul
(Pflichtauswahl)]]&lt;&gt;VLOOKUP(BTT[[#This Row],[Verwendete Transaktion (Pflichtauswahl)]],Transaktionen[[Transaktionen]:[Modul]],3,FALSE),"Modul anders","okay"),"")</f>
        <v>okay</v>
      </c>
      <c r="AP83" t="str">
        <f>IFERROR(IF(COUNTIFS(BTT[Verwendete Transaktion (Pflichtauswahl)],BTT[[#This Row],[Verwendete Transaktion (Pflichtauswahl)]],BTT[SAP-Modul
(Pflichtauswahl)],"&lt;&gt;"&amp;BTT[[#This Row],[SAP-Modul
(Pflichtauswahl)]])&gt;0,"Modul anders","okay"),"")</f>
        <v>okay</v>
      </c>
      <c r="AQ83" t="str">
        <f>IFERROR(IF(COUNTIFS(BTT[Verwendete Transaktion (Pflichtauswahl)],BTT[[#This Row],[Verwendete Transaktion (Pflichtauswahl)]],BTT[Verantwortliches TP
(automatisch)],"&lt;&gt;"&amp;BTT[[#This Row],[Verantwortliches TP
(automatisch)]])&gt;0,"Transaktion mehrfach","okay"),"")</f>
        <v>okay</v>
      </c>
      <c r="AR83" t="str">
        <f>IFERROR(IF(COUNTIFS(BTT[Verwendete Transaktion (Pflichtauswahl)],BTT[[#This Row],[Verwendete Transaktion (Pflichtauswahl)]],BTT[Verantwortliches TP
(automatisch)],"&lt;&gt;"&amp;VLOOKUP(aktives_Teilprojekt,Teilprojekte[[Teilprojekte]:[Kürzel]],2,FALSE))&gt;0,"Transaktion mehrfach","okay"),"")</f>
        <v>okay</v>
      </c>
      <c r="AS83" t="s">
        <v>278</v>
      </c>
    </row>
    <row r="84" spans="1:45" ht="30">
      <c r="A84" t="str">
        <f>IFERROR(IF(BTT[[#This Row],[Lfd Nr. 
(aus konsolidierter Datei)]]&lt;&gt;"",BTT[[#This Row],[Lfd Nr. 
(aus konsolidierter Datei)]],VLOOKUP(aktives_Teilprojekt,Teilprojekte[[Teilprojekte]:[Kürzel]],2,FALSE)&amp;ROW(BTT[[#This Row],[Lfd Nr.
(automatisch)]])-2),"")</f>
        <v>FI548</v>
      </c>
      <c r="B84" t="s">
        <v>79</v>
      </c>
      <c r="D84" t="s">
        <v>279</v>
      </c>
      <c r="E84" t="str">
        <f>IFERROR(IF(NOT(BTT[[#This Row],[Manuelle Änderung des Verantwortliches TP
(Auswahl - bei Bedarf)]]=""),BTT[[#This Row],[Manuelle Änderung des Verantwortliches TP
(Auswahl - bei Bedarf)]],VLOOKUP(BTT[[#This Row],[Hauptprozess
(Pflichtauswahl)]],Hauptprozesse[],3,FALSE)),"")</f>
        <v>FI</v>
      </c>
      <c r="G84" t="s">
        <v>81</v>
      </c>
      <c r="H84" t="s">
        <v>5</v>
      </c>
      <c r="I84" t="s">
        <v>280</v>
      </c>
      <c r="J84" t="str">
        <f>IFERROR(VLOOKUP(BTT[[#This Row],[Verwendete Transaktion (Pflichtauswahl)]],Transaktionen[[Transaktionen]:[Langtext]],2,FALSE),"")</f>
        <v/>
      </c>
      <c r="N84" t="s">
        <v>95</v>
      </c>
      <c r="O84" t="s">
        <v>83</v>
      </c>
      <c r="T84" t="s">
        <v>83</v>
      </c>
      <c r="V84" t="str">
        <f>IFERROR(VLOOKUP(BTT[[#This Row],[Verwendetes Formular
(Auswahl falls relevant)]],Formulare[[Formularbezeichnung]:[Formularname (technisch)]],2,FALSE),"")</f>
        <v/>
      </c>
      <c r="X84" t="s">
        <v>83</v>
      </c>
      <c r="Y84" s="4" t="s">
        <v>281</v>
      </c>
      <c r="AC84" s="22" t="s">
        <v>97</v>
      </c>
      <c r="AD84" t="s">
        <v>98</v>
      </c>
      <c r="AF84" s="22" t="s">
        <v>97</v>
      </c>
      <c r="AJ84" t="s">
        <v>99</v>
      </c>
      <c r="AK84" t="str">
        <f>IF(BTT[[#This Row],[Subprozess
(optionale Auswahl)]]="","okay",IF(VLOOKUP(BTT[[#This Row],[Subprozess
(optionale Auswahl)]],BPML[[Subprozess]:[Zugeordneter Hauptprozess]],3,FALSE)=BTT[[#This Row],[Hauptprozess
(Pflichtauswahl)]],"okay","falscher Subprozess"))</f>
        <v>okay</v>
      </c>
      <c r="AL84" t="str">
        <f>IF(aktives_Teilprojekt="Master","",IF(BTT[[#This Row],[Verantwortliches TP
(automatisch)]]=VLOOKUP(aktives_Teilprojekt,Teilprojekte[[Teilprojekte]:[Kürzel]],2,FALSE),"okay","Hauptprozess anderes TP"))</f>
        <v>okay</v>
      </c>
      <c r="AM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 t="str">
        <f>IFERROR(IF(BTT[[#This Row],[SAP-Modul
(Pflichtauswahl)]]&lt;&gt;VLOOKUP(BTT[[#This Row],[Verwendete Transaktion (Pflichtauswahl)]],Transaktionen[[Transaktionen]:[Modul]],3,FALSE),"Modul anders","okay"),"")</f>
        <v/>
      </c>
      <c r="AP84" t="str">
        <f>IFERROR(IF(COUNTIFS(BTT[Verwendete Transaktion (Pflichtauswahl)],BTT[[#This Row],[Verwendete Transaktion (Pflichtauswahl)]],BTT[SAP-Modul
(Pflichtauswahl)],"&lt;&gt;"&amp;BTT[[#This Row],[SAP-Modul
(Pflichtauswahl)]])&gt;0,"Modul anders","okay"),"")</f>
        <v>okay</v>
      </c>
      <c r="AQ84" t="str">
        <f>IFERROR(IF(COUNTIFS(BTT[Verwendete Transaktion (Pflichtauswahl)],BTT[[#This Row],[Verwendete Transaktion (Pflichtauswahl)]],BTT[Verantwortliches TP
(automatisch)],"&lt;&gt;"&amp;BTT[[#This Row],[Verantwortliches TP
(automatisch)]])&gt;0,"Transaktion mehrfach","okay"),"")</f>
        <v>okay</v>
      </c>
      <c r="AR84" t="str">
        <f>IFERROR(IF(COUNTIFS(BTT[Verwendete Transaktion (Pflichtauswahl)],BTT[[#This Row],[Verwendete Transaktion (Pflichtauswahl)]],BTT[Verantwortliches TP
(automatisch)],"&lt;&gt;"&amp;VLOOKUP(aktives_Teilprojekt,Teilprojekte[[Teilprojekte]:[Kürzel]],2,FALSE))&gt;0,"Transaktion mehrfach","okay"),"")</f>
        <v>okay</v>
      </c>
      <c r="AS84" t="s">
        <v>282</v>
      </c>
    </row>
    <row r="85" spans="1:45">
      <c r="A85" t="str">
        <f>IFERROR(IF(BTT[[#This Row],[Lfd Nr. 
(aus konsolidierter Datei)]]&lt;&gt;"",BTT[[#This Row],[Lfd Nr. 
(aus konsolidierter Datei)]],VLOOKUP(aktives_Teilprojekt,Teilprojekte[[Teilprojekte]:[Kürzel]],2,FALSE)&amp;ROW(BTT[[#This Row],[Lfd Nr.
(automatisch)]])-2),"")</f>
        <v>FI1920</v>
      </c>
      <c r="B85" t="s">
        <v>101</v>
      </c>
      <c r="D85" t="s">
        <v>102</v>
      </c>
      <c r="E85" t="str">
        <f>IFERROR(IF(NOT(BTT[[#This Row],[Manuelle Änderung des Verantwortliches TP
(Auswahl - bei Bedarf)]]=""),BTT[[#This Row],[Manuelle Änderung des Verantwortliches TP
(Auswahl - bei Bedarf)]],VLOOKUP(BTT[[#This Row],[Hauptprozess
(Pflichtauswahl)]],Hauptprozesse[],3,FALSE)),"")</f>
        <v>FI</v>
      </c>
      <c r="F85" t="s">
        <v>5</v>
      </c>
      <c r="G85" s="19" t="s">
        <v>124</v>
      </c>
      <c r="H85" t="s">
        <v>5</v>
      </c>
      <c r="I85" t="s">
        <v>283</v>
      </c>
      <c r="J85" t="str">
        <f>IFERROR(VLOOKUP(BTT[[#This Row],[Verwendete Transaktion (Pflichtauswahl)]],Transaktionen[[Transaktionen]:[Langtext]],2,FALSE),"")</f>
        <v>AK: Zahlungsart für Summenbuchungen</v>
      </c>
      <c r="N85" t="s">
        <v>95</v>
      </c>
      <c r="V85" t="str">
        <f>IFERROR(VLOOKUP(BTT[[#This Row],[Verwendetes Formular
(Auswahl falls relevant)]],Formulare[[Formularbezeichnung]:[Formularname (technisch)]],2,FALSE),"")</f>
        <v/>
      </c>
      <c r="X85" t="s">
        <v>83</v>
      </c>
      <c r="Y85" s="4"/>
      <c r="AC85" s="22" t="s">
        <v>97</v>
      </c>
      <c r="AD85" t="s">
        <v>98</v>
      </c>
      <c r="AF85" s="22" t="s">
        <v>97</v>
      </c>
      <c r="AJ85" t="s">
        <v>99</v>
      </c>
      <c r="AK85" t="str">
        <f>IF(BTT[[#This Row],[Subprozess
(optionale Auswahl)]]="","okay",IF(VLOOKUP(BTT[[#This Row],[Subprozess
(optionale Auswahl)]],BPML[[Subprozess]:[Zugeordneter Hauptprozess]],3,FALSE)=BTT[[#This Row],[Hauptprozess
(Pflichtauswahl)]],"okay","falscher Subprozess"))</f>
        <v>okay</v>
      </c>
      <c r="AL85" t="str">
        <f>IF(aktives_Teilprojekt="Master","",IF(BTT[[#This Row],[Verantwortliches TP
(automatisch)]]=VLOOKUP(aktives_Teilprojekt,Teilprojekte[[Teilprojekte]:[Kürzel]],2,FALSE),"okay","Hauptprozess anderes TP"))</f>
        <v>okay</v>
      </c>
      <c r="AM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5" t="str">
        <f>IFERROR(IF(BTT[[#This Row],[SAP-Modul
(Pflichtauswahl)]]&lt;&gt;VLOOKUP(BTT[[#This Row],[Verwendete Transaktion (Pflichtauswahl)]],Transaktionen[[Transaktionen]:[Modul]],3,FALSE),"Modul anders","okay"),"")</f>
        <v>okay</v>
      </c>
      <c r="AP85" t="str">
        <f>IFERROR(IF(COUNTIFS(BTT[Verwendete Transaktion (Pflichtauswahl)],BTT[[#This Row],[Verwendete Transaktion (Pflichtauswahl)]],BTT[SAP-Modul
(Pflichtauswahl)],"&lt;&gt;"&amp;BTT[[#This Row],[SAP-Modul
(Pflichtauswahl)]])&gt;0,"Modul anders","okay"),"")</f>
        <v>okay</v>
      </c>
      <c r="AQ85" t="str">
        <f>IFERROR(IF(COUNTIFS(BTT[Verwendete Transaktion (Pflichtauswahl)],BTT[[#This Row],[Verwendete Transaktion (Pflichtauswahl)]],BTT[Verantwortliches TP
(automatisch)],"&lt;&gt;"&amp;BTT[[#This Row],[Verantwortliches TP
(automatisch)]])&gt;0,"Transaktion mehrfach","okay"),"")</f>
        <v>okay</v>
      </c>
      <c r="AR85" t="str">
        <f>IFERROR(IF(COUNTIFS(BTT[Verwendete Transaktion (Pflichtauswahl)],BTT[[#This Row],[Verwendete Transaktion (Pflichtauswahl)]],BTT[Verantwortliches TP
(automatisch)],"&lt;&gt;"&amp;VLOOKUP(aktives_Teilprojekt,Teilprojekte[[Teilprojekte]:[Kürzel]],2,FALSE))&gt;0,"Transaktion mehrfach","okay"),"")</f>
        <v>okay</v>
      </c>
      <c r="AS85" t="s">
        <v>284</v>
      </c>
    </row>
    <row r="86" spans="1:45">
      <c r="A86" t="str">
        <f>IFERROR(IF(BTT[[#This Row],[Lfd Nr. 
(aus konsolidierter Datei)]]&lt;&gt;"",BTT[[#This Row],[Lfd Nr. 
(aus konsolidierter Datei)]],VLOOKUP(aktives_Teilprojekt,Teilprojekte[[Teilprojekte]:[Kürzel]],2,FALSE)&amp;ROW(BTT[[#This Row],[Lfd Nr.
(automatisch)]])-2),"")</f>
        <v>FI1921</v>
      </c>
      <c r="B86" t="s">
        <v>101</v>
      </c>
      <c r="D86" t="s">
        <v>102</v>
      </c>
      <c r="E86" t="str">
        <f>IFERROR(IF(NOT(BTT[[#This Row],[Manuelle Änderung des Verantwortliches TP
(Auswahl - bei Bedarf)]]=""),BTT[[#This Row],[Manuelle Änderung des Verantwortliches TP
(Auswahl - bei Bedarf)]],VLOOKUP(BTT[[#This Row],[Hauptprozess
(Pflichtauswahl)]],Hauptprozesse[],3,FALSE)),"")</f>
        <v>FI</v>
      </c>
      <c r="F86" t="s">
        <v>5</v>
      </c>
      <c r="G86" s="19" t="s">
        <v>124</v>
      </c>
      <c r="H86" t="s">
        <v>5</v>
      </c>
      <c r="I86" t="s">
        <v>285</v>
      </c>
      <c r="J86" t="str">
        <f>IFERROR(VLOOKUP(BTT[[#This Row],[Verwendete Transaktion (Pflichtauswahl)]],Transaktionen[[Transaktionen]:[Langtext]],2,FALSE),"")</f>
        <v>Kontoauszüge: Systemcustomizing</v>
      </c>
      <c r="N86" t="s">
        <v>95</v>
      </c>
      <c r="V86" t="str">
        <f>IFERROR(VLOOKUP(BTT[[#This Row],[Verwendetes Formular
(Auswahl falls relevant)]],Formulare[[Formularbezeichnung]:[Formularname (technisch)]],2,FALSE),"")</f>
        <v/>
      </c>
      <c r="X86" t="s">
        <v>83</v>
      </c>
      <c r="Y86" s="4"/>
      <c r="AC86" s="22" t="s">
        <v>97</v>
      </c>
      <c r="AD86" t="s">
        <v>98</v>
      </c>
      <c r="AF86" s="22" t="s">
        <v>97</v>
      </c>
      <c r="AJ86" t="s">
        <v>99</v>
      </c>
      <c r="AK86" t="str">
        <f>IF(BTT[[#This Row],[Subprozess
(optionale Auswahl)]]="","okay",IF(VLOOKUP(BTT[[#This Row],[Subprozess
(optionale Auswahl)]],BPML[[Subprozess]:[Zugeordneter Hauptprozess]],3,FALSE)=BTT[[#This Row],[Hauptprozess
(Pflichtauswahl)]],"okay","falscher Subprozess"))</f>
        <v>okay</v>
      </c>
      <c r="AL86" t="str">
        <f>IF(aktives_Teilprojekt="Master","",IF(BTT[[#This Row],[Verantwortliches TP
(automatisch)]]=VLOOKUP(aktives_Teilprojekt,Teilprojekte[[Teilprojekte]:[Kürzel]],2,FALSE),"okay","Hauptprozess anderes TP"))</f>
        <v>okay</v>
      </c>
      <c r="AM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 t="str">
        <f>IFERROR(IF(BTT[[#This Row],[SAP-Modul
(Pflichtauswahl)]]&lt;&gt;VLOOKUP(BTT[[#This Row],[Verwendete Transaktion (Pflichtauswahl)]],Transaktionen[[Transaktionen]:[Modul]],3,FALSE),"Modul anders","okay"),"")</f>
        <v>okay</v>
      </c>
      <c r="AP86" t="str">
        <f>IFERROR(IF(COUNTIFS(BTT[Verwendete Transaktion (Pflichtauswahl)],BTT[[#This Row],[Verwendete Transaktion (Pflichtauswahl)]],BTT[SAP-Modul
(Pflichtauswahl)],"&lt;&gt;"&amp;BTT[[#This Row],[SAP-Modul
(Pflichtauswahl)]])&gt;0,"Modul anders","okay"),"")</f>
        <v>okay</v>
      </c>
      <c r="AQ86" t="str">
        <f>IFERROR(IF(COUNTIFS(BTT[Verwendete Transaktion (Pflichtauswahl)],BTT[[#This Row],[Verwendete Transaktion (Pflichtauswahl)]],BTT[Verantwortliches TP
(automatisch)],"&lt;&gt;"&amp;BTT[[#This Row],[Verantwortliches TP
(automatisch)]])&gt;0,"Transaktion mehrfach","okay"),"")</f>
        <v>okay</v>
      </c>
      <c r="AR86" t="str">
        <f>IFERROR(IF(COUNTIFS(BTT[Verwendete Transaktion (Pflichtauswahl)],BTT[[#This Row],[Verwendete Transaktion (Pflichtauswahl)]],BTT[Verantwortliches TP
(automatisch)],"&lt;&gt;"&amp;VLOOKUP(aktives_Teilprojekt,Teilprojekte[[Teilprojekte]:[Kürzel]],2,FALSE))&gt;0,"Transaktion mehrfach","okay"),"")</f>
        <v>okay</v>
      </c>
      <c r="AS86" t="s">
        <v>286</v>
      </c>
    </row>
    <row r="87" spans="1:45">
      <c r="A87" t="str">
        <f>IFERROR(IF(BTT[[#This Row],[Lfd Nr. 
(aus konsolidierter Datei)]]&lt;&gt;"",BTT[[#This Row],[Lfd Nr. 
(aus konsolidierter Datei)]],VLOOKUP(aktives_Teilprojekt,Teilprojekte[[Teilprojekte]:[Kürzel]],2,FALSE)&amp;ROW(BTT[[#This Row],[Lfd Nr.
(automatisch)]])-2),"")</f>
        <v>FI2029</v>
      </c>
      <c r="B87" t="s">
        <v>101</v>
      </c>
      <c r="D87" t="s">
        <v>102</v>
      </c>
      <c r="E87" t="str">
        <f>IFERROR(IF(NOT(BTT[[#This Row],[Manuelle Änderung des Verantwortliches TP
(Auswahl - bei Bedarf)]]=""),BTT[[#This Row],[Manuelle Änderung des Verantwortliches TP
(Auswahl - bei Bedarf)]],VLOOKUP(BTT[[#This Row],[Hauptprozess
(Pflichtauswahl)]],Hauptprozesse[],3,FALSE)),"")</f>
        <v>FI</v>
      </c>
      <c r="F87" t="s">
        <v>5</v>
      </c>
      <c r="H87" t="s">
        <v>5</v>
      </c>
      <c r="I87" t="s">
        <v>287</v>
      </c>
      <c r="J87" t="str">
        <f>IFERROR(VLOOKUP(BTT[[#This Row],[Verwendete Transaktion (Pflichtauswahl)]],Transaktionen[[Transaktionen]:[Langtext]],2,FALSE),"")</f>
        <v>AK: Stammdatenpflege - Grobfilter</v>
      </c>
      <c r="N87" t="s">
        <v>95</v>
      </c>
      <c r="V87" t="str">
        <f>IFERROR(VLOOKUP(BTT[[#This Row],[Verwendetes Formular
(Auswahl falls relevant)]],Formulare[[Formularbezeichnung]:[Formularname (technisch)]],2,FALSE),"")</f>
        <v/>
      </c>
      <c r="X87" t="s">
        <v>83</v>
      </c>
      <c r="Y87" s="4"/>
      <c r="AC87" s="22" t="s">
        <v>97</v>
      </c>
      <c r="AD87" t="s">
        <v>98</v>
      </c>
      <c r="AF87" s="22" t="s">
        <v>97</v>
      </c>
      <c r="AJ87" t="s">
        <v>99</v>
      </c>
      <c r="AK87" t="str">
        <f>IF(BTT[[#This Row],[Subprozess
(optionale Auswahl)]]="","okay",IF(VLOOKUP(BTT[[#This Row],[Subprozess
(optionale Auswahl)]],BPML[[Subprozess]:[Zugeordneter Hauptprozess]],3,FALSE)=BTT[[#This Row],[Hauptprozess
(Pflichtauswahl)]],"okay","falscher Subprozess"))</f>
        <v>okay</v>
      </c>
      <c r="AL87" t="str">
        <f>IF(aktives_Teilprojekt="Master","",IF(BTT[[#This Row],[Verantwortliches TP
(automatisch)]]=VLOOKUP(aktives_Teilprojekt,Teilprojekte[[Teilprojekte]:[Kürzel]],2,FALSE),"okay","Hauptprozess anderes TP"))</f>
        <v>okay</v>
      </c>
      <c r="AM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 t="str">
        <f>IFERROR(IF(BTT[[#This Row],[SAP-Modul
(Pflichtauswahl)]]&lt;&gt;VLOOKUP(BTT[[#This Row],[Verwendete Transaktion (Pflichtauswahl)]],Transaktionen[[Transaktionen]:[Modul]],3,FALSE),"Modul anders","okay"),"")</f>
        <v>okay</v>
      </c>
      <c r="AP87" t="str">
        <f>IFERROR(IF(COUNTIFS(BTT[Verwendete Transaktion (Pflichtauswahl)],BTT[[#This Row],[Verwendete Transaktion (Pflichtauswahl)]],BTT[SAP-Modul
(Pflichtauswahl)],"&lt;&gt;"&amp;BTT[[#This Row],[SAP-Modul
(Pflichtauswahl)]])&gt;0,"Modul anders","okay"),"")</f>
        <v>okay</v>
      </c>
      <c r="AQ87" t="str">
        <f>IFERROR(IF(COUNTIFS(BTT[Verwendete Transaktion (Pflichtauswahl)],BTT[[#This Row],[Verwendete Transaktion (Pflichtauswahl)]],BTT[Verantwortliches TP
(automatisch)],"&lt;&gt;"&amp;BTT[[#This Row],[Verantwortliches TP
(automatisch)]])&gt;0,"Transaktion mehrfach","okay"),"")</f>
        <v>okay</v>
      </c>
      <c r="AR87" t="str">
        <f>IFERROR(IF(COUNTIFS(BTT[Verwendete Transaktion (Pflichtauswahl)],BTT[[#This Row],[Verwendete Transaktion (Pflichtauswahl)]],BTT[Verantwortliches TP
(automatisch)],"&lt;&gt;"&amp;VLOOKUP(aktives_Teilprojekt,Teilprojekte[[Teilprojekte]:[Kürzel]],2,FALSE))&gt;0,"Transaktion mehrfach","okay"),"")</f>
        <v>okay</v>
      </c>
      <c r="AS87" t="s">
        <v>288</v>
      </c>
    </row>
    <row r="88" spans="1:45">
      <c r="A88" t="str">
        <f>IFERROR(IF(BTT[[#This Row],[Lfd Nr. 
(aus konsolidierter Datei)]]&lt;&gt;"",BTT[[#This Row],[Lfd Nr. 
(aus konsolidierter Datei)]],VLOOKUP(aktives_Teilprojekt,Teilprojekte[[Teilprojekte]:[Kürzel]],2,FALSE)&amp;ROW(BTT[[#This Row],[Lfd Nr.
(automatisch)]])-2),"")</f>
        <v>FI2095</v>
      </c>
      <c r="B88" t="s">
        <v>101</v>
      </c>
      <c r="D88" t="s">
        <v>102</v>
      </c>
      <c r="E88" t="str">
        <f>IFERROR(IF(NOT(BTT[[#This Row],[Manuelle Änderung des Verantwortliches TP
(Auswahl - bei Bedarf)]]=""),BTT[[#This Row],[Manuelle Änderung des Verantwortliches TP
(Auswahl - bei Bedarf)]],VLOOKUP(BTT[[#This Row],[Hauptprozess
(Pflichtauswahl)]],Hauptprozesse[],3,FALSE)),"")</f>
        <v>FI</v>
      </c>
      <c r="F88" t="s">
        <v>5</v>
      </c>
      <c r="H88" t="s">
        <v>5</v>
      </c>
      <c r="I88" t="s">
        <v>289</v>
      </c>
      <c r="J88" t="str">
        <f>IFERROR(VLOOKUP(BTT[[#This Row],[Verwendete Transaktion (Pflichtauswahl)]],Transaktionen[[Transaktionen]:[Langtext]],2,FALSE),"")</f>
        <v>Kontoauszüge: Stammdatenpflege</v>
      </c>
      <c r="N88" t="s">
        <v>95</v>
      </c>
      <c r="V88" t="str">
        <f>IFERROR(VLOOKUP(BTT[[#This Row],[Verwendetes Formular
(Auswahl falls relevant)]],Formulare[[Formularbezeichnung]:[Formularname (technisch)]],2,FALSE),"")</f>
        <v/>
      </c>
      <c r="X88" t="s">
        <v>83</v>
      </c>
      <c r="Y88" s="4"/>
      <c r="AC88" s="22" t="s">
        <v>97</v>
      </c>
      <c r="AD88" t="s">
        <v>98</v>
      </c>
      <c r="AF88" s="22" t="s">
        <v>97</v>
      </c>
      <c r="AJ88" t="s">
        <v>99</v>
      </c>
      <c r="AK88" t="str">
        <f>IF(BTT[[#This Row],[Subprozess
(optionale Auswahl)]]="","okay",IF(VLOOKUP(BTT[[#This Row],[Subprozess
(optionale Auswahl)]],BPML[[Subprozess]:[Zugeordneter Hauptprozess]],3,FALSE)=BTT[[#This Row],[Hauptprozess
(Pflichtauswahl)]],"okay","falscher Subprozess"))</f>
        <v>okay</v>
      </c>
      <c r="AL88" t="str">
        <f>IF(aktives_Teilprojekt="Master","",IF(BTT[[#This Row],[Verantwortliches TP
(automatisch)]]=VLOOKUP(aktives_Teilprojekt,Teilprojekte[[Teilprojekte]:[Kürzel]],2,FALSE),"okay","Hauptprozess anderes TP"))</f>
        <v>okay</v>
      </c>
      <c r="AM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 t="str">
        <f>IFERROR(IF(BTT[[#This Row],[SAP-Modul
(Pflichtauswahl)]]&lt;&gt;VLOOKUP(BTT[[#This Row],[Verwendete Transaktion (Pflichtauswahl)]],Transaktionen[[Transaktionen]:[Modul]],3,FALSE),"Modul anders","okay"),"")</f>
        <v>okay</v>
      </c>
      <c r="AP88" t="str">
        <f>IFERROR(IF(COUNTIFS(BTT[Verwendete Transaktion (Pflichtauswahl)],BTT[[#This Row],[Verwendete Transaktion (Pflichtauswahl)]],BTT[SAP-Modul
(Pflichtauswahl)],"&lt;&gt;"&amp;BTT[[#This Row],[SAP-Modul
(Pflichtauswahl)]])&gt;0,"Modul anders","okay"),"")</f>
        <v>okay</v>
      </c>
      <c r="AQ88" t="str">
        <f>IFERROR(IF(COUNTIFS(BTT[Verwendete Transaktion (Pflichtauswahl)],BTT[[#This Row],[Verwendete Transaktion (Pflichtauswahl)]],BTT[Verantwortliches TP
(automatisch)],"&lt;&gt;"&amp;BTT[[#This Row],[Verantwortliches TP
(automatisch)]])&gt;0,"Transaktion mehrfach","okay"),"")</f>
        <v>okay</v>
      </c>
      <c r="AR88" t="str">
        <f>IFERROR(IF(COUNTIFS(BTT[Verwendete Transaktion (Pflichtauswahl)],BTT[[#This Row],[Verwendete Transaktion (Pflichtauswahl)]],BTT[Verantwortliches TP
(automatisch)],"&lt;&gt;"&amp;VLOOKUP(aktives_Teilprojekt,Teilprojekte[[Teilprojekte]:[Kürzel]],2,FALSE))&gt;0,"Transaktion mehrfach","okay"),"")</f>
        <v>okay</v>
      </c>
      <c r="AS88" t="s">
        <v>290</v>
      </c>
    </row>
    <row r="89" spans="1:45">
      <c r="A89" t="str">
        <f>IFERROR(IF(BTT[[#This Row],[Lfd Nr. 
(aus konsolidierter Datei)]]&lt;&gt;"",BTT[[#This Row],[Lfd Nr. 
(aus konsolidierter Datei)]],VLOOKUP(aktives_Teilprojekt,Teilprojekte[[Teilprojekte]:[Kürzel]],2,FALSE)&amp;ROW(BTT[[#This Row],[Lfd Nr.
(automatisch)]])-2),"")</f>
        <v>FI2096</v>
      </c>
      <c r="B89" t="s">
        <v>101</v>
      </c>
      <c r="D89" t="s">
        <v>102</v>
      </c>
      <c r="E89" t="str">
        <f>IFERROR(IF(NOT(BTT[[#This Row],[Manuelle Änderung des Verantwortliches TP
(Auswahl - bei Bedarf)]]=""),BTT[[#This Row],[Manuelle Änderung des Verantwortliches TP
(Auswahl - bei Bedarf)]],VLOOKUP(BTT[[#This Row],[Hauptprozess
(Pflichtauswahl)]],Hauptprozesse[],3,FALSE)),"")</f>
        <v>FI</v>
      </c>
      <c r="F89" t="s">
        <v>5</v>
      </c>
      <c r="H89" t="s">
        <v>5</v>
      </c>
      <c r="I89" t="s">
        <v>291</v>
      </c>
      <c r="J89" t="str">
        <f>IFERROR(VLOOKUP(BTT[[#This Row],[Verwendete Transaktion (Pflichtauswahl)]],Transaktionen[[Transaktionen]:[Langtext]],2,FALSE),"")</f>
        <v>AK: Stammdatenpflege - Zahlungsarten</v>
      </c>
      <c r="N89" t="s">
        <v>95</v>
      </c>
      <c r="V89" t="str">
        <f>IFERROR(VLOOKUP(BTT[[#This Row],[Verwendetes Formular
(Auswahl falls relevant)]],Formulare[[Formularbezeichnung]:[Formularname (technisch)]],2,FALSE),"")</f>
        <v/>
      </c>
      <c r="X89" t="s">
        <v>83</v>
      </c>
      <c r="Y89" s="4"/>
      <c r="AC89" s="22" t="s">
        <v>97</v>
      </c>
      <c r="AD89" t="s">
        <v>98</v>
      </c>
      <c r="AF89" s="22" t="s">
        <v>97</v>
      </c>
      <c r="AJ89" t="s">
        <v>99</v>
      </c>
      <c r="AK89" t="str">
        <f>IF(BTT[[#This Row],[Subprozess
(optionale Auswahl)]]="","okay",IF(VLOOKUP(BTT[[#This Row],[Subprozess
(optionale Auswahl)]],BPML[[Subprozess]:[Zugeordneter Hauptprozess]],3,FALSE)=BTT[[#This Row],[Hauptprozess
(Pflichtauswahl)]],"okay","falscher Subprozess"))</f>
        <v>okay</v>
      </c>
      <c r="AL89" t="str">
        <f>IF(aktives_Teilprojekt="Master","",IF(BTT[[#This Row],[Verantwortliches TP
(automatisch)]]=VLOOKUP(aktives_Teilprojekt,Teilprojekte[[Teilprojekte]:[Kürzel]],2,FALSE),"okay","Hauptprozess anderes TP"))</f>
        <v>okay</v>
      </c>
      <c r="AM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9" t="str">
        <f>IFERROR(IF(BTT[[#This Row],[SAP-Modul
(Pflichtauswahl)]]&lt;&gt;VLOOKUP(BTT[[#This Row],[Verwendete Transaktion (Pflichtauswahl)]],Transaktionen[[Transaktionen]:[Modul]],3,FALSE),"Modul anders","okay"),"")</f>
        <v>okay</v>
      </c>
      <c r="AP89" t="str">
        <f>IFERROR(IF(COUNTIFS(BTT[Verwendete Transaktion (Pflichtauswahl)],BTT[[#This Row],[Verwendete Transaktion (Pflichtauswahl)]],BTT[SAP-Modul
(Pflichtauswahl)],"&lt;&gt;"&amp;BTT[[#This Row],[SAP-Modul
(Pflichtauswahl)]])&gt;0,"Modul anders","okay"),"")</f>
        <v>okay</v>
      </c>
      <c r="AQ89" t="str">
        <f>IFERROR(IF(COUNTIFS(BTT[Verwendete Transaktion (Pflichtauswahl)],BTT[[#This Row],[Verwendete Transaktion (Pflichtauswahl)]],BTT[Verantwortliches TP
(automatisch)],"&lt;&gt;"&amp;BTT[[#This Row],[Verantwortliches TP
(automatisch)]])&gt;0,"Transaktion mehrfach","okay"),"")</f>
        <v>okay</v>
      </c>
      <c r="AR89" t="str">
        <f>IFERROR(IF(COUNTIFS(BTT[Verwendete Transaktion (Pflichtauswahl)],BTT[[#This Row],[Verwendete Transaktion (Pflichtauswahl)]],BTT[Verantwortliches TP
(automatisch)],"&lt;&gt;"&amp;VLOOKUP(aktives_Teilprojekt,Teilprojekte[[Teilprojekte]:[Kürzel]],2,FALSE))&gt;0,"Transaktion mehrfach","okay"),"")</f>
        <v>okay</v>
      </c>
      <c r="AS89" t="s">
        <v>292</v>
      </c>
    </row>
    <row r="90" spans="1:45">
      <c r="A90" t="str">
        <f>IFERROR(IF(BTT[[#This Row],[Lfd Nr. 
(aus konsolidierter Datei)]]&lt;&gt;"",BTT[[#This Row],[Lfd Nr. 
(aus konsolidierter Datei)]],VLOOKUP(aktives_Teilprojekt,Teilprojekte[[Teilprojekte]:[Kürzel]],2,FALSE)&amp;ROW(BTT[[#This Row],[Lfd Nr.
(automatisch)]])-2),"")</f>
        <v>FI2030</v>
      </c>
      <c r="B90" t="s">
        <v>101</v>
      </c>
      <c r="D90" t="s">
        <v>102</v>
      </c>
      <c r="E90" t="str">
        <f>IFERROR(IF(NOT(BTT[[#This Row],[Manuelle Änderung des Verantwortliches TP
(Auswahl - bei Bedarf)]]=""),BTT[[#This Row],[Manuelle Änderung des Verantwortliches TP
(Auswahl - bei Bedarf)]],VLOOKUP(BTT[[#This Row],[Hauptprozess
(Pflichtauswahl)]],Hauptprozesse[],3,FALSE)),"")</f>
        <v>FI</v>
      </c>
      <c r="F90" t="s">
        <v>5</v>
      </c>
      <c r="H90" t="s">
        <v>5</v>
      </c>
      <c r="I90" t="s">
        <v>293</v>
      </c>
      <c r="J90" t="str">
        <f>IFERROR(VLOOKUP(BTT[[#This Row],[Verwendete Transaktion (Pflichtauswahl)]],Transaktionen[[Transaktionen]:[Langtext]],2,FALSE),"")</f>
        <v>SmartMaintenance: Regelmonitor</v>
      </c>
      <c r="N90" t="s">
        <v>95</v>
      </c>
      <c r="V90" t="str">
        <f>IFERROR(VLOOKUP(BTT[[#This Row],[Verwendetes Formular
(Auswahl falls relevant)]],Formulare[[Formularbezeichnung]:[Formularname (technisch)]],2,FALSE),"")</f>
        <v/>
      </c>
      <c r="X90" t="s">
        <v>83</v>
      </c>
      <c r="Y90" s="4"/>
      <c r="AC90" s="22" t="s">
        <v>97</v>
      </c>
      <c r="AD90" t="s">
        <v>98</v>
      </c>
      <c r="AF90" s="22" t="s">
        <v>97</v>
      </c>
      <c r="AJ90" t="s">
        <v>99</v>
      </c>
      <c r="AK90" t="str">
        <f>IF(BTT[[#This Row],[Subprozess
(optionale Auswahl)]]="","okay",IF(VLOOKUP(BTT[[#This Row],[Subprozess
(optionale Auswahl)]],BPML[[Subprozess]:[Zugeordneter Hauptprozess]],3,FALSE)=BTT[[#This Row],[Hauptprozess
(Pflichtauswahl)]],"okay","falscher Subprozess"))</f>
        <v>okay</v>
      </c>
      <c r="AL90" t="str">
        <f>IF(aktives_Teilprojekt="Master","",IF(BTT[[#This Row],[Verantwortliches TP
(automatisch)]]=VLOOKUP(aktives_Teilprojekt,Teilprojekte[[Teilprojekte]:[Kürzel]],2,FALSE),"okay","Hauptprozess anderes TP"))</f>
        <v>okay</v>
      </c>
      <c r="AM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0" t="str">
        <f>IFERROR(IF(BTT[[#This Row],[SAP-Modul
(Pflichtauswahl)]]&lt;&gt;VLOOKUP(BTT[[#This Row],[Verwendete Transaktion (Pflichtauswahl)]],Transaktionen[[Transaktionen]:[Modul]],3,FALSE),"Modul anders","okay"),"")</f>
        <v>okay</v>
      </c>
      <c r="AP90" t="str">
        <f>IFERROR(IF(COUNTIFS(BTT[Verwendete Transaktion (Pflichtauswahl)],BTT[[#This Row],[Verwendete Transaktion (Pflichtauswahl)]],BTT[SAP-Modul
(Pflichtauswahl)],"&lt;&gt;"&amp;BTT[[#This Row],[SAP-Modul
(Pflichtauswahl)]])&gt;0,"Modul anders","okay"),"")</f>
        <v>okay</v>
      </c>
      <c r="AQ90" t="str">
        <f>IFERROR(IF(COUNTIFS(BTT[Verwendete Transaktion (Pflichtauswahl)],BTT[[#This Row],[Verwendete Transaktion (Pflichtauswahl)]],BTT[Verantwortliches TP
(automatisch)],"&lt;&gt;"&amp;BTT[[#This Row],[Verantwortliches TP
(automatisch)]])&gt;0,"Transaktion mehrfach","okay"),"")</f>
        <v>okay</v>
      </c>
      <c r="AR90" t="str">
        <f>IFERROR(IF(COUNTIFS(BTT[Verwendete Transaktion (Pflichtauswahl)],BTT[[#This Row],[Verwendete Transaktion (Pflichtauswahl)]],BTT[Verantwortliches TP
(automatisch)],"&lt;&gt;"&amp;VLOOKUP(aktives_Teilprojekt,Teilprojekte[[Teilprojekte]:[Kürzel]],2,FALSE))&gt;0,"Transaktion mehrfach","okay"),"")</f>
        <v>okay</v>
      </c>
      <c r="AS90" t="s">
        <v>294</v>
      </c>
    </row>
    <row r="91" spans="1:45">
      <c r="A91" t="str">
        <f>IFERROR(IF(BTT[[#This Row],[Lfd Nr. 
(aus konsolidierter Datei)]]&lt;&gt;"",BTT[[#This Row],[Lfd Nr. 
(aus konsolidierter Datei)]],VLOOKUP(aktives_Teilprojekt,Teilprojekte[[Teilprojekte]:[Kürzel]],2,FALSE)&amp;ROW(BTT[[#This Row],[Lfd Nr.
(automatisch)]])-2),"")</f>
        <v>FI1922</v>
      </c>
      <c r="B91" t="s">
        <v>101</v>
      </c>
      <c r="D91" t="s">
        <v>102</v>
      </c>
      <c r="E91" t="str">
        <f>IFERROR(IF(NOT(BTT[[#This Row],[Manuelle Änderung des Verantwortliches TP
(Auswahl - bei Bedarf)]]=""),BTT[[#This Row],[Manuelle Änderung des Verantwortliches TP
(Auswahl - bei Bedarf)]],VLOOKUP(BTT[[#This Row],[Hauptprozess
(Pflichtauswahl)]],Hauptprozesse[],3,FALSE)),"")</f>
        <v>FI</v>
      </c>
      <c r="F91" t="s">
        <v>5</v>
      </c>
      <c r="G91" s="19" t="s">
        <v>124</v>
      </c>
      <c r="H91" t="s">
        <v>5</v>
      </c>
      <c r="I91" t="s">
        <v>295</v>
      </c>
      <c r="J91" t="str">
        <f>IFERROR(VLOOKUP(BTT[[#This Row],[Verwendete Transaktion (Pflichtauswahl)]],Transaktionen[[Transaktionen]:[Langtext]],2,FALSE),"")</f>
        <v>Kontoauszüge: Einstellungen</v>
      </c>
      <c r="N91" t="s">
        <v>95</v>
      </c>
      <c r="V91" t="str">
        <f>IFERROR(VLOOKUP(BTT[[#This Row],[Verwendetes Formular
(Auswahl falls relevant)]],Formulare[[Formularbezeichnung]:[Formularname (technisch)]],2,FALSE),"")</f>
        <v/>
      </c>
      <c r="X91" t="s">
        <v>83</v>
      </c>
      <c r="Y91" s="4"/>
      <c r="AC91" s="22" t="s">
        <v>97</v>
      </c>
      <c r="AD91" t="s">
        <v>98</v>
      </c>
      <c r="AF91" s="22" t="s">
        <v>97</v>
      </c>
      <c r="AJ91" t="s">
        <v>99</v>
      </c>
      <c r="AK91" t="str">
        <f>IF(BTT[[#This Row],[Subprozess
(optionale Auswahl)]]="","okay",IF(VLOOKUP(BTT[[#This Row],[Subprozess
(optionale Auswahl)]],BPML[[Subprozess]:[Zugeordneter Hauptprozess]],3,FALSE)=BTT[[#This Row],[Hauptprozess
(Pflichtauswahl)]],"okay","falscher Subprozess"))</f>
        <v>okay</v>
      </c>
      <c r="AL91" t="str">
        <f>IF(aktives_Teilprojekt="Master","",IF(BTT[[#This Row],[Verantwortliches TP
(automatisch)]]=VLOOKUP(aktives_Teilprojekt,Teilprojekte[[Teilprojekte]:[Kürzel]],2,FALSE),"okay","Hauptprozess anderes TP"))</f>
        <v>okay</v>
      </c>
      <c r="AM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1" t="str">
        <f>IFERROR(IF(BTT[[#This Row],[SAP-Modul
(Pflichtauswahl)]]&lt;&gt;VLOOKUP(BTT[[#This Row],[Verwendete Transaktion (Pflichtauswahl)]],Transaktionen[[Transaktionen]:[Modul]],3,FALSE),"Modul anders","okay"),"")</f>
        <v>okay</v>
      </c>
      <c r="AP91" t="str">
        <f>IFERROR(IF(COUNTIFS(BTT[Verwendete Transaktion (Pflichtauswahl)],BTT[[#This Row],[Verwendete Transaktion (Pflichtauswahl)]],BTT[SAP-Modul
(Pflichtauswahl)],"&lt;&gt;"&amp;BTT[[#This Row],[SAP-Modul
(Pflichtauswahl)]])&gt;0,"Modul anders","okay"),"")</f>
        <v>okay</v>
      </c>
      <c r="AQ91" t="str">
        <f>IFERROR(IF(COUNTIFS(BTT[Verwendete Transaktion (Pflichtauswahl)],BTT[[#This Row],[Verwendete Transaktion (Pflichtauswahl)]],BTT[Verantwortliches TP
(automatisch)],"&lt;&gt;"&amp;BTT[[#This Row],[Verantwortliches TP
(automatisch)]])&gt;0,"Transaktion mehrfach","okay"),"")</f>
        <v>okay</v>
      </c>
      <c r="AR91" t="str">
        <f>IFERROR(IF(COUNTIFS(BTT[Verwendete Transaktion (Pflichtauswahl)],BTT[[#This Row],[Verwendete Transaktion (Pflichtauswahl)]],BTT[Verantwortliches TP
(automatisch)],"&lt;&gt;"&amp;VLOOKUP(aktives_Teilprojekt,Teilprojekte[[Teilprojekte]:[Kürzel]],2,FALSE))&gt;0,"Transaktion mehrfach","okay"),"")</f>
        <v>okay</v>
      </c>
      <c r="AS91" t="s">
        <v>296</v>
      </c>
    </row>
    <row r="92" spans="1:45">
      <c r="A92" t="str">
        <f>IFERROR(IF(BTT[[#This Row],[Lfd Nr. 
(aus konsolidierter Datei)]]&lt;&gt;"",BTT[[#This Row],[Lfd Nr. 
(aus konsolidierter Datei)]],VLOOKUP(aktives_Teilprojekt,Teilprojekte[[Teilprojekte]:[Kürzel]],2,FALSE)&amp;ROW(BTT[[#This Row],[Lfd Nr.
(automatisch)]])-2),"")</f>
        <v>HL232</v>
      </c>
      <c r="B92" t="s">
        <v>90</v>
      </c>
      <c r="C92" t="s">
        <v>91</v>
      </c>
      <c r="D92" t="s">
        <v>145</v>
      </c>
      <c r="E92" t="str">
        <f>IFERROR(IF(NOT(BTT[[#This Row],[Manuelle Änderung des Verantwortliches TP
(Auswahl - bei Bedarf)]]=""),BTT[[#This Row],[Manuelle Änderung des Verantwortliches TP
(Auswahl - bei Bedarf)]],VLOOKUP(BTT[[#This Row],[Hauptprozess
(Pflichtauswahl)]],Hauptprozesse[],3,FALSE)),"")</f>
        <v>FI</v>
      </c>
      <c r="F92" t="s">
        <v>5</v>
      </c>
      <c r="G92" t="s">
        <v>93</v>
      </c>
      <c r="H92" t="s">
        <v>5</v>
      </c>
      <c r="I92" t="s">
        <v>297</v>
      </c>
      <c r="J92" t="str">
        <f>IFERROR(VLOOKUP(BTT[[#This Row],[Verwendete Transaktion (Pflichtauswahl)]],Transaktionen[[Transaktionen]:[Langtext]],2,FALSE),"")</f>
        <v>Kontoauszüge: Buchungslogik testen</v>
      </c>
      <c r="N92" t="s">
        <v>95</v>
      </c>
      <c r="O92" t="s">
        <v>83</v>
      </c>
      <c r="T92" t="s">
        <v>96</v>
      </c>
      <c r="V92" t="str">
        <f>IFERROR(VLOOKUP(BTT[[#This Row],[Verwendetes Formular
(Auswahl falls relevant)]],Formulare[[Formularbezeichnung]:[Formularname (technisch)]],2,FALSE),"")</f>
        <v/>
      </c>
      <c r="X92" t="s">
        <v>83</v>
      </c>
      <c r="Y92" s="4"/>
      <c r="AC92" s="22" t="s">
        <v>97</v>
      </c>
      <c r="AD92" t="s">
        <v>98</v>
      </c>
      <c r="AF92" s="22" t="s">
        <v>97</v>
      </c>
      <c r="AJ92" t="s">
        <v>99</v>
      </c>
      <c r="AK92" t="str">
        <f>IF(BTT[[#This Row],[Subprozess
(optionale Auswahl)]]="","okay",IF(VLOOKUP(BTT[[#This Row],[Subprozess
(optionale Auswahl)]],BPML[[Subprozess]:[Zugeordneter Hauptprozess]],3,FALSE)=BTT[[#This Row],[Hauptprozess
(Pflichtauswahl)]],"okay","falscher Subprozess"))</f>
        <v>okay</v>
      </c>
      <c r="AL92" t="str">
        <f>IF(aktives_Teilprojekt="Master","",IF(BTT[[#This Row],[Verantwortliches TP
(automatisch)]]=VLOOKUP(aktives_Teilprojekt,Teilprojekte[[Teilprojekte]:[Kürzel]],2,FALSE),"okay","Hauptprozess anderes TP"))</f>
        <v>okay</v>
      </c>
      <c r="AM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 t="str">
        <f>IFERROR(IF(BTT[[#This Row],[SAP-Modul
(Pflichtauswahl)]]&lt;&gt;VLOOKUP(BTT[[#This Row],[Verwendete Transaktion (Pflichtauswahl)]],Transaktionen[[Transaktionen]:[Modul]],3,FALSE),"Modul anders","okay"),"")</f>
        <v>okay</v>
      </c>
      <c r="AP92" t="str">
        <f>IFERROR(IF(COUNTIFS(BTT[Verwendete Transaktion (Pflichtauswahl)],BTT[[#This Row],[Verwendete Transaktion (Pflichtauswahl)]],BTT[SAP-Modul
(Pflichtauswahl)],"&lt;&gt;"&amp;BTT[[#This Row],[SAP-Modul
(Pflichtauswahl)]])&gt;0,"Modul anders","okay"),"")</f>
        <v>okay</v>
      </c>
      <c r="AQ92" t="str">
        <f>IFERROR(IF(COUNTIFS(BTT[Verwendete Transaktion (Pflichtauswahl)],BTT[[#This Row],[Verwendete Transaktion (Pflichtauswahl)]],BTT[Verantwortliches TP
(automatisch)],"&lt;&gt;"&amp;BTT[[#This Row],[Verantwortliches TP
(automatisch)]])&gt;0,"Transaktion mehrfach","okay"),"")</f>
        <v>okay</v>
      </c>
      <c r="AR92" t="str">
        <f>IFERROR(IF(COUNTIFS(BTT[Verwendete Transaktion (Pflichtauswahl)],BTT[[#This Row],[Verwendete Transaktion (Pflichtauswahl)]],BTT[Verantwortliches TP
(automatisch)],"&lt;&gt;"&amp;VLOOKUP(aktives_Teilprojekt,Teilprojekte[[Teilprojekte]:[Kürzel]],2,FALSE))&gt;0,"Transaktion mehrfach","okay"),"")</f>
        <v>okay</v>
      </c>
      <c r="AS92" t="s">
        <v>298</v>
      </c>
    </row>
    <row r="93" spans="1:45">
      <c r="A93" t="str">
        <f>IFERROR(IF(BTT[[#This Row],[Lfd Nr. 
(aus konsolidierter Datei)]]&lt;&gt;"",BTT[[#This Row],[Lfd Nr. 
(aus konsolidierter Datei)]],VLOOKUP(aktives_Teilprojekt,Teilprojekte[[Teilprojekte]:[Kürzel]],2,FALSE)&amp;ROW(BTT[[#This Row],[Lfd Nr.
(automatisch)]])-2),"")</f>
        <v>HL233</v>
      </c>
      <c r="B93" t="s">
        <v>90</v>
      </c>
      <c r="C93" t="s">
        <v>91</v>
      </c>
      <c r="D93" t="s">
        <v>145</v>
      </c>
      <c r="E93" t="str">
        <f>IFERROR(IF(NOT(BTT[[#This Row],[Manuelle Änderung des Verantwortliches TP
(Auswahl - bei Bedarf)]]=""),BTT[[#This Row],[Manuelle Änderung des Verantwortliches TP
(Auswahl - bei Bedarf)]],VLOOKUP(BTT[[#This Row],[Hauptprozess
(Pflichtauswahl)]],Hauptprozesse[],3,FALSE)),"")</f>
        <v>FI</v>
      </c>
      <c r="F93" t="s">
        <v>5</v>
      </c>
      <c r="G93" t="s">
        <v>93</v>
      </c>
      <c r="H93" t="s">
        <v>5</v>
      </c>
      <c r="I93" t="s">
        <v>299</v>
      </c>
      <c r="J93" t="str">
        <f>IFERROR(VLOOKUP(BTT[[#This Row],[Verwendete Transaktion (Pflichtauswahl)]],Transaktionen[[Transaktionen]:[Langtext]],2,FALSE),"")</f>
        <v>Kontoauszüge: Zahlungsarten</v>
      </c>
      <c r="N93" t="s">
        <v>95</v>
      </c>
      <c r="O93" t="s">
        <v>83</v>
      </c>
      <c r="T93" t="s">
        <v>96</v>
      </c>
      <c r="V93" t="str">
        <f>IFERROR(VLOOKUP(BTT[[#This Row],[Verwendetes Formular
(Auswahl falls relevant)]],Formulare[[Formularbezeichnung]:[Formularname (technisch)]],2,FALSE),"")</f>
        <v/>
      </c>
      <c r="X93" t="s">
        <v>85</v>
      </c>
      <c r="Y93" s="4"/>
      <c r="AC93" s="22" t="s">
        <v>97</v>
      </c>
      <c r="AD93" t="s">
        <v>98</v>
      </c>
      <c r="AF93" s="22" t="s">
        <v>97</v>
      </c>
      <c r="AJ93" t="s">
        <v>99</v>
      </c>
      <c r="AK93" t="str">
        <f>IF(BTT[[#This Row],[Subprozess
(optionale Auswahl)]]="","okay",IF(VLOOKUP(BTT[[#This Row],[Subprozess
(optionale Auswahl)]],BPML[[Subprozess]:[Zugeordneter Hauptprozess]],3,FALSE)=BTT[[#This Row],[Hauptprozess
(Pflichtauswahl)]],"okay","falscher Subprozess"))</f>
        <v>okay</v>
      </c>
      <c r="AL93" t="str">
        <f>IF(aktives_Teilprojekt="Master","",IF(BTT[[#This Row],[Verantwortliches TP
(automatisch)]]=VLOOKUP(aktives_Teilprojekt,Teilprojekte[[Teilprojekte]:[Kürzel]],2,FALSE),"okay","Hauptprozess anderes TP"))</f>
        <v>okay</v>
      </c>
      <c r="AM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3" t="str">
        <f>IFERROR(IF(BTT[[#This Row],[SAP-Modul
(Pflichtauswahl)]]&lt;&gt;VLOOKUP(BTT[[#This Row],[Verwendete Transaktion (Pflichtauswahl)]],Transaktionen[[Transaktionen]:[Modul]],3,FALSE),"Modul anders","okay"),"")</f>
        <v>okay</v>
      </c>
      <c r="AP93" t="str">
        <f>IFERROR(IF(COUNTIFS(BTT[Verwendete Transaktion (Pflichtauswahl)],BTT[[#This Row],[Verwendete Transaktion (Pflichtauswahl)]],BTT[SAP-Modul
(Pflichtauswahl)],"&lt;&gt;"&amp;BTT[[#This Row],[SAP-Modul
(Pflichtauswahl)]])&gt;0,"Modul anders","okay"),"")</f>
        <v>okay</v>
      </c>
      <c r="AQ93" t="str">
        <f>IFERROR(IF(COUNTIFS(BTT[Verwendete Transaktion (Pflichtauswahl)],BTT[[#This Row],[Verwendete Transaktion (Pflichtauswahl)]],BTT[Verantwortliches TP
(automatisch)],"&lt;&gt;"&amp;BTT[[#This Row],[Verantwortliches TP
(automatisch)]])&gt;0,"Transaktion mehrfach","okay"),"")</f>
        <v>okay</v>
      </c>
      <c r="AR93" t="str">
        <f>IFERROR(IF(COUNTIFS(BTT[Verwendete Transaktion (Pflichtauswahl)],BTT[[#This Row],[Verwendete Transaktion (Pflichtauswahl)]],BTT[Verantwortliches TP
(automatisch)],"&lt;&gt;"&amp;VLOOKUP(aktives_Teilprojekt,Teilprojekte[[Teilprojekte]:[Kürzel]],2,FALSE))&gt;0,"Transaktion mehrfach","okay"),"")</f>
        <v>okay</v>
      </c>
      <c r="AS93" t="s">
        <v>300</v>
      </c>
    </row>
    <row r="94" spans="1:45">
      <c r="A94" t="str">
        <f>IFERROR(IF(BTT[[#This Row],[Lfd Nr. 
(aus konsolidierter Datei)]]&lt;&gt;"",BTT[[#This Row],[Lfd Nr. 
(aus konsolidierter Datei)]],VLOOKUP(aktives_Teilprojekt,Teilprojekte[[Teilprojekte]:[Kürzel]],2,FALSE)&amp;ROW(BTT[[#This Row],[Lfd Nr.
(automatisch)]])-2),"")</f>
        <v>FI2097</v>
      </c>
      <c r="B94" t="s">
        <v>101</v>
      </c>
      <c r="D94" t="s">
        <v>102</v>
      </c>
      <c r="E94" t="str">
        <f>IFERROR(IF(NOT(BTT[[#This Row],[Manuelle Änderung des Verantwortliches TP
(Auswahl - bei Bedarf)]]=""),BTT[[#This Row],[Manuelle Änderung des Verantwortliches TP
(Auswahl - bei Bedarf)]],VLOOKUP(BTT[[#This Row],[Hauptprozess
(Pflichtauswahl)]],Hauptprozesse[],3,FALSE)),"")</f>
        <v>FI</v>
      </c>
      <c r="F94" t="s">
        <v>5</v>
      </c>
      <c r="H94" t="s">
        <v>5</v>
      </c>
      <c r="I94" t="s">
        <v>301</v>
      </c>
      <c r="J94" t="str">
        <f>IFERROR(VLOOKUP(BTT[[#This Row],[Verwendete Transaktion (Pflichtauswahl)]],Transaktionen[[Transaktionen]:[Langtext]],2,FALSE),"")</f>
        <v>Recherche: Kontoauszüge</v>
      </c>
      <c r="N94" t="s">
        <v>95</v>
      </c>
      <c r="V94" t="str">
        <f>IFERROR(VLOOKUP(BTT[[#This Row],[Verwendetes Formular
(Auswahl falls relevant)]],Formulare[[Formularbezeichnung]:[Formularname (technisch)]],2,FALSE),"")</f>
        <v/>
      </c>
      <c r="X94" t="s">
        <v>83</v>
      </c>
      <c r="Y94" s="4"/>
      <c r="AC94" s="22" t="s">
        <v>97</v>
      </c>
      <c r="AD94" t="s">
        <v>98</v>
      </c>
      <c r="AF94" s="22" t="s">
        <v>97</v>
      </c>
      <c r="AJ94" t="s">
        <v>99</v>
      </c>
      <c r="AK94" t="str">
        <f>IF(BTT[[#This Row],[Subprozess
(optionale Auswahl)]]="","okay",IF(VLOOKUP(BTT[[#This Row],[Subprozess
(optionale Auswahl)]],BPML[[Subprozess]:[Zugeordneter Hauptprozess]],3,FALSE)=BTT[[#This Row],[Hauptprozess
(Pflichtauswahl)]],"okay","falscher Subprozess"))</f>
        <v>okay</v>
      </c>
      <c r="AL94" t="str">
        <f>IF(aktives_Teilprojekt="Master","",IF(BTT[[#This Row],[Verantwortliches TP
(automatisch)]]=VLOOKUP(aktives_Teilprojekt,Teilprojekte[[Teilprojekte]:[Kürzel]],2,FALSE),"okay","Hauptprozess anderes TP"))</f>
        <v>okay</v>
      </c>
      <c r="AM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4" t="str">
        <f>IFERROR(IF(BTT[[#This Row],[SAP-Modul
(Pflichtauswahl)]]&lt;&gt;VLOOKUP(BTT[[#This Row],[Verwendete Transaktion (Pflichtauswahl)]],Transaktionen[[Transaktionen]:[Modul]],3,FALSE),"Modul anders","okay"),"")</f>
        <v>okay</v>
      </c>
      <c r="AP94" t="str">
        <f>IFERROR(IF(COUNTIFS(BTT[Verwendete Transaktion (Pflichtauswahl)],BTT[[#This Row],[Verwendete Transaktion (Pflichtauswahl)]],BTT[SAP-Modul
(Pflichtauswahl)],"&lt;&gt;"&amp;BTT[[#This Row],[SAP-Modul
(Pflichtauswahl)]])&gt;0,"Modul anders","okay"),"")</f>
        <v>okay</v>
      </c>
      <c r="AQ94" t="str">
        <f>IFERROR(IF(COUNTIFS(BTT[Verwendete Transaktion (Pflichtauswahl)],BTT[[#This Row],[Verwendete Transaktion (Pflichtauswahl)]],BTT[Verantwortliches TP
(automatisch)],"&lt;&gt;"&amp;BTT[[#This Row],[Verantwortliches TP
(automatisch)]])&gt;0,"Transaktion mehrfach","okay"),"")</f>
        <v>okay</v>
      </c>
      <c r="AR94" t="str">
        <f>IFERROR(IF(COUNTIFS(BTT[Verwendete Transaktion (Pflichtauswahl)],BTT[[#This Row],[Verwendete Transaktion (Pflichtauswahl)]],BTT[Verantwortliches TP
(automatisch)],"&lt;&gt;"&amp;VLOOKUP(aktives_Teilprojekt,Teilprojekte[[Teilprojekte]:[Kürzel]],2,FALSE))&gt;0,"Transaktion mehrfach","okay"),"")</f>
        <v>okay</v>
      </c>
      <c r="AS94" t="s">
        <v>302</v>
      </c>
    </row>
    <row r="95" spans="1:45">
      <c r="A95" t="str">
        <f>IFERROR(IF(BTT[[#This Row],[Lfd Nr. 
(aus konsolidierter Datei)]]&lt;&gt;"",BTT[[#This Row],[Lfd Nr. 
(aus konsolidierter Datei)]],VLOOKUP(aktives_Teilprojekt,Teilprojekte[[Teilprojekte]:[Kürzel]],2,FALSE)&amp;ROW(BTT[[#This Row],[Lfd Nr.
(automatisch)]])-2),"")</f>
        <v>FI2098</v>
      </c>
      <c r="B95" t="s">
        <v>101</v>
      </c>
      <c r="D95" t="s">
        <v>102</v>
      </c>
      <c r="E95" t="str">
        <f>IFERROR(IF(NOT(BTT[[#This Row],[Manuelle Änderung des Verantwortliches TP
(Auswahl - bei Bedarf)]]=""),BTT[[#This Row],[Manuelle Änderung des Verantwortliches TP
(Auswahl - bei Bedarf)]],VLOOKUP(BTT[[#This Row],[Hauptprozess
(Pflichtauswahl)]],Hauptprozesse[],3,FALSE)),"")</f>
        <v>FI</v>
      </c>
      <c r="F95" t="s">
        <v>5</v>
      </c>
      <c r="H95" t="s">
        <v>5</v>
      </c>
      <c r="I95" t="s">
        <v>303</v>
      </c>
      <c r="J95" t="str">
        <f>IFERROR(VLOOKUP(BTT[[#This Row],[Verwendete Transaktion (Pflichtauswahl)]],Transaktionen[[Transaktionen]:[Langtext]],2,FALSE),"")</f>
        <v>Job-Log-Analyser Konfiguration</v>
      </c>
      <c r="N95" t="s">
        <v>95</v>
      </c>
      <c r="V95" t="str">
        <f>IFERROR(VLOOKUP(BTT[[#This Row],[Verwendetes Formular
(Auswahl falls relevant)]],Formulare[[Formularbezeichnung]:[Formularname (technisch)]],2,FALSE),"")</f>
        <v/>
      </c>
      <c r="X95" t="s">
        <v>83</v>
      </c>
      <c r="Y95" s="4"/>
      <c r="AC95" s="22" t="s">
        <v>97</v>
      </c>
      <c r="AD95" t="s">
        <v>98</v>
      </c>
      <c r="AF95" s="22" t="s">
        <v>97</v>
      </c>
      <c r="AJ95" t="s">
        <v>99</v>
      </c>
      <c r="AK95" t="str">
        <f>IF(BTT[[#This Row],[Subprozess
(optionale Auswahl)]]="","okay",IF(VLOOKUP(BTT[[#This Row],[Subprozess
(optionale Auswahl)]],BPML[[Subprozess]:[Zugeordneter Hauptprozess]],3,FALSE)=BTT[[#This Row],[Hauptprozess
(Pflichtauswahl)]],"okay","falscher Subprozess"))</f>
        <v>okay</v>
      </c>
      <c r="AL95" t="str">
        <f>IF(aktives_Teilprojekt="Master","",IF(BTT[[#This Row],[Verantwortliches TP
(automatisch)]]=VLOOKUP(aktives_Teilprojekt,Teilprojekte[[Teilprojekte]:[Kürzel]],2,FALSE),"okay","Hauptprozess anderes TP"))</f>
        <v>okay</v>
      </c>
      <c r="AM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5" t="str">
        <f>IFERROR(IF(BTT[[#This Row],[SAP-Modul
(Pflichtauswahl)]]&lt;&gt;VLOOKUP(BTT[[#This Row],[Verwendete Transaktion (Pflichtauswahl)]],Transaktionen[[Transaktionen]:[Modul]],3,FALSE),"Modul anders","okay"),"")</f>
        <v>okay</v>
      </c>
      <c r="AP95" t="str">
        <f>IFERROR(IF(COUNTIFS(BTT[Verwendete Transaktion (Pflichtauswahl)],BTT[[#This Row],[Verwendete Transaktion (Pflichtauswahl)]],BTT[SAP-Modul
(Pflichtauswahl)],"&lt;&gt;"&amp;BTT[[#This Row],[SAP-Modul
(Pflichtauswahl)]])&gt;0,"Modul anders","okay"),"")</f>
        <v>okay</v>
      </c>
      <c r="AQ95" t="str">
        <f>IFERROR(IF(COUNTIFS(BTT[Verwendete Transaktion (Pflichtauswahl)],BTT[[#This Row],[Verwendete Transaktion (Pflichtauswahl)]],BTT[Verantwortliches TP
(automatisch)],"&lt;&gt;"&amp;BTT[[#This Row],[Verantwortliches TP
(automatisch)]])&gt;0,"Transaktion mehrfach","okay"),"")</f>
        <v>okay</v>
      </c>
      <c r="AR95" t="str">
        <f>IFERROR(IF(COUNTIFS(BTT[Verwendete Transaktion (Pflichtauswahl)],BTT[[#This Row],[Verwendete Transaktion (Pflichtauswahl)]],BTT[Verantwortliches TP
(automatisch)],"&lt;&gt;"&amp;VLOOKUP(aktives_Teilprojekt,Teilprojekte[[Teilprojekte]:[Kürzel]],2,FALSE))&gt;0,"Transaktion mehrfach","okay"),"")</f>
        <v>okay</v>
      </c>
      <c r="AS95" t="s">
        <v>304</v>
      </c>
    </row>
    <row r="96" spans="1:45">
      <c r="A96" t="str">
        <f>IFERROR(IF(BTT[[#This Row],[Lfd Nr. 
(aus konsolidierter Datei)]]&lt;&gt;"",BTT[[#This Row],[Lfd Nr. 
(aus konsolidierter Datei)]],VLOOKUP(aktives_Teilprojekt,Teilprojekte[[Teilprojekte]:[Kürzel]],2,FALSE)&amp;ROW(BTT[[#This Row],[Lfd Nr.
(automatisch)]])-2),"")</f>
        <v>FI2031</v>
      </c>
      <c r="B96" t="s">
        <v>101</v>
      </c>
      <c r="D96" t="s">
        <v>102</v>
      </c>
      <c r="E96" t="str">
        <f>IFERROR(IF(NOT(BTT[[#This Row],[Manuelle Änderung des Verantwortliches TP
(Auswahl - bei Bedarf)]]=""),BTT[[#This Row],[Manuelle Änderung des Verantwortliches TP
(Auswahl - bei Bedarf)]],VLOOKUP(BTT[[#This Row],[Hauptprozess
(Pflichtauswahl)]],Hauptprozesse[],3,FALSE)),"")</f>
        <v>FI</v>
      </c>
      <c r="F96" t="s">
        <v>5</v>
      </c>
      <c r="H96" t="s">
        <v>5</v>
      </c>
      <c r="I96" t="s">
        <v>305</v>
      </c>
      <c r="J96" t="str">
        <f>IFERROR(VLOOKUP(BTT[[#This Row],[Verwendete Transaktion (Pflichtauswahl)]],Transaktionen[[Transaktionen]:[Langtext]],2,FALSE),"")</f>
        <v>Job-Log-Analyser</v>
      </c>
      <c r="N96" t="s">
        <v>95</v>
      </c>
      <c r="V96" t="str">
        <f>IFERROR(VLOOKUP(BTT[[#This Row],[Verwendetes Formular
(Auswahl falls relevant)]],Formulare[[Formularbezeichnung]:[Formularname (technisch)]],2,FALSE),"")</f>
        <v/>
      </c>
      <c r="X96" t="s">
        <v>83</v>
      </c>
      <c r="Y96" s="4"/>
      <c r="AC96" s="22" t="s">
        <v>97</v>
      </c>
      <c r="AD96" t="s">
        <v>98</v>
      </c>
      <c r="AF96" s="22" t="s">
        <v>97</v>
      </c>
      <c r="AJ96" t="s">
        <v>99</v>
      </c>
      <c r="AK96" t="str">
        <f>IF(BTT[[#This Row],[Subprozess
(optionale Auswahl)]]="","okay",IF(VLOOKUP(BTT[[#This Row],[Subprozess
(optionale Auswahl)]],BPML[[Subprozess]:[Zugeordneter Hauptprozess]],3,FALSE)=BTT[[#This Row],[Hauptprozess
(Pflichtauswahl)]],"okay","falscher Subprozess"))</f>
        <v>okay</v>
      </c>
      <c r="AL96" t="str">
        <f>IF(aktives_Teilprojekt="Master","",IF(BTT[[#This Row],[Verantwortliches TP
(automatisch)]]=VLOOKUP(aktives_Teilprojekt,Teilprojekte[[Teilprojekte]:[Kürzel]],2,FALSE),"okay","Hauptprozess anderes TP"))</f>
        <v>okay</v>
      </c>
      <c r="AM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6" t="str">
        <f>IFERROR(IF(BTT[[#This Row],[SAP-Modul
(Pflichtauswahl)]]&lt;&gt;VLOOKUP(BTT[[#This Row],[Verwendete Transaktion (Pflichtauswahl)]],Transaktionen[[Transaktionen]:[Modul]],3,FALSE),"Modul anders","okay"),"")</f>
        <v>okay</v>
      </c>
      <c r="AP96" t="str">
        <f>IFERROR(IF(COUNTIFS(BTT[Verwendete Transaktion (Pflichtauswahl)],BTT[[#This Row],[Verwendete Transaktion (Pflichtauswahl)]],BTT[SAP-Modul
(Pflichtauswahl)],"&lt;&gt;"&amp;BTT[[#This Row],[SAP-Modul
(Pflichtauswahl)]])&gt;0,"Modul anders","okay"),"")</f>
        <v>okay</v>
      </c>
      <c r="AQ96" t="str">
        <f>IFERROR(IF(COUNTIFS(BTT[Verwendete Transaktion (Pflichtauswahl)],BTT[[#This Row],[Verwendete Transaktion (Pflichtauswahl)]],BTT[Verantwortliches TP
(automatisch)],"&lt;&gt;"&amp;BTT[[#This Row],[Verantwortliches TP
(automatisch)]])&gt;0,"Transaktion mehrfach","okay"),"")</f>
        <v>okay</v>
      </c>
      <c r="AR96" t="str">
        <f>IFERROR(IF(COUNTIFS(BTT[Verwendete Transaktion (Pflichtauswahl)],BTT[[#This Row],[Verwendete Transaktion (Pflichtauswahl)]],BTT[Verantwortliches TP
(automatisch)],"&lt;&gt;"&amp;VLOOKUP(aktives_Teilprojekt,Teilprojekte[[Teilprojekte]:[Kürzel]],2,FALSE))&gt;0,"Transaktion mehrfach","okay"),"")</f>
        <v>okay</v>
      </c>
      <c r="AS96" t="s">
        <v>306</v>
      </c>
    </row>
    <row r="97" spans="1:45">
      <c r="A97" t="str">
        <f>IFERROR(IF(BTT[[#This Row],[Lfd Nr. 
(aus konsolidierter Datei)]]&lt;&gt;"",BTT[[#This Row],[Lfd Nr. 
(aus konsolidierter Datei)]],VLOOKUP(aktives_Teilprojekt,Teilprojekte[[Teilprojekte]:[Kürzel]],2,FALSE)&amp;ROW(BTT[[#This Row],[Lfd Nr.
(automatisch)]])-2),"")</f>
        <v>FI2099</v>
      </c>
      <c r="B97" t="s">
        <v>101</v>
      </c>
      <c r="D97" t="s">
        <v>102</v>
      </c>
      <c r="E97" t="str">
        <f>IFERROR(IF(NOT(BTT[[#This Row],[Manuelle Änderung des Verantwortliches TP
(Auswahl - bei Bedarf)]]=""),BTT[[#This Row],[Manuelle Änderung des Verantwortliches TP
(Auswahl - bei Bedarf)]],VLOOKUP(BTT[[#This Row],[Hauptprozess
(Pflichtauswahl)]],Hauptprozesse[],3,FALSE)),"")</f>
        <v>FI</v>
      </c>
      <c r="F97" t="s">
        <v>5</v>
      </c>
      <c r="H97" t="s">
        <v>5</v>
      </c>
      <c r="I97" t="s">
        <v>307</v>
      </c>
      <c r="J97" t="str">
        <f>IFERROR(VLOOKUP(BTT[[#This Row],[Verwendete Transaktion (Pflichtauswahl)]],Transaktionen[[Transaktionen]:[Langtext]],2,FALSE),"")</f>
        <v>Einstellungen</v>
      </c>
      <c r="N97" t="s">
        <v>95</v>
      </c>
      <c r="V97" t="str">
        <f>IFERROR(VLOOKUP(BTT[[#This Row],[Verwendetes Formular
(Auswahl falls relevant)]],Formulare[[Formularbezeichnung]:[Formularname (technisch)]],2,FALSE),"")</f>
        <v/>
      </c>
      <c r="X97" t="s">
        <v>83</v>
      </c>
      <c r="Y97" s="4"/>
      <c r="AC97" s="22" t="s">
        <v>97</v>
      </c>
      <c r="AD97" t="s">
        <v>98</v>
      </c>
      <c r="AF97" s="22" t="s">
        <v>97</v>
      </c>
      <c r="AJ97" t="s">
        <v>99</v>
      </c>
      <c r="AK97" t="str">
        <f>IF(BTT[[#This Row],[Subprozess
(optionale Auswahl)]]="","okay",IF(VLOOKUP(BTT[[#This Row],[Subprozess
(optionale Auswahl)]],BPML[[Subprozess]:[Zugeordneter Hauptprozess]],3,FALSE)=BTT[[#This Row],[Hauptprozess
(Pflichtauswahl)]],"okay","falscher Subprozess"))</f>
        <v>okay</v>
      </c>
      <c r="AL97" t="str">
        <f>IF(aktives_Teilprojekt="Master","",IF(BTT[[#This Row],[Verantwortliches TP
(automatisch)]]=VLOOKUP(aktives_Teilprojekt,Teilprojekte[[Teilprojekte]:[Kürzel]],2,FALSE),"okay","Hauptprozess anderes TP"))</f>
        <v>okay</v>
      </c>
      <c r="AM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7" t="str">
        <f>IFERROR(IF(BTT[[#This Row],[SAP-Modul
(Pflichtauswahl)]]&lt;&gt;VLOOKUP(BTT[[#This Row],[Verwendete Transaktion (Pflichtauswahl)]],Transaktionen[[Transaktionen]:[Modul]],3,FALSE),"Modul anders","okay"),"")</f>
        <v>okay</v>
      </c>
      <c r="AP97" t="str">
        <f>IFERROR(IF(COUNTIFS(BTT[Verwendete Transaktion (Pflichtauswahl)],BTT[[#This Row],[Verwendete Transaktion (Pflichtauswahl)]],BTT[SAP-Modul
(Pflichtauswahl)],"&lt;&gt;"&amp;BTT[[#This Row],[SAP-Modul
(Pflichtauswahl)]])&gt;0,"Modul anders","okay"),"")</f>
        <v>okay</v>
      </c>
      <c r="AQ97" t="str">
        <f>IFERROR(IF(COUNTIFS(BTT[Verwendete Transaktion (Pflichtauswahl)],BTT[[#This Row],[Verwendete Transaktion (Pflichtauswahl)]],BTT[Verantwortliches TP
(automatisch)],"&lt;&gt;"&amp;BTT[[#This Row],[Verantwortliches TP
(automatisch)]])&gt;0,"Transaktion mehrfach","okay"),"")</f>
        <v>okay</v>
      </c>
      <c r="AR97" t="str">
        <f>IFERROR(IF(COUNTIFS(BTT[Verwendete Transaktion (Pflichtauswahl)],BTT[[#This Row],[Verwendete Transaktion (Pflichtauswahl)]],BTT[Verantwortliches TP
(automatisch)],"&lt;&gt;"&amp;VLOOKUP(aktives_Teilprojekt,Teilprojekte[[Teilprojekte]:[Kürzel]],2,FALSE))&gt;0,"Transaktion mehrfach","okay"),"")</f>
        <v>okay</v>
      </c>
      <c r="AS97" t="s">
        <v>308</v>
      </c>
    </row>
    <row r="98" spans="1:45">
      <c r="A98" t="str">
        <f>IFERROR(IF(BTT[[#This Row],[Lfd Nr. 
(aus konsolidierter Datei)]]&lt;&gt;"",BTT[[#This Row],[Lfd Nr. 
(aus konsolidierter Datei)]],VLOOKUP(aktives_Teilprojekt,Teilprojekte[[Teilprojekte]:[Kürzel]],2,FALSE)&amp;ROW(BTT[[#This Row],[Lfd Nr.
(automatisch)]])-2),"")</f>
        <v>FI2100</v>
      </c>
      <c r="B98" t="s">
        <v>101</v>
      </c>
      <c r="D98" t="s">
        <v>102</v>
      </c>
      <c r="E98" t="str">
        <f>IFERROR(IF(NOT(BTT[[#This Row],[Manuelle Änderung des Verantwortliches TP
(Auswahl - bei Bedarf)]]=""),BTT[[#This Row],[Manuelle Änderung des Verantwortliches TP
(Auswahl - bei Bedarf)]],VLOOKUP(BTT[[#This Row],[Hauptprozess
(Pflichtauswahl)]],Hauptprozesse[],3,FALSE)),"")</f>
        <v>FI</v>
      </c>
      <c r="F98" t="s">
        <v>5</v>
      </c>
      <c r="H98" t="s">
        <v>5</v>
      </c>
      <c r="I98" t="s">
        <v>309</v>
      </c>
      <c r="J98" t="str">
        <f>IFERROR(VLOOKUP(BTT[[#This Row],[Verwendete Transaktion (Pflichtauswahl)]],Transaktionen[[Transaktionen]:[Langtext]],2,FALSE),"")</f>
        <v>Gruppendefinitionen</v>
      </c>
      <c r="N98" t="s">
        <v>95</v>
      </c>
      <c r="V98" t="str">
        <f>IFERROR(VLOOKUP(BTT[[#This Row],[Verwendetes Formular
(Auswahl falls relevant)]],Formulare[[Formularbezeichnung]:[Formularname (technisch)]],2,FALSE),"")</f>
        <v/>
      </c>
      <c r="X98" t="s">
        <v>83</v>
      </c>
      <c r="Y98" s="4"/>
      <c r="AC98" s="22" t="s">
        <v>97</v>
      </c>
      <c r="AD98" t="s">
        <v>98</v>
      </c>
      <c r="AF98" s="22" t="s">
        <v>97</v>
      </c>
      <c r="AJ98" t="s">
        <v>99</v>
      </c>
      <c r="AK98" t="str">
        <f>IF(BTT[[#This Row],[Subprozess
(optionale Auswahl)]]="","okay",IF(VLOOKUP(BTT[[#This Row],[Subprozess
(optionale Auswahl)]],BPML[[Subprozess]:[Zugeordneter Hauptprozess]],3,FALSE)=BTT[[#This Row],[Hauptprozess
(Pflichtauswahl)]],"okay","falscher Subprozess"))</f>
        <v>okay</v>
      </c>
      <c r="AL98" t="str">
        <f>IF(aktives_Teilprojekt="Master","",IF(BTT[[#This Row],[Verantwortliches TP
(automatisch)]]=VLOOKUP(aktives_Teilprojekt,Teilprojekte[[Teilprojekte]:[Kürzel]],2,FALSE),"okay","Hauptprozess anderes TP"))</f>
        <v>okay</v>
      </c>
      <c r="AM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8" t="str">
        <f>IFERROR(IF(BTT[[#This Row],[SAP-Modul
(Pflichtauswahl)]]&lt;&gt;VLOOKUP(BTT[[#This Row],[Verwendete Transaktion (Pflichtauswahl)]],Transaktionen[[Transaktionen]:[Modul]],3,FALSE),"Modul anders","okay"),"")</f>
        <v>okay</v>
      </c>
      <c r="AP98" t="str">
        <f>IFERROR(IF(COUNTIFS(BTT[Verwendete Transaktion (Pflichtauswahl)],BTT[[#This Row],[Verwendete Transaktion (Pflichtauswahl)]],BTT[SAP-Modul
(Pflichtauswahl)],"&lt;&gt;"&amp;BTT[[#This Row],[SAP-Modul
(Pflichtauswahl)]])&gt;0,"Modul anders","okay"),"")</f>
        <v>okay</v>
      </c>
      <c r="AQ98" t="str">
        <f>IFERROR(IF(COUNTIFS(BTT[Verwendete Transaktion (Pflichtauswahl)],BTT[[#This Row],[Verwendete Transaktion (Pflichtauswahl)]],BTT[Verantwortliches TP
(automatisch)],"&lt;&gt;"&amp;BTT[[#This Row],[Verantwortliches TP
(automatisch)]])&gt;0,"Transaktion mehrfach","okay"),"")</f>
        <v>okay</v>
      </c>
      <c r="AR98" t="str">
        <f>IFERROR(IF(COUNTIFS(BTT[Verwendete Transaktion (Pflichtauswahl)],BTT[[#This Row],[Verwendete Transaktion (Pflichtauswahl)]],BTT[Verantwortliches TP
(automatisch)],"&lt;&gt;"&amp;VLOOKUP(aktives_Teilprojekt,Teilprojekte[[Teilprojekte]:[Kürzel]],2,FALSE))&gt;0,"Transaktion mehrfach","okay"),"")</f>
        <v>okay</v>
      </c>
      <c r="AS98" t="s">
        <v>310</v>
      </c>
    </row>
    <row r="99" spans="1:45">
      <c r="A99" t="str">
        <f>IFERROR(IF(BTT[[#This Row],[Lfd Nr. 
(aus konsolidierter Datei)]]&lt;&gt;"",BTT[[#This Row],[Lfd Nr. 
(aus konsolidierter Datei)]],VLOOKUP(aktives_Teilprojekt,Teilprojekte[[Teilprojekte]:[Kürzel]],2,FALSE)&amp;ROW(BTT[[#This Row],[Lfd Nr.
(automatisch)]])-2),"")</f>
        <v>FI2032</v>
      </c>
      <c r="B99" t="s">
        <v>101</v>
      </c>
      <c r="D99" t="s">
        <v>102</v>
      </c>
      <c r="E99" t="str">
        <f>IFERROR(IF(NOT(BTT[[#This Row],[Manuelle Änderung des Verantwortliches TP
(Auswahl - bei Bedarf)]]=""),BTT[[#This Row],[Manuelle Änderung des Verantwortliches TP
(Auswahl - bei Bedarf)]],VLOOKUP(BTT[[#This Row],[Hauptprozess
(Pflichtauswahl)]],Hauptprozesse[],3,FALSE)),"")</f>
        <v>FI</v>
      </c>
      <c r="F99" t="s">
        <v>5</v>
      </c>
      <c r="H99" t="s">
        <v>5</v>
      </c>
      <c r="I99" t="s">
        <v>311</v>
      </c>
      <c r="J99" t="str">
        <f>IFERROR(VLOOKUP(BTT[[#This Row],[Verwendete Transaktion (Pflichtauswahl)]],Transaktionen[[Transaktionen]:[Langtext]],2,FALSE),"")</f>
        <v>Prozessketten</v>
      </c>
      <c r="N99" t="s">
        <v>95</v>
      </c>
      <c r="V99" t="str">
        <f>IFERROR(VLOOKUP(BTT[[#This Row],[Verwendetes Formular
(Auswahl falls relevant)]],Formulare[[Formularbezeichnung]:[Formularname (technisch)]],2,FALSE),"")</f>
        <v/>
      </c>
      <c r="X99" t="s">
        <v>83</v>
      </c>
      <c r="Y99" s="4"/>
      <c r="AC99" s="22" t="s">
        <v>97</v>
      </c>
      <c r="AD99" t="s">
        <v>98</v>
      </c>
      <c r="AF99" s="22" t="s">
        <v>97</v>
      </c>
      <c r="AJ99" t="s">
        <v>99</v>
      </c>
      <c r="AK99" t="str">
        <f>IF(BTT[[#This Row],[Subprozess
(optionale Auswahl)]]="","okay",IF(VLOOKUP(BTT[[#This Row],[Subprozess
(optionale Auswahl)]],BPML[[Subprozess]:[Zugeordneter Hauptprozess]],3,FALSE)=BTT[[#This Row],[Hauptprozess
(Pflichtauswahl)]],"okay","falscher Subprozess"))</f>
        <v>okay</v>
      </c>
      <c r="AL99" t="str">
        <f>IF(aktives_Teilprojekt="Master","",IF(BTT[[#This Row],[Verantwortliches TP
(automatisch)]]=VLOOKUP(aktives_Teilprojekt,Teilprojekte[[Teilprojekte]:[Kürzel]],2,FALSE),"okay","Hauptprozess anderes TP"))</f>
        <v>okay</v>
      </c>
      <c r="AM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 t="str">
        <f>IFERROR(IF(BTT[[#This Row],[SAP-Modul
(Pflichtauswahl)]]&lt;&gt;VLOOKUP(BTT[[#This Row],[Verwendete Transaktion (Pflichtauswahl)]],Transaktionen[[Transaktionen]:[Modul]],3,FALSE),"Modul anders","okay"),"")</f>
        <v>okay</v>
      </c>
      <c r="AP99" t="str">
        <f>IFERROR(IF(COUNTIFS(BTT[Verwendete Transaktion (Pflichtauswahl)],BTT[[#This Row],[Verwendete Transaktion (Pflichtauswahl)]],BTT[SAP-Modul
(Pflichtauswahl)],"&lt;&gt;"&amp;BTT[[#This Row],[SAP-Modul
(Pflichtauswahl)]])&gt;0,"Modul anders","okay"),"")</f>
        <v>okay</v>
      </c>
      <c r="AQ99" t="str">
        <f>IFERROR(IF(COUNTIFS(BTT[Verwendete Transaktion (Pflichtauswahl)],BTT[[#This Row],[Verwendete Transaktion (Pflichtauswahl)]],BTT[Verantwortliches TP
(automatisch)],"&lt;&gt;"&amp;BTT[[#This Row],[Verantwortliches TP
(automatisch)]])&gt;0,"Transaktion mehrfach","okay"),"")</f>
        <v>okay</v>
      </c>
      <c r="AR99" t="str">
        <f>IFERROR(IF(COUNTIFS(BTT[Verwendete Transaktion (Pflichtauswahl)],BTT[[#This Row],[Verwendete Transaktion (Pflichtauswahl)]],BTT[Verantwortliches TP
(automatisch)],"&lt;&gt;"&amp;VLOOKUP(aktives_Teilprojekt,Teilprojekte[[Teilprojekte]:[Kürzel]],2,FALSE))&gt;0,"Transaktion mehrfach","okay"),"")</f>
        <v>okay</v>
      </c>
      <c r="AS99" t="s">
        <v>312</v>
      </c>
    </row>
    <row r="100" spans="1:45">
      <c r="A100" t="str">
        <f>IFERROR(IF(BTT[[#This Row],[Lfd Nr. 
(aus konsolidierter Datei)]]&lt;&gt;"",BTT[[#This Row],[Lfd Nr. 
(aus konsolidierter Datei)]],VLOOKUP(aktives_Teilprojekt,Teilprojekte[[Teilprojekte]:[Kürzel]],2,FALSE)&amp;ROW(BTT[[#This Row],[Lfd Nr.
(automatisch)]])-2),"")</f>
        <v>FI2033</v>
      </c>
      <c r="B100" t="s">
        <v>101</v>
      </c>
      <c r="D100" t="s">
        <v>102</v>
      </c>
      <c r="E100" t="str">
        <f>IFERROR(IF(NOT(BTT[[#This Row],[Manuelle Änderung des Verantwortliches TP
(Auswahl - bei Bedarf)]]=""),BTT[[#This Row],[Manuelle Änderung des Verantwortliches TP
(Auswahl - bei Bedarf)]],VLOOKUP(BTT[[#This Row],[Hauptprozess
(Pflichtauswahl)]],Hauptprozesse[],3,FALSE)),"")</f>
        <v>FI</v>
      </c>
      <c r="F100" t="s">
        <v>5</v>
      </c>
      <c r="H100" t="s">
        <v>5</v>
      </c>
      <c r="I100" t="s">
        <v>313</v>
      </c>
      <c r="J100" t="str">
        <f>IFERROR(VLOOKUP(BTT[[#This Row],[Verwendete Transaktion (Pflichtauswahl)]],Transaktionen[[Transaktionen]:[Langtext]],2,FALSE),"")</f>
        <v>Update Adress-Vektoren</v>
      </c>
      <c r="N100" t="s">
        <v>95</v>
      </c>
      <c r="V100" t="str">
        <f>IFERROR(VLOOKUP(BTT[[#This Row],[Verwendetes Formular
(Auswahl falls relevant)]],Formulare[[Formularbezeichnung]:[Formularname (technisch)]],2,FALSE),"")</f>
        <v/>
      </c>
      <c r="X100" t="s">
        <v>83</v>
      </c>
      <c r="Y100" s="4"/>
      <c r="AC100" s="22" t="s">
        <v>97</v>
      </c>
      <c r="AD100" t="s">
        <v>98</v>
      </c>
      <c r="AF100" s="22" t="s">
        <v>97</v>
      </c>
      <c r="AJ100" t="s">
        <v>99</v>
      </c>
      <c r="AK100" t="str">
        <f>IF(BTT[[#This Row],[Subprozess
(optionale Auswahl)]]="","okay",IF(VLOOKUP(BTT[[#This Row],[Subprozess
(optionale Auswahl)]],BPML[[Subprozess]:[Zugeordneter Hauptprozess]],3,FALSE)=BTT[[#This Row],[Hauptprozess
(Pflichtauswahl)]],"okay","falscher Subprozess"))</f>
        <v>okay</v>
      </c>
      <c r="AL100" t="str">
        <f>IF(aktives_Teilprojekt="Master","",IF(BTT[[#This Row],[Verantwortliches TP
(automatisch)]]=VLOOKUP(aktives_Teilprojekt,Teilprojekte[[Teilprojekte]:[Kürzel]],2,FALSE),"okay","Hauptprozess anderes TP"))</f>
        <v>okay</v>
      </c>
      <c r="AM1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 t="str">
        <f>IFERROR(IF(BTT[[#This Row],[SAP-Modul
(Pflichtauswahl)]]&lt;&gt;VLOOKUP(BTT[[#This Row],[Verwendete Transaktion (Pflichtauswahl)]],Transaktionen[[Transaktionen]:[Modul]],3,FALSE),"Modul anders","okay"),"")</f>
        <v>okay</v>
      </c>
      <c r="AP100" t="str">
        <f>IFERROR(IF(COUNTIFS(BTT[Verwendete Transaktion (Pflichtauswahl)],BTT[[#This Row],[Verwendete Transaktion (Pflichtauswahl)]],BTT[SAP-Modul
(Pflichtauswahl)],"&lt;&gt;"&amp;BTT[[#This Row],[SAP-Modul
(Pflichtauswahl)]])&gt;0,"Modul anders","okay"),"")</f>
        <v>okay</v>
      </c>
      <c r="AQ100" t="str">
        <f>IFERROR(IF(COUNTIFS(BTT[Verwendete Transaktion (Pflichtauswahl)],BTT[[#This Row],[Verwendete Transaktion (Pflichtauswahl)]],BTT[Verantwortliches TP
(automatisch)],"&lt;&gt;"&amp;BTT[[#This Row],[Verantwortliches TP
(automatisch)]])&gt;0,"Transaktion mehrfach","okay"),"")</f>
        <v>okay</v>
      </c>
      <c r="AR100" t="str">
        <f>IFERROR(IF(COUNTIFS(BTT[Verwendete Transaktion (Pflichtauswahl)],BTT[[#This Row],[Verwendete Transaktion (Pflichtauswahl)]],BTT[Verantwortliches TP
(automatisch)],"&lt;&gt;"&amp;VLOOKUP(aktives_Teilprojekt,Teilprojekte[[Teilprojekte]:[Kürzel]],2,FALSE))&gt;0,"Transaktion mehrfach","okay"),"")</f>
        <v>okay</v>
      </c>
      <c r="AS100" t="s">
        <v>314</v>
      </c>
    </row>
    <row r="101" spans="1:45">
      <c r="A101" t="str">
        <f>IFERROR(IF(BTT[[#This Row],[Lfd Nr. 
(aus konsolidierter Datei)]]&lt;&gt;"",BTT[[#This Row],[Lfd Nr. 
(aus konsolidierter Datei)]],VLOOKUP(aktives_Teilprojekt,Teilprojekte[[Teilprojekte]:[Kürzel]],2,FALSE)&amp;ROW(BTT[[#This Row],[Lfd Nr.
(automatisch)]])-2),"")</f>
        <v>FI2101</v>
      </c>
      <c r="B101" t="s">
        <v>101</v>
      </c>
      <c r="D101" t="s">
        <v>102</v>
      </c>
      <c r="E101" t="str">
        <f>IFERROR(IF(NOT(BTT[[#This Row],[Manuelle Änderung des Verantwortliches TP
(Auswahl - bei Bedarf)]]=""),BTT[[#This Row],[Manuelle Änderung des Verantwortliches TP
(Auswahl - bei Bedarf)]],VLOOKUP(BTT[[#This Row],[Hauptprozess
(Pflichtauswahl)]],Hauptprozesse[],3,FALSE)),"")</f>
        <v>FI</v>
      </c>
      <c r="F101" t="s">
        <v>5</v>
      </c>
      <c r="H101" t="s">
        <v>5</v>
      </c>
      <c r="I101" t="s">
        <v>315</v>
      </c>
      <c r="J101" t="str">
        <f>IFERROR(VLOOKUP(BTT[[#This Row],[Verwendete Transaktion (Pflichtauswahl)]],Transaktionen[[Transaktionen]:[Langtext]],2,FALSE),"")</f>
        <v>Stammdaten Benutzergruppe</v>
      </c>
      <c r="N101" t="s">
        <v>95</v>
      </c>
      <c r="V101" t="str">
        <f>IFERROR(VLOOKUP(BTT[[#This Row],[Verwendetes Formular
(Auswahl falls relevant)]],Formulare[[Formularbezeichnung]:[Formularname (technisch)]],2,FALSE),"")</f>
        <v/>
      </c>
      <c r="X101" t="s">
        <v>83</v>
      </c>
      <c r="Y101" s="4"/>
      <c r="AC101" s="22" t="s">
        <v>97</v>
      </c>
      <c r="AD101" t="s">
        <v>98</v>
      </c>
      <c r="AF101" s="22" t="s">
        <v>97</v>
      </c>
      <c r="AJ101" t="s">
        <v>99</v>
      </c>
      <c r="AK101" t="str">
        <f>IF(BTT[[#This Row],[Subprozess
(optionale Auswahl)]]="","okay",IF(VLOOKUP(BTT[[#This Row],[Subprozess
(optionale Auswahl)]],BPML[[Subprozess]:[Zugeordneter Hauptprozess]],3,FALSE)=BTT[[#This Row],[Hauptprozess
(Pflichtauswahl)]],"okay","falscher Subprozess"))</f>
        <v>okay</v>
      </c>
      <c r="AL101" t="str">
        <f>IF(aktives_Teilprojekt="Master","",IF(BTT[[#This Row],[Verantwortliches TP
(automatisch)]]=VLOOKUP(aktives_Teilprojekt,Teilprojekte[[Teilprojekte]:[Kürzel]],2,FALSE),"okay","Hauptprozess anderes TP"))</f>
        <v>okay</v>
      </c>
      <c r="AM1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1" t="str">
        <f>IFERROR(IF(BTT[[#This Row],[SAP-Modul
(Pflichtauswahl)]]&lt;&gt;VLOOKUP(BTT[[#This Row],[Verwendete Transaktion (Pflichtauswahl)]],Transaktionen[[Transaktionen]:[Modul]],3,FALSE),"Modul anders","okay"),"")</f>
        <v>okay</v>
      </c>
      <c r="AP101" t="str">
        <f>IFERROR(IF(COUNTIFS(BTT[Verwendete Transaktion (Pflichtauswahl)],BTT[[#This Row],[Verwendete Transaktion (Pflichtauswahl)]],BTT[SAP-Modul
(Pflichtauswahl)],"&lt;&gt;"&amp;BTT[[#This Row],[SAP-Modul
(Pflichtauswahl)]])&gt;0,"Modul anders","okay"),"")</f>
        <v>okay</v>
      </c>
      <c r="AQ101" t="str">
        <f>IFERROR(IF(COUNTIFS(BTT[Verwendete Transaktion (Pflichtauswahl)],BTT[[#This Row],[Verwendete Transaktion (Pflichtauswahl)]],BTT[Verantwortliches TP
(automatisch)],"&lt;&gt;"&amp;BTT[[#This Row],[Verantwortliches TP
(automatisch)]])&gt;0,"Transaktion mehrfach","okay"),"")</f>
        <v>okay</v>
      </c>
      <c r="AR101" t="str">
        <f>IFERROR(IF(COUNTIFS(BTT[Verwendete Transaktion (Pflichtauswahl)],BTT[[#This Row],[Verwendete Transaktion (Pflichtauswahl)]],BTT[Verantwortliches TP
(automatisch)],"&lt;&gt;"&amp;VLOOKUP(aktives_Teilprojekt,Teilprojekte[[Teilprojekte]:[Kürzel]],2,FALSE))&gt;0,"Transaktion mehrfach","okay"),"")</f>
        <v>okay</v>
      </c>
      <c r="AS101" t="s">
        <v>316</v>
      </c>
    </row>
    <row r="102" spans="1:45">
      <c r="A102" t="str">
        <f>IFERROR(IF(BTT[[#This Row],[Lfd Nr. 
(aus konsolidierter Datei)]]&lt;&gt;"",BTT[[#This Row],[Lfd Nr. 
(aus konsolidierter Datei)]],VLOOKUP(aktives_Teilprojekt,Teilprojekte[[Teilprojekte]:[Kürzel]],2,FALSE)&amp;ROW(BTT[[#This Row],[Lfd Nr.
(automatisch)]])-2),"")</f>
        <v>FI2034</v>
      </c>
      <c r="B102" t="s">
        <v>101</v>
      </c>
      <c r="D102" t="s">
        <v>102</v>
      </c>
      <c r="E102" t="str">
        <f>IFERROR(IF(NOT(BTT[[#This Row],[Manuelle Änderung des Verantwortliches TP
(Auswahl - bei Bedarf)]]=""),BTT[[#This Row],[Manuelle Änderung des Verantwortliches TP
(Auswahl - bei Bedarf)]],VLOOKUP(BTT[[#This Row],[Hauptprozess
(Pflichtauswahl)]],Hauptprozesse[],3,FALSE)),"")</f>
        <v>FI</v>
      </c>
      <c r="F102" t="s">
        <v>5</v>
      </c>
      <c r="H102" t="s">
        <v>5</v>
      </c>
      <c r="I102" t="s">
        <v>317</v>
      </c>
      <c r="J102" t="str">
        <f>IFERROR(VLOOKUP(BTT[[#This Row],[Verwendete Transaktion (Pflichtauswahl)]],Transaktionen[[Transaktionen]:[Langtext]],2,FALSE),"")</f>
        <v>Destinationen</v>
      </c>
      <c r="N102" t="s">
        <v>95</v>
      </c>
      <c r="V102" t="str">
        <f>IFERROR(VLOOKUP(BTT[[#This Row],[Verwendetes Formular
(Auswahl falls relevant)]],Formulare[[Formularbezeichnung]:[Formularname (technisch)]],2,FALSE),"")</f>
        <v/>
      </c>
      <c r="X102" t="s">
        <v>83</v>
      </c>
      <c r="Y102" s="4"/>
      <c r="AC102" s="22" t="s">
        <v>97</v>
      </c>
      <c r="AD102" t="s">
        <v>98</v>
      </c>
      <c r="AF102" s="22" t="s">
        <v>97</v>
      </c>
      <c r="AJ102" t="s">
        <v>99</v>
      </c>
      <c r="AK102" t="str">
        <f>IF(BTT[[#This Row],[Subprozess
(optionale Auswahl)]]="","okay",IF(VLOOKUP(BTT[[#This Row],[Subprozess
(optionale Auswahl)]],BPML[[Subprozess]:[Zugeordneter Hauptprozess]],3,FALSE)=BTT[[#This Row],[Hauptprozess
(Pflichtauswahl)]],"okay","falscher Subprozess"))</f>
        <v>okay</v>
      </c>
      <c r="AL102" t="str">
        <f>IF(aktives_Teilprojekt="Master","",IF(BTT[[#This Row],[Verantwortliches TP
(automatisch)]]=VLOOKUP(aktives_Teilprojekt,Teilprojekte[[Teilprojekte]:[Kürzel]],2,FALSE),"okay","Hauptprozess anderes TP"))</f>
        <v>okay</v>
      </c>
      <c r="AM1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2" t="str">
        <f>IFERROR(IF(BTT[[#This Row],[SAP-Modul
(Pflichtauswahl)]]&lt;&gt;VLOOKUP(BTT[[#This Row],[Verwendete Transaktion (Pflichtauswahl)]],Transaktionen[[Transaktionen]:[Modul]],3,FALSE),"Modul anders","okay"),"")</f>
        <v>okay</v>
      </c>
      <c r="AP102" t="str">
        <f>IFERROR(IF(COUNTIFS(BTT[Verwendete Transaktion (Pflichtauswahl)],BTT[[#This Row],[Verwendete Transaktion (Pflichtauswahl)]],BTT[SAP-Modul
(Pflichtauswahl)],"&lt;&gt;"&amp;BTT[[#This Row],[SAP-Modul
(Pflichtauswahl)]])&gt;0,"Modul anders","okay"),"")</f>
        <v>okay</v>
      </c>
      <c r="AQ102" t="str">
        <f>IFERROR(IF(COUNTIFS(BTT[Verwendete Transaktion (Pflichtauswahl)],BTT[[#This Row],[Verwendete Transaktion (Pflichtauswahl)]],BTT[Verantwortliches TP
(automatisch)],"&lt;&gt;"&amp;BTT[[#This Row],[Verantwortliches TP
(automatisch)]])&gt;0,"Transaktion mehrfach","okay"),"")</f>
        <v>okay</v>
      </c>
      <c r="AR102" t="str">
        <f>IFERROR(IF(COUNTIFS(BTT[Verwendete Transaktion (Pflichtauswahl)],BTT[[#This Row],[Verwendete Transaktion (Pflichtauswahl)]],BTT[Verantwortliches TP
(automatisch)],"&lt;&gt;"&amp;VLOOKUP(aktives_Teilprojekt,Teilprojekte[[Teilprojekte]:[Kürzel]],2,FALSE))&gt;0,"Transaktion mehrfach","okay"),"")</f>
        <v>okay</v>
      </c>
      <c r="AS102" t="s">
        <v>318</v>
      </c>
    </row>
    <row r="103" spans="1:45">
      <c r="A103" t="str">
        <f>IFERROR(IF(BTT[[#This Row],[Lfd Nr. 
(aus konsolidierter Datei)]]&lt;&gt;"",BTT[[#This Row],[Lfd Nr. 
(aus konsolidierter Datei)]],VLOOKUP(aktives_Teilprojekt,Teilprojekte[[Teilprojekte]:[Kürzel]],2,FALSE)&amp;ROW(BTT[[#This Row],[Lfd Nr.
(automatisch)]])-2),"")</f>
        <v>FI2102</v>
      </c>
      <c r="B103" t="s">
        <v>101</v>
      </c>
      <c r="D103" t="s">
        <v>102</v>
      </c>
      <c r="E103" t="str">
        <f>IFERROR(IF(NOT(BTT[[#This Row],[Manuelle Änderung des Verantwortliches TP
(Auswahl - bei Bedarf)]]=""),BTT[[#This Row],[Manuelle Änderung des Verantwortliches TP
(Auswahl - bei Bedarf)]],VLOOKUP(BTT[[#This Row],[Hauptprozess
(Pflichtauswahl)]],Hauptprozesse[],3,FALSE)),"")</f>
        <v>FI</v>
      </c>
      <c r="F103" t="s">
        <v>5</v>
      </c>
      <c r="H103" t="s">
        <v>5</v>
      </c>
      <c r="I103" t="s">
        <v>319</v>
      </c>
      <c r="J103" t="str">
        <f>IFERROR(VLOOKUP(BTT[[#This Row],[Verwendete Transaktion (Pflichtauswahl)]],Transaktionen[[Transaktionen]:[Langtext]],2,FALSE),"")</f>
        <v>Prozessfunktionen</v>
      </c>
      <c r="N103" t="s">
        <v>95</v>
      </c>
      <c r="V103" t="str">
        <f>IFERROR(VLOOKUP(BTT[[#This Row],[Verwendetes Formular
(Auswahl falls relevant)]],Formulare[[Formularbezeichnung]:[Formularname (technisch)]],2,FALSE),"")</f>
        <v/>
      </c>
      <c r="X103" t="s">
        <v>83</v>
      </c>
      <c r="Y103" s="4"/>
      <c r="AC103" s="22" t="s">
        <v>97</v>
      </c>
      <c r="AD103" t="s">
        <v>98</v>
      </c>
      <c r="AF103" s="22" t="s">
        <v>97</v>
      </c>
      <c r="AJ103" t="s">
        <v>99</v>
      </c>
      <c r="AK103" t="str">
        <f>IF(BTT[[#This Row],[Subprozess
(optionale Auswahl)]]="","okay",IF(VLOOKUP(BTT[[#This Row],[Subprozess
(optionale Auswahl)]],BPML[[Subprozess]:[Zugeordneter Hauptprozess]],3,FALSE)=BTT[[#This Row],[Hauptprozess
(Pflichtauswahl)]],"okay","falscher Subprozess"))</f>
        <v>okay</v>
      </c>
      <c r="AL103" t="str">
        <f>IF(aktives_Teilprojekt="Master","",IF(BTT[[#This Row],[Verantwortliches TP
(automatisch)]]=VLOOKUP(aktives_Teilprojekt,Teilprojekte[[Teilprojekte]:[Kürzel]],2,FALSE),"okay","Hauptprozess anderes TP"))</f>
        <v>okay</v>
      </c>
      <c r="AM1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3" t="str">
        <f>IFERROR(IF(BTT[[#This Row],[SAP-Modul
(Pflichtauswahl)]]&lt;&gt;VLOOKUP(BTT[[#This Row],[Verwendete Transaktion (Pflichtauswahl)]],Transaktionen[[Transaktionen]:[Modul]],3,FALSE),"Modul anders","okay"),"")</f>
        <v>okay</v>
      </c>
      <c r="AP103" t="str">
        <f>IFERROR(IF(COUNTIFS(BTT[Verwendete Transaktion (Pflichtauswahl)],BTT[[#This Row],[Verwendete Transaktion (Pflichtauswahl)]],BTT[SAP-Modul
(Pflichtauswahl)],"&lt;&gt;"&amp;BTT[[#This Row],[SAP-Modul
(Pflichtauswahl)]])&gt;0,"Modul anders","okay"),"")</f>
        <v>okay</v>
      </c>
      <c r="AQ103" t="str">
        <f>IFERROR(IF(COUNTIFS(BTT[Verwendete Transaktion (Pflichtauswahl)],BTT[[#This Row],[Verwendete Transaktion (Pflichtauswahl)]],BTT[Verantwortliches TP
(automatisch)],"&lt;&gt;"&amp;BTT[[#This Row],[Verantwortliches TP
(automatisch)]])&gt;0,"Transaktion mehrfach","okay"),"")</f>
        <v>okay</v>
      </c>
      <c r="AR103" t="str">
        <f>IFERROR(IF(COUNTIFS(BTT[Verwendete Transaktion (Pflichtauswahl)],BTT[[#This Row],[Verwendete Transaktion (Pflichtauswahl)]],BTT[Verantwortliches TP
(automatisch)],"&lt;&gt;"&amp;VLOOKUP(aktives_Teilprojekt,Teilprojekte[[Teilprojekte]:[Kürzel]],2,FALSE))&gt;0,"Transaktion mehrfach","okay"),"")</f>
        <v>okay</v>
      </c>
      <c r="AS103" t="s">
        <v>320</v>
      </c>
    </row>
    <row r="104" spans="1:45">
      <c r="A104" t="str">
        <f>IFERROR(IF(BTT[[#This Row],[Lfd Nr. 
(aus konsolidierter Datei)]]&lt;&gt;"",BTT[[#This Row],[Lfd Nr. 
(aus konsolidierter Datei)]],VLOOKUP(aktives_Teilprojekt,Teilprojekte[[Teilprojekte]:[Kürzel]],2,FALSE)&amp;ROW(BTT[[#This Row],[Lfd Nr.
(automatisch)]])-2),"")</f>
        <v>FI2035</v>
      </c>
      <c r="B104" t="s">
        <v>101</v>
      </c>
      <c r="D104" t="s">
        <v>102</v>
      </c>
      <c r="E104" t="str">
        <f>IFERROR(IF(NOT(BTT[[#This Row],[Manuelle Änderung des Verantwortliches TP
(Auswahl - bei Bedarf)]]=""),BTT[[#This Row],[Manuelle Änderung des Verantwortliches TP
(Auswahl - bei Bedarf)]],VLOOKUP(BTT[[#This Row],[Hauptprozess
(Pflichtauswahl)]],Hauptprozesse[],3,FALSE)),"")</f>
        <v>FI</v>
      </c>
      <c r="F104" t="s">
        <v>5</v>
      </c>
      <c r="H104" t="s">
        <v>5</v>
      </c>
      <c r="I104" t="s">
        <v>321</v>
      </c>
      <c r="J104" t="str">
        <f>IFERROR(VLOOKUP(BTT[[#This Row],[Verwendete Transaktion (Pflichtauswahl)]],Transaktionen[[Transaktionen]:[Langtext]],2,FALSE),"")</f>
        <v>Status</v>
      </c>
      <c r="N104" t="s">
        <v>95</v>
      </c>
      <c r="V104" t="str">
        <f>IFERROR(VLOOKUP(BTT[[#This Row],[Verwendetes Formular
(Auswahl falls relevant)]],Formulare[[Formularbezeichnung]:[Formularname (technisch)]],2,FALSE),"")</f>
        <v/>
      </c>
      <c r="X104" t="s">
        <v>83</v>
      </c>
      <c r="Y104" s="4"/>
      <c r="AC104" s="22" t="s">
        <v>97</v>
      </c>
      <c r="AD104" t="s">
        <v>98</v>
      </c>
      <c r="AF104" s="22" t="s">
        <v>97</v>
      </c>
      <c r="AJ104" t="s">
        <v>99</v>
      </c>
      <c r="AK104" t="str">
        <f>IF(BTT[[#This Row],[Subprozess
(optionale Auswahl)]]="","okay",IF(VLOOKUP(BTT[[#This Row],[Subprozess
(optionale Auswahl)]],BPML[[Subprozess]:[Zugeordneter Hauptprozess]],3,FALSE)=BTT[[#This Row],[Hauptprozess
(Pflichtauswahl)]],"okay","falscher Subprozess"))</f>
        <v>okay</v>
      </c>
      <c r="AL104" t="str">
        <f>IF(aktives_Teilprojekt="Master","",IF(BTT[[#This Row],[Verantwortliches TP
(automatisch)]]=VLOOKUP(aktives_Teilprojekt,Teilprojekte[[Teilprojekte]:[Kürzel]],2,FALSE),"okay","Hauptprozess anderes TP"))</f>
        <v>okay</v>
      </c>
      <c r="AM1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4" t="str">
        <f>IFERROR(IF(BTT[[#This Row],[SAP-Modul
(Pflichtauswahl)]]&lt;&gt;VLOOKUP(BTT[[#This Row],[Verwendete Transaktion (Pflichtauswahl)]],Transaktionen[[Transaktionen]:[Modul]],3,FALSE),"Modul anders","okay"),"")</f>
        <v>okay</v>
      </c>
      <c r="AP104" t="str">
        <f>IFERROR(IF(COUNTIFS(BTT[Verwendete Transaktion (Pflichtauswahl)],BTT[[#This Row],[Verwendete Transaktion (Pflichtauswahl)]],BTT[SAP-Modul
(Pflichtauswahl)],"&lt;&gt;"&amp;BTT[[#This Row],[SAP-Modul
(Pflichtauswahl)]])&gt;0,"Modul anders","okay"),"")</f>
        <v>okay</v>
      </c>
      <c r="AQ104" t="str">
        <f>IFERROR(IF(COUNTIFS(BTT[Verwendete Transaktion (Pflichtauswahl)],BTT[[#This Row],[Verwendete Transaktion (Pflichtauswahl)]],BTT[Verantwortliches TP
(automatisch)],"&lt;&gt;"&amp;BTT[[#This Row],[Verantwortliches TP
(automatisch)]])&gt;0,"Transaktion mehrfach","okay"),"")</f>
        <v>okay</v>
      </c>
      <c r="AR104" t="str">
        <f>IFERROR(IF(COUNTIFS(BTT[Verwendete Transaktion (Pflichtauswahl)],BTT[[#This Row],[Verwendete Transaktion (Pflichtauswahl)]],BTT[Verantwortliches TP
(automatisch)],"&lt;&gt;"&amp;VLOOKUP(aktives_Teilprojekt,Teilprojekte[[Teilprojekte]:[Kürzel]],2,FALSE))&gt;0,"Transaktion mehrfach","okay"),"")</f>
        <v>okay</v>
      </c>
      <c r="AS104" t="s">
        <v>322</v>
      </c>
    </row>
    <row r="105" spans="1:45">
      <c r="A105" t="str">
        <f>IFERROR(IF(BTT[[#This Row],[Lfd Nr. 
(aus konsolidierter Datei)]]&lt;&gt;"",BTT[[#This Row],[Lfd Nr. 
(aus konsolidierter Datei)]],VLOOKUP(aktives_Teilprojekt,Teilprojekte[[Teilprojekte]:[Kürzel]],2,FALSE)&amp;ROW(BTT[[#This Row],[Lfd Nr.
(automatisch)]])-2),"")</f>
        <v>FI1923</v>
      </c>
      <c r="B105" t="s">
        <v>101</v>
      </c>
      <c r="D105" t="s">
        <v>102</v>
      </c>
      <c r="E105" t="str">
        <f>IFERROR(IF(NOT(BTT[[#This Row],[Manuelle Änderung des Verantwortliches TP
(Auswahl - bei Bedarf)]]=""),BTT[[#This Row],[Manuelle Änderung des Verantwortliches TP
(Auswahl - bei Bedarf)]],VLOOKUP(BTT[[#This Row],[Hauptprozess
(Pflichtauswahl)]],Hauptprozesse[],3,FALSE)),"")</f>
        <v>FI</v>
      </c>
      <c r="F105" t="s">
        <v>5</v>
      </c>
      <c r="G105" s="19" t="s">
        <v>124</v>
      </c>
      <c r="H105" t="s">
        <v>5</v>
      </c>
      <c r="I105" t="s">
        <v>323</v>
      </c>
      <c r="J105" t="str">
        <f>IFERROR(VLOOKUP(BTT[[#This Row],[Verwendete Transaktion (Pflichtauswahl)]],Transaktionen[[Transaktionen]:[Langtext]],2,FALSE),"")</f>
        <v>Buchungskreis-Pool</v>
      </c>
      <c r="N105" t="s">
        <v>95</v>
      </c>
      <c r="V105" t="str">
        <f>IFERROR(VLOOKUP(BTT[[#This Row],[Verwendetes Formular
(Auswahl falls relevant)]],Formulare[[Formularbezeichnung]:[Formularname (technisch)]],2,FALSE),"")</f>
        <v/>
      </c>
      <c r="X105" t="s">
        <v>83</v>
      </c>
      <c r="Y105" s="4"/>
      <c r="AC105" s="22" t="s">
        <v>97</v>
      </c>
      <c r="AD105" t="s">
        <v>98</v>
      </c>
      <c r="AF105" s="22" t="s">
        <v>97</v>
      </c>
      <c r="AJ105" t="s">
        <v>99</v>
      </c>
      <c r="AK105" t="str">
        <f>IF(BTT[[#This Row],[Subprozess
(optionale Auswahl)]]="","okay",IF(VLOOKUP(BTT[[#This Row],[Subprozess
(optionale Auswahl)]],BPML[[Subprozess]:[Zugeordneter Hauptprozess]],3,FALSE)=BTT[[#This Row],[Hauptprozess
(Pflichtauswahl)]],"okay","falscher Subprozess"))</f>
        <v>okay</v>
      </c>
      <c r="AL105" t="str">
        <f>IF(aktives_Teilprojekt="Master","",IF(BTT[[#This Row],[Verantwortliches TP
(automatisch)]]=VLOOKUP(aktives_Teilprojekt,Teilprojekte[[Teilprojekte]:[Kürzel]],2,FALSE),"okay","Hauptprozess anderes TP"))</f>
        <v>okay</v>
      </c>
      <c r="AM1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5" t="str">
        <f>IFERROR(IF(BTT[[#This Row],[SAP-Modul
(Pflichtauswahl)]]&lt;&gt;VLOOKUP(BTT[[#This Row],[Verwendete Transaktion (Pflichtauswahl)]],Transaktionen[[Transaktionen]:[Modul]],3,FALSE),"Modul anders","okay"),"")</f>
        <v>okay</v>
      </c>
      <c r="AP105" t="str">
        <f>IFERROR(IF(COUNTIFS(BTT[Verwendete Transaktion (Pflichtauswahl)],BTT[[#This Row],[Verwendete Transaktion (Pflichtauswahl)]],BTT[SAP-Modul
(Pflichtauswahl)],"&lt;&gt;"&amp;BTT[[#This Row],[SAP-Modul
(Pflichtauswahl)]])&gt;0,"Modul anders","okay"),"")</f>
        <v>okay</v>
      </c>
      <c r="AQ105" t="str">
        <f>IFERROR(IF(COUNTIFS(BTT[Verwendete Transaktion (Pflichtauswahl)],BTT[[#This Row],[Verwendete Transaktion (Pflichtauswahl)]],BTT[Verantwortliches TP
(automatisch)],"&lt;&gt;"&amp;BTT[[#This Row],[Verantwortliches TP
(automatisch)]])&gt;0,"Transaktion mehrfach","okay"),"")</f>
        <v>okay</v>
      </c>
      <c r="AR105" t="str">
        <f>IFERROR(IF(COUNTIFS(BTT[Verwendete Transaktion (Pflichtauswahl)],BTT[[#This Row],[Verwendete Transaktion (Pflichtauswahl)]],BTT[Verantwortliches TP
(automatisch)],"&lt;&gt;"&amp;VLOOKUP(aktives_Teilprojekt,Teilprojekte[[Teilprojekte]:[Kürzel]],2,FALSE))&gt;0,"Transaktion mehrfach","okay"),"")</f>
        <v>okay</v>
      </c>
      <c r="AS105" t="s">
        <v>324</v>
      </c>
    </row>
    <row r="106" spans="1:45">
      <c r="A106" t="str">
        <f>IFERROR(IF(BTT[[#This Row],[Lfd Nr. 
(aus konsolidierter Datei)]]&lt;&gt;"",BTT[[#This Row],[Lfd Nr. 
(aus konsolidierter Datei)]],VLOOKUP(aktives_Teilprojekt,Teilprojekte[[Teilprojekte]:[Kürzel]],2,FALSE)&amp;ROW(BTT[[#This Row],[Lfd Nr.
(automatisch)]])-2),"")</f>
        <v>FI1924</v>
      </c>
      <c r="B106" t="s">
        <v>101</v>
      </c>
      <c r="D106" t="s">
        <v>102</v>
      </c>
      <c r="E106" t="str">
        <f>IFERROR(IF(NOT(BTT[[#This Row],[Manuelle Änderung des Verantwortliches TP
(Auswahl - bei Bedarf)]]=""),BTT[[#This Row],[Manuelle Änderung des Verantwortliches TP
(Auswahl - bei Bedarf)]],VLOOKUP(BTT[[#This Row],[Hauptprozess
(Pflichtauswahl)]],Hauptprozesse[],3,FALSE)),"")</f>
        <v>FI</v>
      </c>
      <c r="F106" t="s">
        <v>5</v>
      </c>
      <c r="G106" s="19" t="s">
        <v>124</v>
      </c>
      <c r="H106" t="s">
        <v>5</v>
      </c>
      <c r="I106" t="s">
        <v>325</v>
      </c>
      <c r="J106" t="str">
        <f>IFERROR(VLOOKUP(BTT[[#This Row],[Verwendete Transaktion (Pflichtauswahl)]],Transaktionen[[Transaktionen]:[Langtext]],2,FALSE),"")</f>
        <v>Bankkonten-Pool</v>
      </c>
      <c r="N106" t="s">
        <v>95</v>
      </c>
      <c r="V106" t="str">
        <f>IFERROR(VLOOKUP(BTT[[#This Row],[Verwendetes Formular
(Auswahl falls relevant)]],Formulare[[Formularbezeichnung]:[Formularname (technisch)]],2,FALSE),"")</f>
        <v/>
      </c>
      <c r="X106" t="s">
        <v>83</v>
      </c>
      <c r="Y106" s="4"/>
      <c r="AC106" s="22" t="s">
        <v>97</v>
      </c>
      <c r="AD106" t="s">
        <v>98</v>
      </c>
      <c r="AF106" s="22" t="s">
        <v>97</v>
      </c>
      <c r="AJ106" t="s">
        <v>99</v>
      </c>
      <c r="AK106" t="str">
        <f>IF(BTT[[#This Row],[Subprozess
(optionale Auswahl)]]="","okay",IF(VLOOKUP(BTT[[#This Row],[Subprozess
(optionale Auswahl)]],BPML[[Subprozess]:[Zugeordneter Hauptprozess]],3,FALSE)=BTT[[#This Row],[Hauptprozess
(Pflichtauswahl)]],"okay","falscher Subprozess"))</f>
        <v>okay</v>
      </c>
      <c r="AL106" t="str">
        <f>IF(aktives_Teilprojekt="Master","",IF(BTT[[#This Row],[Verantwortliches TP
(automatisch)]]=VLOOKUP(aktives_Teilprojekt,Teilprojekte[[Teilprojekte]:[Kürzel]],2,FALSE),"okay","Hauptprozess anderes TP"))</f>
        <v>okay</v>
      </c>
      <c r="AM1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6" t="str">
        <f>IFERROR(IF(BTT[[#This Row],[SAP-Modul
(Pflichtauswahl)]]&lt;&gt;VLOOKUP(BTT[[#This Row],[Verwendete Transaktion (Pflichtauswahl)]],Transaktionen[[Transaktionen]:[Modul]],3,FALSE),"Modul anders","okay"),"")</f>
        <v>okay</v>
      </c>
      <c r="AP106" t="str">
        <f>IFERROR(IF(COUNTIFS(BTT[Verwendete Transaktion (Pflichtauswahl)],BTT[[#This Row],[Verwendete Transaktion (Pflichtauswahl)]],BTT[SAP-Modul
(Pflichtauswahl)],"&lt;&gt;"&amp;BTT[[#This Row],[SAP-Modul
(Pflichtauswahl)]])&gt;0,"Modul anders","okay"),"")</f>
        <v>okay</v>
      </c>
      <c r="AQ106" t="str">
        <f>IFERROR(IF(COUNTIFS(BTT[Verwendete Transaktion (Pflichtauswahl)],BTT[[#This Row],[Verwendete Transaktion (Pflichtauswahl)]],BTT[Verantwortliches TP
(automatisch)],"&lt;&gt;"&amp;BTT[[#This Row],[Verantwortliches TP
(automatisch)]])&gt;0,"Transaktion mehrfach","okay"),"")</f>
        <v>okay</v>
      </c>
      <c r="AR106" t="str">
        <f>IFERROR(IF(COUNTIFS(BTT[Verwendete Transaktion (Pflichtauswahl)],BTT[[#This Row],[Verwendete Transaktion (Pflichtauswahl)]],BTT[Verantwortliches TP
(automatisch)],"&lt;&gt;"&amp;VLOOKUP(aktives_Teilprojekt,Teilprojekte[[Teilprojekte]:[Kürzel]],2,FALSE))&gt;0,"Transaktion mehrfach","okay"),"")</f>
        <v>okay</v>
      </c>
      <c r="AS106" t="s">
        <v>326</v>
      </c>
    </row>
    <row r="107" spans="1:45">
      <c r="A107" t="str">
        <f>IFERROR(IF(BTT[[#This Row],[Lfd Nr. 
(aus konsolidierter Datei)]]&lt;&gt;"",BTT[[#This Row],[Lfd Nr. 
(aus konsolidierter Datei)]],VLOOKUP(aktives_Teilprojekt,Teilprojekte[[Teilprojekte]:[Kürzel]],2,FALSE)&amp;ROW(BTT[[#This Row],[Lfd Nr.
(automatisch)]])-2),"")</f>
        <v>FI1925</v>
      </c>
      <c r="B107" t="s">
        <v>101</v>
      </c>
      <c r="D107" t="s">
        <v>102</v>
      </c>
      <c r="E107" t="str">
        <f>IFERROR(IF(NOT(BTT[[#This Row],[Manuelle Änderung des Verantwortliches TP
(Auswahl - bei Bedarf)]]=""),BTT[[#This Row],[Manuelle Änderung des Verantwortliches TP
(Auswahl - bei Bedarf)]],VLOOKUP(BTT[[#This Row],[Hauptprozess
(Pflichtauswahl)]],Hauptprozesse[],3,FALSE)),"")</f>
        <v>FI</v>
      </c>
      <c r="F107" t="s">
        <v>5</v>
      </c>
      <c r="G107" s="19" t="s">
        <v>124</v>
      </c>
      <c r="H107" t="s">
        <v>5</v>
      </c>
      <c r="I107" t="s">
        <v>327</v>
      </c>
      <c r="J107" t="str">
        <f>IFERROR(VLOOKUP(BTT[[#This Row],[Verwendete Transaktion (Pflichtauswahl)]],Transaktionen[[Transaktionen]:[Langtext]],2,FALSE),"")</f>
        <v>Hausbanken-Pool</v>
      </c>
      <c r="N107" t="s">
        <v>95</v>
      </c>
      <c r="V107" t="str">
        <f>IFERROR(VLOOKUP(BTT[[#This Row],[Verwendetes Formular
(Auswahl falls relevant)]],Formulare[[Formularbezeichnung]:[Formularname (technisch)]],2,FALSE),"")</f>
        <v/>
      </c>
      <c r="X107" t="s">
        <v>83</v>
      </c>
      <c r="Y107" s="4"/>
      <c r="AC107" s="22" t="s">
        <v>97</v>
      </c>
      <c r="AD107" t="s">
        <v>98</v>
      </c>
      <c r="AF107" s="22" t="s">
        <v>97</v>
      </c>
      <c r="AJ107" t="s">
        <v>99</v>
      </c>
      <c r="AK107" t="str">
        <f>IF(BTT[[#This Row],[Subprozess
(optionale Auswahl)]]="","okay",IF(VLOOKUP(BTT[[#This Row],[Subprozess
(optionale Auswahl)]],BPML[[Subprozess]:[Zugeordneter Hauptprozess]],3,FALSE)=BTT[[#This Row],[Hauptprozess
(Pflichtauswahl)]],"okay","falscher Subprozess"))</f>
        <v>okay</v>
      </c>
      <c r="AL107" t="str">
        <f>IF(aktives_Teilprojekt="Master","",IF(BTT[[#This Row],[Verantwortliches TP
(automatisch)]]=VLOOKUP(aktives_Teilprojekt,Teilprojekte[[Teilprojekte]:[Kürzel]],2,FALSE),"okay","Hauptprozess anderes TP"))</f>
        <v>okay</v>
      </c>
      <c r="AM1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7" t="str">
        <f>IFERROR(IF(BTT[[#This Row],[SAP-Modul
(Pflichtauswahl)]]&lt;&gt;VLOOKUP(BTT[[#This Row],[Verwendete Transaktion (Pflichtauswahl)]],Transaktionen[[Transaktionen]:[Modul]],3,FALSE),"Modul anders","okay"),"")</f>
        <v>okay</v>
      </c>
      <c r="AP107" t="str">
        <f>IFERROR(IF(COUNTIFS(BTT[Verwendete Transaktion (Pflichtauswahl)],BTT[[#This Row],[Verwendete Transaktion (Pflichtauswahl)]],BTT[SAP-Modul
(Pflichtauswahl)],"&lt;&gt;"&amp;BTT[[#This Row],[SAP-Modul
(Pflichtauswahl)]])&gt;0,"Modul anders","okay"),"")</f>
        <v>okay</v>
      </c>
      <c r="AQ107" t="str">
        <f>IFERROR(IF(COUNTIFS(BTT[Verwendete Transaktion (Pflichtauswahl)],BTT[[#This Row],[Verwendete Transaktion (Pflichtauswahl)]],BTT[Verantwortliches TP
(automatisch)],"&lt;&gt;"&amp;BTT[[#This Row],[Verantwortliches TP
(automatisch)]])&gt;0,"Transaktion mehrfach","okay"),"")</f>
        <v>okay</v>
      </c>
      <c r="AR107" t="str">
        <f>IFERROR(IF(COUNTIFS(BTT[Verwendete Transaktion (Pflichtauswahl)],BTT[[#This Row],[Verwendete Transaktion (Pflichtauswahl)]],BTT[Verantwortliches TP
(automatisch)],"&lt;&gt;"&amp;VLOOKUP(aktives_Teilprojekt,Teilprojekte[[Teilprojekte]:[Kürzel]],2,FALSE))&gt;0,"Transaktion mehrfach","okay"),"")</f>
        <v>okay</v>
      </c>
      <c r="AS107" t="s">
        <v>328</v>
      </c>
    </row>
    <row r="108" spans="1:45">
      <c r="A108" t="str">
        <f>IFERROR(IF(BTT[[#This Row],[Lfd Nr. 
(aus konsolidierter Datei)]]&lt;&gt;"",BTT[[#This Row],[Lfd Nr. 
(aus konsolidierter Datei)]],VLOOKUP(aktives_Teilprojekt,Teilprojekte[[Teilprojekte]:[Kürzel]],2,FALSE)&amp;ROW(BTT[[#This Row],[Lfd Nr.
(automatisch)]])-2),"")</f>
        <v>FI2103</v>
      </c>
      <c r="B108" t="s">
        <v>101</v>
      </c>
      <c r="D108" t="s">
        <v>102</v>
      </c>
      <c r="E108" t="str">
        <f>IFERROR(IF(NOT(BTT[[#This Row],[Manuelle Änderung des Verantwortliches TP
(Auswahl - bei Bedarf)]]=""),BTT[[#This Row],[Manuelle Änderung des Verantwortliches TP
(Auswahl - bei Bedarf)]],VLOOKUP(BTT[[#This Row],[Hauptprozess
(Pflichtauswahl)]],Hauptprozesse[],3,FALSE)),"")</f>
        <v>FI</v>
      </c>
      <c r="F108" t="s">
        <v>5</v>
      </c>
      <c r="H108" t="s">
        <v>5</v>
      </c>
      <c r="I108" t="s">
        <v>329</v>
      </c>
      <c r="J108" t="str">
        <f>IFERROR(VLOOKUP(BTT[[#This Row],[Verwendete Transaktion (Pflichtauswahl)]],Transaktionen[[Transaktionen]:[Langtext]],2,FALSE),"")</f>
        <v>Stammdaten-Qualitiät</v>
      </c>
      <c r="N108" t="s">
        <v>95</v>
      </c>
      <c r="V108" t="str">
        <f>IFERROR(VLOOKUP(BTT[[#This Row],[Verwendetes Formular
(Auswahl falls relevant)]],Formulare[[Formularbezeichnung]:[Formularname (technisch)]],2,FALSE),"")</f>
        <v/>
      </c>
      <c r="X108" t="s">
        <v>83</v>
      </c>
      <c r="Y108" s="4"/>
      <c r="AC108" s="22" t="s">
        <v>97</v>
      </c>
      <c r="AD108" t="s">
        <v>98</v>
      </c>
      <c r="AF108" s="22" t="s">
        <v>97</v>
      </c>
      <c r="AJ108" t="s">
        <v>99</v>
      </c>
      <c r="AK108" t="str">
        <f>IF(BTT[[#This Row],[Subprozess
(optionale Auswahl)]]="","okay",IF(VLOOKUP(BTT[[#This Row],[Subprozess
(optionale Auswahl)]],BPML[[Subprozess]:[Zugeordneter Hauptprozess]],3,FALSE)=BTT[[#This Row],[Hauptprozess
(Pflichtauswahl)]],"okay","falscher Subprozess"))</f>
        <v>okay</v>
      </c>
      <c r="AL108" t="str">
        <f>IF(aktives_Teilprojekt="Master","",IF(BTT[[#This Row],[Verantwortliches TP
(automatisch)]]=VLOOKUP(aktives_Teilprojekt,Teilprojekte[[Teilprojekte]:[Kürzel]],2,FALSE),"okay","Hauptprozess anderes TP"))</f>
        <v>okay</v>
      </c>
      <c r="AM1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8" t="str">
        <f>IFERROR(IF(BTT[[#This Row],[SAP-Modul
(Pflichtauswahl)]]&lt;&gt;VLOOKUP(BTT[[#This Row],[Verwendete Transaktion (Pflichtauswahl)]],Transaktionen[[Transaktionen]:[Modul]],3,FALSE),"Modul anders","okay"),"")</f>
        <v>okay</v>
      </c>
      <c r="AP108" t="str">
        <f>IFERROR(IF(COUNTIFS(BTT[Verwendete Transaktion (Pflichtauswahl)],BTT[[#This Row],[Verwendete Transaktion (Pflichtauswahl)]],BTT[SAP-Modul
(Pflichtauswahl)],"&lt;&gt;"&amp;BTT[[#This Row],[SAP-Modul
(Pflichtauswahl)]])&gt;0,"Modul anders","okay"),"")</f>
        <v>okay</v>
      </c>
      <c r="AQ108" t="str">
        <f>IFERROR(IF(COUNTIFS(BTT[Verwendete Transaktion (Pflichtauswahl)],BTT[[#This Row],[Verwendete Transaktion (Pflichtauswahl)]],BTT[Verantwortliches TP
(automatisch)],"&lt;&gt;"&amp;BTT[[#This Row],[Verantwortliches TP
(automatisch)]])&gt;0,"Transaktion mehrfach","okay"),"")</f>
        <v>okay</v>
      </c>
      <c r="AR108" t="str">
        <f>IFERROR(IF(COUNTIFS(BTT[Verwendete Transaktion (Pflichtauswahl)],BTT[[#This Row],[Verwendete Transaktion (Pflichtauswahl)]],BTT[Verantwortliches TP
(automatisch)],"&lt;&gt;"&amp;VLOOKUP(aktives_Teilprojekt,Teilprojekte[[Teilprojekte]:[Kürzel]],2,FALSE))&gt;0,"Transaktion mehrfach","okay"),"")</f>
        <v>okay</v>
      </c>
      <c r="AS108" t="s">
        <v>330</v>
      </c>
    </row>
    <row r="109" spans="1:45">
      <c r="A109" t="str">
        <f>IFERROR(IF(BTT[[#This Row],[Lfd Nr. 
(aus konsolidierter Datei)]]&lt;&gt;"",BTT[[#This Row],[Lfd Nr. 
(aus konsolidierter Datei)]],VLOOKUP(aktives_Teilprojekt,Teilprojekte[[Teilprojekte]:[Kürzel]],2,FALSE)&amp;ROW(BTT[[#This Row],[Lfd Nr.
(automatisch)]])-2),"")</f>
        <v>FI2104</v>
      </c>
      <c r="B109" t="s">
        <v>101</v>
      </c>
      <c r="D109" t="s">
        <v>102</v>
      </c>
      <c r="E109" t="str">
        <f>IFERROR(IF(NOT(BTT[[#This Row],[Manuelle Änderung des Verantwortliches TP
(Auswahl - bei Bedarf)]]=""),BTT[[#This Row],[Manuelle Änderung des Verantwortliches TP
(Auswahl - bei Bedarf)]],VLOOKUP(BTT[[#This Row],[Hauptprozess
(Pflichtauswahl)]],Hauptprozesse[],3,FALSE)),"")</f>
        <v>FI</v>
      </c>
      <c r="F109" t="s">
        <v>5</v>
      </c>
      <c r="H109" t="s">
        <v>5</v>
      </c>
      <c r="I109" t="s">
        <v>331</v>
      </c>
      <c r="J109" t="str">
        <f>IFERROR(VLOOKUP(BTT[[#This Row],[Verwendete Transaktion (Pflichtauswahl)]],Transaktionen[[Transaktionen]:[Langtext]],2,FALSE),"")</f>
        <v>SAP-Stammdaten-Übernahme</v>
      </c>
      <c r="N109" t="s">
        <v>95</v>
      </c>
      <c r="V109" t="str">
        <f>IFERROR(VLOOKUP(BTT[[#This Row],[Verwendetes Formular
(Auswahl falls relevant)]],Formulare[[Formularbezeichnung]:[Formularname (technisch)]],2,FALSE),"")</f>
        <v/>
      </c>
      <c r="X109" t="s">
        <v>83</v>
      </c>
      <c r="Y109" s="4"/>
      <c r="AC109" s="22" t="s">
        <v>97</v>
      </c>
      <c r="AD109" t="s">
        <v>98</v>
      </c>
      <c r="AF109" s="22" t="s">
        <v>97</v>
      </c>
      <c r="AJ109" t="s">
        <v>99</v>
      </c>
      <c r="AK109" t="str">
        <f>IF(BTT[[#This Row],[Subprozess
(optionale Auswahl)]]="","okay",IF(VLOOKUP(BTT[[#This Row],[Subprozess
(optionale Auswahl)]],BPML[[Subprozess]:[Zugeordneter Hauptprozess]],3,FALSE)=BTT[[#This Row],[Hauptprozess
(Pflichtauswahl)]],"okay","falscher Subprozess"))</f>
        <v>okay</v>
      </c>
      <c r="AL109" t="str">
        <f>IF(aktives_Teilprojekt="Master","",IF(BTT[[#This Row],[Verantwortliches TP
(automatisch)]]=VLOOKUP(aktives_Teilprojekt,Teilprojekte[[Teilprojekte]:[Kürzel]],2,FALSE),"okay","Hauptprozess anderes TP"))</f>
        <v>okay</v>
      </c>
      <c r="AM1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9" t="str">
        <f>IFERROR(IF(BTT[[#This Row],[SAP-Modul
(Pflichtauswahl)]]&lt;&gt;VLOOKUP(BTT[[#This Row],[Verwendete Transaktion (Pflichtauswahl)]],Transaktionen[[Transaktionen]:[Modul]],3,FALSE),"Modul anders","okay"),"")</f>
        <v>okay</v>
      </c>
      <c r="AP109" t="str">
        <f>IFERROR(IF(COUNTIFS(BTT[Verwendete Transaktion (Pflichtauswahl)],BTT[[#This Row],[Verwendete Transaktion (Pflichtauswahl)]],BTT[SAP-Modul
(Pflichtauswahl)],"&lt;&gt;"&amp;BTT[[#This Row],[SAP-Modul
(Pflichtauswahl)]])&gt;0,"Modul anders","okay"),"")</f>
        <v>okay</v>
      </c>
      <c r="AQ109" t="str">
        <f>IFERROR(IF(COUNTIFS(BTT[Verwendete Transaktion (Pflichtauswahl)],BTT[[#This Row],[Verwendete Transaktion (Pflichtauswahl)]],BTT[Verantwortliches TP
(automatisch)],"&lt;&gt;"&amp;BTT[[#This Row],[Verantwortliches TP
(automatisch)]])&gt;0,"Transaktion mehrfach","okay"),"")</f>
        <v>okay</v>
      </c>
      <c r="AR109" t="str">
        <f>IFERROR(IF(COUNTIFS(BTT[Verwendete Transaktion (Pflichtauswahl)],BTT[[#This Row],[Verwendete Transaktion (Pflichtauswahl)]],BTT[Verantwortliches TP
(automatisch)],"&lt;&gt;"&amp;VLOOKUP(aktives_Teilprojekt,Teilprojekte[[Teilprojekte]:[Kürzel]],2,FALSE))&gt;0,"Transaktion mehrfach","okay"),"")</f>
        <v>okay</v>
      </c>
      <c r="AS109" t="s">
        <v>332</v>
      </c>
    </row>
    <row r="110" spans="1:45">
      <c r="A110" t="str">
        <f>IFERROR(IF(BTT[[#This Row],[Lfd Nr. 
(aus konsolidierter Datei)]]&lt;&gt;"",BTT[[#This Row],[Lfd Nr. 
(aus konsolidierter Datei)]],VLOOKUP(aktives_Teilprojekt,Teilprojekte[[Teilprojekte]:[Kürzel]],2,FALSE)&amp;ROW(BTT[[#This Row],[Lfd Nr.
(automatisch)]])-2),"")</f>
        <v>FI2105</v>
      </c>
      <c r="B110" t="s">
        <v>101</v>
      </c>
      <c r="D110" t="s">
        <v>102</v>
      </c>
      <c r="E110" t="str">
        <f>IFERROR(IF(NOT(BTT[[#This Row],[Manuelle Änderung des Verantwortliches TP
(Auswahl - bei Bedarf)]]=""),BTT[[#This Row],[Manuelle Änderung des Verantwortliches TP
(Auswahl - bei Bedarf)]],VLOOKUP(BTT[[#This Row],[Hauptprozess
(Pflichtauswahl)]],Hauptprozesse[],3,FALSE)),"")</f>
        <v>FI</v>
      </c>
      <c r="F110" t="s">
        <v>5</v>
      </c>
      <c r="H110" t="s">
        <v>5</v>
      </c>
      <c r="I110" t="s">
        <v>333</v>
      </c>
      <c r="J110" t="str">
        <f>IFERROR(VLOOKUP(BTT[[#This Row],[Verwendete Transaktion (Pflichtauswahl)]],Transaktionen[[Transaktionen]:[Langtext]],2,FALSE),"")</f>
        <v>Customizing-Rolle</v>
      </c>
      <c r="N110" t="s">
        <v>95</v>
      </c>
      <c r="V110" t="str">
        <f>IFERROR(VLOOKUP(BTT[[#This Row],[Verwendetes Formular
(Auswahl falls relevant)]],Formulare[[Formularbezeichnung]:[Formularname (technisch)]],2,FALSE),"")</f>
        <v/>
      </c>
      <c r="X110" t="s">
        <v>83</v>
      </c>
      <c r="Y110" s="4"/>
      <c r="AC110" s="22" t="s">
        <v>97</v>
      </c>
      <c r="AD110" t="s">
        <v>98</v>
      </c>
      <c r="AF110" s="22" t="s">
        <v>97</v>
      </c>
      <c r="AJ110" t="s">
        <v>99</v>
      </c>
      <c r="AK110" t="str">
        <f>IF(BTT[[#This Row],[Subprozess
(optionale Auswahl)]]="","okay",IF(VLOOKUP(BTT[[#This Row],[Subprozess
(optionale Auswahl)]],BPML[[Subprozess]:[Zugeordneter Hauptprozess]],3,FALSE)=BTT[[#This Row],[Hauptprozess
(Pflichtauswahl)]],"okay","falscher Subprozess"))</f>
        <v>okay</v>
      </c>
      <c r="AL110" t="str">
        <f>IF(aktives_Teilprojekt="Master","",IF(BTT[[#This Row],[Verantwortliches TP
(automatisch)]]=VLOOKUP(aktives_Teilprojekt,Teilprojekte[[Teilprojekte]:[Kürzel]],2,FALSE),"okay","Hauptprozess anderes TP"))</f>
        <v>okay</v>
      </c>
      <c r="AM1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0" t="str">
        <f>IFERROR(IF(BTT[[#This Row],[SAP-Modul
(Pflichtauswahl)]]&lt;&gt;VLOOKUP(BTT[[#This Row],[Verwendete Transaktion (Pflichtauswahl)]],Transaktionen[[Transaktionen]:[Modul]],3,FALSE),"Modul anders","okay"),"")</f>
        <v>okay</v>
      </c>
      <c r="AP110" t="str">
        <f>IFERROR(IF(COUNTIFS(BTT[Verwendete Transaktion (Pflichtauswahl)],BTT[[#This Row],[Verwendete Transaktion (Pflichtauswahl)]],BTT[SAP-Modul
(Pflichtauswahl)],"&lt;&gt;"&amp;BTT[[#This Row],[SAP-Modul
(Pflichtauswahl)]])&gt;0,"Modul anders","okay"),"")</f>
        <v>okay</v>
      </c>
      <c r="AQ110" t="str">
        <f>IFERROR(IF(COUNTIFS(BTT[Verwendete Transaktion (Pflichtauswahl)],BTT[[#This Row],[Verwendete Transaktion (Pflichtauswahl)]],BTT[Verantwortliches TP
(automatisch)],"&lt;&gt;"&amp;BTT[[#This Row],[Verantwortliches TP
(automatisch)]])&gt;0,"Transaktion mehrfach","okay"),"")</f>
        <v>okay</v>
      </c>
      <c r="AR110" t="str">
        <f>IFERROR(IF(COUNTIFS(BTT[Verwendete Transaktion (Pflichtauswahl)],BTT[[#This Row],[Verwendete Transaktion (Pflichtauswahl)]],BTT[Verantwortliches TP
(automatisch)],"&lt;&gt;"&amp;VLOOKUP(aktives_Teilprojekt,Teilprojekte[[Teilprojekte]:[Kürzel]],2,FALSE))&gt;0,"Transaktion mehrfach","okay"),"")</f>
        <v>okay</v>
      </c>
      <c r="AS110" t="s">
        <v>334</v>
      </c>
    </row>
    <row r="111" spans="1:45">
      <c r="A111" t="str">
        <f>IFERROR(IF(BTT[[#This Row],[Lfd Nr. 
(aus konsolidierter Datei)]]&lt;&gt;"",BTT[[#This Row],[Lfd Nr. 
(aus konsolidierter Datei)]],VLOOKUP(aktives_Teilprojekt,Teilprojekte[[Teilprojekte]:[Kürzel]],2,FALSE)&amp;ROW(BTT[[#This Row],[Lfd Nr.
(automatisch)]])-2),"")</f>
        <v>FI1926</v>
      </c>
      <c r="B111" t="s">
        <v>101</v>
      </c>
      <c r="D111" t="s">
        <v>102</v>
      </c>
      <c r="E111" t="str">
        <f>IFERROR(IF(NOT(BTT[[#This Row],[Manuelle Änderung des Verantwortliches TP
(Auswahl - bei Bedarf)]]=""),BTT[[#This Row],[Manuelle Änderung des Verantwortliches TP
(Auswahl - bei Bedarf)]],VLOOKUP(BTT[[#This Row],[Hauptprozess
(Pflichtauswahl)]],Hauptprozesse[],3,FALSE)),"")</f>
        <v>FI</v>
      </c>
      <c r="F111" t="s">
        <v>5</v>
      </c>
      <c r="G111" s="19" t="s">
        <v>124</v>
      </c>
      <c r="H111" t="s">
        <v>5</v>
      </c>
      <c r="I111" t="s">
        <v>335</v>
      </c>
      <c r="J111" t="str">
        <f>IFERROR(VLOOKUP(BTT[[#This Row],[Verwendete Transaktion (Pflichtauswahl)]],Transaktionen[[Transaktionen]:[Langtext]],2,FALSE),"")</f>
        <v>Versionsinfo</v>
      </c>
      <c r="N111" t="s">
        <v>95</v>
      </c>
      <c r="V111" t="str">
        <f>IFERROR(VLOOKUP(BTT[[#This Row],[Verwendetes Formular
(Auswahl falls relevant)]],Formulare[[Formularbezeichnung]:[Formularname (technisch)]],2,FALSE),"")</f>
        <v/>
      </c>
      <c r="X111" t="s">
        <v>83</v>
      </c>
      <c r="Y111" s="4"/>
      <c r="AC111" s="22" t="s">
        <v>97</v>
      </c>
      <c r="AD111" t="s">
        <v>98</v>
      </c>
      <c r="AF111" s="22" t="s">
        <v>97</v>
      </c>
      <c r="AJ111" t="s">
        <v>99</v>
      </c>
      <c r="AK111" t="str">
        <f>IF(BTT[[#This Row],[Subprozess
(optionale Auswahl)]]="","okay",IF(VLOOKUP(BTT[[#This Row],[Subprozess
(optionale Auswahl)]],BPML[[Subprozess]:[Zugeordneter Hauptprozess]],3,FALSE)=BTT[[#This Row],[Hauptprozess
(Pflichtauswahl)]],"okay","falscher Subprozess"))</f>
        <v>okay</v>
      </c>
      <c r="AL111" t="str">
        <f>IF(aktives_Teilprojekt="Master","",IF(BTT[[#This Row],[Verantwortliches TP
(automatisch)]]=VLOOKUP(aktives_Teilprojekt,Teilprojekte[[Teilprojekte]:[Kürzel]],2,FALSE),"okay","Hauptprozess anderes TP"))</f>
        <v>okay</v>
      </c>
      <c r="AM1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1" t="str">
        <f>IFERROR(IF(BTT[[#This Row],[SAP-Modul
(Pflichtauswahl)]]&lt;&gt;VLOOKUP(BTT[[#This Row],[Verwendete Transaktion (Pflichtauswahl)]],Transaktionen[[Transaktionen]:[Modul]],3,FALSE),"Modul anders","okay"),"")</f>
        <v>okay</v>
      </c>
      <c r="AP111" t="str">
        <f>IFERROR(IF(COUNTIFS(BTT[Verwendete Transaktion (Pflichtauswahl)],BTT[[#This Row],[Verwendete Transaktion (Pflichtauswahl)]],BTT[SAP-Modul
(Pflichtauswahl)],"&lt;&gt;"&amp;BTT[[#This Row],[SAP-Modul
(Pflichtauswahl)]])&gt;0,"Modul anders","okay"),"")</f>
        <v>okay</v>
      </c>
      <c r="AQ111" t="str">
        <f>IFERROR(IF(COUNTIFS(BTT[Verwendete Transaktion (Pflichtauswahl)],BTT[[#This Row],[Verwendete Transaktion (Pflichtauswahl)]],BTT[Verantwortliches TP
(automatisch)],"&lt;&gt;"&amp;BTT[[#This Row],[Verantwortliches TP
(automatisch)]])&gt;0,"Transaktion mehrfach","okay"),"")</f>
        <v>okay</v>
      </c>
      <c r="AR111" t="str">
        <f>IFERROR(IF(COUNTIFS(BTT[Verwendete Transaktion (Pflichtauswahl)],BTT[[#This Row],[Verwendete Transaktion (Pflichtauswahl)]],BTT[Verantwortliches TP
(automatisch)],"&lt;&gt;"&amp;VLOOKUP(aktives_Teilprojekt,Teilprojekte[[Teilprojekte]:[Kürzel]],2,FALSE))&gt;0,"Transaktion mehrfach","okay"),"")</f>
        <v>okay</v>
      </c>
      <c r="AS111" t="s">
        <v>336</v>
      </c>
    </row>
    <row r="112" spans="1:45">
      <c r="A112" t="str">
        <f>IFERROR(IF(BTT[[#This Row],[Lfd Nr. 
(aus konsolidierter Datei)]]&lt;&gt;"",BTT[[#This Row],[Lfd Nr. 
(aus konsolidierter Datei)]],VLOOKUP(aktives_Teilprojekt,Teilprojekte[[Teilprojekte]:[Kürzel]],2,FALSE)&amp;ROW(BTT[[#This Row],[Lfd Nr.
(automatisch)]])-2),"")</f>
        <v>FI2106</v>
      </c>
      <c r="B112" t="s">
        <v>101</v>
      </c>
      <c r="D112" t="s">
        <v>102</v>
      </c>
      <c r="E112" t="str">
        <f>IFERROR(IF(NOT(BTT[[#This Row],[Manuelle Änderung des Verantwortliches TP
(Auswahl - bei Bedarf)]]=""),BTT[[#This Row],[Manuelle Änderung des Verantwortliches TP
(Auswahl - bei Bedarf)]],VLOOKUP(BTT[[#This Row],[Hauptprozess
(Pflichtauswahl)]],Hauptprozesse[],3,FALSE)),"")</f>
        <v>FI</v>
      </c>
      <c r="F112" t="s">
        <v>5</v>
      </c>
      <c r="H112" t="s">
        <v>5</v>
      </c>
      <c r="I112" t="s">
        <v>337</v>
      </c>
      <c r="J112" t="str">
        <f>IFERROR(VLOOKUP(BTT[[#This Row],[Verwendete Transaktion (Pflichtauswahl)]],Transaktionen[[Transaktionen]:[Langtext]],2,FALSE),"")</f>
        <v>AutoBank: Buchungsgruppen definieren</v>
      </c>
      <c r="N112" t="s">
        <v>95</v>
      </c>
      <c r="V112" t="str">
        <f>IFERROR(VLOOKUP(BTT[[#This Row],[Verwendetes Formular
(Auswahl falls relevant)]],Formulare[[Formularbezeichnung]:[Formularname (technisch)]],2,FALSE),"")</f>
        <v/>
      </c>
      <c r="X112" t="s">
        <v>83</v>
      </c>
      <c r="Y112" s="4"/>
      <c r="AC112" s="22" t="s">
        <v>97</v>
      </c>
      <c r="AD112" t="s">
        <v>98</v>
      </c>
      <c r="AF112" s="22" t="s">
        <v>97</v>
      </c>
      <c r="AJ112" t="s">
        <v>99</v>
      </c>
      <c r="AK112" t="str">
        <f>IF(BTT[[#This Row],[Subprozess
(optionale Auswahl)]]="","okay",IF(VLOOKUP(BTT[[#This Row],[Subprozess
(optionale Auswahl)]],BPML[[Subprozess]:[Zugeordneter Hauptprozess]],3,FALSE)=BTT[[#This Row],[Hauptprozess
(Pflichtauswahl)]],"okay","falscher Subprozess"))</f>
        <v>okay</v>
      </c>
      <c r="AL112" t="str">
        <f>IF(aktives_Teilprojekt="Master","",IF(BTT[[#This Row],[Verantwortliches TP
(automatisch)]]=VLOOKUP(aktives_Teilprojekt,Teilprojekte[[Teilprojekte]:[Kürzel]],2,FALSE),"okay","Hauptprozess anderes TP"))</f>
        <v>okay</v>
      </c>
      <c r="AM1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 t="str">
        <f>IFERROR(IF(BTT[[#This Row],[SAP-Modul
(Pflichtauswahl)]]&lt;&gt;VLOOKUP(BTT[[#This Row],[Verwendete Transaktion (Pflichtauswahl)]],Transaktionen[[Transaktionen]:[Modul]],3,FALSE),"Modul anders","okay"),"")</f>
        <v>okay</v>
      </c>
      <c r="AP112" t="str">
        <f>IFERROR(IF(COUNTIFS(BTT[Verwendete Transaktion (Pflichtauswahl)],BTT[[#This Row],[Verwendete Transaktion (Pflichtauswahl)]],BTT[SAP-Modul
(Pflichtauswahl)],"&lt;&gt;"&amp;BTT[[#This Row],[SAP-Modul
(Pflichtauswahl)]])&gt;0,"Modul anders","okay"),"")</f>
        <v>okay</v>
      </c>
      <c r="AQ112" t="str">
        <f>IFERROR(IF(COUNTIFS(BTT[Verwendete Transaktion (Pflichtauswahl)],BTT[[#This Row],[Verwendete Transaktion (Pflichtauswahl)]],BTT[Verantwortliches TP
(automatisch)],"&lt;&gt;"&amp;BTT[[#This Row],[Verantwortliches TP
(automatisch)]])&gt;0,"Transaktion mehrfach","okay"),"")</f>
        <v>okay</v>
      </c>
      <c r="AR112" t="str">
        <f>IFERROR(IF(COUNTIFS(BTT[Verwendete Transaktion (Pflichtauswahl)],BTT[[#This Row],[Verwendete Transaktion (Pflichtauswahl)]],BTT[Verantwortliches TP
(automatisch)],"&lt;&gt;"&amp;VLOOKUP(aktives_Teilprojekt,Teilprojekte[[Teilprojekte]:[Kürzel]],2,FALSE))&gt;0,"Transaktion mehrfach","okay"),"")</f>
        <v>okay</v>
      </c>
      <c r="AS112" t="s">
        <v>338</v>
      </c>
    </row>
    <row r="113" spans="1:45">
      <c r="A113" t="str">
        <f>IFERROR(IF(BTT[[#This Row],[Lfd Nr. 
(aus konsolidierter Datei)]]&lt;&gt;"",BTT[[#This Row],[Lfd Nr. 
(aus konsolidierter Datei)]],VLOOKUP(aktives_Teilprojekt,Teilprojekte[[Teilprojekte]:[Kürzel]],2,FALSE)&amp;ROW(BTT[[#This Row],[Lfd Nr.
(automatisch)]])-2),"")</f>
        <v>FI2107</v>
      </c>
      <c r="B113" t="s">
        <v>101</v>
      </c>
      <c r="D113" t="s">
        <v>102</v>
      </c>
      <c r="E113" t="str">
        <f>IFERROR(IF(NOT(BTT[[#This Row],[Manuelle Änderung des Verantwortliches TP
(Auswahl - bei Bedarf)]]=""),BTT[[#This Row],[Manuelle Änderung des Verantwortliches TP
(Auswahl - bei Bedarf)]],VLOOKUP(BTT[[#This Row],[Hauptprozess
(Pflichtauswahl)]],Hauptprozesse[],3,FALSE)),"")</f>
        <v>FI</v>
      </c>
      <c r="F113" t="s">
        <v>5</v>
      </c>
      <c r="H113" t="s">
        <v>5</v>
      </c>
      <c r="I113" t="s">
        <v>339</v>
      </c>
      <c r="J113" t="str">
        <f>IFERROR(VLOOKUP(BTT[[#This Row],[Verwendete Transaktion (Pflichtauswahl)]],Transaktionen[[Transaktionen]:[Langtext]],2,FALSE),"")</f>
        <v>Funktionsbausteine</v>
      </c>
      <c r="N113" t="s">
        <v>95</v>
      </c>
      <c r="V113" t="str">
        <f>IFERROR(VLOOKUP(BTT[[#This Row],[Verwendetes Formular
(Auswahl falls relevant)]],Formulare[[Formularbezeichnung]:[Formularname (technisch)]],2,FALSE),"")</f>
        <v/>
      </c>
      <c r="X113" t="s">
        <v>83</v>
      </c>
      <c r="Y113" s="4"/>
      <c r="AC113" s="22" t="s">
        <v>97</v>
      </c>
      <c r="AD113" t="s">
        <v>98</v>
      </c>
      <c r="AF113" s="22" t="s">
        <v>97</v>
      </c>
      <c r="AJ113" t="s">
        <v>99</v>
      </c>
      <c r="AK113" t="str">
        <f>IF(BTT[[#This Row],[Subprozess
(optionale Auswahl)]]="","okay",IF(VLOOKUP(BTT[[#This Row],[Subprozess
(optionale Auswahl)]],BPML[[Subprozess]:[Zugeordneter Hauptprozess]],3,FALSE)=BTT[[#This Row],[Hauptprozess
(Pflichtauswahl)]],"okay","falscher Subprozess"))</f>
        <v>okay</v>
      </c>
      <c r="AL113" t="str">
        <f>IF(aktives_Teilprojekt="Master","",IF(BTT[[#This Row],[Verantwortliches TP
(automatisch)]]=VLOOKUP(aktives_Teilprojekt,Teilprojekte[[Teilprojekte]:[Kürzel]],2,FALSE),"okay","Hauptprozess anderes TP"))</f>
        <v>okay</v>
      </c>
      <c r="AM1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 t="str">
        <f>IFERROR(IF(BTT[[#This Row],[SAP-Modul
(Pflichtauswahl)]]&lt;&gt;VLOOKUP(BTT[[#This Row],[Verwendete Transaktion (Pflichtauswahl)]],Transaktionen[[Transaktionen]:[Modul]],3,FALSE),"Modul anders","okay"),"")</f>
        <v>okay</v>
      </c>
      <c r="AP113" t="str">
        <f>IFERROR(IF(COUNTIFS(BTT[Verwendete Transaktion (Pflichtauswahl)],BTT[[#This Row],[Verwendete Transaktion (Pflichtauswahl)]],BTT[SAP-Modul
(Pflichtauswahl)],"&lt;&gt;"&amp;BTT[[#This Row],[SAP-Modul
(Pflichtauswahl)]])&gt;0,"Modul anders","okay"),"")</f>
        <v>okay</v>
      </c>
      <c r="AQ113" t="str">
        <f>IFERROR(IF(COUNTIFS(BTT[Verwendete Transaktion (Pflichtauswahl)],BTT[[#This Row],[Verwendete Transaktion (Pflichtauswahl)]],BTT[Verantwortliches TP
(automatisch)],"&lt;&gt;"&amp;BTT[[#This Row],[Verantwortliches TP
(automatisch)]])&gt;0,"Transaktion mehrfach","okay"),"")</f>
        <v>okay</v>
      </c>
      <c r="AR113" t="str">
        <f>IFERROR(IF(COUNTIFS(BTT[Verwendete Transaktion (Pflichtauswahl)],BTT[[#This Row],[Verwendete Transaktion (Pflichtauswahl)]],BTT[Verantwortliches TP
(automatisch)],"&lt;&gt;"&amp;VLOOKUP(aktives_Teilprojekt,Teilprojekte[[Teilprojekte]:[Kürzel]],2,FALSE))&gt;0,"Transaktion mehrfach","okay"),"")</f>
        <v>okay</v>
      </c>
      <c r="AS113" t="s">
        <v>340</v>
      </c>
    </row>
    <row r="114" spans="1:45">
      <c r="A114" t="str">
        <f>IFERROR(IF(BTT[[#This Row],[Lfd Nr. 
(aus konsolidierter Datei)]]&lt;&gt;"",BTT[[#This Row],[Lfd Nr. 
(aus konsolidierter Datei)]],VLOOKUP(aktives_Teilprojekt,Teilprojekte[[Teilprojekte]:[Kürzel]],2,FALSE)&amp;ROW(BTT[[#This Row],[Lfd Nr.
(automatisch)]])-2),"")</f>
        <v>FI2108</v>
      </c>
      <c r="B114" t="s">
        <v>101</v>
      </c>
      <c r="D114" t="s">
        <v>102</v>
      </c>
      <c r="E114" t="str">
        <f>IFERROR(IF(NOT(BTT[[#This Row],[Manuelle Änderung des Verantwortliches TP
(Auswahl - bei Bedarf)]]=""),BTT[[#This Row],[Manuelle Änderung des Verantwortliches TP
(Auswahl - bei Bedarf)]],VLOOKUP(BTT[[#This Row],[Hauptprozess
(Pflichtauswahl)]],Hauptprozesse[],3,FALSE)),"")</f>
        <v>FI</v>
      </c>
      <c r="F114" t="s">
        <v>5</v>
      </c>
      <c r="H114" t="s">
        <v>5</v>
      </c>
      <c r="I114" t="s">
        <v>341</v>
      </c>
      <c r="J114" t="str">
        <f>IFERROR(VLOOKUP(BTT[[#This Row],[Verwendete Transaktion (Pflichtauswahl)]],Transaktionen[[Transaktionen]:[Langtext]],2,FALSE),"")</f>
        <v>STA-Konverter: GVC</v>
      </c>
      <c r="N114" t="s">
        <v>95</v>
      </c>
      <c r="V114" t="str">
        <f>IFERROR(VLOOKUP(BTT[[#This Row],[Verwendetes Formular
(Auswahl falls relevant)]],Formulare[[Formularbezeichnung]:[Formularname (technisch)]],2,FALSE),"")</f>
        <v/>
      </c>
      <c r="X114" t="s">
        <v>83</v>
      </c>
      <c r="Y114" s="4"/>
      <c r="AC114" s="22" t="s">
        <v>97</v>
      </c>
      <c r="AD114" t="s">
        <v>98</v>
      </c>
      <c r="AF114" s="22" t="s">
        <v>97</v>
      </c>
      <c r="AJ114" t="s">
        <v>99</v>
      </c>
      <c r="AK114" t="str">
        <f>IF(BTT[[#This Row],[Subprozess
(optionale Auswahl)]]="","okay",IF(VLOOKUP(BTT[[#This Row],[Subprozess
(optionale Auswahl)]],BPML[[Subprozess]:[Zugeordneter Hauptprozess]],3,FALSE)=BTT[[#This Row],[Hauptprozess
(Pflichtauswahl)]],"okay","falscher Subprozess"))</f>
        <v>okay</v>
      </c>
      <c r="AL114" t="str">
        <f>IF(aktives_Teilprojekt="Master","",IF(BTT[[#This Row],[Verantwortliches TP
(automatisch)]]=VLOOKUP(aktives_Teilprojekt,Teilprojekte[[Teilprojekte]:[Kürzel]],2,FALSE),"okay","Hauptprozess anderes TP"))</f>
        <v>okay</v>
      </c>
      <c r="AM1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4" t="str">
        <f>IFERROR(IF(BTT[[#This Row],[SAP-Modul
(Pflichtauswahl)]]&lt;&gt;VLOOKUP(BTT[[#This Row],[Verwendete Transaktion (Pflichtauswahl)]],Transaktionen[[Transaktionen]:[Modul]],3,FALSE),"Modul anders","okay"),"")</f>
        <v>okay</v>
      </c>
      <c r="AP114" t="str">
        <f>IFERROR(IF(COUNTIFS(BTT[Verwendete Transaktion (Pflichtauswahl)],BTT[[#This Row],[Verwendete Transaktion (Pflichtauswahl)]],BTT[SAP-Modul
(Pflichtauswahl)],"&lt;&gt;"&amp;BTT[[#This Row],[SAP-Modul
(Pflichtauswahl)]])&gt;0,"Modul anders","okay"),"")</f>
        <v>okay</v>
      </c>
      <c r="AQ114" t="str">
        <f>IFERROR(IF(COUNTIFS(BTT[Verwendete Transaktion (Pflichtauswahl)],BTT[[#This Row],[Verwendete Transaktion (Pflichtauswahl)]],BTT[Verantwortliches TP
(automatisch)],"&lt;&gt;"&amp;BTT[[#This Row],[Verantwortliches TP
(automatisch)]])&gt;0,"Transaktion mehrfach","okay"),"")</f>
        <v>okay</v>
      </c>
      <c r="AR114" t="str">
        <f>IFERROR(IF(COUNTIFS(BTT[Verwendete Transaktion (Pflichtauswahl)],BTT[[#This Row],[Verwendete Transaktion (Pflichtauswahl)]],BTT[Verantwortliches TP
(automatisch)],"&lt;&gt;"&amp;VLOOKUP(aktives_Teilprojekt,Teilprojekte[[Teilprojekte]:[Kürzel]],2,FALSE))&gt;0,"Transaktion mehrfach","okay"),"")</f>
        <v>okay</v>
      </c>
      <c r="AS114" t="s">
        <v>342</v>
      </c>
    </row>
    <row r="115" spans="1:45">
      <c r="A115" t="str">
        <f>IFERROR(IF(BTT[[#This Row],[Lfd Nr. 
(aus konsolidierter Datei)]]&lt;&gt;"",BTT[[#This Row],[Lfd Nr. 
(aus konsolidierter Datei)]],VLOOKUP(aktives_Teilprojekt,Teilprojekte[[Teilprojekte]:[Kürzel]],2,FALSE)&amp;ROW(BTT[[#This Row],[Lfd Nr.
(automatisch)]])-2),"")</f>
        <v>FI1927</v>
      </c>
      <c r="B115" t="s">
        <v>101</v>
      </c>
      <c r="D115" t="s">
        <v>102</v>
      </c>
      <c r="E115" t="str">
        <f>IFERROR(IF(NOT(BTT[[#This Row],[Manuelle Änderung des Verantwortliches TP
(Auswahl - bei Bedarf)]]=""),BTT[[#This Row],[Manuelle Änderung des Verantwortliches TP
(Auswahl - bei Bedarf)]],VLOOKUP(BTT[[#This Row],[Hauptprozess
(Pflichtauswahl)]],Hauptprozesse[],3,FALSE)),"")</f>
        <v>FI</v>
      </c>
      <c r="F115" t="s">
        <v>5</v>
      </c>
      <c r="G115" s="19" t="s">
        <v>124</v>
      </c>
      <c r="H115" t="s">
        <v>5</v>
      </c>
      <c r="I115" t="s">
        <v>343</v>
      </c>
      <c r="J115" t="str">
        <f>IFERROR(VLOOKUP(BTT[[#This Row],[Verwendete Transaktion (Pflichtauswahl)]],Transaktionen[[Transaktionen]:[Langtext]],2,FALSE),"")</f>
        <v>Kontoauszugs-Router</v>
      </c>
      <c r="N115" t="s">
        <v>95</v>
      </c>
      <c r="V115" t="str">
        <f>IFERROR(VLOOKUP(BTT[[#This Row],[Verwendetes Formular
(Auswahl falls relevant)]],Formulare[[Formularbezeichnung]:[Formularname (technisch)]],2,FALSE),"")</f>
        <v/>
      </c>
      <c r="X115" t="s">
        <v>83</v>
      </c>
      <c r="Y115" s="4"/>
      <c r="AC115" s="22" t="s">
        <v>97</v>
      </c>
      <c r="AD115" t="s">
        <v>98</v>
      </c>
      <c r="AF115" s="22" t="s">
        <v>97</v>
      </c>
      <c r="AJ115" t="s">
        <v>99</v>
      </c>
      <c r="AK115" t="str">
        <f>IF(BTT[[#This Row],[Subprozess
(optionale Auswahl)]]="","okay",IF(VLOOKUP(BTT[[#This Row],[Subprozess
(optionale Auswahl)]],BPML[[Subprozess]:[Zugeordneter Hauptprozess]],3,FALSE)=BTT[[#This Row],[Hauptprozess
(Pflichtauswahl)]],"okay","falscher Subprozess"))</f>
        <v>okay</v>
      </c>
      <c r="AL115" t="str">
        <f>IF(aktives_Teilprojekt="Master","",IF(BTT[[#This Row],[Verantwortliches TP
(automatisch)]]=VLOOKUP(aktives_Teilprojekt,Teilprojekte[[Teilprojekte]:[Kürzel]],2,FALSE),"okay","Hauptprozess anderes TP"))</f>
        <v>okay</v>
      </c>
      <c r="AM1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 t="str">
        <f>IFERROR(IF(BTT[[#This Row],[SAP-Modul
(Pflichtauswahl)]]&lt;&gt;VLOOKUP(BTT[[#This Row],[Verwendete Transaktion (Pflichtauswahl)]],Transaktionen[[Transaktionen]:[Modul]],3,FALSE),"Modul anders","okay"),"")</f>
        <v>okay</v>
      </c>
      <c r="AP115" t="str">
        <f>IFERROR(IF(COUNTIFS(BTT[Verwendete Transaktion (Pflichtauswahl)],BTT[[#This Row],[Verwendete Transaktion (Pflichtauswahl)]],BTT[SAP-Modul
(Pflichtauswahl)],"&lt;&gt;"&amp;BTT[[#This Row],[SAP-Modul
(Pflichtauswahl)]])&gt;0,"Modul anders","okay"),"")</f>
        <v>okay</v>
      </c>
      <c r="AQ115" t="str">
        <f>IFERROR(IF(COUNTIFS(BTT[Verwendete Transaktion (Pflichtauswahl)],BTT[[#This Row],[Verwendete Transaktion (Pflichtauswahl)]],BTT[Verantwortliches TP
(automatisch)],"&lt;&gt;"&amp;BTT[[#This Row],[Verantwortliches TP
(automatisch)]])&gt;0,"Transaktion mehrfach","okay"),"")</f>
        <v>okay</v>
      </c>
      <c r="AR115" t="str">
        <f>IFERROR(IF(COUNTIFS(BTT[Verwendete Transaktion (Pflichtauswahl)],BTT[[#This Row],[Verwendete Transaktion (Pflichtauswahl)]],BTT[Verantwortliches TP
(automatisch)],"&lt;&gt;"&amp;VLOOKUP(aktives_Teilprojekt,Teilprojekte[[Teilprojekte]:[Kürzel]],2,FALSE))&gt;0,"Transaktion mehrfach","okay"),"")</f>
        <v>okay</v>
      </c>
      <c r="AS115" t="s">
        <v>344</v>
      </c>
    </row>
    <row r="116" spans="1:45">
      <c r="A116" t="str">
        <f>IFERROR(IF(BTT[[#This Row],[Lfd Nr. 
(aus konsolidierter Datei)]]&lt;&gt;"",BTT[[#This Row],[Lfd Nr. 
(aus konsolidierter Datei)]],VLOOKUP(aktives_Teilprojekt,Teilprojekte[[Teilprojekte]:[Kürzel]],2,FALSE)&amp;ROW(BTT[[#This Row],[Lfd Nr.
(automatisch)]])-2),"")</f>
        <v>FI114</v>
      </c>
      <c r="B116" t="s">
        <v>345</v>
      </c>
      <c r="D116" t="s">
        <v>102</v>
      </c>
      <c r="E116" t="str">
        <f>IFERROR(IF(NOT(BTT[[#This Row],[Manuelle Änderung des Verantwortliches TP
(Auswahl - bei Bedarf)]]=""),BTT[[#This Row],[Manuelle Änderung des Verantwortliches TP
(Auswahl - bei Bedarf)]],VLOOKUP(BTT[[#This Row],[Hauptprozess
(Pflichtauswahl)]],Hauptprozesse[],3,FALSE)),"")</f>
        <v>FI</v>
      </c>
      <c r="I116" s="19" t="s">
        <v>346</v>
      </c>
      <c r="J116" s="19" t="s">
        <v>347</v>
      </c>
      <c r="N116" t="s">
        <v>95</v>
      </c>
      <c r="O116" t="s">
        <v>83</v>
      </c>
      <c r="T116" t="s">
        <v>83</v>
      </c>
      <c r="V116" t="str">
        <f>IFERROR(VLOOKUP(BTT[[#This Row],[Verwendetes Formular
(Auswahl falls relevant)]],Formulare[[Formularbezeichnung]:[Formularname (technisch)]],2,FALSE),"")</f>
        <v/>
      </c>
      <c r="X116" t="s">
        <v>83</v>
      </c>
      <c r="Y116" s="4"/>
      <c r="AC116" s="22" t="s">
        <v>97</v>
      </c>
      <c r="AD116" t="s">
        <v>98</v>
      </c>
      <c r="AF116" s="22" t="s">
        <v>97</v>
      </c>
      <c r="AJ116" t="s">
        <v>99</v>
      </c>
      <c r="AK116" t="str">
        <f>IF(BTT[[#This Row],[Subprozess
(optionale Auswahl)]]="","okay",IF(VLOOKUP(BTT[[#This Row],[Subprozess
(optionale Auswahl)]],BPML[[Subprozess]:[Zugeordneter Hauptprozess]],3,FALSE)=BTT[[#This Row],[Hauptprozess
(Pflichtauswahl)]],"okay","falscher Subprozess"))</f>
        <v>okay</v>
      </c>
      <c r="AL116" t="str">
        <f>IF(aktives_Teilprojekt="Master","",IF(BTT[[#This Row],[Verantwortliches TP
(automatisch)]]=VLOOKUP(aktives_Teilprojekt,Teilprojekte[[Teilprojekte]:[Kürzel]],2,FALSE),"okay","Hauptprozess anderes TP"))</f>
        <v>okay</v>
      </c>
      <c r="AM1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6" t="str">
        <f>IFERROR(IF(BTT[[#This Row],[SAP-Modul
(Pflichtauswahl)]]&lt;&gt;VLOOKUP(BTT[[#This Row],[Verwendete Transaktion (Pflichtauswahl)]],Transaktionen[[Transaktionen]:[Modul]],3,FALSE),"Modul anders","okay"),"")</f>
        <v/>
      </c>
      <c r="AP116" t="str">
        <f>IFERROR(IF(COUNTIFS(BTT[Verwendete Transaktion (Pflichtauswahl)],BTT[[#This Row],[Verwendete Transaktion (Pflichtauswahl)]],BTT[SAP-Modul
(Pflichtauswahl)],"&lt;&gt;"&amp;BTT[[#This Row],[SAP-Modul
(Pflichtauswahl)]])&gt;0,"Modul anders","okay"),"")</f>
        <v>okay</v>
      </c>
      <c r="AQ116" t="str">
        <f>IFERROR(IF(COUNTIFS(BTT[Verwendete Transaktion (Pflichtauswahl)],BTT[[#This Row],[Verwendete Transaktion (Pflichtauswahl)]],BTT[Verantwortliches TP
(automatisch)],"&lt;&gt;"&amp;BTT[[#This Row],[Verantwortliches TP
(automatisch)]])&gt;0,"Transaktion mehrfach","okay"),"")</f>
        <v>okay</v>
      </c>
      <c r="AR116" t="str">
        <f>IFERROR(IF(COUNTIFS(BTT[Verwendete Transaktion (Pflichtauswahl)],BTT[[#This Row],[Verwendete Transaktion (Pflichtauswahl)]],BTT[Verantwortliches TP
(automatisch)],"&lt;&gt;"&amp;VLOOKUP(aktives_Teilprojekt,Teilprojekte[[Teilprojekte]:[Kürzel]],2,FALSE))&gt;0,"Transaktion mehrfach","okay"),"")</f>
        <v>okay</v>
      </c>
    </row>
    <row r="117" spans="1:45">
      <c r="A117" t="str">
        <f>IFERROR(IF(BTT[[#This Row],[Lfd Nr. 
(aus konsolidierter Datei)]]&lt;&gt;"",BTT[[#This Row],[Lfd Nr. 
(aus konsolidierter Datei)]],VLOOKUP(aktives_Teilprojekt,Teilprojekte[[Teilprojekte]:[Kürzel]],2,FALSE)&amp;ROW(BTT[[#This Row],[Lfd Nr.
(automatisch)]])-2),"")</f>
        <v>FI2036</v>
      </c>
      <c r="B117" t="s">
        <v>101</v>
      </c>
      <c r="D117" t="s">
        <v>102</v>
      </c>
      <c r="E117" t="str">
        <f>IFERROR(IF(NOT(BTT[[#This Row],[Manuelle Änderung des Verantwortliches TP
(Auswahl - bei Bedarf)]]=""),BTT[[#This Row],[Manuelle Änderung des Verantwortliches TP
(Auswahl - bei Bedarf)]],VLOOKUP(BTT[[#This Row],[Hauptprozess
(Pflichtauswahl)]],Hauptprozesse[],3,FALSE)),"")</f>
        <v>FI</v>
      </c>
      <c r="F117" t="s">
        <v>5</v>
      </c>
      <c r="H117" t="s">
        <v>5</v>
      </c>
      <c r="I117" t="s">
        <v>348</v>
      </c>
      <c r="J117" t="str">
        <f>IFERROR(VLOOKUP(BTT[[#This Row],[Verwendete Transaktion (Pflichtauswahl)]],Transaktionen[[Transaktionen]:[Langtext]],2,FALSE),"")</f>
        <v>Pflege Banken</v>
      </c>
      <c r="N117" t="s">
        <v>95</v>
      </c>
      <c r="V117" t="str">
        <f>IFERROR(VLOOKUP(BTT[[#This Row],[Verwendetes Formular
(Auswahl falls relevant)]],Formulare[[Formularbezeichnung]:[Formularname (technisch)]],2,FALSE),"")</f>
        <v/>
      </c>
      <c r="X117" t="s">
        <v>83</v>
      </c>
      <c r="Y117" s="4"/>
      <c r="AC117" s="22" t="s">
        <v>97</v>
      </c>
      <c r="AD117" t="s">
        <v>98</v>
      </c>
      <c r="AF117" s="22" t="s">
        <v>97</v>
      </c>
      <c r="AJ117" t="s">
        <v>99</v>
      </c>
      <c r="AK117" t="str">
        <f>IF(BTT[[#This Row],[Subprozess
(optionale Auswahl)]]="","okay",IF(VLOOKUP(BTT[[#This Row],[Subprozess
(optionale Auswahl)]],BPML[[Subprozess]:[Zugeordneter Hauptprozess]],3,FALSE)=BTT[[#This Row],[Hauptprozess
(Pflichtauswahl)]],"okay","falscher Subprozess"))</f>
        <v>okay</v>
      </c>
      <c r="AL117" t="str">
        <f>IF(aktives_Teilprojekt="Master","",IF(BTT[[#This Row],[Verantwortliches TP
(automatisch)]]=VLOOKUP(aktives_Teilprojekt,Teilprojekte[[Teilprojekte]:[Kürzel]],2,FALSE),"okay","Hauptprozess anderes TP"))</f>
        <v>okay</v>
      </c>
      <c r="AM1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7" t="str">
        <f>IFERROR(IF(BTT[[#This Row],[SAP-Modul
(Pflichtauswahl)]]&lt;&gt;VLOOKUP(BTT[[#This Row],[Verwendete Transaktion (Pflichtauswahl)]],Transaktionen[[Transaktionen]:[Modul]],3,FALSE),"Modul anders","okay"),"")</f>
        <v>okay</v>
      </c>
      <c r="AP117" t="str">
        <f>IFERROR(IF(COUNTIFS(BTT[Verwendete Transaktion (Pflichtauswahl)],BTT[[#This Row],[Verwendete Transaktion (Pflichtauswahl)]],BTT[SAP-Modul
(Pflichtauswahl)],"&lt;&gt;"&amp;BTT[[#This Row],[SAP-Modul
(Pflichtauswahl)]])&gt;0,"Modul anders","okay"),"")</f>
        <v>okay</v>
      </c>
      <c r="AQ117" t="str">
        <f>IFERROR(IF(COUNTIFS(BTT[Verwendete Transaktion (Pflichtauswahl)],BTT[[#This Row],[Verwendete Transaktion (Pflichtauswahl)]],BTT[Verantwortliches TP
(automatisch)],"&lt;&gt;"&amp;BTT[[#This Row],[Verantwortliches TP
(automatisch)]])&gt;0,"Transaktion mehrfach","okay"),"")</f>
        <v>okay</v>
      </c>
      <c r="AR117" t="str">
        <f>IFERROR(IF(COUNTIFS(BTT[Verwendete Transaktion (Pflichtauswahl)],BTT[[#This Row],[Verwendete Transaktion (Pflichtauswahl)]],BTT[Verantwortliches TP
(automatisch)],"&lt;&gt;"&amp;VLOOKUP(aktives_Teilprojekt,Teilprojekte[[Teilprojekte]:[Kürzel]],2,FALSE))&gt;0,"Transaktion mehrfach","okay"),"")</f>
        <v>okay</v>
      </c>
      <c r="AS117" t="s">
        <v>349</v>
      </c>
    </row>
    <row r="118" spans="1:45">
      <c r="A118" t="str">
        <f>IFERROR(IF(BTT[[#This Row],[Lfd Nr. 
(aus konsolidierter Datei)]]&lt;&gt;"",BTT[[#This Row],[Lfd Nr. 
(aus konsolidierter Datei)]],VLOOKUP(aktives_Teilprojekt,Teilprojekte[[Teilprojekte]:[Kürzel]],2,FALSE)&amp;ROW(BTT[[#This Row],[Lfd Nr.
(automatisch)]])-2),"")</f>
        <v>FI2037</v>
      </c>
      <c r="B118" t="s">
        <v>101</v>
      </c>
      <c r="D118" t="s">
        <v>102</v>
      </c>
      <c r="E118" t="str">
        <f>IFERROR(IF(NOT(BTT[[#This Row],[Manuelle Änderung des Verantwortliches TP
(Auswahl - bei Bedarf)]]=""),BTT[[#This Row],[Manuelle Änderung des Verantwortliches TP
(Auswahl - bei Bedarf)]],VLOOKUP(BTT[[#This Row],[Hauptprozess
(Pflichtauswahl)]],Hauptprozesse[],3,FALSE)),"")</f>
        <v>FI</v>
      </c>
      <c r="F118" t="s">
        <v>5</v>
      </c>
      <c r="H118" t="s">
        <v>5</v>
      </c>
      <c r="I118" t="s">
        <v>350</v>
      </c>
      <c r="J118" t="str">
        <f>IFERROR(VLOOKUP(BTT[[#This Row],[Verwendete Transaktion (Pflichtauswahl)]],Transaktionen[[Transaktionen]:[Langtext]],2,FALSE),"")</f>
        <v>Einst. f. autom. Dispo. aus Zahllauf</v>
      </c>
      <c r="N118" t="s">
        <v>95</v>
      </c>
      <c r="V118" t="str">
        <f>IFERROR(VLOOKUP(BTT[[#This Row],[Verwendetes Formular
(Auswahl falls relevant)]],Formulare[[Formularbezeichnung]:[Formularname (technisch)]],2,FALSE),"")</f>
        <v/>
      </c>
      <c r="X118" t="s">
        <v>83</v>
      </c>
      <c r="Y118" s="4"/>
      <c r="AC118" s="22" t="s">
        <v>97</v>
      </c>
      <c r="AD118" t="s">
        <v>98</v>
      </c>
      <c r="AF118" s="22" t="s">
        <v>97</v>
      </c>
      <c r="AJ118" t="s">
        <v>99</v>
      </c>
      <c r="AK118" t="str">
        <f>IF(BTT[[#This Row],[Subprozess
(optionale Auswahl)]]="","okay",IF(VLOOKUP(BTT[[#This Row],[Subprozess
(optionale Auswahl)]],BPML[[Subprozess]:[Zugeordneter Hauptprozess]],3,FALSE)=BTT[[#This Row],[Hauptprozess
(Pflichtauswahl)]],"okay","falscher Subprozess"))</f>
        <v>okay</v>
      </c>
      <c r="AL118" t="str">
        <f>IF(aktives_Teilprojekt="Master","",IF(BTT[[#This Row],[Verantwortliches TP
(automatisch)]]=VLOOKUP(aktives_Teilprojekt,Teilprojekte[[Teilprojekte]:[Kürzel]],2,FALSE),"okay","Hauptprozess anderes TP"))</f>
        <v>okay</v>
      </c>
      <c r="AM1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8" t="str">
        <f>IFERROR(IF(BTT[[#This Row],[SAP-Modul
(Pflichtauswahl)]]&lt;&gt;VLOOKUP(BTT[[#This Row],[Verwendete Transaktion (Pflichtauswahl)]],Transaktionen[[Transaktionen]:[Modul]],3,FALSE),"Modul anders","okay"),"")</f>
        <v>okay</v>
      </c>
      <c r="AP118" t="str">
        <f>IFERROR(IF(COUNTIFS(BTT[Verwendete Transaktion (Pflichtauswahl)],BTT[[#This Row],[Verwendete Transaktion (Pflichtauswahl)]],BTT[SAP-Modul
(Pflichtauswahl)],"&lt;&gt;"&amp;BTT[[#This Row],[SAP-Modul
(Pflichtauswahl)]])&gt;0,"Modul anders","okay"),"")</f>
        <v>okay</v>
      </c>
      <c r="AQ118" t="str">
        <f>IFERROR(IF(COUNTIFS(BTT[Verwendete Transaktion (Pflichtauswahl)],BTT[[#This Row],[Verwendete Transaktion (Pflichtauswahl)]],BTT[Verantwortliches TP
(automatisch)],"&lt;&gt;"&amp;BTT[[#This Row],[Verantwortliches TP
(automatisch)]])&gt;0,"Transaktion mehrfach","okay"),"")</f>
        <v>okay</v>
      </c>
      <c r="AR118" t="str">
        <f>IFERROR(IF(COUNTIFS(BTT[Verwendete Transaktion (Pflichtauswahl)],BTT[[#This Row],[Verwendete Transaktion (Pflichtauswahl)]],BTT[Verantwortliches TP
(automatisch)],"&lt;&gt;"&amp;VLOOKUP(aktives_Teilprojekt,Teilprojekte[[Teilprojekte]:[Kürzel]],2,FALSE))&gt;0,"Transaktion mehrfach","okay"),"")</f>
        <v>okay</v>
      </c>
      <c r="AS118" t="s">
        <v>351</v>
      </c>
    </row>
    <row r="119" spans="1:45">
      <c r="A119" t="str">
        <f>IFERROR(IF(BTT[[#This Row],[Lfd Nr. 
(aus konsolidierter Datei)]]&lt;&gt;"",BTT[[#This Row],[Lfd Nr. 
(aus konsolidierter Datei)]],VLOOKUP(aktives_Teilprojekt,Teilprojekte[[Teilprojekte]:[Kürzel]],2,FALSE)&amp;ROW(BTT[[#This Row],[Lfd Nr.
(automatisch)]])-2),"")</f>
        <v>FI1928</v>
      </c>
      <c r="B119" t="s">
        <v>101</v>
      </c>
      <c r="D119" t="s">
        <v>102</v>
      </c>
      <c r="E119" t="str">
        <f>IFERROR(IF(NOT(BTT[[#This Row],[Manuelle Änderung des Verantwortliches TP
(Auswahl - bei Bedarf)]]=""),BTT[[#This Row],[Manuelle Änderung des Verantwortliches TP
(Auswahl - bei Bedarf)]],VLOOKUP(BTT[[#This Row],[Hauptprozess
(Pflichtauswahl)]],Hauptprozesse[],3,FALSE)),"")</f>
        <v>FI</v>
      </c>
      <c r="F119" t="s">
        <v>5</v>
      </c>
      <c r="G119" s="19" t="s">
        <v>124</v>
      </c>
      <c r="H119" t="s">
        <v>5</v>
      </c>
      <c r="I119" t="s">
        <v>352</v>
      </c>
      <c r="J119" t="str">
        <f>IFERROR(VLOOKUP(BTT[[#This Row],[Verwendete Transaktion (Pflichtauswahl)]],Transaktionen[[Transaktionen]:[Langtext]],2,FALSE),"")</f>
        <v>Einstellung</v>
      </c>
      <c r="N119" t="s">
        <v>95</v>
      </c>
      <c r="V119" t="str">
        <f>IFERROR(VLOOKUP(BTT[[#This Row],[Verwendetes Formular
(Auswahl falls relevant)]],Formulare[[Formularbezeichnung]:[Formularname (technisch)]],2,FALSE),"")</f>
        <v/>
      </c>
      <c r="X119" t="s">
        <v>83</v>
      </c>
      <c r="Y119" s="4"/>
      <c r="AC119" s="22" t="s">
        <v>97</v>
      </c>
      <c r="AD119" t="s">
        <v>98</v>
      </c>
      <c r="AF119" s="22" t="s">
        <v>97</v>
      </c>
      <c r="AJ119" t="s">
        <v>99</v>
      </c>
      <c r="AK119" t="str">
        <f>IF(BTT[[#This Row],[Subprozess
(optionale Auswahl)]]="","okay",IF(VLOOKUP(BTT[[#This Row],[Subprozess
(optionale Auswahl)]],BPML[[Subprozess]:[Zugeordneter Hauptprozess]],3,FALSE)=BTT[[#This Row],[Hauptprozess
(Pflichtauswahl)]],"okay","falscher Subprozess"))</f>
        <v>okay</v>
      </c>
      <c r="AL119" t="str">
        <f>IF(aktives_Teilprojekt="Master","",IF(BTT[[#This Row],[Verantwortliches TP
(automatisch)]]=VLOOKUP(aktives_Teilprojekt,Teilprojekte[[Teilprojekte]:[Kürzel]],2,FALSE),"okay","Hauptprozess anderes TP"))</f>
        <v>okay</v>
      </c>
      <c r="AM1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 t="str">
        <f>IFERROR(IF(BTT[[#This Row],[SAP-Modul
(Pflichtauswahl)]]&lt;&gt;VLOOKUP(BTT[[#This Row],[Verwendete Transaktion (Pflichtauswahl)]],Transaktionen[[Transaktionen]:[Modul]],3,FALSE),"Modul anders","okay"),"")</f>
        <v>okay</v>
      </c>
      <c r="AP119" t="str">
        <f>IFERROR(IF(COUNTIFS(BTT[Verwendete Transaktion (Pflichtauswahl)],BTT[[#This Row],[Verwendete Transaktion (Pflichtauswahl)]],BTT[SAP-Modul
(Pflichtauswahl)],"&lt;&gt;"&amp;BTT[[#This Row],[SAP-Modul
(Pflichtauswahl)]])&gt;0,"Modul anders","okay"),"")</f>
        <v>okay</v>
      </c>
      <c r="AQ119" t="str">
        <f>IFERROR(IF(COUNTIFS(BTT[Verwendete Transaktion (Pflichtauswahl)],BTT[[#This Row],[Verwendete Transaktion (Pflichtauswahl)]],BTT[Verantwortliches TP
(automatisch)],"&lt;&gt;"&amp;BTT[[#This Row],[Verantwortliches TP
(automatisch)]])&gt;0,"Transaktion mehrfach","okay"),"")</f>
        <v>okay</v>
      </c>
      <c r="AR119" t="str">
        <f>IFERROR(IF(COUNTIFS(BTT[Verwendete Transaktion (Pflichtauswahl)],BTT[[#This Row],[Verwendete Transaktion (Pflichtauswahl)]],BTT[Verantwortliches TP
(automatisch)],"&lt;&gt;"&amp;VLOOKUP(aktives_Teilprojekt,Teilprojekte[[Teilprojekte]:[Kürzel]],2,FALSE))&gt;0,"Transaktion mehrfach","okay"),"")</f>
        <v>okay</v>
      </c>
      <c r="AS119" t="s">
        <v>353</v>
      </c>
    </row>
    <row r="120" spans="1:45">
      <c r="A120" t="str">
        <f>IFERROR(IF(BTT[[#This Row],[Lfd Nr. 
(aus konsolidierter Datei)]]&lt;&gt;"",BTT[[#This Row],[Lfd Nr. 
(aus konsolidierter Datei)]],VLOOKUP(aktives_Teilprojekt,Teilprojekte[[Teilprojekte]:[Kürzel]],2,FALSE)&amp;ROW(BTT[[#This Row],[Lfd Nr.
(automatisch)]])-2),"")</f>
        <v>FI1929</v>
      </c>
      <c r="B120" t="s">
        <v>101</v>
      </c>
      <c r="D120" t="s">
        <v>102</v>
      </c>
      <c r="E120" t="str">
        <f>IFERROR(IF(NOT(BTT[[#This Row],[Manuelle Änderung des Verantwortliches TP
(Auswahl - bei Bedarf)]]=""),BTT[[#This Row],[Manuelle Änderung des Verantwortliches TP
(Auswahl - bei Bedarf)]],VLOOKUP(BTT[[#This Row],[Hauptprozess
(Pflichtauswahl)]],Hauptprozesse[],3,FALSE)),"")</f>
        <v>FI</v>
      </c>
      <c r="F120" t="s">
        <v>5</v>
      </c>
      <c r="G120" s="19" t="s">
        <v>124</v>
      </c>
      <c r="H120" t="s">
        <v>5</v>
      </c>
      <c r="I120" t="s">
        <v>354</v>
      </c>
      <c r="J120" t="str">
        <f>IFERROR(VLOOKUP(BTT[[#This Row],[Verwendete Transaktion (Pflichtauswahl)]],Transaktionen[[Transaktionen]:[Langtext]],2,FALSE),"")</f>
        <v>Einst. f. Disposit. a. FileTracker</v>
      </c>
      <c r="N120" t="s">
        <v>95</v>
      </c>
      <c r="V120" t="str">
        <f>IFERROR(VLOOKUP(BTT[[#This Row],[Verwendetes Formular
(Auswahl falls relevant)]],Formulare[[Formularbezeichnung]:[Formularname (technisch)]],2,FALSE),"")</f>
        <v/>
      </c>
      <c r="X120" t="s">
        <v>83</v>
      </c>
      <c r="Y120" s="4"/>
      <c r="AC120" s="22" t="s">
        <v>97</v>
      </c>
      <c r="AD120" t="s">
        <v>98</v>
      </c>
      <c r="AF120" s="22" t="s">
        <v>97</v>
      </c>
      <c r="AJ120" t="s">
        <v>99</v>
      </c>
      <c r="AK120" t="str">
        <f>IF(BTT[[#This Row],[Subprozess
(optionale Auswahl)]]="","okay",IF(VLOOKUP(BTT[[#This Row],[Subprozess
(optionale Auswahl)]],BPML[[Subprozess]:[Zugeordneter Hauptprozess]],3,FALSE)=BTT[[#This Row],[Hauptprozess
(Pflichtauswahl)]],"okay","falscher Subprozess"))</f>
        <v>okay</v>
      </c>
      <c r="AL120" t="str">
        <f>IF(aktives_Teilprojekt="Master","",IF(BTT[[#This Row],[Verantwortliches TP
(automatisch)]]=VLOOKUP(aktives_Teilprojekt,Teilprojekte[[Teilprojekte]:[Kürzel]],2,FALSE),"okay","Hauptprozess anderes TP"))</f>
        <v>okay</v>
      </c>
      <c r="AM1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 t="str">
        <f>IFERROR(IF(BTT[[#This Row],[SAP-Modul
(Pflichtauswahl)]]&lt;&gt;VLOOKUP(BTT[[#This Row],[Verwendete Transaktion (Pflichtauswahl)]],Transaktionen[[Transaktionen]:[Modul]],3,FALSE),"Modul anders","okay"),"")</f>
        <v>okay</v>
      </c>
      <c r="AP120" t="str">
        <f>IFERROR(IF(COUNTIFS(BTT[Verwendete Transaktion (Pflichtauswahl)],BTT[[#This Row],[Verwendete Transaktion (Pflichtauswahl)]],BTT[SAP-Modul
(Pflichtauswahl)],"&lt;&gt;"&amp;BTT[[#This Row],[SAP-Modul
(Pflichtauswahl)]])&gt;0,"Modul anders","okay"),"")</f>
        <v>okay</v>
      </c>
      <c r="AQ120" t="str">
        <f>IFERROR(IF(COUNTIFS(BTT[Verwendete Transaktion (Pflichtauswahl)],BTT[[#This Row],[Verwendete Transaktion (Pflichtauswahl)]],BTT[Verantwortliches TP
(automatisch)],"&lt;&gt;"&amp;BTT[[#This Row],[Verantwortliches TP
(automatisch)]])&gt;0,"Transaktion mehrfach","okay"),"")</f>
        <v>okay</v>
      </c>
      <c r="AR120" t="str">
        <f>IFERROR(IF(COUNTIFS(BTT[Verwendete Transaktion (Pflichtauswahl)],BTT[[#This Row],[Verwendete Transaktion (Pflichtauswahl)]],BTT[Verantwortliches TP
(automatisch)],"&lt;&gt;"&amp;VLOOKUP(aktives_Teilprojekt,Teilprojekte[[Teilprojekte]:[Kürzel]],2,FALSE))&gt;0,"Transaktion mehrfach","okay"),"")</f>
        <v>okay</v>
      </c>
      <c r="AS120" t="s">
        <v>355</v>
      </c>
    </row>
    <row r="121" spans="1:45">
      <c r="A121" t="str">
        <f>IFERROR(IF(BTT[[#This Row],[Lfd Nr. 
(aus konsolidierter Datei)]]&lt;&gt;"",BTT[[#This Row],[Lfd Nr. 
(aus konsolidierter Datei)]],VLOOKUP(aktives_Teilprojekt,Teilprojekte[[Teilprojekte]:[Kürzel]],2,FALSE)&amp;ROW(BTT[[#This Row],[Lfd Nr.
(automatisch)]])-2),"")</f>
        <v>FI1930</v>
      </c>
      <c r="B121" t="s">
        <v>345</v>
      </c>
      <c r="D121" t="s">
        <v>102</v>
      </c>
      <c r="E121" t="str">
        <f>IFERROR(IF(NOT(BTT[[#This Row],[Manuelle Änderung des Verantwortliches TP
(Auswahl - bei Bedarf)]]=""),BTT[[#This Row],[Manuelle Änderung des Verantwortliches TP
(Auswahl - bei Bedarf)]],VLOOKUP(BTT[[#This Row],[Hauptprozess
(Pflichtauswahl)]],Hauptprozesse[],3,FALSE)),"")</f>
        <v>FI</v>
      </c>
      <c r="F121" t="s">
        <v>5</v>
      </c>
      <c r="G121" s="19" t="s">
        <v>356</v>
      </c>
      <c r="H121" t="s">
        <v>5</v>
      </c>
      <c r="I121" t="s">
        <v>357</v>
      </c>
      <c r="J121" t="str">
        <f>IFERROR(VLOOKUP(BTT[[#This Row],[Verwendete Transaktion (Pflichtauswahl)]],Transaktionen[[Transaktionen]:[Langtext]],2,FALSE),"")</f>
        <v>Clearingkonditionen</v>
      </c>
      <c r="N121" t="s">
        <v>95</v>
      </c>
      <c r="O121" t="s">
        <v>83</v>
      </c>
      <c r="T121" t="s">
        <v>83</v>
      </c>
      <c r="V121" t="str">
        <f>IFERROR(VLOOKUP(BTT[[#This Row],[Verwendetes Formular
(Auswahl falls relevant)]],Formulare[[Formularbezeichnung]:[Formularname (technisch)]],2,FALSE),"")</f>
        <v/>
      </c>
      <c r="X121" t="s">
        <v>83</v>
      </c>
      <c r="Y121" s="4"/>
      <c r="AC121" s="22" t="s">
        <v>97</v>
      </c>
      <c r="AD121" t="s">
        <v>98</v>
      </c>
      <c r="AF121" s="22" t="s">
        <v>97</v>
      </c>
      <c r="AJ121" t="s">
        <v>99</v>
      </c>
      <c r="AK121" t="str">
        <f>IF(BTT[[#This Row],[Subprozess
(optionale Auswahl)]]="","okay",IF(VLOOKUP(BTT[[#This Row],[Subprozess
(optionale Auswahl)]],BPML[[Subprozess]:[Zugeordneter Hauptprozess]],3,FALSE)=BTT[[#This Row],[Hauptprozess
(Pflichtauswahl)]],"okay","falscher Subprozess"))</f>
        <v>okay</v>
      </c>
      <c r="AL121" t="str">
        <f>IF(aktives_Teilprojekt="Master","",IF(BTT[[#This Row],[Verantwortliches TP
(automatisch)]]=VLOOKUP(aktives_Teilprojekt,Teilprojekte[[Teilprojekte]:[Kürzel]],2,FALSE),"okay","Hauptprozess anderes TP"))</f>
        <v>okay</v>
      </c>
      <c r="AM1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 t="str">
        <f>IFERROR(IF(BTT[[#This Row],[SAP-Modul
(Pflichtauswahl)]]&lt;&gt;VLOOKUP(BTT[[#This Row],[Verwendete Transaktion (Pflichtauswahl)]],Transaktionen[[Transaktionen]:[Modul]],3,FALSE),"Modul anders","okay"),"")</f>
        <v>okay</v>
      </c>
      <c r="AP121" t="str">
        <f>IFERROR(IF(COUNTIFS(BTT[Verwendete Transaktion (Pflichtauswahl)],BTT[[#This Row],[Verwendete Transaktion (Pflichtauswahl)]],BTT[SAP-Modul
(Pflichtauswahl)],"&lt;&gt;"&amp;BTT[[#This Row],[SAP-Modul
(Pflichtauswahl)]])&gt;0,"Modul anders","okay"),"")</f>
        <v>okay</v>
      </c>
      <c r="AQ121" t="str">
        <f>IFERROR(IF(COUNTIFS(BTT[Verwendete Transaktion (Pflichtauswahl)],BTT[[#This Row],[Verwendete Transaktion (Pflichtauswahl)]],BTT[Verantwortliches TP
(automatisch)],"&lt;&gt;"&amp;BTT[[#This Row],[Verantwortliches TP
(automatisch)]])&gt;0,"Transaktion mehrfach","okay"),"")</f>
        <v>okay</v>
      </c>
      <c r="AR121" t="str">
        <f>IFERROR(IF(COUNTIFS(BTT[Verwendete Transaktion (Pflichtauswahl)],BTT[[#This Row],[Verwendete Transaktion (Pflichtauswahl)]],BTT[Verantwortliches TP
(automatisch)],"&lt;&gt;"&amp;VLOOKUP(aktives_Teilprojekt,Teilprojekte[[Teilprojekte]:[Kürzel]],2,FALSE))&gt;0,"Transaktion mehrfach","okay"),"")</f>
        <v>okay</v>
      </c>
      <c r="AS121" t="s">
        <v>358</v>
      </c>
    </row>
    <row r="122" spans="1:45">
      <c r="A122" t="str">
        <f>IFERROR(IF(BTT[[#This Row],[Lfd Nr. 
(aus konsolidierter Datei)]]&lt;&gt;"",BTT[[#This Row],[Lfd Nr. 
(aus konsolidierter Datei)]],VLOOKUP(aktives_Teilprojekt,Teilprojekte[[Teilprojekte]:[Kürzel]],2,FALSE)&amp;ROW(BTT[[#This Row],[Lfd Nr.
(automatisch)]])-2),"")</f>
        <v>FI2038</v>
      </c>
      <c r="B122" t="s">
        <v>101</v>
      </c>
      <c r="D122" t="s">
        <v>102</v>
      </c>
      <c r="E122" t="str">
        <f>IFERROR(IF(NOT(BTT[[#This Row],[Manuelle Änderung des Verantwortliches TP
(Auswahl - bei Bedarf)]]=""),BTT[[#This Row],[Manuelle Änderung des Verantwortliches TP
(Auswahl - bei Bedarf)]],VLOOKUP(BTT[[#This Row],[Hauptprozess
(Pflichtauswahl)]],Hauptprozesse[],3,FALSE)),"")</f>
        <v>FI</v>
      </c>
      <c r="F122" t="s">
        <v>5</v>
      </c>
      <c r="H122" t="s">
        <v>5</v>
      </c>
      <c r="I122" t="s">
        <v>359</v>
      </c>
      <c r="J122" t="str">
        <f>IFERROR(VLOOKUP(BTT[[#This Row],[Verwendete Transaktion (Pflichtauswahl)]],Transaktionen[[Transaktionen]:[Langtext]],2,FALSE),"")</f>
        <v>Partner Geldhandel</v>
      </c>
      <c r="N122" t="s">
        <v>95</v>
      </c>
      <c r="V122" t="str">
        <f>IFERROR(VLOOKUP(BTT[[#This Row],[Verwendetes Formular
(Auswahl falls relevant)]],Formulare[[Formularbezeichnung]:[Formularname (technisch)]],2,FALSE),"")</f>
        <v/>
      </c>
      <c r="X122" t="s">
        <v>83</v>
      </c>
      <c r="Y122" s="4"/>
      <c r="AC122" s="22" t="s">
        <v>97</v>
      </c>
      <c r="AD122" t="s">
        <v>98</v>
      </c>
      <c r="AF122" s="22" t="s">
        <v>97</v>
      </c>
      <c r="AJ122" t="s">
        <v>99</v>
      </c>
      <c r="AK122" t="str">
        <f>IF(BTT[[#This Row],[Subprozess
(optionale Auswahl)]]="","okay",IF(VLOOKUP(BTT[[#This Row],[Subprozess
(optionale Auswahl)]],BPML[[Subprozess]:[Zugeordneter Hauptprozess]],3,FALSE)=BTT[[#This Row],[Hauptprozess
(Pflichtauswahl)]],"okay","falscher Subprozess"))</f>
        <v>okay</v>
      </c>
      <c r="AL122" t="str">
        <f>IF(aktives_Teilprojekt="Master","",IF(BTT[[#This Row],[Verantwortliches TP
(automatisch)]]=VLOOKUP(aktives_Teilprojekt,Teilprojekte[[Teilprojekte]:[Kürzel]],2,FALSE),"okay","Hauptprozess anderes TP"))</f>
        <v>okay</v>
      </c>
      <c r="AM1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 t="str">
        <f>IFERROR(IF(BTT[[#This Row],[SAP-Modul
(Pflichtauswahl)]]&lt;&gt;VLOOKUP(BTT[[#This Row],[Verwendete Transaktion (Pflichtauswahl)]],Transaktionen[[Transaktionen]:[Modul]],3,FALSE),"Modul anders","okay"),"")</f>
        <v>okay</v>
      </c>
      <c r="AP122" t="str">
        <f>IFERROR(IF(COUNTIFS(BTT[Verwendete Transaktion (Pflichtauswahl)],BTT[[#This Row],[Verwendete Transaktion (Pflichtauswahl)]],BTT[SAP-Modul
(Pflichtauswahl)],"&lt;&gt;"&amp;BTT[[#This Row],[SAP-Modul
(Pflichtauswahl)]])&gt;0,"Modul anders","okay"),"")</f>
        <v>okay</v>
      </c>
      <c r="AQ122" t="str">
        <f>IFERROR(IF(COUNTIFS(BTT[Verwendete Transaktion (Pflichtauswahl)],BTT[[#This Row],[Verwendete Transaktion (Pflichtauswahl)]],BTT[Verantwortliches TP
(automatisch)],"&lt;&gt;"&amp;BTT[[#This Row],[Verantwortliches TP
(automatisch)]])&gt;0,"Transaktion mehrfach","okay"),"")</f>
        <v>okay</v>
      </c>
      <c r="AR122" t="str">
        <f>IFERROR(IF(COUNTIFS(BTT[Verwendete Transaktion (Pflichtauswahl)],BTT[[#This Row],[Verwendete Transaktion (Pflichtauswahl)]],BTT[Verantwortliches TP
(automatisch)],"&lt;&gt;"&amp;VLOOKUP(aktives_Teilprojekt,Teilprojekte[[Teilprojekte]:[Kürzel]],2,FALSE))&gt;0,"Transaktion mehrfach","okay"),"")</f>
        <v>okay</v>
      </c>
      <c r="AS122" t="s">
        <v>360</v>
      </c>
    </row>
    <row r="123" spans="1:45">
      <c r="A123" t="str">
        <f>IFERROR(IF(BTT[[#This Row],[Lfd Nr. 
(aus konsolidierter Datei)]]&lt;&gt;"",BTT[[#This Row],[Lfd Nr. 
(aus konsolidierter Datei)]],VLOOKUP(aktives_Teilprojekt,Teilprojekte[[Teilprojekte]:[Kürzel]],2,FALSE)&amp;ROW(BTT[[#This Row],[Lfd Nr.
(automatisch)]])-2),"")</f>
        <v>FI2039</v>
      </c>
      <c r="B123" t="s">
        <v>101</v>
      </c>
      <c r="D123" t="s">
        <v>102</v>
      </c>
      <c r="E123" t="str">
        <f>IFERROR(IF(NOT(BTT[[#This Row],[Manuelle Änderung des Verantwortliches TP
(Auswahl - bei Bedarf)]]=""),BTT[[#This Row],[Manuelle Änderung des Verantwortliches TP
(Auswahl - bei Bedarf)]],VLOOKUP(BTT[[#This Row],[Hauptprozess
(Pflichtauswahl)]],Hauptprozesse[],3,FALSE)),"")</f>
        <v>FI</v>
      </c>
      <c r="F123" t="s">
        <v>5</v>
      </c>
      <c r="H123" t="s">
        <v>5</v>
      </c>
      <c r="I123" t="s">
        <v>361</v>
      </c>
      <c r="J123" t="str">
        <f>IFERROR(VLOOKUP(BTT[[#This Row],[Verwendete Transaktion (Pflichtauswahl)]],Transaktionen[[Transaktionen]:[Langtext]],2,FALSE),"")</f>
        <v>Pflege Geldhandelstypen</v>
      </c>
      <c r="N123" t="s">
        <v>95</v>
      </c>
      <c r="V123" t="str">
        <f>IFERROR(VLOOKUP(BTT[[#This Row],[Verwendetes Formular
(Auswahl falls relevant)]],Formulare[[Formularbezeichnung]:[Formularname (technisch)]],2,FALSE),"")</f>
        <v/>
      </c>
      <c r="X123" t="s">
        <v>83</v>
      </c>
      <c r="Y123" s="4"/>
      <c r="AC123" s="22" t="s">
        <v>97</v>
      </c>
      <c r="AD123" t="s">
        <v>98</v>
      </c>
      <c r="AF123" s="22" t="s">
        <v>97</v>
      </c>
      <c r="AJ123" t="s">
        <v>99</v>
      </c>
      <c r="AK123" t="str">
        <f>IF(BTT[[#This Row],[Subprozess
(optionale Auswahl)]]="","okay",IF(VLOOKUP(BTT[[#This Row],[Subprozess
(optionale Auswahl)]],BPML[[Subprozess]:[Zugeordneter Hauptprozess]],3,FALSE)=BTT[[#This Row],[Hauptprozess
(Pflichtauswahl)]],"okay","falscher Subprozess"))</f>
        <v>okay</v>
      </c>
      <c r="AL123" t="str">
        <f>IF(aktives_Teilprojekt="Master","",IF(BTT[[#This Row],[Verantwortliches TP
(automatisch)]]=VLOOKUP(aktives_Teilprojekt,Teilprojekte[[Teilprojekte]:[Kürzel]],2,FALSE),"okay","Hauptprozess anderes TP"))</f>
        <v>okay</v>
      </c>
      <c r="AM1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3" t="str">
        <f>IFERROR(IF(BTT[[#This Row],[SAP-Modul
(Pflichtauswahl)]]&lt;&gt;VLOOKUP(BTT[[#This Row],[Verwendete Transaktion (Pflichtauswahl)]],Transaktionen[[Transaktionen]:[Modul]],3,FALSE),"Modul anders","okay"),"")</f>
        <v>okay</v>
      </c>
      <c r="AP123" t="str">
        <f>IFERROR(IF(COUNTIFS(BTT[Verwendete Transaktion (Pflichtauswahl)],BTT[[#This Row],[Verwendete Transaktion (Pflichtauswahl)]],BTT[SAP-Modul
(Pflichtauswahl)],"&lt;&gt;"&amp;BTT[[#This Row],[SAP-Modul
(Pflichtauswahl)]])&gt;0,"Modul anders","okay"),"")</f>
        <v>okay</v>
      </c>
      <c r="AQ123" t="str">
        <f>IFERROR(IF(COUNTIFS(BTT[Verwendete Transaktion (Pflichtauswahl)],BTT[[#This Row],[Verwendete Transaktion (Pflichtauswahl)]],BTT[Verantwortliches TP
(automatisch)],"&lt;&gt;"&amp;BTT[[#This Row],[Verantwortliches TP
(automatisch)]])&gt;0,"Transaktion mehrfach","okay"),"")</f>
        <v>okay</v>
      </c>
      <c r="AR123" t="str">
        <f>IFERROR(IF(COUNTIFS(BTT[Verwendete Transaktion (Pflichtauswahl)],BTT[[#This Row],[Verwendete Transaktion (Pflichtauswahl)]],BTT[Verantwortliches TP
(automatisch)],"&lt;&gt;"&amp;VLOOKUP(aktives_Teilprojekt,Teilprojekte[[Teilprojekte]:[Kürzel]],2,FALSE))&gt;0,"Transaktion mehrfach","okay"),"")</f>
        <v>okay</v>
      </c>
      <c r="AS123" t="s">
        <v>362</v>
      </c>
    </row>
    <row r="124" spans="1:45">
      <c r="A124" t="str">
        <f>IFERROR(IF(BTT[[#This Row],[Lfd Nr. 
(aus konsolidierter Datei)]]&lt;&gt;"",BTT[[#This Row],[Lfd Nr. 
(aus konsolidierter Datei)]],VLOOKUP(aktives_Teilprojekt,Teilprojekte[[Teilprojekte]:[Kürzel]],2,FALSE)&amp;ROW(BTT[[#This Row],[Lfd Nr.
(automatisch)]])-2),"")</f>
        <v>FI2040</v>
      </c>
      <c r="B124" t="s">
        <v>345</v>
      </c>
      <c r="D124" t="s">
        <v>102</v>
      </c>
      <c r="E124" t="str">
        <f>IFERROR(IF(NOT(BTT[[#This Row],[Manuelle Änderung des Verantwortliches TP
(Auswahl - bei Bedarf)]]=""),BTT[[#This Row],[Manuelle Änderung des Verantwortliches TP
(Auswahl - bei Bedarf)]],VLOOKUP(BTT[[#This Row],[Hauptprozess
(Pflichtauswahl)]],Hauptprozesse[],3,FALSE)),"")</f>
        <v>FI</v>
      </c>
      <c r="F124" t="s">
        <v>5</v>
      </c>
      <c r="G124" t="s">
        <v>363</v>
      </c>
      <c r="H124" t="s">
        <v>5</v>
      </c>
      <c r="I124" t="s">
        <v>364</v>
      </c>
      <c r="J124" t="str">
        <f>IFERROR(VLOOKUP(BTT[[#This Row],[Verwendete Transaktion (Pflichtauswahl)]],Transaktionen[[Transaktionen]:[Langtext]],2,FALSE),"")</f>
        <v>Standardwerte Dispositionen</v>
      </c>
      <c r="N124" t="s">
        <v>95</v>
      </c>
      <c r="O124" t="s">
        <v>83</v>
      </c>
      <c r="T124" t="s">
        <v>83</v>
      </c>
      <c r="V124" t="str">
        <f>IFERROR(VLOOKUP(BTT[[#This Row],[Verwendetes Formular
(Auswahl falls relevant)]],Formulare[[Formularbezeichnung]:[Formularname (technisch)]],2,FALSE),"")</f>
        <v/>
      </c>
      <c r="X124" t="s">
        <v>83</v>
      </c>
      <c r="Y124" s="4"/>
      <c r="AC124" s="22" t="s">
        <v>97</v>
      </c>
      <c r="AD124" t="s">
        <v>98</v>
      </c>
      <c r="AF124" s="22" t="s">
        <v>97</v>
      </c>
      <c r="AJ124" t="s">
        <v>99</v>
      </c>
      <c r="AK124" t="str">
        <f>IF(BTT[[#This Row],[Subprozess
(optionale Auswahl)]]="","okay",IF(VLOOKUP(BTT[[#This Row],[Subprozess
(optionale Auswahl)]],BPML[[Subprozess]:[Zugeordneter Hauptprozess]],3,FALSE)=BTT[[#This Row],[Hauptprozess
(Pflichtauswahl)]],"okay","falscher Subprozess"))</f>
        <v>okay</v>
      </c>
      <c r="AL124" t="str">
        <f>IF(aktives_Teilprojekt="Master","",IF(BTT[[#This Row],[Verantwortliches TP
(automatisch)]]=VLOOKUP(aktives_Teilprojekt,Teilprojekte[[Teilprojekte]:[Kürzel]],2,FALSE),"okay","Hauptprozess anderes TP"))</f>
        <v>okay</v>
      </c>
      <c r="AM1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4" t="str">
        <f>IFERROR(IF(BTT[[#This Row],[SAP-Modul
(Pflichtauswahl)]]&lt;&gt;VLOOKUP(BTT[[#This Row],[Verwendete Transaktion (Pflichtauswahl)]],Transaktionen[[Transaktionen]:[Modul]],3,FALSE),"Modul anders","okay"),"")</f>
        <v>okay</v>
      </c>
      <c r="AP124" t="str">
        <f>IFERROR(IF(COUNTIFS(BTT[Verwendete Transaktion (Pflichtauswahl)],BTT[[#This Row],[Verwendete Transaktion (Pflichtauswahl)]],BTT[SAP-Modul
(Pflichtauswahl)],"&lt;&gt;"&amp;BTT[[#This Row],[SAP-Modul
(Pflichtauswahl)]])&gt;0,"Modul anders","okay"),"")</f>
        <v>okay</v>
      </c>
      <c r="AQ124" t="str">
        <f>IFERROR(IF(COUNTIFS(BTT[Verwendete Transaktion (Pflichtauswahl)],BTT[[#This Row],[Verwendete Transaktion (Pflichtauswahl)]],BTT[Verantwortliches TP
(automatisch)],"&lt;&gt;"&amp;BTT[[#This Row],[Verantwortliches TP
(automatisch)]])&gt;0,"Transaktion mehrfach","okay"),"")</f>
        <v>okay</v>
      </c>
      <c r="AR124" t="str">
        <f>IFERROR(IF(COUNTIFS(BTT[Verwendete Transaktion (Pflichtauswahl)],BTT[[#This Row],[Verwendete Transaktion (Pflichtauswahl)]],BTT[Verantwortliches TP
(automatisch)],"&lt;&gt;"&amp;VLOOKUP(aktives_Teilprojekt,Teilprojekte[[Teilprojekte]:[Kürzel]],2,FALSE))&gt;0,"Transaktion mehrfach","okay"),"")</f>
        <v>okay</v>
      </c>
      <c r="AS124" t="s">
        <v>365</v>
      </c>
    </row>
    <row r="125" spans="1:45">
      <c r="A125" t="str">
        <f>IFERROR(IF(BTT[[#This Row],[Lfd Nr. 
(aus konsolidierter Datei)]]&lt;&gt;"",BTT[[#This Row],[Lfd Nr. 
(aus konsolidierter Datei)]],VLOOKUP(aktives_Teilprojekt,Teilprojekte[[Teilprojekte]:[Kürzel]],2,FALSE)&amp;ROW(BTT[[#This Row],[Lfd Nr.
(automatisch)]])-2),"")</f>
        <v>FI2109</v>
      </c>
      <c r="B125" t="s">
        <v>101</v>
      </c>
      <c r="D125" t="s">
        <v>102</v>
      </c>
      <c r="E125" t="str">
        <f>IFERROR(IF(NOT(BTT[[#This Row],[Manuelle Änderung des Verantwortliches TP
(Auswahl - bei Bedarf)]]=""),BTT[[#This Row],[Manuelle Änderung des Verantwortliches TP
(Auswahl - bei Bedarf)]],VLOOKUP(BTT[[#This Row],[Hauptprozess
(Pflichtauswahl)]],Hauptprozesse[],3,FALSE)),"")</f>
        <v>FI</v>
      </c>
      <c r="F125" t="s">
        <v>5</v>
      </c>
      <c r="H125" t="s">
        <v>5</v>
      </c>
      <c r="I125" t="s">
        <v>366</v>
      </c>
      <c r="J125" t="str">
        <f>IFERROR(VLOOKUP(BTT[[#This Row],[Verwendete Transaktion (Pflichtauswahl)]],Transaktionen[[Transaktionen]:[Langtext]],2,FALSE),"")</f>
        <v>Initialisierung FS²</v>
      </c>
      <c r="N125" t="s">
        <v>95</v>
      </c>
      <c r="V125" t="str">
        <f>IFERROR(VLOOKUP(BTT[[#This Row],[Verwendetes Formular
(Auswahl falls relevant)]],Formulare[[Formularbezeichnung]:[Formularname (technisch)]],2,FALSE),"")</f>
        <v/>
      </c>
      <c r="X125" t="s">
        <v>83</v>
      </c>
      <c r="Y125" s="4"/>
      <c r="AC125" s="22" t="s">
        <v>97</v>
      </c>
      <c r="AD125" t="s">
        <v>98</v>
      </c>
      <c r="AF125" s="22" t="s">
        <v>97</v>
      </c>
      <c r="AJ125" t="s">
        <v>99</v>
      </c>
      <c r="AK125" t="str">
        <f>IF(BTT[[#This Row],[Subprozess
(optionale Auswahl)]]="","okay",IF(VLOOKUP(BTT[[#This Row],[Subprozess
(optionale Auswahl)]],BPML[[Subprozess]:[Zugeordneter Hauptprozess]],3,FALSE)=BTT[[#This Row],[Hauptprozess
(Pflichtauswahl)]],"okay","falscher Subprozess"))</f>
        <v>okay</v>
      </c>
      <c r="AL125" t="str">
        <f>IF(aktives_Teilprojekt="Master","",IF(BTT[[#This Row],[Verantwortliches TP
(automatisch)]]=VLOOKUP(aktives_Teilprojekt,Teilprojekte[[Teilprojekte]:[Kürzel]],2,FALSE),"okay","Hauptprozess anderes TP"))</f>
        <v>okay</v>
      </c>
      <c r="AM1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5" t="str">
        <f>IFERROR(IF(BTT[[#This Row],[SAP-Modul
(Pflichtauswahl)]]&lt;&gt;VLOOKUP(BTT[[#This Row],[Verwendete Transaktion (Pflichtauswahl)]],Transaktionen[[Transaktionen]:[Modul]],3,FALSE),"Modul anders","okay"),"")</f>
        <v>okay</v>
      </c>
      <c r="AP125" t="str">
        <f>IFERROR(IF(COUNTIFS(BTT[Verwendete Transaktion (Pflichtauswahl)],BTT[[#This Row],[Verwendete Transaktion (Pflichtauswahl)]],BTT[SAP-Modul
(Pflichtauswahl)],"&lt;&gt;"&amp;BTT[[#This Row],[SAP-Modul
(Pflichtauswahl)]])&gt;0,"Modul anders","okay"),"")</f>
        <v>okay</v>
      </c>
      <c r="AQ125" t="str">
        <f>IFERROR(IF(COUNTIFS(BTT[Verwendete Transaktion (Pflichtauswahl)],BTT[[#This Row],[Verwendete Transaktion (Pflichtauswahl)]],BTT[Verantwortliches TP
(automatisch)],"&lt;&gt;"&amp;BTT[[#This Row],[Verantwortliches TP
(automatisch)]])&gt;0,"Transaktion mehrfach","okay"),"")</f>
        <v>okay</v>
      </c>
      <c r="AR125" t="str">
        <f>IFERROR(IF(COUNTIFS(BTT[Verwendete Transaktion (Pflichtauswahl)],BTT[[#This Row],[Verwendete Transaktion (Pflichtauswahl)]],BTT[Verantwortliches TP
(automatisch)],"&lt;&gt;"&amp;VLOOKUP(aktives_Teilprojekt,Teilprojekte[[Teilprojekte]:[Kürzel]],2,FALSE))&gt;0,"Transaktion mehrfach","okay"),"")</f>
        <v>okay</v>
      </c>
      <c r="AS125" t="s">
        <v>367</v>
      </c>
    </row>
    <row r="126" spans="1:45">
      <c r="A126" t="str">
        <f>IFERROR(IF(BTT[[#This Row],[Lfd Nr. 
(aus konsolidierter Datei)]]&lt;&gt;"",BTT[[#This Row],[Lfd Nr. 
(aus konsolidierter Datei)]],VLOOKUP(aktives_Teilprojekt,Teilprojekte[[Teilprojekte]:[Kürzel]],2,FALSE)&amp;ROW(BTT[[#This Row],[Lfd Nr.
(automatisch)]])-2),"")</f>
        <v>FI2110</v>
      </c>
      <c r="B126" t="s">
        <v>345</v>
      </c>
      <c r="D126" t="s">
        <v>102</v>
      </c>
      <c r="E126" t="str">
        <f>IFERROR(IF(NOT(BTT[[#This Row],[Manuelle Änderung des Verantwortliches TP
(Auswahl - bei Bedarf)]]=""),BTT[[#This Row],[Manuelle Änderung des Verantwortliches TP
(Auswahl - bei Bedarf)]],VLOOKUP(BTT[[#This Row],[Hauptprozess
(Pflichtauswahl)]],Hauptprozesse[],3,FALSE)),"")</f>
        <v>FI</v>
      </c>
      <c r="F126" t="s">
        <v>5</v>
      </c>
      <c r="G126" t="s">
        <v>363</v>
      </c>
      <c r="H126" t="s">
        <v>5</v>
      </c>
      <c r="I126" t="s">
        <v>368</v>
      </c>
      <c r="J126" t="str">
        <f>IFERROR(VLOOKUP(BTT[[#This Row],[Verwendete Transaktion (Pflichtauswahl)]],Transaktionen[[Transaktionen]:[Langtext]],2,FALSE),"")</f>
        <v>Pflege Limit-/Linienklassen</v>
      </c>
      <c r="N126" t="s">
        <v>95</v>
      </c>
      <c r="O126" t="s">
        <v>83</v>
      </c>
      <c r="T126" t="s">
        <v>83</v>
      </c>
      <c r="V126" t="str">
        <f>IFERROR(VLOOKUP(BTT[[#This Row],[Verwendetes Formular
(Auswahl falls relevant)]],Formulare[[Formularbezeichnung]:[Formularname (technisch)]],2,FALSE),"")</f>
        <v/>
      </c>
      <c r="X126" t="s">
        <v>83</v>
      </c>
      <c r="Y126" s="4"/>
      <c r="AC126" s="22" t="s">
        <v>97</v>
      </c>
      <c r="AD126" t="s">
        <v>98</v>
      </c>
      <c r="AF126" s="22" t="s">
        <v>97</v>
      </c>
      <c r="AJ126" t="s">
        <v>99</v>
      </c>
      <c r="AK126" t="str">
        <f>IF(BTT[[#This Row],[Subprozess
(optionale Auswahl)]]="","okay",IF(VLOOKUP(BTT[[#This Row],[Subprozess
(optionale Auswahl)]],BPML[[Subprozess]:[Zugeordneter Hauptprozess]],3,FALSE)=BTT[[#This Row],[Hauptprozess
(Pflichtauswahl)]],"okay","falscher Subprozess"))</f>
        <v>okay</v>
      </c>
      <c r="AL126" t="str">
        <f>IF(aktives_Teilprojekt="Master","",IF(BTT[[#This Row],[Verantwortliches TP
(automatisch)]]=VLOOKUP(aktives_Teilprojekt,Teilprojekte[[Teilprojekte]:[Kürzel]],2,FALSE),"okay","Hauptprozess anderes TP"))</f>
        <v>okay</v>
      </c>
      <c r="AM1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6" t="str">
        <f>IFERROR(IF(BTT[[#This Row],[SAP-Modul
(Pflichtauswahl)]]&lt;&gt;VLOOKUP(BTT[[#This Row],[Verwendete Transaktion (Pflichtauswahl)]],Transaktionen[[Transaktionen]:[Modul]],3,FALSE),"Modul anders","okay"),"")</f>
        <v>okay</v>
      </c>
      <c r="AP126" t="str">
        <f>IFERROR(IF(COUNTIFS(BTT[Verwendete Transaktion (Pflichtauswahl)],BTT[[#This Row],[Verwendete Transaktion (Pflichtauswahl)]],BTT[SAP-Modul
(Pflichtauswahl)],"&lt;&gt;"&amp;BTT[[#This Row],[SAP-Modul
(Pflichtauswahl)]])&gt;0,"Modul anders","okay"),"")</f>
        <v>okay</v>
      </c>
      <c r="AQ126" t="str">
        <f>IFERROR(IF(COUNTIFS(BTT[Verwendete Transaktion (Pflichtauswahl)],BTT[[#This Row],[Verwendete Transaktion (Pflichtauswahl)]],BTT[Verantwortliches TP
(automatisch)],"&lt;&gt;"&amp;BTT[[#This Row],[Verantwortliches TP
(automatisch)]])&gt;0,"Transaktion mehrfach","okay"),"")</f>
        <v>okay</v>
      </c>
      <c r="AR126" t="str">
        <f>IFERROR(IF(COUNTIFS(BTT[Verwendete Transaktion (Pflichtauswahl)],BTT[[#This Row],[Verwendete Transaktion (Pflichtauswahl)]],BTT[Verantwortliches TP
(automatisch)],"&lt;&gt;"&amp;VLOOKUP(aktives_Teilprojekt,Teilprojekte[[Teilprojekte]:[Kürzel]],2,FALSE))&gt;0,"Transaktion mehrfach","okay"),"")</f>
        <v>okay</v>
      </c>
      <c r="AS126" t="s">
        <v>369</v>
      </c>
    </row>
    <row r="127" spans="1:45">
      <c r="A127" t="str">
        <f>IFERROR(IF(BTT[[#This Row],[Lfd Nr. 
(aus konsolidierter Datei)]]&lt;&gt;"",BTT[[#This Row],[Lfd Nr. 
(aus konsolidierter Datei)]],VLOOKUP(aktives_Teilprojekt,Teilprojekte[[Teilprojekte]:[Kürzel]],2,FALSE)&amp;ROW(BTT[[#This Row],[Lfd Nr.
(automatisch)]])-2),"")</f>
        <v>FI1931</v>
      </c>
      <c r="B127" t="s">
        <v>370</v>
      </c>
      <c r="D127" s="4" t="s">
        <v>371</v>
      </c>
      <c r="E127" t="str">
        <f>IFERROR(IF(NOT(BTT[[#This Row],[Manuelle Änderung des Verantwortliches TP
(Auswahl - bei Bedarf)]]=""),BTT[[#This Row],[Manuelle Änderung des Verantwortliches TP
(Auswahl - bei Bedarf)]],VLOOKUP(BTT[[#This Row],[Hauptprozess
(Pflichtauswahl)]],Hauptprozesse[],3,FALSE)),"")</f>
        <v>FI</v>
      </c>
      <c r="F127" t="s">
        <v>5</v>
      </c>
      <c r="G127" s="19" t="s">
        <v>372</v>
      </c>
      <c r="H127" t="s">
        <v>5</v>
      </c>
      <c r="I127" t="s">
        <v>373</v>
      </c>
      <c r="J127" t="str">
        <f>IFERROR(VLOOKUP(BTT[[#This Row],[Verwendete Transaktion (Pflichtauswahl)]],Transaktionen[[Transaktionen]:[Langtext]],2,FALSE),"")</f>
        <v>Buchungskreis</v>
      </c>
      <c r="N127" t="s">
        <v>95</v>
      </c>
      <c r="O127" t="s">
        <v>83</v>
      </c>
      <c r="T127" t="s">
        <v>83</v>
      </c>
      <c r="V127" t="str">
        <f>IFERROR(VLOOKUP(BTT[[#This Row],[Verwendetes Formular
(Auswahl falls relevant)]],Formulare[[Formularbezeichnung]:[Formularname (technisch)]],2,FALSE),"")</f>
        <v/>
      </c>
      <c r="X127" t="s">
        <v>83</v>
      </c>
      <c r="Y127" s="4" t="s">
        <v>371</v>
      </c>
      <c r="AC127" s="22" t="s">
        <v>97</v>
      </c>
      <c r="AD127" t="s">
        <v>98</v>
      </c>
      <c r="AF127" s="22" t="s">
        <v>97</v>
      </c>
      <c r="AJ127" t="s">
        <v>99</v>
      </c>
      <c r="AK127" t="str">
        <f>IF(BTT[[#This Row],[Subprozess
(optionale Auswahl)]]="","okay",IF(VLOOKUP(BTT[[#This Row],[Subprozess
(optionale Auswahl)]],BPML[[Subprozess]:[Zugeordneter Hauptprozess]],3,FALSE)=BTT[[#This Row],[Hauptprozess
(Pflichtauswahl)]],"okay","falscher Subprozess"))</f>
        <v>okay</v>
      </c>
      <c r="AL127" t="str">
        <f>IF(aktives_Teilprojekt="Master","",IF(BTT[[#This Row],[Verantwortliches TP
(automatisch)]]=VLOOKUP(aktives_Teilprojekt,Teilprojekte[[Teilprojekte]:[Kürzel]],2,FALSE),"okay","Hauptprozess anderes TP"))</f>
        <v>okay</v>
      </c>
      <c r="AM1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7" t="str">
        <f>IFERROR(IF(BTT[[#This Row],[SAP-Modul
(Pflichtauswahl)]]&lt;&gt;VLOOKUP(BTT[[#This Row],[Verwendete Transaktion (Pflichtauswahl)]],Transaktionen[[Transaktionen]:[Modul]],3,FALSE),"Modul anders","okay"),"")</f>
        <v>okay</v>
      </c>
      <c r="AP127" t="str">
        <f>IFERROR(IF(COUNTIFS(BTT[Verwendete Transaktion (Pflichtauswahl)],BTT[[#This Row],[Verwendete Transaktion (Pflichtauswahl)]],BTT[SAP-Modul
(Pflichtauswahl)],"&lt;&gt;"&amp;BTT[[#This Row],[SAP-Modul
(Pflichtauswahl)]])&gt;0,"Modul anders","okay"),"")</f>
        <v>okay</v>
      </c>
      <c r="AQ127" t="str">
        <f>IFERROR(IF(COUNTIFS(BTT[Verwendete Transaktion (Pflichtauswahl)],BTT[[#This Row],[Verwendete Transaktion (Pflichtauswahl)]],BTT[Verantwortliches TP
(automatisch)],"&lt;&gt;"&amp;BTT[[#This Row],[Verantwortliches TP
(automatisch)]])&gt;0,"Transaktion mehrfach","okay"),"")</f>
        <v>okay</v>
      </c>
      <c r="AR127" t="str">
        <f>IFERROR(IF(COUNTIFS(BTT[Verwendete Transaktion (Pflichtauswahl)],BTT[[#This Row],[Verwendete Transaktion (Pflichtauswahl)]],BTT[Verantwortliches TP
(automatisch)],"&lt;&gt;"&amp;VLOOKUP(aktives_Teilprojekt,Teilprojekte[[Teilprojekte]:[Kürzel]],2,FALSE))&gt;0,"Transaktion mehrfach","okay"),"")</f>
        <v>okay</v>
      </c>
      <c r="AS127" t="s">
        <v>374</v>
      </c>
    </row>
    <row r="128" spans="1:45">
      <c r="A128" t="str">
        <f>IFERROR(IF(BTT[[#This Row],[Lfd Nr. 
(aus konsolidierter Datei)]]&lt;&gt;"",BTT[[#This Row],[Lfd Nr. 
(aus konsolidierter Datei)]],VLOOKUP(aktives_Teilprojekt,Teilprojekte[[Teilprojekte]:[Kürzel]],2,FALSE)&amp;ROW(BTT[[#This Row],[Lfd Nr.
(automatisch)]])-2),"")</f>
        <v>FI2111</v>
      </c>
      <c r="B128" t="s">
        <v>101</v>
      </c>
      <c r="D128" t="s">
        <v>102</v>
      </c>
      <c r="E128" t="str">
        <f>IFERROR(IF(NOT(BTT[[#This Row],[Manuelle Änderung des Verantwortliches TP
(Auswahl - bei Bedarf)]]=""),BTT[[#This Row],[Manuelle Änderung des Verantwortliches TP
(Auswahl - bei Bedarf)]],VLOOKUP(BTT[[#This Row],[Hauptprozess
(Pflichtauswahl)]],Hauptprozesse[],3,FALSE)),"")</f>
        <v>FI</v>
      </c>
      <c r="F128" t="s">
        <v>5</v>
      </c>
      <c r="H128" t="s">
        <v>5</v>
      </c>
      <c r="I128" t="s">
        <v>375</v>
      </c>
      <c r="J128" t="str">
        <f>IFERROR(VLOOKUP(BTT[[#This Row],[Verwendete Transaktion (Pflichtauswahl)]],Transaktionen[[Transaktionen]:[Langtext]],2,FALSE),"")</f>
        <v>Dispositionsstatus</v>
      </c>
      <c r="N128" t="s">
        <v>95</v>
      </c>
      <c r="V128" t="str">
        <f>IFERROR(VLOOKUP(BTT[[#This Row],[Verwendetes Formular
(Auswahl falls relevant)]],Formulare[[Formularbezeichnung]:[Formularname (technisch)]],2,FALSE),"")</f>
        <v/>
      </c>
      <c r="X128" t="s">
        <v>83</v>
      </c>
      <c r="Y128" s="4" t="s">
        <v>376</v>
      </c>
      <c r="AC128" s="22" t="s">
        <v>97</v>
      </c>
      <c r="AD128" t="s">
        <v>98</v>
      </c>
      <c r="AF128" s="22" t="s">
        <v>97</v>
      </c>
      <c r="AJ128" t="s">
        <v>99</v>
      </c>
      <c r="AK128" t="str">
        <f>IF(BTT[[#This Row],[Subprozess
(optionale Auswahl)]]="","okay",IF(VLOOKUP(BTT[[#This Row],[Subprozess
(optionale Auswahl)]],BPML[[Subprozess]:[Zugeordneter Hauptprozess]],3,FALSE)=BTT[[#This Row],[Hauptprozess
(Pflichtauswahl)]],"okay","falscher Subprozess"))</f>
        <v>okay</v>
      </c>
      <c r="AL128" t="str">
        <f>IF(aktives_Teilprojekt="Master","",IF(BTT[[#This Row],[Verantwortliches TP
(automatisch)]]=VLOOKUP(aktives_Teilprojekt,Teilprojekte[[Teilprojekte]:[Kürzel]],2,FALSE),"okay","Hauptprozess anderes TP"))</f>
        <v>okay</v>
      </c>
      <c r="AM1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 t="str">
        <f>IFERROR(IF(BTT[[#This Row],[SAP-Modul
(Pflichtauswahl)]]&lt;&gt;VLOOKUP(BTT[[#This Row],[Verwendete Transaktion (Pflichtauswahl)]],Transaktionen[[Transaktionen]:[Modul]],3,FALSE),"Modul anders","okay"),"")</f>
        <v>okay</v>
      </c>
      <c r="AP128" t="str">
        <f>IFERROR(IF(COUNTIFS(BTT[Verwendete Transaktion (Pflichtauswahl)],BTT[[#This Row],[Verwendete Transaktion (Pflichtauswahl)]],BTT[SAP-Modul
(Pflichtauswahl)],"&lt;&gt;"&amp;BTT[[#This Row],[SAP-Modul
(Pflichtauswahl)]])&gt;0,"Modul anders","okay"),"")</f>
        <v>okay</v>
      </c>
      <c r="AQ128" t="str">
        <f>IFERROR(IF(COUNTIFS(BTT[Verwendete Transaktion (Pflichtauswahl)],BTT[[#This Row],[Verwendete Transaktion (Pflichtauswahl)]],BTT[Verantwortliches TP
(automatisch)],"&lt;&gt;"&amp;BTT[[#This Row],[Verantwortliches TP
(automatisch)]])&gt;0,"Transaktion mehrfach","okay"),"")</f>
        <v>okay</v>
      </c>
      <c r="AR128" t="str">
        <f>IFERROR(IF(COUNTIFS(BTT[Verwendete Transaktion (Pflichtauswahl)],BTT[[#This Row],[Verwendete Transaktion (Pflichtauswahl)]],BTT[Verantwortliches TP
(automatisch)],"&lt;&gt;"&amp;VLOOKUP(aktives_Teilprojekt,Teilprojekte[[Teilprojekte]:[Kürzel]],2,FALSE))&gt;0,"Transaktion mehrfach","okay"),"")</f>
        <v>okay</v>
      </c>
      <c r="AS128" t="s">
        <v>377</v>
      </c>
    </row>
    <row r="129" spans="1:45">
      <c r="A129" t="str">
        <f>IFERROR(IF(BTT[[#This Row],[Lfd Nr. 
(aus konsolidierter Datei)]]&lt;&gt;"",BTT[[#This Row],[Lfd Nr. 
(aus konsolidierter Datei)]],VLOOKUP(aktives_Teilprojekt,Teilprojekte[[Teilprojekte]:[Kürzel]],2,FALSE)&amp;ROW(BTT[[#This Row],[Lfd Nr.
(automatisch)]])-2),"")</f>
        <v>FI1932</v>
      </c>
      <c r="B129" t="s">
        <v>370</v>
      </c>
      <c r="D129" s="4" t="s">
        <v>371</v>
      </c>
      <c r="E129" t="str">
        <f>IFERROR(IF(NOT(BTT[[#This Row],[Manuelle Änderung des Verantwortliches TP
(Auswahl - bei Bedarf)]]=""),BTT[[#This Row],[Manuelle Änderung des Verantwortliches TP
(Auswahl - bei Bedarf)]],VLOOKUP(BTT[[#This Row],[Hauptprozess
(Pflichtauswahl)]],Hauptprozesse[],3,FALSE)),"")</f>
        <v>FI</v>
      </c>
      <c r="F129" t="s">
        <v>5</v>
      </c>
      <c r="G129" s="19" t="s">
        <v>372</v>
      </c>
      <c r="H129" t="s">
        <v>5</v>
      </c>
      <c r="I129" t="s">
        <v>378</v>
      </c>
      <c r="J129" t="str">
        <f>IFERROR(VLOOKUP(BTT[[#This Row],[Verwendete Transaktion (Pflichtauswahl)]],Transaktionen[[Transaktionen]:[Langtext]],2,FALSE),"")</f>
        <v>Hausbanken</v>
      </c>
      <c r="N129" t="s">
        <v>95</v>
      </c>
      <c r="O129" t="s">
        <v>83</v>
      </c>
      <c r="T129" t="s">
        <v>83</v>
      </c>
      <c r="V129" t="str">
        <f>IFERROR(VLOOKUP(BTT[[#This Row],[Verwendetes Formular
(Auswahl falls relevant)]],Formulare[[Formularbezeichnung]:[Formularname (technisch)]],2,FALSE),"")</f>
        <v/>
      </c>
      <c r="X129" t="s">
        <v>83</v>
      </c>
      <c r="Y129" s="4" t="s">
        <v>371</v>
      </c>
      <c r="AC129" s="22" t="s">
        <v>97</v>
      </c>
      <c r="AD129" t="s">
        <v>98</v>
      </c>
      <c r="AF129" s="22" t="s">
        <v>97</v>
      </c>
      <c r="AJ129" t="s">
        <v>99</v>
      </c>
      <c r="AK129" t="str">
        <f>IF(BTT[[#This Row],[Subprozess
(optionale Auswahl)]]="","okay",IF(VLOOKUP(BTT[[#This Row],[Subprozess
(optionale Auswahl)]],BPML[[Subprozess]:[Zugeordneter Hauptprozess]],3,FALSE)=BTT[[#This Row],[Hauptprozess
(Pflichtauswahl)]],"okay","falscher Subprozess"))</f>
        <v>okay</v>
      </c>
      <c r="AL129" t="str">
        <f>IF(aktives_Teilprojekt="Master","",IF(BTT[[#This Row],[Verantwortliches TP
(automatisch)]]=VLOOKUP(aktives_Teilprojekt,Teilprojekte[[Teilprojekte]:[Kürzel]],2,FALSE),"okay","Hauptprozess anderes TP"))</f>
        <v>okay</v>
      </c>
      <c r="AM1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 t="str">
        <f>IFERROR(IF(BTT[[#This Row],[SAP-Modul
(Pflichtauswahl)]]&lt;&gt;VLOOKUP(BTT[[#This Row],[Verwendete Transaktion (Pflichtauswahl)]],Transaktionen[[Transaktionen]:[Modul]],3,FALSE),"Modul anders","okay"),"")</f>
        <v>okay</v>
      </c>
      <c r="AP129" t="str">
        <f>IFERROR(IF(COUNTIFS(BTT[Verwendete Transaktion (Pflichtauswahl)],BTT[[#This Row],[Verwendete Transaktion (Pflichtauswahl)]],BTT[SAP-Modul
(Pflichtauswahl)],"&lt;&gt;"&amp;BTT[[#This Row],[SAP-Modul
(Pflichtauswahl)]])&gt;0,"Modul anders","okay"),"")</f>
        <v>okay</v>
      </c>
      <c r="AQ129" t="str">
        <f>IFERROR(IF(COUNTIFS(BTT[Verwendete Transaktion (Pflichtauswahl)],BTT[[#This Row],[Verwendete Transaktion (Pflichtauswahl)]],BTT[Verantwortliches TP
(automatisch)],"&lt;&gt;"&amp;BTT[[#This Row],[Verantwortliches TP
(automatisch)]])&gt;0,"Transaktion mehrfach","okay"),"")</f>
        <v>okay</v>
      </c>
      <c r="AR129" t="str">
        <f>IFERROR(IF(COUNTIFS(BTT[Verwendete Transaktion (Pflichtauswahl)],BTT[[#This Row],[Verwendete Transaktion (Pflichtauswahl)]],BTT[Verantwortliches TP
(automatisch)],"&lt;&gt;"&amp;VLOOKUP(aktives_Teilprojekt,Teilprojekte[[Teilprojekte]:[Kürzel]],2,FALSE))&gt;0,"Transaktion mehrfach","okay"),"")</f>
        <v>okay</v>
      </c>
      <c r="AS129" t="s">
        <v>379</v>
      </c>
    </row>
    <row r="130" spans="1:45">
      <c r="A130" t="str">
        <f>IFERROR(IF(BTT[[#This Row],[Lfd Nr. 
(aus konsolidierter Datei)]]&lt;&gt;"",BTT[[#This Row],[Lfd Nr. 
(aus konsolidierter Datei)]],VLOOKUP(aktives_Teilprojekt,Teilprojekte[[Teilprojekte]:[Kürzel]],2,FALSE)&amp;ROW(BTT[[#This Row],[Lfd Nr.
(automatisch)]])-2),"")</f>
        <v>FI1933</v>
      </c>
      <c r="B130" t="s">
        <v>370</v>
      </c>
      <c r="D130" s="4" t="s">
        <v>371</v>
      </c>
      <c r="E130" t="str">
        <f>IFERROR(IF(NOT(BTT[[#This Row],[Manuelle Änderung des Verantwortliches TP
(Auswahl - bei Bedarf)]]=""),BTT[[#This Row],[Manuelle Änderung des Verantwortliches TP
(Auswahl - bei Bedarf)]],VLOOKUP(BTT[[#This Row],[Hauptprozess
(Pflichtauswahl)]],Hauptprozesse[],3,FALSE)),"")</f>
        <v>FI</v>
      </c>
      <c r="F130" t="s">
        <v>5</v>
      </c>
      <c r="G130" s="19" t="s">
        <v>372</v>
      </c>
      <c r="H130" t="s">
        <v>5</v>
      </c>
      <c r="I130" t="s">
        <v>380</v>
      </c>
      <c r="J130" t="str">
        <f>IFERROR(VLOOKUP(BTT[[#This Row],[Verwendete Transaktion (Pflichtauswahl)]],Transaktionen[[Transaktionen]:[Langtext]],2,FALSE),"")</f>
        <v>Bankkontenpflege</v>
      </c>
      <c r="N130" t="s">
        <v>95</v>
      </c>
      <c r="O130" t="s">
        <v>83</v>
      </c>
      <c r="T130" t="s">
        <v>83</v>
      </c>
      <c r="V130" t="str">
        <f>IFERROR(VLOOKUP(BTT[[#This Row],[Verwendetes Formular
(Auswahl falls relevant)]],Formulare[[Formularbezeichnung]:[Formularname (technisch)]],2,FALSE),"")</f>
        <v/>
      </c>
      <c r="X130" t="s">
        <v>83</v>
      </c>
      <c r="Y130" s="4" t="s">
        <v>371</v>
      </c>
      <c r="AC130" s="22" t="s">
        <v>97</v>
      </c>
      <c r="AD130" t="s">
        <v>98</v>
      </c>
      <c r="AF130" s="22" t="s">
        <v>97</v>
      </c>
      <c r="AJ130" t="s">
        <v>99</v>
      </c>
      <c r="AK130" t="str">
        <f>IF(BTT[[#This Row],[Subprozess
(optionale Auswahl)]]="","okay",IF(VLOOKUP(BTT[[#This Row],[Subprozess
(optionale Auswahl)]],BPML[[Subprozess]:[Zugeordneter Hauptprozess]],3,FALSE)=BTT[[#This Row],[Hauptprozess
(Pflichtauswahl)]],"okay","falscher Subprozess"))</f>
        <v>okay</v>
      </c>
      <c r="AL130" t="str">
        <f>IF(aktives_Teilprojekt="Master","",IF(BTT[[#This Row],[Verantwortliches TP
(automatisch)]]=VLOOKUP(aktives_Teilprojekt,Teilprojekte[[Teilprojekte]:[Kürzel]],2,FALSE),"okay","Hauptprozess anderes TP"))</f>
        <v>okay</v>
      </c>
      <c r="AM1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 t="str">
        <f>IFERROR(IF(BTT[[#This Row],[SAP-Modul
(Pflichtauswahl)]]&lt;&gt;VLOOKUP(BTT[[#This Row],[Verwendete Transaktion (Pflichtauswahl)]],Transaktionen[[Transaktionen]:[Modul]],3,FALSE),"Modul anders","okay"),"")</f>
        <v>okay</v>
      </c>
      <c r="AP130" t="str">
        <f>IFERROR(IF(COUNTIFS(BTT[Verwendete Transaktion (Pflichtauswahl)],BTT[[#This Row],[Verwendete Transaktion (Pflichtauswahl)]],BTT[SAP-Modul
(Pflichtauswahl)],"&lt;&gt;"&amp;BTT[[#This Row],[SAP-Modul
(Pflichtauswahl)]])&gt;0,"Modul anders","okay"),"")</f>
        <v>okay</v>
      </c>
      <c r="AQ130" t="str">
        <f>IFERROR(IF(COUNTIFS(BTT[Verwendete Transaktion (Pflichtauswahl)],BTT[[#This Row],[Verwendete Transaktion (Pflichtauswahl)]],BTT[Verantwortliches TP
(automatisch)],"&lt;&gt;"&amp;BTT[[#This Row],[Verantwortliches TP
(automatisch)]])&gt;0,"Transaktion mehrfach","okay"),"")</f>
        <v>okay</v>
      </c>
      <c r="AR130" t="str">
        <f>IFERROR(IF(COUNTIFS(BTT[Verwendete Transaktion (Pflichtauswahl)],BTT[[#This Row],[Verwendete Transaktion (Pflichtauswahl)]],BTT[Verantwortliches TP
(automatisch)],"&lt;&gt;"&amp;VLOOKUP(aktives_Teilprojekt,Teilprojekte[[Teilprojekte]:[Kürzel]],2,FALSE))&gt;0,"Transaktion mehrfach","okay"),"")</f>
        <v>okay</v>
      </c>
      <c r="AS130" t="s">
        <v>381</v>
      </c>
    </row>
    <row r="131" spans="1:45">
      <c r="A131" t="str">
        <f>IFERROR(IF(BTT[[#This Row],[Lfd Nr. 
(aus konsolidierter Datei)]]&lt;&gt;"",BTT[[#This Row],[Lfd Nr. 
(aus konsolidierter Datei)]],VLOOKUP(aktives_Teilprojekt,Teilprojekte[[Teilprojekte]:[Kürzel]],2,FALSE)&amp;ROW(BTT[[#This Row],[Lfd Nr.
(automatisch)]])-2),"")</f>
        <v>FI1934</v>
      </c>
      <c r="B131" t="s">
        <v>101</v>
      </c>
      <c r="D131" t="s">
        <v>102</v>
      </c>
      <c r="E131" t="str">
        <f>IFERROR(IF(NOT(BTT[[#This Row],[Manuelle Änderung des Verantwortliches TP
(Auswahl - bei Bedarf)]]=""),BTT[[#This Row],[Manuelle Änderung des Verantwortliches TP
(Auswahl - bei Bedarf)]],VLOOKUP(BTT[[#This Row],[Hauptprozess
(Pflichtauswahl)]],Hauptprozesse[],3,FALSE)),"")</f>
        <v>FI</v>
      </c>
      <c r="F131" t="s">
        <v>5</v>
      </c>
      <c r="G131" s="19" t="s">
        <v>124</v>
      </c>
      <c r="H131" t="s">
        <v>5</v>
      </c>
      <c r="I131" t="s">
        <v>382</v>
      </c>
      <c r="J131" t="str">
        <f>IFERROR(VLOOKUP(BTT[[#This Row],[Verwendete Transaktion (Pflichtauswahl)]],Transaktionen[[Transaktionen]:[Langtext]],2,FALSE),"")</f>
        <v>Bankkontenpflege Kontenabsti</v>
      </c>
      <c r="N131" t="s">
        <v>95</v>
      </c>
      <c r="V131" t="str">
        <f>IFERROR(VLOOKUP(BTT[[#This Row],[Verwendetes Formular
(Auswahl falls relevant)]],Formulare[[Formularbezeichnung]:[Formularname (technisch)]],2,FALSE),"")</f>
        <v/>
      </c>
      <c r="X131" t="s">
        <v>83</v>
      </c>
      <c r="Y131" s="4"/>
      <c r="AC131" s="22" t="s">
        <v>97</v>
      </c>
      <c r="AD131" t="s">
        <v>98</v>
      </c>
      <c r="AF131" s="22" t="s">
        <v>97</v>
      </c>
      <c r="AJ131" t="s">
        <v>99</v>
      </c>
      <c r="AK131" t="str">
        <f>IF(BTT[[#This Row],[Subprozess
(optionale Auswahl)]]="","okay",IF(VLOOKUP(BTT[[#This Row],[Subprozess
(optionale Auswahl)]],BPML[[Subprozess]:[Zugeordneter Hauptprozess]],3,FALSE)=BTT[[#This Row],[Hauptprozess
(Pflichtauswahl)]],"okay","falscher Subprozess"))</f>
        <v>okay</v>
      </c>
      <c r="AL131" t="str">
        <f>IF(aktives_Teilprojekt="Master","",IF(BTT[[#This Row],[Verantwortliches TP
(automatisch)]]=VLOOKUP(aktives_Teilprojekt,Teilprojekte[[Teilprojekte]:[Kürzel]],2,FALSE),"okay","Hauptprozess anderes TP"))</f>
        <v>okay</v>
      </c>
      <c r="AM1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 t="str">
        <f>IFERROR(IF(BTT[[#This Row],[SAP-Modul
(Pflichtauswahl)]]&lt;&gt;VLOOKUP(BTT[[#This Row],[Verwendete Transaktion (Pflichtauswahl)]],Transaktionen[[Transaktionen]:[Modul]],3,FALSE),"Modul anders","okay"),"")</f>
        <v>okay</v>
      </c>
      <c r="AP131" t="str">
        <f>IFERROR(IF(COUNTIFS(BTT[Verwendete Transaktion (Pflichtauswahl)],BTT[[#This Row],[Verwendete Transaktion (Pflichtauswahl)]],BTT[SAP-Modul
(Pflichtauswahl)],"&lt;&gt;"&amp;BTT[[#This Row],[SAP-Modul
(Pflichtauswahl)]])&gt;0,"Modul anders","okay"),"")</f>
        <v>okay</v>
      </c>
      <c r="AQ131" t="str">
        <f>IFERROR(IF(COUNTIFS(BTT[Verwendete Transaktion (Pflichtauswahl)],BTT[[#This Row],[Verwendete Transaktion (Pflichtauswahl)]],BTT[Verantwortliches TP
(automatisch)],"&lt;&gt;"&amp;BTT[[#This Row],[Verantwortliches TP
(automatisch)]])&gt;0,"Transaktion mehrfach","okay"),"")</f>
        <v>okay</v>
      </c>
      <c r="AR131" t="str">
        <f>IFERROR(IF(COUNTIFS(BTT[Verwendete Transaktion (Pflichtauswahl)],BTT[[#This Row],[Verwendete Transaktion (Pflichtauswahl)]],BTT[Verantwortliches TP
(automatisch)],"&lt;&gt;"&amp;VLOOKUP(aktives_Teilprojekt,Teilprojekte[[Teilprojekte]:[Kürzel]],2,FALSE))&gt;0,"Transaktion mehrfach","okay"),"")</f>
        <v>okay</v>
      </c>
      <c r="AS131" t="s">
        <v>383</v>
      </c>
    </row>
    <row r="132" spans="1:45">
      <c r="A132" t="str">
        <f>IFERROR(IF(BTT[[#This Row],[Lfd Nr. 
(aus konsolidierter Datei)]]&lt;&gt;"",BTT[[#This Row],[Lfd Nr. 
(aus konsolidierter Datei)]],VLOOKUP(aktives_Teilprojekt,Teilprojekte[[Teilprojekte]:[Kürzel]],2,FALSE)&amp;ROW(BTT[[#This Row],[Lfd Nr.
(automatisch)]])-2),"")</f>
        <v>FI1935</v>
      </c>
      <c r="B132" t="s">
        <v>345</v>
      </c>
      <c r="D132" t="s">
        <v>102</v>
      </c>
      <c r="E132" t="str">
        <f>IFERROR(IF(NOT(BTT[[#This Row],[Manuelle Änderung des Verantwortliches TP
(Auswahl - bei Bedarf)]]=""),BTT[[#This Row],[Manuelle Änderung des Verantwortliches TP
(Auswahl - bei Bedarf)]],VLOOKUP(BTT[[#This Row],[Hauptprozess
(Pflichtauswahl)]],Hauptprozesse[],3,FALSE)),"")</f>
        <v>FI</v>
      </c>
      <c r="F132" t="s">
        <v>5</v>
      </c>
      <c r="G132" s="19" t="s">
        <v>372</v>
      </c>
      <c r="H132" t="s">
        <v>5</v>
      </c>
      <c r="I132" t="s">
        <v>384</v>
      </c>
      <c r="J132" t="str">
        <f>IFERROR(VLOOKUP(BTT[[#This Row],[Verwendete Transaktion (Pflichtauswahl)]],Transaktionen[[Transaktionen]:[Langtext]],2,FALSE),"")</f>
        <v>Stammdaten Dritte</v>
      </c>
      <c r="N132" t="s">
        <v>95</v>
      </c>
      <c r="O132" t="s">
        <v>83</v>
      </c>
      <c r="T132" t="s">
        <v>83</v>
      </c>
      <c r="V132" t="str">
        <f>IFERROR(VLOOKUP(BTT[[#This Row],[Verwendetes Formular
(Auswahl falls relevant)]],Formulare[[Formularbezeichnung]:[Formularname (technisch)]],2,FALSE),"")</f>
        <v/>
      </c>
      <c r="X132" t="s">
        <v>83</v>
      </c>
      <c r="Y132" s="4"/>
      <c r="AC132" s="22" t="s">
        <v>97</v>
      </c>
      <c r="AD132" t="s">
        <v>98</v>
      </c>
      <c r="AF132" s="22" t="s">
        <v>97</v>
      </c>
      <c r="AJ132" t="s">
        <v>99</v>
      </c>
      <c r="AK132" t="str">
        <f>IF(BTT[[#This Row],[Subprozess
(optionale Auswahl)]]="","okay",IF(VLOOKUP(BTT[[#This Row],[Subprozess
(optionale Auswahl)]],BPML[[Subprozess]:[Zugeordneter Hauptprozess]],3,FALSE)=BTT[[#This Row],[Hauptprozess
(Pflichtauswahl)]],"okay","falscher Subprozess"))</f>
        <v>okay</v>
      </c>
      <c r="AL132" t="str">
        <f>IF(aktives_Teilprojekt="Master","",IF(BTT[[#This Row],[Verantwortliches TP
(automatisch)]]=VLOOKUP(aktives_Teilprojekt,Teilprojekte[[Teilprojekte]:[Kürzel]],2,FALSE),"okay","Hauptprozess anderes TP"))</f>
        <v>okay</v>
      </c>
      <c r="AM1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 t="str">
        <f>IFERROR(IF(BTT[[#This Row],[SAP-Modul
(Pflichtauswahl)]]&lt;&gt;VLOOKUP(BTT[[#This Row],[Verwendete Transaktion (Pflichtauswahl)]],Transaktionen[[Transaktionen]:[Modul]],3,FALSE),"Modul anders","okay"),"")</f>
        <v>okay</v>
      </c>
      <c r="AP132" t="str">
        <f>IFERROR(IF(COUNTIFS(BTT[Verwendete Transaktion (Pflichtauswahl)],BTT[[#This Row],[Verwendete Transaktion (Pflichtauswahl)]],BTT[SAP-Modul
(Pflichtauswahl)],"&lt;&gt;"&amp;BTT[[#This Row],[SAP-Modul
(Pflichtauswahl)]])&gt;0,"Modul anders","okay"),"")</f>
        <v>okay</v>
      </c>
      <c r="AQ132" t="str">
        <f>IFERROR(IF(COUNTIFS(BTT[Verwendete Transaktion (Pflichtauswahl)],BTT[[#This Row],[Verwendete Transaktion (Pflichtauswahl)]],BTT[Verantwortliches TP
(automatisch)],"&lt;&gt;"&amp;BTT[[#This Row],[Verantwortliches TP
(automatisch)]])&gt;0,"Transaktion mehrfach","okay"),"")</f>
        <v>okay</v>
      </c>
      <c r="AR132" t="str">
        <f>IFERROR(IF(COUNTIFS(BTT[Verwendete Transaktion (Pflichtauswahl)],BTT[[#This Row],[Verwendete Transaktion (Pflichtauswahl)]],BTT[Verantwortliches TP
(automatisch)],"&lt;&gt;"&amp;VLOOKUP(aktives_Teilprojekt,Teilprojekte[[Teilprojekte]:[Kürzel]],2,FALSE))&gt;0,"Transaktion mehrfach","okay"),"")</f>
        <v>okay</v>
      </c>
      <c r="AS132" t="s">
        <v>385</v>
      </c>
    </row>
    <row r="133" spans="1:45">
      <c r="A133" t="str">
        <f>IFERROR(IF(BTT[[#This Row],[Lfd Nr. 
(aus konsolidierter Datei)]]&lt;&gt;"",BTT[[#This Row],[Lfd Nr. 
(aus konsolidierter Datei)]],VLOOKUP(aktives_Teilprojekt,Teilprojekte[[Teilprojekte]:[Kürzel]],2,FALSE)&amp;ROW(BTT[[#This Row],[Lfd Nr.
(automatisch)]])-2),"")</f>
        <v>FI1936</v>
      </c>
      <c r="B133" t="s">
        <v>101</v>
      </c>
      <c r="D133" t="s">
        <v>102</v>
      </c>
      <c r="E133" t="str">
        <f>IFERROR(IF(NOT(BTT[[#This Row],[Manuelle Änderung des Verantwortliches TP
(Auswahl - bei Bedarf)]]=""),BTT[[#This Row],[Manuelle Änderung des Verantwortliches TP
(Auswahl - bei Bedarf)]],VLOOKUP(BTT[[#This Row],[Hauptprozess
(Pflichtauswahl)]],Hauptprozesse[],3,FALSE)),"")</f>
        <v>FI</v>
      </c>
      <c r="F133" t="s">
        <v>5</v>
      </c>
      <c r="G133" s="19"/>
      <c r="H133" t="s">
        <v>5</v>
      </c>
      <c r="I133" t="s">
        <v>386</v>
      </c>
      <c r="J133" t="str">
        <f>IFERROR(VLOOKUP(BTT[[#This Row],[Verwendete Transaktion (Pflichtauswahl)]],Transaktionen[[Transaktionen]:[Langtext]],2,FALSE),"")</f>
        <v>Salden zum Stichtag</v>
      </c>
      <c r="N133" t="s">
        <v>95</v>
      </c>
      <c r="V133" t="str">
        <f>IFERROR(VLOOKUP(BTT[[#This Row],[Verwendetes Formular
(Auswahl falls relevant)]],Formulare[[Formularbezeichnung]:[Formularname (technisch)]],2,FALSE),"")</f>
        <v/>
      </c>
      <c r="X133" t="s">
        <v>83</v>
      </c>
      <c r="Y133" s="4"/>
      <c r="AC133" s="22" t="s">
        <v>97</v>
      </c>
      <c r="AD133" t="s">
        <v>98</v>
      </c>
      <c r="AF133" s="22" t="s">
        <v>97</v>
      </c>
      <c r="AJ133" t="s">
        <v>99</v>
      </c>
      <c r="AK133" t="str">
        <f>IF(BTT[[#This Row],[Subprozess
(optionale Auswahl)]]="","okay",IF(VLOOKUP(BTT[[#This Row],[Subprozess
(optionale Auswahl)]],BPML[[Subprozess]:[Zugeordneter Hauptprozess]],3,FALSE)=BTT[[#This Row],[Hauptprozess
(Pflichtauswahl)]],"okay","falscher Subprozess"))</f>
        <v>okay</v>
      </c>
      <c r="AL133" t="str">
        <f>IF(aktives_Teilprojekt="Master","",IF(BTT[[#This Row],[Verantwortliches TP
(automatisch)]]=VLOOKUP(aktives_Teilprojekt,Teilprojekte[[Teilprojekte]:[Kürzel]],2,FALSE),"okay","Hauptprozess anderes TP"))</f>
        <v>okay</v>
      </c>
      <c r="AM1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 t="str">
        <f>IFERROR(IF(BTT[[#This Row],[SAP-Modul
(Pflichtauswahl)]]&lt;&gt;VLOOKUP(BTT[[#This Row],[Verwendete Transaktion (Pflichtauswahl)]],Transaktionen[[Transaktionen]:[Modul]],3,FALSE),"Modul anders","okay"),"")</f>
        <v>okay</v>
      </c>
      <c r="AP133" t="str">
        <f>IFERROR(IF(COUNTIFS(BTT[Verwendete Transaktion (Pflichtauswahl)],BTT[[#This Row],[Verwendete Transaktion (Pflichtauswahl)]],BTT[SAP-Modul
(Pflichtauswahl)],"&lt;&gt;"&amp;BTT[[#This Row],[SAP-Modul
(Pflichtauswahl)]])&gt;0,"Modul anders","okay"),"")</f>
        <v>okay</v>
      </c>
      <c r="AQ133" t="str">
        <f>IFERROR(IF(COUNTIFS(BTT[Verwendete Transaktion (Pflichtauswahl)],BTT[[#This Row],[Verwendete Transaktion (Pflichtauswahl)]],BTT[Verantwortliches TP
(automatisch)],"&lt;&gt;"&amp;BTT[[#This Row],[Verantwortliches TP
(automatisch)]])&gt;0,"Transaktion mehrfach","okay"),"")</f>
        <v>okay</v>
      </c>
      <c r="AR133" t="str">
        <f>IFERROR(IF(COUNTIFS(BTT[Verwendete Transaktion (Pflichtauswahl)],BTT[[#This Row],[Verwendete Transaktion (Pflichtauswahl)]],BTT[Verantwortliches TP
(automatisch)],"&lt;&gt;"&amp;VLOOKUP(aktives_Teilprojekt,Teilprojekte[[Teilprojekte]:[Kürzel]],2,FALSE))&gt;0,"Transaktion mehrfach","okay"),"")</f>
        <v>okay</v>
      </c>
      <c r="AS133" t="s">
        <v>387</v>
      </c>
    </row>
    <row r="134" spans="1:45">
      <c r="A134" t="str">
        <f>IFERROR(IF(BTT[[#This Row],[Lfd Nr. 
(aus konsolidierter Datei)]]&lt;&gt;"",BTT[[#This Row],[Lfd Nr. 
(aus konsolidierter Datei)]],VLOOKUP(aktives_Teilprojekt,Teilprojekte[[Teilprojekte]:[Kürzel]],2,FALSE)&amp;ROW(BTT[[#This Row],[Lfd Nr.
(automatisch)]])-2),"")</f>
        <v>FI1937</v>
      </c>
      <c r="B134" t="s">
        <v>101</v>
      </c>
      <c r="D134" t="s">
        <v>102</v>
      </c>
      <c r="E134" t="str">
        <f>IFERROR(IF(NOT(BTT[[#This Row],[Manuelle Änderung des Verantwortliches TP
(Auswahl - bei Bedarf)]]=""),BTT[[#This Row],[Manuelle Änderung des Verantwortliches TP
(Auswahl - bei Bedarf)]],VLOOKUP(BTT[[#This Row],[Hauptprozess
(Pflichtauswahl)]],Hauptprozesse[],3,FALSE)),"")</f>
        <v>FI</v>
      </c>
      <c r="F134" t="s">
        <v>5</v>
      </c>
      <c r="G134" s="19"/>
      <c r="H134" t="s">
        <v>5</v>
      </c>
      <c r="I134" t="s">
        <v>388</v>
      </c>
      <c r="J134" t="str">
        <f>IFERROR(VLOOKUP(BTT[[#This Row],[Verwendete Transaktion (Pflichtauswahl)]],Transaktionen[[Transaktionen]:[Langtext]],2,FALSE),"")</f>
        <v>Saldenvorschau</v>
      </c>
      <c r="N134" t="s">
        <v>95</v>
      </c>
      <c r="V134" t="str">
        <f>IFERROR(VLOOKUP(BTT[[#This Row],[Verwendetes Formular
(Auswahl falls relevant)]],Formulare[[Formularbezeichnung]:[Formularname (technisch)]],2,FALSE),"")</f>
        <v/>
      </c>
      <c r="X134" t="s">
        <v>83</v>
      </c>
      <c r="Y134" s="4"/>
      <c r="AC134" s="22" t="s">
        <v>97</v>
      </c>
      <c r="AD134" t="s">
        <v>98</v>
      </c>
      <c r="AF134" s="22" t="s">
        <v>97</v>
      </c>
      <c r="AJ134" t="s">
        <v>99</v>
      </c>
      <c r="AK134" t="str">
        <f>IF(BTT[[#This Row],[Subprozess
(optionale Auswahl)]]="","okay",IF(VLOOKUP(BTT[[#This Row],[Subprozess
(optionale Auswahl)]],BPML[[Subprozess]:[Zugeordneter Hauptprozess]],3,FALSE)=BTT[[#This Row],[Hauptprozess
(Pflichtauswahl)]],"okay","falscher Subprozess"))</f>
        <v>okay</v>
      </c>
      <c r="AL134" t="str">
        <f>IF(aktives_Teilprojekt="Master","",IF(BTT[[#This Row],[Verantwortliches TP
(automatisch)]]=VLOOKUP(aktives_Teilprojekt,Teilprojekte[[Teilprojekte]:[Kürzel]],2,FALSE),"okay","Hauptprozess anderes TP"))</f>
        <v>okay</v>
      </c>
      <c r="AM1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 t="str">
        <f>IFERROR(IF(BTT[[#This Row],[SAP-Modul
(Pflichtauswahl)]]&lt;&gt;VLOOKUP(BTT[[#This Row],[Verwendete Transaktion (Pflichtauswahl)]],Transaktionen[[Transaktionen]:[Modul]],3,FALSE),"Modul anders","okay"),"")</f>
        <v>okay</v>
      </c>
      <c r="AP134" t="str">
        <f>IFERROR(IF(COUNTIFS(BTT[Verwendete Transaktion (Pflichtauswahl)],BTT[[#This Row],[Verwendete Transaktion (Pflichtauswahl)]],BTT[SAP-Modul
(Pflichtauswahl)],"&lt;&gt;"&amp;BTT[[#This Row],[SAP-Modul
(Pflichtauswahl)]])&gt;0,"Modul anders","okay"),"")</f>
        <v>okay</v>
      </c>
      <c r="AQ134" t="str">
        <f>IFERROR(IF(COUNTIFS(BTT[Verwendete Transaktion (Pflichtauswahl)],BTT[[#This Row],[Verwendete Transaktion (Pflichtauswahl)]],BTT[Verantwortliches TP
(automatisch)],"&lt;&gt;"&amp;BTT[[#This Row],[Verantwortliches TP
(automatisch)]])&gt;0,"Transaktion mehrfach","okay"),"")</f>
        <v>okay</v>
      </c>
      <c r="AR134" t="str">
        <f>IFERROR(IF(COUNTIFS(BTT[Verwendete Transaktion (Pflichtauswahl)],BTT[[#This Row],[Verwendete Transaktion (Pflichtauswahl)]],BTT[Verantwortliches TP
(automatisch)],"&lt;&gt;"&amp;VLOOKUP(aktives_Teilprojekt,Teilprojekte[[Teilprojekte]:[Kürzel]],2,FALSE))&gt;0,"Transaktion mehrfach","okay"),"")</f>
        <v>okay</v>
      </c>
      <c r="AS134" t="s">
        <v>389</v>
      </c>
    </row>
    <row r="135" spans="1:45">
      <c r="A135" t="str">
        <f>IFERROR(IF(BTT[[#This Row],[Lfd Nr. 
(aus konsolidierter Datei)]]&lt;&gt;"",BTT[[#This Row],[Lfd Nr. 
(aus konsolidierter Datei)]],VLOOKUP(aktives_Teilprojekt,Teilprojekte[[Teilprojekte]:[Kürzel]],2,FALSE)&amp;ROW(BTT[[#This Row],[Lfd Nr.
(automatisch)]])-2),"")</f>
        <v>FI2112</v>
      </c>
      <c r="B135" t="s">
        <v>345</v>
      </c>
      <c r="D135" t="s">
        <v>102</v>
      </c>
      <c r="E135" t="str">
        <f>IFERROR(IF(NOT(BTT[[#This Row],[Manuelle Änderung des Verantwortliches TP
(Auswahl - bei Bedarf)]]=""),BTT[[#This Row],[Manuelle Änderung des Verantwortliches TP
(Auswahl - bei Bedarf)]],VLOOKUP(BTT[[#This Row],[Hauptprozess
(Pflichtauswahl)]],Hauptprozesse[],3,FALSE)),"")</f>
        <v>FI</v>
      </c>
      <c r="F135" t="s">
        <v>5</v>
      </c>
      <c r="G135" t="s">
        <v>363</v>
      </c>
      <c r="H135" t="s">
        <v>5</v>
      </c>
      <c r="I135" t="s">
        <v>390</v>
      </c>
      <c r="J135" t="str">
        <f>IFERROR(VLOOKUP(BTT[[#This Row],[Verwendete Transaktion (Pflichtauswahl)]],Transaktionen[[Transaktionen]:[Langtext]],2,FALSE),"")</f>
        <v>CPW Umsatzvorschau</v>
      </c>
      <c r="N135" t="s">
        <v>95</v>
      </c>
      <c r="O135" t="s">
        <v>83</v>
      </c>
      <c r="T135" t="s">
        <v>83</v>
      </c>
      <c r="V135" t="str">
        <f>IFERROR(VLOOKUP(BTT[[#This Row],[Verwendetes Formular
(Auswahl falls relevant)]],Formulare[[Formularbezeichnung]:[Formularname (technisch)]],2,FALSE),"")</f>
        <v/>
      </c>
      <c r="X135" t="s">
        <v>83</v>
      </c>
      <c r="Y135" s="4"/>
      <c r="AC135" s="22" t="s">
        <v>97</v>
      </c>
      <c r="AD135" t="s">
        <v>98</v>
      </c>
      <c r="AF135" s="22" t="s">
        <v>97</v>
      </c>
      <c r="AJ135" t="s">
        <v>99</v>
      </c>
      <c r="AK135" t="str">
        <f>IF(BTT[[#This Row],[Subprozess
(optionale Auswahl)]]="","okay",IF(VLOOKUP(BTT[[#This Row],[Subprozess
(optionale Auswahl)]],BPML[[Subprozess]:[Zugeordneter Hauptprozess]],3,FALSE)=BTT[[#This Row],[Hauptprozess
(Pflichtauswahl)]],"okay","falscher Subprozess"))</f>
        <v>okay</v>
      </c>
      <c r="AL135" t="str">
        <f>IF(aktives_Teilprojekt="Master","",IF(BTT[[#This Row],[Verantwortliches TP
(automatisch)]]=VLOOKUP(aktives_Teilprojekt,Teilprojekte[[Teilprojekte]:[Kürzel]],2,FALSE),"okay","Hauptprozess anderes TP"))</f>
        <v>okay</v>
      </c>
      <c r="AM1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 t="str">
        <f>IFERROR(IF(BTT[[#This Row],[SAP-Modul
(Pflichtauswahl)]]&lt;&gt;VLOOKUP(BTT[[#This Row],[Verwendete Transaktion (Pflichtauswahl)]],Transaktionen[[Transaktionen]:[Modul]],3,FALSE),"Modul anders","okay"),"")</f>
        <v>okay</v>
      </c>
      <c r="AP135" t="str">
        <f>IFERROR(IF(COUNTIFS(BTT[Verwendete Transaktion (Pflichtauswahl)],BTT[[#This Row],[Verwendete Transaktion (Pflichtauswahl)]],BTT[SAP-Modul
(Pflichtauswahl)],"&lt;&gt;"&amp;BTT[[#This Row],[SAP-Modul
(Pflichtauswahl)]])&gt;0,"Modul anders","okay"),"")</f>
        <v>okay</v>
      </c>
      <c r="AQ135" t="str">
        <f>IFERROR(IF(COUNTIFS(BTT[Verwendete Transaktion (Pflichtauswahl)],BTT[[#This Row],[Verwendete Transaktion (Pflichtauswahl)]],BTT[Verantwortliches TP
(automatisch)],"&lt;&gt;"&amp;BTT[[#This Row],[Verantwortliches TP
(automatisch)]])&gt;0,"Transaktion mehrfach","okay"),"")</f>
        <v>okay</v>
      </c>
      <c r="AR135" t="str">
        <f>IFERROR(IF(COUNTIFS(BTT[Verwendete Transaktion (Pflichtauswahl)],BTT[[#This Row],[Verwendete Transaktion (Pflichtauswahl)]],BTT[Verantwortliches TP
(automatisch)],"&lt;&gt;"&amp;VLOOKUP(aktives_Teilprojekt,Teilprojekte[[Teilprojekte]:[Kürzel]],2,FALSE))&gt;0,"Transaktion mehrfach","okay"),"")</f>
        <v>okay</v>
      </c>
      <c r="AS135" t="s">
        <v>391</v>
      </c>
    </row>
    <row r="136" spans="1:45">
      <c r="A136" t="str">
        <f>IFERROR(IF(BTT[[#This Row],[Lfd Nr. 
(aus konsolidierter Datei)]]&lt;&gt;"",BTT[[#This Row],[Lfd Nr. 
(aus konsolidierter Datei)]],VLOOKUP(aktives_Teilprojekt,Teilprojekte[[Teilprojekte]:[Kürzel]],2,FALSE)&amp;ROW(BTT[[#This Row],[Lfd Nr.
(automatisch)]])-2),"")</f>
        <v>FI134</v>
      </c>
      <c r="B136" t="s">
        <v>345</v>
      </c>
      <c r="D136" t="s">
        <v>102</v>
      </c>
      <c r="E136" t="str">
        <f>IFERROR(IF(NOT(BTT[[#This Row],[Manuelle Änderung des Verantwortliches TP
(Auswahl - bei Bedarf)]]=""),BTT[[#This Row],[Manuelle Änderung des Verantwortliches TP
(Auswahl - bei Bedarf)]],VLOOKUP(BTT[[#This Row],[Hauptprozess
(Pflichtauswahl)]],Hauptprozesse[],3,FALSE)),"")</f>
        <v>FI</v>
      </c>
      <c r="I136" s="20" t="s">
        <v>392</v>
      </c>
      <c r="J136" s="19" t="s">
        <v>393</v>
      </c>
      <c r="N136" t="s">
        <v>95</v>
      </c>
      <c r="O136" t="s">
        <v>83</v>
      </c>
      <c r="T136" t="s">
        <v>83</v>
      </c>
      <c r="V136" t="str">
        <f>IFERROR(VLOOKUP(BTT[[#This Row],[Verwendetes Formular
(Auswahl falls relevant)]],Formulare[[Formularbezeichnung]:[Formularname (technisch)]],2,FALSE),"")</f>
        <v/>
      </c>
      <c r="X136" t="s">
        <v>83</v>
      </c>
      <c r="Y136" s="4"/>
      <c r="AC136" s="22" t="s">
        <v>97</v>
      </c>
      <c r="AD136" t="s">
        <v>98</v>
      </c>
      <c r="AF136" s="22" t="s">
        <v>97</v>
      </c>
      <c r="AJ136" t="s">
        <v>99</v>
      </c>
      <c r="AK136" t="str">
        <f>IF(BTT[[#This Row],[Subprozess
(optionale Auswahl)]]="","okay",IF(VLOOKUP(BTT[[#This Row],[Subprozess
(optionale Auswahl)]],BPML[[Subprozess]:[Zugeordneter Hauptprozess]],3,FALSE)=BTT[[#This Row],[Hauptprozess
(Pflichtauswahl)]],"okay","falscher Subprozess"))</f>
        <v>okay</v>
      </c>
      <c r="AL136" t="str">
        <f>IF(aktives_Teilprojekt="Master","",IF(BTT[[#This Row],[Verantwortliches TP
(automatisch)]]=VLOOKUP(aktives_Teilprojekt,Teilprojekte[[Teilprojekte]:[Kürzel]],2,FALSE),"okay","Hauptprozess anderes TP"))</f>
        <v>okay</v>
      </c>
      <c r="AM1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6" t="str">
        <f>IFERROR(IF(BTT[[#This Row],[SAP-Modul
(Pflichtauswahl)]]&lt;&gt;VLOOKUP(BTT[[#This Row],[Verwendete Transaktion (Pflichtauswahl)]],Transaktionen[[Transaktionen]:[Modul]],3,FALSE),"Modul anders","okay"),"")</f>
        <v>Modul anders</v>
      </c>
      <c r="AP136" t="str">
        <f>IFERROR(IF(COUNTIFS(BTT[Verwendete Transaktion (Pflichtauswahl)],BTT[[#This Row],[Verwendete Transaktion (Pflichtauswahl)]],BTT[SAP-Modul
(Pflichtauswahl)],"&lt;&gt;"&amp;BTT[[#This Row],[SAP-Modul
(Pflichtauswahl)]])&gt;0,"Modul anders","okay"),"")</f>
        <v>okay</v>
      </c>
      <c r="AQ136" t="str">
        <f>IFERROR(IF(COUNTIFS(BTT[Verwendete Transaktion (Pflichtauswahl)],BTT[[#This Row],[Verwendete Transaktion (Pflichtauswahl)]],BTT[Verantwortliches TP
(automatisch)],"&lt;&gt;"&amp;BTT[[#This Row],[Verantwortliches TP
(automatisch)]])&gt;0,"Transaktion mehrfach","okay"),"")</f>
        <v>okay</v>
      </c>
      <c r="AR136" t="str">
        <f>IFERROR(IF(COUNTIFS(BTT[Verwendete Transaktion (Pflichtauswahl)],BTT[[#This Row],[Verwendete Transaktion (Pflichtauswahl)]],BTT[Verantwortliches TP
(automatisch)],"&lt;&gt;"&amp;VLOOKUP(aktives_Teilprojekt,Teilprojekte[[Teilprojekte]:[Kürzel]],2,FALSE))&gt;0,"Transaktion mehrfach","okay"),"")</f>
        <v>okay</v>
      </c>
    </row>
    <row r="137" spans="1:45">
      <c r="A137" t="str">
        <f>IFERROR(IF(BTT[[#This Row],[Lfd Nr. 
(aus konsolidierter Datei)]]&lt;&gt;"",BTT[[#This Row],[Lfd Nr. 
(aus konsolidierter Datei)]],VLOOKUP(aktives_Teilprojekt,Teilprojekte[[Teilprojekte]:[Kürzel]],2,FALSE)&amp;ROW(BTT[[#This Row],[Lfd Nr.
(automatisch)]])-2),"")</f>
        <v>FI2113</v>
      </c>
      <c r="B137" t="s">
        <v>101</v>
      </c>
      <c r="D137" t="s">
        <v>102</v>
      </c>
      <c r="E137" t="str">
        <f>IFERROR(IF(NOT(BTT[[#This Row],[Manuelle Änderung des Verantwortliches TP
(Auswahl - bei Bedarf)]]=""),BTT[[#This Row],[Manuelle Änderung des Verantwortliches TP
(Auswahl - bei Bedarf)]],VLOOKUP(BTT[[#This Row],[Hauptprozess
(Pflichtauswahl)]],Hauptprozesse[],3,FALSE)),"")</f>
        <v>FI</v>
      </c>
      <c r="F137" t="s">
        <v>5</v>
      </c>
      <c r="H137" t="s">
        <v>5</v>
      </c>
      <c r="I137" t="s">
        <v>394</v>
      </c>
      <c r="J137" t="str">
        <f>IFERROR(VLOOKUP(BTT[[#This Row],[Verwendete Transaktion (Pflichtauswahl)]],Transaktionen[[Transaktionen]:[Langtext]],2,FALSE),"")</f>
        <v>Dispo-Übernahme aus OPs</v>
      </c>
      <c r="N137" t="s">
        <v>95</v>
      </c>
      <c r="V137" t="str">
        <f>IFERROR(VLOOKUP(BTT[[#This Row],[Verwendetes Formular
(Auswahl falls relevant)]],Formulare[[Formularbezeichnung]:[Formularname (technisch)]],2,FALSE),"")</f>
        <v/>
      </c>
      <c r="X137" t="s">
        <v>83</v>
      </c>
      <c r="Y137" s="4"/>
      <c r="AC137" s="22" t="s">
        <v>97</v>
      </c>
      <c r="AD137" t="s">
        <v>98</v>
      </c>
      <c r="AF137" s="22" t="s">
        <v>97</v>
      </c>
      <c r="AJ137" t="s">
        <v>99</v>
      </c>
      <c r="AK137" t="str">
        <f>IF(BTT[[#This Row],[Subprozess
(optionale Auswahl)]]="","okay",IF(VLOOKUP(BTT[[#This Row],[Subprozess
(optionale Auswahl)]],BPML[[Subprozess]:[Zugeordneter Hauptprozess]],3,FALSE)=BTT[[#This Row],[Hauptprozess
(Pflichtauswahl)]],"okay","falscher Subprozess"))</f>
        <v>okay</v>
      </c>
      <c r="AL137" t="str">
        <f>IF(aktives_Teilprojekt="Master","",IF(BTT[[#This Row],[Verantwortliches TP
(automatisch)]]=VLOOKUP(aktives_Teilprojekt,Teilprojekte[[Teilprojekte]:[Kürzel]],2,FALSE),"okay","Hauptprozess anderes TP"))</f>
        <v>okay</v>
      </c>
      <c r="AM1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7" t="str">
        <f>IFERROR(IF(BTT[[#This Row],[SAP-Modul
(Pflichtauswahl)]]&lt;&gt;VLOOKUP(BTT[[#This Row],[Verwendete Transaktion (Pflichtauswahl)]],Transaktionen[[Transaktionen]:[Modul]],3,FALSE),"Modul anders","okay"),"")</f>
        <v>okay</v>
      </c>
      <c r="AP137" t="str">
        <f>IFERROR(IF(COUNTIFS(BTT[Verwendete Transaktion (Pflichtauswahl)],BTT[[#This Row],[Verwendete Transaktion (Pflichtauswahl)]],BTT[SAP-Modul
(Pflichtauswahl)],"&lt;&gt;"&amp;BTT[[#This Row],[SAP-Modul
(Pflichtauswahl)]])&gt;0,"Modul anders","okay"),"")</f>
        <v>okay</v>
      </c>
      <c r="AQ137" t="str">
        <f>IFERROR(IF(COUNTIFS(BTT[Verwendete Transaktion (Pflichtauswahl)],BTT[[#This Row],[Verwendete Transaktion (Pflichtauswahl)]],BTT[Verantwortliches TP
(automatisch)],"&lt;&gt;"&amp;BTT[[#This Row],[Verantwortliches TP
(automatisch)]])&gt;0,"Transaktion mehrfach","okay"),"")</f>
        <v>okay</v>
      </c>
      <c r="AR137" t="str">
        <f>IFERROR(IF(COUNTIFS(BTT[Verwendete Transaktion (Pflichtauswahl)],BTT[[#This Row],[Verwendete Transaktion (Pflichtauswahl)]],BTT[Verantwortliches TP
(automatisch)],"&lt;&gt;"&amp;VLOOKUP(aktives_Teilprojekt,Teilprojekte[[Teilprojekte]:[Kürzel]],2,FALSE))&gt;0,"Transaktion mehrfach","okay"),"")</f>
        <v>okay</v>
      </c>
      <c r="AS137" t="s">
        <v>395</v>
      </c>
    </row>
    <row r="138" spans="1:45">
      <c r="A138" t="str">
        <f>IFERROR(IF(BTT[[#This Row],[Lfd Nr. 
(aus konsolidierter Datei)]]&lt;&gt;"",BTT[[#This Row],[Lfd Nr. 
(aus konsolidierter Datei)]],VLOOKUP(aktives_Teilprojekt,Teilprojekte[[Teilprojekte]:[Kürzel]],2,FALSE)&amp;ROW(BTT[[#This Row],[Lfd Nr.
(automatisch)]])-2),"")</f>
        <v>FI1938</v>
      </c>
      <c r="B138" t="s">
        <v>101</v>
      </c>
      <c r="D138" t="s">
        <v>102</v>
      </c>
      <c r="E138" t="str">
        <f>IFERROR(IF(NOT(BTT[[#This Row],[Manuelle Änderung des Verantwortliches TP
(Auswahl - bei Bedarf)]]=""),BTT[[#This Row],[Manuelle Änderung des Verantwortliches TP
(Auswahl - bei Bedarf)]],VLOOKUP(BTT[[#This Row],[Hauptprozess
(Pflichtauswahl)]],Hauptprozesse[],3,FALSE)),"")</f>
        <v>FI</v>
      </c>
      <c r="F138" t="s">
        <v>5</v>
      </c>
      <c r="G138" s="19"/>
      <c r="H138" t="s">
        <v>5</v>
      </c>
      <c r="I138" t="s">
        <v>396</v>
      </c>
      <c r="J138" t="str">
        <f>IFERROR(VLOOKUP(BTT[[#This Row],[Verwendete Transaktion (Pflichtauswahl)]],Transaktionen[[Transaktionen]:[Langtext]],2,FALSE),"")</f>
        <v>Übernahme von Disp. aus FileTracker</v>
      </c>
      <c r="N138" t="s">
        <v>95</v>
      </c>
      <c r="V138" t="str">
        <f>IFERROR(VLOOKUP(BTT[[#This Row],[Verwendetes Formular
(Auswahl falls relevant)]],Formulare[[Formularbezeichnung]:[Formularname (technisch)]],2,FALSE),"")</f>
        <v/>
      </c>
      <c r="X138" t="s">
        <v>83</v>
      </c>
      <c r="Y138" s="4"/>
      <c r="AC138" s="22" t="s">
        <v>97</v>
      </c>
      <c r="AD138" t="s">
        <v>98</v>
      </c>
      <c r="AF138" s="22" t="s">
        <v>97</v>
      </c>
      <c r="AJ138" t="s">
        <v>99</v>
      </c>
      <c r="AK138" t="str">
        <f>IF(BTT[[#This Row],[Subprozess
(optionale Auswahl)]]="","okay",IF(VLOOKUP(BTT[[#This Row],[Subprozess
(optionale Auswahl)]],BPML[[Subprozess]:[Zugeordneter Hauptprozess]],3,FALSE)=BTT[[#This Row],[Hauptprozess
(Pflichtauswahl)]],"okay","falscher Subprozess"))</f>
        <v>okay</v>
      </c>
      <c r="AL138" t="str">
        <f>IF(aktives_Teilprojekt="Master","",IF(BTT[[#This Row],[Verantwortliches TP
(automatisch)]]=VLOOKUP(aktives_Teilprojekt,Teilprojekte[[Teilprojekte]:[Kürzel]],2,FALSE),"okay","Hauptprozess anderes TP"))</f>
        <v>okay</v>
      </c>
      <c r="AM1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8" t="str">
        <f>IFERROR(IF(BTT[[#This Row],[SAP-Modul
(Pflichtauswahl)]]&lt;&gt;VLOOKUP(BTT[[#This Row],[Verwendete Transaktion (Pflichtauswahl)]],Transaktionen[[Transaktionen]:[Modul]],3,FALSE),"Modul anders","okay"),"")</f>
        <v>okay</v>
      </c>
      <c r="AP138" t="str">
        <f>IFERROR(IF(COUNTIFS(BTT[Verwendete Transaktion (Pflichtauswahl)],BTT[[#This Row],[Verwendete Transaktion (Pflichtauswahl)]],BTT[SAP-Modul
(Pflichtauswahl)],"&lt;&gt;"&amp;BTT[[#This Row],[SAP-Modul
(Pflichtauswahl)]])&gt;0,"Modul anders","okay"),"")</f>
        <v>okay</v>
      </c>
      <c r="AQ138" t="str">
        <f>IFERROR(IF(COUNTIFS(BTT[Verwendete Transaktion (Pflichtauswahl)],BTT[[#This Row],[Verwendete Transaktion (Pflichtauswahl)]],BTT[Verantwortliches TP
(automatisch)],"&lt;&gt;"&amp;BTT[[#This Row],[Verantwortliches TP
(automatisch)]])&gt;0,"Transaktion mehrfach","okay"),"")</f>
        <v>okay</v>
      </c>
      <c r="AR138" t="str">
        <f>IFERROR(IF(COUNTIFS(BTT[Verwendete Transaktion (Pflichtauswahl)],BTT[[#This Row],[Verwendete Transaktion (Pflichtauswahl)]],BTT[Verantwortliches TP
(automatisch)],"&lt;&gt;"&amp;VLOOKUP(aktives_Teilprojekt,Teilprojekte[[Teilprojekte]:[Kürzel]],2,FALSE))&gt;0,"Transaktion mehrfach","okay"),"")</f>
        <v>okay</v>
      </c>
      <c r="AS138" t="s">
        <v>397</v>
      </c>
    </row>
    <row r="139" spans="1:45">
      <c r="A139" t="str">
        <f>IFERROR(IF(BTT[[#This Row],[Lfd Nr. 
(aus konsolidierter Datei)]]&lt;&gt;"",BTT[[#This Row],[Lfd Nr. 
(aus konsolidierter Datei)]],VLOOKUP(aktives_Teilprojekt,Teilprojekte[[Teilprojekte]:[Kürzel]],2,FALSE)&amp;ROW(BTT[[#This Row],[Lfd Nr.
(automatisch)]])-2),"")</f>
        <v>FI2114</v>
      </c>
      <c r="B139" t="s">
        <v>345</v>
      </c>
      <c r="D139" t="s">
        <v>102</v>
      </c>
      <c r="E139" t="str">
        <f>IFERROR(IF(NOT(BTT[[#This Row],[Manuelle Änderung des Verantwortliches TP
(Auswahl - bei Bedarf)]]=""),BTT[[#This Row],[Manuelle Änderung des Verantwortliches TP
(Auswahl - bei Bedarf)]],VLOOKUP(BTT[[#This Row],[Hauptprozess
(Pflichtauswahl)]],Hauptprozesse[],3,FALSE)),"")</f>
        <v>FI</v>
      </c>
      <c r="F139" t="s">
        <v>5</v>
      </c>
      <c r="G139" t="s">
        <v>363</v>
      </c>
      <c r="H139" t="s">
        <v>5</v>
      </c>
      <c r="I139" t="s">
        <v>398</v>
      </c>
      <c r="J139" t="str">
        <f>IFERROR(VLOOKUP(BTT[[#This Row],[Verwendete Transaktion (Pflichtauswahl)]],Transaktionen[[Transaktionen]:[Langtext]],2,FALSE),"")</f>
        <v>Gesamtsalden</v>
      </c>
      <c r="N139" t="s">
        <v>95</v>
      </c>
      <c r="O139" t="s">
        <v>83</v>
      </c>
      <c r="T139" t="s">
        <v>83</v>
      </c>
      <c r="V139" t="str">
        <f>IFERROR(VLOOKUP(BTT[[#This Row],[Verwendetes Formular
(Auswahl falls relevant)]],Formulare[[Formularbezeichnung]:[Formularname (technisch)]],2,FALSE),"")</f>
        <v/>
      </c>
      <c r="X139" t="s">
        <v>83</v>
      </c>
      <c r="Y139" s="4"/>
      <c r="AC139" s="22" t="s">
        <v>97</v>
      </c>
      <c r="AD139" t="s">
        <v>98</v>
      </c>
      <c r="AF139" s="22" t="s">
        <v>97</v>
      </c>
      <c r="AJ139" t="s">
        <v>99</v>
      </c>
      <c r="AK139" t="str">
        <f>IF(BTT[[#This Row],[Subprozess
(optionale Auswahl)]]="","okay",IF(VLOOKUP(BTT[[#This Row],[Subprozess
(optionale Auswahl)]],BPML[[Subprozess]:[Zugeordneter Hauptprozess]],3,FALSE)=BTT[[#This Row],[Hauptprozess
(Pflichtauswahl)]],"okay","falscher Subprozess"))</f>
        <v>okay</v>
      </c>
      <c r="AL139" t="str">
        <f>IF(aktives_Teilprojekt="Master","",IF(BTT[[#This Row],[Verantwortliches TP
(automatisch)]]=VLOOKUP(aktives_Teilprojekt,Teilprojekte[[Teilprojekte]:[Kürzel]],2,FALSE),"okay","Hauptprozess anderes TP"))</f>
        <v>okay</v>
      </c>
      <c r="AM1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9" t="str">
        <f>IFERROR(IF(BTT[[#This Row],[SAP-Modul
(Pflichtauswahl)]]&lt;&gt;VLOOKUP(BTT[[#This Row],[Verwendete Transaktion (Pflichtauswahl)]],Transaktionen[[Transaktionen]:[Modul]],3,FALSE),"Modul anders","okay"),"")</f>
        <v>okay</v>
      </c>
      <c r="AP139" t="str">
        <f>IFERROR(IF(COUNTIFS(BTT[Verwendete Transaktion (Pflichtauswahl)],BTT[[#This Row],[Verwendete Transaktion (Pflichtauswahl)]],BTT[SAP-Modul
(Pflichtauswahl)],"&lt;&gt;"&amp;BTT[[#This Row],[SAP-Modul
(Pflichtauswahl)]])&gt;0,"Modul anders","okay"),"")</f>
        <v>okay</v>
      </c>
      <c r="AQ139" t="str">
        <f>IFERROR(IF(COUNTIFS(BTT[Verwendete Transaktion (Pflichtauswahl)],BTT[[#This Row],[Verwendete Transaktion (Pflichtauswahl)]],BTT[Verantwortliches TP
(automatisch)],"&lt;&gt;"&amp;BTT[[#This Row],[Verantwortliches TP
(automatisch)]])&gt;0,"Transaktion mehrfach","okay"),"")</f>
        <v>okay</v>
      </c>
      <c r="AR139" t="str">
        <f>IFERROR(IF(COUNTIFS(BTT[Verwendete Transaktion (Pflichtauswahl)],BTT[[#This Row],[Verwendete Transaktion (Pflichtauswahl)]],BTT[Verantwortliches TP
(automatisch)],"&lt;&gt;"&amp;VLOOKUP(aktives_Teilprojekt,Teilprojekte[[Teilprojekte]:[Kürzel]],2,FALSE))&gt;0,"Transaktion mehrfach","okay"),"")</f>
        <v>okay</v>
      </c>
      <c r="AS139" t="s">
        <v>399</v>
      </c>
    </row>
    <row r="140" spans="1:45">
      <c r="A140" t="str">
        <f>IFERROR(IF(BTT[[#This Row],[Lfd Nr. 
(aus konsolidierter Datei)]]&lt;&gt;"",BTT[[#This Row],[Lfd Nr. 
(aus konsolidierter Datei)]],VLOOKUP(aktives_Teilprojekt,Teilprojekte[[Teilprojekte]:[Kürzel]],2,FALSE)&amp;ROW(BTT[[#This Row],[Lfd Nr.
(automatisch)]])-2),"")</f>
        <v>FI2115</v>
      </c>
      <c r="B140" t="s">
        <v>101</v>
      </c>
      <c r="D140" t="s">
        <v>102</v>
      </c>
      <c r="E140" t="str">
        <f>IFERROR(IF(NOT(BTT[[#This Row],[Manuelle Änderung des Verantwortliches TP
(Auswahl - bei Bedarf)]]=""),BTT[[#This Row],[Manuelle Änderung des Verantwortliches TP
(Auswahl - bei Bedarf)]],VLOOKUP(BTT[[#This Row],[Hauptprozess
(Pflichtauswahl)]],Hauptprozesse[],3,FALSE)),"")</f>
        <v>FI</v>
      </c>
      <c r="F140" t="s">
        <v>5</v>
      </c>
      <c r="H140" t="s">
        <v>5</v>
      </c>
      <c r="I140" t="s">
        <v>400</v>
      </c>
      <c r="J140" t="str">
        <f>IFERROR(VLOOKUP(BTT[[#This Row],[Verwendete Transaktion (Pflichtauswahl)]],Transaktionen[[Transaktionen]:[Langtext]],2,FALSE),"")</f>
        <v>Autoprolongation Geldhandel</v>
      </c>
      <c r="N140" t="s">
        <v>95</v>
      </c>
      <c r="V140" t="str">
        <f>IFERROR(VLOOKUP(BTT[[#This Row],[Verwendetes Formular
(Auswahl falls relevant)]],Formulare[[Formularbezeichnung]:[Formularname (technisch)]],2,FALSE),"")</f>
        <v/>
      </c>
      <c r="X140" t="s">
        <v>83</v>
      </c>
      <c r="Y140" s="4"/>
      <c r="AC140" s="22" t="s">
        <v>97</v>
      </c>
      <c r="AD140" t="s">
        <v>98</v>
      </c>
      <c r="AF140" s="22" t="s">
        <v>97</v>
      </c>
      <c r="AJ140" t="s">
        <v>99</v>
      </c>
      <c r="AK140" t="str">
        <f>IF(BTT[[#This Row],[Subprozess
(optionale Auswahl)]]="","okay",IF(VLOOKUP(BTT[[#This Row],[Subprozess
(optionale Auswahl)]],BPML[[Subprozess]:[Zugeordneter Hauptprozess]],3,FALSE)=BTT[[#This Row],[Hauptprozess
(Pflichtauswahl)]],"okay","falscher Subprozess"))</f>
        <v>okay</v>
      </c>
      <c r="AL140" t="str">
        <f>IF(aktives_Teilprojekt="Master","",IF(BTT[[#This Row],[Verantwortliches TP
(automatisch)]]=VLOOKUP(aktives_Teilprojekt,Teilprojekte[[Teilprojekte]:[Kürzel]],2,FALSE),"okay","Hauptprozess anderes TP"))</f>
        <v>okay</v>
      </c>
      <c r="AM1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0" t="str">
        <f>IFERROR(IF(BTT[[#This Row],[SAP-Modul
(Pflichtauswahl)]]&lt;&gt;VLOOKUP(BTT[[#This Row],[Verwendete Transaktion (Pflichtauswahl)]],Transaktionen[[Transaktionen]:[Modul]],3,FALSE),"Modul anders","okay"),"")</f>
        <v>okay</v>
      </c>
      <c r="AP140" t="str">
        <f>IFERROR(IF(COUNTIFS(BTT[Verwendete Transaktion (Pflichtauswahl)],BTT[[#This Row],[Verwendete Transaktion (Pflichtauswahl)]],BTT[SAP-Modul
(Pflichtauswahl)],"&lt;&gt;"&amp;BTT[[#This Row],[SAP-Modul
(Pflichtauswahl)]])&gt;0,"Modul anders","okay"),"")</f>
        <v>okay</v>
      </c>
      <c r="AQ140" t="str">
        <f>IFERROR(IF(COUNTIFS(BTT[Verwendete Transaktion (Pflichtauswahl)],BTT[[#This Row],[Verwendete Transaktion (Pflichtauswahl)]],BTT[Verantwortliches TP
(automatisch)],"&lt;&gt;"&amp;BTT[[#This Row],[Verantwortliches TP
(automatisch)]])&gt;0,"Transaktion mehrfach","okay"),"")</f>
        <v>okay</v>
      </c>
      <c r="AR140" t="str">
        <f>IFERROR(IF(COUNTIFS(BTT[Verwendete Transaktion (Pflichtauswahl)],BTT[[#This Row],[Verwendete Transaktion (Pflichtauswahl)]],BTT[Verantwortliches TP
(automatisch)],"&lt;&gt;"&amp;VLOOKUP(aktives_Teilprojekt,Teilprojekte[[Teilprojekte]:[Kürzel]],2,FALSE))&gt;0,"Transaktion mehrfach","okay"),"")</f>
        <v>okay</v>
      </c>
      <c r="AS140" t="s">
        <v>401</v>
      </c>
    </row>
    <row r="141" spans="1:45" ht="60">
      <c r="A141" t="str">
        <f>IFERROR(IF(BTT[[#This Row],[Lfd Nr. 
(aus konsolidierter Datei)]]&lt;&gt;"",BTT[[#This Row],[Lfd Nr. 
(aus konsolidierter Datei)]],VLOOKUP(aktives_Teilprojekt,Teilprojekte[[Teilprojekte]:[Kürzel]],2,FALSE)&amp;ROW(BTT[[#This Row],[Lfd Nr.
(automatisch)]])-2),"")</f>
        <v>FI11</v>
      </c>
      <c r="B141" t="s">
        <v>370</v>
      </c>
      <c r="D141" t="s">
        <v>402</v>
      </c>
      <c r="E141" t="str">
        <f>IFERROR(IF(NOT(BTT[[#This Row],[Manuelle Änderung des Verantwortliches TP
(Auswahl - bei Bedarf)]]=""),BTT[[#This Row],[Manuelle Änderung des Verantwortliches TP
(Auswahl - bei Bedarf)]],VLOOKUP(BTT[[#This Row],[Hauptprozess
(Pflichtauswahl)]],Hauptprozesse[],3,FALSE)),"")</f>
        <v>FI</v>
      </c>
      <c r="G141" t="s">
        <v>363</v>
      </c>
      <c r="H141" t="s">
        <v>5</v>
      </c>
      <c r="I141" t="s">
        <v>403</v>
      </c>
      <c r="J141" t="str">
        <f>IFERROR(VLOOKUP(BTT[[#This Row],[Verwendete Transaktion (Pflichtauswahl)]],Transaktionen[[Transaktionen]:[Langtext]],2,FALSE),"")</f>
        <v>Geldhandel</v>
      </c>
      <c r="N141" t="s">
        <v>95</v>
      </c>
      <c r="O141" t="s">
        <v>83</v>
      </c>
      <c r="R141" t="s">
        <v>404</v>
      </c>
      <c r="T141" t="s">
        <v>83</v>
      </c>
      <c r="V141" t="str">
        <f>IFERROR(VLOOKUP(BTT[[#This Row],[Verwendetes Formular
(Auswahl falls relevant)]],Formulare[[Formularbezeichnung]:[Formularname (technisch)]],2,FALSE),"")</f>
        <v/>
      </c>
      <c r="X141" t="s">
        <v>83</v>
      </c>
      <c r="Y141" s="4" t="s">
        <v>405</v>
      </c>
      <c r="AC141" s="22" t="s">
        <v>97</v>
      </c>
      <c r="AD141" t="s">
        <v>98</v>
      </c>
      <c r="AF141" s="22" t="s">
        <v>97</v>
      </c>
      <c r="AJ141" t="s">
        <v>99</v>
      </c>
      <c r="AK141" t="str">
        <f>IF(BTT[[#This Row],[Subprozess
(optionale Auswahl)]]="","okay",IF(VLOOKUP(BTT[[#This Row],[Subprozess
(optionale Auswahl)]],BPML[[Subprozess]:[Zugeordneter Hauptprozess]],3,FALSE)=BTT[[#This Row],[Hauptprozess
(Pflichtauswahl)]],"okay","falscher Subprozess"))</f>
        <v>okay</v>
      </c>
      <c r="AL141" t="str">
        <f>IF(aktives_Teilprojekt="Master","",IF(BTT[[#This Row],[Verantwortliches TP
(automatisch)]]=VLOOKUP(aktives_Teilprojekt,Teilprojekte[[Teilprojekte]:[Kürzel]],2,FALSE),"okay","Hauptprozess anderes TP"))</f>
        <v>okay</v>
      </c>
      <c r="AM1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1" t="str">
        <f>IFERROR(IF(BTT[[#This Row],[SAP-Modul
(Pflichtauswahl)]]&lt;&gt;VLOOKUP(BTT[[#This Row],[Verwendete Transaktion (Pflichtauswahl)]],Transaktionen[[Transaktionen]:[Modul]],3,FALSE),"Modul anders","okay"),"")</f>
        <v>okay</v>
      </c>
      <c r="AP141" t="str">
        <f>IFERROR(IF(COUNTIFS(BTT[Verwendete Transaktion (Pflichtauswahl)],BTT[[#This Row],[Verwendete Transaktion (Pflichtauswahl)]],BTT[SAP-Modul
(Pflichtauswahl)],"&lt;&gt;"&amp;BTT[[#This Row],[SAP-Modul
(Pflichtauswahl)]])&gt;0,"Modul anders","okay"),"")</f>
        <v>okay</v>
      </c>
      <c r="AQ141" t="str">
        <f>IFERROR(IF(COUNTIFS(BTT[Verwendete Transaktion (Pflichtauswahl)],BTT[[#This Row],[Verwendete Transaktion (Pflichtauswahl)]],BTT[Verantwortliches TP
(automatisch)],"&lt;&gt;"&amp;BTT[[#This Row],[Verantwortliches TP
(automatisch)]])&gt;0,"Transaktion mehrfach","okay"),"")</f>
        <v>okay</v>
      </c>
      <c r="AR141" t="str">
        <f>IFERROR(IF(COUNTIFS(BTT[Verwendete Transaktion (Pflichtauswahl)],BTT[[#This Row],[Verwendete Transaktion (Pflichtauswahl)]],BTT[Verantwortliches TP
(automatisch)],"&lt;&gt;"&amp;VLOOKUP(aktives_Teilprojekt,Teilprojekte[[Teilprojekte]:[Kürzel]],2,FALSE))&gt;0,"Transaktion mehrfach","okay"),"")</f>
        <v>okay</v>
      </c>
      <c r="AS141" t="s">
        <v>406</v>
      </c>
    </row>
    <row r="142" spans="1:45">
      <c r="A142" t="str">
        <f>IFERROR(IF(BTT[[#This Row],[Lfd Nr. 
(aus konsolidierter Datei)]]&lt;&gt;"",BTT[[#This Row],[Lfd Nr. 
(aus konsolidierter Datei)]],VLOOKUP(aktives_Teilprojekt,Teilprojekte[[Teilprojekte]:[Kürzel]],2,FALSE)&amp;ROW(BTT[[#This Row],[Lfd Nr.
(automatisch)]])-2),"")</f>
        <v>FI2041</v>
      </c>
      <c r="B142" t="s">
        <v>101</v>
      </c>
      <c r="D142" t="s">
        <v>102</v>
      </c>
      <c r="E142" t="str">
        <f>IFERROR(IF(NOT(BTT[[#This Row],[Manuelle Änderung des Verantwortliches TP
(Auswahl - bei Bedarf)]]=""),BTT[[#This Row],[Manuelle Änderung des Verantwortliches TP
(Auswahl - bei Bedarf)]],VLOOKUP(BTT[[#This Row],[Hauptprozess
(Pflichtauswahl)]],Hauptprozesse[],3,FALSE)),"")</f>
        <v>FI</v>
      </c>
      <c r="F142" t="s">
        <v>5</v>
      </c>
      <c r="H142" t="s">
        <v>5</v>
      </c>
      <c r="I142" t="s">
        <v>407</v>
      </c>
      <c r="J142" t="str">
        <f>IFERROR(VLOOKUP(BTT[[#This Row],[Verwendete Transaktion (Pflichtauswahl)]],Transaktionen[[Transaktionen]:[Langtext]],2,FALSE),"")</f>
        <v>Ertrag Geldhandel</v>
      </c>
      <c r="N142" t="s">
        <v>95</v>
      </c>
      <c r="V142" t="str">
        <f>IFERROR(VLOOKUP(BTT[[#This Row],[Verwendetes Formular
(Auswahl falls relevant)]],Formulare[[Formularbezeichnung]:[Formularname (technisch)]],2,FALSE),"")</f>
        <v/>
      </c>
      <c r="X142" t="s">
        <v>83</v>
      </c>
      <c r="Y142" s="4"/>
      <c r="AC142" s="22" t="s">
        <v>97</v>
      </c>
      <c r="AD142" t="s">
        <v>98</v>
      </c>
      <c r="AF142" s="22" t="s">
        <v>97</v>
      </c>
      <c r="AJ142" t="s">
        <v>99</v>
      </c>
      <c r="AK142" t="str">
        <f>IF(BTT[[#This Row],[Subprozess
(optionale Auswahl)]]="","okay",IF(VLOOKUP(BTT[[#This Row],[Subprozess
(optionale Auswahl)]],BPML[[Subprozess]:[Zugeordneter Hauptprozess]],3,FALSE)=BTT[[#This Row],[Hauptprozess
(Pflichtauswahl)]],"okay","falscher Subprozess"))</f>
        <v>okay</v>
      </c>
      <c r="AL142" t="str">
        <f>IF(aktives_Teilprojekt="Master","",IF(BTT[[#This Row],[Verantwortliches TP
(automatisch)]]=VLOOKUP(aktives_Teilprojekt,Teilprojekte[[Teilprojekte]:[Kürzel]],2,FALSE),"okay","Hauptprozess anderes TP"))</f>
        <v>okay</v>
      </c>
      <c r="AM1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2" t="str">
        <f>IFERROR(IF(BTT[[#This Row],[SAP-Modul
(Pflichtauswahl)]]&lt;&gt;VLOOKUP(BTT[[#This Row],[Verwendete Transaktion (Pflichtauswahl)]],Transaktionen[[Transaktionen]:[Modul]],3,FALSE),"Modul anders","okay"),"")</f>
        <v>okay</v>
      </c>
      <c r="AP142" t="str">
        <f>IFERROR(IF(COUNTIFS(BTT[Verwendete Transaktion (Pflichtauswahl)],BTT[[#This Row],[Verwendete Transaktion (Pflichtauswahl)]],BTT[SAP-Modul
(Pflichtauswahl)],"&lt;&gt;"&amp;BTT[[#This Row],[SAP-Modul
(Pflichtauswahl)]])&gt;0,"Modul anders","okay"),"")</f>
        <v>okay</v>
      </c>
      <c r="AQ142" t="str">
        <f>IFERROR(IF(COUNTIFS(BTT[Verwendete Transaktion (Pflichtauswahl)],BTT[[#This Row],[Verwendete Transaktion (Pflichtauswahl)]],BTT[Verantwortliches TP
(automatisch)],"&lt;&gt;"&amp;BTT[[#This Row],[Verantwortliches TP
(automatisch)]])&gt;0,"Transaktion mehrfach","okay"),"")</f>
        <v>okay</v>
      </c>
      <c r="AR142" t="str">
        <f>IFERROR(IF(COUNTIFS(BTT[Verwendete Transaktion (Pflichtauswahl)],BTT[[#This Row],[Verwendete Transaktion (Pflichtauswahl)]],BTT[Verantwortliches TP
(automatisch)],"&lt;&gt;"&amp;VLOOKUP(aktives_Teilprojekt,Teilprojekte[[Teilprojekte]:[Kürzel]],2,FALSE))&gt;0,"Transaktion mehrfach","okay"),"")</f>
        <v>okay</v>
      </c>
      <c r="AS142" t="s">
        <v>408</v>
      </c>
    </row>
    <row r="143" spans="1:45">
      <c r="A143" t="str">
        <f>IFERROR(IF(BTT[[#This Row],[Lfd Nr. 
(aus konsolidierter Datei)]]&lt;&gt;"",BTT[[#This Row],[Lfd Nr. 
(aus konsolidierter Datei)]],VLOOKUP(aktives_Teilprojekt,Teilprojekte[[Teilprojekte]:[Kürzel]],2,FALSE)&amp;ROW(BTT[[#This Row],[Lfd Nr.
(automatisch)]])-2),"")</f>
        <v>FI2116</v>
      </c>
      <c r="B143" t="s">
        <v>101</v>
      </c>
      <c r="D143" t="s">
        <v>102</v>
      </c>
      <c r="E143" t="str">
        <f>IFERROR(IF(NOT(BTT[[#This Row],[Manuelle Änderung des Verantwortliches TP
(Auswahl - bei Bedarf)]]=""),BTT[[#This Row],[Manuelle Änderung des Verantwortliches TP
(Auswahl - bei Bedarf)]],VLOOKUP(BTT[[#This Row],[Hauptprozess
(Pflichtauswahl)]],Hauptprozesse[],3,FALSE)),"")</f>
        <v>FI</v>
      </c>
      <c r="F143" t="s">
        <v>5</v>
      </c>
      <c r="H143" t="s">
        <v>5</v>
      </c>
      <c r="I143" t="s">
        <v>409</v>
      </c>
      <c r="J143" t="str">
        <f>IFERROR(VLOOKUP(BTT[[#This Row],[Verwendete Transaktion (Pflichtauswahl)]],Transaktionen[[Transaktionen]:[Langtext]],2,FALSE),"")</f>
        <v>Export Geldhandel</v>
      </c>
      <c r="N143" t="s">
        <v>95</v>
      </c>
      <c r="V143" t="str">
        <f>IFERROR(VLOOKUP(BTT[[#This Row],[Verwendetes Formular
(Auswahl falls relevant)]],Formulare[[Formularbezeichnung]:[Formularname (technisch)]],2,FALSE),"")</f>
        <v/>
      </c>
      <c r="X143" t="s">
        <v>83</v>
      </c>
      <c r="Y143" s="4"/>
      <c r="AC143" s="22" t="s">
        <v>97</v>
      </c>
      <c r="AD143" t="s">
        <v>98</v>
      </c>
      <c r="AF143" s="22" t="s">
        <v>97</v>
      </c>
      <c r="AJ143" t="s">
        <v>99</v>
      </c>
      <c r="AK143" t="str">
        <f>IF(BTT[[#This Row],[Subprozess
(optionale Auswahl)]]="","okay",IF(VLOOKUP(BTT[[#This Row],[Subprozess
(optionale Auswahl)]],BPML[[Subprozess]:[Zugeordneter Hauptprozess]],3,FALSE)=BTT[[#This Row],[Hauptprozess
(Pflichtauswahl)]],"okay","falscher Subprozess"))</f>
        <v>okay</v>
      </c>
      <c r="AL143" t="str">
        <f>IF(aktives_Teilprojekt="Master","",IF(BTT[[#This Row],[Verantwortliches TP
(automatisch)]]=VLOOKUP(aktives_Teilprojekt,Teilprojekte[[Teilprojekte]:[Kürzel]],2,FALSE),"okay","Hauptprozess anderes TP"))</f>
        <v>okay</v>
      </c>
      <c r="AM1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 t="str">
        <f>IFERROR(IF(BTT[[#This Row],[SAP-Modul
(Pflichtauswahl)]]&lt;&gt;VLOOKUP(BTT[[#This Row],[Verwendete Transaktion (Pflichtauswahl)]],Transaktionen[[Transaktionen]:[Modul]],3,FALSE),"Modul anders","okay"),"")</f>
        <v>okay</v>
      </c>
      <c r="AP143" t="str">
        <f>IFERROR(IF(COUNTIFS(BTT[Verwendete Transaktion (Pflichtauswahl)],BTT[[#This Row],[Verwendete Transaktion (Pflichtauswahl)]],BTT[SAP-Modul
(Pflichtauswahl)],"&lt;&gt;"&amp;BTT[[#This Row],[SAP-Modul
(Pflichtauswahl)]])&gt;0,"Modul anders","okay"),"")</f>
        <v>okay</v>
      </c>
      <c r="AQ143" t="str">
        <f>IFERROR(IF(COUNTIFS(BTT[Verwendete Transaktion (Pflichtauswahl)],BTT[[#This Row],[Verwendete Transaktion (Pflichtauswahl)]],BTT[Verantwortliches TP
(automatisch)],"&lt;&gt;"&amp;BTT[[#This Row],[Verantwortliches TP
(automatisch)]])&gt;0,"Transaktion mehrfach","okay"),"")</f>
        <v>okay</v>
      </c>
      <c r="AR143" t="str">
        <f>IFERROR(IF(COUNTIFS(BTT[Verwendete Transaktion (Pflichtauswahl)],BTT[[#This Row],[Verwendete Transaktion (Pflichtauswahl)]],BTT[Verantwortliches TP
(automatisch)],"&lt;&gt;"&amp;VLOOKUP(aktives_Teilprojekt,Teilprojekte[[Teilprojekte]:[Kürzel]],2,FALSE))&gt;0,"Transaktion mehrfach","okay"),"")</f>
        <v>okay</v>
      </c>
      <c r="AS143" t="s">
        <v>410</v>
      </c>
    </row>
    <row r="144" spans="1:45">
      <c r="A144" t="str">
        <f>IFERROR(IF(BTT[[#This Row],[Lfd Nr. 
(aus konsolidierter Datei)]]&lt;&gt;"",BTT[[#This Row],[Lfd Nr. 
(aus konsolidierter Datei)]],VLOOKUP(aktives_Teilprojekt,Teilprojekte[[Teilprojekte]:[Kürzel]],2,FALSE)&amp;ROW(BTT[[#This Row],[Lfd Nr.
(automatisch)]])-2),"")</f>
        <v>FI2117</v>
      </c>
      <c r="B144" t="s">
        <v>101</v>
      </c>
      <c r="D144" t="s">
        <v>102</v>
      </c>
      <c r="E144" t="str">
        <f>IFERROR(IF(NOT(BTT[[#This Row],[Manuelle Änderung des Verantwortliches TP
(Auswahl - bei Bedarf)]]=""),BTT[[#This Row],[Manuelle Änderung des Verantwortliches TP
(Auswahl - bei Bedarf)]],VLOOKUP(BTT[[#This Row],[Hauptprozess
(Pflichtauswahl)]],Hauptprozesse[],3,FALSE)),"")</f>
        <v>FI</v>
      </c>
      <c r="F144" t="s">
        <v>5</v>
      </c>
      <c r="H144" t="s">
        <v>5</v>
      </c>
      <c r="I144" t="s">
        <v>411</v>
      </c>
      <c r="J144" t="str">
        <f>IFERROR(VLOOKUP(BTT[[#This Row],[Verwendete Transaktion (Pflichtauswahl)]],Transaktionen[[Transaktionen]:[Langtext]],2,FALSE),"")</f>
        <v>Kontoauszug Anfangsbestand</v>
      </c>
      <c r="N144" t="s">
        <v>95</v>
      </c>
      <c r="V144" t="str">
        <f>IFERROR(VLOOKUP(BTT[[#This Row],[Verwendetes Formular
(Auswahl falls relevant)]],Formulare[[Formularbezeichnung]:[Formularname (technisch)]],2,FALSE),"")</f>
        <v/>
      </c>
      <c r="X144" t="s">
        <v>83</v>
      </c>
      <c r="Y144" s="4"/>
      <c r="AC144" s="22" t="s">
        <v>97</v>
      </c>
      <c r="AD144" t="s">
        <v>98</v>
      </c>
      <c r="AF144" s="22" t="s">
        <v>97</v>
      </c>
      <c r="AJ144" t="s">
        <v>99</v>
      </c>
      <c r="AK144" t="str">
        <f>IF(BTT[[#This Row],[Subprozess
(optionale Auswahl)]]="","okay",IF(VLOOKUP(BTT[[#This Row],[Subprozess
(optionale Auswahl)]],BPML[[Subprozess]:[Zugeordneter Hauptprozess]],3,FALSE)=BTT[[#This Row],[Hauptprozess
(Pflichtauswahl)]],"okay","falscher Subprozess"))</f>
        <v>okay</v>
      </c>
      <c r="AL144" t="str">
        <f>IF(aktives_Teilprojekt="Master","",IF(BTT[[#This Row],[Verantwortliches TP
(automatisch)]]=VLOOKUP(aktives_Teilprojekt,Teilprojekte[[Teilprojekte]:[Kürzel]],2,FALSE),"okay","Hauptprozess anderes TP"))</f>
        <v>okay</v>
      </c>
      <c r="AM1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 t="str">
        <f>IFERROR(IF(BTT[[#This Row],[SAP-Modul
(Pflichtauswahl)]]&lt;&gt;VLOOKUP(BTT[[#This Row],[Verwendete Transaktion (Pflichtauswahl)]],Transaktionen[[Transaktionen]:[Modul]],3,FALSE),"Modul anders","okay"),"")</f>
        <v>okay</v>
      </c>
      <c r="AP144" t="str">
        <f>IFERROR(IF(COUNTIFS(BTT[Verwendete Transaktion (Pflichtauswahl)],BTT[[#This Row],[Verwendete Transaktion (Pflichtauswahl)]],BTT[SAP-Modul
(Pflichtauswahl)],"&lt;&gt;"&amp;BTT[[#This Row],[SAP-Modul
(Pflichtauswahl)]])&gt;0,"Modul anders","okay"),"")</f>
        <v>okay</v>
      </c>
      <c r="AQ144" t="str">
        <f>IFERROR(IF(COUNTIFS(BTT[Verwendete Transaktion (Pflichtauswahl)],BTT[[#This Row],[Verwendete Transaktion (Pflichtauswahl)]],BTT[Verantwortliches TP
(automatisch)],"&lt;&gt;"&amp;BTT[[#This Row],[Verantwortliches TP
(automatisch)]])&gt;0,"Transaktion mehrfach","okay"),"")</f>
        <v>okay</v>
      </c>
      <c r="AR144" t="str">
        <f>IFERROR(IF(COUNTIFS(BTT[Verwendete Transaktion (Pflichtauswahl)],BTT[[#This Row],[Verwendete Transaktion (Pflichtauswahl)]],BTT[Verantwortliches TP
(automatisch)],"&lt;&gt;"&amp;VLOOKUP(aktives_Teilprojekt,Teilprojekte[[Teilprojekte]:[Kürzel]],2,FALSE))&gt;0,"Transaktion mehrfach","okay"),"")</f>
        <v>okay</v>
      </c>
      <c r="AS144" t="s">
        <v>412</v>
      </c>
    </row>
    <row r="145" spans="1:45">
      <c r="A145" t="str">
        <f>IFERROR(IF(BTT[[#This Row],[Lfd Nr. 
(aus konsolidierter Datei)]]&lt;&gt;"",BTT[[#This Row],[Lfd Nr. 
(aus konsolidierter Datei)]],VLOOKUP(aktives_Teilprojekt,Teilprojekte[[Teilprojekte]:[Kürzel]],2,FALSE)&amp;ROW(BTT[[#This Row],[Lfd Nr.
(automatisch)]])-2),"")</f>
        <v>FI2118</v>
      </c>
      <c r="B145" t="s">
        <v>101</v>
      </c>
      <c r="D145" t="s">
        <v>102</v>
      </c>
      <c r="E145" t="str">
        <f>IFERROR(IF(NOT(BTT[[#This Row],[Manuelle Änderung des Verantwortliches TP
(Auswahl - bei Bedarf)]]=""),BTT[[#This Row],[Manuelle Änderung des Verantwortliches TP
(Auswahl - bei Bedarf)]],VLOOKUP(BTT[[#This Row],[Hauptprozess
(Pflichtauswahl)]],Hauptprozesse[],3,FALSE)),"")</f>
        <v>FI</v>
      </c>
      <c r="F145" t="s">
        <v>5</v>
      </c>
      <c r="H145" t="s">
        <v>5</v>
      </c>
      <c r="I145" t="s">
        <v>413</v>
      </c>
      <c r="J145" t="str">
        <f>IFERROR(VLOOKUP(BTT[[#This Row],[Verwendete Transaktion (Pflichtauswahl)]],Transaktionen[[Transaktionen]:[Langtext]],2,FALSE),"")</f>
        <v>Kontoauszüge aus SAP übernehmen</v>
      </c>
      <c r="N145" t="s">
        <v>95</v>
      </c>
      <c r="V145" t="str">
        <f>IFERROR(VLOOKUP(BTT[[#This Row],[Verwendetes Formular
(Auswahl falls relevant)]],Formulare[[Formularbezeichnung]:[Formularname (technisch)]],2,FALSE),"")</f>
        <v/>
      </c>
      <c r="X145" t="s">
        <v>83</v>
      </c>
      <c r="Y145" s="4"/>
      <c r="AC145" s="22" t="s">
        <v>97</v>
      </c>
      <c r="AD145" t="s">
        <v>98</v>
      </c>
      <c r="AF145" s="22" t="s">
        <v>97</v>
      </c>
      <c r="AJ145" t="s">
        <v>99</v>
      </c>
      <c r="AK145" t="str">
        <f>IF(BTT[[#This Row],[Subprozess
(optionale Auswahl)]]="","okay",IF(VLOOKUP(BTT[[#This Row],[Subprozess
(optionale Auswahl)]],BPML[[Subprozess]:[Zugeordneter Hauptprozess]],3,FALSE)=BTT[[#This Row],[Hauptprozess
(Pflichtauswahl)]],"okay","falscher Subprozess"))</f>
        <v>okay</v>
      </c>
      <c r="AL145" t="str">
        <f>IF(aktives_Teilprojekt="Master","",IF(BTT[[#This Row],[Verantwortliches TP
(automatisch)]]=VLOOKUP(aktives_Teilprojekt,Teilprojekte[[Teilprojekte]:[Kürzel]],2,FALSE),"okay","Hauptprozess anderes TP"))</f>
        <v>okay</v>
      </c>
      <c r="AM1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 t="str">
        <f>IFERROR(IF(BTT[[#This Row],[SAP-Modul
(Pflichtauswahl)]]&lt;&gt;VLOOKUP(BTT[[#This Row],[Verwendete Transaktion (Pflichtauswahl)]],Transaktionen[[Transaktionen]:[Modul]],3,FALSE),"Modul anders","okay"),"")</f>
        <v>okay</v>
      </c>
      <c r="AP145" t="str">
        <f>IFERROR(IF(COUNTIFS(BTT[Verwendete Transaktion (Pflichtauswahl)],BTT[[#This Row],[Verwendete Transaktion (Pflichtauswahl)]],BTT[SAP-Modul
(Pflichtauswahl)],"&lt;&gt;"&amp;BTT[[#This Row],[SAP-Modul
(Pflichtauswahl)]])&gt;0,"Modul anders","okay"),"")</f>
        <v>okay</v>
      </c>
      <c r="AQ145" t="str">
        <f>IFERROR(IF(COUNTIFS(BTT[Verwendete Transaktion (Pflichtauswahl)],BTT[[#This Row],[Verwendete Transaktion (Pflichtauswahl)]],BTT[Verantwortliches TP
(automatisch)],"&lt;&gt;"&amp;BTT[[#This Row],[Verantwortliches TP
(automatisch)]])&gt;0,"Transaktion mehrfach","okay"),"")</f>
        <v>okay</v>
      </c>
      <c r="AR145" t="str">
        <f>IFERROR(IF(COUNTIFS(BTT[Verwendete Transaktion (Pflichtauswahl)],BTT[[#This Row],[Verwendete Transaktion (Pflichtauswahl)]],BTT[Verantwortliches TP
(automatisch)],"&lt;&gt;"&amp;VLOOKUP(aktives_Teilprojekt,Teilprojekte[[Teilprojekte]:[Kürzel]],2,FALSE))&gt;0,"Transaktion mehrfach","okay"),"")</f>
        <v>okay</v>
      </c>
      <c r="AS145" t="s">
        <v>414</v>
      </c>
    </row>
    <row r="146" spans="1:45">
      <c r="A146" t="str">
        <f>IFERROR(IF(BTT[[#This Row],[Lfd Nr. 
(aus konsolidierter Datei)]]&lt;&gt;"",BTT[[#This Row],[Lfd Nr. 
(aus konsolidierter Datei)]],VLOOKUP(aktives_Teilprojekt,Teilprojekte[[Teilprojekte]:[Kürzel]],2,FALSE)&amp;ROW(BTT[[#This Row],[Lfd Nr.
(automatisch)]])-2),"")</f>
        <v>FI2119</v>
      </c>
      <c r="B146" t="s">
        <v>101</v>
      </c>
      <c r="D146" t="s">
        <v>102</v>
      </c>
      <c r="E146" t="str">
        <f>IFERROR(IF(NOT(BTT[[#This Row],[Manuelle Änderung des Verantwortliches TP
(Auswahl - bei Bedarf)]]=""),BTT[[#This Row],[Manuelle Änderung des Verantwortliches TP
(Auswahl - bei Bedarf)]],VLOOKUP(BTT[[#This Row],[Hauptprozess
(Pflichtauswahl)]],Hauptprozesse[],3,FALSE)),"")</f>
        <v>FI</v>
      </c>
      <c r="F146" t="s">
        <v>5</v>
      </c>
      <c r="H146" t="s">
        <v>5</v>
      </c>
      <c r="I146" t="s">
        <v>415</v>
      </c>
      <c r="J146" t="str">
        <f>IFERROR(VLOOKUP(BTT[[#This Row],[Verwendete Transaktion (Pflichtauswahl)]],Transaktionen[[Transaktionen]:[Langtext]],2,FALSE),"")</f>
        <v>IHB Cockpit</v>
      </c>
      <c r="N146" t="s">
        <v>95</v>
      </c>
      <c r="V146" t="str">
        <f>IFERROR(VLOOKUP(BTT[[#This Row],[Verwendetes Formular
(Auswahl falls relevant)]],Formulare[[Formularbezeichnung]:[Formularname (technisch)]],2,FALSE),"")</f>
        <v/>
      </c>
      <c r="X146" t="s">
        <v>83</v>
      </c>
      <c r="Y146" s="4"/>
      <c r="AC146" s="22" t="s">
        <v>97</v>
      </c>
      <c r="AD146" t="s">
        <v>98</v>
      </c>
      <c r="AF146" s="22" t="s">
        <v>97</v>
      </c>
      <c r="AJ146" t="s">
        <v>99</v>
      </c>
      <c r="AK146" t="str">
        <f>IF(BTT[[#This Row],[Subprozess
(optionale Auswahl)]]="","okay",IF(VLOOKUP(BTT[[#This Row],[Subprozess
(optionale Auswahl)]],BPML[[Subprozess]:[Zugeordneter Hauptprozess]],3,FALSE)=BTT[[#This Row],[Hauptprozess
(Pflichtauswahl)]],"okay","falscher Subprozess"))</f>
        <v>okay</v>
      </c>
      <c r="AL146" t="str">
        <f>IF(aktives_Teilprojekt="Master","",IF(BTT[[#This Row],[Verantwortliches TP
(automatisch)]]=VLOOKUP(aktives_Teilprojekt,Teilprojekte[[Teilprojekte]:[Kürzel]],2,FALSE),"okay","Hauptprozess anderes TP"))</f>
        <v>okay</v>
      </c>
      <c r="AM1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 t="str">
        <f>IFERROR(IF(BTT[[#This Row],[SAP-Modul
(Pflichtauswahl)]]&lt;&gt;VLOOKUP(BTT[[#This Row],[Verwendete Transaktion (Pflichtauswahl)]],Transaktionen[[Transaktionen]:[Modul]],3,FALSE),"Modul anders","okay"),"")</f>
        <v>okay</v>
      </c>
      <c r="AP146" t="str">
        <f>IFERROR(IF(COUNTIFS(BTT[Verwendete Transaktion (Pflichtauswahl)],BTT[[#This Row],[Verwendete Transaktion (Pflichtauswahl)]],BTT[SAP-Modul
(Pflichtauswahl)],"&lt;&gt;"&amp;BTT[[#This Row],[SAP-Modul
(Pflichtauswahl)]])&gt;0,"Modul anders","okay"),"")</f>
        <v>okay</v>
      </c>
      <c r="AQ146" t="str">
        <f>IFERROR(IF(COUNTIFS(BTT[Verwendete Transaktion (Pflichtauswahl)],BTT[[#This Row],[Verwendete Transaktion (Pflichtauswahl)]],BTT[Verantwortliches TP
(automatisch)],"&lt;&gt;"&amp;BTT[[#This Row],[Verantwortliches TP
(automatisch)]])&gt;0,"Transaktion mehrfach","okay"),"")</f>
        <v>okay</v>
      </c>
      <c r="AR146" t="str">
        <f>IFERROR(IF(COUNTIFS(BTT[Verwendete Transaktion (Pflichtauswahl)],BTT[[#This Row],[Verwendete Transaktion (Pflichtauswahl)]],BTT[Verantwortliches TP
(automatisch)],"&lt;&gt;"&amp;VLOOKUP(aktives_Teilprojekt,Teilprojekte[[Teilprojekte]:[Kürzel]],2,FALSE))&gt;0,"Transaktion mehrfach","okay"),"")</f>
        <v>okay</v>
      </c>
      <c r="AS146" t="s">
        <v>416</v>
      </c>
    </row>
    <row r="147" spans="1:45">
      <c r="A147" t="str">
        <f>IFERROR(IF(BTT[[#This Row],[Lfd Nr. 
(aus konsolidierter Datei)]]&lt;&gt;"",BTT[[#This Row],[Lfd Nr. 
(aus konsolidierter Datei)]],VLOOKUP(aktives_Teilprojekt,Teilprojekte[[Teilprojekte]:[Kürzel]],2,FALSE)&amp;ROW(BTT[[#This Row],[Lfd Nr.
(automatisch)]])-2),"")</f>
        <v>FI1939</v>
      </c>
      <c r="B147" t="s">
        <v>345</v>
      </c>
      <c r="D147" t="s">
        <v>102</v>
      </c>
      <c r="E147" t="str">
        <f>IFERROR(IF(NOT(BTT[[#This Row],[Manuelle Änderung des Verantwortliches TP
(Auswahl - bei Bedarf)]]=""),BTT[[#This Row],[Manuelle Änderung des Verantwortliches TP
(Auswahl - bei Bedarf)]],VLOOKUP(BTT[[#This Row],[Hauptprozess
(Pflichtauswahl)]],Hauptprozesse[],3,FALSE)),"")</f>
        <v>FI</v>
      </c>
      <c r="F147" t="s">
        <v>5</v>
      </c>
      <c r="G147" s="19" t="s">
        <v>363</v>
      </c>
      <c r="H147" t="s">
        <v>5</v>
      </c>
      <c r="I147" t="s">
        <v>417</v>
      </c>
      <c r="J147" t="str">
        <f>IFERROR(VLOOKUP(BTT[[#This Row],[Verwendete Transaktion (Pflichtauswahl)]],Transaktionen[[Transaktionen]:[Langtext]],2,FALSE),"")</f>
        <v>Kontoauszug anzeigen</v>
      </c>
      <c r="N147" t="s">
        <v>95</v>
      </c>
      <c r="O147" t="s">
        <v>83</v>
      </c>
      <c r="T147" t="s">
        <v>83</v>
      </c>
      <c r="V147" t="str">
        <f>IFERROR(VLOOKUP(BTT[[#This Row],[Verwendetes Formular
(Auswahl falls relevant)]],Formulare[[Formularbezeichnung]:[Formularname (technisch)]],2,FALSE),"")</f>
        <v/>
      </c>
      <c r="X147" t="s">
        <v>83</v>
      </c>
      <c r="Y147" s="4"/>
      <c r="AC147" s="22" t="s">
        <v>97</v>
      </c>
      <c r="AD147" t="s">
        <v>98</v>
      </c>
      <c r="AF147" s="22" t="s">
        <v>97</v>
      </c>
      <c r="AJ147" t="s">
        <v>99</v>
      </c>
      <c r="AK147" t="str">
        <f>IF(BTT[[#This Row],[Subprozess
(optionale Auswahl)]]="","okay",IF(VLOOKUP(BTT[[#This Row],[Subprozess
(optionale Auswahl)]],BPML[[Subprozess]:[Zugeordneter Hauptprozess]],3,FALSE)=BTT[[#This Row],[Hauptprozess
(Pflichtauswahl)]],"okay","falscher Subprozess"))</f>
        <v>okay</v>
      </c>
      <c r="AL147" t="str">
        <f>IF(aktives_Teilprojekt="Master","",IF(BTT[[#This Row],[Verantwortliches TP
(automatisch)]]=VLOOKUP(aktives_Teilprojekt,Teilprojekte[[Teilprojekte]:[Kürzel]],2,FALSE),"okay","Hauptprozess anderes TP"))</f>
        <v>okay</v>
      </c>
      <c r="AM1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 t="str">
        <f>IFERROR(IF(BTT[[#This Row],[SAP-Modul
(Pflichtauswahl)]]&lt;&gt;VLOOKUP(BTT[[#This Row],[Verwendete Transaktion (Pflichtauswahl)]],Transaktionen[[Transaktionen]:[Modul]],3,FALSE),"Modul anders","okay"),"")</f>
        <v>okay</v>
      </c>
      <c r="AP147" t="str">
        <f>IFERROR(IF(COUNTIFS(BTT[Verwendete Transaktion (Pflichtauswahl)],BTT[[#This Row],[Verwendete Transaktion (Pflichtauswahl)]],BTT[SAP-Modul
(Pflichtauswahl)],"&lt;&gt;"&amp;BTT[[#This Row],[SAP-Modul
(Pflichtauswahl)]])&gt;0,"Modul anders","okay"),"")</f>
        <v>okay</v>
      </c>
      <c r="AQ147" t="str">
        <f>IFERROR(IF(COUNTIFS(BTT[Verwendete Transaktion (Pflichtauswahl)],BTT[[#This Row],[Verwendete Transaktion (Pflichtauswahl)]],BTT[Verantwortliches TP
(automatisch)],"&lt;&gt;"&amp;BTT[[#This Row],[Verantwortliches TP
(automatisch)]])&gt;0,"Transaktion mehrfach","okay"),"")</f>
        <v>okay</v>
      </c>
      <c r="AR147" t="str">
        <f>IFERROR(IF(COUNTIFS(BTT[Verwendete Transaktion (Pflichtauswahl)],BTT[[#This Row],[Verwendete Transaktion (Pflichtauswahl)]],BTT[Verantwortliches TP
(automatisch)],"&lt;&gt;"&amp;VLOOKUP(aktives_Teilprojekt,Teilprojekte[[Teilprojekte]:[Kürzel]],2,FALSE))&gt;0,"Transaktion mehrfach","okay"),"")</f>
        <v>okay</v>
      </c>
      <c r="AS147" t="s">
        <v>418</v>
      </c>
    </row>
    <row r="148" spans="1:45">
      <c r="A148" t="str">
        <f>IFERROR(IF(BTT[[#This Row],[Lfd Nr. 
(aus konsolidierter Datei)]]&lt;&gt;"",BTT[[#This Row],[Lfd Nr. 
(aus konsolidierter Datei)]],VLOOKUP(aktives_Teilprojekt,Teilprojekte[[Teilprojekte]:[Kürzel]],2,FALSE)&amp;ROW(BTT[[#This Row],[Lfd Nr.
(automatisch)]])-2),"")</f>
        <v>FI1940</v>
      </c>
      <c r="B148" t="s">
        <v>101</v>
      </c>
      <c r="D148" t="s">
        <v>102</v>
      </c>
      <c r="E148" t="str">
        <f>IFERROR(IF(NOT(BTT[[#This Row],[Manuelle Änderung des Verantwortliches TP
(Auswahl - bei Bedarf)]]=""),BTT[[#This Row],[Manuelle Änderung des Verantwortliches TP
(Auswahl - bei Bedarf)]],VLOOKUP(BTT[[#This Row],[Hauptprozess
(Pflichtauswahl)]],Hauptprozesse[],3,FALSE)),"")</f>
        <v>FI</v>
      </c>
      <c r="F148" t="s">
        <v>5</v>
      </c>
      <c r="G148" s="19"/>
      <c r="H148" t="s">
        <v>5</v>
      </c>
      <c r="I148" t="s">
        <v>419</v>
      </c>
      <c r="J148" t="str">
        <f>IFERROR(VLOOKUP(BTT[[#This Row],[Verwendete Transaktion (Pflichtauswahl)]],Transaktionen[[Transaktionen]:[Langtext]],2,FALSE),"")</f>
        <v>Kontoauszug nachbearbeiten</v>
      </c>
      <c r="N148" t="s">
        <v>95</v>
      </c>
      <c r="V148" t="str">
        <f>IFERROR(VLOOKUP(BTT[[#This Row],[Verwendetes Formular
(Auswahl falls relevant)]],Formulare[[Formularbezeichnung]:[Formularname (technisch)]],2,FALSE),"")</f>
        <v/>
      </c>
      <c r="X148" t="s">
        <v>83</v>
      </c>
      <c r="Y148" s="4"/>
      <c r="AC148" s="22" t="s">
        <v>97</v>
      </c>
      <c r="AD148" t="s">
        <v>98</v>
      </c>
      <c r="AF148" s="22" t="s">
        <v>97</v>
      </c>
      <c r="AJ148" t="s">
        <v>99</v>
      </c>
      <c r="AK148" t="str">
        <f>IF(BTT[[#This Row],[Subprozess
(optionale Auswahl)]]="","okay",IF(VLOOKUP(BTT[[#This Row],[Subprozess
(optionale Auswahl)]],BPML[[Subprozess]:[Zugeordneter Hauptprozess]],3,FALSE)=BTT[[#This Row],[Hauptprozess
(Pflichtauswahl)]],"okay","falscher Subprozess"))</f>
        <v>okay</v>
      </c>
      <c r="AL148" t="str">
        <f>IF(aktives_Teilprojekt="Master","",IF(BTT[[#This Row],[Verantwortliches TP
(automatisch)]]=VLOOKUP(aktives_Teilprojekt,Teilprojekte[[Teilprojekte]:[Kürzel]],2,FALSE),"okay","Hauptprozess anderes TP"))</f>
        <v>okay</v>
      </c>
      <c r="AM1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 t="str">
        <f>IFERROR(IF(BTT[[#This Row],[SAP-Modul
(Pflichtauswahl)]]&lt;&gt;VLOOKUP(BTT[[#This Row],[Verwendete Transaktion (Pflichtauswahl)]],Transaktionen[[Transaktionen]:[Modul]],3,FALSE),"Modul anders","okay"),"")</f>
        <v>okay</v>
      </c>
      <c r="AP148" t="str">
        <f>IFERROR(IF(COUNTIFS(BTT[Verwendete Transaktion (Pflichtauswahl)],BTT[[#This Row],[Verwendete Transaktion (Pflichtauswahl)]],BTT[SAP-Modul
(Pflichtauswahl)],"&lt;&gt;"&amp;BTT[[#This Row],[SAP-Modul
(Pflichtauswahl)]])&gt;0,"Modul anders","okay"),"")</f>
        <v>okay</v>
      </c>
      <c r="AQ148" t="str">
        <f>IFERROR(IF(COUNTIFS(BTT[Verwendete Transaktion (Pflichtauswahl)],BTT[[#This Row],[Verwendete Transaktion (Pflichtauswahl)]],BTT[Verantwortliches TP
(automatisch)],"&lt;&gt;"&amp;BTT[[#This Row],[Verantwortliches TP
(automatisch)]])&gt;0,"Transaktion mehrfach","okay"),"")</f>
        <v>okay</v>
      </c>
      <c r="AR148" t="str">
        <f>IFERROR(IF(COUNTIFS(BTT[Verwendete Transaktion (Pflichtauswahl)],BTT[[#This Row],[Verwendete Transaktion (Pflichtauswahl)]],BTT[Verantwortliches TP
(automatisch)],"&lt;&gt;"&amp;VLOOKUP(aktives_Teilprojekt,Teilprojekte[[Teilprojekte]:[Kürzel]],2,FALSE))&gt;0,"Transaktion mehrfach","okay"),"")</f>
        <v>okay</v>
      </c>
      <c r="AS148" t="s">
        <v>420</v>
      </c>
    </row>
    <row r="149" spans="1:45" ht="30">
      <c r="A149" t="str">
        <f>IFERROR(IF(BTT[[#This Row],[Lfd Nr. 
(aus konsolidierter Datei)]]&lt;&gt;"",BTT[[#This Row],[Lfd Nr. 
(aus konsolidierter Datei)]],VLOOKUP(aktives_Teilprojekt,Teilprojekte[[Teilprojekte]:[Kürzel]],2,FALSE)&amp;ROW(BTT[[#This Row],[Lfd Nr.
(automatisch)]])-2),"")</f>
        <v>FI4</v>
      </c>
      <c r="B149" t="s">
        <v>370</v>
      </c>
      <c r="D149" t="s">
        <v>421</v>
      </c>
      <c r="E149" t="str">
        <f>IFERROR(IF(NOT(BTT[[#This Row],[Manuelle Änderung des Verantwortliches TP
(Auswahl - bei Bedarf)]]=""),BTT[[#This Row],[Manuelle Änderung des Verantwortliches TP
(Auswahl - bei Bedarf)]],VLOOKUP(BTT[[#This Row],[Hauptprozess
(Pflichtauswahl)]],Hauptprozesse[],3,FALSE)),"")</f>
        <v>FI</v>
      </c>
      <c r="G149" t="s">
        <v>363</v>
      </c>
      <c r="H149" t="s">
        <v>5</v>
      </c>
      <c r="I149" t="s">
        <v>422</v>
      </c>
      <c r="J149" t="str">
        <f>IFERROR(VLOOKUP(BTT[[#This Row],[Verwendete Transaktion (Pflichtauswahl)]],Transaktionen[[Transaktionen]:[Langtext]],2,FALSE),"")</f>
        <v>Disposition erfassen</v>
      </c>
      <c r="N149" t="s">
        <v>95</v>
      </c>
      <c r="O149" t="s">
        <v>83</v>
      </c>
      <c r="R149" t="s">
        <v>404</v>
      </c>
      <c r="T149" t="s">
        <v>83</v>
      </c>
      <c r="V149" t="str">
        <f>IFERROR(VLOOKUP(BTT[[#This Row],[Verwendetes Formular
(Auswahl falls relevant)]],Formulare[[Formularbezeichnung]:[Formularname (technisch)]],2,FALSE),"")</f>
        <v/>
      </c>
      <c r="X149" t="s">
        <v>83</v>
      </c>
      <c r="Y149" s="4" t="s">
        <v>423</v>
      </c>
      <c r="AC149" s="22" t="s">
        <v>97</v>
      </c>
      <c r="AD149" t="s">
        <v>98</v>
      </c>
      <c r="AF149" s="22" t="s">
        <v>97</v>
      </c>
      <c r="AJ149" t="s">
        <v>99</v>
      </c>
      <c r="AK149" t="str">
        <f>IF(BTT[[#This Row],[Subprozess
(optionale Auswahl)]]="","okay",IF(VLOOKUP(BTT[[#This Row],[Subprozess
(optionale Auswahl)]],BPML[[Subprozess]:[Zugeordneter Hauptprozess]],3,FALSE)=BTT[[#This Row],[Hauptprozess
(Pflichtauswahl)]],"okay","falscher Subprozess"))</f>
        <v>okay</v>
      </c>
      <c r="AL149" t="str">
        <f>IF(aktives_Teilprojekt="Master","",IF(BTT[[#This Row],[Verantwortliches TP
(automatisch)]]=VLOOKUP(aktives_Teilprojekt,Teilprojekte[[Teilprojekte]:[Kürzel]],2,FALSE),"okay","Hauptprozess anderes TP"))</f>
        <v>okay</v>
      </c>
      <c r="AM1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 t="str">
        <f>IFERROR(IF(BTT[[#This Row],[SAP-Modul
(Pflichtauswahl)]]&lt;&gt;VLOOKUP(BTT[[#This Row],[Verwendete Transaktion (Pflichtauswahl)]],Transaktionen[[Transaktionen]:[Modul]],3,FALSE),"Modul anders","okay"),"")</f>
        <v>okay</v>
      </c>
      <c r="AP149" t="str">
        <f>IFERROR(IF(COUNTIFS(BTT[Verwendete Transaktion (Pflichtauswahl)],BTT[[#This Row],[Verwendete Transaktion (Pflichtauswahl)]],BTT[SAP-Modul
(Pflichtauswahl)],"&lt;&gt;"&amp;BTT[[#This Row],[SAP-Modul
(Pflichtauswahl)]])&gt;0,"Modul anders","okay"),"")</f>
        <v>okay</v>
      </c>
      <c r="AQ149" t="str">
        <f>IFERROR(IF(COUNTIFS(BTT[Verwendete Transaktion (Pflichtauswahl)],BTT[[#This Row],[Verwendete Transaktion (Pflichtauswahl)]],BTT[Verantwortliches TP
(automatisch)],"&lt;&gt;"&amp;BTT[[#This Row],[Verantwortliches TP
(automatisch)]])&gt;0,"Transaktion mehrfach","okay"),"")</f>
        <v>okay</v>
      </c>
      <c r="AR149" t="str">
        <f>IFERROR(IF(COUNTIFS(BTT[Verwendete Transaktion (Pflichtauswahl)],BTT[[#This Row],[Verwendete Transaktion (Pflichtauswahl)]],BTT[Verantwortliches TP
(automatisch)],"&lt;&gt;"&amp;VLOOKUP(aktives_Teilprojekt,Teilprojekte[[Teilprojekte]:[Kürzel]],2,FALSE))&gt;0,"Transaktion mehrfach","okay"),"")</f>
        <v>okay</v>
      </c>
      <c r="AS149" t="s">
        <v>424</v>
      </c>
    </row>
    <row r="150" spans="1:45" ht="45">
      <c r="A150" t="str">
        <f>IFERROR(IF(BTT[[#This Row],[Lfd Nr. 
(aus konsolidierter Datei)]]&lt;&gt;"",BTT[[#This Row],[Lfd Nr. 
(aus konsolidierter Datei)]],VLOOKUP(aktives_Teilprojekt,Teilprojekte[[Teilprojekte]:[Kürzel]],2,FALSE)&amp;ROW(BTT[[#This Row],[Lfd Nr.
(automatisch)]])-2),"")</f>
        <v>FI23</v>
      </c>
      <c r="B150" t="s">
        <v>345</v>
      </c>
      <c r="D150" t="s">
        <v>425</v>
      </c>
      <c r="E150" t="str">
        <f>IFERROR(IF(NOT(BTT[[#This Row],[Manuelle Änderung des Verantwortliches TP
(Auswahl - bei Bedarf)]]=""),BTT[[#This Row],[Manuelle Änderung des Verantwortliches TP
(Auswahl - bei Bedarf)]],VLOOKUP(BTT[[#This Row],[Hauptprozess
(Pflichtauswahl)]],Hauptprozesse[],3,FALSE)),"")</f>
        <v>FI</v>
      </c>
      <c r="G150" t="s">
        <v>363</v>
      </c>
      <c r="H150" t="s">
        <v>5</v>
      </c>
      <c r="I150" t="s">
        <v>422</v>
      </c>
      <c r="J150" t="str">
        <f>IFERROR(VLOOKUP(BTT[[#This Row],[Verwendete Transaktion (Pflichtauswahl)]],Transaktionen[[Transaktionen]:[Langtext]],2,FALSE),"")</f>
        <v>Disposition erfassen</v>
      </c>
      <c r="N150" t="s">
        <v>95</v>
      </c>
      <c r="O150" t="s">
        <v>83</v>
      </c>
      <c r="R150" t="s">
        <v>404</v>
      </c>
      <c r="T150" t="s">
        <v>83</v>
      </c>
      <c r="V150" t="str">
        <f>IFERROR(VLOOKUP(BTT[[#This Row],[Verwendetes Formular
(Auswahl falls relevant)]],Formulare[[Formularbezeichnung]:[Formularname (technisch)]],2,FALSE),"")</f>
        <v/>
      </c>
      <c r="X150" t="s">
        <v>83</v>
      </c>
      <c r="Y150" s="4" t="s">
        <v>426</v>
      </c>
      <c r="AC150" s="22" t="s">
        <v>97</v>
      </c>
      <c r="AD150" t="s">
        <v>98</v>
      </c>
      <c r="AF150" s="22" t="s">
        <v>97</v>
      </c>
      <c r="AJ150" t="s">
        <v>99</v>
      </c>
      <c r="AK150" t="str">
        <f>IF(BTT[[#This Row],[Subprozess
(optionale Auswahl)]]="","okay",IF(VLOOKUP(BTT[[#This Row],[Subprozess
(optionale Auswahl)]],BPML[[Subprozess]:[Zugeordneter Hauptprozess]],3,FALSE)=BTT[[#This Row],[Hauptprozess
(Pflichtauswahl)]],"okay","falscher Subprozess"))</f>
        <v>okay</v>
      </c>
      <c r="AL150" t="str">
        <f>IF(aktives_Teilprojekt="Master","",IF(BTT[[#This Row],[Verantwortliches TP
(automatisch)]]=VLOOKUP(aktives_Teilprojekt,Teilprojekte[[Teilprojekte]:[Kürzel]],2,FALSE),"okay","Hauptprozess anderes TP"))</f>
        <v>okay</v>
      </c>
      <c r="AM1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 t="str">
        <f>IFERROR(IF(BTT[[#This Row],[SAP-Modul
(Pflichtauswahl)]]&lt;&gt;VLOOKUP(BTT[[#This Row],[Verwendete Transaktion (Pflichtauswahl)]],Transaktionen[[Transaktionen]:[Modul]],3,FALSE),"Modul anders","okay"),"")</f>
        <v>okay</v>
      </c>
      <c r="AP150" t="str">
        <f>IFERROR(IF(COUNTIFS(BTT[Verwendete Transaktion (Pflichtauswahl)],BTT[[#This Row],[Verwendete Transaktion (Pflichtauswahl)]],BTT[SAP-Modul
(Pflichtauswahl)],"&lt;&gt;"&amp;BTT[[#This Row],[SAP-Modul
(Pflichtauswahl)]])&gt;0,"Modul anders","okay"),"")</f>
        <v>okay</v>
      </c>
      <c r="AQ150" t="str">
        <f>IFERROR(IF(COUNTIFS(BTT[Verwendete Transaktion (Pflichtauswahl)],BTT[[#This Row],[Verwendete Transaktion (Pflichtauswahl)]],BTT[Verantwortliches TP
(automatisch)],"&lt;&gt;"&amp;BTT[[#This Row],[Verantwortliches TP
(automatisch)]])&gt;0,"Transaktion mehrfach","okay"),"")</f>
        <v>okay</v>
      </c>
      <c r="AR150" t="str">
        <f>IFERROR(IF(COUNTIFS(BTT[Verwendete Transaktion (Pflichtauswahl)],BTT[[#This Row],[Verwendete Transaktion (Pflichtauswahl)]],BTT[Verantwortliches TP
(automatisch)],"&lt;&gt;"&amp;VLOOKUP(aktives_Teilprojekt,Teilprojekte[[Teilprojekte]:[Kürzel]],2,FALSE))&gt;0,"Transaktion mehrfach","okay"),"")</f>
        <v>okay</v>
      </c>
      <c r="AS150" t="s">
        <v>427</v>
      </c>
    </row>
    <row r="151" spans="1:45">
      <c r="A151" t="str">
        <f>IFERROR(IF(BTT[[#This Row],[Lfd Nr. 
(aus konsolidierter Datei)]]&lt;&gt;"",BTT[[#This Row],[Lfd Nr. 
(aus konsolidierter Datei)]],VLOOKUP(aktives_Teilprojekt,Teilprojekte[[Teilprojekte]:[Kürzel]],2,FALSE)&amp;ROW(BTT[[#This Row],[Lfd Nr.
(automatisch)]])-2),"")</f>
        <v>FI2120</v>
      </c>
      <c r="B151" t="s">
        <v>101</v>
      </c>
      <c r="D151" t="s">
        <v>102</v>
      </c>
      <c r="E151" t="str">
        <f>IFERROR(IF(NOT(BTT[[#This Row],[Manuelle Änderung des Verantwortliches TP
(Auswahl - bei Bedarf)]]=""),BTT[[#This Row],[Manuelle Änderung des Verantwortliches TP
(Auswahl - bei Bedarf)]],VLOOKUP(BTT[[#This Row],[Hauptprozess
(Pflichtauswahl)]],Hauptprozesse[],3,FALSE)),"")</f>
        <v>FI</v>
      </c>
      <c r="F151" t="s">
        <v>5</v>
      </c>
      <c r="H151" t="s">
        <v>5</v>
      </c>
      <c r="I151" t="s">
        <v>428</v>
      </c>
      <c r="J151" t="str">
        <f>IFERROR(VLOOKUP(BTT[[#This Row],[Verwendete Transaktion (Pflichtauswahl)]],Transaktionen[[Transaktionen]:[Langtext]],2,FALSE),"")</f>
        <v>Optimiertes Kontenclearing</v>
      </c>
      <c r="N151" t="s">
        <v>95</v>
      </c>
      <c r="V151" t="str">
        <f>IFERROR(VLOOKUP(BTT[[#This Row],[Verwendetes Formular
(Auswahl falls relevant)]],Formulare[[Formularbezeichnung]:[Formularname (technisch)]],2,FALSE),"")</f>
        <v/>
      </c>
      <c r="X151" t="s">
        <v>83</v>
      </c>
      <c r="Y151" s="4"/>
      <c r="AC151" s="22" t="s">
        <v>97</v>
      </c>
      <c r="AD151" t="s">
        <v>98</v>
      </c>
      <c r="AF151" s="22" t="s">
        <v>97</v>
      </c>
      <c r="AJ151" t="s">
        <v>99</v>
      </c>
      <c r="AK151" t="str">
        <f>IF(BTT[[#This Row],[Subprozess
(optionale Auswahl)]]="","okay",IF(VLOOKUP(BTT[[#This Row],[Subprozess
(optionale Auswahl)]],BPML[[Subprozess]:[Zugeordneter Hauptprozess]],3,FALSE)=BTT[[#This Row],[Hauptprozess
(Pflichtauswahl)]],"okay","falscher Subprozess"))</f>
        <v>okay</v>
      </c>
      <c r="AL151" t="str">
        <f>IF(aktives_Teilprojekt="Master","",IF(BTT[[#This Row],[Verantwortliches TP
(automatisch)]]=VLOOKUP(aktives_Teilprojekt,Teilprojekte[[Teilprojekte]:[Kürzel]],2,FALSE),"okay","Hauptprozess anderes TP"))</f>
        <v>okay</v>
      </c>
      <c r="AM1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1" t="str">
        <f>IFERROR(IF(BTT[[#This Row],[SAP-Modul
(Pflichtauswahl)]]&lt;&gt;VLOOKUP(BTT[[#This Row],[Verwendete Transaktion (Pflichtauswahl)]],Transaktionen[[Transaktionen]:[Modul]],3,FALSE),"Modul anders","okay"),"")</f>
        <v>okay</v>
      </c>
      <c r="AP151" t="str">
        <f>IFERROR(IF(COUNTIFS(BTT[Verwendete Transaktion (Pflichtauswahl)],BTT[[#This Row],[Verwendete Transaktion (Pflichtauswahl)]],BTT[SAP-Modul
(Pflichtauswahl)],"&lt;&gt;"&amp;BTT[[#This Row],[SAP-Modul
(Pflichtauswahl)]])&gt;0,"Modul anders","okay"),"")</f>
        <v>okay</v>
      </c>
      <c r="AQ151" t="str">
        <f>IFERROR(IF(COUNTIFS(BTT[Verwendete Transaktion (Pflichtauswahl)],BTT[[#This Row],[Verwendete Transaktion (Pflichtauswahl)]],BTT[Verantwortliches TP
(automatisch)],"&lt;&gt;"&amp;BTT[[#This Row],[Verantwortliches TP
(automatisch)]])&gt;0,"Transaktion mehrfach","okay"),"")</f>
        <v>okay</v>
      </c>
      <c r="AR151" t="str">
        <f>IFERROR(IF(COUNTIFS(BTT[Verwendete Transaktion (Pflichtauswahl)],BTT[[#This Row],[Verwendete Transaktion (Pflichtauswahl)]],BTT[Verantwortliches TP
(automatisch)],"&lt;&gt;"&amp;VLOOKUP(aktives_Teilprojekt,Teilprojekte[[Teilprojekte]:[Kürzel]],2,FALSE))&gt;0,"Transaktion mehrfach","okay"),"")</f>
        <v>okay</v>
      </c>
      <c r="AS151" t="s">
        <v>429</v>
      </c>
    </row>
    <row r="152" spans="1:45">
      <c r="A152" t="str">
        <f>IFERROR(IF(BTT[[#This Row],[Lfd Nr. 
(aus konsolidierter Datei)]]&lt;&gt;"",BTT[[#This Row],[Lfd Nr. 
(aus konsolidierter Datei)]],VLOOKUP(aktives_Teilprojekt,Teilprojekte[[Teilprojekte]:[Kürzel]],2,FALSE)&amp;ROW(BTT[[#This Row],[Lfd Nr.
(automatisch)]])-2),"")</f>
        <v>FI2042</v>
      </c>
      <c r="B152" t="s">
        <v>101</v>
      </c>
      <c r="D152" t="s">
        <v>102</v>
      </c>
      <c r="E152" t="str">
        <f>IFERROR(IF(NOT(BTT[[#This Row],[Manuelle Änderung des Verantwortliches TP
(Auswahl - bei Bedarf)]]=""),BTT[[#This Row],[Manuelle Änderung des Verantwortliches TP
(Auswahl - bei Bedarf)]],VLOOKUP(BTT[[#This Row],[Hauptprozess
(Pflichtauswahl)]],Hauptprozesse[],3,FALSE)),"")</f>
        <v>FI</v>
      </c>
      <c r="F152" t="s">
        <v>5</v>
      </c>
      <c r="H152" t="s">
        <v>5</v>
      </c>
      <c r="I152" t="s">
        <v>430</v>
      </c>
      <c r="J152" t="str">
        <f>IFERROR(VLOOKUP(BTT[[#This Row],[Verwendete Transaktion (Pflichtauswahl)]],Transaktionen[[Transaktionen]:[Langtext]],2,FALSE),"")</f>
        <v>Erweiterte Kontenabstimmung</v>
      </c>
      <c r="N152" t="s">
        <v>95</v>
      </c>
      <c r="V152" t="str">
        <f>IFERROR(VLOOKUP(BTT[[#This Row],[Verwendetes Formular
(Auswahl falls relevant)]],Formulare[[Formularbezeichnung]:[Formularname (technisch)]],2,FALSE),"")</f>
        <v/>
      </c>
      <c r="X152" t="s">
        <v>83</v>
      </c>
      <c r="Y152" s="4"/>
      <c r="AC152" s="22" t="s">
        <v>97</v>
      </c>
      <c r="AD152" t="s">
        <v>98</v>
      </c>
      <c r="AF152" s="22" t="s">
        <v>97</v>
      </c>
      <c r="AJ152" t="s">
        <v>99</v>
      </c>
      <c r="AK152" t="str">
        <f>IF(BTT[[#This Row],[Subprozess
(optionale Auswahl)]]="","okay",IF(VLOOKUP(BTT[[#This Row],[Subprozess
(optionale Auswahl)]],BPML[[Subprozess]:[Zugeordneter Hauptprozess]],3,FALSE)=BTT[[#This Row],[Hauptprozess
(Pflichtauswahl)]],"okay","falscher Subprozess"))</f>
        <v>okay</v>
      </c>
      <c r="AL152" t="str">
        <f>IF(aktives_Teilprojekt="Master","",IF(BTT[[#This Row],[Verantwortliches TP
(automatisch)]]=VLOOKUP(aktives_Teilprojekt,Teilprojekte[[Teilprojekte]:[Kürzel]],2,FALSE),"okay","Hauptprozess anderes TP"))</f>
        <v>okay</v>
      </c>
      <c r="AM1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 t="str">
        <f>IFERROR(IF(BTT[[#This Row],[SAP-Modul
(Pflichtauswahl)]]&lt;&gt;VLOOKUP(BTT[[#This Row],[Verwendete Transaktion (Pflichtauswahl)]],Transaktionen[[Transaktionen]:[Modul]],3,FALSE),"Modul anders","okay"),"")</f>
        <v>okay</v>
      </c>
      <c r="AP152" t="str">
        <f>IFERROR(IF(COUNTIFS(BTT[Verwendete Transaktion (Pflichtauswahl)],BTT[[#This Row],[Verwendete Transaktion (Pflichtauswahl)]],BTT[SAP-Modul
(Pflichtauswahl)],"&lt;&gt;"&amp;BTT[[#This Row],[SAP-Modul
(Pflichtauswahl)]])&gt;0,"Modul anders","okay"),"")</f>
        <v>okay</v>
      </c>
      <c r="AQ152" t="str">
        <f>IFERROR(IF(COUNTIFS(BTT[Verwendete Transaktion (Pflichtauswahl)],BTT[[#This Row],[Verwendete Transaktion (Pflichtauswahl)]],BTT[Verantwortliches TP
(automatisch)],"&lt;&gt;"&amp;BTT[[#This Row],[Verantwortliches TP
(automatisch)]])&gt;0,"Transaktion mehrfach","okay"),"")</f>
        <v>okay</v>
      </c>
      <c r="AR152" t="str">
        <f>IFERROR(IF(COUNTIFS(BTT[Verwendete Transaktion (Pflichtauswahl)],BTT[[#This Row],[Verwendete Transaktion (Pflichtauswahl)]],BTT[Verantwortliches TP
(automatisch)],"&lt;&gt;"&amp;VLOOKUP(aktives_Teilprojekt,Teilprojekte[[Teilprojekte]:[Kürzel]],2,FALSE))&gt;0,"Transaktion mehrfach","okay"),"")</f>
        <v>okay</v>
      </c>
      <c r="AS152" t="s">
        <v>431</v>
      </c>
    </row>
    <row r="153" spans="1:45">
      <c r="A153" t="str">
        <f>IFERROR(IF(BTT[[#This Row],[Lfd Nr. 
(aus konsolidierter Datei)]]&lt;&gt;"",BTT[[#This Row],[Lfd Nr. 
(aus konsolidierter Datei)]],VLOOKUP(aktives_Teilprojekt,Teilprojekte[[Teilprojekte]:[Kürzel]],2,FALSE)&amp;ROW(BTT[[#This Row],[Lfd Nr.
(automatisch)]])-2),"")</f>
        <v>FI2043</v>
      </c>
      <c r="B153" t="s">
        <v>101</v>
      </c>
      <c r="D153" t="s">
        <v>102</v>
      </c>
      <c r="E153" t="str">
        <f>IFERROR(IF(NOT(BTT[[#This Row],[Manuelle Änderung des Verantwortliches TP
(Auswahl - bei Bedarf)]]=""),BTT[[#This Row],[Manuelle Änderung des Verantwortliches TP
(Auswahl - bei Bedarf)]],VLOOKUP(BTT[[#This Row],[Hauptprozess
(Pflichtauswahl)]],Hauptprozesse[],3,FALSE)),"")</f>
        <v>FI</v>
      </c>
      <c r="F153" t="s">
        <v>5</v>
      </c>
      <c r="H153" t="s">
        <v>5</v>
      </c>
      <c r="I153" t="s">
        <v>432</v>
      </c>
      <c r="J153" t="str">
        <f>IFERROR(VLOOKUP(BTT[[#This Row],[Verwendete Transaktion (Pflichtauswahl)]],Transaktionen[[Transaktionen]:[Langtext]],2,FALSE),"")</f>
        <v>Tagesvergl. Dispos. und Umsätze</v>
      </c>
      <c r="N153" t="s">
        <v>95</v>
      </c>
      <c r="V153" t="str">
        <f>IFERROR(VLOOKUP(BTT[[#This Row],[Verwendetes Formular
(Auswahl falls relevant)]],Formulare[[Formularbezeichnung]:[Formularname (technisch)]],2,FALSE),"")</f>
        <v/>
      </c>
      <c r="X153" t="s">
        <v>83</v>
      </c>
      <c r="Y153" s="4"/>
      <c r="AC153" s="22" t="s">
        <v>97</v>
      </c>
      <c r="AD153" t="s">
        <v>98</v>
      </c>
      <c r="AF153" s="22" t="s">
        <v>97</v>
      </c>
      <c r="AJ153" t="s">
        <v>99</v>
      </c>
      <c r="AK153" t="str">
        <f>IF(BTT[[#This Row],[Subprozess
(optionale Auswahl)]]="","okay",IF(VLOOKUP(BTT[[#This Row],[Subprozess
(optionale Auswahl)]],BPML[[Subprozess]:[Zugeordneter Hauptprozess]],3,FALSE)=BTT[[#This Row],[Hauptprozess
(Pflichtauswahl)]],"okay","falscher Subprozess"))</f>
        <v>okay</v>
      </c>
      <c r="AL153" t="str">
        <f>IF(aktives_Teilprojekt="Master","",IF(BTT[[#This Row],[Verantwortliches TP
(automatisch)]]=VLOOKUP(aktives_Teilprojekt,Teilprojekte[[Teilprojekte]:[Kürzel]],2,FALSE),"okay","Hauptprozess anderes TP"))</f>
        <v>okay</v>
      </c>
      <c r="AM1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3" t="str">
        <f>IFERROR(IF(BTT[[#This Row],[SAP-Modul
(Pflichtauswahl)]]&lt;&gt;VLOOKUP(BTT[[#This Row],[Verwendete Transaktion (Pflichtauswahl)]],Transaktionen[[Transaktionen]:[Modul]],3,FALSE),"Modul anders","okay"),"")</f>
        <v>okay</v>
      </c>
      <c r="AP153" t="str">
        <f>IFERROR(IF(COUNTIFS(BTT[Verwendete Transaktion (Pflichtauswahl)],BTT[[#This Row],[Verwendete Transaktion (Pflichtauswahl)]],BTT[SAP-Modul
(Pflichtauswahl)],"&lt;&gt;"&amp;BTT[[#This Row],[SAP-Modul
(Pflichtauswahl)]])&gt;0,"Modul anders","okay"),"")</f>
        <v>okay</v>
      </c>
      <c r="AQ153" t="str">
        <f>IFERROR(IF(COUNTIFS(BTT[Verwendete Transaktion (Pflichtauswahl)],BTT[[#This Row],[Verwendete Transaktion (Pflichtauswahl)]],BTT[Verantwortliches TP
(automatisch)],"&lt;&gt;"&amp;BTT[[#This Row],[Verantwortliches TP
(automatisch)]])&gt;0,"Transaktion mehrfach","okay"),"")</f>
        <v>okay</v>
      </c>
      <c r="AR153" t="str">
        <f>IFERROR(IF(COUNTIFS(BTT[Verwendete Transaktion (Pflichtauswahl)],BTT[[#This Row],[Verwendete Transaktion (Pflichtauswahl)]],BTT[Verantwortliches TP
(automatisch)],"&lt;&gt;"&amp;VLOOKUP(aktives_Teilprojekt,Teilprojekte[[Teilprojekte]:[Kürzel]],2,FALSE))&gt;0,"Transaktion mehrfach","okay"),"")</f>
        <v>okay</v>
      </c>
      <c r="AS153" t="s">
        <v>433</v>
      </c>
    </row>
    <row r="154" spans="1:45" ht="30">
      <c r="A154" t="str">
        <f>IFERROR(IF(BTT[[#This Row],[Lfd Nr. 
(aus konsolidierter Datei)]]&lt;&gt;"",BTT[[#This Row],[Lfd Nr. 
(aus konsolidierter Datei)]],VLOOKUP(aktives_Teilprojekt,Teilprojekte[[Teilprojekte]:[Kürzel]],2,FALSE)&amp;ROW(BTT[[#This Row],[Lfd Nr.
(automatisch)]])-2),"")</f>
        <v>FI1</v>
      </c>
      <c r="B154" t="s">
        <v>370</v>
      </c>
      <c r="D154" t="s">
        <v>434</v>
      </c>
      <c r="E154" t="str">
        <f>IFERROR(IF(NOT(BTT[[#This Row],[Manuelle Änderung des Verantwortliches TP
(Auswahl - bei Bedarf)]]=""),BTT[[#This Row],[Manuelle Änderung des Verantwortliches TP
(Auswahl - bei Bedarf)]],VLOOKUP(BTT[[#This Row],[Hauptprozess
(Pflichtauswahl)]],Hauptprozesse[],3,FALSE)),"")</f>
        <v>FI</v>
      </c>
      <c r="G154" t="s">
        <v>363</v>
      </c>
      <c r="H154" t="s">
        <v>5</v>
      </c>
      <c r="I154" t="s">
        <v>435</v>
      </c>
      <c r="J154" t="str">
        <f>IFERROR(VLOOKUP(BTT[[#This Row],[Verwendete Transaktion (Pflichtauswahl)]],Transaktionen[[Transaktionen]:[Langtext]],2,FALSE),"")</f>
        <v>Kontenabstimmung</v>
      </c>
      <c r="N154" t="s">
        <v>95</v>
      </c>
      <c r="O154" t="s">
        <v>83</v>
      </c>
      <c r="R154" t="s">
        <v>404</v>
      </c>
      <c r="T154" t="s">
        <v>83</v>
      </c>
      <c r="V154" t="str">
        <f>IFERROR(VLOOKUP(BTT[[#This Row],[Verwendetes Formular
(Auswahl falls relevant)]],Formulare[[Formularbezeichnung]:[Formularname (technisch)]],2,FALSE),"")</f>
        <v/>
      </c>
      <c r="X154" t="s">
        <v>83</v>
      </c>
      <c r="Y154" s="4" t="s">
        <v>436</v>
      </c>
      <c r="AC154" s="22" t="s">
        <v>97</v>
      </c>
      <c r="AD154" t="s">
        <v>98</v>
      </c>
      <c r="AF154" s="22" t="s">
        <v>97</v>
      </c>
      <c r="AJ154" t="s">
        <v>99</v>
      </c>
      <c r="AK154" t="str">
        <f>IF(BTT[[#This Row],[Subprozess
(optionale Auswahl)]]="","okay",IF(VLOOKUP(BTT[[#This Row],[Subprozess
(optionale Auswahl)]],BPML[[Subprozess]:[Zugeordneter Hauptprozess]],3,FALSE)=BTT[[#This Row],[Hauptprozess
(Pflichtauswahl)]],"okay","falscher Subprozess"))</f>
        <v>okay</v>
      </c>
      <c r="AL154" t="str">
        <f>IF(aktives_Teilprojekt="Master","",IF(BTT[[#This Row],[Verantwortliches TP
(automatisch)]]=VLOOKUP(aktives_Teilprojekt,Teilprojekte[[Teilprojekte]:[Kürzel]],2,FALSE),"okay","Hauptprozess anderes TP"))</f>
        <v>okay</v>
      </c>
      <c r="AM1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4" t="str">
        <f>IFERROR(IF(BTT[[#This Row],[SAP-Modul
(Pflichtauswahl)]]&lt;&gt;VLOOKUP(BTT[[#This Row],[Verwendete Transaktion (Pflichtauswahl)]],Transaktionen[[Transaktionen]:[Modul]],3,FALSE),"Modul anders","okay"),"")</f>
        <v>okay</v>
      </c>
      <c r="AP154" t="str">
        <f>IFERROR(IF(COUNTIFS(BTT[Verwendete Transaktion (Pflichtauswahl)],BTT[[#This Row],[Verwendete Transaktion (Pflichtauswahl)]],BTT[SAP-Modul
(Pflichtauswahl)],"&lt;&gt;"&amp;BTT[[#This Row],[SAP-Modul
(Pflichtauswahl)]])&gt;0,"Modul anders","okay"),"")</f>
        <v>okay</v>
      </c>
      <c r="AQ154" t="str">
        <f>IFERROR(IF(COUNTIFS(BTT[Verwendete Transaktion (Pflichtauswahl)],BTT[[#This Row],[Verwendete Transaktion (Pflichtauswahl)]],BTT[Verantwortliches TP
(automatisch)],"&lt;&gt;"&amp;BTT[[#This Row],[Verantwortliches TP
(automatisch)]])&gt;0,"Transaktion mehrfach","okay"),"")</f>
        <v>okay</v>
      </c>
      <c r="AR154" t="str">
        <f>IFERROR(IF(COUNTIFS(BTT[Verwendete Transaktion (Pflichtauswahl)],BTT[[#This Row],[Verwendete Transaktion (Pflichtauswahl)]],BTT[Verantwortliches TP
(automatisch)],"&lt;&gt;"&amp;VLOOKUP(aktives_Teilprojekt,Teilprojekte[[Teilprojekte]:[Kürzel]],2,FALSE))&gt;0,"Transaktion mehrfach","okay"),"")</f>
        <v>okay</v>
      </c>
      <c r="AS154" t="s">
        <v>437</v>
      </c>
    </row>
    <row r="155" spans="1:45" ht="45">
      <c r="A155" t="str">
        <f>IFERROR(IF(BTT[[#This Row],[Lfd Nr. 
(aus konsolidierter Datei)]]&lt;&gt;"",BTT[[#This Row],[Lfd Nr. 
(aus konsolidierter Datei)]],VLOOKUP(aktives_Teilprojekt,Teilprojekte[[Teilprojekte]:[Kürzel]],2,FALSE)&amp;ROW(BTT[[#This Row],[Lfd Nr.
(automatisch)]])-2),"")</f>
        <v>FI6</v>
      </c>
      <c r="B155" t="s">
        <v>370</v>
      </c>
      <c r="D155" t="s">
        <v>438</v>
      </c>
      <c r="E155" t="str">
        <f>IFERROR(IF(NOT(BTT[[#This Row],[Manuelle Änderung des Verantwortliches TP
(Auswahl - bei Bedarf)]]=""),BTT[[#This Row],[Manuelle Änderung des Verantwortliches TP
(Auswahl - bei Bedarf)]],VLOOKUP(BTT[[#This Row],[Hauptprozess
(Pflichtauswahl)]],Hauptprozesse[],3,FALSE)),"")</f>
        <v>FI</v>
      </c>
      <c r="G155" t="s">
        <v>363</v>
      </c>
      <c r="H155" t="s">
        <v>5</v>
      </c>
      <c r="I155" t="s">
        <v>439</v>
      </c>
      <c r="J155" t="str">
        <f>IFERROR(VLOOKUP(BTT[[#This Row],[Verwendete Transaktion (Pflichtauswahl)]],Transaktionen[[Transaktionen]:[Langtext]],2,FALSE),"")</f>
        <v>Manuelles / Strukt. Kontenclearing</v>
      </c>
      <c r="N155" t="s">
        <v>95</v>
      </c>
      <c r="O155" t="s">
        <v>83</v>
      </c>
      <c r="R155" t="s">
        <v>404</v>
      </c>
      <c r="T155" t="s">
        <v>83</v>
      </c>
      <c r="V155" t="str">
        <f>IFERROR(VLOOKUP(BTT[[#This Row],[Verwendetes Formular
(Auswahl falls relevant)]],Formulare[[Formularbezeichnung]:[Formularname (technisch)]],2,FALSE),"")</f>
        <v/>
      </c>
      <c r="X155" t="s">
        <v>83</v>
      </c>
      <c r="Y155" s="4" t="s">
        <v>440</v>
      </c>
      <c r="AC155" s="22" t="s">
        <v>97</v>
      </c>
      <c r="AD155" t="s">
        <v>98</v>
      </c>
      <c r="AF155" s="22" t="s">
        <v>97</v>
      </c>
      <c r="AJ155" t="s">
        <v>99</v>
      </c>
      <c r="AK155" t="str">
        <f>IF(BTT[[#This Row],[Subprozess
(optionale Auswahl)]]="","okay",IF(VLOOKUP(BTT[[#This Row],[Subprozess
(optionale Auswahl)]],BPML[[Subprozess]:[Zugeordneter Hauptprozess]],3,FALSE)=BTT[[#This Row],[Hauptprozess
(Pflichtauswahl)]],"okay","falscher Subprozess"))</f>
        <v>okay</v>
      </c>
      <c r="AL155" t="str">
        <f>IF(aktives_Teilprojekt="Master","",IF(BTT[[#This Row],[Verantwortliches TP
(automatisch)]]=VLOOKUP(aktives_Teilprojekt,Teilprojekte[[Teilprojekte]:[Kürzel]],2,FALSE),"okay","Hauptprozess anderes TP"))</f>
        <v>okay</v>
      </c>
      <c r="AM1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5" t="str">
        <f>IFERROR(IF(BTT[[#This Row],[SAP-Modul
(Pflichtauswahl)]]&lt;&gt;VLOOKUP(BTT[[#This Row],[Verwendete Transaktion (Pflichtauswahl)]],Transaktionen[[Transaktionen]:[Modul]],3,FALSE),"Modul anders","okay"),"")</f>
        <v>okay</v>
      </c>
      <c r="AP155" t="str">
        <f>IFERROR(IF(COUNTIFS(BTT[Verwendete Transaktion (Pflichtauswahl)],BTT[[#This Row],[Verwendete Transaktion (Pflichtauswahl)]],BTT[SAP-Modul
(Pflichtauswahl)],"&lt;&gt;"&amp;BTT[[#This Row],[SAP-Modul
(Pflichtauswahl)]])&gt;0,"Modul anders","okay"),"")</f>
        <v>okay</v>
      </c>
      <c r="AQ155" t="str">
        <f>IFERROR(IF(COUNTIFS(BTT[Verwendete Transaktion (Pflichtauswahl)],BTT[[#This Row],[Verwendete Transaktion (Pflichtauswahl)]],BTT[Verantwortliches TP
(automatisch)],"&lt;&gt;"&amp;BTT[[#This Row],[Verantwortliches TP
(automatisch)]])&gt;0,"Transaktion mehrfach","okay"),"")</f>
        <v>okay</v>
      </c>
      <c r="AR155" t="str">
        <f>IFERROR(IF(COUNTIFS(BTT[Verwendete Transaktion (Pflichtauswahl)],BTT[[#This Row],[Verwendete Transaktion (Pflichtauswahl)]],BTT[Verantwortliches TP
(automatisch)],"&lt;&gt;"&amp;VLOOKUP(aktives_Teilprojekt,Teilprojekte[[Teilprojekte]:[Kürzel]],2,FALSE))&gt;0,"Transaktion mehrfach","okay"),"")</f>
        <v>okay</v>
      </c>
      <c r="AS155" t="s">
        <v>441</v>
      </c>
    </row>
    <row r="156" spans="1:45">
      <c r="A156" t="str">
        <f>IFERROR(IF(BTT[[#This Row],[Lfd Nr. 
(aus konsolidierter Datei)]]&lt;&gt;"",BTT[[#This Row],[Lfd Nr. 
(aus konsolidierter Datei)]],VLOOKUP(aktives_Teilprojekt,Teilprojekte[[Teilprojekte]:[Kürzel]],2,FALSE)&amp;ROW(BTT[[#This Row],[Lfd Nr.
(automatisch)]])-2),"")</f>
        <v>FI2044</v>
      </c>
      <c r="B156" t="s">
        <v>101</v>
      </c>
      <c r="D156" t="s">
        <v>102</v>
      </c>
      <c r="E156" t="str">
        <f>IFERROR(IF(NOT(BTT[[#This Row],[Manuelle Änderung des Verantwortliches TP
(Auswahl - bei Bedarf)]]=""),BTT[[#This Row],[Manuelle Änderung des Verantwortliches TP
(Auswahl - bei Bedarf)]],VLOOKUP(BTT[[#This Row],[Hauptprozess
(Pflichtauswahl)]],Hauptprozesse[],3,FALSE)),"")</f>
        <v>FI</v>
      </c>
      <c r="F156" t="s">
        <v>5</v>
      </c>
      <c r="H156" t="s">
        <v>5</v>
      </c>
      <c r="I156" t="s">
        <v>442</v>
      </c>
      <c r="J156" t="str">
        <f>IFERROR(VLOOKUP(BTT[[#This Row],[Verwendete Transaktion (Pflichtauswahl)]],Transaktionen[[Transaktionen]:[Langtext]],2,FALSE),"")</f>
        <v>autom. Disp. erz. - SAP-Zahllauf</v>
      </c>
      <c r="N156" t="s">
        <v>95</v>
      </c>
      <c r="V156" t="str">
        <f>IFERROR(VLOOKUP(BTT[[#This Row],[Verwendetes Formular
(Auswahl falls relevant)]],Formulare[[Formularbezeichnung]:[Formularname (technisch)]],2,FALSE),"")</f>
        <v/>
      </c>
      <c r="X156" t="s">
        <v>83</v>
      </c>
      <c r="Y156" s="4"/>
      <c r="AC156" s="22" t="s">
        <v>97</v>
      </c>
      <c r="AD156" t="s">
        <v>98</v>
      </c>
      <c r="AF156" s="22" t="s">
        <v>97</v>
      </c>
      <c r="AJ156" t="s">
        <v>99</v>
      </c>
      <c r="AK156" t="str">
        <f>IF(BTT[[#This Row],[Subprozess
(optionale Auswahl)]]="","okay",IF(VLOOKUP(BTT[[#This Row],[Subprozess
(optionale Auswahl)]],BPML[[Subprozess]:[Zugeordneter Hauptprozess]],3,FALSE)=BTT[[#This Row],[Hauptprozess
(Pflichtauswahl)]],"okay","falscher Subprozess"))</f>
        <v>okay</v>
      </c>
      <c r="AL156" t="str">
        <f>IF(aktives_Teilprojekt="Master","",IF(BTT[[#This Row],[Verantwortliches TP
(automatisch)]]=VLOOKUP(aktives_Teilprojekt,Teilprojekte[[Teilprojekte]:[Kürzel]],2,FALSE),"okay","Hauptprozess anderes TP"))</f>
        <v>okay</v>
      </c>
      <c r="AM1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6" t="str">
        <f>IFERROR(IF(BTT[[#This Row],[SAP-Modul
(Pflichtauswahl)]]&lt;&gt;VLOOKUP(BTT[[#This Row],[Verwendete Transaktion (Pflichtauswahl)]],Transaktionen[[Transaktionen]:[Modul]],3,FALSE),"Modul anders","okay"),"")</f>
        <v>okay</v>
      </c>
      <c r="AP156" t="str">
        <f>IFERROR(IF(COUNTIFS(BTT[Verwendete Transaktion (Pflichtauswahl)],BTT[[#This Row],[Verwendete Transaktion (Pflichtauswahl)]],BTT[SAP-Modul
(Pflichtauswahl)],"&lt;&gt;"&amp;BTT[[#This Row],[SAP-Modul
(Pflichtauswahl)]])&gt;0,"Modul anders","okay"),"")</f>
        <v>okay</v>
      </c>
      <c r="AQ156" t="str">
        <f>IFERROR(IF(COUNTIFS(BTT[Verwendete Transaktion (Pflichtauswahl)],BTT[[#This Row],[Verwendete Transaktion (Pflichtauswahl)]],BTT[Verantwortliches TP
(automatisch)],"&lt;&gt;"&amp;BTT[[#This Row],[Verantwortliches TP
(automatisch)]])&gt;0,"Transaktion mehrfach","okay"),"")</f>
        <v>okay</v>
      </c>
      <c r="AR156" t="str">
        <f>IFERROR(IF(COUNTIFS(BTT[Verwendete Transaktion (Pflichtauswahl)],BTT[[#This Row],[Verwendete Transaktion (Pflichtauswahl)]],BTT[Verantwortliches TP
(automatisch)],"&lt;&gt;"&amp;VLOOKUP(aktives_Teilprojekt,Teilprojekte[[Teilprojekte]:[Kürzel]],2,FALSE))&gt;0,"Transaktion mehrfach","okay"),"")</f>
        <v>okay</v>
      </c>
      <c r="AS156" t="s">
        <v>443</v>
      </c>
    </row>
    <row r="157" spans="1:45">
      <c r="A157" t="str">
        <f>IFERROR(IF(BTT[[#This Row],[Lfd Nr. 
(aus konsolidierter Datei)]]&lt;&gt;"",BTT[[#This Row],[Lfd Nr. 
(aus konsolidierter Datei)]],VLOOKUP(aktives_Teilprojekt,Teilprojekte[[Teilprojekte]:[Kürzel]],2,FALSE)&amp;ROW(BTT[[#This Row],[Lfd Nr.
(automatisch)]])-2),"")</f>
        <v>FI2045</v>
      </c>
      <c r="B157" t="s">
        <v>345</v>
      </c>
      <c r="D157" t="s">
        <v>102</v>
      </c>
      <c r="E157" t="str">
        <f>IFERROR(IF(NOT(BTT[[#This Row],[Manuelle Änderung des Verantwortliches TP
(Auswahl - bei Bedarf)]]=""),BTT[[#This Row],[Manuelle Änderung des Verantwortliches TP
(Auswahl - bei Bedarf)]],VLOOKUP(BTT[[#This Row],[Hauptprozess
(Pflichtauswahl)]],Hauptprozesse[],3,FALSE)),"")</f>
        <v>FI</v>
      </c>
      <c r="F157" t="s">
        <v>5</v>
      </c>
      <c r="G157" t="s">
        <v>363</v>
      </c>
      <c r="H157" t="s">
        <v>5</v>
      </c>
      <c r="I157" t="s">
        <v>444</v>
      </c>
      <c r="J157" t="str">
        <f>IFERROR(VLOOKUP(BTT[[#This Row],[Verwendete Transaktion (Pflichtauswahl)]],Transaktionen[[Transaktionen]:[Langtext]],2,FALSE),"")</f>
        <v>Liste Clearing-Überträge</v>
      </c>
      <c r="N157" t="s">
        <v>95</v>
      </c>
      <c r="O157" t="s">
        <v>83</v>
      </c>
      <c r="T157" t="s">
        <v>83</v>
      </c>
      <c r="V157" t="str">
        <f>IFERROR(VLOOKUP(BTT[[#This Row],[Verwendetes Formular
(Auswahl falls relevant)]],Formulare[[Formularbezeichnung]:[Formularname (technisch)]],2,FALSE),"")</f>
        <v/>
      </c>
      <c r="X157" t="s">
        <v>83</v>
      </c>
      <c r="Y157" s="4"/>
      <c r="AC157" s="22" t="s">
        <v>97</v>
      </c>
      <c r="AD157" t="s">
        <v>98</v>
      </c>
      <c r="AF157" s="22" t="s">
        <v>97</v>
      </c>
      <c r="AJ157" t="s">
        <v>99</v>
      </c>
      <c r="AK157" t="str">
        <f>IF(BTT[[#This Row],[Subprozess
(optionale Auswahl)]]="","okay",IF(VLOOKUP(BTT[[#This Row],[Subprozess
(optionale Auswahl)]],BPML[[Subprozess]:[Zugeordneter Hauptprozess]],3,FALSE)=BTT[[#This Row],[Hauptprozess
(Pflichtauswahl)]],"okay","falscher Subprozess"))</f>
        <v>okay</v>
      </c>
      <c r="AL157" t="str">
        <f>IF(aktives_Teilprojekt="Master","",IF(BTT[[#This Row],[Verantwortliches TP
(automatisch)]]=VLOOKUP(aktives_Teilprojekt,Teilprojekte[[Teilprojekte]:[Kürzel]],2,FALSE),"okay","Hauptprozess anderes TP"))</f>
        <v>okay</v>
      </c>
      <c r="AM1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7" t="str">
        <f>IFERROR(IF(BTT[[#This Row],[SAP-Modul
(Pflichtauswahl)]]&lt;&gt;VLOOKUP(BTT[[#This Row],[Verwendete Transaktion (Pflichtauswahl)]],Transaktionen[[Transaktionen]:[Modul]],3,FALSE),"Modul anders","okay"),"")</f>
        <v>okay</v>
      </c>
      <c r="AP157" t="str">
        <f>IFERROR(IF(COUNTIFS(BTT[Verwendete Transaktion (Pflichtauswahl)],BTT[[#This Row],[Verwendete Transaktion (Pflichtauswahl)]],BTT[SAP-Modul
(Pflichtauswahl)],"&lt;&gt;"&amp;BTT[[#This Row],[SAP-Modul
(Pflichtauswahl)]])&gt;0,"Modul anders","okay"),"")</f>
        <v>okay</v>
      </c>
      <c r="AQ157" t="str">
        <f>IFERROR(IF(COUNTIFS(BTT[Verwendete Transaktion (Pflichtauswahl)],BTT[[#This Row],[Verwendete Transaktion (Pflichtauswahl)]],BTT[Verantwortliches TP
(automatisch)],"&lt;&gt;"&amp;BTT[[#This Row],[Verantwortliches TP
(automatisch)]])&gt;0,"Transaktion mehrfach","okay"),"")</f>
        <v>okay</v>
      </c>
      <c r="AR157" t="str">
        <f>IFERROR(IF(COUNTIFS(BTT[Verwendete Transaktion (Pflichtauswahl)],BTT[[#This Row],[Verwendete Transaktion (Pflichtauswahl)]],BTT[Verantwortliches TP
(automatisch)],"&lt;&gt;"&amp;VLOOKUP(aktives_Teilprojekt,Teilprojekte[[Teilprojekte]:[Kürzel]],2,FALSE))&gt;0,"Transaktion mehrfach","okay"),"")</f>
        <v>okay</v>
      </c>
      <c r="AS157" t="s">
        <v>445</v>
      </c>
    </row>
    <row r="158" spans="1:45">
      <c r="A158" t="str">
        <f>IFERROR(IF(BTT[[#This Row],[Lfd Nr. 
(aus konsolidierter Datei)]]&lt;&gt;"",BTT[[#This Row],[Lfd Nr. 
(aus konsolidierter Datei)]],VLOOKUP(aktives_Teilprojekt,Teilprojekte[[Teilprojekte]:[Kürzel]],2,FALSE)&amp;ROW(BTT[[#This Row],[Lfd Nr.
(automatisch)]])-2),"")</f>
        <v>FI1941</v>
      </c>
      <c r="B158" t="s">
        <v>101</v>
      </c>
      <c r="D158" t="s">
        <v>102</v>
      </c>
      <c r="E158" t="str">
        <f>IFERROR(IF(NOT(BTT[[#This Row],[Manuelle Änderung des Verantwortliches TP
(Auswahl - bei Bedarf)]]=""),BTT[[#This Row],[Manuelle Änderung des Verantwortliches TP
(Auswahl - bei Bedarf)]],VLOOKUP(BTT[[#This Row],[Hauptprozess
(Pflichtauswahl)]],Hauptprozesse[],3,FALSE)),"")</f>
        <v>FI</v>
      </c>
      <c r="F158" t="s">
        <v>5</v>
      </c>
      <c r="G158" s="19"/>
      <c r="H158" t="s">
        <v>5</v>
      </c>
      <c r="I158" t="s">
        <v>446</v>
      </c>
      <c r="J158" t="str">
        <f>IFERROR(VLOOKUP(BTT[[#This Row],[Verwendete Transaktion (Pflichtauswahl)]],Transaktionen[[Transaktionen]:[Langtext]],2,FALSE),"")</f>
        <v>Dispositionen bereinigen</v>
      </c>
      <c r="N158" t="s">
        <v>95</v>
      </c>
      <c r="V158" t="str">
        <f>IFERROR(VLOOKUP(BTT[[#This Row],[Verwendetes Formular
(Auswahl falls relevant)]],Formulare[[Formularbezeichnung]:[Formularname (technisch)]],2,FALSE),"")</f>
        <v/>
      </c>
      <c r="X158" t="s">
        <v>83</v>
      </c>
      <c r="Y158" s="4"/>
      <c r="AC158" s="22" t="s">
        <v>97</v>
      </c>
      <c r="AD158" t="s">
        <v>98</v>
      </c>
      <c r="AF158" s="22" t="s">
        <v>97</v>
      </c>
      <c r="AJ158" t="s">
        <v>99</v>
      </c>
      <c r="AK158" t="str">
        <f>IF(BTT[[#This Row],[Subprozess
(optionale Auswahl)]]="","okay",IF(VLOOKUP(BTT[[#This Row],[Subprozess
(optionale Auswahl)]],BPML[[Subprozess]:[Zugeordneter Hauptprozess]],3,FALSE)=BTT[[#This Row],[Hauptprozess
(Pflichtauswahl)]],"okay","falscher Subprozess"))</f>
        <v>okay</v>
      </c>
      <c r="AL158" t="str">
        <f>IF(aktives_Teilprojekt="Master","",IF(BTT[[#This Row],[Verantwortliches TP
(automatisch)]]=VLOOKUP(aktives_Teilprojekt,Teilprojekte[[Teilprojekte]:[Kürzel]],2,FALSE),"okay","Hauptprozess anderes TP"))</f>
        <v>okay</v>
      </c>
      <c r="AM1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8" t="str">
        <f>IFERROR(IF(BTT[[#This Row],[SAP-Modul
(Pflichtauswahl)]]&lt;&gt;VLOOKUP(BTT[[#This Row],[Verwendete Transaktion (Pflichtauswahl)]],Transaktionen[[Transaktionen]:[Modul]],3,FALSE),"Modul anders","okay"),"")</f>
        <v>okay</v>
      </c>
      <c r="AP158" t="str">
        <f>IFERROR(IF(COUNTIFS(BTT[Verwendete Transaktion (Pflichtauswahl)],BTT[[#This Row],[Verwendete Transaktion (Pflichtauswahl)]],BTT[SAP-Modul
(Pflichtauswahl)],"&lt;&gt;"&amp;BTT[[#This Row],[SAP-Modul
(Pflichtauswahl)]])&gt;0,"Modul anders","okay"),"")</f>
        <v>okay</v>
      </c>
      <c r="AQ158" t="str">
        <f>IFERROR(IF(COUNTIFS(BTT[Verwendete Transaktion (Pflichtauswahl)],BTT[[#This Row],[Verwendete Transaktion (Pflichtauswahl)]],BTT[Verantwortliches TP
(automatisch)],"&lt;&gt;"&amp;BTT[[#This Row],[Verantwortliches TP
(automatisch)]])&gt;0,"Transaktion mehrfach","okay"),"")</f>
        <v>okay</v>
      </c>
      <c r="AR158" t="str">
        <f>IFERROR(IF(COUNTIFS(BTT[Verwendete Transaktion (Pflichtauswahl)],BTT[[#This Row],[Verwendete Transaktion (Pflichtauswahl)]],BTT[Verantwortliches TP
(automatisch)],"&lt;&gt;"&amp;VLOOKUP(aktives_Teilprojekt,Teilprojekte[[Teilprojekte]:[Kürzel]],2,FALSE))&gt;0,"Transaktion mehrfach","okay"),"")</f>
        <v>okay</v>
      </c>
      <c r="AS158" t="s">
        <v>447</v>
      </c>
    </row>
    <row r="159" spans="1:45">
      <c r="A159" t="str">
        <f>IFERROR(IF(BTT[[#This Row],[Lfd Nr. 
(aus konsolidierter Datei)]]&lt;&gt;"",BTT[[#This Row],[Lfd Nr. 
(aus konsolidierter Datei)]],VLOOKUP(aktives_Teilprojekt,Teilprojekte[[Teilprojekte]:[Kürzel]],2,FALSE)&amp;ROW(BTT[[#This Row],[Lfd Nr.
(automatisch)]])-2),"")</f>
        <v>FI1942</v>
      </c>
      <c r="B159" t="s">
        <v>101</v>
      </c>
      <c r="D159" t="s">
        <v>102</v>
      </c>
      <c r="E159" t="str">
        <f>IFERROR(IF(NOT(BTT[[#This Row],[Manuelle Änderung des Verantwortliches TP
(Auswahl - bei Bedarf)]]=""),BTT[[#This Row],[Manuelle Änderung des Verantwortliches TP
(Auswahl - bei Bedarf)]],VLOOKUP(BTT[[#This Row],[Hauptprozess
(Pflichtauswahl)]],Hauptprozesse[],3,FALSE)),"")</f>
        <v>FI</v>
      </c>
      <c r="F159" t="s">
        <v>5</v>
      </c>
      <c r="G159" s="19"/>
      <c r="H159" t="s">
        <v>5</v>
      </c>
      <c r="I159" t="s">
        <v>448</v>
      </c>
      <c r="J159" t="str">
        <f>IFERROR(VLOOKUP(BTT[[#This Row],[Verwendete Transaktion (Pflichtauswahl)]],Transaktionen[[Transaktionen]:[Langtext]],2,FALSE),"")</f>
        <v>Dispositionen Mehrfachbearbeitung</v>
      </c>
      <c r="N159" t="s">
        <v>95</v>
      </c>
      <c r="V159" t="str">
        <f>IFERROR(VLOOKUP(BTT[[#This Row],[Verwendetes Formular
(Auswahl falls relevant)]],Formulare[[Formularbezeichnung]:[Formularname (technisch)]],2,FALSE),"")</f>
        <v/>
      </c>
      <c r="X159" t="s">
        <v>83</v>
      </c>
      <c r="Y159" s="4"/>
      <c r="AC159" s="22" t="s">
        <v>97</v>
      </c>
      <c r="AD159" t="s">
        <v>98</v>
      </c>
      <c r="AF159" s="22" t="s">
        <v>97</v>
      </c>
      <c r="AJ159" t="s">
        <v>99</v>
      </c>
      <c r="AK159" t="str">
        <f>IF(BTT[[#This Row],[Subprozess
(optionale Auswahl)]]="","okay",IF(VLOOKUP(BTT[[#This Row],[Subprozess
(optionale Auswahl)]],BPML[[Subprozess]:[Zugeordneter Hauptprozess]],3,FALSE)=BTT[[#This Row],[Hauptprozess
(Pflichtauswahl)]],"okay","falscher Subprozess"))</f>
        <v>okay</v>
      </c>
      <c r="AL159" t="str">
        <f>IF(aktives_Teilprojekt="Master","",IF(BTT[[#This Row],[Verantwortliches TP
(automatisch)]]=VLOOKUP(aktives_Teilprojekt,Teilprojekte[[Teilprojekte]:[Kürzel]],2,FALSE),"okay","Hauptprozess anderes TP"))</f>
        <v>okay</v>
      </c>
      <c r="AM1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9" t="str">
        <f>IFERROR(IF(BTT[[#This Row],[SAP-Modul
(Pflichtauswahl)]]&lt;&gt;VLOOKUP(BTT[[#This Row],[Verwendete Transaktion (Pflichtauswahl)]],Transaktionen[[Transaktionen]:[Modul]],3,FALSE),"Modul anders","okay"),"")</f>
        <v>okay</v>
      </c>
      <c r="AP159" t="str">
        <f>IFERROR(IF(COUNTIFS(BTT[Verwendete Transaktion (Pflichtauswahl)],BTT[[#This Row],[Verwendete Transaktion (Pflichtauswahl)]],BTT[SAP-Modul
(Pflichtauswahl)],"&lt;&gt;"&amp;BTT[[#This Row],[SAP-Modul
(Pflichtauswahl)]])&gt;0,"Modul anders","okay"),"")</f>
        <v>okay</v>
      </c>
      <c r="AQ159" t="str">
        <f>IFERROR(IF(COUNTIFS(BTT[Verwendete Transaktion (Pflichtauswahl)],BTT[[#This Row],[Verwendete Transaktion (Pflichtauswahl)]],BTT[Verantwortliches TP
(automatisch)],"&lt;&gt;"&amp;BTT[[#This Row],[Verantwortliches TP
(automatisch)]])&gt;0,"Transaktion mehrfach","okay"),"")</f>
        <v>okay</v>
      </c>
      <c r="AR159" t="str">
        <f>IFERROR(IF(COUNTIFS(BTT[Verwendete Transaktion (Pflichtauswahl)],BTT[[#This Row],[Verwendete Transaktion (Pflichtauswahl)]],BTT[Verantwortliches TP
(automatisch)],"&lt;&gt;"&amp;VLOOKUP(aktives_Teilprojekt,Teilprojekte[[Teilprojekte]:[Kürzel]],2,FALSE))&gt;0,"Transaktion mehrfach","okay"),"")</f>
        <v>okay</v>
      </c>
      <c r="AS159" t="s">
        <v>449</v>
      </c>
    </row>
    <row r="160" spans="1:45">
      <c r="A160" t="str">
        <f>IFERROR(IF(BTT[[#This Row],[Lfd Nr. 
(aus konsolidierter Datei)]]&lt;&gt;"",BTT[[#This Row],[Lfd Nr. 
(aus konsolidierter Datei)]],VLOOKUP(aktives_Teilprojekt,Teilprojekte[[Teilprojekte]:[Kürzel]],2,FALSE)&amp;ROW(BTT[[#This Row],[Lfd Nr.
(automatisch)]])-2),"")</f>
        <v>FI2121</v>
      </c>
      <c r="B160" t="s">
        <v>345</v>
      </c>
      <c r="D160" t="s">
        <v>102</v>
      </c>
      <c r="E160" t="str">
        <f>IFERROR(IF(NOT(BTT[[#This Row],[Manuelle Änderung des Verantwortliches TP
(Auswahl - bei Bedarf)]]=""),BTT[[#This Row],[Manuelle Änderung des Verantwortliches TP
(Auswahl - bei Bedarf)]],VLOOKUP(BTT[[#This Row],[Hauptprozess
(Pflichtauswahl)]],Hauptprozesse[],3,FALSE)),"")</f>
        <v>FI</v>
      </c>
      <c r="F160" t="s">
        <v>5</v>
      </c>
      <c r="G160" t="s">
        <v>363</v>
      </c>
      <c r="H160" t="s">
        <v>5</v>
      </c>
      <c r="I160" t="s">
        <v>450</v>
      </c>
      <c r="J160" t="str">
        <f>IFERROR(VLOOKUP(BTT[[#This Row],[Verwendete Transaktion (Pflichtauswahl)]],Transaktionen[[Transaktionen]:[Langtext]],2,FALSE),"")</f>
        <v>Kreditinanspruchnahme</v>
      </c>
      <c r="N160" t="s">
        <v>95</v>
      </c>
      <c r="O160" t="s">
        <v>83</v>
      </c>
      <c r="T160" t="s">
        <v>83</v>
      </c>
      <c r="V160" t="str">
        <f>IFERROR(VLOOKUP(BTT[[#This Row],[Verwendetes Formular
(Auswahl falls relevant)]],Formulare[[Formularbezeichnung]:[Formularname (technisch)]],2,FALSE),"")</f>
        <v/>
      </c>
      <c r="X160" t="s">
        <v>83</v>
      </c>
      <c r="Y160" s="4"/>
      <c r="AC160" s="22" t="s">
        <v>97</v>
      </c>
      <c r="AD160" t="s">
        <v>98</v>
      </c>
      <c r="AF160" s="22" t="s">
        <v>97</v>
      </c>
      <c r="AJ160" t="s">
        <v>99</v>
      </c>
      <c r="AK160" t="str">
        <f>IF(BTT[[#This Row],[Subprozess
(optionale Auswahl)]]="","okay",IF(VLOOKUP(BTT[[#This Row],[Subprozess
(optionale Auswahl)]],BPML[[Subprozess]:[Zugeordneter Hauptprozess]],3,FALSE)=BTT[[#This Row],[Hauptprozess
(Pflichtauswahl)]],"okay","falscher Subprozess"))</f>
        <v>okay</v>
      </c>
      <c r="AL160" t="str">
        <f>IF(aktives_Teilprojekt="Master","",IF(BTT[[#This Row],[Verantwortliches TP
(automatisch)]]=VLOOKUP(aktives_Teilprojekt,Teilprojekte[[Teilprojekte]:[Kürzel]],2,FALSE),"okay","Hauptprozess anderes TP"))</f>
        <v>okay</v>
      </c>
      <c r="AM1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0" t="str">
        <f>IFERROR(IF(BTT[[#This Row],[SAP-Modul
(Pflichtauswahl)]]&lt;&gt;VLOOKUP(BTT[[#This Row],[Verwendete Transaktion (Pflichtauswahl)]],Transaktionen[[Transaktionen]:[Modul]],3,FALSE),"Modul anders","okay"),"")</f>
        <v>okay</v>
      </c>
      <c r="AP160" t="str">
        <f>IFERROR(IF(COUNTIFS(BTT[Verwendete Transaktion (Pflichtauswahl)],BTT[[#This Row],[Verwendete Transaktion (Pflichtauswahl)]],BTT[SAP-Modul
(Pflichtauswahl)],"&lt;&gt;"&amp;BTT[[#This Row],[SAP-Modul
(Pflichtauswahl)]])&gt;0,"Modul anders","okay"),"")</f>
        <v>okay</v>
      </c>
      <c r="AQ160" t="str">
        <f>IFERROR(IF(COUNTIFS(BTT[Verwendete Transaktion (Pflichtauswahl)],BTT[[#This Row],[Verwendete Transaktion (Pflichtauswahl)]],BTT[Verantwortliches TP
(automatisch)],"&lt;&gt;"&amp;BTT[[#This Row],[Verantwortliches TP
(automatisch)]])&gt;0,"Transaktion mehrfach","okay"),"")</f>
        <v>okay</v>
      </c>
      <c r="AR160" t="str">
        <f>IFERROR(IF(COUNTIFS(BTT[Verwendete Transaktion (Pflichtauswahl)],BTT[[#This Row],[Verwendete Transaktion (Pflichtauswahl)]],BTT[Verantwortliches TP
(automatisch)],"&lt;&gt;"&amp;VLOOKUP(aktives_Teilprojekt,Teilprojekte[[Teilprojekte]:[Kürzel]],2,FALSE))&gt;0,"Transaktion mehrfach","okay"),"")</f>
        <v>okay</v>
      </c>
      <c r="AS160" t="s">
        <v>451</v>
      </c>
    </row>
    <row r="161" spans="1:45">
      <c r="A161" t="str">
        <f>IFERROR(IF(BTT[[#This Row],[Lfd Nr. 
(aus konsolidierter Datei)]]&lt;&gt;"",BTT[[#This Row],[Lfd Nr. 
(aus konsolidierter Datei)]],VLOOKUP(aktives_Teilprojekt,Teilprojekte[[Teilprojekte]:[Kürzel]],2,FALSE)&amp;ROW(BTT[[#This Row],[Lfd Nr.
(automatisch)]])-2),"")</f>
        <v>FI159</v>
      </c>
      <c r="B161" t="s">
        <v>345</v>
      </c>
      <c r="D161" t="s">
        <v>102</v>
      </c>
      <c r="E161" t="str">
        <f>IFERROR(IF(NOT(BTT[[#This Row],[Manuelle Änderung des Verantwortliches TP
(Auswahl - bei Bedarf)]]=""),BTT[[#This Row],[Manuelle Änderung des Verantwortliches TP
(Auswahl - bei Bedarf)]],VLOOKUP(BTT[[#This Row],[Hauptprozess
(Pflichtauswahl)]],Hauptprozesse[],3,FALSE)),"")</f>
        <v>FI</v>
      </c>
      <c r="I161" s="20" t="s">
        <v>452</v>
      </c>
      <c r="J161" s="19" t="s">
        <v>453</v>
      </c>
      <c r="N161" t="s">
        <v>95</v>
      </c>
      <c r="O161" t="s">
        <v>83</v>
      </c>
      <c r="T161" t="s">
        <v>83</v>
      </c>
      <c r="V161" t="str">
        <f>IFERROR(VLOOKUP(BTT[[#This Row],[Verwendetes Formular
(Auswahl falls relevant)]],Formulare[[Formularbezeichnung]:[Formularname (technisch)]],2,FALSE),"")</f>
        <v/>
      </c>
      <c r="X161" t="s">
        <v>83</v>
      </c>
      <c r="Y161" s="4"/>
      <c r="AC161" s="22" t="s">
        <v>97</v>
      </c>
      <c r="AD161" t="s">
        <v>98</v>
      </c>
      <c r="AF161" s="22" t="s">
        <v>97</v>
      </c>
      <c r="AJ161" t="s">
        <v>99</v>
      </c>
      <c r="AK161" t="str">
        <f>IF(BTT[[#This Row],[Subprozess
(optionale Auswahl)]]="","okay",IF(VLOOKUP(BTT[[#This Row],[Subprozess
(optionale Auswahl)]],BPML[[Subprozess]:[Zugeordneter Hauptprozess]],3,FALSE)=BTT[[#This Row],[Hauptprozess
(Pflichtauswahl)]],"okay","falscher Subprozess"))</f>
        <v>okay</v>
      </c>
      <c r="AL161" t="str">
        <f>IF(aktives_Teilprojekt="Master","",IF(BTT[[#This Row],[Verantwortliches TP
(automatisch)]]=VLOOKUP(aktives_Teilprojekt,Teilprojekte[[Teilprojekte]:[Kürzel]],2,FALSE),"okay","Hauptprozess anderes TP"))</f>
        <v>okay</v>
      </c>
      <c r="AM1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1" t="str">
        <f>IFERROR(IF(BTT[[#This Row],[SAP-Modul
(Pflichtauswahl)]]&lt;&gt;VLOOKUP(BTT[[#This Row],[Verwendete Transaktion (Pflichtauswahl)]],Transaktionen[[Transaktionen]:[Modul]],3,FALSE),"Modul anders","okay"),"")</f>
        <v/>
      </c>
      <c r="AP161" t="str">
        <f>IFERROR(IF(COUNTIFS(BTT[Verwendete Transaktion (Pflichtauswahl)],BTT[[#This Row],[Verwendete Transaktion (Pflichtauswahl)]],BTT[SAP-Modul
(Pflichtauswahl)],"&lt;&gt;"&amp;BTT[[#This Row],[SAP-Modul
(Pflichtauswahl)]])&gt;0,"Modul anders","okay"),"")</f>
        <v>okay</v>
      </c>
      <c r="AQ161" t="str">
        <f>IFERROR(IF(COUNTIFS(BTT[Verwendete Transaktion (Pflichtauswahl)],BTT[[#This Row],[Verwendete Transaktion (Pflichtauswahl)]],BTT[Verantwortliches TP
(automatisch)],"&lt;&gt;"&amp;BTT[[#This Row],[Verantwortliches TP
(automatisch)]])&gt;0,"Transaktion mehrfach","okay"),"")</f>
        <v>okay</v>
      </c>
      <c r="AR161" t="str">
        <f>IFERROR(IF(COUNTIFS(BTT[Verwendete Transaktion (Pflichtauswahl)],BTT[[#This Row],[Verwendete Transaktion (Pflichtauswahl)]],BTT[Verantwortliches TP
(automatisch)],"&lt;&gt;"&amp;VLOOKUP(aktives_Teilprojekt,Teilprojekte[[Teilprojekte]:[Kürzel]],2,FALSE))&gt;0,"Transaktion mehrfach","okay"),"")</f>
        <v>okay</v>
      </c>
    </row>
    <row r="162" spans="1:45">
      <c r="A162" t="str">
        <f>IFERROR(IF(BTT[[#This Row],[Lfd Nr. 
(aus konsolidierter Datei)]]&lt;&gt;"",BTT[[#This Row],[Lfd Nr. 
(aus konsolidierter Datei)]],VLOOKUP(aktives_Teilprojekt,Teilprojekte[[Teilprojekte]:[Kürzel]],2,FALSE)&amp;ROW(BTT[[#This Row],[Lfd Nr.
(automatisch)]])-2),"")</f>
        <v>FI160</v>
      </c>
      <c r="B162" t="s">
        <v>345</v>
      </c>
      <c r="D162" t="s">
        <v>102</v>
      </c>
      <c r="E162" t="str">
        <f>IFERROR(IF(NOT(BTT[[#This Row],[Manuelle Änderung des Verantwortliches TP
(Auswahl - bei Bedarf)]]=""),BTT[[#This Row],[Manuelle Änderung des Verantwortliches TP
(Auswahl - bei Bedarf)]],VLOOKUP(BTT[[#This Row],[Hauptprozess
(Pflichtauswahl)]],Hauptprozesse[],3,FALSE)),"")</f>
        <v>FI</v>
      </c>
      <c r="I162" s="20" t="s">
        <v>454</v>
      </c>
      <c r="J162" s="19" t="s">
        <v>455</v>
      </c>
      <c r="N162" t="s">
        <v>95</v>
      </c>
      <c r="O162" t="s">
        <v>83</v>
      </c>
      <c r="T162" t="s">
        <v>83</v>
      </c>
      <c r="V162" t="str">
        <f>IFERROR(VLOOKUP(BTT[[#This Row],[Verwendetes Formular
(Auswahl falls relevant)]],Formulare[[Formularbezeichnung]:[Formularname (technisch)]],2,FALSE),"")</f>
        <v/>
      </c>
      <c r="X162" t="s">
        <v>83</v>
      </c>
      <c r="Y162" s="4"/>
      <c r="AC162" s="22" t="s">
        <v>97</v>
      </c>
      <c r="AD162" t="s">
        <v>98</v>
      </c>
      <c r="AF162" s="22" t="s">
        <v>97</v>
      </c>
      <c r="AJ162" t="s">
        <v>99</v>
      </c>
      <c r="AK162" t="str">
        <f>IF(BTT[[#This Row],[Subprozess
(optionale Auswahl)]]="","okay",IF(VLOOKUP(BTT[[#This Row],[Subprozess
(optionale Auswahl)]],BPML[[Subprozess]:[Zugeordneter Hauptprozess]],3,FALSE)=BTT[[#This Row],[Hauptprozess
(Pflichtauswahl)]],"okay","falscher Subprozess"))</f>
        <v>okay</v>
      </c>
      <c r="AL162" t="str">
        <f>IF(aktives_Teilprojekt="Master","",IF(BTT[[#This Row],[Verantwortliches TP
(automatisch)]]=VLOOKUP(aktives_Teilprojekt,Teilprojekte[[Teilprojekte]:[Kürzel]],2,FALSE),"okay","Hauptprozess anderes TP"))</f>
        <v>okay</v>
      </c>
      <c r="AM1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2" t="str">
        <f>IFERROR(IF(BTT[[#This Row],[SAP-Modul
(Pflichtauswahl)]]&lt;&gt;VLOOKUP(BTT[[#This Row],[Verwendete Transaktion (Pflichtauswahl)]],Transaktionen[[Transaktionen]:[Modul]],3,FALSE),"Modul anders","okay"),"")</f>
        <v/>
      </c>
      <c r="AP162" t="str">
        <f>IFERROR(IF(COUNTIFS(BTT[Verwendete Transaktion (Pflichtauswahl)],BTT[[#This Row],[Verwendete Transaktion (Pflichtauswahl)]],BTT[SAP-Modul
(Pflichtauswahl)],"&lt;&gt;"&amp;BTT[[#This Row],[SAP-Modul
(Pflichtauswahl)]])&gt;0,"Modul anders","okay"),"")</f>
        <v>okay</v>
      </c>
      <c r="AQ162" t="str">
        <f>IFERROR(IF(COUNTIFS(BTT[Verwendete Transaktion (Pflichtauswahl)],BTT[[#This Row],[Verwendete Transaktion (Pflichtauswahl)]],BTT[Verantwortliches TP
(automatisch)],"&lt;&gt;"&amp;BTT[[#This Row],[Verantwortliches TP
(automatisch)]])&gt;0,"Transaktion mehrfach","okay"),"")</f>
        <v>okay</v>
      </c>
      <c r="AR162" t="str">
        <f>IFERROR(IF(COUNTIFS(BTT[Verwendete Transaktion (Pflichtauswahl)],BTT[[#This Row],[Verwendete Transaktion (Pflichtauswahl)]],BTT[Verantwortliches TP
(automatisch)],"&lt;&gt;"&amp;VLOOKUP(aktives_Teilprojekt,Teilprojekte[[Teilprojekte]:[Kürzel]],2,FALSE))&gt;0,"Transaktion mehrfach","okay"),"")</f>
        <v>okay</v>
      </c>
    </row>
    <row r="163" spans="1:45">
      <c r="A163" t="str">
        <f>IFERROR(IF(BTT[[#This Row],[Lfd Nr. 
(aus konsolidierter Datei)]]&lt;&gt;"",BTT[[#This Row],[Lfd Nr. 
(aus konsolidierter Datei)]],VLOOKUP(aktives_Teilprojekt,Teilprojekte[[Teilprojekte]:[Kürzel]],2,FALSE)&amp;ROW(BTT[[#This Row],[Lfd Nr.
(automatisch)]])-2),"")</f>
        <v>FI161</v>
      </c>
      <c r="B163" t="s">
        <v>345</v>
      </c>
      <c r="D163" t="s">
        <v>102</v>
      </c>
      <c r="E163" t="str">
        <f>IFERROR(IF(NOT(BTT[[#This Row],[Manuelle Änderung des Verantwortliches TP
(Auswahl - bei Bedarf)]]=""),BTT[[#This Row],[Manuelle Änderung des Verantwortliches TP
(Auswahl - bei Bedarf)]],VLOOKUP(BTT[[#This Row],[Hauptprozess
(Pflichtauswahl)]],Hauptprozesse[],3,FALSE)),"")</f>
        <v>FI</v>
      </c>
      <c r="I163" s="20" t="s">
        <v>456</v>
      </c>
      <c r="J163" s="19" t="s">
        <v>457</v>
      </c>
      <c r="N163" t="s">
        <v>95</v>
      </c>
      <c r="O163" t="s">
        <v>83</v>
      </c>
      <c r="T163" t="s">
        <v>83</v>
      </c>
      <c r="V163" t="str">
        <f>IFERROR(VLOOKUP(BTT[[#This Row],[Verwendetes Formular
(Auswahl falls relevant)]],Formulare[[Formularbezeichnung]:[Formularname (technisch)]],2,FALSE),"")</f>
        <v/>
      </c>
      <c r="X163" t="s">
        <v>83</v>
      </c>
      <c r="Y163" s="4"/>
      <c r="AC163" s="22" t="s">
        <v>97</v>
      </c>
      <c r="AD163" t="s">
        <v>98</v>
      </c>
      <c r="AF163" s="22" t="s">
        <v>97</v>
      </c>
      <c r="AJ163" t="s">
        <v>99</v>
      </c>
      <c r="AK163" t="str">
        <f>IF(BTT[[#This Row],[Subprozess
(optionale Auswahl)]]="","okay",IF(VLOOKUP(BTT[[#This Row],[Subprozess
(optionale Auswahl)]],BPML[[Subprozess]:[Zugeordneter Hauptprozess]],3,FALSE)=BTT[[#This Row],[Hauptprozess
(Pflichtauswahl)]],"okay","falscher Subprozess"))</f>
        <v>okay</v>
      </c>
      <c r="AL163" t="str">
        <f>IF(aktives_Teilprojekt="Master","",IF(BTT[[#This Row],[Verantwortliches TP
(automatisch)]]=VLOOKUP(aktives_Teilprojekt,Teilprojekte[[Teilprojekte]:[Kürzel]],2,FALSE),"okay","Hauptprozess anderes TP"))</f>
        <v>okay</v>
      </c>
      <c r="AM1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3" t="str">
        <f>IFERROR(IF(BTT[[#This Row],[SAP-Modul
(Pflichtauswahl)]]&lt;&gt;VLOOKUP(BTT[[#This Row],[Verwendete Transaktion (Pflichtauswahl)]],Transaktionen[[Transaktionen]:[Modul]],3,FALSE),"Modul anders","okay"),"")</f>
        <v/>
      </c>
      <c r="AP163" t="str">
        <f>IFERROR(IF(COUNTIFS(BTT[Verwendete Transaktion (Pflichtauswahl)],BTT[[#This Row],[Verwendete Transaktion (Pflichtauswahl)]],BTT[SAP-Modul
(Pflichtauswahl)],"&lt;&gt;"&amp;BTT[[#This Row],[SAP-Modul
(Pflichtauswahl)]])&gt;0,"Modul anders","okay"),"")</f>
        <v>okay</v>
      </c>
      <c r="AQ163" t="str">
        <f>IFERROR(IF(COUNTIFS(BTT[Verwendete Transaktion (Pflichtauswahl)],BTT[[#This Row],[Verwendete Transaktion (Pflichtauswahl)]],BTT[Verantwortliches TP
(automatisch)],"&lt;&gt;"&amp;BTT[[#This Row],[Verantwortliches TP
(automatisch)]])&gt;0,"Transaktion mehrfach","okay"),"")</f>
        <v>okay</v>
      </c>
      <c r="AR163" t="str">
        <f>IFERROR(IF(COUNTIFS(BTT[Verwendete Transaktion (Pflichtauswahl)],BTT[[#This Row],[Verwendete Transaktion (Pflichtauswahl)]],BTT[Verantwortliches TP
(automatisch)],"&lt;&gt;"&amp;VLOOKUP(aktives_Teilprojekt,Teilprojekte[[Teilprojekte]:[Kürzel]],2,FALSE))&gt;0,"Transaktion mehrfach","okay"),"")</f>
        <v>okay</v>
      </c>
    </row>
    <row r="164" spans="1:45">
      <c r="A164" t="str">
        <f>IFERROR(IF(BTT[[#This Row],[Lfd Nr. 
(aus konsolidierter Datei)]]&lt;&gt;"",BTT[[#This Row],[Lfd Nr. 
(aus konsolidierter Datei)]],VLOOKUP(aktives_Teilprojekt,Teilprojekte[[Teilprojekte]:[Kürzel]],2,FALSE)&amp;ROW(BTT[[#This Row],[Lfd Nr.
(automatisch)]])-2),"")</f>
        <v>FI162</v>
      </c>
      <c r="B164" t="s">
        <v>345</v>
      </c>
      <c r="D164" t="s">
        <v>102</v>
      </c>
      <c r="E164" t="str">
        <f>IFERROR(IF(NOT(BTT[[#This Row],[Manuelle Änderung des Verantwortliches TP
(Auswahl - bei Bedarf)]]=""),BTT[[#This Row],[Manuelle Änderung des Verantwortliches TP
(Auswahl - bei Bedarf)]],VLOOKUP(BTT[[#This Row],[Hauptprozess
(Pflichtauswahl)]],Hauptprozesse[],3,FALSE)),"")</f>
        <v>FI</v>
      </c>
      <c r="I164" s="20" t="s">
        <v>458</v>
      </c>
      <c r="J164" s="19" t="s">
        <v>459</v>
      </c>
      <c r="N164" t="s">
        <v>95</v>
      </c>
      <c r="O164" t="s">
        <v>83</v>
      </c>
      <c r="T164" t="s">
        <v>83</v>
      </c>
      <c r="V164" t="str">
        <f>IFERROR(VLOOKUP(BTT[[#This Row],[Verwendetes Formular
(Auswahl falls relevant)]],Formulare[[Formularbezeichnung]:[Formularname (technisch)]],2,FALSE),"")</f>
        <v/>
      </c>
      <c r="X164" t="s">
        <v>83</v>
      </c>
      <c r="Y164" s="4"/>
      <c r="AC164" s="22" t="s">
        <v>97</v>
      </c>
      <c r="AD164" t="s">
        <v>98</v>
      </c>
      <c r="AF164" s="22" t="s">
        <v>97</v>
      </c>
      <c r="AJ164" t="s">
        <v>99</v>
      </c>
      <c r="AK164" t="str">
        <f>IF(BTT[[#This Row],[Subprozess
(optionale Auswahl)]]="","okay",IF(VLOOKUP(BTT[[#This Row],[Subprozess
(optionale Auswahl)]],BPML[[Subprozess]:[Zugeordneter Hauptprozess]],3,FALSE)=BTT[[#This Row],[Hauptprozess
(Pflichtauswahl)]],"okay","falscher Subprozess"))</f>
        <v>okay</v>
      </c>
      <c r="AL164" t="str">
        <f>IF(aktives_Teilprojekt="Master","",IF(BTT[[#This Row],[Verantwortliches TP
(automatisch)]]=VLOOKUP(aktives_Teilprojekt,Teilprojekte[[Teilprojekte]:[Kürzel]],2,FALSE),"okay","Hauptprozess anderes TP"))</f>
        <v>okay</v>
      </c>
      <c r="AM1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4" t="str">
        <f>IFERROR(IF(BTT[[#This Row],[SAP-Modul
(Pflichtauswahl)]]&lt;&gt;VLOOKUP(BTT[[#This Row],[Verwendete Transaktion (Pflichtauswahl)]],Transaktionen[[Transaktionen]:[Modul]],3,FALSE),"Modul anders","okay"),"")</f>
        <v/>
      </c>
      <c r="AP164" t="str">
        <f>IFERROR(IF(COUNTIFS(BTT[Verwendete Transaktion (Pflichtauswahl)],BTT[[#This Row],[Verwendete Transaktion (Pflichtauswahl)]],BTT[SAP-Modul
(Pflichtauswahl)],"&lt;&gt;"&amp;BTT[[#This Row],[SAP-Modul
(Pflichtauswahl)]])&gt;0,"Modul anders","okay"),"")</f>
        <v>okay</v>
      </c>
      <c r="AQ164" t="str">
        <f>IFERROR(IF(COUNTIFS(BTT[Verwendete Transaktion (Pflichtauswahl)],BTT[[#This Row],[Verwendete Transaktion (Pflichtauswahl)]],BTT[Verantwortliches TP
(automatisch)],"&lt;&gt;"&amp;BTT[[#This Row],[Verantwortliches TP
(automatisch)]])&gt;0,"Transaktion mehrfach","okay"),"")</f>
        <v>okay</v>
      </c>
      <c r="AR164" t="str">
        <f>IFERROR(IF(COUNTIFS(BTT[Verwendete Transaktion (Pflichtauswahl)],BTT[[#This Row],[Verwendete Transaktion (Pflichtauswahl)]],BTT[Verantwortliches TP
(automatisch)],"&lt;&gt;"&amp;VLOOKUP(aktives_Teilprojekt,Teilprojekte[[Teilprojekte]:[Kürzel]],2,FALSE))&gt;0,"Transaktion mehrfach","okay"),"")</f>
        <v>okay</v>
      </c>
    </row>
    <row r="165" spans="1:45">
      <c r="A165" t="str">
        <f>IFERROR(IF(BTT[[#This Row],[Lfd Nr. 
(aus konsolidierter Datei)]]&lt;&gt;"",BTT[[#This Row],[Lfd Nr. 
(aus konsolidierter Datei)]],VLOOKUP(aktives_Teilprojekt,Teilprojekte[[Teilprojekte]:[Kürzel]],2,FALSE)&amp;ROW(BTT[[#This Row],[Lfd Nr.
(automatisch)]])-2),"")</f>
        <v>FI2122</v>
      </c>
      <c r="B165" t="s">
        <v>101</v>
      </c>
      <c r="D165" t="s">
        <v>102</v>
      </c>
      <c r="E165" t="str">
        <f>IFERROR(IF(NOT(BTT[[#This Row],[Manuelle Änderung des Verantwortliches TP
(Auswahl - bei Bedarf)]]=""),BTT[[#This Row],[Manuelle Änderung des Verantwortliches TP
(Auswahl - bei Bedarf)]],VLOOKUP(BTT[[#This Row],[Hauptprozess
(Pflichtauswahl)]],Hauptprozesse[],3,FALSE)),"")</f>
        <v>FI</v>
      </c>
      <c r="F165" t="s">
        <v>5</v>
      </c>
      <c r="H165" t="s">
        <v>5</v>
      </c>
      <c r="I165" t="s">
        <v>460</v>
      </c>
      <c r="J165" t="str">
        <f>IFERROR(VLOOKUP(BTT[[#This Row],[Verwendete Transaktion (Pflichtauswahl)]],Transaktionen[[Transaktionen]:[Langtext]],2,FALSE),"")</f>
        <v>Autoclearing - Hierarchie</v>
      </c>
      <c r="N165" t="s">
        <v>95</v>
      </c>
      <c r="V165" t="str">
        <f>IFERROR(VLOOKUP(BTT[[#This Row],[Verwendetes Formular
(Auswahl falls relevant)]],Formulare[[Formularbezeichnung]:[Formularname (technisch)]],2,FALSE),"")</f>
        <v/>
      </c>
      <c r="X165" t="s">
        <v>83</v>
      </c>
      <c r="Y165" s="4"/>
      <c r="AC165" s="22" t="s">
        <v>97</v>
      </c>
      <c r="AD165" t="s">
        <v>98</v>
      </c>
      <c r="AF165" s="22" t="s">
        <v>97</v>
      </c>
      <c r="AJ165" t="s">
        <v>99</v>
      </c>
      <c r="AK165" t="str">
        <f>IF(BTT[[#This Row],[Subprozess
(optionale Auswahl)]]="","okay",IF(VLOOKUP(BTT[[#This Row],[Subprozess
(optionale Auswahl)]],BPML[[Subprozess]:[Zugeordneter Hauptprozess]],3,FALSE)=BTT[[#This Row],[Hauptprozess
(Pflichtauswahl)]],"okay","falscher Subprozess"))</f>
        <v>okay</v>
      </c>
      <c r="AL165" t="str">
        <f>IF(aktives_Teilprojekt="Master","",IF(BTT[[#This Row],[Verantwortliches TP
(automatisch)]]=VLOOKUP(aktives_Teilprojekt,Teilprojekte[[Teilprojekte]:[Kürzel]],2,FALSE),"okay","Hauptprozess anderes TP"))</f>
        <v>okay</v>
      </c>
      <c r="AM1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5" t="str">
        <f>IFERROR(IF(BTT[[#This Row],[SAP-Modul
(Pflichtauswahl)]]&lt;&gt;VLOOKUP(BTT[[#This Row],[Verwendete Transaktion (Pflichtauswahl)]],Transaktionen[[Transaktionen]:[Modul]],3,FALSE),"Modul anders","okay"),"")</f>
        <v>okay</v>
      </c>
      <c r="AP165" t="str">
        <f>IFERROR(IF(COUNTIFS(BTT[Verwendete Transaktion (Pflichtauswahl)],BTT[[#This Row],[Verwendete Transaktion (Pflichtauswahl)]],BTT[SAP-Modul
(Pflichtauswahl)],"&lt;&gt;"&amp;BTT[[#This Row],[SAP-Modul
(Pflichtauswahl)]])&gt;0,"Modul anders","okay"),"")</f>
        <v>okay</v>
      </c>
      <c r="AQ165" t="str">
        <f>IFERROR(IF(COUNTIFS(BTT[Verwendete Transaktion (Pflichtauswahl)],BTT[[#This Row],[Verwendete Transaktion (Pflichtauswahl)]],BTT[Verantwortliches TP
(automatisch)],"&lt;&gt;"&amp;BTT[[#This Row],[Verantwortliches TP
(automatisch)]])&gt;0,"Transaktion mehrfach","okay"),"")</f>
        <v>okay</v>
      </c>
      <c r="AR165" t="str">
        <f>IFERROR(IF(COUNTIFS(BTT[Verwendete Transaktion (Pflichtauswahl)],BTT[[#This Row],[Verwendete Transaktion (Pflichtauswahl)]],BTT[Verantwortliches TP
(automatisch)],"&lt;&gt;"&amp;VLOOKUP(aktives_Teilprojekt,Teilprojekte[[Teilprojekte]:[Kürzel]],2,FALSE))&gt;0,"Transaktion mehrfach","okay"),"")</f>
        <v>okay</v>
      </c>
      <c r="AS165" t="s">
        <v>461</v>
      </c>
    </row>
    <row r="166" spans="1:45">
      <c r="A166" t="str">
        <f>IFERROR(IF(BTT[[#This Row],[Lfd Nr. 
(aus konsolidierter Datei)]]&lt;&gt;"",BTT[[#This Row],[Lfd Nr. 
(aus konsolidierter Datei)]],VLOOKUP(aktives_Teilprojekt,Teilprojekte[[Teilprojekte]:[Kürzel]],2,FALSE)&amp;ROW(BTT[[#This Row],[Lfd Nr.
(automatisch)]])-2),"")</f>
        <v>FI164</v>
      </c>
      <c r="B166" t="s">
        <v>345</v>
      </c>
      <c r="D166" t="s">
        <v>102</v>
      </c>
      <c r="E166" t="str">
        <f>IFERROR(IF(NOT(BTT[[#This Row],[Manuelle Änderung des Verantwortliches TP
(Auswahl - bei Bedarf)]]=""),BTT[[#This Row],[Manuelle Änderung des Verantwortliches TP
(Auswahl - bei Bedarf)]],VLOOKUP(BTT[[#This Row],[Hauptprozess
(Pflichtauswahl)]],Hauptprozesse[],3,FALSE)),"")</f>
        <v>FI</v>
      </c>
      <c r="I166" s="20" t="s">
        <v>462</v>
      </c>
      <c r="J166" s="19" t="s">
        <v>463</v>
      </c>
      <c r="N166" t="s">
        <v>95</v>
      </c>
      <c r="O166" t="s">
        <v>83</v>
      </c>
      <c r="T166" t="s">
        <v>83</v>
      </c>
      <c r="V166" t="str">
        <f>IFERROR(VLOOKUP(BTT[[#This Row],[Verwendetes Formular
(Auswahl falls relevant)]],Formulare[[Formularbezeichnung]:[Formularname (technisch)]],2,FALSE),"")</f>
        <v/>
      </c>
      <c r="X166" t="s">
        <v>83</v>
      </c>
      <c r="Y166" s="4"/>
      <c r="AC166" s="22" t="s">
        <v>97</v>
      </c>
      <c r="AD166" t="s">
        <v>98</v>
      </c>
      <c r="AF166" s="22" t="s">
        <v>97</v>
      </c>
      <c r="AJ166" t="s">
        <v>99</v>
      </c>
      <c r="AK166" t="str">
        <f>IF(BTT[[#This Row],[Subprozess
(optionale Auswahl)]]="","okay",IF(VLOOKUP(BTT[[#This Row],[Subprozess
(optionale Auswahl)]],BPML[[Subprozess]:[Zugeordneter Hauptprozess]],3,FALSE)=BTT[[#This Row],[Hauptprozess
(Pflichtauswahl)]],"okay","falscher Subprozess"))</f>
        <v>okay</v>
      </c>
      <c r="AL166" t="str">
        <f>IF(aktives_Teilprojekt="Master","",IF(BTT[[#This Row],[Verantwortliches TP
(automatisch)]]=VLOOKUP(aktives_Teilprojekt,Teilprojekte[[Teilprojekte]:[Kürzel]],2,FALSE),"okay","Hauptprozess anderes TP"))</f>
        <v>okay</v>
      </c>
      <c r="AM1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6" t="str">
        <f>IFERROR(IF(BTT[[#This Row],[SAP-Modul
(Pflichtauswahl)]]&lt;&gt;VLOOKUP(BTT[[#This Row],[Verwendete Transaktion (Pflichtauswahl)]],Transaktionen[[Transaktionen]:[Modul]],3,FALSE),"Modul anders","okay"),"")</f>
        <v/>
      </c>
      <c r="AP166" t="str">
        <f>IFERROR(IF(COUNTIFS(BTT[Verwendete Transaktion (Pflichtauswahl)],BTT[[#This Row],[Verwendete Transaktion (Pflichtauswahl)]],BTT[SAP-Modul
(Pflichtauswahl)],"&lt;&gt;"&amp;BTT[[#This Row],[SAP-Modul
(Pflichtauswahl)]])&gt;0,"Modul anders","okay"),"")</f>
        <v>okay</v>
      </c>
      <c r="AQ166" t="str">
        <f>IFERROR(IF(COUNTIFS(BTT[Verwendete Transaktion (Pflichtauswahl)],BTT[[#This Row],[Verwendete Transaktion (Pflichtauswahl)]],BTT[Verantwortliches TP
(automatisch)],"&lt;&gt;"&amp;BTT[[#This Row],[Verantwortliches TP
(automatisch)]])&gt;0,"Transaktion mehrfach","okay"),"")</f>
        <v>okay</v>
      </c>
      <c r="AR166" t="str">
        <f>IFERROR(IF(COUNTIFS(BTT[Verwendete Transaktion (Pflichtauswahl)],BTT[[#This Row],[Verwendete Transaktion (Pflichtauswahl)]],BTT[Verantwortliches TP
(automatisch)],"&lt;&gt;"&amp;VLOOKUP(aktives_Teilprojekt,Teilprojekte[[Teilprojekte]:[Kürzel]],2,FALSE))&gt;0,"Transaktion mehrfach","okay"),"")</f>
        <v>okay</v>
      </c>
    </row>
    <row r="167" spans="1:45">
      <c r="A167" t="str">
        <f>IFERROR(IF(BTT[[#This Row],[Lfd Nr. 
(aus konsolidierter Datei)]]&lt;&gt;"",BTT[[#This Row],[Lfd Nr. 
(aus konsolidierter Datei)]],VLOOKUP(aktives_Teilprojekt,Teilprojekte[[Teilprojekte]:[Kürzel]],2,FALSE)&amp;ROW(BTT[[#This Row],[Lfd Nr.
(automatisch)]])-2),"")</f>
        <v>FI2046</v>
      </c>
      <c r="B167" t="s">
        <v>101</v>
      </c>
      <c r="D167" t="s">
        <v>102</v>
      </c>
      <c r="E167" t="str">
        <f>IFERROR(IF(NOT(BTT[[#This Row],[Manuelle Änderung des Verantwortliches TP
(Auswahl - bei Bedarf)]]=""),BTT[[#This Row],[Manuelle Änderung des Verantwortliches TP
(Auswahl - bei Bedarf)]],VLOOKUP(BTT[[#This Row],[Hauptprozess
(Pflichtauswahl)]],Hauptprozesse[],3,FALSE)),"")</f>
        <v>FI</v>
      </c>
      <c r="F167" t="s">
        <v>5</v>
      </c>
      <c r="H167" t="s">
        <v>5</v>
      </c>
      <c r="I167" t="s">
        <v>464</v>
      </c>
      <c r="J167" t="str">
        <f>IFERROR(VLOOKUP(BTT[[#This Row],[Verwendete Transaktion (Pflichtauswahl)]],Transaktionen[[Transaktionen]:[Langtext]],2,FALSE),"")</f>
        <v>CPW Liquiditätsvorschau</v>
      </c>
      <c r="N167" t="s">
        <v>95</v>
      </c>
      <c r="V167" t="str">
        <f>IFERROR(VLOOKUP(BTT[[#This Row],[Verwendetes Formular
(Auswahl falls relevant)]],Formulare[[Formularbezeichnung]:[Formularname (technisch)]],2,FALSE),"")</f>
        <v/>
      </c>
      <c r="X167" t="s">
        <v>83</v>
      </c>
      <c r="Y167" s="4"/>
      <c r="AC167" s="22" t="s">
        <v>97</v>
      </c>
      <c r="AD167" t="s">
        <v>98</v>
      </c>
      <c r="AF167" s="22" t="s">
        <v>97</v>
      </c>
      <c r="AJ167" t="s">
        <v>99</v>
      </c>
      <c r="AK167" t="str">
        <f>IF(BTT[[#This Row],[Subprozess
(optionale Auswahl)]]="","okay",IF(VLOOKUP(BTT[[#This Row],[Subprozess
(optionale Auswahl)]],BPML[[Subprozess]:[Zugeordneter Hauptprozess]],3,FALSE)=BTT[[#This Row],[Hauptprozess
(Pflichtauswahl)]],"okay","falscher Subprozess"))</f>
        <v>okay</v>
      </c>
      <c r="AL167" t="str">
        <f>IF(aktives_Teilprojekt="Master","",IF(BTT[[#This Row],[Verantwortliches TP
(automatisch)]]=VLOOKUP(aktives_Teilprojekt,Teilprojekte[[Teilprojekte]:[Kürzel]],2,FALSE),"okay","Hauptprozess anderes TP"))</f>
        <v>okay</v>
      </c>
      <c r="AM1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7" t="str">
        <f>IFERROR(IF(BTT[[#This Row],[SAP-Modul
(Pflichtauswahl)]]&lt;&gt;VLOOKUP(BTT[[#This Row],[Verwendete Transaktion (Pflichtauswahl)]],Transaktionen[[Transaktionen]:[Modul]],3,FALSE),"Modul anders","okay"),"")</f>
        <v>okay</v>
      </c>
      <c r="AP167" t="str">
        <f>IFERROR(IF(COUNTIFS(BTT[Verwendete Transaktion (Pflichtauswahl)],BTT[[#This Row],[Verwendete Transaktion (Pflichtauswahl)]],BTT[SAP-Modul
(Pflichtauswahl)],"&lt;&gt;"&amp;BTT[[#This Row],[SAP-Modul
(Pflichtauswahl)]])&gt;0,"Modul anders","okay"),"")</f>
        <v>okay</v>
      </c>
      <c r="AQ167" t="str">
        <f>IFERROR(IF(COUNTIFS(BTT[Verwendete Transaktion (Pflichtauswahl)],BTT[[#This Row],[Verwendete Transaktion (Pflichtauswahl)]],BTT[Verantwortliches TP
(automatisch)],"&lt;&gt;"&amp;BTT[[#This Row],[Verantwortliches TP
(automatisch)]])&gt;0,"Transaktion mehrfach","okay"),"")</f>
        <v>okay</v>
      </c>
      <c r="AR167" t="str">
        <f>IFERROR(IF(COUNTIFS(BTT[Verwendete Transaktion (Pflichtauswahl)],BTT[[#This Row],[Verwendete Transaktion (Pflichtauswahl)]],BTT[Verantwortliches TP
(automatisch)],"&lt;&gt;"&amp;VLOOKUP(aktives_Teilprojekt,Teilprojekte[[Teilprojekte]:[Kürzel]],2,FALSE))&gt;0,"Transaktion mehrfach","okay"),"")</f>
        <v>okay</v>
      </c>
      <c r="AS167" t="s">
        <v>465</v>
      </c>
    </row>
    <row r="168" spans="1:45">
      <c r="A168" t="str">
        <f>IFERROR(IF(BTT[[#This Row],[Lfd Nr. 
(aus konsolidierter Datei)]]&lt;&gt;"",BTT[[#This Row],[Lfd Nr. 
(aus konsolidierter Datei)]],VLOOKUP(aktives_Teilprojekt,Teilprojekte[[Teilprojekte]:[Kürzel]],2,FALSE)&amp;ROW(BTT[[#This Row],[Lfd Nr.
(automatisch)]])-2),"")</f>
        <v>FI2047</v>
      </c>
      <c r="B168" t="s">
        <v>101</v>
      </c>
      <c r="D168" t="s">
        <v>102</v>
      </c>
      <c r="E168" t="str">
        <f>IFERROR(IF(NOT(BTT[[#This Row],[Manuelle Änderung des Verantwortliches TP
(Auswahl - bei Bedarf)]]=""),BTT[[#This Row],[Manuelle Änderung des Verantwortliches TP
(Auswahl - bei Bedarf)]],VLOOKUP(BTT[[#This Row],[Hauptprozess
(Pflichtauswahl)]],Hauptprozesse[],3,FALSE)),"")</f>
        <v>FI</v>
      </c>
      <c r="F168" t="s">
        <v>5</v>
      </c>
      <c r="H168" t="s">
        <v>5</v>
      </c>
      <c r="I168" t="s">
        <v>466</v>
      </c>
      <c r="J168" t="str">
        <f>IFERROR(VLOOKUP(BTT[[#This Row],[Verwendete Transaktion (Pflichtauswahl)]],Transaktionen[[Transaktionen]:[Langtext]],2,FALSE),"")</f>
        <v>Abstimmungsergebnis</v>
      </c>
      <c r="N168" t="s">
        <v>95</v>
      </c>
      <c r="V168" t="str">
        <f>IFERROR(VLOOKUP(BTT[[#This Row],[Verwendetes Formular
(Auswahl falls relevant)]],Formulare[[Formularbezeichnung]:[Formularname (technisch)]],2,FALSE),"")</f>
        <v/>
      </c>
      <c r="X168" t="s">
        <v>83</v>
      </c>
      <c r="Y168" s="4"/>
      <c r="AC168" s="22" t="s">
        <v>97</v>
      </c>
      <c r="AD168" t="s">
        <v>98</v>
      </c>
      <c r="AF168" s="22" t="s">
        <v>97</v>
      </c>
      <c r="AJ168" t="s">
        <v>99</v>
      </c>
      <c r="AK168" t="str">
        <f>IF(BTT[[#This Row],[Subprozess
(optionale Auswahl)]]="","okay",IF(VLOOKUP(BTT[[#This Row],[Subprozess
(optionale Auswahl)]],BPML[[Subprozess]:[Zugeordneter Hauptprozess]],3,FALSE)=BTT[[#This Row],[Hauptprozess
(Pflichtauswahl)]],"okay","falscher Subprozess"))</f>
        <v>okay</v>
      </c>
      <c r="AL168" t="str">
        <f>IF(aktives_Teilprojekt="Master","",IF(BTT[[#This Row],[Verantwortliches TP
(automatisch)]]=VLOOKUP(aktives_Teilprojekt,Teilprojekte[[Teilprojekte]:[Kürzel]],2,FALSE),"okay","Hauptprozess anderes TP"))</f>
        <v>okay</v>
      </c>
      <c r="AM1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8" t="str">
        <f>IFERROR(IF(BTT[[#This Row],[SAP-Modul
(Pflichtauswahl)]]&lt;&gt;VLOOKUP(BTT[[#This Row],[Verwendete Transaktion (Pflichtauswahl)]],Transaktionen[[Transaktionen]:[Modul]],3,FALSE),"Modul anders","okay"),"")</f>
        <v>okay</v>
      </c>
      <c r="AP168" t="str">
        <f>IFERROR(IF(COUNTIFS(BTT[Verwendete Transaktion (Pflichtauswahl)],BTT[[#This Row],[Verwendete Transaktion (Pflichtauswahl)]],BTT[SAP-Modul
(Pflichtauswahl)],"&lt;&gt;"&amp;BTT[[#This Row],[SAP-Modul
(Pflichtauswahl)]])&gt;0,"Modul anders","okay"),"")</f>
        <v>okay</v>
      </c>
      <c r="AQ168" t="str">
        <f>IFERROR(IF(COUNTIFS(BTT[Verwendete Transaktion (Pflichtauswahl)],BTT[[#This Row],[Verwendete Transaktion (Pflichtauswahl)]],BTT[Verantwortliches TP
(automatisch)],"&lt;&gt;"&amp;BTT[[#This Row],[Verantwortliches TP
(automatisch)]])&gt;0,"Transaktion mehrfach","okay"),"")</f>
        <v>okay</v>
      </c>
      <c r="AR168" t="str">
        <f>IFERROR(IF(COUNTIFS(BTT[Verwendete Transaktion (Pflichtauswahl)],BTT[[#This Row],[Verwendete Transaktion (Pflichtauswahl)]],BTT[Verantwortliches TP
(automatisch)],"&lt;&gt;"&amp;VLOOKUP(aktives_Teilprojekt,Teilprojekte[[Teilprojekte]:[Kürzel]],2,FALSE))&gt;0,"Transaktion mehrfach","okay"),"")</f>
        <v>okay</v>
      </c>
      <c r="AS168" t="s">
        <v>467</v>
      </c>
    </row>
    <row r="169" spans="1:45">
      <c r="A169" t="str">
        <f>IFERROR(IF(BTT[[#This Row],[Lfd Nr. 
(aus konsolidierter Datei)]]&lt;&gt;"",BTT[[#This Row],[Lfd Nr. 
(aus konsolidierter Datei)]],VLOOKUP(aktives_Teilprojekt,Teilprojekte[[Teilprojekte]:[Kürzel]],2,FALSE)&amp;ROW(BTT[[#This Row],[Lfd Nr.
(automatisch)]])-2),"")</f>
        <v>FI2048</v>
      </c>
      <c r="B169" t="s">
        <v>101</v>
      </c>
      <c r="D169" t="s">
        <v>102</v>
      </c>
      <c r="E169" t="str">
        <f>IFERROR(IF(NOT(BTT[[#This Row],[Manuelle Änderung des Verantwortliches TP
(Auswahl - bei Bedarf)]]=""),BTT[[#This Row],[Manuelle Änderung des Verantwortliches TP
(Auswahl - bei Bedarf)]],VLOOKUP(BTT[[#This Row],[Hauptprozess
(Pflichtauswahl)]],Hauptprozesse[],3,FALSE)),"")</f>
        <v>FI</v>
      </c>
      <c r="F169" t="s">
        <v>5</v>
      </c>
      <c r="H169" t="s">
        <v>5</v>
      </c>
      <c r="I169" t="s">
        <v>468</v>
      </c>
      <c r="J169" t="str">
        <f>IFERROR(VLOOKUP(BTT[[#This Row],[Verwendete Transaktion (Pflichtauswahl)]],Transaktionen[[Transaktionen]:[Langtext]],2,FALSE),"")</f>
        <v>Dispoerfolgsbericht</v>
      </c>
      <c r="N169" t="s">
        <v>95</v>
      </c>
      <c r="V169" t="str">
        <f>IFERROR(VLOOKUP(BTT[[#This Row],[Verwendetes Formular
(Auswahl falls relevant)]],Formulare[[Formularbezeichnung]:[Formularname (technisch)]],2,FALSE),"")</f>
        <v/>
      </c>
      <c r="X169" t="s">
        <v>83</v>
      </c>
      <c r="Y169" s="4"/>
      <c r="AC169" s="22" t="s">
        <v>97</v>
      </c>
      <c r="AD169" t="s">
        <v>98</v>
      </c>
      <c r="AF169" s="22" t="s">
        <v>97</v>
      </c>
      <c r="AJ169" t="s">
        <v>99</v>
      </c>
      <c r="AK169" t="str">
        <f>IF(BTT[[#This Row],[Subprozess
(optionale Auswahl)]]="","okay",IF(VLOOKUP(BTT[[#This Row],[Subprozess
(optionale Auswahl)]],BPML[[Subprozess]:[Zugeordneter Hauptprozess]],3,FALSE)=BTT[[#This Row],[Hauptprozess
(Pflichtauswahl)]],"okay","falscher Subprozess"))</f>
        <v>okay</v>
      </c>
      <c r="AL169" t="str">
        <f>IF(aktives_Teilprojekt="Master","",IF(BTT[[#This Row],[Verantwortliches TP
(automatisch)]]=VLOOKUP(aktives_Teilprojekt,Teilprojekte[[Teilprojekte]:[Kürzel]],2,FALSE),"okay","Hauptprozess anderes TP"))</f>
        <v>okay</v>
      </c>
      <c r="AM1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69" t="str">
        <f>IFERROR(IF(BTT[[#This Row],[SAP-Modul
(Pflichtauswahl)]]&lt;&gt;VLOOKUP(BTT[[#This Row],[Verwendete Transaktion (Pflichtauswahl)]],Transaktionen[[Transaktionen]:[Modul]],3,FALSE),"Modul anders","okay"),"")</f>
        <v>okay</v>
      </c>
      <c r="AP169" t="str">
        <f>IFERROR(IF(COUNTIFS(BTT[Verwendete Transaktion (Pflichtauswahl)],BTT[[#This Row],[Verwendete Transaktion (Pflichtauswahl)]],BTT[SAP-Modul
(Pflichtauswahl)],"&lt;&gt;"&amp;BTT[[#This Row],[SAP-Modul
(Pflichtauswahl)]])&gt;0,"Modul anders","okay"),"")</f>
        <v>okay</v>
      </c>
      <c r="AQ169" t="str">
        <f>IFERROR(IF(COUNTIFS(BTT[Verwendete Transaktion (Pflichtauswahl)],BTT[[#This Row],[Verwendete Transaktion (Pflichtauswahl)]],BTT[Verantwortliches TP
(automatisch)],"&lt;&gt;"&amp;BTT[[#This Row],[Verantwortliches TP
(automatisch)]])&gt;0,"Transaktion mehrfach","okay"),"")</f>
        <v>okay</v>
      </c>
      <c r="AR169" t="str">
        <f>IFERROR(IF(COUNTIFS(BTT[Verwendete Transaktion (Pflichtauswahl)],BTT[[#This Row],[Verwendete Transaktion (Pflichtauswahl)]],BTT[Verantwortliches TP
(automatisch)],"&lt;&gt;"&amp;VLOOKUP(aktives_Teilprojekt,Teilprojekte[[Teilprojekte]:[Kürzel]],2,FALSE))&gt;0,"Transaktion mehrfach","okay"),"")</f>
        <v>okay</v>
      </c>
      <c r="AS169" t="s">
        <v>469</v>
      </c>
    </row>
    <row r="170" spans="1:45">
      <c r="A170" t="str">
        <f>IFERROR(IF(BTT[[#This Row],[Lfd Nr. 
(aus konsolidierter Datei)]]&lt;&gt;"",BTT[[#This Row],[Lfd Nr. 
(aus konsolidierter Datei)]],VLOOKUP(aktives_Teilprojekt,Teilprojekte[[Teilprojekte]:[Kürzel]],2,FALSE)&amp;ROW(BTT[[#This Row],[Lfd Nr.
(automatisch)]])-2),"")</f>
        <v>FI1943</v>
      </c>
      <c r="B170" t="s">
        <v>345</v>
      </c>
      <c r="D170" t="s">
        <v>102</v>
      </c>
      <c r="E170" t="str">
        <f>IFERROR(IF(NOT(BTT[[#This Row],[Manuelle Änderung des Verantwortliches TP
(Auswahl - bei Bedarf)]]=""),BTT[[#This Row],[Manuelle Änderung des Verantwortliches TP
(Auswahl - bei Bedarf)]],VLOOKUP(BTT[[#This Row],[Hauptprozess
(Pflichtauswahl)]],Hauptprozesse[],3,FALSE)),"")</f>
        <v>FI</v>
      </c>
      <c r="F170" t="s">
        <v>5</v>
      </c>
      <c r="G170" s="19" t="s">
        <v>363</v>
      </c>
      <c r="H170" t="s">
        <v>5</v>
      </c>
      <c r="I170" t="s">
        <v>470</v>
      </c>
      <c r="J170" t="str">
        <f>IFERROR(VLOOKUP(BTT[[#This Row],[Verwendete Transaktion (Pflichtauswahl)]],Transaktionen[[Transaktionen]:[Langtext]],2,FALSE),"")</f>
        <v>Cashstatus</v>
      </c>
      <c r="N170" t="s">
        <v>95</v>
      </c>
      <c r="O170" t="s">
        <v>83</v>
      </c>
      <c r="T170" t="s">
        <v>83</v>
      </c>
      <c r="V170" t="str">
        <f>IFERROR(VLOOKUP(BTT[[#This Row],[Verwendetes Formular
(Auswahl falls relevant)]],Formulare[[Formularbezeichnung]:[Formularname (technisch)]],2,FALSE),"")</f>
        <v/>
      </c>
      <c r="X170" t="s">
        <v>83</v>
      </c>
      <c r="Y170" s="4"/>
      <c r="AC170" s="22" t="s">
        <v>97</v>
      </c>
      <c r="AD170" t="s">
        <v>98</v>
      </c>
      <c r="AF170" s="22" t="s">
        <v>97</v>
      </c>
      <c r="AJ170" t="s">
        <v>99</v>
      </c>
      <c r="AK170" t="str">
        <f>IF(BTT[[#This Row],[Subprozess
(optionale Auswahl)]]="","okay",IF(VLOOKUP(BTT[[#This Row],[Subprozess
(optionale Auswahl)]],BPML[[Subprozess]:[Zugeordneter Hauptprozess]],3,FALSE)=BTT[[#This Row],[Hauptprozess
(Pflichtauswahl)]],"okay","falscher Subprozess"))</f>
        <v>okay</v>
      </c>
      <c r="AL170" t="str">
        <f>IF(aktives_Teilprojekt="Master","",IF(BTT[[#This Row],[Verantwortliches TP
(automatisch)]]=VLOOKUP(aktives_Teilprojekt,Teilprojekte[[Teilprojekte]:[Kürzel]],2,FALSE),"okay","Hauptprozess anderes TP"))</f>
        <v>okay</v>
      </c>
      <c r="AM1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0" t="str">
        <f>IFERROR(IF(BTT[[#This Row],[SAP-Modul
(Pflichtauswahl)]]&lt;&gt;VLOOKUP(BTT[[#This Row],[Verwendete Transaktion (Pflichtauswahl)]],Transaktionen[[Transaktionen]:[Modul]],3,FALSE),"Modul anders","okay"),"")</f>
        <v>okay</v>
      </c>
      <c r="AP170" t="str">
        <f>IFERROR(IF(COUNTIFS(BTT[Verwendete Transaktion (Pflichtauswahl)],BTT[[#This Row],[Verwendete Transaktion (Pflichtauswahl)]],BTT[SAP-Modul
(Pflichtauswahl)],"&lt;&gt;"&amp;BTT[[#This Row],[SAP-Modul
(Pflichtauswahl)]])&gt;0,"Modul anders","okay"),"")</f>
        <v>okay</v>
      </c>
      <c r="AQ170" t="str">
        <f>IFERROR(IF(COUNTIFS(BTT[Verwendete Transaktion (Pflichtauswahl)],BTT[[#This Row],[Verwendete Transaktion (Pflichtauswahl)]],BTT[Verantwortliches TP
(automatisch)],"&lt;&gt;"&amp;BTT[[#This Row],[Verantwortliches TP
(automatisch)]])&gt;0,"Transaktion mehrfach","okay"),"")</f>
        <v>okay</v>
      </c>
      <c r="AR170" t="str">
        <f>IFERROR(IF(COUNTIFS(BTT[Verwendete Transaktion (Pflichtauswahl)],BTT[[#This Row],[Verwendete Transaktion (Pflichtauswahl)]],BTT[Verantwortliches TP
(automatisch)],"&lt;&gt;"&amp;VLOOKUP(aktives_Teilprojekt,Teilprojekte[[Teilprojekte]:[Kürzel]],2,FALSE))&gt;0,"Transaktion mehrfach","okay"),"")</f>
        <v>okay</v>
      </c>
      <c r="AS170" t="s">
        <v>471</v>
      </c>
    </row>
    <row r="171" spans="1:45">
      <c r="A171" t="str">
        <f>IFERROR(IF(BTT[[#This Row],[Lfd Nr. 
(aus konsolidierter Datei)]]&lt;&gt;"",BTT[[#This Row],[Lfd Nr. 
(aus konsolidierter Datei)]],VLOOKUP(aktives_Teilprojekt,Teilprojekte[[Teilprojekte]:[Kürzel]],2,FALSE)&amp;ROW(BTT[[#This Row],[Lfd Nr.
(automatisch)]])-2),"")</f>
        <v>FI2049</v>
      </c>
      <c r="B171" t="s">
        <v>101</v>
      </c>
      <c r="D171" t="s">
        <v>102</v>
      </c>
      <c r="E171" t="str">
        <f>IFERROR(IF(NOT(BTT[[#This Row],[Manuelle Änderung des Verantwortliches TP
(Auswahl - bei Bedarf)]]=""),BTT[[#This Row],[Manuelle Änderung des Verantwortliches TP
(Auswahl - bei Bedarf)]],VLOOKUP(BTT[[#This Row],[Hauptprozess
(Pflichtauswahl)]],Hauptprozesse[],3,FALSE)),"")</f>
        <v>FI</v>
      </c>
      <c r="F171" t="s">
        <v>5</v>
      </c>
      <c r="H171" t="s">
        <v>5</v>
      </c>
      <c r="I171" t="s">
        <v>472</v>
      </c>
      <c r="J171" t="str">
        <f>IFERROR(VLOOKUP(BTT[[#This Row],[Verwendete Transaktion (Pflichtauswahl)]],Transaktionen[[Transaktionen]:[Langtext]],2,FALSE),"")</f>
        <v>Tagesprotokoll Geldhandel</v>
      </c>
      <c r="N171" t="s">
        <v>95</v>
      </c>
      <c r="V171" t="str">
        <f>IFERROR(VLOOKUP(BTT[[#This Row],[Verwendetes Formular
(Auswahl falls relevant)]],Formulare[[Formularbezeichnung]:[Formularname (technisch)]],2,FALSE),"")</f>
        <v/>
      </c>
      <c r="X171" t="s">
        <v>83</v>
      </c>
      <c r="Y171" s="4"/>
      <c r="AC171" s="22" t="s">
        <v>97</v>
      </c>
      <c r="AD171" t="s">
        <v>98</v>
      </c>
      <c r="AF171" s="22" t="s">
        <v>97</v>
      </c>
      <c r="AJ171" t="s">
        <v>99</v>
      </c>
      <c r="AK171" t="str">
        <f>IF(BTT[[#This Row],[Subprozess
(optionale Auswahl)]]="","okay",IF(VLOOKUP(BTT[[#This Row],[Subprozess
(optionale Auswahl)]],BPML[[Subprozess]:[Zugeordneter Hauptprozess]],3,FALSE)=BTT[[#This Row],[Hauptprozess
(Pflichtauswahl)]],"okay","falscher Subprozess"))</f>
        <v>okay</v>
      </c>
      <c r="AL171" t="str">
        <f>IF(aktives_Teilprojekt="Master","",IF(BTT[[#This Row],[Verantwortliches TP
(automatisch)]]=VLOOKUP(aktives_Teilprojekt,Teilprojekte[[Teilprojekte]:[Kürzel]],2,FALSE),"okay","Hauptprozess anderes TP"))</f>
        <v>okay</v>
      </c>
      <c r="AM1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1" t="str">
        <f>IFERROR(IF(BTT[[#This Row],[SAP-Modul
(Pflichtauswahl)]]&lt;&gt;VLOOKUP(BTT[[#This Row],[Verwendete Transaktion (Pflichtauswahl)]],Transaktionen[[Transaktionen]:[Modul]],3,FALSE),"Modul anders","okay"),"")</f>
        <v>okay</v>
      </c>
      <c r="AP171" t="str">
        <f>IFERROR(IF(COUNTIFS(BTT[Verwendete Transaktion (Pflichtauswahl)],BTT[[#This Row],[Verwendete Transaktion (Pflichtauswahl)]],BTT[SAP-Modul
(Pflichtauswahl)],"&lt;&gt;"&amp;BTT[[#This Row],[SAP-Modul
(Pflichtauswahl)]])&gt;0,"Modul anders","okay"),"")</f>
        <v>okay</v>
      </c>
      <c r="AQ171" t="str">
        <f>IFERROR(IF(COUNTIFS(BTT[Verwendete Transaktion (Pflichtauswahl)],BTT[[#This Row],[Verwendete Transaktion (Pflichtauswahl)]],BTT[Verantwortliches TP
(automatisch)],"&lt;&gt;"&amp;BTT[[#This Row],[Verantwortliches TP
(automatisch)]])&gt;0,"Transaktion mehrfach","okay"),"")</f>
        <v>okay</v>
      </c>
      <c r="AR171" t="str">
        <f>IFERROR(IF(COUNTIFS(BTT[Verwendete Transaktion (Pflichtauswahl)],BTT[[#This Row],[Verwendete Transaktion (Pflichtauswahl)]],BTT[Verantwortliches TP
(automatisch)],"&lt;&gt;"&amp;VLOOKUP(aktives_Teilprojekt,Teilprojekte[[Teilprojekte]:[Kürzel]],2,FALSE))&gt;0,"Transaktion mehrfach","okay"),"")</f>
        <v>okay</v>
      </c>
      <c r="AS171" t="s">
        <v>473</v>
      </c>
    </row>
    <row r="172" spans="1:45">
      <c r="A172" t="str">
        <f>IFERROR(IF(BTT[[#This Row],[Lfd Nr. 
(aus konsolidierter Datei)]]&lt;&gt;"",BTT[[#This Row],[Lfd Nr. 
(aus konsolidierter Datei)]],VLOOKUP(aktives_Teilprojekt,Teilprojekte[[Teilprojekte]:[Kürzel]],2,FALSE)&amp;ROW(BTT[[#This Row],[Lfd Nr.
(automatisch)]])-2),"")</f>
        <v>FI170</v>
      </c>
      <c r="B172" t="s">
        <v>345</v>
      </c>
      <c r="D172" t="s">
        <v>102</v>
      </c>
      <c r="E172" t="str">
        <f>IFERROR(IF(NOT(BTT[[#This Row],[Manuelle Änderung des Verantwortliches TP
(Auswahl - bei Bedarf)]]=""),BTT[[#This Row],[Manuelle Änderung des Verantwortliches TP
(Auswahl - bei Bedarf)]],VLOOKUP(BTT[[#This Row],[Hauptprozess
(Pflichtauswahl)]],Hauptprozesse[],3,FALSE)),"")</f>
        <v>FI</v>
      </c>
      <c r="I172" s="20" t="s">
        <v>474</v>
      </c>
      <c r="J172" s="19" t="s">
        <v>475</v>
      </c>
      <c r="N172" t="s">
        <v>95</v>
      </c>
      <c r="O172" t="s">
        <v>83</v>
      </c>
      <c r="T172" t="s">
        <v>83</v>
      </c>
      <c r="V172" t="str">
        <f>IFERROR(VLOOKUP(BTT[[#This Row],[Verwendetes Formular
(Auswahl falls relevant)]],Formulare[[Formularbezeichnung]:[Formularname (technisch)]],2,FALSE),"")</f>
        <v/>
      </c>
      <c r="X172" t="s">
        <v>83</v>
      </c>
      <c r="Y172" s="4"/>
      <c r="AC172" s="22" t="s">
        <v>97</v>
      </c>
      <c r="AD172" t="s">
        <v>98</v>
      </c>
      <c r="AF172" s="22" t="s">
        <v>97</v>
      </c>
      <c r="AJ172" t="s">
        <v>99</v>
      </c>
      <c r="AK172" t="str">
        <f>IF(BTT[[#This Row],[Subprozess
(optionale Auswahl)]]="","okay",IF(VLOOKUP(BTT[[#This Row],[Subprozess
(optionale Auswahl)]],BPML[[Subprozess]:[Zugeordneter Hauptprozess]],3,FALSE)=BTT[[#This Row],[Hauptprozess
(Pflichtauswahl)]],"okay","falscher Subprozess"))</f>
        <v>okay</v>
      </c>
      <c r="AL172" t="str">
        <f>IF(aktives_Teilprojekt="Master","",IF(BTT[[#This Row],[Verantwortliches TP
(automatisch)]]=VLOOKUP(aktives_Teilprojekt,Teilprojekte[[Teilprojekte]:[Kürzel]],2,FALSE),"okay","Hauptprozess anderes TP"))</f>
        <v>okay</v>
      </c>
      <c r="AM1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2" t="str">
        <f>IFERROR(IF(BTT[[#This Row],[SAP-Modul
(Pflichtauswahl)]]&lt;&gt;VLOOKUP(BTT[[#This Row],[Verwendete Transaktion (Pflichtauswahl)]],Transaktionen[[Transaktionen]:[Modul]],3,FALSE),"Modul anders","okay"),"")</f>
        <v/>
      </c>
      <c r="AP172" t="str">
        <f>IFERROR(IF(COUNTIFS(BTT[Verwendete Transaktion (Pflichtauswahl)],BTT[[#This Row],[Verwendete Transaktion (Pflichtauswahl)]],BTT[SAP-Modul
(Pflichtauswahl)],"&lt;&gt;"&amp;BTT[[#This Row],[SAP-Modul
(Pflichtauswahl)]])&gt;0,"Modul anders","okay"),"")</f>
        <v>okay</v>
      </c>
      <c r="AQ172" t="str">
        <f>IFERROR(IF(COUNTIFS(BTT[Verwendete Transaktion (Pflichtauswahl)],BTT[[#This Row],[Verwendete Transaktion (Pflichtauswahl)]],BTT[Verantwortliches TP
(automatisch)],"&lt;&gt;"&amp;BTT[[#This Row],[Verantwortliches TP
(automatisch)]])&gt;0,"Transaktion mehrfach","okay"),"")</f>
        <v>okay</v>
      </c>
      <c r="AR172" t="str">
        <f>IFERROR(IF(COUNTIFS(BTT[Verwendete Transaktion (Pflichtauswahl)],BTT[[#This Row],[Verwendete Transaktion (Pflichtauswahl)]],BTT[Verantwortliches TP
(automatisch)],"&lt;&gt;"&amp;VLOOKUP(aktives_Teilprojekt,Teilprojekte[[Teilprojekte]:[Kürzel]],2,FALSE))&gt;0,"Transaktion mehrfach","okay"),"")</f>
        <v>okay</v>
      </c>
    </row>
    <row r="173" spans="1:45">
      <c r="A173" t="str">
        <f>IFERROR(IF(BTT[[#This Row],[Lfd Nr. 
(aus konsolidierter Datei)]]&lt;&gt;"",BTT[[#This Row],[Lfd Nr. 
(aus konsolidierter Datei)]],VLOOKUP(aktives_Teilprojekt,Teilprojekte[[Teilprojekte]:[Kürzel]],2,FALSE)&amp;ROW(BTT[[#This Row],[Lfd Nr.
(automatisch)]])-2),"")</f>
        <v>FI1944</v>
      </c>
      <c r="B173" t="s">
        <v>101</v>
      </c>
      <c r="D173" t="s">
        <v>102</v>
      </c>
      <c r="E173" t="str">
        <f>IFERROR(IF(NOT(BTT[[#This Row],[Manuelle Änderung des Verantwortliches TP
(Auswahl - bei Bedarf)]]=""),BTT[[#This Row],[Manuelle Änderung des Verantwortliches TP
(Auswahl - bei Bedarf)]],VLOOKUP(BTT[[#This Row],[Hauptprozess
(Pflichtauswahl)]],Hauptprozesse[],3,FALSE)),"")</f>
        <v>FI</v>
      </c>
      <c r="F173" t="s">
        <v>5</v>
      </c>
      <c r="G173" s="19"/>
      <c r="H173" t="s">
        <v>5</v>
      </c>
      <c r="I173" t="s">
        <v>476</v>
      </c>
      <c r="J173" t="str">
        <f>IFERROR(VLOOKUP(BTT[[#This Row],[Verwendete Transaktion (Pflichtauswahl)]],Transaktionen[[Transaktionen]:[Langtext]],2,FALSE),"")</f>
        <v>Bestand Geldhandel</v>
      </c>
      <c r="N173" t="s">
        <v>95</v>
      </c>
      <c r="V173" t="str">
        <f>IFERROR(VLOOKUP(BTT[[#This Row],[Verwendetes Formular
(Auswahl falls relevant)]],Formulare[[Formularbezeichnung]:[Formularname (technisch)]],2,FALSE),"")</f>
        <v/>
      </c>
      <c r="X173" t="s">
        <v>83</v>
      </c>
      <c r="Y173" s="4"/>
      <c r="AC173" s="22" t="s">
        <v>97</v>
      </c>
      <c r="AD173" t="s">
        <v>98</v>
      </c>
      <c r="AF173" s="22" t="s">
        <v>97</v>
      </c>
      <c r="AJ173" t="s">
        <v>99</v>
      </c>
      <c r="AK173" t="str">
        <f>IF(BTT[[#This Row],[Subprozess
(optionale Auswahl)]]="","okay",IF(VLOOKUP(BTT[[#This Row],[Subprozess
(optionale Auswahl)]],BPML[[Subprozess]:[Zugeordneter Hauptprozess]],3,FALSE)=BTT[[#This Row],[Hauptprozess
(Pflichtauswahl)]],"okay","falscher Subprozess"))</f>
        <v>okay</v>
      </c>
      <c r="AL173" t="str">
        <f>IF(aktives_Teilprojekt="Master","",IF(BTT[[#This Row],[Verantwortliches TP
(automatisch)]]=VLOOKUP(aktives_Teilprojekt,Teilprojekte[[Teilprojekte]:[Kürzel]],2,FALSE),"okay","Hauptprozess anderes TP"))</f>
        <v>okay</v>
      </c>
      <c r="AM1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3" t="str">
        <f>IFERROR(IF(BTT[[#This Row],[SAP-Modul
(Pflichtauswahl)]]&lt;&gt;VLOOKUP(BTT[[#This Row],[Verwendete Transaktion (Pflichtauswahl)]],Transaktionen[[Transaktionen]:[Modul]],3,FALSE),"Modul anders","okay"),"")</f>
        <v>okay</v>
      </c>
      <c r="AP173" t="str">
        <f>IFERROR(IF(COUNTIFS(BTT[Verwendete Transaktion (Pflichtauswahl)],BTT[[#This Row],[Verwendete Transaktion (Pflichtauswahl)]],BTT[SAP-Modul
(Pflichtauswahl)],"&lt;&gt;"&amp;BTT[[#This Row],[SAP-Modul
(Pflichtauswahl)]])&gt;0,"Modul anders","okay"),"")</f>
        <v>Modul anders</v>
      </c>
      <c r="AQ173" t="str">
        <f>IFERROR(IF(COUNTIFS(BTT[Verwendete Transaktion (Pflichtauswahl)],BTT[[#This Row],[Verwendete Transaktion (Pflichtauswahl)]],BTT[Verantwortliches TP
(automatisch)],"&lt;&gt;"&amp;BTT[[#This Row],[Verantwortliches TP
(automatisch)]])&gt;0,"Transaktion mehrfach","okay"),"")</f>
        <v>okay</v>
      </c>
      <c r="AR173" t="str">
        <f>IFERROR(IF(COUNTIFS(BTT[Verwendete Transaktion (Pflichtauswahl)],BTT[[#This Row],[Verwendete Transaktion (Pflichtauswahl)]],BTT[Verantwortliches TP
(automatisch)],"&lt;&gt;"&amp;VLOOKUP(aktives_Teilprojekt,Teilprojekte[[Teilprojekte]:[Kürzel]],2,FALSE))&gt;0,"Transaktion mehrfach","okay"),"")</f>
        <v>okay</v>
      </c>
      <c r="AS173" t="s">
        <v>477</v>
      </c>
    </row>
    <row r="174" spans="1:45">
      <c r="A174" t="str">
        <f>IFERROR(IF(BTT[[#This Row],[Lfd Nr. 
(aus konsolidierter Datei)]]&lt;&gt;"",BTT[[#This Row],[Lfd Nr. 
(aus konsolidierter Datei)]],VLOOKUP(aktives_Teilprojekt,Teilprojekte[[Teilprojekte]:[Kürzel]],2,FALSE)&amp;ROW(BTT[[#This Row],[Lfd Nr.
(automatisch)]])-2),"")</f>
        <v>FI172</v>
      </c>
      <c r="B174" t="s">
        <v>345</v>
      </c>
      <c r="D174" t="s">
        <v>102</v>
      </c>
      <c r="E174" t="str">
        <f>IFERROR(IF(NOT(BTT[[#This Row],[Manuelle Änderung des Verantwortliches TP
(Auswahl - bei Bedarf)]]=""),BTT[[#This Row],[Manuelle Änderung des Verantwortliches TP
(Auswahl - bei Bedarf)]],VLOOKUP(BTT[[#This Row],[Hauptprozess
(Pflichtauswahl)]],Hauptprozesse[],3,FALSE)),"")</f>
        <v>FI</v>
      </c>
      <c r="I174" s="20" t="s">
        <v>476</v>
      </c>
      <c r="J174" s="19" t="s">
        <v>478</v>
      </c>
      <c r="N174" t="s">
        <v>95</v>
      </c>
      <c r="O174" t="s">
        <v>83</v>
      </c>
      <c r="T174" t="s">
        <v>83</v>
      </c>
      <c r="V174" t="str">
        <f>IFERROR(VLOOKUP(BTT[[#This Row],[Verwendetes Formular
(Auswahl falls relevant)]],Formulare[[Formularbezeichnung]:[Formularname (technisch)]],2,FALSE),"")</f>
        <v/>
      </c>
      <c r="X174" t="s">
        <v>83</v>
      </c>
      <c r="Y174" s="4"/>
      <c r="AC174" s="22" t="s">
        <v>97</v>
      </c>
      <c r="AD174" t="s">
        <v>98</v>
      </c>
      <c r="AF174" s="22" t="s">
        <v>97</v>
      </c>
      <c r="AJ174" t="s">
        <v>99</v>
      </c>
      <c r="AK174" t="str">
        <f>IF(BTT[[#This Row],[Subprozess
(optionale Auswahl)]]="","okay",IF(VLOOKUP(BTT[[#This Row],[Subprozess
(optionale Auswahl)]],BPML[[Subprozess]:[Zugeordneter Hauptprozess]],3,FALSE)=BTT[[#This Row],[Hauptprozess
(Pflichtauswahl)]],"okay","falscher Subprozess"))</f>
        <v>okay</v>
      </c>
      <c r="AL174" t="str">
        <f>IF(aktives_Teilprojekt="Master","",IF(BTT[[#This Row],[Verantwortliches TP
(automatisch)]]=VLOOKUP(aktives_Teilprojekt,Teilprojekte[[Teilprojekte]:[Kürzel]],2,FALSE),"okay","Hauptprozess anderes TP"))</f>
        <v>okay</v>
      </c>
      <c r="AM1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4" t="str">
        <f>IFERROR(IF(BTT[[#This Row],[SAP-Modul
(Pflichtauswahl)]]&lt;&gt;VLOOKUP(BTT[[#This Row],[Verwendete Transaktion (Pflichtauswahl)]],Transaktionen[[Transaktionen]:[Modul]],3,FALSE),"Modul anders","okay"),"")</f>
        <v>Modul anders</v>
      </c>
      <c r="AP174" t="str">
        <f>IFERROR(IF(COUNTIFS(BTT[Verwendete Transaktion (Pflichtauswahl)],BTT[[#This Row],[Verwendete Transaktion (Pflichtauswahl)]],BTT[SAP-Modul
(Pflichtauswahl)],"&lt;&gt;"&amp;BTT[[#This Row],[SAP-Modul
(Pflichtauswahl)]])&gt;0,"Modul anders","okay"),"")</f>
        <v>Modul anders</v>
      </c>
      <c r="AQ174" t="str">
        <f>IFERROR(IF(COUNTIFS(BTT[Verwendete Transaktion (Pflichtauswahl)],BTT[[#This Row],[Verwendete Transaktion (Pflichtauswahl)]],BTT[Verantwortliches TP
(automatisch)],"&lt;&gt;"&amp;BTT[[#This Row],[Verantwortliches TP
(automatisch)]])&gt;0,"Transaktion mehrfach","okay"),"")</f>
        <v>okay</v>
      </c>
      <c r="AR174" t="str">
        <f>IFERROR(IF(COUNTIFS(BTT[Verwendete Transaktion (Pflichtauswahl)],BTT[[#This Row],[Verwendete Transaktion (Pflichtauswahl)]],BTT[Verantwortliches TP
(automatisch)],"&lt;&gt;"&amp;VLOOKUP(aktives_Teilprojekt,Teilprojekte[[Teilprojekte]:[Kürzel]],2,FALSE))&gt;0,"Transaktion mehrfach","okay"),"")</f>
        <v>okay</v>
      </c>
    </row>
    <row r="175" spans="1:45">
      <c r="A175" t="str">
        <f>IFERROR(IF(BTT[[#This Row],[Lfd Nr. 
(aus konsolidierter Datei)]]&lt;&gt;"",BTT[[#This Row],[Lfd Nr. 
(aus konsolidierter Datei)]],VLOOKUP(aktives_Teilprojekt,Teilprojekte[[Teilprojekte]:[Kürzel]],2,FALSE)&amp;ROW(BTT[[#This Row],[Lfd Nr.
(automatisch)]])-2),"")</f>
        <v>FI1945</v>
      </c>
      <c r="B175" t="s">
        <v>101</v>
      </c>
      <c r="D175" t="s">
        <v>102</v>
      </c>
      <c r="E175" t="str">
        <f>IFERROR(IF(NOT(BTT[[#This Row],[Manuelle Änderung des Verantwortliches TP
(Auswahl - bei Bedarf)]]=""),BTT[[#This Row],[Manuelle Änderung des Verantwortliches TP
(Auswahl - bei Bedarf)]],VLOOKUP(BTT[[#This Row],[Hauptprozess
(Pflichtauswahl)]],Hauptprozesse[],3,FALSE)),"")</f>
        <v>FI</v>
      </c>
      <c r="F175" t="s">
        <v>5</v>
      </c>
      <c r="G175" s="19"/>
      <c r="H175" t="s">
        <v>5</v>
      </c>
      <c r="I175" t="s">
        <v>479</v>
      </c>
      <c r="J175" t="str">
        <f>IFERROR(VLOOKUP(BTT[[#This Row],[Verwendete Transaktion (Pflichtauswahl)]],Transaktionen[[Transaktionen]:[Langtext]],2,FALSE),"")</f>
        <v>Kontenbuchung</v>
      </c>
      <c r="N175" t="s">
        <v>95</v>
      </c>
      <c r="V175" t="str">
        <f>IFERROR(VLOOKUP(BTT[[#This Row],[Verwendetes Formular
(Auswahl falls relevant)]],Formulare[[Formularbezeichnung]:[Formularname (technisch)]],2,FALSE),"")</f>
        <v/>
      </c>
      <c r="X175" t="s">
        <v>83</v>
      </c>
      <c r="Y175" s="4"/>
      <c r="AC175" s="22" t="s">
        <v>97</v>
      </c>
      <c r="AD175" t="s">
        <v>98</v>
      </c>
      <c r="AF175" s="22" t="s">
        <v>97</v>
      </c>
      <c r="AJ175" t="s">
        <v>99</v>
      </c>
      <c r="AK175" t="str">
        <f>IF(BTT[[#This Row],[Subprozess
(optionale Auswahl)]]="","okay",IF(VLOOKUP(BTT[[#This Row],[Subprozess
(optionale Auswahl)]],BPML[[Subprozess]:[Zugeordneter Hauptprozess]],3,FALSE)=BTT[[#This Row],[Hauptprozess
(Pflichtauswahl)]],"okay","falscher Subprozess"))</f>
        <v>okay</v>
      </c>
      <c r="AL175" t="str">
        <f>IF(aktives_Teilprojekt="Master","",IF(BTT[[#This Row],[Verantwortliches TP
(automatisch)]]=VLOOKUP(aktives_Teilprojekt,Teilprojekte[[Teilprojekte]:[Kürzel]],2,FALSE),"okay","Hauptprozess anderes TP"))</f>
        <v>okay</v>
      </c>
      <c r="AM1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5" t="str">
        <f>IFERROR(IF(BTT[[#This Row],[SAP-Modul
(Pflichtauswahl)]]&lt;&gt;VLOOKUP(BTT[[#This Row],[Verwendete Transaktion (Pflichtauswahl)]],Transaktionen[[Transaktionen]:[Modul]],3,FALSE),"Modul anders","okay"),"")</f>
        <v>okay</v>
      </c>
      <c r="AP175" t="str">
        <f>IFERROR(IF(COUNTIFS(BTT[Verwendete Transaktion (Pflichtauswahl)],BTT[[#This Row],[Verwendete Transaktion (Pflichtauswahl)]],BTT[SAP-Modul
(Pflichtauswahl)],"&lt;&gt;"&amp;BTT[[#This Row],[SAP-Modul
(Pflichtauswahl)]])&gt;0,"Modul anders","okay"),"")</f>
        <v>okay</v>
      </c>
      <c r="AQ175" t="str">
        <f>IFERROR(IF(COUNTIFS(BTT[Verwendete Transaktion (Pflichtauswahl)],BTT[[#This Row],[Verwendete Transaktion (Pflichtauswahl)]],BTT[Verantwortliches TP
(automatisch)],"&lt;&gt;"&amp;BTT[[#This Row],[Verantwortliches TP
(automatisch)]])&gt;0,"Transaktion mehrfach","okay"),"")</f>
        <v>okay</v>
      </c>
      <c r="AR175" t="str">
        <f>IFERROR(IF(COUNTIFS(BTT[Verwendete Transaktion (Pflichtauswahl)],BTT[[#This Row],[Verwendete Transaktion (Pflichtauswahl)]],BTT[Verantwortliches TP
(automatisch)],"&lt;&gt;"&amp;VLOOKUP(aktives_Teilprojekt,Teilprojekte[[Teilprojekte]:[Kürzel]],2,FALSE))&gt;0,"Transaktion mehrfach","okay"),"")</f>
        <v>okay</v>
      </c>
      <c r="AS175" t="s">
        <v>480</v>
      </c>
    </row>
    <row r="176" spans="1:45">
      <c r="A176" t="str">
        <f>IFERROR(IF(BTT[[#This Row],[Lfd Nr. 
(aus konsolidierter Datei)]]&lt;&gt;"",BTT[[#This Row],[Lfd Nr. 
(aus konsolidierter Datei)]],VLOOKUP(aktives_Teilprojekt,Teilprojekte[[Teilprojekte]:[Kürzel]],2,FALSE)&amp;ROW(BTT[[#This Row],[Lfd Nr.
(automatisch)]])-2),"")</f>
        <v>FI1946</v>
      </c>
      <c r="B176" t="s">
        <v>345</v>
      </c>
      <c r="D176" t="s">
        <v>102</v>
      </c>
      <c r="E176" t="str">
        <f>IFERROR(IF(NOT(BTT[[#This Row],[Manuelle Änderung des Verantwortliches TP
(Auswahl - bei Bedarf)]]=""),BTT[[#This Row],[Manuelle Änderung des Verantwortliches TP
(Auswahl - bei Bedarf)]],VLOOKUP(BTT[[#This Row],[Hauptprozess
(Pflichtauswahl)]],Hauptprozesse[],3,FALSE)),"")</f>
        <v>FI</v>
      </c>
      <c r="F176" t="s">
        <v>5</v>
      </c>
      <c r="G176" s="19" t="s">
        <v>363</v>
      </c>
      <c r="H176" t="s">
        <v>5</v>
      </c>
      <c r="I176" t="s">
        <v>481</v>
      </c>
      <c r="J176" t="str">
        <f>IFERROR(VLOOKUP(BTT[[#This Row],[Verwendete Transaktion (Pflichtauswahl)]],Transaktionen[[Transaktionen]:[Langtext]],2,FALSE),"")</f>
        <v>Kontendisposition</v>
      </c>
      <c r="N176" t="s">
        <v>95</v>
      </c>
      <c r="O176" t="s">
        <v>83</v>
      </c>
      <c r="T176" t="s">
        <v>83</v>
      </c>
      <c r="V176" t="str">
        <f>IFERROR(VLOOKUP(BTT[[#This Row],[Verwendetes Formular
(Auswahl falls relevant)]],Formulare[[Formularbezeichnung]:[Formularname (technisch)]],2,FALSE),"")</f>
        <v/>
      </c>
      <c r="X176" t="s">
        <v>83</v>
      </c>
      <c r="Y176" s="4"/>
      <c r="AC176" s="22" t="s">
        <v>97</v>
      </c>
      <c r="AD176" t="s">
        <v>98</v>
      </c>
      <c r="AF176" s="22" t="s">
        <v>97</v>
      </c>
      <c r="AJ176" t="s">
        <v>99</v>
      </c>
      <c r="AK176" t="str">
        <f>IF(BTT[[#This Row],[Subprozess
(optionale Auswahl)]]="","okay",IF(VLOOKUP(BTT[[#This Row],[Subprozess
(optionale Auswahl)]],BPML[[Subprozess]:[Zugeordneter Hauptprozess]],3,FALSE)=BTT[[#This Row],[Hauptprozess
(Pflichtauswahl)]],"okay","falscher Subprozess"))</f>
        <v>okay</v>
      </c>
      <c r="AL176" t="str">
        <f>IF(aktives_Teilprojekt="Master","",IF(BTT[[#This Row],[Verantwortliches TP
(automatisch)]]=VLOOKUP(aktives_Teilprojekt,Teilprojekte[[Teilprojekte]:[Kürzel]],2,FALSE),"okay","Hauptprozess anderes TP"))</f>
        <v>okay</v>
      </c>
      <c r="AM1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6" t="str">
        <f>IFERROR(IF(BTT[[#This Row],[SAP-Modul
(Pflichtauswahl)]]&lt;&gt;VLOOKUP(BTT[[#This Row],[Verwendete Transaktion (Pflichtauswahl)]],Transaktionen[[Transaktionen]:[Modul]],3,FALSE),"Modul anders","okay"),"")</f>
        <v>okay</v>
      </c>
      <c r="AP176" t="str">
        <f>IFERROR(IF(COUNTIFS(BTT[Verwendete Transaktion (Pflichtauswahl)],BTT[[#This Row],[Verwendete Transaktion (Pflichtauswahl)]],BTT[SAP-Modul
(Pflichtauswahl)],"&lt;&gt;"&amp;BTT[[#This Row],[SAP-Modul
(Pflichtauswahl)]])&gt;0,"Modul anders","okay"),"")</f>
        <v>okay</v>
      </c>
      <c r="AQ176" t="str">
        <f>IFERROR(IF(COUNTIFS(BTT[Verwendete Transaktion (Pflichtauswahl)],BTT[[#This Row],[Verwendete Transaktion (Pflichtauswahl)]],BTT[Verantwortliches TP
(automatisch)],"&lt;&gt;"&amp;BTT[[#This Row],[Verantwortliches TP
(automatisch)]])&gt;0,"Transaktion mehrfach","okay"),"")</f>
        <v>okay</v>
      </c>
      <c r="AR176" t="str">
        <f>IFERROR(IF(COUNTIFS(BTT[Verwendete Transaktion (Pflichtauswahl)],BTT[[#This Row],[Verwendete Transaktion (Pflichtauswahl)]],BTT[Verantwortliches TP
(automatisch)],"&lt;&gt;"&amp;VLOOKUP(aktives_Teilprojekt,Teilprojekte[[Teilprojekte]:[Kürzel]],2,FALSE))&gt;0,"Transaktion mehrfach","okay"),"")</f>
        <v>okay</v>
      </c>
      <c r="AS176" t="s">
        <v>482</v>
      </c>
    </row>
    <row r="177" spans="1:45">
      <c r="A177" t="str">
        <f>IFERROR(IF(BTT[[#This Row],[Lfd Nr. 
(aus konsolidierter Datei)]]&lt;&gt;"",BTT[[#This Row],[Lfd Nr. 
(aus konsolidierter Datei)]],VLOOKUP(aktives_Teilprojekt,Teilprojekte[[Teilprojekte]:[Kürzel]],2,FALSE)&amp;ROW(BTT[[#This Row],[Lfd Nr.
(automatisch)]])-2),"")</f>
        <v>FI1947</v>
      </c>
      <c r="B177" t="s">
        <v>101</v>
      </c>
      <c r="D177" t="s">
        <v>102</v>
      </c>
      <c r="E177" t="str">
        <f>IFERROR(IF(NOT(BTT[[#This Row],[Manuelle Änderung des Verantwortliches TP
(Auswahl - bei Bedarf)]]=""),BTT[[#This Row],[Manuelle Änderung des Verantwortliches TP
(Auswahl - bei Bedarf)]],VLOOKUP(BTT[[#This Row],[Hauptprozess
(Pflichtauswahl)]],Hauptprozesse[],3,FALSE)),"")</f>
        <v>FI</v>
      </c>
      <c r="F177" t="s">
        <v>5</v>
      </c>
      <c r="G177" s="19"/>
      <c r="H177" t="s">
        <v>5</v>
      </c>
      <c r="I177" t="s">
        <v>483</v>
      </c>
      <c r="J177" t="str">
        <f>IFERROR(VLOOKUP(BTT[[#This Row],[Verwendete Transaktion (Pflichtauswahl)]],Transaktionen[[Transaktionen]:[Langtext]],2,FALSE),"")</f>
        <v>Kontenkontrolle</v>
      </c>
      <c r="N177" t="s">
        <v>95</v>
      </c>
      <c r="V177" t="str">
        <f>IFERROR(VLOOKUP(BTT[[#This Row],[Verwendetes Formular
(Auswahl falls relevant)]],Formulare[[Formularbezeichnung]:[Formularname (technisch)]],2,FALSE),"")</f>
        <v/>
      </c>
      <c r="X177" t="s">
        <v>83</v>
      </c>
      <c r="Y177" s="4"/>
      <c r="AC177" s="22" t="s">
        <v>97</v>
      </c>
      <c r="AD177" t="s">
        <v>98</v>
      </c>
      <c r="AF177" s="22" t="s">
        <v>97</v>
      </c>
      <c r="AJ177" t="s">
        <v>99</v>
      </c>
      <c r="AK177" t="str">
        <f>IF(BTT[[#This Row],[Subprozess
(optionale Auswahl)]]="","okay",IF(VLOOKUP(BTT[[#This Row],[Subprozess
(optionale Auswahl)]],BPML[[Subprozess]:[Zugeordneter Hauptprozess]],3,FALSE)=BTT[[#This Row],[Hauptprozess
(Pflichtauswahl)]],"okay","falscher Subprozess"))</f>
        <v>okay</v>
      </c>
      <c r="AL177" t="str">
        <f>IF(aktives_Teilprojekt="Master","",IF(BTT[[#This Row],[Verantwortliches TP
(automatisch)]]=VLOOKUP(aktives_Teilprojekt,Teilprojekte[[Teilprojekte]:[Kürzel]],2,FALSE),"okay","Hauptprozess anderes TP"))</f>
        <v>okay</v>
      </c>
      <c r="AM1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7" t="str">
        <f>IFERROR(IF(BTT[[#This Row],[SAP-Modul
(Pflichtauswahl)]]&lt;&gt;VLOOKUP(BTT[[#This Row],[Verwendete Transaktion (Pflichtauswahl)]],Transaktionen[[Transaktionen]:[Modul]],3,FALSE),"Modul anders","okay"),"")</f>
        <v>okay</v>
      </c>
      <c r="AP177" t="str">
        <f>IFERROR(IF(COUNTIFS(BTT[Verwendete Transaktion (Pflichtauswahl)],BTT[[#This Row],[Verwendete Transaktion (Pflichtauswahl)]],BTT[SAP-Modul
(Pflichtauswahl)],"&lt;&gt;"&amp;BTT[[#This Row],[SAP-Modul
(Pflichtauswahl)]])&gt;0,"Modul anders","okay"),"")</f>
        <v>okay</v>
      </c>
      <c r="AQ177" t="str">
        <f>IFERROR(IF(COUNTIFS(BTT[Verwendete Transaktion (Pflichtauswahl)],BTT[[#This Row],[Verwendete Transaktion (Pflichtauswahl)]],BTT[Verantwortliches TP
(automatisch)],"&lt;&gt;"&amp;BTT[[#This Row],[Verantwortliches TP
(automatisch)]])&gt;0,"Transaktion mehrfach","okay"),"")</f>
        <v>okay</v>
      </c>
      <c r="AR177" t="str">
        <f>IFERROR(IF(COUNTIFS(BTT[Verwendete Transaktion (Pflichtauswahl)],BTT[[#This Row],[Verwendete Transaktion (Pflichtauswahl)]],BTT[Verantwortliches TP
(automatisch)],"&lt;&gt;"&amp;VLOOKUP(aktives_Teilprojekt,Teilprojekte[[Teilprojekte]:[Kürzel]],2,FALSE))&gt;0,"Transaktion mehrfach","okay"),"")</f>
        <v>okay</v>
      </c>
      <c r="AS177" t="s">
        <v>484</v>
      </c>
    </row>
    <row r="178" spans="1:45">
      <c r="A178" t="str">
        <f>IFERROR(IF(BTT[[#This Row],[Lfd Nr. 
(aus konsolidierter Datei)]]&lt;&gt;"",BTT[[#This Row],[Lfd Nr. 
(aus konsolidierter Datei)]],VLOOKUP(aktives_Teilprojekt,Teilprojekte[[Teilprojekte]:[Kürzel]],2,FALSE)&amp;ROW(BTT[[#This Row],[Lfd Nr.
(automatisch)]])-2),"")</f>
        <v>FI1948</v>
      </c>
      <c r="B178" t="s">
        <v>345</v>
      </c>
      <c r="D178" t="s">
        <v>102</v>
      </c>
      <c r="E178" t="str">
        <f>IFERROR(IF(NOT(BTT[[#This Row],[Manuelle Änderung des Verantwortliches TP
(Auswahl - bei Bedarf)]]=""),BTT[[#This Row],[Manuelle Änderung des Verantwortliches TP
(Auswahl - bei Bedarf)]],VLOOKUP(BTT[[#This Row],[Hauptprozess
(Pflichtauswahl)]],Hauptprozesse[],3,FALSE)),"")</f>
        <v>FI</v>
      </c>
      <c r="F178" t="s">
        <v>5</v>
      </c>
      <c r="G178" s="19" t="s">
        <v>363</v>
      </c>
      <c r="H178" t="s">
        <v>5</v>
      </c>
      <c r="I178" t="s">
        <v>485</v>
      </c>
      <c r="J178" t="str">
        <f>IFERROR(VLOOKUP(BTT[[#This Row],[Verwendete Transaktion (Pflichtauswahl)]],Transaktionen[[Transaktionen]:[Langtext]],2,FALSE),"")</f>
        <v>Kontenstatus</v>
      </c>
      <c r="N178" t="s">
        <v>95</v>
      </c>
      <c r="O178" t="s">
        <v>83</v>
      </c>
      <c r="T178" t="s">
        <v>83</v>
      </c>
      <c r="V178" t="str">
        <f>IFERROR(VLOOKUP(BTT[[#This Row],[Verwendetes Formular
(Auswahl falls relevant)]],Formulare[[Formularbezeichnung]:[Formularname (technisch)]],2,FALSE),"")</f>
        <v/>
      </c>
      <c r="X178" t="s">
        <v>83</v>
      </c>
      <c r="Y178" s="4"/>
      <c r="AC178" s="22" t="s">
        <v>97</v>
      </c>
      <c r="AD178" t="s">
        <v>98</v>
      </c>
      <c r="AF178" s="22" t="s">
        <v>97</v>
      </c>
      <c r="AJ178" t="s">
        <v>99</v>
      </c>
      <c r="AK178" t="str">
        <f>IF(BTT[[#This Row],[Subprozess
(optionale Auswahl)]]="","okay",IF(VLOOKUP(BTT[[#This Row],[Subprozess
(optionale Auswahl)]],BPML[[Subprozess]:[Zugeordneter Hauptprozess]],3,FALSE)=BTT[[#This Row],[Hauptprozess
(Pflichtauswahl)]],"okay","falscher Subprozess"))</f>
        <v>okay</v>
      </c>
      <c r="AL178" t="str">
        <f>IF(aktives_Teilprojekt="Master","",IF(BTT[[#This Row],[Verantwortliches TP
(automatisch)]]=VLOOKUP(aktives_Teilprojekt,Teilprojekte[[Teilprojekte]:[Kürzel]],2,FALSE),"okay","Hauptprozess anderes TP"))</f>
        <v>okay</v>
      </c>
      <c r="AM1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8" t="str">
        <f>IFERROR(IF(BTT[[#This Row],[SAP-Modul
(Pflichtauswahl)]]&lt;&gt;VLOOKUP(BTT[[#This Row],[Verwendete Transaktion (Pflichtauswahl)]],Transaktionen[[Transaktionen]:[Modul]],3,FALSE),"Modul anders","okay"),"")</f>
        <v>okay</v>
      </c>
      <c r="AP178" t="str">
        <f>IFERROR(IF(COUNTIFS(BTT[Verwendete Transaktion (Pflichtauswahl)],BTT[[#This Row],[Verwendete Transaktion (Pflichtauswahl)]],BTT[SAP-Modul
(Pflichtauswahl)],"&lt;&gt;"&amp;BTT[[#This Row],[SAP-Modul
(Pflichtauswahl)]])&gt;0,"Modul anders","okay"),"")</f>
        <v>okay</v>
      </c>
      <c r="AQ178" t="str">
        <f>IFERROR(IF(COUNTIFS(BTT[Verwendete Transaktion (Pflichtauswahl)],BTT[[#This Row],[Verwendete Transaktion (Pflichtauswahl)]],BTT[Verantwortliches TP
(automatisch)],"&lt;&gt;"&amp;BTT[[#This Row],[Verantwortliches TP
(automatisch)]])&gt;0,"Transaktion mehrfach","okay"),"")</f>
        <v>okay</v>
      </c>
      <c r="AR178" t="str">
        <f>IFERROR(IF(COUNTIFS(BTT[Verwendete Transaktion (Pflichtauswahl)],BTT[[#This Row],[Verwendete Transaktion (Pflichtauswahl)]],BTT[Verantwortliches TP
(automatisch)],"&lt;&gt;"&amp;VLOOKUP(aktives_Teilprojekt,Teilprojekte[[Teilprojekte]:[Kürzel]],2,FALSE))&gt;0,"Transaktion mehrfach","okay"),"")</f>
        <v>okay</v>
      </c>
      <c r="AS178" t="s">
        <v>486</v>
      </c>
    </row>
    <row r="179" spans="1:45">
      <c r="A179" t="str">
        <f>IFERROR(IF(BTT[[#This Row],[Lfd Nr. 
(aus konsolidierter Datei)]]&lt;&gt;"",BTT[[#This Row],[Lfd Nr. 
(aus konsolidierter Datei)]],VLOOKUP(aktives_Teilprojekt,Teilprojekte[[Teilprojekte]:[Kürzel]],2,FALSE)&amp;ROW(BTT[[#This Row],[Lfd Nr.
(automatisch)]])-2),"")</f>
        <v>FI2050</v>
      </c>
      <c r="B179" t="s">
        <v>101</v>
      </c>
      <c r="D179" t="s">
        <v>102</v>
      </c>
      <c r="E179" t="str">
        <f>IFERROR(IF(NOT(BTT[[#This Row],[Manuelle Änderung des Verantwortliches TP
(Auswahl - bei Bedarf)]]=""),BTT[[#This Row],[Manuelle Änderung des Verantwortliches TP
(Auswahl - bei Bedarf)]],VLOOKUP(BTT[[#This Row],[Hauptprozess
(Pflichtauswahl)]],Hauptprozesse[],3,FALSE)),"")</f>
        <v>FI</v>
      </c>
      <c r="F179" t="s">
        <v>5</v>
      </c>
      <c r="H179" t="s">
        <v>5</v>
      </c>
      <c r="I179" t="s">
        <v>487</v>
      </c>
      <c r="J179" t="str">
        <f>IFERROR(VLOOKUP(BTT[[#This Row],[Verwendete Transaktion (Pflichtauswahl)]],Transaktionen[[Transaktionen]:[Langtext]],2,FALSE),"")</f>
        <v>Saldenentwicklung pro Konto</v>
      </c>
      <c r="N179" t="s">
        <v>95</v>
      </c>
      <c r="V179" t="str">
        <f>IFERROR(VLOOKUP(BTT[[#This Row],[Verwendetes Formular
(Auswahl falls relevant)]],Formulare[[Formularbezeichnung]:[Formularname (technisch)]],2,FALSE),"")</f>
        <v/>
      </c>
      <c r="X179" t="s">
        <v>83</v>
      </c>
      <c r="Y179" s="4"/>
      <c r="AC179" s="22" t="s">
        <v>97</v>
      </c>
      <c r="AD179" t="s">
        <v>98</v>
      </c>
      <c r="AF179" s="22" t="s">
        <v>97</v>
      </c>
      <c r="AJ179" t="s">
        <v>99</v>
      </c>
      <c r="AK179" t="str">
        <f>IF(BTT[[#This Row],[Subprozess
(optionale Auswahl)]]="","okay",IF(VLOOKUP(BTT[[#This Row],[Subprozess
(optionale Auswahl)]],BPML[[Subprozess]:[Zugeordneter Hauptprozess]],3,FALSE)=BTT[[#This Row],[Hauptprozess
(Pflichtauswahl)]],"okay","falscher Subprozess"))</f>
        <v>okay</v>
      </c>
      <c r="AL179" t="str">
        <f>IF(aktives_Teilprojekt="Master","",IF(BTT[[#This Row],[Verantwortliches TP
(automatisch)]]=VLOOKUP(aktives_Teilprojekt,Teilprojekte[[Teilprojekte]:[Kürzel]],2,FALSE),"okay","Hauptprozess anderes TP"))</f>
        <v>okay</v>
      </c>
      <c r="AM1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79" t="str">
        <f>IFERROR(IF(BTT[[#This Row],[SAP-Modul
(Pflichtauswahl)]]&lt;&gt;VLOOKUP(BTT[[#This Row],[Verwendete Transaktion (Pflichtauswahl)]],Transaktionen[[Transaktionen]:[Modul]],3,FALSE),"Modul anders","okay"),"")</f>
        <v>okay</v>
      </c>
      <c r="AP179" t="str">
        <f>IFERROR(IF(COUNTIFS(BTT[Verwendete Transaktion (Pflichtauswahl)],BTT[[#This Row],[Verwendete Transaktion (Pflichtauswahl)]],BTT[SAP-Modul
(Pflichtauswahl)],"&lt;&gt;"&amp;BTT[[#This Row],[SAP-Modul
(Pflichtauswahl)]])&gt;0,"Modul anders","okay"),"")</f>
        <v>okay</v>
      </c>
      <c r="AQ179" t="str">
        <f>IFERROR(IF(COUNTIFS(BTT[Verwendete Transaktion (Pflichtauswahl)],BTT[[#This Row],[Verwendete Transaktion (Pflichtauswahl)]],BTT[Verantwortliches TP
(automatisch)],"&lt;&gt;"&amp;BTT[[#This Row],[Verantwortliches TP
(automatisch)]])&gt;0,"Transaktion mehrfach","okay"),"")</f>
        <v>okay</v>
      </c>
      <c r="AR179" t="str">
        <f>IFERROR(IF(COUNTIFS(BTT[Verwendete Transaktion (Pflichtauswahl)],BTT[[#This Row],[Verwendete Transaktion (Pflichtauswahl)]],BTT[Verantwortliches TP
(automatisch)],"&lt;&gt;"&amp;VLOOKUP(aktives_Teilprojekt,Teilprojekte[[Teilprojekte]:[Kürzel]],2,FALSE))&gt;0,"Transaktion mehrfach","okay"),"")</f>
        <v>okay</v>
      </c>
      <c r="AS179" t="s">
        <v>488</v>
      </c>
    </row>
    <row r="180" spans="1:45">
      <c r="A180" t="str">
        <f>IFERROR(IF(BTT[[#This Row],[Lfd Nr. 
(aus konsolidierter Datei)]]&lt;&gt;"",BTT[[#This Row],[Lfd Nr. 
(aus konsolidierter Datei)]],VLOOKUP(aktives_Teilprojekt,Teilprojekte[[Teilprojekte]:[Kürzel]],2,FALSE)&amp;ROW(BTT[[#This Row],[Lfd Nr.
(automatisch)]])-2),"")</f>
        <v>FI2123</v>
      </c>
      <c r="B180" t="s">
        <v>101</v>
      </c>
      <c r="D180" t="s">
        <v>102</v>
      </c>
      <c r="E180" t="str">
        <f>IFERROR(IF(NOT(BTT[[#This Row],[Manuelle Änderung des Verantwortliches TP
(Auswahl - bei Bedarf)]]=""),BTT[[#This Row],[Manuelle Änderung des Verantwortliches TP
(Auswahl - bei Bedarf)]],VLOOKUP(BTT[[#This Row],[Hauptprozess
(Pflichtauswahl)]],Hauptprozesse[],3,FALSE)),"")</f>
        <v>FI</v>
      </c>
      <c r="F180" t="s">
        <v>5</v>
      </c>
      <c r="H180" t="s">
        <v>5</v>
      </c>
      <c r="I180" t="s">
        <v>489</v>
      </c>
      <c r="J180" t="str">
        <f>IFERROR(VLOOKUP(BTT[[#This Row],[Verwendete Transaktion (Pflichtauswahl)]],Transaktionen[[Transaktionen]:[Langtext]],2,FALSE),"")</f>
        <v>Umsatzavise anzeigen</v>
      </c>
      <c r="N180" t="s">
        <v>95</v>
      </c>
      <c r="V180" t="str">
        <f>IFERROR(VLOOKUP(BTT[[#This Row],[Verwendetes Formular
(Auswahl falls relevant)]],Formulare[[Formularbezeichnung]:[Formularname (technisch)]],2,FALSE),"")</f>
        <v/>
      </c>
      <c r="X180" t="s">
        <v>83</v>
      </c>
      <c r="Y180" s="4"/>
      <c r="AC180" s="22" t="s">
        <v>97</v>
      </c>
      <c r="AD180" t="s">
        <v>98</v>
      </c>
      <c r="AF180" s="22" t="s">
        <v>97</v>
      </c>
      <c r="AJ180" t="s">
        <v>99</v>
      </c>
      <c r="AK180" t="str">
        <f>IF(BTT[[#This Row],[Subprozess
(optionale Auswahl)]]="","okay",IF(VLOOKUP(BTT[[#This Row],[Subprozess
(optionale Auswahl)]],BPML[[Subprozess]:[Zugeordneter Hauptprozess]],3,FALSE)=BTT[[#This Row],[Hauptprozess
(Pflichtauswahl)]],"okay","falscher Subprozess"))</f>
        <v>okay</v>
      </c>
      <c r="AL180" t="str">
        <f>IF(aktives_Teilprojekt="Master","",IF(BTT[[#This Row],[Verantwortliches TP
(automatisch)]]=VLOOKUP(aktives_Teilprojekt,Teilprojekte[[Teilprojekte]:[Kürzel]],2,FALSE),"okay","Hauptprozess anderes TP"))</f>
        <v>okay</v>
      </c>
      <c r="AM1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0" t="str">
        <f>IFERROR(IF(BTT[[#This Row],[SAP-Modul
(Pflichtauswahl)]]&lt;&gt;VLOOKUP(BTT[[#This Row],[Verwendete Transaktion (Pflichtauswahl)]],Transaktionen[[Transaktionen]:[Modul]],3,FALSE),"Modul anders","okay"),"")</f>
        <v>okay</v>
      </c>
      <c r="AP180" t="str">
        <f>IFERROR(IF(COUNTIFS(BTT[Verwendete Transaktion (Pflichtauswahl)],BTT[[#This Row],[Verwendete Transaktion (Pflichtauswahl)]],BTT[SAP-Modul
(Pflichtauswahl)],"&lt;&gt;"&amp;BTT[[#This Row],[SAP-Modul
(Pflichtauswahl)]])&gt;0,"Modul anders","okay"),"")</f>
        <v>okay</v>
      </c>
      <c r="AQ180" t="str">
        <f>IFERROR(IF(COUNTIFS(BTT[Verwendete Transaktion (Pflichtauswahl)],BTT[[#This Row],[Verwendete Transaktion (Pflichtauswahl)]],BTT[Verantwortliches TP
(automatisch)],"&lt;&gt;"&amp;BTT[[#This Row],[Verantwortliches TP
(automatisch)]])&gt;0,"Transaktion mehrfach","okay"),"")</f>
        <v>okay</v>
      </c>
      <c r="AR180" t="str">
        <f>IFERROR(IF(COUNTIFS(BTT[Verwendete Transaktion (Pflichtauswahl)],BTT[[#This Row],[Verwendete Transaktion (Pflichtauswahl)]],BTT[Verantwortliches TP
(automatisch)],"&lt;&gt;"&amp;VLOOKUP(aktives_Teilprojekt,Teilprojekte[[Teilprojekte]:[Kürzel]],2,FALSE))&gt;0,"Transaktion mehrfach","okay"),"")</f>
        <v>okay</v>
      </c>
      <c r="AS180" t="s">
        <v>490</v>
      </c>
    </row>
    <row r="181" spans="1:45">
      <c r="A181" t="str">
        <f>IFERROR(IF(BTT[[#This Row],[Lfd Nr. 
(aus konsolidierter Datei)]]&lt;&gt;"",BTT[[#This Row],[Lfd Nr. 
(aus konsolidierter Datei)]],VLOOKUP(aktives_Teilprojekt,Teilprojekte[[Teilprojekte]:[Kürzel]],2,FALSE)&amp;ROW(BTT[[#This Row],[Lfd Nr.
(automatisch)]])-2),"")</f>
        <v>FI1949</v>
      </c>
      <c r="B181" t="s">
        <v>101</v>
      </c>
      <c r="D181" t="s">
        <v>102</v>
      </c>
      <c r="E181" t="str">
        <f>IFERROR(IF(NOT(BTT[[#This Row],[Manuelle Änderung des Verantwortliches TP
(Auswahl - bei Bedarf)]]=""),BTT[[#This Row],[Manuelle Änderung des Verantwortliches TP
(Auswahl - bei Bedarf)]],VLOOKUP(BTT[[#This Row],[Hauptprozess
(Pflichtauswahl)]],Hauptprozesse[],3,FALSE)),"")</f>
        <v>FI</v>
      </c>
      <c r="F181" t="s">
        <v>5</v>
      </c>
      <c r="G181" s="19"/>
      <c r="H181" t="s">
        <v>5</v>
      </c>
      <c r="I181" t="s">
        <v>491</v>
      </c>
      <c r="J181" t="str">
        <f>IFERROR(VLOOKUP(BTT[[#This Row],[Verwendete Transaktion (Pflichtauswahl)]],Transaktionen[[Transaktionen]:[Langtext]],2,FALSE),"")</f>
        <v>Neusaldo</v>
      </c>
      <c r="N181" t="s">
        <v>95</v>
      </c>
      <c r="V181" t="str">
        <f>IFERROR(VLOOKUP(BTT[[#This Row],[Verwendetes Formular
(Auswahl falls relevant)]],Formulare[[Formularbezeichnung]:[Formularname (technisch)]],2,FALSE),"")</f>
        <v/>
      </c>
      <c r="X181" t="s">
        <v>83</v>
      </c>
      <c r="Y181" s="4"/>
      <c r="AC181" s="22" t="s">
        <v>97</v>
      </c>
      <c r="AD181" t="s">
        <v>98</v>
      </c>
      <c r="AF181" s="22" t="s">
        <v>97</v>
      </c>
      <c r="AJ181" t="s">
        <v>99</v>
      </c>
      <c r="AK181" t="str">
        <f>IF(BTT[[#This Row],[Subprozess
(optionale Auswahl)]]="","okay",IF(VLOOKUP(BTT[[#This Row],[Subprozess
(optionale Auswahl)]],BPML[[Subprozess]:[Zugeordneter Hauptprozess]],3,FALSE)=BTT[[#This Row],[Hauptprozess
(Pflichtauswahl)]],"okay","falscher Subprozess"))</f>
        <v>okay</v>
      </c>
      <c r="AL181" t="str">
        <f>IF(aktives_Teilprojekt="Master","",IF(BTT[[#This Row],[Verantwortliches TP
(automatisch)]]=VLOOKUP(aktives_Teilprojekt,Teilprojekte[[Teilprojekte]:[Kürzel]],2,FALSE),"okay","Hauptprozess anderes TP"))</f>
        <v>okay</v>
      </c>
      <c r="AM1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1" t="str">
        <f>IFERROR(IF(BTT[[#This Row],[SAP-Modul
(Pflichtauswahl)]]&lt;&gt;VLOOKUP(BTT[[#This Row],[Verwendete Transaktion (Pflichtauswahl)]],Transaktionen[[Transaktionen]:[Modul]],3,FALSE),"Modul anders","okay"),"")</f>
        <v>okay</v>
      </c>
      <c r="AP181" t="str">
        <f>IFERROR(IF(COUNTIFS(BTT[Verwendete Transaktion (Pflichtauswahl)],BTT[[#This Row],[Verwendete Transaktion (Pflichtauswahl)]],BTT[SAP-Modul
(Pflichtauswahl)],"&lt;&gt;"&amp;BTT[[#This Row],[SAP-Modul
(Pflichtauswahl)]])&gt;0,"Modul anders","okay"),"")</f>
        <v>okay</v>
      </c>
      <c r="AQ181" t="str">
        <f>IFERROR(IF(COUNTIFS(BTT[Verwendete Transaktion (Pflichtauswahl)],BTT[[#This Row],[Verwendete Transaktion (Pflichtauswahl)]],BTT[Verantwortliches TP
(automatisch)],"&lt;&gt;"&amp;BTT[[#This Row],[Verantwortliches TP
(automatisch)]])&gt;0,"Transaktion mehrfach","okay"),"")</f>
        <v>okay</v>
      </c>
      <c r="AR181" t="str">
        <f>IFERROR(IF(COUNTIFS(BTT[Verwendete Transaktion (Pflichtauswahl)],BTT[[#This Row],[Verwendete Transaktion (Pflichtauswahl)]],BTT[Verantwortliches TP
(automatisch)],"&lt;&gt;"&amp;VLOOKUP(aktives_Teilprojekt,Teilprojekte[[Teilprojekte]:[Kürzel]],2,FALSE))&gt;0,"Transaktion mehrfach","okay"),"")</f>
        <v>okay</v>
      </c>
      <c r="AS181" t="s">
        <v>492</v>
      </c>
    </row>
    <row r="182" spans="1:45">
      <c r="A182" t="str">
        <f>IFERROR(IF(BTT[[#This Row],[Lfd Nr. 
(aus konsolidierter Datei)]]&lt;&gt;"",BTT[[#This Row],[Lfd Nr. 
(aus konsolidierter Datei)]],VLOOKUP(aktives_Teilprojekt,Teilprojekte[[Teilprojekte]:[Kürzel]],2,FALSE)&amp;ROW(BTT[[#This Row],[Lfd Nr.
(automatisch)]])-2),"")</f>
        <v>FI2124</v>
      </c>
      <c r="B182" t="s">
        <v>101</v>
      </c>
      <c r="D182" t="s">
        <v>102</v>
      </c>
      <c r="E182" t="str">
        <f>IFERROR(IF(NOT(BTT[[#This Row],[Manuelle Änderung des Verantwortliches TP
(Auswahl - bei Bedarf)]]=""),BTT[[#This Row],[Manuelle Änderung des Verantwortliches TP
(Auswahl - bei Bedarf)]],VLOOKUP(BTT[[#This Row],[Hauptprozess
(Pflichtauswahl)]],Hauptprozesse[],3,FALSE)),"")</f>
        <v>FI</v>
      </c>
      <c r="F182" t="s">
        <v>5</v>
      </c>
      <c r="H182" t="s">
        <v>5</v>
      </c>
      <c r="I182" t="s">
        <v>493</v>
      </c>
      <c r="J182" t="str">
        <f>IFERROR(VLOOKUP(BTT[[#This Row],[Verwendete Transaktion (Pflichtauswahl)]],Transaktionen[[Transaktionen]:[Langtext]],2,FALSE),"")</f>
        <v>Gener. Kundenerweit. Planung</v>
      </c>
      <c r="N182" t="s">
        <v>95</v>
      </c>
      <c r="V182" t="str">
        <f>IFERROR(VLOOKUP(BTT[[#This Row],[Verwendetes Formular
(Auswahl falls relevant)]],Formulare[[Formularbezeichnung]:[Formularname (technisch)]],2,FALSE),"")</f>
        <v/>
      </c>
      <c r="X182" t="s">
        <v>83</v>
      </c>
      <c r="Y182" s="4"/>
      <c r="AC182" s="22" t="s">
        <v>97</v>
      </c>
      <c r="AD182" t="s">
        <v>98</v>
      </c>
      <c r="AF182" s="22" t="s">
        <v>97</v>
      </c>
      <c r="AJ182" t="s">
        <v>99</v>
      </c>
      <c r="AK182" t="str">
        <f>IF(BTT[[#This Row],[Subprozess
(optionale Auswahl)]]="","okay",IF(VLOOKUP(BTT[[#This Row],[Subprozess
(optionale Auswahl)]],BPML[[Subprozess]:[Zugeordneter Hauptprozess]],3,FALSE)=BTT[[#This Row],[Hauptprozess
(Pflichtauswahl)]],"okay","falscher Subprozess"))</f>
        <v>okay</v>
      </c>
      <c r="AL182" t="str">
        <f>IF(aktives_Teilprojekt="Master","",IF(BTT[[#This Row],[Verantwortliches TP
(automatisch)]]=VLOOKUP(aktives_Teilprojekt,Teilprojekte[[Teilprojekte]:[Kürzel]],2,FALSE),"okay","Hauptprozess anderes TP"))</f>
        <v>okay</v>
      </c>
      <c r="AM1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2" t="str">
        <f>IFERROR(IF(BTT[[#This Row],[SAP-Modul
(Pflichtauswahl)]]&lt;&gt;VLOOKUP(BTT[[#This Row],[Verwendete Transaktion (Pflichtauswahl)]],Transaktionen[[Transaktionen]:[Modul]],3,FALSE),"Modul anders","okay"),"")</f>
        <v>okay</v>
      </c>
      <c r="AP182" t="str">
        <f>IFERROR(IF(COUNTIFS(BTT[Verwendete Transaktion (Pflichtauswahl)],BTT[[#This Row],[Verwendete Transaktion (Pflichtauswahl)]],BTT[SAP-Modul
(Pflichtauswahl)],"&lt;&gt;"&amp;BTT[[#This Row],[SAP-Modul
(Pflichtauswahl)]])&gt;0,"Modul anders","okay"),"")</f>
        <v>okay</v>
      </c>
      <c r="AQ182" t="str">
        <f>IFERROR(IF(COUNTIFS(BTT[Verwendete Transaktion (Pflichtauswahl)],BTT[[#This Row],[Verwendete Transaktion (Pflichtauswahl)]],BTT[Verantwortliches TP
(automatisch)],"&lt;&gt;"&amp;BTT[[#This Row],[Verantwortliches TP
(automatisch)]])&gt;0,"Transaktion mehrfach","okay"),"")</f>
        <v>okay</v>
      </c>
      <c r="AR182" t="str">
        <f>IFERROR(IF(COUNTIFS(BTT[Verwendete Transaktion (Pflichtauswahl)],BTT[[#This Row],[Verwendete Transaktion (Pflichtauswahl)]],BTT[Verantwortliches TP
(automatisch)],"&lt;&gt;"&amp;VLOOKUP(aktives_Teilprojekt,Teilprojekte[[Teilprojekte]:[Kürzel]],2,FALSE))&gt;0,"Transaktion mehrfach","okay"),"")</f>
        <v>okay</v>
      </c>
      <c r="AS182" t="s">
        <v>494</v>
      </c>
    </row>
    <row r="183" spans="1:45">
      <c r="A183" t="str">
        <f>IFERROR(IF(BTT[[#This Row],[Lfd Nr. 
(aus konsolidierter Datei)]]&lt;&gt;"",BTT[[#This Row],[Lfd Nr. 
(aus konsolidierter Datei)]],VLOOKUP(aktives_Teilprojekt,Teilprojekte[[Teilprojekte]:[Kürzel]],2,FALSE)&amp;ROW(BTT[[#This Row],[Lfd Nr.
(automatisch)]])-2),"")</f>
        <v>FI2125</v>
      </c>
      <c r="B183" t="s">
        <v>101</v>
      </c>
      <c r="D183" t="s">
        <v>102</v>
      </c>
      <c r="E183" t="str">
        <f>IFERROR(IF(NOT(BTT[[#This Row],[Manuelle Änderung des Verantwortliches TP
(Auswahl - bei Bedarf)]]=""),BTT[[#This Row],[Manuelle Änderung des Verantwortliches TP
(Auswahl - bei Bedarf)]],VLOOKUP(BTT[[#This Row],[Hauptprozess
(Pflichtauswahl)]],Hauptprozesse[],3,FALSE)),"")</f>
        <v>FI</v>
      </c>
      <c r="F183" t="s">
        <v>5</v>
      </c>
      <c r="H183" t="s">
        <v>5</v>
      </c>
      <c r="I183" t="s">
        <v>495</v>
      </c>
      <c r="J183" t="str">
        <f>IFERROR(VLOOKUP(BTT[[#This Row],[Verwendete Transaktion (Pflichtauswahl)]],Transaktionen[[Transaktionen]:[Langtext]],2,FALSE),"")</f>
        <v>Intra Gruppen Disposition</v>
      </c>
      <c r="N183" t="s">
        <v>95</v>
      </c>
      <c r="V183" t="str">
        <f>IFERROR(VLOOKUP(BTT[[#This Row],[Verwendetes Formular
(Auswahl falls relevant)]],Formulare[[Formularbezeichnung]:[Formularname (technisch)]],2,FALSE),"")</f>
        <v/>
      </c>
      <c r="X183" t="s">
        <v>83</v>
      </c>
      <c r="Y183" s="4"/>
      <c r="AC183" s="22" t="s">
        <v>97</v>
      </c>
      <c r="AD183" t="s">
        <v>98</v>
      </c>
      <c r="AF183" s="22" t="s">
        <v>97</v>
      </c>
      <c r="AJ183" t="s">
        <v>99</v>
      </c>
      <c r="AK183" t="str">
        <f>IF(BTT[[#This Row],[Subprozess
(optionale Auswahl)]]="","okay",IF(VLOOKUP(BTT[[#This Row],[Subprozess
(optionale Auswahl)]],BPML[[Subprozess]:[Zugeordneter Hauptprozess]],3,FALSE)=BTT[[#This Row],[Hauptprozess
(Pflichtauswahl)]],"okay","falscher Subprozess"))</f>
        <v>okay</v>
      </c>
      <c r="AL183" t="str">
        <f>IF(aktives_Teilprojekt="Master","",IF(BTT[[#This Row],[Verantwortliches TP
(automatisch)]]=VLOOKUP(aktives_Teilprojekt,Teilprojekte[[Teilprojekte]:[Kürzel]],2,FALSE),"okay","Hauptprozess anderes TP"))</f>
        <v>okay</v>
      </c>
      <c r="AM1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3" t="str">
        <f>IFERROR(IF(BTT[[#This Row],[SAP-Modul
(Pflichtauswahl)]]&lt;&gt;VLOOKUP(BTT[[#This Row],[Verwendete Transaktion (Pflichtauswahl)]],Transaktionen[[Transaktionen]:[Modul]],3,FALSE),"Modul anders","okay"),"")</f>
        <v>okay</v>
      </c>
      <c r="AP183" t="str">
        <f>IFERROR(IF(COUNTIFS(BTT[Verwendete Transaktion (Pflichtauswahl)],BTT[[#This Row],[Verwendete Transaktion (Pflichtauswahl)]],BTT[SAP-Modul
(Pflichtauswahl)],"&lt;&gt;"&amp;BTT[[#This Row],[SAP-Modul
(Pflichtauswahl)]])&gt;0,"Modul anders","okay"),"")</f>
        <v>okay</v>
      </c>
      <c r="AQ183" t="str">
        <f>IFERROR(IF(COUNTIFS(BTT[Verwendete Transaktion (Pflichtauswahl)],BTT[[#This Row],[Verwendete Transaktion (Pflichtauswahl)]],BTT[Verantwortliches TP
(automatisch)],"&lt;&gt;"&amp;BTT[[#This Row],[Verantwortliches TP
(automatisch)]])&gt;0,"Transaktion mehrfach","okay"),"")</f>
        <v>okay</v>
      </c>
      <c r="AR183" t="str">
        <f>IFERROR(IF(COUNTIFS(BTT[Verwendete Transaktion (Pflichtauswahl)],BTT[[#This Row],[Verwendete Transaktion (Pflichtauswahl)]],BTT[Verantwortliches TP
(automatisch)],"&lt;&gt;"&amp;VLOOKUP(aktives_Teilprojekt,Teilprojekte[[Teilprojekte]:[Kürzel]],2,FALSE))&gt;0,"Transaktion mehrfach","okay"),"")</f>
        <v>okay</v>
      </c>
      <c r="AS183" t="s">
        <v>496</v>
      </c>
    </row>
    <row r="184" spans="1:45">
      <c r="A184" t="str">
        <f>IFERROR(IF(BTT[[#This Row],[Lfd Nr. 
(aus konsolidierter Datei)]]&lt;&gt;"",BTT[[#This Row],[Lfd Nr. 
(aus konsolidierter Datei)]],VLOOKUP(aktives_Teilprojekt,Teilprojekte[[Teilprojekte]:[Kürzel]],2,FALSE)&amp;ROW(BTT[[#This Row],[Lfd Nr.
(automatisch)]])-2),"")</f>
        <v>FI2126</v>
      </c>
      <c r="B184" t="s">
        <v>101</v>
      </c>
      <c r="D184" t="s">
        <v>102</v>
      </c>
      <c r="E184" t="str">
        <f>IFERROR(IF(NOT(BTT[[#This Row],[Manuelle Änderung des Verantwortliches TP
(Auswahl - bei Bedarf)]]=""),BTT[[#This Row],[Manuelle Änderung des Verantwortliches TP
(Auswahl - bei Bedarf)]],VLOOKUP(BTT[[#This Row],[Hauptprozess
(Pflichtauswahl)]],Hauptprozesse[],3,FALSE)),"")</f>
        <v>FI</v>
      </c>
      <c r="F184" t="s">
        <v>5</v>
      </c>
      <c r="H184" t="s">
        <v>5</v>
      </c>
      <c r="I184" t="s">
        <v>497</v>
      </c>
      <c r="J184" t="str">
        <f>IFERROR(VLOOKUP(BTT[[#This Row],[Verwendete Transaktion (Pflichtauswahl)]],Transaktionen[[Transaktionen]:[Langtext]],2,FALSE),"")</f>
        <v>Marktdatenpf. Referenzzinssatzfixing</v>
      </c>
      <c r="N184" t="s">
        <v>95</v>
      </c>
      <c r="V184" t="str">
        <f>IFERROR(VLOOKUP(BTT[[#This Row],[Verwendetes Formular
(Auswahl falls relevant)]],Formulare[[Formularbezeichnung]:[Formularname (technisch)]],2,FALSE),"")</f>
        <v/>
      </c>
      <c r="X184" t="s">
        <v>83</v>
      </c>
      <c r="Y184" s="4"/>
      <c r="AC184" s="22" t="s">
        <v>97</v>
      </c>
      <c r="AD184" t="s">
        <v>98</v>
      </c>
      <c r="AF184" s="22" t="s">
        <v>97</v>
      </c>
      <c r="AJ184" t="s">
        <v>99</v>
      </c>
      <c r="AK184" t="str">
        <f>IF(BTT[[#This Row],[Subprozess
(optionale Auswahl)]]="","okay",IF(VLOOKUP(BTT[[#This Row],[Subprozess
(optionale Auswahl)]],BPML[[Subprozess]:[Zugeordneter Hauptprozess]],3,FALSE)=BTT[[#This Row],[Hauptprozess
(Pflichtauswahl)]],"okay","falscher Subprozess"))</f>
        <v>okay</v>
      </c>
      <c r="AL184" t="str">
        <f>IF(aktives_Teilprojekt="Master","",IF(BTT[[#This Row],[Verantwortliches TP
(automatisch)]]=VLOOKUP(aktives_Teilprojekt,Teilprojekte[[Teilprojekte]:[Kürzel]],2,FALSE),"okay","Hauptprozess anderes TP"))</f>
        <v>okay</v>
      </c>
      <c r="AM1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4" t="str">
        <f>IFERROR(IF(BTT[[#This Row],[SAP-Modul
(Pflichtauswahl)]]&lt;&gt;VLOOKUP(BTT[[#This Row],[Verwendete Transaktion (Pflichtauswahl)]],Transaktionen[[Transaktionen]:[Modul]],3,FALSE),"Modul anders","okay"),"")</f>
        <v>okay</v>
      </c>
      <c r="AP184" t="str">
        <f>IFERROR(IF(COUNTIFS(BTT[Verwendete Transaktion (Pflichtauswahl)],BTT[[#This Row],[Verwendete Transaktion (Pflichtauswahl)]],BTT[SAP-Modul
(Pflichtauswahl)],"&lt;&gt;"&amp;BTT[[#This Row],[SAP-Modul
(Pflichtauswahl)]])&gt;0,"Modul anders","okay"),"")</f>
        <v>okay</v>
      </c>
      <c r="AQ184" t="str">
        <f>IFERROR(IF(COUNTIFS(BTT[Verwendete Transaktion (Pflichtauswahl)],BTT[[#This Row],[Verwendete Transaktion (Pflichtauswahl)]],BTT[Verantwortliches TP
(automatisch)],"&lt;&gt;"&amp;BTT[[#This Row],[Verantwortliches TP
(automatisch)]])&gt;0,"Transaktion mehrfach","okay"),"")</f>
        <v>okay</v>
      </c>
      <c r="AR184" t="str">
        <f>IFERROR(IF(COUNTIFS(BTT[Verwendete Transaktion (Pflichtauswahl)],BTT[[#This Row],[Verwendete Transaktion (Pflichtauswahl)]],BTT[Verantwortliches TP
(automatisch)],"&lt;&gt;"&amp;VLOOKUP(aktives_Teilprojekt,Teilprojekte[[Teilprojekte]:[Kürzel]],2,FALSE))&gt;0,"Transaktion mehrfach","okay"),"")</f>
        <v>okay</v>
      </c>
      <c r="AS184" t="s">
        <v>498</v>
      </c>
    </row>
    <row r="185" spans="1:45">
      <c r="A185" t="str">
        <f>IFERROR(IF(BTT[[#This Row],[Lfd Nr. 
(aus konsolidierter Datei)]]&lt;&gt;"",BTT[[#This Row],[Lfd Nr. 
(aus konsolidierter Datei)]],VLOOKUP(aktives_Teilprojekt,Teilprojekte[[Teilprojekte]:[Kürzel]],2,FALSE)&amp;ROW(BTT[[#This Row],[Lfd Nr.
(automatisch)]])-2),"")</f>
        <v>FI2127</v>
      </c>
      <c r="B185" t="s">
        <v>101</v>
      </c>
      <c r="D185" t="s">
        <v>102</v>
      </c>
      <c r="E185" t="str">
        <f>IFERROR(IF(NOT(BTT[[#This Row],[Manuelle Änderung des Verantwortliches TP
(Auswahl - bei Bedarf)]]=""),BTT[[#This Row],[Manuelle Änderung des Verantwortliches TP
(Auswahl - bei Bedarf)]],VLOOKUP(BTT[[#This Row],[Hauptprozess
(Pflichtauswahl)]],Hauptprozesse[],3,FALSE)),"")</f>
        <v>FI</v>
      </c>
      <c r="F185" t="s">
        <v>5</v>
      </c>
      <c r="H185" t="s">
        <v>5</v>
      </c>
      <c r="I185" t="s">
        <v>499</v>
      </c>
      <c r="J185" t="str">
        <f>IFERROR(VLOOKUP(BTT[[#This Row],[Verwendete Transaktion (Pflichtauswahl)]],Transaktionen[[Transaktionen]:[Langtext]],2,FALSE),"")</f>
        <v>Anzeige Protokoll AC</v>
      </c>
      <c r="N185" t="s">
        <v>95</v>
      </c>
      <c r="V185" t="str">
        <f>IFERROR(VLOOKUP(BTT[[#This Row],[Verwendetes Formular
(Auswahl falls relevant)]],Formulare[[Formularbezeichnung]:[Formularname (technisch)]],2,FALSE),"")</f>
        <v/>
      </c>
      <c r="X185" t="s">
        <v>83</v>
      </c>
      <c r="Y185" s="4"/>
      <c r="AC185" s="22" t="s">
        <v>97</v>
      </c>
      <c r="AD185" t="s">
        <v>98</v>
      </c>
      <c r="AF185" s="22" t="s">
        <v>97</v>
      </c>
      <c r="AJ185" t="s">
        <v>99</v>
      </c>
      <c r="AK185" t="str">
        <f>IF(BTT[[#This Row],[Subprozess
(optionale Auswahl)]]="","okay",IF(VLOOKUP(BTT[[#This Row],[Subprozess
(optionale Auswahl)]],BPML[[Subprozess]:[Zugeordneter Hauptprozess]],3,FALSE)=BTT[[#This Row],[Hauptprozess
(Pflichtauswahl)]],"okay","falscher Subprozess"))</f>
        <v>okay</v>
      </c>
      <c r="AL185" t="str">
        <f>IF(aktives_Teilprojekt="Master","",IF(BTT[[#This Row],[Verantwortliches TP
(automatisch)]]=VLOOKUP(aktives_Teilprojekt,Teilprojekte[[Teilprojekte]:[Kürzel]],2,FALSE),"okay","Hauptprozess anderes TP"))</f>
        <v>okay</v>
      </c>
      <c r="AM1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5" t="str">
        <f>IFERROR(IF(BTT[[#This Row],[SAP-Modul
(Pflichtauswahl)]]&lt;&gt;VLOOKUP(BTT[[#This Row],[Verwendete Transaktion (Pflichtauswahl)]],Transaktionen[[Transaktionen]:[Modul]],3,FALSE),"Modul anders","okay"),"")</f>
        <v>okay</v>
      </c>
      <c r="AP185" t="str">
        <f>IFERROR(IF(COUNTIFS(BTT[Verwendete Transaktion (Pflichtauswahl)],BTT[[#This Row],[Verwendete Transaktion (Pflichtauswahl)]],BTT[SAP-Modul
(Pflichtauswahl)],"&lt;&gt;"&amp;BTT[[#This Row],[SAP-Modul
(Pflichtauswahl)]])&gt;0,"Modul anders","okay"),"")</f>
        <v>okay</v>
      </c>
      <c r="AQ185" t="str">
        <f>IFERROR(IF(COUNTIFS(BTT[Verwendete Transaktion (Pflichtauswahl)],BTT[[#This Row],[Verwendete Transaktion (Pflichtauswahl)]],BTT[Verantwortliches TP
(automatisch)],"&lt;&gt;"&amp;BTT[[#This Row],[Verantwortliches TP
(automatisch)]])&gt;0,"Transaktion mehrfach","okay"),"")</f>
        <v>okay</v>
      </c>
      <c r="AR185" t="str">
        <f>IFERROR(IF(COUNTIFS(BTT[Verwendete Transaktion (Pflichtauswahl)],BTT[[#This Row],[Verwendete Transaktion (Pflichtauswahl)]],BTT[Verantwortliches TP
(automatisch)],"&lt;&gt;"&amp;VLOOKUP(aktives_Teilprojekt,Teilprojekte[[Teilprojekte]:[Kürzel]],2,FALSE))&gt;0,"Transaktion mehrfach","okay"),"")</f>
        <v>okay</v>
      </c>
      <c r="AS185" t="s">
        <v>500</v>
      </c>
    </row>
    <row r="186" spans="1:45">
      <c r="A186" t="str">
        <f>IFERROR(IF(BTT[[#This Row],[Lfd Nr. 
(aus konsolidierter Datei)]]&lt;&gt;"",BTT[[#This Row],[Lfd Nr. 
(aus konsolidierter Datei)]],VLOOKUP(aktives_Teilprojekt,Teilprojekte[[Teilprojekte]:[Kürzel]],2,FALSE)&amp;ROW(BTT[[#This Row],[Lfd Nr.
(automatisch)]])-2),"")</f>
        <v>FI1950</v>
      </c>
      <c r="B186" t="s">
        <v>101</v>
      </c>
      <c r="D186" t="s">
        <v>102</v>
      </c>
      <c r="E186" t="str">
        <f>IFERROR(IF(NOT(BTT[[#This Row],[Manuelle Änderung des Verantwortliches TP
(Auswahl - bei Bedarf)]]=""),BTT[[#This Row],[Manuelle Änderung des Verantwortliches TP
(Auswahl - bei Bedarf)]],VLOOKUP(BTT[[#This Row],[Hauptprozess
(Pflichtauswahl)]],Hauptprozesse[],3,FALSE)),"")</f>
        <v>FI</v>
      </c>
      <c r="F186" t="s">
        <v>5</v>
      </c>
      <c r="G186" s="19" t="s">
        <v>124</v>
      </c>
      <c r="H186" t="s">
        <v>5</v>
      </c>
      <c r="I186" t="s">
        <v>501</v>
      </c>
      <c r="J186" t="str">
        <f>IFERROR(VLOOKUP(BTT[[#This Row],[Verwendete Transaktion (Pflichtauswahl)]],Transaktionen[[Transaktionen]:[Langtext]],2,FALSE),"")</f>
        <v>AutoBank: Einstellungen  Zielsysteme</v>
      </c>
      <c r="N186" t="s">
        <v>95</v>
      </c>
      <c r="V186" t="str">
        <f>IFERROR(VLOOKUP(BTT[[#This Row],[Verwendetes Formular
(Auswahl falls relevant)]],Formulare[[Formularbezeichnung]:[Formularname (technisch)]],2,FALSE),"")</f>
        <v/>
      </c>
      <c r="X186" t="s">
        <v>83</v>
      </c>
      <c r="Y186" s="4"/>
      <c r="AC186" s="22" t="s">
        <v>97</v>
      </c>
      <c r="AD186" t="s">
        <v>98</v>
      </c>
      <c r="AF186" s="22" t="s">
        <v>97</v>
      </c>
      <c r="AJ186" t="s">
        <v>99</v>
      </c>
      <c r="AK186" t="str">
        <f>IF(BTT[[#This Row],[Subprozess
(optionale Auswahl)]]="","okay",IF(VLOOKUP(BTT[[#This Row],[Subprozess
(optionale Auswahl)]],BPML[[Subprozess]:[Zugeordneter Hauptprozess]],3,FALSE)=BTT[[#This Row],[Hauptprozess
(Pflichtauswahl)]],"okay","falscher Subprozess"))</f>
        <v>okay</v>
      </c>
      <c r="AL186" t="str">
        <f>IF(aktives_Teilprojekt="Master","",IF(BTT[[#This Row],[Verantwortliches TP
(automatisch)]]=VLOOKUP(aktives_Teilprojekt,Teilprojekte[[Teilprojekte]:[Kürzel]],2,FALSE),"okay","Hauptprozess anderes TP"))</f>
        <v>okay</v>
      </c>
      <c r="AM1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6" t="str">
        <f>IFERROR(IF(BTT[[#This Row],[SAP-Modul
(Pflichtauswahl)]]&lt;&gt;VLOOKUP(BTT[[#This Row],[Verwendete Transaktion (Pflichtauswahl)]],Transaktionen[[Transaktionen]:[Modul]],3,FALSE),"Modul anders","okay"),"")</f>
        <v>okay</v>
      </c>
      <c r="AP186" t="str">
        <f>IFERROR(IF(COUNTIFS(BTT[Verwendete Transaktion (Pflichtauswahl)],BTT[[#This Row],[Verwendete Transaktion (Pflichtauswahl)]],BTT[SAP-Modul
(Pflichtauswahl)],"&lt;&gt;"&amp;BTT[[#This Row],[SAP-Modul
(Pflichtauswahl)]])&gt;0,"Modul anders","okay"),"")</f>
        <v>okay</v>
      </c>
      <c r="AQ186" t="str">
        <f>IFERROR(IF(COUNTIFS(BTT[Verwendete Transaktion (Pflichtauswahl)],BTT[[#This Row],[Verwendete Transaktion (Pflichtauswahl)]],BTT[Verantwortliches TP
(automatisch)],"&lt;&gt;"&amp;BTT[[#This Row],[Verantwortliches TP
(automatisch)]])&gt;0,"Transaktion mehrfach","okay"),"")</f>
        <v>okay</v>
      </c>
      <c r="AR186" t="str">
        <f>IFERROR(IF(COUNTIFS(BTT[Verwendete Transaktion (Pflichtauswahl)],BTT[[#This Row],[Verwendete Transaktion (Pflichtauswahl)]],BTT[Verantwortliches TP
(automatisch)],"&lt;&gt;"&amp;VLOOKUP(aktives_Teilprojekt,Teilprojekte[[Teilprojekte]:[Kürzel]],2,FALSE))&gt;0,"Transaktion mehrfach","okay"),"")</f>
        <v>okay</v>
      </c>
      <c r="AS186" t="s">
        <v>502</v>
      </c>
    </row>
    <row r="187" spans="1:45">
      <c r="A187" t="str">
        <f>IFERROR(IF(BTT[[#This Row],[Lfd Nr. 
(aus konsolidierter Datei)]]&lt;&gt;"",BTT[[#This Row],[Lfd Nr. 
(aus konsolidierter Datei)]],VLOOKUP(aktives_Teilprojekt,Teilprojekte[[Teilprojekte]:[Kürzel]],2,FALSE)&amp;ROW(BTT[[#This Row],[Lfd Nr.
(automatisch)]])-2),"")</f>
        <v>FI2051</v>
      </c>
      <c r="B187" t="s">
        <v>101</v>
      </c>
      <c r="D187" t="s">
        <v>102</v>
      </c>
      <c r="E187" t="str">
        <f>IFERROR(IF(NOT(BTT[[#This Row],[Manuelle Änderung des Verantwortliches TP
(Auswahl - bei Bedarf)]]=""),BTT[[#This Row],[Manuelle Änderung des Verantwortliches TP
(Auswahl - bei Bedarf)]],VLOOKUP(BTT[[#This Row],[Hauptprozess
(Pflichtauswahl)]],Hauptprozesse[],3,FALSE)),"")</f>
        <v>FI</v>
      </c>
      <c r="F187" t="s">
        <v>5</v>
      </c>
      <c r="H187" t="s">
        <v>5</v>
      </c>
      <c r="I187" t="s">
        <v>503</v>
      </c>
      <c r="J187" t="str">
        <f>IFERROR(VLOOKUP(BTT[[#This Row],[Verwendete Transaktion (Pflichtauswahl)]],Transaktionen[[Transaktionen]:[Langtext]],2,FALSE),"")</f>
        <v>ASM: Metadaten zum Auszug anzeigen</v>
      </c>
      <c r="N187" t="s">
        <v>95</v>
      </c>
      <c r="V187" t="str">
        <f>IFERROR(VLOOKUP(BTT[[#This Row],[Verwendetes Formular
(Auswahl falls relevant)]],Formulare[[Formularbezeichnung]:[Formularname (technisch)]],2,FALSE),"")</f>
        <v/>
      </c>
      <c r="X187" t="s">
        <v>83</v>
      </c>
      <c r="Y187" s="4"/>
      <c r="AC187" s="22" t="s">
        <v>97</v>
      </c>
      <c r="AD187" t="s">
        <v>98</v>
      </c>
      <c r="AF187" s="22" t="s">
        <v>97</v>
      </c>
      <c r="AJ187" t="s">
        <v>99</v>
      </c>
      <c r="AK187" t="str">
        <f>IF(BTT[[#This Row],[Subprozess
(optionale Auswahl)]]="","okay",IF(VLOOKUP(BTT[[#This Row],[Subprozess
(optionale Auswahl)]],BPML[[Subprozess]:[Zugeordneter Hauptprozess]],3,FALSE)=BTT[[#This Row],[Hauptprozess
(Pflichtauswahl)]],"okay","falscher Subprozess"))</f>
        <v>okay</v>
      </c>
      <c r="AL187" t="str">
        <f>IF(aktives_Teilprojekt="Master","",IF(BTT[[#This Row],[Verantwortliches TP
(automatisch)]]=VLOOKUP(aktives_Teilprojekt,Teilprojekte[[Teilprojekte]:[Kürzel]],2,FALSE),"okay","Hauptprozess anderes TP"))</f>
        <v>okay</v>
      </c>
      <c r="AM1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7" t="str">
        <f>IFERROR(IF(BTT[[#This Row],[SAP-Modul
(Pflichtauswahl)]]&lt;&gt;VLOOKUP(BTT[[#This Row],[Verwendete Transaktion (Pflichtauswahl)]],Transaktionen[[Transaktionen]:[Modul]],3,FALSE),"Modul anders","okay"),"")</f>
        <v>okay</v>
      </c>
      <c r="AP187" t="str">
        <f>IFERROR(IF(COUNTIFS(BTT[Verwendete Transaktion (Pflichtauswahl)],BTT[[#This Row],[Verwendete Transaktion (Pflichtauswahl)]],BTT[SAP-Modul
(Pflichtauswahl)],"&lt;&gt;"&amp;BTT[[#This Row],[SAP-Modul
(Pflichtauswahl)]])&gt;0,"Modul anders","okay"),"")</f>
        <v>okay</v>
      </c>
      <c r="AQ187" t="str">
        <f>IFERROR(IF(COUNTIFS(BTT[Verwendete Transaktion (Pflichtauswahl)],BTT[[#This Row],[Verwendete Transaktion (Pflichtauswahl)]],BTT[Verantwortliches TP
(automatisch)],"&lt;&gt;"&amp;BTT[[#This Row],[Verantwortliches TP
(automatisch)]])&gt;0,"Transaktion mehrfach","okay"),"")</f>
        <v>okay</v>
      </c>
      <c r="AR187" t="str">
        <f>IFERROR(IF(COUNTIFS(BTT[Verwendete Transaktion (Pflichtauswahl)],BTT[[#This Row],[Verwendete Transaktion (Pflichtauswahl)]],BTT[Verantwortliches TP
(automatisch)],"&lt;&gt;"&amp;VLOOKUP(aktives_Teilprojekt,Teilprojekte[[Teilprojekte]:[Kürzel]],2,FALSE))&gt;0,"Transaktion mehrfach","okay"),"")</f>
        <v>okay</v>
      </c>
      <c r="AS187" t="s">
        <v>504</v>
      </c>
    </row>
    <row r="188" spans="1:45">
      <c r="A188" t="str">
        <f>IFERROR(IF(BTT[[#This Row],[Lfd Nr. 
(aus konsolidierter Datei)]]&lt;&gt;"",BTT[[#This Row],[Lfd Nr. 
(aus konsolidierter Datei)]],VLOOKUP(aktives_Teilprojekt,Teilprojekte[[Teilprojekte]:[Kürzel]],2,FALSE)&amp;ROW(BTT[[#This Row],[Lfd Nr.
(automatisch)]])-2),"")</f>
        <v>HL243</v>
      </c>
      <c r="B188" t="s">
        <v>90</v>
      </c>
      <c r="C188" t="s">
        <v>91</v>
      </c>
      <c r="D188" t="s">
        <v>170</v>
      </c>
      <c r="E188" t="str">
        <f>IFERROR(IF(NOT(BTT[[#This Row],[Manuelle Änderung des Verantwortliches TP
(Auswahl - bei Bedarf)]]=""),BTT[[#This Row],[Manuelle Änderung des Verantwortliches TP
(Auswahl - bei Bedarf)]],VLOOKUP(BTT[[#This Row],[Hauptprozess
(Pflichtauswahl)]],Hauptprozesse[],3,FALSE)),"")</f>
        <v>FI</v>
      </c>
      <c r="F188" t="s">
        <v>5</v>
      </c>
      <c r="G188" t="s">
        <v>93</v>
      </c>
      <c r="H188" t="s">
        <v>5</v>
      </c>
      <c r="I188" t="s">
        <v>505</v>
      </c>
      <c r="J188" t="str">
        <f>IFERROR(VLOOKUP(BTT[[#This Row],[Verwendete Transaktion (Pflichtauswahl)]],Transaktionen[[Transaktionen]:[Langtext]],2,FALSE),"")</f>
        <v>Anzeige von Umsatzavisen</v>
      </c>
      <c r="N188" t="s">
        <v>95</v>
      </c>
      <c r="O188" t="s">
        <v>83</v>
      </c>
      <c r="T188" t="s">
        <v>96</v>
      </c>
      <c r="V188" t="str">
        <f>IFERROR(VLOOKUP(BTT[[#This Row],[Verwendetes Formular
(Auswahl falls relevant)]],Formulare[[Formularbezeichnung]:[Formularname (technisch)]],2,FALSE),"")</f>
        <v/>
      </c>
      <c r="X188" t="s">
        <v>83</v>
      </c>
      <c r="Y188" s="4"/>
      <c r="AC188" s="22" t="s">
        <v>97</v>
      </c>
      <c r="AD188" t="s">
        <v>98</v>
      </c>
      <c r="AF188" s="22" t="s">
        <v>97</v>
      </c>
      <c r="AJ188" t="s">
        <v>99</v>
      </c>
      <c r="AK188" t="str">
        <f>IF(BTT[[#This Row],[Subprozess
(optionale Auswahl)]]="","okay",IF(VLOOKUP(BTT[[#This Row],[Subprozess
(optionale Auswahl)]],BPML[[Subprozess]:[Zugeordneter Hauptprozess]],3,FALSE)=BTT[[#This Row],[Hauptprozess
(Pflichtauswahl)]],"okay","falscher Subprozess"))</f>
        <v>okay</v>
      </c>
      <c r="AL188" t="str">
        <f>IF(aktives_Teilprojekt="Master","",IF(BTT[[#This Row],[Verantwortliches TP
(automatisch)]]=VLOOKUP(aktives_Teilprojekt,Teilprojekte[[Teilprojekte]:[Kürzel]],2,FALSE),"okay","Hauptprozess anderes TP"))</f>
        <v>okay</v>
      </c>
      <c r="AM1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8" t="str">
        <f>IFERROR(IF(BTT[[#This Row],[SAP-Modul
(Pflichtauswahl)]]&lt;&gt;VLOOKUP(BTT[[#This Row],[Verwendete Transaktion (Pflichtauswahl)]],Transaktionen[[Transaktionen]:[Modul]],3,FALSE),"Modul anders","okay"),"")</f>
        <v>okay</v>
      </c>
      <c r="AP188" t="str">
        <f>IFERROR(IF(COUNTIFS(BTT[Verwendete Transaktion (Pflichtauswahl)],BTT[[#This Row],[Verwendete Transaktion (Pflichtauswahl)]],BTT[SAP-Modul
(Pflichtauswahl)],"&lt;&gt;"&amp;BTT[[#This Row],[SAP-Modul
(Pflichtauswahl)]])&gt;0,"Modul anders","okay"),"")</f>
        <v>okay</v>
      </c>
      <c r="AQ188" t="str">
        <f>IFERROR(IF(COUNTIFS(BTT[Verwendete Transaktion (Pflichtauswahl)],BTT[[#This Row],[Verwendete Transaktion (Pflichtauswahl)]],BTT[Verantwortliches TP
(automatisch)],"&lt;&gt;"&amp;BTT[[#This Row],[Verantwortliches TP
(automatisch)]])&gt;0,"Transaktion mehrfach","okay"),"")</f>
        <v>okay</v>
      </c>
      <c r="AR188" t="str">
        <f>IFERROR(IF(COUNTIFS(BTT[Verwendete Transaktion (Pflichtauswahl)],BTT[[#This Row],[Verwendete Transaktion (Pflichtauswahl)]],BTT[Verantwortliches TP
(automatisch)],"&lt;&gt;"&amp;VLOOKUP(aktives_Teilprojekt,Teilprojekte[[Teilprojekte]:[Kürzel]],2,FALSE))&gt;0,"Transaktion mehrfach","okay"),"")</f>
        <v>okay</v>
      </c>
      <c r="AS188" t="s">
        <v>506</v>
      </c>
    </row>
    <row r="189" spans="1:45">
      <c r="A189" t="str">
        <f>IFERROR(IF(BTT[[#This Row],[Lfd Nr. 
(aus konsolidierter Datei)]]&lt;&gt;"",BTT[[#This Row],[Lfd Nr. 
(aus konsolidierter Datei)]],VLOOKUP(aktives_Teilprojekt,Teilprojekte[[Teilprojekte]:[Kürzel]],2,FALSE)&amp;ROW(BTT[[#This Row],[Lfd Nr.
(automatisch)]])-2),"")</f>
        <v>FI1951</v>
      </c>
      <c r="B189" t="s">
        <v>101</v>
      </c>
      <c r="D189" t="s">
        <v>102</v>
      </c>
      <c r="E189" t="str">
        <f>IFERROR(IF(NOT(BTT[[#This Row],[Manuelle Änderung des Verantwortliches TP
(Auswahl - bei Bedarf)]]=""),BTT[[#This Row],[Manuelle Änderung des Verantwortliches TP
(Auswahl - bei Bedarf)]],VLOOKUP(BTT[[#This Row],[Hauptprozess
(Pflichtauswahl)]],Hauptprozesse[],3,FALSE)),"")</f>
        <v>FI</v>
      </c>
      <c r="F189" t="s">
        <v>5</v>
      </c>
      <c r="G189" s="19" t="s">
        <v>124</v>
      </c>
      <c r="H189" t="s">
        <v>5</v>
      </c>
      <c r="I189" t="s">
        <v>507</v>
      </c>
      <c r="J189" t="str">
        <f>IFERROR(VLOOKUP(BTT[[#This Row],[Verwendete Transaktion (Pflichtauswahl)]],Transaktionen[[Transaktionen]:[Langtext]],2,FALSE),"")</f>
        <v>Bereinigung</v>
      </c>
      <c r="N189" t="s">
        <v>95</v>
      </c>
      <c r="V189" t="str">
        <f>IFERROR(VLOOKUP(BTT[[#This Row],[Verwendetes Formular
(Auswahl falls relevant)]],Formulare[[Formularbezeichnung]:[Formularname (technisch)]],2,FALSE),"")</f>
        <v/>
      </c>
      <c r="X189" t="s">
        <v>83</v>
      </c>
      <c r="Y189" s="4"/>
      <c r="AC189" s="22" t="s">
        <v>97</v>
      </c>
      <c r="AD189" t="s">
        <v>98</v>
      </c>
      <c r="AF189" s="22" t="s">
        <v>97</v>
      </c>
      <c r="AJ189" t="s">
        <v>99</v>
      </c>
      <c r="AK189" t="str">
        <f>IF(BTT[[#This Row],[Subprozess
(optionale Auswahl)]]="","okay",IF(VLOOKUP(BTT[[#This Row],[Subprozess
(optionale Auswahl)]],BPML[[Subprozess]:[Zugeordneter Hauptprozess]],3,FALSE)=BTT[[#This Row],[Hauptprozess
(Pflichtauswahl)]],"okay","falscher Subprozess"))</f>
        <v>okay</v>
      </c>
      <c r="AL189" t="str">
        <f>IF(aktives_Teilprojekt="Master","",IF(BTT[[#This Row],[Verantwortliches TP
(automatisch)]]=VLOOKUP(aktives_Teilprojekt,Teilprojekte[[Teilprojekte]:[Kürzel]],2,FALSE),"okay","Hauptprozess anderes TP"))</f>
        <v>okay</v>
      </c>
      <c r="AM1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89" t="str">
        <f>IFERROR(IF(BTT[[#This Row],[SAP-Modul
(Pflichtauswahl)]]&lt;&gt;VLOOKUP(BTT[[#This Row],[Verwendete Transaktion (Pflichtauswahl)]],Transaktionen[[Transaktionen]:[Modul]],3,FALSE),"Modul anders","okay"),"")</f>
        <v>okay</v>
      </c>
      <c r="AP189" t="str">
        <f>IFERROR(IF(COUNTIFS(BTT[Verwendete Transaktion (Pflichtauswahl)],BTT[[#This Row],[Verwendete Transaktion (Pflichtauswahl)]],BTT[SAP-Modul
(Pflichtauswahl)],"&lt;&gt;"&amp;BTT[[#This Row],[SAP-Modul
(Pflichtauswahl)]])&gt;0,"Modul anders","okay"),"")</f>
        <v>okay</v>
      </c>
      <c r="AQ189" t="str">
        <f>IFERROR(IF(COUNTIFS(BTT[Verwendete Transaktion (Pflichtauswahl)],BTT[[#This Row],[Verwendete Transaktion (Pflichtauswahl)]],BTT[Verantwortliches TP
(automatisch)],"&lt;&gt;"&amp;BTT[[#This Row],[Verantwortliches TP
(automatisch)]])&gt;0,"Transaktion mehrfach","okay"),"")</f>
        <v>okay</v>
      </c>
      <c r="AR189" t="str">
        <f>IFERROR(IF(COUNTIFS(BTT[Verwendete Transaktion (Pflichtauswahl)],BTT[[#This Row],[Verwendete Transaktion (Pflichtauswahl)]],BTT[Verantwortliches TP
(automatisch)],"&lt;&gt;"&amp;VLOOKUP(aktives_Teilprojekt,Teilprojekte[[Teilprojekte]:[Kürzel]],2,FALSE))&gt;0,"Transaktion mehrfach","okay"),"")</f>
        <v>okay</v>
      </c>
      <c r="AS189" t="s">
        <v>508</v>
      </c>
    </row>
    <row r="190" spans="1:45">
      <c r="A190" t="str">
        <f>IFERROR(IF(BTT[[#This Row],[Lfd Nr. 
(aus konsolidierter Datei)]]&lt;&gt;"",BTT[[#This Row],[Lfd Nr. 
(aus konsolidierter Datei)]],VLOOKUP(aktives_Teilprojekt,Teilprojekte[[Teilprojekte]:[Kürzel]],2,FALSE)&amp;ROW(BTT[[#This Row],[Lfd Nr.
(automatisch)]])-2),"")</f>
        <v>FI1952</v>
      </c>
      <c r="B190" t="s">
        <v>101</v>
      </c>
      <c r="D190" t="s">
        <v>102</v>
      </c>
      <c r="E190" t="str">
        <f>IFERROR(IF(NOT(BTT[[#This Row],[Manuelle Änderung des Verantwortliches TP
(Auswahl - bei Bedarf)]]=""),BTT[[#This Row],[Manuelle Änderung des Verantwortliches TP
(Auswahl - bei Bedarf)]],VLOOKUP(BTT[[#This Row],[Hauptprozess
(Pflichtauswahl)]],Hauptprozesse[],3,FALSE)),"")</f>
        <v>FI</v>
      </c>
      <c r="F190" t="s">
        <v>5</v>
      </c>
      <c r="G190" s="19" t="s">
        <v>124</v>
      </c>
      <c r="H190" t="s">
        <v>5</v>
      </c>
      <c r="I190" t="s">
        <v>509</v>
      </c>
      <c r="J190" t="str">
        <f>IFERROR(VLOOKUP(BTT[[#This Row],[Verwendete Transaktion (Pflichtauswahl)]],Transaktionen[[Transaktionen]:[Langtext]],2,FALSE),"")</f>
        <v>CBR Einstellungen Ableitungstabelle</v>
      </c>
      <c r="N190" t="s">
        <v>95</v>
      </c>
      <c r="V190" t="str">
        <f>IFERROR(VLOOKUP(BTT[[#This Row],[Verwendetes Formular
(Auswahl falls relevant)]],Formulare[[Formularbezeichnung]:[Formularname (technisch)]],2,FALSE),"")</f>
        <v/>
      </c>
      <c r="X190" t="s">
        <v>83</v>
      </c>
      <c r="Y190" s="4"/>
      <c r="AC190" s="22" t="s">
        <v>97</v>
      </c>
      <c r="AD190" t="s">
        <v>98</v>
      </c>
      <c r="AF190" s="22" t="s">
        <v>97</v>
      </c>
      <c r="AJ190" t="s">
        <v>99</v>
      </c>
      <c r="AK190" t="str">
        <f>IF(BTT[[#This Row],[Subprozess
(optionale Auswahl)]]="","okay",IF(VLOOKUP(BTT[[#This Row],[Subprozess
(optionale Auswahl)]],BPML[[Subprozess]:[Zugeordneter Hauptprozess]],3,FALSE)=BTT[[#This Row],[Hauptprozess
(Pflichtauswahl)]],"okay","falscher Subprozess"))</f>
        <v>okay</v>
      </c>
      <c r="AL190" t="str">
        <f>IF(aktives_Teilprojekt="Master","",IF(BTT[[#This Row],[Verantwortliches TP
(automatisch)]]=VLOOKUP(aktives_Teilprojekt,Teilprojekte[[Teilprojekte]:[Kürzel]],2,FALSE),"okay","Hauptprozess anderes TP"))</f>
        <v>okay</v>
      </c>
      <c r="AM1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0" t="str">
        <f>IFERROR(IF(BTT[[#This Row],[SAP-Modul
(Pflichtauswahl)]]&lt;&gt;VLOOKUP(BTT[[#This Row],[Verwendete Transaktion (Pflichtauswahl)]],Transaktionen[[Transaktionen]:[Modul]],3,FALSE),"Modul anders","okay"),"")</f>
        <v>okay</v>
      </c>
      <c r="AP190" t="str">
        <f>IFERROR(IF(COUNTIFS(BTT[Verwendete Transaktion (Pflichtauswahl)],BTT[[#This Row],[Verwendete Transaktion (Pflichtauswahl)]],BTT[SAP-Modul
(Pflichtauswahl)],"&lt;&gt;"&amp;BTT[[#This Row],[SAP-Modul
(Pflichtauswahl)]])&gt;0,"Modul anders","okay"),"")</f>
        <v>okay</v>
      </c>
      <c r="AQ190" t="str">
        <f>IFERROR(IF(COUNTIFS(BTT[Verwendete Transaktion (Pflichtauswahl)],BTT[[#This Row],[Verwendete Transaktion (Pflichtauswahl)]],BTT[Verantwortliches TP
(automatisch)],"&lt;&gt;"&amp;BTT[[#This Row],[Verantwortliches TP
(automatisch)]])&gt;0,"Transaktion mehrfach","okay"),"")</f>
        <v>okay</v>
      </c>
      <c r="AR190" t="str">
        <f>IFERROR(IF(COUNTIFS(BTT[Verwendete Transaktion (Pflichtauswahl)],BTT[[#This Row],[Verwendete Transaktion (Pflichtauswahl)]],BTT[Verantwortliches TP
(automatisch)],"&lt;&gt;"&amp;VLOOKUP(aktives_Teilprojekt,Teilprojekte[[Teilprojekte]:[Kürzel]],2,FALSE))&gt;0,"Transaktion mehrfach","okay"),"")</f>
        <v>okay</v>
      </c>
      <c r="AS190" t="s">
        <v>510</v>
      </c>
    </row>
    <row r="191" spans="1:45">
      <c r="A191" t="str">
        <f>IFERROR(IF(BTT[[#This Row],[Lfd Nr. 
(aus konsolidierter Datei)]]&lt;&gt;"",BTT[[#This Row],[Lfd Nr. 
(aus konsolidierter Datei)]],VLOOKUP(aktives_Teilprojekt,Teilprojekte[[Teilprojekte]:[Kürzel]],2,FALSE)&amp;ROW(BTT[[#This Row],[Lfd Nr.
(automatisch)]])-2),"")</f>
        <v>FI2052</v>
      </c>
      <c r="B191" t="s">
        <v>101</v>
      </c>
      <c r="D191" t="s">
        <v>102</v>
      </c>
      <c r="E191" t="str">
        <f>IFERROR(IF(NOT(BTT[[#This Row],[Manuelle Änderung des Verantwortliches TP
(Auswahl - bei Bedarf)]]=""),BTT[[#This Row],[Manuelle Änderung des Verantwortliches TP
(Auswahl - bei Bedarf)]],VLOOKUP(BTT[[#This Row],[Hauptprozess
(Pflichtauswahl)]],Hauptprozesse[],3,FALSE)),"")</f>
        <v>FI</v>
      </c>
      <c r="F191" t="s">
        <v>5</v>
      </c>
      <c r="H191" t="s">
        <v>5</v>
      </c>
      <c r="I191" t="s">
        <v>511</v>
      </c>
      <c r="J191" t="str">
        <f>IFERROR(VLOOKUP(BTT[[#This Row],[Verwendete Transaktion (Pflichtauswahl)]],Transaktionen[[Transaktionen]:[Langtext]],2,FALSE),"")</f>
        <v>Check Rhythmus Kontoauszüge</v>
      </c>
      <c r="N191" t="s">
        <v>95</v>
      </c>
      <c r="V191" t="str">
        <f>IFERROR(VLOOKUP(BTT[[#This Row],[Verwendetes Formular
(Auswahl falls relevant)]],Formulare[[Formularbezeichnung]:[Formularname (technisch)]],2,FALSE),"")</f>
        <v/>
      </c>
      <c r="X191" t="s">
        <v>83</v>
      </c>
      <c r="Y191" s="4"/>
      <c r="AC191" s="22" t="s">
        <v>97</v>
      </c>
      <c r="AD191" t="s">
        <v>98</v>
      </c>
      <c r="AF191" s="22" t="s">
        <v>97</v>
      </c>
      <c r="AJ191" t="s">
        <v>99</v>
      </c>
      <c r="AK191" t="str">
        <f>IF(BTT[[#This Row],[Subprozess
(optionale Auswahl)]]="","okay",IF(VLOOKUP(BTT[[#This Row],[Subprozess
(optionale Auswahl)]],BPML[[Subprozess]:[Zugeordneter Hauptprozess]],3,FALSE)=BTT[[#This Row],[Hauptprozess
(Pflichtauswahl)]],"okay","falscher Subprozess"))</f>
        <v>okay</v>
      </c>
      <c r="AL191" t="str">
        <f>IF(aktives_Teilprojekt="Master","",IF(BTT[[#This Row],[Verantwortliches TP
(automatisch)]]=VLOOKUP(aktives_Teilprojekt,Teilprojekte[[Teilprojekte]:[Kürzel]],2,FALSE),"okay","Hauptprozess anderes TP"))</f>
        <v>okay</v>
      </c>
      <c r="AM1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1" t="str">
        <f>IFERROR(IF(BTT[[#This Row],[SAP-Modul
(Pflichtauswahl)]]&lt;&gt;VLOOKUP(BTT[[#This Row],[Verwendete Transaktion (Pflichtauswahl)]],Transaktionen[[Transaktionen]:[Modul]],3,FALSE),"Modul anders","okay"),"")</f>
        <v>okay</v>
      </c>
      <c r="AP191" t="str">
        <f>IFERROR(IF(COUNTIFS(BTT[Verwendete Transaktion (Pflichtauswahl)],BTT[[#This Row],[Verwendete Transaktion (Pflichtauswahl)]],BTT[SAP-Modul
(Pflichtauswahl)],"&lt;&gt;"&amp;BTT[[#This Row],[SAP-Modul
(Pflichtauswahl)]])&gt;0,"Modul anders","okay"),"")</f>
        <v>okay</v>
      </c>
      <c r="AQ191" t="str">
        <f>IFERROR(IF(COUNTIFS(BTT[Verwendete Transaktion (Pflichtauswahl)],BTT[[#This Row],[Verwendete Transaktion (Pflichtauswahl)]],BTT[Verantwortliches TP
(automatisch)],"&lt;&gt;"&amp;BTT[[#This Row],[Verantwortliches TP
(automatisch)]])&gt;0,"Transaktion mehrfach","okay"),"")</f>
        <v>okay</v>
      </c>
      <c r="AR191" t="str">
        <f>IFERROR(IF(COUNTIFS(BTT[Verwendete Transaktion (Pflichtauswahl)],BTT[[#This Row],[Verwendete Transaktion (Pflichtauswahl)]],BTT[Verantwortliches TP
(automatisch)],"&lt;&gt;"&amp;VLOOKUP(aktives_Teilprojekt,Teilprojekte[[Teilprojekte]:[Kürzel]],2,FALSE))&gt;0,"Transaktion mehrfach","okay"),"")</f>
        <v>okay</v>
      </c>
      <c r="AS191" t="s">
        <v>512</v>
      </c>
    </row>
    <row r="192" spans="1:45">
      <c r="A192" t="str">
        <f>IFERROR(IF(BTT[[#This Row],[Lfd Nr. 
(aus konsolidierter Datei)]]&lt;&gt;"",BTT[[#This Row],[Lfd Nr. 
(aus konsolidierter Datei)]],VLOOKUP(aktives_Teilprojekt,Teilprojekte[[Teilprojekte]:[Kürzel]],2,FALSE)&amp;ROW(BTT[[#This Row],[Lfd Nr.
(automatisch)]])-2),"")</f>
        <v>FI1953</v>
      </c>
      <c r="B192" t="s">
        <v>101</v>
      </c>
      <c r="D192" t="s">
        <v>102</v>
      </c>
      <c r="E192" t="str">
        <f>IFERROR(IF(NOT(BTT[[#This Row],[Manuelle Änderung des Verantwortliches TP
(Auswahl - bei Bedarf)]]=""),BTT[[#This Row],[Manuelle Änderung des Verantwortliches TP
(Auswahl - bei Bedarf)]],VLOOKUP(BTT[[#This Row],[Hauptprozess
(Pflichtauswahl)]],Hauptprozesse[],3,FALSE)),"")</f>
        <v>FI</v>
      </c>
      <c r="F192" t="s">
        <v>5</v>
      </c>
      <c r="G192" s="19" t="s">
        <v>124</v>
      </c>
      <c r="H192" t="s">
        <v>5</v>
      </c>
      <c r="I192" t="s">
        <v>513</v>
      </c>
      <c r="J192" t="str">
        <f>IFERROR(VLOOKUP(BTT[[#This Row],[Verwendete Transaktion (Pflichtauswahl)]],Transaktionen[[Transaktionen]:[Langtext]],2,FALSE),"")</f>
        <v>Datenkontext</v>
      </c>
      <c r="N192" t="s">
        <v>95</v>
      </c>
      <c r="V192" t="str">
        <f>IFERROR(VLOOKUP(BTT[[#This Row],[Verwendetes Formular
(Auswahl falls relevant)]],Formulare[[Formularbezeichnung]:[Formularname (technisch)]],2,FALSE),"")</f>
        <v/>
      </c>
      <c r="X192" t="s">
        <v>83</v>
      </c>
      <c r="Y192" s="4"/>
      <c r="AC192" s="22" t="s">
        <v>97</v>
      </c>
      <c r="AD192" t="s">
        <v>98</v>
      </c>
      <c r="AF192" s="22" t="s">
        <v>97</v>
      </c>
      <c r="AJ192" t="s">
        <v>99</v>
      </c>
      <c r="AK192" t="str">
        <f>IF(BTT[[#This Row],[Subprozess
(optionale Auswahl)]]="","okay",IF(VLOOKUP(BTT[[#This Row],[Subprozess
(optionale Auswahl)]],BPML[[Subprozess]:[Zugeordneter Hauptprozess]],3,FALSE)=BTT[[#This Row],[Hauptprozess
(Pflichtauswahl)]],"okay","falscher Subprozess"))</f>
        <v>okay</v>
      </c>
      <c r="AL192" t="str">
        <f>IF(aktives_Teilprojekt="Master","",IF(BTT[[#This Row],[Verantwortliches TP
(automatisch)]]=VLOOKUP(aktives_Teilprojekt,Teilprojekte[[Teilprojekte]:[Kürzel]],2,FALSE),"okay","Hauptprozess anderes TP"))</f>
        <v>okay</v>
      </c>
      <c r="AM1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2" t="str">
        <f>IFERROR(IF(BTT[[#This Row],[SAP-Modul
(Pflichtauswahl)]]&lt;&gt;VLOOKUP(BTT[[#This Row],[Verwendete Transaktion (Pflichtauswahl)]],Transaktionen[[Transaktionen]:[Modul]],3,FALSE),"Modul anders","okay"),"")</f>
        <v>okay</v>
      </c>
      <c r="AP192" t="str">
        <f>IFERROR(IF(COUNTIFS(BTT[Verwendete Transaktion (Pflichtauswahl)],BTT[[#This Row],[Verwendete Transaktion (Pflichtauswahl)]],BTT[SAP-Modul
(Pflichtauswahl)],"&lt;&gt;"&amp;BTT[[#This Row],[SAP-Modul
(Pflichtauswahl)]])&gt;0,"Modul anders","okay"),"")</f>
        <v>okay</v>
      </c>
      <c r="AQ192" t="str">
        <f>IFERROR(IF(COUNTIFS(BTT[Verwendete Transaktion (Pflichtauswahl)],BTT[[#This Row],[Verwendete Transaktion (Pflichtauswahl)]],BTT[Verantwortliches TP
(automatisch)],"&lt;&gt;"&amp;BTT[[#This Row],[Verantwortliches TP
(automatisch)]])&gt;0,"Transaktion mehrfach","okay"),"")</f>
        <v>okay</v>
      </c>
      <c r="AR192" t="str">
        <f>IFERROR(IF(COUNTIFS(BTT[Verwendete Transaktion (Pflichtauswahl)],BTT[[#This Row],[Verwendete Transaktion (Pflichtauswahl)]],BTT[Verantwortliches TP
(automatisch)],"&lt;&gt;"&amp;VLOOKUP(aktives_Teilprojekt,Teilprojekte[[Teilprojekte]:[Kürzel]],2,FALSE))&gt;0,"Transaktion mehrfach","okay"),"")</f>
        <v>okay</v>
      </c>
      <c r="AS192" t="s">
        <v>514</v>
      </c>
    </row>
    <row r="193" spans="1:45">
      <c r="A193" t="str">
        <f>IFERROR(IF(BTT[[#This Row],[Lfd Nr. 
(aus konsolidierter Datei)]]&lt;&gt;"",BTT[[#This Row],[Lfd Nr. 
(aus konsolidierter Datei)]],VLOOKUP(aktives_Teilprojekt,Teilprojekte[[Teilprojekte]:[Kürzel]],2,FALSE)&amp;ROW(BTT[[#This Row],[Lfd Nr.
(automatisch)]])-2),"")</f>
        <v>FI2053</v>
      </c>
      <c r="B193" t="s">
        <v>101</v>
      </c>
      <c r="D193" t="s">
        <v>102</v>
      </c>
      <c r="E193" t="str">
        <f>IFERROR(IF(NOT(BTT[[#This Row],[Manuelle Änderung des Verantwortliches TP
(Auswahl - bei Bedarf)]]=""),BTT[[#This Row],[Manuelle Änderung des Verantwortliches TP
(Auswahl - bei Bedarf)]],VLOOKUP(BTT[[#This Row],[Hauptprozess
(Pflichtauswahl)]],Hauptprozesse[],3,FALSE)),"")</f>
        <v>FI</v>
      </c>
      <c r="F193" t="s">
        <v>5</v>
      </c>
      <c r="H193" t="s">
        <v>5</v>
      </c>
      <c r="I193" t="s">
        <v>515</v>
      </c>
      <c r="J193" t="str">
        <f>IFERROR(VLOOKUP(BTT[[#This Row],[Verwendete Transaktion (Pflichtauswahl)]],Transaktionen[[Transaktionen]:[Langtext]],2,FALSE),"")</f>
        <v>Einstellungen</v>
      </c>
      <c r="N193" t="s">
        <v>95</v>
      </c>
      <c r="V193" t="str">
        <f>IFERROR(VLOOKUP(BTT[[#This Row],[Verwendetes Formular
(Auswahl falls relevant)]],Formulare[[Formularbezeichnung]:[Formularname (technisch)]],2,FALSE),"")</f>
        <v/>
      </c>
      <c r="X193" t="s">
        <v>83</v>
      </c>
      <c r="Y193" s="4"/>
      <c r="AC193" s="22" t="s">
        <v>97</v>
      </c>
      <c r="AD193" t="s">
        <v>98</v>
      </c>
      <c r="AF193" s="22" t="s">
        <v>97</v>
      </c>
      <c r="AJ193" t="s">
        <v>99</v>
      </c>
      <c r="AK193" t="str">
        <f>IF(BTT[[#This Row],[Subprozess
(optionale Auswahl)]]="","okay",IF(VLOOKUP(BTT[[#This Row],[Subprozess
(optionale Auswahl)]],BPML[[Subprozess]:[Zugeordneter Hauptprozess]],3,FALSE)=BTT[[#This Row],[Hauptprozess
(Pflichtauswahl)]],"okay","falscher Subprozess"))</f>
        <v>okay</v>
      </c>
      <c r="AL193" t="str">
        <f>IF(aktives_Teilprojekt="Master","",IF(BTT[[#This Row],[Verantwortliches TP
(automatisch)]]=VLOOKUP(aktives_Teilprojekt,Teilprojekte[[Teilprojekte]:[Kürzel]],2,FALSE),"okay","Hauptprozess anderes TP"))</f>
        <v>okay</v>
      </c>
      <c r="AM1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3" t="str">
        <f>IFERROR(IF(BTT[[#This Row],[SAP-Modul
(Pflichtauswahl)]]&lt;&gt;VLOOKUP(BTT[[#This Row],[Verwendete Transaktion (Pflichtauswahl)]],Transaktionen[[Transaktionen]:[Modul]],3,FALSE),"Modul anders","okay"),"")</f>
        <v>okay</v>
      </c>
      <c r="AP193" t="str">
        <f>IFERROR(IF(COUNTIFS(BTT[Verwendete Transaktion (Pflichtauswahl)],BTT[[#This Row],[Verwendete Transaktion (Pflichtauswahl)]],BTT[SAP-Modul
(Pflichtauswahl)],"&lt;&gt;"&amp;BTT[[#This Row],[SAP-Modul
(Pflichtauswahl)]])&gt;0,"Modul anders","okay"),"")</f>
        <v>okay</v>
      </c>
      <c r="AQ193" t="str">
        <f>IFERROR(IF(COUNTIFS(BTT[Verwendete Transaktion (Pflichtauswahl)],BTT[[#This Row],[Verwendete Transaktion (Pflichtauswahl)]],BTT[Verantwortliches TP
(automatisch)],"&lt;&gt;"&amp;BTT[[#This Row],[Verantwortliches TP
(automatisch)]])&gt;0,"Transaktion mehrfach","okay"),"")</f>
        <v>okay</v>
      </c>
      <c r="AR193" t="str">
        <f>IFERROR(IF(COUNTIFS(BTT[Verwendete Transaktion (Pflichtauswahl)],BTT[[#This Row],[Verwendete Transaktion (Pflichtauswahl)]],BTT[Verantwortliches TP
(automatisch)],"&lt;&gt;"&amp;VLOOKUP(aktives_Teilprojekt,Teilprojekte[[Teilprojekte]:[Kürzel]],2,FALSE))&gt;0,"Transaktion mehrfach","okay"),"")</f>
        <v>okay</v>
      </c>
      <c r="AS193" t="s">
        <v>516</v>
      </c>
    </row>
    <row r="194" spans="1:45">
      <c r="A194" t="str">
        <f>IFERROR(IF(BTT[[#This Row],[Lfd Nr. 
(aus konsolidierter Datei)]]&lt;&gt;"",BTT[[#This Row],[Lfd Nr. 
(aus konsolidierter Datei)]],VLOOKUP(aktives_Teilprojekt,Teilprojekte[[Teilprojekte]:[Kürzel]],2,FALSE)&amp;ROW(BTT[[#This Row],[Lfd Nr.
(automatisch)]])-2),"")</f>
        <v>FI1954</v>
      </c>
      <c r="B194" t="s">
        <v>101</v>
      </c>
      <c r="D194" t="s">
        <v>102</v>
      </c>
      <c r="E194" t="str">
        <f>IFERROR(IF(NOT(BTT[[#This Row],[Manuelle Änderung des Verantwortliches TP
(Auswahl - bei Bedarf)]]=""),BTT[[#This Row],[Manuelle Änderung des Verantwortliches TP
(Auswahl - bei Bedarf)]],VLOOKUP(BTT[[#This Row],[Hauptprozess
(Pflichtauswahl)]],Hauptprozesse[],3,FALSE)),"")</f>
        <v>FI</v>
      </c>
      <c r="F194" t="s">
        <v>5</v>
      </c>
      <c r="G194" s="19" t="s">
        <v>124</v>
      </c>
      <c r="H194" t="s">
        <v>5</v>
      </c>
      <c r="I194" t="s">
        <v>517</v>
      </c>
      <c r="J194" t="str">
        <f>IFERROR(VLOOKUP(BTT[[#This Row],[Verwendete Transaktion (Pflichtauswahl)]],Transaktionen[[Transaktionen]:[Langtext]],2,FALSE),"")</f>
        <v>Felder für Prüfung auf dopp. Import</v>
      </c>
      <c r="N194" t="s">
        <v>95</v>
      </c>
      <c r="V194" t="str">
        <f>IFERROR(VLOOKUP(BTT[[#This Row],[Verwendetes Formular
(Auswahl falls relevant)]],Formulare[[Formularbezeichnung]:[Formularname (technisch)]],2,FALSE),"")</f>
        <v/>
      </c>
      <c r="X194" t="s">
        <v>83</v>
      </c>
      <c r="Y194" s="4"/>
      <c r="AC194" s="22" t="s">
        <v>97</v>
      </c>
      <c r="AD194" t="s">
        <v>98</v>
      </c>
      <c r="AF194" s="22" t="s">
        <v>97</v>
      </c>
      <c r="AJ194" t="s">
        <v>99</v>
      </c>
      <c r="AK194" t="str">
        <f>IF(BTT[[#This Row],[Subprozess
(optionale Auswahl)]]="","okay",IF(VLOOKUP(BTT[[#This Row],[Subprozess
(optionale Auswahl)]],BPML[[Subprozess]:[Zugeordneter Hauptprozess]],3,FALSE)=BTT[[#This Row],[Hauptprozess
(Pflichtauswahl)]],"okay","falscher Subprozess"))</f>
        <v>okay</v>
      </c>
      <c r="AL194" t="str">
        <f>IF(aktives_Teilprojekt="Master","",IF(BTT[[#This Row],[Verantwortliches TP
(automatisch)]]=VLOOKUP(aktives_Teilprojekt,Teilprojekte[[Teilprojekte]:[Kürzel]],2,FALSE),"okay","Hauptprozess anderes TP"))</f>
        <v>okay</v>
      </c>
      <c r="AM1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4" t="str">
        <f>IFERROR(IF(BTT[[#This Row],[SAP-Modul
(Pflichtauswahl)]]&lt;&gt;VLOOKUP(BTT[[#This Row],[Verwendete Transaktion (Pflichtauswahl)]],Transaktionen[[Transaktionen]:[Modul]],3,FALSE),"Modul anders","okay"),"")</f>
        <v>okay</v>
      </c>
      <c r="AP194" t="str">
        <f>IFERROR(IF(COUNTIFS(BTT[Verwendete Transaktion (Pflichtauswahl)],BTT[[#This Row],[Verwendete Transaktion (Pflichtauswahl)]],BTT[SAP-Modul
(Pflichtauswahl)],"&lt;&gt;"&amp;BTT[[#This Row],[SAP-Modul
(Pflichtauswahl)]])&gt;0,"Modul anders","okay"),"")</f>
        <v>okay</v>
      </c>
      <c r="AQ194" t="str">
        <f>IFERROR(IF(COUNTIFS(BTT[Verwendete Transaktion (Pflichtauswahl)],BTT[[#This Row],[Verwendete Transaktion (Pflichtauswahl)]],BTT[Verantwortliches TP
(automatisch)],"&lt;&gt;"&amp;BTT[[#This Row],[Verantwortliches TP
(automatisch)]])&gt;0,"Transaktion mehrfach","okay"),"")</f>
        <v>okay</v>
      </c>
      <c r="AR194" t="str">
        <f>IFERROR(IF(COUNTIFS(BTT[Verwendete Transaktion (Pflichtauswahl)],BTT[[#This Row],[Verwendete Transaktion (Pflichtauswahl)]],BTT[Verantwortliches TP
(automatisch)],"&lt;&gt;"&amp;VLOOKUP(aktives_Teilprojekt,Teilprojekte[[Teilprojekte]:[Kürzel]],2,FALSE))&gt;0,"Transaktion mehrfach","okay"),"")</f>
        <v>okay</v>
      </c>
      <c r="AS194" t="s">
        <v>518</v>
      </c>
    </row>
    <row r="195" spans="1:45">
      <c r="A195" t="str">
        <f>IFERROR(IF(BTT[[#This Row],[Lfd Nr. 
(aus konsolidierter Datei)]]&lt;&gt;"",BTT[[#This Row],[Lfd Nr. 
(aus konsolidierter Datei)]],VLOOKUP(aktives_Teilprojekt,Teilprojekte[[Teilprojekte]:[Kürzel]],2,FALSE)&amp;ROW(BTT[[#This Row],[Lfd Nr.
(automatisch)]])-2),"")</f>
        <v>FI1955</v>
      </c>
      <c r="B195" t="s">
        <v>101</v>
      </c>
      <c r="D195" t="s">
        <v>102</v>
      </c>
      <c r="E195" t="str">
        <f>IFERROR(IF(NOT(BTT[[#This Row],[Manuelle Änderung des Verantwortliches TP
(Auswahl - bei Bedarf)]]=""),BTT[[#This Row],[Manuelle Änderung des Verantwortliches TP
(Auswahl - bei Bedarf)]],VLOOKUP(BTT[[#This Row],[Hauptprozess
(Pflichtauswahl)]],Hauptprozesse[],3,FALSE)),"")</f>
        <v>FI</v>
      </c>
      <c r="F195" t="s">
        <v>5</v>
      </c>
      <c r="G195" s="19" t="s">
        <v>124</v>
      </c>
      <c r="H195" t="s">
        <v>5</v>
      </c>
      <c r="I195" t="s">
        <v>519</v>
      </c>
      <c r="J195" t="str">
        <f>IFERROR(VLOOKUP(BTT[[#This Row],[Verwendete Transaktion (Pflichtauswahl)]],Transaktionen[[Transaktionen]:[Langtext]],2,FALSE),"")</f>
        <v>ASM: Formate</v>
      </c>
      <c r="N195" t="s">
        <v>95</v>
      </c>
      <c r="V195" t="str">
        <f>IFERROR(VLOOKUP(BTT[[#This Row],[Verwendetes Formular
(Auswahl falls relevant)]],Formulare[[Formularbezeichnung]:[Formularname (technisch)]],2,FALSE),"")</f>
        <v/>
      </c>
      <c r="X195" t="s">
        <v>83</v>
      </c>
      <c r="Y195" s="4"/>
      <c r="AC195" s="22" t="s">
        <v>97</v>
      </c>
      <c r="AD195" t="s">
        <v>98</v>
      </c>
      <c r="AF195" s="22" t="s">
        <v>97</v>
      </c>
      <c r="AJ195" t="s">
        <v>99</v>
      </c>
      <c r="AK195" t="str">
        <f>IF(BTT[[#This Row],[Subprozess
(optionale Auswahl)]]="","okay",IF(VLOOKUP(BTT[[#This Row],[Subprozess
(optionale Auswahl)]],BPML[[Subprozess]:[Zugeordneter Hauptprozess]],3,FALSE)=BTT[[#This Row],[Hauptprozess
(Pflichtauswahl)]],"okay","falscher Subprozess"))</f>
        <v>okay</v>
      </c>
      <c r="AL195" t="str">
        <f>IF(aktives_Teilprojekt="Master","",IF(BTT[[#This Row],[Verantwortliches TP
(automatisch)]]=VLOOKUP(aktives_Teilprojekt,Teilprojekte[[Teilprojekte]:[Kürzel]],2,FALSE),"okay","Hauptprozess anderes TP"))</f>
        <v>okay</v>
      </c>
      <c r="AM1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5" t="str">
        <f>IFERROR(IF(BTT[[#This Row],[SAP-Modul
(Pflichtauswahl)]]&lt;&gt;VLOOKUP(BTT[[#This Row],[Verwendete Transaktion (Pflichtauswahl)]],Transaktionen[[Transaktionen]:[Modul]],3,FALSE),"Modul anders","okay"),"")</f>
        <v>okay</v>
      </c>
      <c r="AP195" t="str">
        <f>IFERROR(IF(COUNTIFS(BTT[Verwendete Transaktion (Pflichtauswahl)],BTT[[#This Row],[Verwendete Transaktion (Pflichtauswahl)]],BTT[SAP-Modul
(Pflichtauswahl)],"&lt;&gt;"&amp;BTT[[#This Row],[SAP-Modul
(Pflichtauswahl)]])&gt;0,"Modul anders","okay"),"")</f>
        <v>okay</v>
      </c>
      <c r="AQ195" t="str">
        <f>IFERROR(IF(COUNTIFS(BTT[Verwendete Transaktion (Pflichtauswahl)],BTT[[#This Row],[Verwendete Transaktion (Pflichtauswahl)]],BTT[Verantwortliches TP
(automatisch)],"&lt;&gt;"&amp;BTT[[#This Row],[Verantwortliches TP
(automatisch)]])&gt;0,"Transaktion mehrfach","okay"),"")</f>
        <v>okay</v>
      </c>
      <c r="AR195" t="str">
        <f>IFERROR(IF(COUNTIFS(BTT[Verwendete Transaktion (Pflichtauswahl)],BTT[[#This Row],[Verwendete Transaktion (Pflichtauswahl)]],BTT[Verantwortliches TP
(automatisch)],"&lt;&gt;"&amp;VLOOKUP(aktives_Teilprojekt,Teilprojekte[[Teilprojekte]:[Kürzel]],2,FALSE))&gt;0,"Transaktion mehrfach","okay"),"")</f>
        <v>okay</v>
      </c>
      <c r="AS195" t="s">
        <v>520</v>
      </c>
    </row>
    <row r="196" spans="1:45">
      <c r="A196" t="str">
        <f>IFERROR(IF(BTT[[#This Row],[Lfd Nr. 
(aus konsolidierter Datei)]]&lt;&gt;"",BTT[[#This Row],[Lfd Nr. 
(aus konsolidierter Datei)]],VLOOKUP(aktives_Teilprojekt,Teilprojekte[[Teilprojekte]:[Kürzel]],2,FALSE)&amp;ROW(BTT[[#This Row],[Lfd Nr.
(automatisch)]])-2),"")</f>
        <v>FI1956</v>
      </c>
      <c r="B196" t="s">
        <v>101</v>
      </c>
      <c r="D196" t="s">
        <v>102</v>
      </c>
      <c r="E196" t="str">
        <f>IFERROR(IF(NOT(BTT[[#This Row],[Manuelle Änderung des Verantwortliches TP
(Auswahl - bei Bedarf)]]=""),BTT[[#This Row],[Manuelle Änderung des Verantwortliches TP
(Auswahl - bei Bedarf)]],VLOOKUP(BTT[[#This Row],[Hauptprozess
(Pflichtauswahl)]],Hauptprozesse[],3,FALSE)),"")</f>
        <v>FI</v>
      </c>
      <c r="F196" t="s">
        <v>5</v>
      </c>
      <c r="G196" s="19" t="s">
        <v>124</v>
      </c>
      <c r="H196" t="s">
        <v>5</v>
      </c>
      <c r="I196" t="s">
        <v>521</v>
      </c>
      <c r="J196" t="str">
        <f>IFERROR(VLOOKUP(BTT[[#This Row],[Verwendete Transaktion (Pflichtauswahl)]],Transaktionen[[Transaktionen]:[Langtext]],2,FALSE),"")</f>
        <v>ASM: Herkunft</v>
      </c>
      <c r="N196" t="s">
        <v>95</v>
      </c>
      <c r="V196" t="str">
        <f>IFERROR(VLOOKUP(BTT[[#This Row],[Verwendetes Formular
(Auswahl falls relevant)]],Formulare[[Formularbezeichnung]:[Formularname (technisch)]],2,FALSE),"")</f>
        <v/>
      </c>
      <c r="X196" t="s">
        <v>83</v>
      </c>
      <c r="Y196" s="4"/>
      <c r="AC196" s="22" t="s">
        <v>97</v>
      </c>
      <c r="AD196" t="s">
        <v>98</v>
      </c>
      <c r="AF196" s="22" t="s">
        <v>97</v>
      </c>
      <c r="AJ196" t="s">
        <v>99</v>
      </c>
      <c r="AK196" t="str">
        <f>IF(BTT[[#This Row],[Subprozess
(optionale Auswahl)]]="","okay",IF(VLOOKUP(BTT[[#This Row],[Subprozess
(optionale Auswahl)]],BPML[[Subprozess]:[Zugeordneter Hauptprozess]],3,FALSE)=BTT[[#This Row],[Hauptprozess
(Pflichtauswahl)]],"okay","falscher Subprozess"))</f>
        <v>okay</v>
      </c>
      <c r="AL196" t="str">
        <f>IF(aktives_Teilprojekt="Master","",IF(BTT[[#This Row],[Verantwortliches TP
(automatisch)]]=VLOOKUP(aktives_Teilprojekt,Teilprojekte[[Teilprojekte]:[Kürzel]],2,FALSE),"okay","Hauptprozess anderes TP"))</f>
        <v>okay</v>
      </c>
      <c r="AM1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6" t="str">
        <f>IFERROR(IF(BTT[[#This Row],[SAP-Modul
(Pflichtauswahl)]]&lt;&gt;VLOOKUP(BTT[[#This Row],[Verwendete Transaktion (Pflichtauswahl)]],Transaktionen[[Transaktionen]:[Modul]],3,FALSE),"Modul anders","okay"),"")</f>
        <v>okay</v>
      </c>
      <c r="AP196" t="str">
        <f>IFERROR(IF(COUNTIFS(BTT[Verwendete Transaktion (Pflichtauswahl)],BTT[[#This Row],[Verwendete Transaktion (Pflichtauswahl)]],BTT[SAP-Modul
(Pflichtauswahl)],"&lt;&gt;"&amp;BTT[[#This Row],[SAP-Modul
(Pflichtauswahl)]])&gt;0,"Modul anders","okay"),"")</f>
        <v>okay</v>
      </c>
      <c r="AQ196" t="str">
        <f>IFERROR(IF(COUNTIFS(BTT[Verwendete Transaktion (Pflichtauswahl)],BTT[[#This Row],[Verwendete Transaktion (Pflichtauswahl)]],BTT[Verantwortliches TP
(automatisch)],"&lt;&gt;"&amp;BTT[[#This Row],[Verantwortliches TP
(automatisch)]])&gt;0,"Transaktion mehrfach","okay"),"")</f>
        <v>okay</v>
      </c>
      <c r="AR196" t="str">
        <f>IFERROR(IF(COUNTIFS(BTT[Verwendete Transaktion (Pflichtauswahl)],BTT[[#This Row],[Verwendete Transaktion (Pflichtauswahl)]],BTT[Verantwortliches TP
(automatisch)],"&lt;&gt;"&amp;VLOOKUP(aktives_Teilprojekt,Teilprojekte[[Teilprojekte]:[Kürzel]],2,FALSE))&gt;0,"Transaktion mehrfach","okay"),"")</f>
        <v>okay</v>
      </c>
      <c r="AS196" t="s">
        <v>522</v>
      </c>
    </row>
    <row r="197" spans="1:45">
      <c r="A197" t="str">
        <f>IFERROR(IF(BTT[[#This Row],[Lfd Nr. 
(aus konsolidierter Datei)]]&lt;&gt;"",BTT[[#This Row],[Lfd Nr. 
(aus konsolidierter Datei)]],VLOOKUP(aktives_Teilprojekt,Teilprojekte[[Teilprojekte]:[Kürzel]],2,FALSE)&amp;ROW(BTT[[#This Row],[Lfd Nr.
(automatisch)]])-2),"")</f>
        <v>FI2054</v>
      </c>
      <c r="B197" t="s">
        <v>101</v>
      </c>
      <c r="D197" t="s">
        <v>102</v>
      </c>
      <c r="E197" t="str">
        <f>IFERROR(IF(NOT(BTT[[#This Row],[Manuelle Änderung des Verantwortliches TP
(Auswahl - bei Bedarf)]]=""),BTT[[#This Row],[Manuelle Änderung des Verantwortliches TP
(Auswahl - bei Bedarf)]],VLOOKUP(BTT[[#This Row],[Hauptprozess
(Pflichtauswahl)]],Hauptprozesse[],3,FALSE)),"")</f>
        <v>FI</v>
      </c>
      <c r="F197" t="s">
        <v>5</v>
      </c>
      <c r="H197" t="s">
        <v>5</v>
      </c>
      <c r="I197" t="s">
        <v>523</v>
      </c>
      <c r="J197" t="str">
        <f>IFERROR(VLOOKUP(BTT[[#This Row],[Verwendete Transaktion (Pflichtauswahl)]],Transaktionen[[Transaktionen]:[Langtext]],2,FALSE),"")</f>
        <v>Transaktion für ASM Datenimport</v>
      </c>
      <c r="N197" t="s">
        <v>95</v>
      </c>
      <c r="V197" t="str">
        <f>IFERROR(VLOOKUP(BTT[[#This Row],[Verwendetes Formular
(Auswahl falls relevant)]],Formulare[[Formularbezeichnung]:[Formularname (technisch)]],2,FALSE),"")</f>
        <v/>
      </c>
      <c r="X197" t="s">
        <v>83</v>
      </c>
      <c r="Y197" s="4"/>
      <c r="AC197" s="22" t="s">
        <v>97</v>
      </c>
      <c r="AD197" t="s">
        <v>98</v>
      </c>
      <c r="AF197" s="22" t="s">
        <v>97</v>
      </c>
      <c r="AJ197" t="s">
        <v>99</v>
      </c>
      <c r="AK197" t="str">
        <f>IF(BTT[[#This Row],[Subprozess
(optionale Auswahl)]]="","okay",IF(VLOOKUP(BTT[[#This Row],[Subprozess
(optionale Auswahl)]],BPML[[Subprozess]:[Zugeordneter Hauptprozess]],3,FALSE)=BTT[[#This Row],[Hauptprozess
(Pflichtauswahl)]],"okay","falscher Subprozess"))</f>
        <v>okay</v>
      </c>
      <c r="AL197" t="str">
        <f>IF(aktives_Teilprojekt="Master","",IF(BTT[[#This Row],[Verantwortliches TP
(automatisch)]]=VLOOKUP(aktives_Teilprojekt,Teilprojekte[[Teilprojekte]:[Kürzel]],2,FALSE),"okay","Hauptprozess anderes TP"))</f>
        <v>okay</v>
      </c>
      <c r="AM1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7" t="str">
        <f>IFERROR(IF(BTT[[#This Row],[SAP-Modul
(Pflichtauswahl)]]&lt;&gt;VLOOKUP(BTT[[#This Row],[Verwendete Transaktion (Pflichtauswahl)]],Transaktionen[[Transaktionen]:[Modul]],3,FALSE),"Modul anders","okay"),"")</f>
        <v>okay</v>
      </c>
      <c r="AP197" t="str">
        <f>IFERROR(IF(COUNTIFS(BTT[Verwendete Transaktion (Pflichtauswahl)],BTT[[#This Row],[Verwendete Transaktion (Pflichtauswahl)]],BTT[SAP-Modul
(Pflichtauswahl)],"&lt;&gt;"&amp;BTT[[#This Row],[SAP-Modul
(Pflichtauswahl)]])&gt;0,"Modul anders","okay"),"")</f>
        <v>okay</v>
      </c>
      <c r="AQ197" t="str">
        <f>IFERROR(IF(COUNTIFS(BTT[Verwendete Transaktion (Pflichtauswahl)],BTT[[#This Row],[Verwendete Transaktion (Pflichtauswahl)]],BTT[Verantwortliches TP
(automatisch)],"&lt;&gt;"&amp;BTT[[#This Row],[Verantwortliches TP
(automatisch)]])&gt;0,"Transaktion mehrfach","okay"),"")</f>
        <v>okay</v>
      </c>
      <c r="AR197" t="str">
        <f>IFERROR(IF(COUNTIFS(BTT[Verwendete Transaktion (Pflichtauswahl)],BTT[[#This Row],[Verwendete Transaktion (Pflichtauswahl)]],BTT[Verantwortliches TP
(automatisch)],"&lt;&gt;"&amp;VLOOKUP(aktives_Teilprojekt,Teilprojekte[[Teilprojekte]:[Kürzel]],2,FALSE))&gt;0,"Transaktion mehrfach","okay"),"")</f>
        <v>okay</v>
      </c>
      <c r="AS197" t="s">
        <v>524</v>
      </c>
    </row>
    <row r="198" spans="1:45">
      <c r="A198" t="str">
        <f>IFERROR(IF(BTT[[#This Row],[Lfd Nr. 
(aus konsolidierter Datei)]]&lt;&gt;"",BTT[[#This Row],[Lfd Nr. 
(aus konsolidierter Datei)]],VLOOKUP(aktives_Teilprojekt,Teilprojekte[[Teilprojekte]:[Kürzel]],2,FALSE)&amp;ROW(BTT[[#This Row],[Lfd Nr.
(automatisch)]])-2),"")</f>
        <v>FI2128</v>
      </c>
      <c r="B198" t="s">
        <v>101</v>
      </c>
      <c r="D198" t="s">
        <v>102</v>
      </c>
      <c r="E198" t="str">
        <f>IFERROR(IF(NOT(BTT[[#This Row],[Manuelle Änderung des Verantwortliches TP
(Auswahl - bei Bedarf)]]=""),BTT[[#This Row],[Manuelle Änderung des Verantwortliches TP
(Auswahl - bei Bedarf)]],VLOOKUP(BTT[[#This Row],[Hauptprozess
(Pflichtauswahl)]],Hauptprozesse[],3,FALSE)),"")</f>
        <v>FI</v>
      </c>
      <c r="F198" t="s">
        <v>5</v>
      </c>
      <c r="H198" t="s">
        <v>5</v>
      </c>
      <c r="I198" t="s">
        <v>525</v>
      </c>
      <c r="J198" t="str">
        <f>IFERROR(VLOOKUP(BTT[[#This Row],[Verwendete Transaktion (Pflichtauswahl)]],Transaktionen[[Transaktionen]:[Langtext]],2,FALSE),"")</f>
        <v>Initialisierung ASM</v>
      </c>
      <c r="N198" t="s">
        <v>95</v>
      </c>
      <c r="V198" t="str">
        <f>IFERROR(VLOOKUP(BTT[[#This Row],[Verwendetes Formular
(Auswahl falls relevant)]],Formulare[[Formularbezeichnung]:[Formularname (technisch)]],2,FALSE),"")</f>
        <v/>
      </c>
      <c r="X198" t="s">
        <v>83</v>
      </c>
      <c r="Y198" s="4"/>
      <c r="AC198" s="22" t="s">
        <v>97</v>
      </c>
      <c r="AD198" t="s">
        <v>98</v>
      </c>
      <c r="AF198" s="22" t="s">
        <v>97</v>
      </c>
      <c r="AJ198" t="s">
        <v>99</v>
      </c>
      <c r="AK198" t="str">
        <f>IF(BTT[[#This Row],[Subprozess
(optionale Auswahl)]]="","okay",IF(VLOOKUP(BTT[[#This Row],[Subprozess
(optionale Auswahl)]],BPML[[Subprozess]:[Zugeordneter Hauptprozess]],3,FALSE)=BTT[[#This Row],[Hauptprozess
(Pflichtauswahl)]],"okay","falscher Subprozess"))</f>
        <v>okay</v>
      </c>
      <c r="AL198" t="str">
        <f>IF(aktives_Teilprojekt="Master","",IF(BTT[[#This Row],[Verantwortliches TP
(automatisch)]]=VLOOKUP(aktives_Teilprojekt,Teilprojekte[[Teilprojekte]:[Kürzel]],2,FALSE),"okay","Hauptprozess anderes TP"))</f>
        <v>okay</v>
      </c>
      <c r="AM1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8" t="str">
        <f>IFERROR(IF(BTT[[#This Row],[SAP-Modul
(Pflichtauswahl)]]&lt;&gt;VLOOKUP(BTT[[#This Row],[Verwendete Transaktion (Pflichtauswahl)]],Transaktionen[[Transaktionen]:[Modul]],3,FALSE),"Modul anders","okay"),"")</f>
        <v>okay</v>
      </c>
      <c r="AP198" t="str">
        <f>IFERROR(IF(COUNTIFS(BTT[Verwendete Transaktion (Pflichtauswahl)],BTT[[#This Row],[Verwendete Transaktion (Pflichtauswahl)]],BTT[SAP-Modul
(Pflichtauswahl)],"&lt;&gt;"&amp;BTT[[#This Row],[SAP-Modul
(Pflichtauswahl)]])&gt;0,"Modul anders","okay"),"")</f>
        <v>okay</v>
      </c>
      <c r="AQ198" t="str">
        <f>IFERROR(IF(COUNTIFS(BTT[Verwendete Transaktion (Pflichtauswahl)],BTT[[#This Row],[Verwendete Transaktion (Pflichtauswahl)]],BTT[Verantwortliches TP
(automatisch)],"&lt;&gt;"&amp;BTT[[#This Row],[Verantwortliches TP
(automatisch)]])&gt;0,"Transaktion mehrfach","okay"),"")</f>
        <v>okay</v>
      </c>
      <c r="AR198" t="str">
        <f>IFERROR(IF(COUNTIFS(BTT[Verwendete Transaktion (Pflichtauswahl)],BTT[[#This Row],[Verwendete Transaktion (Pflichtauswahl)]],BTT[Verantwortliches TP
(automatisch)],"&lt;&gt;"&amp;VLOOKUP(aktives_Teilprojekt,Teilprojekte[[Teilprojekte]:[Kürzel]],2,FALSE))&gt;0,"Transaktion mehrfach","okay"),"")</f>
        <v>okay</v>
      </c>
      <c r="AS198" t="s">
        <v>526</v>
      </c>
    </row>
    <row r="199" spans="1:45">
      <c r="A199" t="str">
        <f>IFERROR(IF(BTT[[#This Row],[Lfd Nr. 
(aus konsolidierter Datei)]]&lt;&gt;"",BTT[[#This Row],[Lfd Nr. 
(aus konsolidierter Datei)]],VLOOKUP(aktives_Teilprojekt,Teilprojekte[[Teilprojekte]:[Kürzel]],2,FALSE)&amp;ROW(BTT[[#This Row],[Lfd Nr.
(automatisch)]])-2),"")</f>
        <v>FI1957</v>
      </c>
      <c r="B199" t="s">
        <v>101</v>
      </c>
      <c r="D199" t="s">
        <v>102</v>
      </c>
      <c r="E199" t="str">
        <f>IFERROR(IF(NOT(BTT[[#This Row],[Manuelle Änderung des Verantwortliches TP
(Auswahl - bei Bedarf)]]=""),BTT[[#This Row],[Manuelle Änderung des Verantwortliches TP
(Auswahl - bei Bedarf)]],VLOOKUP(BTT[[#This Row],[Hauptprozess
(Pflichtauswahl)]],Hauptprozesse[],3,FALSE)),"")</f>
        <v>FI</v>
      </c>
      <c r="F199" t="s">
        <v>5</v>
      </c>
      <c r="G199" s="19" t="s">
        <v>124</v>
      </c>
      <c r="H199" t="s">
        <v>5</v>
      </c>
      <c r="I199" t="s">
        <v>527</v>
      </c>
      <c r="J199" t="str">
        <f>IFERROR(VLOOKUP(BTT[[#This Row],[Verwendete Transaktion (Pflichtauswahl)]],Transaktionen[[Transaktionen]:[Langtext]],2,FALSE),"")</f>
        <v>Kontogruppen</v>
      </c>
      <c r="N199" t="s">
        <v>95</v>
      </c>
      <c r="V199" t="str">
        <f>IFERROR(VLOOKUP(BTT[[#This Row],[Verwendetes Formular
(Auswahl falls relevant)]],Formulare[[Formularbezeichnung]:[Formularname (technisch)]],2,FALSE),"")</f>
        <v/>
      </c>
      <c r="X199" t="s">
        <v>83</v>
      </c>
      <c r="Y199" s="4"/>
      <c r="AC199" s="22" t="s">
        <v>97</v>
      </c>
      <c r="AD199" t="s">
        <v>98</v>
      </c>
      <c r="AF199" s="22" t="s">
        <v>97</v>
      </c>
      <c r="AJ199" t="s">
        <v>99</v>
      </c>
      <c r="AK199" t="str">
        <f>IF(BTT[[#This Row],[Subprozess
(optionale Auswahl)]]="","okay",IF(VLOOKUP(BTT[[#This Row],[Subprozess
(optionale Auswahl)]],BPML[[Subprozess]:[Zugeordneter Hauptprozess]],3,FALSE)=BTT[[#This Row],[Hauptprozess
(Pflichtauswahl)]],"okay","falscher Subprozess"))</f>
        <v>okay</v>
      </c>
      <c r="AL199" t="str">
        <f>IF(aktives_Teilprojekt="Master","",IF(BTT[[#This Row],[Verantwortliches TP
(automatisch)]]=VLOOKUP(aktives_Teilprojekt,Teilprojekte[[Teilprojekte]:[Kürzel]],2,FALSE),"okay","Hauptprozess anderes TP"))</f>
        <v>okay</v>
      </c>
      <c r="AM1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99" t="str">
        <f>IFERROR(IF(BTT[[#This Row],[SAP-Modul
(Pflichtauswahl)]]&lt;&gt;VLOOKUP(BTT[[#This Row],[Verwendete Transaktion (Pflichtauswahl)]],Transaktionen[[Transaktionen]:[Modul]],3,FALSE),"Modul anders","okay"),"")</f>
        <v>okay</v>
      </c>
      <c r="AP199" t="str">
        <f>IFERROR(IF(COUNTIFS(BTT[Verwendete Transaktion (Pflichtauswahl)],BTT[[#This Row],[Verwendete Transaktion (Pflichtauswahl)]],BTT[SAP-Modul
(Pflichtauswahl)],"&lt;&gt;"&amp;BTT[[#This Row],[SAP-Modul
(Pflichtauswahl)]])&gt;0,"Modul anders","okay"),"")</f>
        <v>okay</v>
      </c>
      <c r="AQ199" t="str">
        <f>IFERROR(IF(COUNTIFS(BTT[Verwendete Transaktion (Pflichtauswahl)],BTT[[#This Row],[Verwendete Transaktion (Pflichtauswahl)]],BTT[Verantwortliches TP
(automatisch)],"&lt;&gt;"&amp;BTT[[#This Row],[Verantwortliches TP
(automatisch)]])&gt;0,"Transaktion mehrfach","okay"),"")</f>
        <v>okay</v>
      </c>
      <c r="AR199" t="str">
        <f>IFERROR(IF(COUNTIFS(BTT[Verwendete Transaktion (Pflichtauswahl)],BTT[[#This Row],[Verwendete Transaktion (Pflichtauswahl)]],BTT[Verantwortliches TP
(automatisch)],"&lt;&gt;"&amp;VLOOKUP(aktives_Teilprojekt,Teilprojekte[[Teilprojekte]:[Kürzel]],2,FALSE))&gt;0,"Transaktion mehrfach","okay"),"")</f>
        <v>okay</v>
      </c>
      <c r="AS199" t="s">
        <v>528</v>
      </c>
    </row>
    <row r="200" spans="1:45">
      <c r="A200" t="str">
        <f>IFERROR(IF(BTT[[#This Row],[Lfd Nr. 
(aus konsolidierter Datei)]]&lt;&gt;"",BTT[[#This Row],[Lfd Nr. 
(aus konsolidierter Datei)]],VLOOKUP(aktives_Teilprojekt,Teilprojekte[[Teilprojekte]:[Kürzel]],2,FALSE)&amp;ROW(BTT[[#This Row],[Lfd Nr.
(automatisch)]])-2),"")</f>
        <v>FI2055</v>
      </c>
      <c r="B200" t="s">
        <v>101</v>
      </c>
      <c r="D200" t="s">
        <v>102</v>
      </c>
      <c r="E200" t="str">
        <f>IFERROR(IF(NOT(BTT[[#This Row],[Manuelle Änderung des Verantwortliches TP
(Auswahl - bei Bedarf)]]=""),BTT[[#This Row],[Manuelle Änderung des Verantwortliches TP
(Auswahl - bei Bedarf)]],VLOOKUP(BTT[[#This Row],[Hauptprozess
(Pflichtauswahl)]],Hauptprozesse[],3,FALSE)),"")</f>
        <v>FI</v>
      </c>
      <c r="F200" t="s">
        <v>5</v>
      </c>
      <c r="H200" t="s">
        <v>5</v>
      </c>
      <c r="I200" t="s">
        <v>529</v>
      </c>
      <c r="J200" t="str">
        <f>IFERROR(VLOOKUP(BTT[[#This Row],[Verwendete Transaktion (Pflichtauswahl)]],Transaktionen[[Transaktionen]:[Langtext]],2,FALSE),"")</f>
        <v>Kontoauszugsübersicht</v>
      </c>
      <c r="N200" t="s">
        <v>95</v>
      </c>
      <c r="V200" t="str">
        <f>IFERROR(VLOOKUP(BTT[[#This Row],[Verwendetes Formular
(Auswahl falls relevant)]],Formulare[[Formularbezeichnung]:[Formularname (technisch)]],2,FALSE),"")</f>
        <v/>
      </c>
      <c r="X200" t="s">
        <v>83</v>
      </c>
      <c r="Y200" s="4"/>
      <c r="AC200" s="22" t="s">
        <v>97</v>
      </c>
      <c r="AD200" t="s">
        <v>98</v>
      </c>
      <c r="AF200" s="22" t="s">
        <v>97</v>
      </c>
      <c r="AJ200" t="s">
        <v>99</v>
      </c>
      <c r="AK200" t="str">
        <f>IF(BTT[[#This Row],[Subprozess
(optionale Auswahl)]]="","okay",IF(VLOOKUP(BTT[[#This Row],[Subprozess
(optionale Auswahl)]],BPML[[Subprozess]:[Zugeordneter Hauptprozess]],3,FALSE)=BTT[[#This Row],[Hauptprozess
(Pflichtauswahl)]],"okay","falscher Subprozess"))</f>
        <v>okay</v>
      </c>
      <c r="AL200" t="str">
        <f>IF(aktives_Teilprojekt="Master","",IF(BTT[[#This Row],[Verantwortliches TP
(automatisch)]]=VLOOKUP(aktives_Teilprojekt,Teilprojekte[[Teilprojekte]:[Kürzel]],2,FALSE),"okay","Hauptprozess anderes TP"))</f>
        <v>okay</v>
      </c>
      <c r="AM2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0" t="str">
        <f>IFERROR(IF(BTT[[#This Row],[SAP-Modul
(Pflichtauswahl)]]&lt;&gt;VLOOKUP(BTT[[#This Row],[Verwendete Transaktion (Pflichtauswahl)]],Transaktionen[[Transaktionen]:[Modul]],3,FALSE),"Modul anders","okay"),"")</f>
        <v>okay</v>
      </c>
      <c r="AP200" t="str">
        <f>IFERROR(IF(COUNTIFS(BTT[Verwendete Transaktion (Pflichtauswahl)],BTT[[#This Row],[Verwendete Transaktion (Pflichtauswahl)]],BTT[SAP-Modul
(Pflichtauswahl)],"&lt;&gt;"&amp;BTT[[#This Row],[SAP-Modul
(Pflichtauswahl)]])&gt;0,"Modul anders","okay"),"")</f>
        <v>okay</v>
      </c>
      <c r="AQ200" t="str">
        <f>IFERROR(IF(COUNTIFS(BTT[Verwendete Transaktion (Pflichtauswahl)],BTT[[#This Row],[Verwendete Transaktion (Pflichtauswahl)]],BTT[Verantwortliches TP
(automatisch)],"&lt;&gt;"&amp;BTT[[#This Row],[Verantwortliches TP
(automatisch)]])&gt;0,"Transaktion mehrfach","okay"),"")</f>
        <v>okay</v>
      </c>
      <c r="AR200" t="str">
        <f>IFERROR(IF(COUNTIFS(BTT[Verwendete Transaktion (Pflichtauswahl)],BTT[[#This Row],[Verwendete Transaktion (Pflichtauswahl)]],BTT[Verantwortliches TP
(automatisch)],"&lt;&gt;"&amp;VLOOKUP(aktives_Teilprojekt,Teilprojekte[[Teilprojekte]:[Kürzel]],2,FALSE))&gt;0,"Transaktion mehrfach","okay"),"")</f>
        <v>okay</v>
      </c>
      <c r="AS200" t="s">
        <v>530</v>
      </c>
    </row>
    <row r="201" spans="1:45">
      <c r="A201" t="str">
        <f>IFERROR(IF(BTT[[#This Row],[Lfd Nr. 
(aus konsolidierter Datei)]]&lt;&gt;"",BTT[[#This Row],[Lfd Nr. 
(aus konsolidierter Datei)]],VLOOKUP(aktives_Teilprojekt,Teilprojekte[[Teilprojekte]:[Kürzel]],2,FALSE)&amp;ROW(BTT[[#This Row],[Lfd Nr.
(automatisch)]])-2),"")</f>
        <v>FI1958</v>
      </c>
      <c r="B201" t="s">
        <v>101</v>
      </c>
      <c r="D201" t="s">
        <v>102</v>
      </c>
      <c r="E201" t="str">
        <f>IFERROR(IF(NOT(BTT[[#This Row],[Manuelle Änderung des Verantwortliches TP
(Auswahl - bei Bedarf)]]=""),BTT[[#This Row],[Manuelle Änderung des Verantwortliches TP
(Auswahl - bei Bedarf)]],VLOOKUP(BTT[[#This Row],[Hauptprozess
(Pflichtauswahl)]],Hauptprozesse[],3,FALSE)),"")</f>
        <v>FI</v>
      </c>
      <c r="F201" t="s">
        <v>5</v>
      </c>
      <c r="G201" s="19" t="s">
        <v>124</v>
      </c>
      <c r="H201" t="s">
        <v>5</v>
      </c>
      <c r="I201" t="s">
        <v>531</v>
      </c>
      <c r="J201" t="str">
        <f>IFERROR(VLOOKUP(BTT[[#This Row],[Verwendete Transaktion (Pflichtauswahl)]],Transaktionen[[Transaktionen]:[Langtext]],2,FALSE),"")</f>
        <v>Übersicht Bewegungsdaten</v>
      </c>
      <c r="N201" t="s">
        <v>95</v>
      </c>
      <c r="V201" t="str">
        <f>IFERROR(VLOOKUP(BTT[[#This Row],[Verwendetes Formular
(Auswahl falls relevant)]],Formulare[[Formularbezeichnung]:[Formularname (technisch)]],2,FALSE),"")</f>
        <v/>
      </c>
      <c r="X201" t="s">
        <v>83</v>
      </c>
      <c r="Y201" s="4"/>
      <c r="AC201" s="22" t="s">
        <v>97</v>
      </c>
      <c r="AD201" t="s">
        <v>98</v>
      </c>
      <c r="AF201" s="22" t="s">
        <v>97</v>
      </c>
      <c r="AJ201" t="s">
        <v>99</v>
      </c>
      <c r="AK201" t="str">
        <f>IF(BTT[[#This Row],[Subprozess
(optionale Auswahl)]]="","okay",IF(VLOOKUP(BTT[[#This Row],[Subprozess
(optionale Auswahl)]],BPML[[Subprozess]:[Zugeordneter Hauptprozess]],3,FALSE)=BTT[[#This Row],[Hauptprozess
(Pflichtauswahl)]],"okay","falscher Subprozess"))</f>
        <v>okay</v>
      </c>
      <c r="AL201" t="str">
        <f>IF(aktives_Teilprojekt="Master","",IF(BTT[[#This Row],[Verantwortliches TP
(automatisch)]]=VLOOKUP(aktives_Teilprojekt,Teilprojekte[[Teilprojekte]:[Kürzel]],2,FALSE),"okay","Hauptprozess anderes TP"))</f>
        <v>okay</v>
      </c>
      <c r="AM2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1" t="str">
        <f>IFERROR(IF(BTT[[#This Row],[SAP-Modul
(Pflichtauswahl)]]&lt;&gt;VLOOKUP(BTT[[#This Row],[Verwendete Transaktion (Pflichtauswahl)]],Transaktionen[[Transaktionen]:[Modul]],3,FALSE),"Modul anders","okay"),"")</f>
        <v>okay</v>
      </c>
      <c r="AP201" t="str">
        <f>IFERROR(IF(COUNTIFS(BTT[Verwendete Transaktion (Pflichtauswahl)],BTT[[#This Row],[Verwendete Transaktion (Pflichtauswahl)]],BTT[SAP-Modul
(Pflichtauswahl)],"&lt;&gt;"&amp;BTT[[#This Row],[SAP-Modul
(Pflichtauswahl)]])&gt;0,"Modul anders","okay"),"")</f>
        <v>okay</v>
      </c>
      <c r="AQ201" t="str">
        <f>IFERROR(IF(COUNTIFS(BTT[Verwendete Transaktion (Pflichtauswahl)],BTT[[#This Row],[Verwendete Transaktion (Pflichtauswahl)]],BTT[Verantwortliches TP
(automatisch)],"&lt;&gt;"&amp;BTT[[#This Row],[Verantwortliches TP
(automatisch)]])&gt;0,"Transaktion mehrfach","okay"),"")</f>
        <v>okay</v>
      </c>
      <c r="AR201" t="str">
        <f>IFERROR(IF(COUNTIFS(BTT[Verwendete Transaktion (Pflichtauswahl)],BTT[[#This Row],[Verwendete Transaktion (Pflichtauswahl)]],BTT[Verantwortliches TP
(automatisch)],"&lt;&gt;"&amp;VLOOKUP(aktives_Teilprojekt,Teilprojekte[[Teilprojekte]:[Kürzel]],2,FALSE))&gt;0,"Transaktion mehrfach","okay"),"")</f>
        <v>okay</v>
      </c>
      <c r="AS201" t="s">
        <v>532</v>
      </c>
    </row>
    <row r="202" spans="1:45">
      <c r="A202" t="str">
        <f>IFERROR(IF(BTT[[#This Row],[Lfd Nr. 
(aus konsolidierter Datei)]]&lt;&gt;"",BTT[[#This Row],[Lfd Nr. 
(aus konsolidierter Datei)]],VLOOKUP(aktives_Teilprojekt,Teilprojekte[[Teilprojekte]:[Kürzel]],2,FALSE)&amp;ROW(BTT[[#This Row],[Lfd Nr.
(automatisch)]])-2),"")</f>
        <v>HL244</v>
      </c>
      <c r="B202" t="s">
        <v>90</v>
      </c>
      <c r="C202" t="s">
        <v>91</v>
      </c>
      <c r="D202" t="s">
        <v>533</v>
      </c>
      <c r="E202" t="str">
        <f>IFERROR(IF(NOT(BTT[[#This Row],[Manuelle Änderung des Verantwortliches TP
(Auswahl - bei Bedarf)]]=""),BTT[[#This Row],[Manuelle Änderung des Verantwortliches TP
(Auswahl - bei Bedarf)]],VLOOKUP(BTT[[#This Row],[Hauptprozess
(Pflichtauswahl)]],Hauptprozesse[],3,FALSE)),"")</f>
        <v>FI</v>
      </c>
      <c r="F202" t="s">
        <v>5</v>
      </c>
      <c r="G202" t="s">
        <v>93</v>
      </c>
      <c r="H202" t="s">
        <v>5</v>
      </c>
      <c r="I202" t="s">
        <v>534</v>
      </c>
      <c r="J202" t="str">
        <f>IFERROR(VLOOKUP(BTT[[#This Row],[Verwendete Transaktion (Pflichtauswahl)]],Transaktionen[[Transaktionen]:[Langtext]],2,FALSE),"")</f>
        <v>Anzeige von Kontoauszügen</v>
      </c>
      <c r="N202" t="s">
        <v>95</v>
      </c>
      <c r="O202" t="s">
        <v>83</v>
      </c>
      <c r="T202" t="s">
        <v>96</v>
      </c>
      <c r="V202" t="str">
        <f>IFERROR(VLOOKUP(BTT[[#This Row],[Verwendetes Formular
(Auswahl falls relevant)]],Formulare[[Formularbezeichnung]:[Formularname (technisch)]],2,FALSE),"")</f>
        <v/>
      </c>
      <c r="X202" t="s">
        <v>83</v>
      </c>
      <c r="Y202" s="4"/>
      <c r="AC202" s="22" t="s">
        <v>97</v>
      </c>
      <c r="AD202" t="s">
        <v>98</v>
      </c>
      <c r="AF202" s="22" t="s">
        <v>97</v>
      </c>
      <c r="AJ202" t="s">
        <v>99</v>
      </c>
      <c r="AK202" t="str">
        <f>IF(BTT[[#This Row],[Subprozess
(optionale Auswahl)]]="","okay",IF(VLOOKUP(BTT[[#This Row],[Subprozess
(optionale Auswahl)]],BPML[[Subprozess]:[Zugeordneter Hauptprozess]],3,FALSE)=BTT[[#This Row],[Hauptprozess
(Pflichtauswahl)]],"okay","falscher Subprozess"))</f>
        <v>okay</v>
      </c>
      <c r="AL202" t="str">
        <f>IF(aktives_Teilprojekt="Master","",IF(BTT[[#This Row],[Verantwortliches TP
(automatisch)]]=VLOOKUP(aktives_Teilprojekt,Teilprojekte[[Teilprojekte]:[Kürzel]],2,FALSE),"okay","Hauptprozess anderes TP"))</f>
        <v>okay</v>
      </c>
      <c r="AM2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2" t="str">
        <f>IFERROR(IF(BTT[[#This Row],[SAP-Modul
(Pflichtauswahl)]]&lt;&gt;VLOOKUP(BTT[[#This Row],[Verwendete Transaktion (Pflichtauswahl)]],Transaktionen[[Transaktionen]:[Modul]],3,FALSE),"Modul anders","okay"),"")</f>
        <v>okay</v>
      </c>
      <c r="AP202" t="str">
        <f>IFERROR(IF(COUNTIFS(BTT[Verwendete Transaktion (Pflichtauswahl)],BTT[[#This Row],[Verwendete Transaktion (Pflichtauswahl)]],BTT[SAP-Modul
(Pflichtauswahl)],"&lt;&gt;"&amp;BTT[[#This Row],[SAP-Modul
(Pflichtauswahl)]])&gt;0,"Modul anders","okay"),"")</f>
        <v>okay</v>
      </c>
      <c r="AQ202" t="str">
        <f>IFERROR(IF(COUNTIFS(BTT[Verwendete Transaktion (Pflichtauswahl)],BTT[[#This Row],[Verwendete Transaktion (Pflichtauswahl)]],BTT[Verantwortliches TP
(automatisch)],"&lt;&gt;"&amp;BTT[[#This Row],[Verantwortliches TP
(automatisch)]])&gt;0,"Transaktion mehrfach","okay"),"")</f>
        <v>okay</v>
      </c>
      <c r="AR202" t="str">
        <f>IFERROR(IF(COUNTIFS(BTT[Verwendete Transaktion (Pflichtauswahl)],BTT[[#This Row],[Verwendete Transaktion (Pflichtauswahl)]],BTT[Verantwortliches TP
(automatisch)],"&lt;&gt;"&amp;VLOOKUP(aktives_Teilprojekt,Teilprojekte[[Teilprojekte]:[Kürzel]],2,FALSE))&gt;0,"Transaktion mehrfach","okay"),"")</f>
        <v>okay</v>
      </c>
      <c r="AS202" t="s">
        <v>535</v>
      </c>
    </row>
    <row r="203" spans="1:45">
      <c r="A203" t="str">
        <f>IFERROR(IF(BTT[[#This Row],[Lfd Nr. 
(aus konsolidierter Datei)]]&lt;&gt;"",BTT[[#This Row],[Lfd Nr. 
(aus konsolidierter Datei)]],VLOOKUP(aktives_Teilprojekt,Teilprojekte[[Teilprojekte]:[Kürzel]],2,FALSE)&amp;ROW(BTT[[#This Row],[Lfd Nr.
(automatisch)]])-2),"")</f>
        <v>FI2056</v>
      </c>
      <c r="B203" t="s">
        <v>101</v>
      </c>
      <c r="D203" t="s">
        <v>102</v>
      </c>
      <c r="E203" t="str">
        <f>IFERROR(IF(NOT(BTT[[#This Row],[Manuelle Änderung des Verantwortliches TP
(Auswahl - bei Bedarf)]]=""),BTT[[#This Row],[Manuelle Änderung des Verantwortliches TP
(Auswahl - bei Bedarf)]],VLOOKUP(BTT[[#This Row],[Hauptprozess
(Pflichtauswahl)]],Hauptprozesse[],3,FALSE)),"")</f>
        <v>FI</v>
      </c>
      <c r="F203" t="s">
        <v>5</v>
      </c>
      <c r="H203" t="s">
        <v>5</v>
      </c>
      <c r="I203" t="s">
        <v>536</v>
      </c>
      <c r="J203" t="str">
        <f>IFERROR(VLOOKUP(BTT[[#This Row],[Verwendete Transaktion (Pflichtauswahl)]],Transaktionen[[Transaktionen]:[Langtext]],2,FALSE),"")</f>
        <v>Meta-Recherche</v>
      </c>
      <c r="N203" t="s">
        <v>95</v>
      </c>
      <c r="V203" t="str">
        <f>IFERROR(VLOOKUP(BTT[[#This Row],[Verwendetes Formular
(Auswahl falls relevant)]],Formulare[[Formularbezeichnung]:[Formularname (technisch)]],2,FALSE),"")</f>
        <v/>
      </c>
      <c r="X203" t="s">
        <v>83</v>
      </c>
      <c r="Y203" s="4"/>
      <c r="AC203" s="22" t="s">
        <v>97</v>
      </c>
      <c r="AD203" t="s">
        <v>98</v>
      </c>
      <c r="AF203" s="22" t="s">
        <v>97</v>
      </c>
      <c r="AJ203" t="s">
        <v>99</v>
      </c>
      <c r="AK203" t="str">
        <f>IF(BTT[[#This Row],[Subprozess
(optionale Auswahl)]]="","okay",IF(VLOOKUP(BTT[[#This Row],[Subprozess
(optionale Auswahl)]],BPML[[Subprozess]:[Zugeordneter Hauptprozess]],3,FALSE)=BTT[[#This Row],[Hauptprozess
(Pflichtauswahl)]],"okay","falscher Subprozess"))</f>
        <v>okay</v>
      </c>
      <c r="AL203" t="str">
        <f>IF(aktives_Teilprojekt="Master","",IF(BTT[[#This Row],[Verantwortliches TP
(automatisch)]]=VLOOKUP(aktives_Teilprojekt,Teilprojekte[[Teilprojekte]:[Kürzel]],2,FALSE),"okay","Hauptprozess anderes TP"))</f>
        <v>okay</v>
      </c>
      <c r="AM2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3" t="str">
        <f>IFERROR(IF(BTT[[#This Row],[SAP-Modul
(Pflichtauswahl)]]&lt;&gt;VLOOKUP(BTT[[#This Row],[Verwendete Transaktion (Pflichtauswahl)]],Transaktionen[[Transaktionen]:[Modul]],3,FALSE),"Modul anders","okay"),"")</f>
        <v>okay</v>
      </c>
      <c r="AP203" t="str">
        <f>IFERROR(IF(COUNTIFS(BTT[Verwendete Transaktion (Pflichtauswahl)],BTT[[#This Row],[Verwendete Transaktion (Pflichtauswahl)]],BTT[SAP-Modul
(Pflichtauswahl)],"&lt;&gt;"&amp;BTT[[#This Row],[SAP-Modul
(Pflichtauswahl)]])&gt;0,"Modul anders","okay"),"")</f>
        <v>okay</v>
      </c>
      <c r="AQ203" t="str">
        <f>IFERROR(IF(COUNTIFS(BTT[Verwendete Transaktion (Pflichtauswahl)],BTT[[#This Row],[Verwendete Transaktion (Pflichtauswahl)]],BTT[Verantwortliches TP
(automatisch)],"&lt;&gt;"&amp;BTT[[#This Row],[Verantwortliches TP
(automatisch)]])&gt;0,"Transaktion mehrfach","okay"),"")</f>
        <v>okay</v>
      </c>
      <c r="AR203" t="str">
        <f>IFERROR(IF(COUNTIFS(BTT[Verwendete Transaktion (Pflichtauswahl)],BTT[[#This Row],[Verwendete Transaktion (Pflichtauswahl)]],BTT[Verantwortliches TP
(automatisch)],"&lt;&gt;"&amp;VLOOKUP(aktives_Teilprojekt,Teilprojekte[[Teilprojekte]:[Kürzel]],2,FALSE))&gt;0,"Transaktion mehrfach","okay"),"")</f>
        <v>okay</v>
      </c>
      <c r="AS203" t="s">
        <v>537</v>
      </c>
    </row>
    <row r="204" spans="1:45">
      <c r="A204" t="str">
        <f>IFERROR(IF(BTT[[#This Row],[Lfd Nr. 
(aus konsolidierter Datei)]]&lt;&gt;"",BTT[[#This Row],[Lfd Nr. 
(aus konsolidierter Datei)]],VLOOKUP(aktives_Teilprojekt,Teilprojekte[[Teilprojekte]:[Kürzel]],2,FALSE)&amp;ROW(BTT[[#This Row],[Lfd Nr.
(automatisch)]])-2),"")</f>
        <v>FI1959</v>
      </c>
      <c r="B204" t="s">
        <v>101</v>
      </c>
      <c r="D204" t="s">
        <v>102</v>
      </c>
      <c r="E204" t="str">
        <f>IFERROR(IF(NOT(BTT[[#This Row],[Manuelle Änderung des Verantwortliches TP
(Auswahl - bei Bedarf)]]=""),BTT[[#This Row],[Manuelle Änderung des Verantwortliches TP
(Auswahl - bei Bedarf)]],VLOOKUP(BTT[[#This Row],[Hauptprozess
(Pflichtauswahl)]],Hauptprozesse[],3,FALSE)),"")</f>
        <v>FI</v>
      </c>
      <c r="F204" t="s">
        <v>5</v>
      </c>
      <c r="G204" s="19" t="s">
        <v>124</v>
      </c>
      <c r="H204" t="s">
        <v>5</v>
      </c>
      <c r="I204" t="s">
        <v>538</v>
      </c>
      <c r="J204" t="str">
        <f>IFERROR(VLOOKUP(BTT[[#This Row],[Verwendete Transaktion (Pflichtauswahl)]],Transaktionen[[Transaktionen]:[Langtext]],2,FALSE),"")</f>
        <v>ASM: Protokollanzeige</v>
      </c>
      <c r="N204" t="s">
        <v>95</v>
      </c>
      <c r="V204" t="str">
        <f>IFERROR(VLOOKUP(BTT[[#This Row],[Verwendetes Formular
(Auswahl falls relevant)]],Formulare[[Formularbezeichnung]:[Formularname (technisch)]],2,FALSE),"")</f>
        <v/>
      </c>
      <c r="X204" t="s">
        <v>83</v>
      </c>
      <c r="Y204" s="4"/>
      <c r="AC204" s="22" t="s">
        <v>97</v>
      </c>
      <c r="AD204" t="s">
        <v>98</v>
      </c>
      <c r="AF204" s="22" t="s">
        <v>97</v>
      </c>
      <c r="AJ204" t="s">
        <v>99</v>
      </c>
      <c r="AK204" t="str">
        <f>IF(BTT[[#This Row],[Subprozess
(optionale Auswahl)]]="","okay",IF(VLOOKUP(BTT[[#This Row],[Subprozess
(optionale Auswahl)]],BPML[[Subprozess]:[Zugeordneter Hauptprozess]],3,FALSE)=BTT[[#This Row],[Hauptprozess
(Pflichtauswahl)]],"okay","falscher Subprozess"))</f>
        <v>okay</v>
      </c>
      <c r="AL204" t="str">
        <f>IF(aktives_Teilprojekt="Master","",IF(BTT[[#This Row],[Verantwortliches TP
(automatisch)]]=VLOOKUP(aktives_Teilprojekt,Teilprojekte[[Teilprojekte]:[Kürzel]],2,FALSE),"okay","Hauptprozess anderes TP"))</f>
        <v>okay</v>
      </c>
      <c r="AM2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4" t="str">
        <f>IFERROR(IF(BTT[[#This Row],[SAP-Modul
(Pflichtauswahl)]]&lt;&gt;VLOOKUP(BTT[[#This Row],[Verwendete Transaktion (Pflichtauswahl)]],Transaktionen[[Transaktionen]:[Modul]],3,FALSE),"Modul anders","okay"),"")</f>
        <v>okay</v>
      </c>
      <c r="AP204" t="str">
        <f>IFERROR(IF(COUNTIFS(BTT[Verwendete Transaktion (Pflichtauswahl)],BTT[[#This Row],[Verwendete Transaktion (Pflichtauswahl)]],BTT[SAP-Modul
(Pflichtauswahl)],"&lt;&gt;"&amp;BTT[[#This Row],[SAP-Modul
(Pflichtauswahl)]])&gt;0,"Modul anders","okay"),"")</f>
        <v>okay</v>
      </c>
      <c r="AQ204" t="str">
        <f>IFERROR(IF(COUNTIFS(BTT[Verwendete Transaktion (Pflichtauswahl)],BTT[[#This Row],[Verwendete Transaktion (Pflichtauswahl)]],BTT[Verantwortliches TP
(automatisch)],"&lt;&gt;"&amp;BTT[[#This Row],[Verantwortliches TP
(automatisch)]])&gt;0,"Transaktion mehrfach","okay"),"")</f>
        <v>okay</v>
      </c>
      <c r="AR204" t="str">
        <f>IFERROR(IF(COUNTIFS(BTT[Verwendete Transaktion (Pflichtauswahl)],BTT[[#This Row],[Verwendete Transaktion (Pflichtauswahl)]],BTT[Verantwortliches TP
(automatisch)],"&lt;&gt;"&amp;VLOOKUP(aktives_Teilprojekt,Teilprojekte[[Teilprojekte]:[Kürzel]],2,FALSE))&gt;0,"Transaktion mehrfach","okay"),"")</f>
        <v>okay</v>
      </c>
      <c r="AS204" t="s">
        <v>539</v>
      </c>
    </row>
    <row r="205" spans="1:45">
      <c r="A205" t="str">
        <f>IFERROR(IF(BTT[[#This Row],[Lfd Nr. 
(aus konsolidierter Datei)]]&lt;&gt;"",BTT[[#This Row],[Lfd Nr. 
(aus konsolidierter Datei)]],VLOOKUP(aktives_Teilprojekt,Teilprojekte[[Teilprojekte]:[Kürzel]],2,FALSE)&amp;ROW(BTT[[#This Row],[Lfd Nr.
(automatisch)]])-2),"")</f>
        <v>FI1960</v>
      </c>
      <c r="B205" t="s">
        <v>101</v>
      </c>
      <c r="D205" t="s">
        <v>102</v>
      </c>
      <c r="E205" t="str">
        <f>IFERROR(IF(NOT(BTT[[#This Row],[Manuelle Änderung des Verantwortliches TP
(Auswahl - bei Bedarf)]]=""),BTT[[#This Row],[Manuelle Änderung des Verantwortliches TP
(Auswahl - bei Bedarf)]],VLOOKUP(BTT[[#This Row],[Hauptprozess
(Pflichtauswahl)]],Hauptprozesse[],3,FALSE)),"")</f>
        <v>FI</v>
      </c>
      <c r="F205" t="s">
        <v>5</v>
      </c>
      <c r="G205" s="19" t="s">
        <v>124</v>
      </c>
      <c r="H205" t="s">
        <v>5</v>
      </c>
      <c r="I205" t="s">
        <v>540</v>
      </c>
      <c r="J205" t="str">
        <f>IFERROR(VLOOKUP(BTT[[#This Row],[Verwendete Transaktion (Pflichtauswahl)]],Transaktionen[[Transaktionen]:[Langtext]],2,FALSE),"")</f>
        <v>ASM: Profilverarbeitung</v>
      </c>
      <c r="N205" t="s">
        <v>95</v>
      </c>
      <c r="V205" t="str">
        <f>IFERROR(VLOOKUP(BTT[[#This Row],[Verwendetes Formular
(Auswahl falls relevant)]],Formulare[[Formularbezeichnung]:[Formularname (technisch)]],2,FALSE),"")</f>
        <v/>
      </c>
      <c r="X205" t="s">
        <v>83</v>
      </c>
      <c r="Y205" s="4"/>
      <c r="AC205" s="22" t="s">
        <v>97</v>
      </c>
      <c r="AD205" t="s">
        <v>98</v>
      </c>
      <c r="AF205" s="22" t="s">
        <v>97</v>
      </c>
      <c r="AJ205" t="s">
        <v>99</v>
      </c>
      <c r="AK205" t="str">
        <f>IF(BTT[[#This Row],[Subprozess
(optionale Auswahl)]]="","okay",IF(VLOOKUP(BTT[[#This Row],[Subprozess
(optionale Auswahl)]],BPML[[Subprozess]:[Zugeordneter Hauptprozess]],3,FALSE)=BTT[[#This Row],[Hauptprozess
(Pflichtauswahl)]],"okay","falscher Subprozess"))</f>
        <v>okay</v>
      </c>
      <c r="AL205" t="str">
        <f>IF(aktives_Teilprojekt="Master","",IF(BTT[[#This Row],[Verantwortliches TP
(automatisch)]]=VLOOKUP(aktives_Teilprojekt,Teilprojekte[[Teilprojekte]:[Kürzel]],2,FALSE),"okay","Hauptprozess anderes TP"))</f>
        <v>okay</v>
      </c>
      <c r="AM2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5" t="str">
        <f>IFERROR(IF(BTT[[#This Row],[SAP-Modul
(Pflichtauswahl)]]&lt;&gt;VLOOKUP(BTT[[#This Row],[Verwendete Transaktion (Pflichtauswahl)]],Transaktionen[[Transaktionen]:[Modul]],3,FALSE),"Modul anders","okay"),"")</f>
        <v>okay</v>
      </c>
      <c r="AP205" t="str">
        <f>IFERROR(IF(COUNTIFS(BTT[Verwendete Transaktion (Pflichtauswahl)],BTT[[#This Row],[Verwendete Transaktion (Pflichtauswahl)]],BTT[SAP-Modul
(Pflichtauswahl)],"&lt;&gt;"&amp;BTT[[#This Row],[SAP-Modul
(Pflichtauswahl)]])&gt;0,"Modul anders","okay"),"")</f>
        <v>okay</v>
      </c>
      <c r="AQ205" t="str">
        <f>IFERROR(IF(COUNTIFS(BTT[Verwendete Transaktion (Pflichtauswahl)],BTT[[#This Row],[Verwendete Transaktion (Pflichtauswahl)]],BTT[Verantwortliches TP
(automatisch)],"&lt;&gt;"&amp;BTT[[#This Row],[Verantwortliches TP
(automatisch)]])&gt;0,"Transaktion mehrfach","okay"),"")</f>
        <v>okay</v>
      </c>
      <c r="AR205" t="str">
        <f>IFERROR(IF(COUNTIFS(BTT[Verwendete Transaktion (Pflichtauswahl)],BTT[[#This Row],[Verwendete Transaktion (Pflichtauswahl)]],BTT[Verantwortliches TP
(automatisch)],"&lt;&gt;"&amp;VLOOKUP(aktives_Teilprojekt,Teilprojekte[[Teilprojekte]:[Kürzel]],2,FALSE))&gt;0,"Transaktion mehrfach","okay"),"")</f>
        <v>okay</v>
      </c>
      <c r="AS205" t="s">
        <v>541</v>
      </c>
    </row>
    <row r="206" spans="1:45">
      <c r="A206" t="str">
        <f>IFERROR(IF(BTT[[#This Row],[Lfd Nr. 
(aus konsolidierter Datei)]]&lt;&gt;"",BTT[[#This Row],[Lfd Nr. 
(aus konsolidierter Datei)]],VLOOKUP(aktives_Teilprojekt,Teilprojekte[[Teilprojekte]:[Kürzel]],2,FALSE)&amp;ROW(BTT[[#This Row],[Lfd Nr.
(automatisch)]])-2),"")</f>
        <v>FI2057</v>
      </c>
      <c r="B206" t="s">
        <v>101</v>
      </c>
      <c r="D206" t="s">
        <v>102</v>
      </c>
      <c r="E206" t="str">
        <f>IFERROR(IF(NOT(BTT[[#This Row],[Manuelle Änderung des Verantwortliches TP
(Auswahl - bei Bedarf)]]=""),BTT[[#This Row],[Manuelle Änderung des Verantwortliches TP
(Auswahl - bei Bedarf)]],VLOOKUP(BTT[[#This Row],[Hauptprozess
(Pflichtauswahl)]],Hauptprozesse[],3,FALSE)),"")</f>
        <v>FI</v>
      </c>
      <c r="F206" t="s">
        <v>5</v>
      </c>
      <c r="H206" t="s">
        <v>5</v>
      </c>
      <c r="I206" t="s">
        <v>542</v>
      </c>
      <c r="J206" t="str">
        <f>IFERROR(VLOOKUP(BTT[[#This Row],[Verwendete Transaktion (Pflichtauswahl)]],Transaktionen[[Transaktionen]:[Langtext]],2,FALSE),"")</f>
        <v>Saldenreport</v>
      </c>
      <c r="N206" t="s">
        <v>95</v>
      </c>
      <c r="V206" t="str">
        <f>IFERROR(VLOOKUP(BTT[[#This Row],[Verwendetes Formular
(Auswahl falls relevant)]],Formulare[[Formularbezeichnung]:[Formularname (technisch)]],2,FALSE),"")</f>
        <v/>
      </c>
      <c r="X206" t="s">
        <v>83</v>
      </c>
      <c r="Y206" s="4"/>
      <c r="AC206" s="22" t="s">
        <v>97</v>
      </c>
      <c r="AD206" t="s">
        <v>98</v>
      </c>
      <c r="AF206" s="22" t="s">
        <v>97</v>
      </c>
      <c r="AJ206" t="s">
        <v>99</v>
      </c>
      <c r="AK206" t="str">
        <f>IF(BTT[[#This Row],[Subprozess
(optionale Auswahl)]]="","okay",IF(VLOOKUP(BTT[[#This Row],[Subprozess
(optionale Auswahl)]],BPML[[Subprozess]:[Zugeordneter Hauptprozess]],3,FALSE)=BTT[[#This Row],[Hauptprozess
(Pflichtauswahl)]],"okay","falscher Subprozess"))</f>
        <v>okay</v>
      </c>
      <c r="AL206" t="str">
        <f>IF(aktives_Teilprojekt="Master","",IF(BTT[[#This Row],[Verantwortliches TP
(automatisch)]]=VLOOKUP(aktives_Teilprojekt,Teilprojekte[[Teilprojekte]:[Kürzel]],2,FALSE),"okay","Hauptprozess anderes TP"))</f>
        <v>okay</v>
      </c>
      <c r="AM2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6" t="str">
        <f>IFERROR(IF(BTT[[#This Row],[SAP-Modul
(Pflichtauswahl)]]&lt;&gt;VLOOKUP(BTT[[#This Row],[Verwendete Transaktion (Pflichtauswahl)]],Transaktionen[[Transaktionen]:[Modul]],3,FALSE),"Modul anders","okay"),"")</f>
        <v>okay</v>
      </c>
      <c r="AP206" t="str">
        <f>IFERROR(IF(COUNTIFS(BTT[Verwendete Transaktion (Pflichtauswahl)],BTT[[#This Row],[Verwendete Transaktion (Pflichtauswahl)]],BTT[SAP-Modul
(Pflichtauswahl)],"&lt;&gt;"&amp;BTT[[#This Row],[SAP-Modul
(Pflichtauswahl)]])&gt;0,"Modul anders","okay"),"")</f>
        <v>okay</v>
      </c>
      <c r="AQ206" t="str">
        <f>IFERROR(IF(COUNTIFS(BTT[Verwendete Transaktion (Pflichtauswahl)],BTT[[#This Row],[Verwendete Transaktion (Pflichtauswahl)]],BTT[Verantwortliches TP
(automatisch)],"&lt;&gt;"&amp;BTT[[#This Row],[Verantwortliches TP
(automatisch)]])&gt;0,"Transaktion mehrfach","okay"),"")</f>
        <v>okay</v>
      </c>
      <c r="AR206" t="str">
        <f>IFERROR(IF(COUNTIFS(BTT[Verwendete Transaktion (Pflichtauswahl)],BTT[[#This Row],[Verwendete Transaktion (Pflichtauswahl)]],BTT[Verantwortliches TP
(automatisch)],"&lt;&gt;"&amp;VLOOKUP(aktives_Teilprojekt,Teilprojekte[[Teilprojekte]:[Kürzel]],2,FALSE))&gt;0,"Transaktion mehrfach","okay"),"")</f>
        <v>okay</v>
      </c>
      <c r="AS206" t="s">
        <v>543</v>
      </c>
    </row>
    <row r="207" spans="1:45">
      <c r="A207" t="str">
        <f>IFERROR(IF(BTT[[#This Row],[Lfd Nr. 
(aus konsolidierter Datei)]]&lt;&gt;"",BTT[[#This Row],[Lfd Nr. 
(aus konsolidierter Datei)]],VLOOKUP(aktives_Teilprojekt,Teilprojekte[[Teilprojekte]:[Kürzel]],2,FALSE)&amp;ROW(BTT[[#This Row],[Lfd Nr.
(automatisch)]])-2),"")</f>
        <v>FI1961</v>
      </c>
      <c r="B207" t="s">
        <v>101</v>
      </c>
      <c r="D207" t="s">
        <v>102</v>
      </c>
      <c r="E207" t="str">
        <f>IFERROR(IF(NOT(BTT[[#This Row],[Manuelle Änderung des Verantwortliches TP
(Auswahl - bei Bedarf)]]=""),BTT[[#This Row],[Manuelle Änderung des Verantwortliches TP
(Auswahl - bei Bedarf)]],VLOOKUP(BTT[[#This Row],[Hauptprozess
(Pflichtauswahl)]],Hauptprozesse[],3,FALSE)),"")</f>
        <v>FI</v>
      </c>
      <c r="F207" t="s">
        <v>5</v>
      </c>
      <c r="G207" s="19" t="s">
        <v>124</v>
      </c>
      <c r="H207" t="s">
        <v>5</v>
      </c>
      <c r="I207" t="s">
        <v>544</v>
      </c>
      <c r="J207" t="str">
        <f>IFERROR(VLOOKUP(BTT[[#This Row],[Verwendete Transaktion (Pflichtauswahl)]],Transaktionen[[Transaktionen]:[Langtext]],2,FALSE),"")</f>
        <v>Konto Stammdaten</v>
      </c>
      <c r="N207" t="s">
        <v>95</v>
      </c>
      <c r="V207" t="str">
        <f>IFERROR(VLOOKUP(BTT[[#This Row],[Verwendetes Formular
(Auswahl falls relevant)]],Formulare[[Formularbezeichnung]:[Formularname (technisch)]],2,FALSE),"")</f>
        <v/>
      </c>
      <c r="X207" t="s">
        <v>83</v>
      </c>
      <c r="Y207" s="4"/>
      <c r="AC207" s="22" t="s">
        <v>97</v>
      </c>
      <c r="AD207" t="s">
        <v>98</v>
      </c>
      <c r="AF207" s="22" t="s">
        <v>97</v>
      </c>
      <c r="AJ207" t="s">
        <v>99</v>
      </c>
      <c r="AK207" t="str">
        <f>IF(BTT[[#This Row],[Subprozess
(optionale Auswahl)]]="","okay",IF(VLOOKUP(BTT[[#This Row],[Subprozess
(optionale Auswahl)]],BPML[[Subprozess]:[Zugeordneter Hauptprozess]],3,FALSE)=BTT[[#This Row],[Hauptprozess
(Pflichtauswahl)]],"okay","falscher Subprozess"))</f>
        <v>okay</v>
      </c>
      <c r="AL207" t="str">
        <f>IF(aktives_Teilprojekt="Master","",IF(BTT[[#This Row],[Verantwortliches TP
(automatisch)]]=VLOOKUP(aktives_Teilprojekt,Teilprojekte[[Teilprojekte]:[Kürzel]],2,FALSE),"okay","Hauptprozess anderes TP"))</f>
        <v>okay</v>
      </c>
      <c r="AM2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7" t="str">
        <f>IFERROR(IF(BTT[[#This Row],[SAP-Modul
(Pflichtauswahl)]]&lt;&gt;VLOOKUP(BTT[[#This Row],[Verwendete Transaktion (Pflichtauswahl)]],Transaktionen[[Transaktionen]:[Modul]],3,FALSE),"Modul anders","okay"),"")</f>
        <v>okay</v>
      </c>
      <c r="AP207" t="str">
        <f>IFERROR(IF(COUNTIFS(BTT[Verwendete Transaktion (Pflichtauswahl)],BTT[[#This Row],[Verwendete Transaktion (Pflichtauswahl)]],BTT[SAP-Modul
(Pflichtauswahl)],"&lt;&gt;"&amp;BTT[[#This Row],[SAP-Modul
(Pflichtauswahl)]])&gt;0,"Modul anders","okay"),"")</f>
        <v>okay</v>
      </c>
      <c r="AQ207" t="str">
        <f>IFERROR(IF(COUNTIFS(BTT[Verwendete Transaktion (Pflichtauswahl)],BTT[[#This Row],[Verwendete Transaktion (Pflichtauswahl)]],BTT[Verantwortliches TP
(automatisch)],"&lt;&gt;"&amp;BTT[[#This Row],[Verantwortliches TP
(automatisch)]])&gt;0,"Transaktion mehrfach","okay"),"")</f>
        <v>okay</v>
      </c>
      <c r="AR207" t="str">
        <f>IFERROR(IF(COUNTIFS(BTT[Verwendete Transaktion (Pflichtauswahl)],BTT[[#This Row],[Verwendete Transaktion (Pflichtauswahl)]],BTT[Verantwortliches TP
(automatisch)],"&lt;&gt;"&amp;VLOOKUP(aktives_Teilprojekt,Teilprojekte[[Teilprojekte]:[Kürzel]],2,FALSE))&gt;0,"Transaktion mehrfach","okay"),"")</f>
        <v>okay</v>
      </c>
      <c r="AS207" t="s">
        <v>545</v>
      </c>
    </row>
    <row r="208" spans="1:45">
      <c r="A208" t="str">
        <f>IFERROR(IF(BTT[[#This Row],[Lfd Nr. 
(aus konsolidierter Datei)]]&lt;&gt;"",BTT[[#This Row],[Lfd Nr. 
(aus konsolidierter Datei)]],VLOOKUP(aktives_Teilprojekt,Teilprojekte[[Teilprojekte]:[Kürzel]],2,FALSE)&amp;ROW(BTT[[#This Row],[Lfd Nr.
(automatisch)]])-2),"")</f>
        <v>FI2058</v>
      </c>
      <c r="B208" t="s">
        <v>101</v>
      </c>
      <c r="D208" t="s">
        <v>102</v>
      </c>
      <c r="E208" t="str">
        <f>IFERROR(IF(NOT(BTT[[#This Row],[Manuelle Änderung des Verantwortliches TP
(Auswahl - bei Bedarf)]]=""),BTT[[#This Row],[Manuelle Änderung des Verantwortliches TP
(Auswahl - bei Bedarf)]],VLOOKUP(BTT[[#This Row],[Hauptprozess
(Pflichtauswahl)]],Hauptprozesse[],3,FALSE)),"")</f>
        <v>FI</v>
      </c>
      <c r="F208" t="s">
        <v>5</v>
      </c>
      <c r="H208" t="s">
        <v>5</v>
      </c>
      <c r="I208" t="s">
        <v>546</v>
      </c>
      <c r="J208" t="str">
        <f>IFERROR(VLOOKUP(BTT[[#This Row],[Verwendete Transaktion (Pflichtauswahl)]],Transaktionen[[Transaktionen]:[Langtext]],2,FALSE),"")</f>
        <v>Synchronisierung der FS MasterData</v>
      </c>
      <c r="N208" t="s">
        <v>95</v>
      </c>
      <c r="V208" t="str">
        <f>IFERROR(VLOOKUP(BTT[[#This Row],[Verwendetes Formular
(Auswahl falls relevant)]],Formulare[[Formularbezeichnung]:[Formularname (technisch)]],2,FALSE),"")</f>
        <v/>
      </c>
      <c r="X208" t="s">
        <v>83</v>
      </c>
      <c r="Y208" s="4"/>
      <c r="AC208" s="22" t="s">
        <v>97</v>
      </c>
      <c r="AD208" t="s">
        <v>98</v>
      </c>
      <c r="AF208" s="22" t="s">
        <v>97</v>
      </c>
      <c r="AJ208" t="s">
        <v>99</v>
      </c>
      <c r="AK208" t="str">
        <f>IF(BTT[[#This Row],[Subprozess
(optionale Auswahl)]]="","okay",IF(VLOOKUP(BTT[[#This Row],[Subprozess
(optionale Auswahl)]],BPML[[Subprozess]:[Zugeordneter Hauptprozess]],3,FALSE)=BTT[[#This Row],[Hauptprozess
(Pflichtauswahl)]],"okay","falscher Subprozess"))</f>
        <v>okay</v>
      </c>
      <c r="AL208" t="str">
        <f>IF(aktives_Teilprojekt="Master","",IF(BTT[[#This Row],[Verantwortliches TP
(automatisch)]]=VLOOKUP(aktives_Teilprojekt,Teilprojekte[[Teilprojekte]:[Kürzel]],2,FALSE),"okay","Hauptprozess anderes TP"))</f>
        <v>okay</v>
      </c>
      <c r="AM2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8" t="str">
        <f>IFERROR(IF(BTT[[#This Row],[SAP-Modul
(Pflichtauswahl)]]&lt;&gt;VLOOKUP(BTT[[#This Row],[Verwendete Transaktion (Pflichtauswahl)]],Transaktionen[[Transaktionen]:[Modul]],3,FALSE),"Modul anders","okay"),"")</f>
        <v>okay</v>
      </c>
      <c r="AP208" t="str">
        <f>IFERROR(IF(COUNTIFS(BTT[Verwendete Transaktion (Pflichtauswahl)],BTT[[#This Row],[Verwendete Transaktion (Pflichtauswahl)]],BTT[SAP-Modul
(Pflichtauswahl)],"&lt;&gt;"&amp;BTT[[#This Row],[SAP-Modul
(Pflichtauswahl)]])&gt;0,"Modul anders","okay"),"")</f>
        <v>okay</v>
      </c>
      <c r="AQ208" t="str">
        <f>IFERROR(IF(COUNTIFS(BTT[Verwendete Transaktion (Pflichtauswahl)],BTT[[#This Row],[Verwendete Transaktion (Pflichtauswahl)]],BTT[Verantwortliches TP
(automatisch)],"&lt;&gt;"&amp;BTT[[#This Row],[Verantwortliches TP
(automatisch)]])&gt;0,"Transaktion mehrfach","okay"),"")</f>
        <v>okay</v>
      </c>
      <c r="AR208" t="str">
        <f>IFERROR(IF(COUNTIFS(BTT[Verwendete Transaktion (Pflichtauswahl)],BTT[[#This Row],[Verwendete Transaktion (Pflichtauswahl)]],BTT[Verantwortliches TP
(automatisch)],"&lt;&gt;"&amp;VLOOKUP(aktives_Teilprojekt,Teilprojekte[[Teilprojekte]:[Kürzel]],2,FALSE))&gt;0,"Transaktion mehrfach","okay"),"")</f>
        <v>okay</v>
      </c>
      <c r="AS208" t="s">
        <v>547</v>
      </c>
    </row>
    <row r="209" spans="1:45">
      <c r="A209" t="str">
        <f>IFERROR(IF(BTT[[#This Row],[Lfd Nr. 
(aus konsolidierter Datei)]]&lt;&gt;"",BTT[[#This Row],[Lfd Nr. 
(aus konsolidierter Datei)]],VLOOKUP(aktives_Teilprojekt,Teilprojekte[[Teilprojekte]:[Kürzel]],2,FALSE)&amp;ROW(BTT[[#This Row],[Lfd Nr.
(automatisch)]])-2),"")</f>
        <v>FI2059</v>
      </c>
      <c r="B209" t="s">
        <v>101</v>
      </c>
      <c r="D209" t="s">
        <v>102</v>
      </c>
      <c r="E209" t="str">
        <f>IFERROR(IF(NOT(BTT[[#This Row],[Manuelle Änderung des Verantwortliches TP
(Auswahl - bei Bedarf)]]=""),BTT[[#This Row],[Manuelle Änderung des Verantwortliches TP
(Auswahl - bei Bedarf)]],VLOOKUP(BTT[[#This Row],[Hauptprozess
(Pflichtauswahl)]],Hauptprozesse[],3,FALSE)),"")</f>
        <v>FI</v>
      </c>
      <c r="F209" t="s">
        <v>5</v>
      </c>
      <c r="H209" t="s">
        <v>5</v>
      </c>
      <c r="I209" t="s">
        <v>548</v>
      </c>
      <c r="J209" t="str">
        <f>IFERROR(VLOOKUP(BTT[[#This Row],[Verwendete Transaktion (Pflichtauswahl)]],Transaktionen[[Transaktionen]:[Langtext]],2,FALSE),"")</f>
        <v>Recherche Kontoumsätze</v>
      </c>
      <c r="N209" t="s">
        <v>95</v>
      </c>
      <c r="V209" t="str">
        <f>IFERROR(VLOOKUP(BTT[[#This Row],[Verwendetes Formular
(Auswahl falls relevant)]],Formulare[[Formularbezeichnung]:[Formularname (technisch)]],2,FALSE),"")</f>
        <v/>
      </c>
      <c r="X209" t="s">
        <v>83</v>
      </c>
      <c r="Y209" s="4"/>
      <c r="AC209" s="22" t="s">
        <v>97</v>
      </c>
      <c r="AD209" t="s">
        <v>98</v>
      </c>
      <c r="AF209" s="22" t="s">
        <v>97</v>
      </c>
      <c r="AJ209" t="s">
        <v>99</v>
      </c>
      <c r="AK209" t="str">
        <f>IF(BTT[[#This Row],[Subprozess
(optionale Auswahl)]]="","okay",IF(VLOOKUP(BTT[[#This Row],[Subprozess
(optionale Auswahl)]],BPML[[Subprozess]:[Zugeordneter Hauptprozess]],3,FALSE)=BTT[[#This Row],[Hauptprozess
(Pflichtauswahl)]],"okay","falscher Subprozess"))</f>
        <v>okay</v>
      </c>
      <c r="AL209" t="str">
        <f>IF(aktives_Teilprojekt="Master","",IF(BTT[[#This Row],[Verantwortliches TP
(automatisch)]]=VLOOKUP(aktives_Teilprojekt,Teilprojekte[[Teilprojekte]:[Kürzel]],2,FALSE),"okay","Hauptprozess anderes TP"))</f>
        <v>okay</v>
      </c>
      <c r="AM2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09" t="str">
        <f>IFERROR(IF(BTT[[#This Row],[SAP-Modul
(Pflichtauswahl)]]&lt;&gt;VLOOKUP(BTT[[#This Row],[Verwendete Transaktion (Pflichtauswahl)]],Transaktionen[[Transaktionen]:[Modul]],3,FALSE),"Modul anders","okay"),"")</f>
        <v>okay</v>
      </c>
      <c r="AP209" t="str">
        <f>IFERROR(IF(COUNTIFS(BTT[Verwendete Transaktion (Pflichtauswahl)],BTT[[#This Row],[Verwendete Transaktion (Pflichtauswahl)]],BTT[SAP-Modul
(Pflichtauswahl)],"&lt;&gt;"&amp;BTT[[#This Row],[SAP-Modul
(Pflichtauswahl)]])&gt;0,"Modul anders","okay"),"")</f>
        <v>okay</v>
      </c>
      <c r="AQ209" t="str">
        <f>IFERROR(IF(COUNTIFS(BTT[Verwendete Transaktion (Pflichtauswahl)],BTT[[#This Row],[Verwendete Transaktion (Pflichtauswahl)]],BTT[Verantwortliches TP
(automatisch)],"&lt;&gt;"&amp;BTT[[#This Row],[Verantwortliches TP
(automatisch)]])&gt;0,"Transaktion mehrfach","okay"),"")</f>
        <v>okay</v>
      </c>
      <c r="AR209" t="str">
        <f>IFERROR(IF(COUNTIFS(BTT[Verwendete Transaktion (Pflichtauswahl)],BTT[[#This Row],[Verwendete Transaktion (Pflichtauswahl)]],BTT[Verantwortliches TP
(automatisch)],"&lt;&gt;"&amp;VLOOKUP(aktives_Teilprojekt,Teilprojekte[[Teilprojekte]:[Kürzel]],2,FALSE))&gt;0,"Transaktion mehrfach","okay"),"")</f>
        <v>okay</v>
      </c>
      <c r="AS209" t="s">
        <v>549</v>
      </c>
    </row>
    <row r="210" spans="1:45">
      <c r="A210" t="str">
        <f>IFERROR(IF(BTT[[#This Row],[Lfd Nr. 
(aus konsolidierter Datei)]]&lt;&gt;"",BTT[[#This Row],[Lfd Nr. 
(aus konsolidierter Datei)]],VLOOKUP(aktives_Teilprojekt,Teilprojekte[[Teilprojekte]:[Kürzel]],2,FALSE)&amp;ROW(BTT[[#This Row],[Lfd Nr.
(automatisch)]])-2),"")</f>
        <v>FI1962</v>
      </c>
      <c r="B210" t="s">
        <v>101</v>
      </c>
      <c r="D210" t="s">
        <v>102</v>
      </c>
      <c r="E210" t="str">
        <f>IFERROR(IF(NOT(BTT[[#This Row],[Manuelle Änderung des Verantwortliches TP
(Auswahl - bei Bedarf)]]=""),BTT[[#This Row],[Manuelle Änderung des Verantwortliches TP
(Auswahl - bei Bedarf)]],VLOOKUP(BTT[[#This Row],[Hauptprozess
(Pflichtauswahl)]],Hauptprozesse[],3,FALSE)),"")</f>
        <v>FI</v>
      </c>
      <c r="F210" t="s">
        <v>5</v>
      </c>
      <c r="G210" s="19" t="s">
        <v>124</v>
      </c>
      <c r="H210" t="s">
        <v>5</v>
      </c>
      <c r="I210" t="s">
        <v>550</v>
      </c>
      <c r="J210" t="str">
        <f>IFERROR(VLOOKUP(BTT[[#This Row],[Verwendete Transaktion (Pflichtauswahl)]],Transaktionen[[Transaktionen]:[Langtext]],2,FALSE),"")</f>
        <v>Verarbeitungsfunktion</v>
      </c>
      <c r="N210" t="s">
        <v>95</v>
      </c>
      <c r="V210" t="str">
        <f>IFERROR(VLOOKUP(BTT[[#This Row],[Verwendetes Formular
(Auswahl falls relevant)]],Formulare[[Formularbezeichnung]:[Formularname (technisch)]],2,FALSE),"")</f>
        <v/>
      </c>
      <c r="X210" t="s">
        <v>83</v>
      </c>
      <c r="Y210" s="4"/>
      <c r="AC210" s="22" t="s">
        <v>97</v>
      </c>
      <c r="AD210" t="s">
        <v>98</v>
      </c>
      <c r="AF210" s="22" t="s">
        <v>97</v>
      </c>
      <c r="AJ210" t="s">
        <v>99</v>
      </c>
      <c r="AK210" t="str">
        <f>IF(BTT[[#This Row],[Subprozess
(optionale Auswahl)]]="","okay",IF(VLOOKUP(BTT[[#This Row],[Subprozess
(optionale Auswahl)]],BPML[[Subprozess]:[Zugeordneter Hauptprozess]],3,FALSE)=BTT[[#This Row],[Hauptprozess
(Pflichtauswahl)]],"okay","falscher Subprozess"))</f>
        <v>okay</v>
      </c>
      <c r="AL210" t="str">
        <f>IF(aktives_Teilprojekt="Master","",IF(BTT[[#This Row],[Verantwortliches TP
(automatisch)]]=VLOOKUP(aktives_Teilprojekt,Teilprojekte[[Teilprojekte]:[Kürzel]],2,FALSE),"okay","Hauptprozess anderes TP"))</f>
        <v>okay</v>
      </c>
      <c r="AM2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0" t="str">
        <f>IFERROR(IF(BTT[[#This Row],[SAP-Modul
(Pflichtauswahl)]]&lt;&gt;VLOOKUP(BTT[[#This Row],[Verwendete Transaktion (Pflichtauswahl)]],Transaktionen[[Transaktionen]:[Modul]],3,FALSE),"Modul anders","okay"),"")</f>
        <v>okay</v>
      </c>
      <c r="AP210" t="str">
        <f>IFERROR(IF(COUNTIFS(BTT[Verwendete Transaktion (Pflichtauswahl)],BTT[[#This Row],[Verwendete Transaktion (Pflichtauswahl)]],BTT[SAP-Modul
(Pflichtauswahl)],"&lt;&gt;"&amp;BTT[[#This Row],[SAP-Modul
(Pflichtauswahl)]])&gt;0,"Modul anders","okay"),"")</f>
        <v>okay</v>
      </c>
      <c r="AQ210" t="str">
        <f>IFERROR(IF(COUNTIFS(BTT[Verwendete Transaktion (Pflichtauswahl)],BTT[[#This Row],[Verwendete Transaktion (Pflichtauswahl)]],BTT[Verantwortliches TP
(automatisch)],"&lt;&gt;"&amp;BTT[[#This Row],[Verantwortliches TP
(automatisch)]])&gt;0,"Transaktion mehrfach","okay"),"")</f>
        <v>okay</v>
      </c>
      <c r="AR210" t="str">
        <f>IFERROR(IF(COUNTIFS(BTT[Verwendete Transaktion (Pflichtauswahl)],BTT[[#This Row],[Verwendete Transaktion (Pflichtauswahl)]],BTT[Verantwortliches TP
(automatisch)],"&lt;&gt;"&amp;VLOOKUP(aktives_Teilprojekt,Teilprojekte[[Teilprojekte]:[Kürzel]],2,FALSE))&gt;0,"Transaktion mehrfach","okay"),"")</f>
        <v>okay</v>
      </c>
      <c r="AS210" t="s">
        <v>551</v>
      </c>
    </row>
    <row r="211" spans="1:45">
      <c r="A211" t="str">
        <f>IFERROR(IF(BTT[[#This Row],[Lfd Nr. 
(aus konsolidierter Datei)]]&lt;&gt;"",BTT[[#This Row],[Lfd Nr. 
(aus konsolidierter Datei)]],VLOOKUP(aktives_Teilprojekt,Teilprojekte[[Teilprojekte]:[Kürzel]],2,FALSE)&amp;ROW(BTT[[#This Row],[Lfd Nr.
(automatisch)]])-2),"")</f>
        <v>FI1963</v>
      </c>
      <c r="B211" t="s">
        <v>101</v>
      </c>
      <c r="D211" t="s">
        <v>102</v>
      </c>
      <c r="E211" t="str">
        <f>IFERROR(IF(NOT(BTT[[#This Row],[Manuelle Änderung des Verantwortliches TP
(Auswahl - bei Bedarf)]]=""),BTT[[#This Row],[Manuelle Änderung des Verantwortliches TP
(Auswahl - bei Bedarf)]],VLOOKUP(BTT[[#This Row],[Hauptprozess
(Pflichtauswahl)]],Hauptprozesse[],3,FALSE)),"")</f>
        <v>FI</v>
      </c>
      <c r="F211" t="s">
        <v>5</v>
      </c>
      <c r="G211" s="19" t="s">
        <v>124</v>
      </c>
      <c r="H211" t="s">
        <v>5</v>
      </c>
      <c r="I211" t="s">
        <v>552</v>
      </c>
      <c r="J211" t="str">
        <f>IFERROR(VLOOKUP(BTT[[#This Row],[Verwendete Transaktion (Pflichtauswahl)]],Transaktionen[[Transaktionen]:[Langtext]],2,FALSE),"")</f>
        <v>Verarbeitungsfunktion</v>
      </c>
      <c r="N211" t="s">
        <v>95</v>
      </c>
      <c r="V211" t="str">
        <f>IFERROR(VLOOKUP(BTT[[#This Row],[Verwendetes Formular
(Auswahl falls relevant)]],Formulare[[Formularbezeichnung]:[Formularname (technisch)]],2,FALSE),"")</f>
        <v/>
      </c>
      <c r="X211" t="s">
        <v>83</v>
      </c>
      <c r="Y211" s="4"/>
      <c r="AC211" s="22" t="s">
        <v>97</v>
      </c>
      <c r="AD211" t="s">
        <v>98</v>
      </c>
      <c r="AF211" s="22" t="s">
        <v>97</v>
      </c>
      <c r="AJ211" t="s">
        <v>99</v>
      </c>
      <c r="AK211" t="str">
        <f>IF(BTT[[#This Row],[Subprozess
(optionale Auswahl)]]="","okay",IF(VLOOKUP(BTT[[#This Row],[Subprozess
(optionale Auswahl)]],BPML[[Subprozess]:[Zugeordneter Hauptprozess]],3,FALSE)=BTT[[#This Row],[Hauptprozess
(Pflichtauswahl)]],"okay","falscher Subprozess"))</f>
        <v>okay</v>
      </c>
      <c r="AL211" t="str">
        <f>IF(aktives_Teilprojekt="Master","",IF(BTT[[#This Row],[Verantwortliches TP
(automatisch)]]=VLOOKUP(aktives_Teilprojekt,Teilprojekte[[Teilprojekte]:[Kürzel]],2,FALSE),"okay","Hauptprozess anderes TP"))</f>
        <v>okay</v>
      </c>
      <c r="AM2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1" t="str">
        <f>IFERROR(IF(BTT[[#This Row],[SAP-Modul
(Pflichtauswahl)]]&lt;&gt;VLOOKUP(BTT[[#This Row],[Verwendete Transaktion (Pflichtauswahl)]],Transaktionen[[Transaktionen]:[Modul]],3,FALSE),"Modul anders","okay"),"")</f>
        <v>okay</v>
      </c>
      <c r="AP211" t="str">
        <f>IFERROR(IF(COUNTIFS(BTT[Verwendete Transaktion (Pflichtauswahl)],BTT[[#This Row],[Verwendete Transaktion (Pflichtauswahl)]],BTT[SAP-Modul
(Pflichtauswahl)],"&lt;&gt;"&amp;BTT[[#This Row],[SAP-Modul
(Pflichtauswahl)]])&gt;0,"Modul anders","okay"),"")</f>
        <v>okay</v>
      </c>
      <c r="AQ211" t="str">
        <f>IFERROR(IF(COUNTIFS(BTT[Verwendete Transaktion (Pflichtauswahl)],BTT[[#This Row],[Verwendete Transaktion (Pflichtauswahl)]],BTT[Verantwortliches TP
(automatisch)],"&lt;&gt;"&amp;BTT[[#This Row],[Verantwortliches TP
(automatisch)]])&gt;0,"Transaktion mehrfach","okay"),"")</f>
        <v>okay</v>
      </c>
      <c r="AR211" t="str">
        <f>IFERROR(IF(COUNTIFS(BTT[Verwendete Transaktion (Pflichtauswahl)],BTT[[#This Row],[Verwendete Transaktion (Pflichtauswahl)]],BTT[Verantwortliches TP
(automatisch)],"&lt;&gt;"&amp;VLOOKUP(aktives_Teilprojekt,Teilprojekte[[Teilprojekte]:[Kürzel]],2,FALSE))&gt;0,"Transaktion mehrfach","okay"),"")</f>
        <v>okay</v>
      </c>
      <c r="AS211" t="s">
        <v>553</v>
      </c>
    </row>
    <row r="212" spans="1:45">
      <c r="A212" t="str">
        <f>IFERROR(IF(BTT[[#This Row],[Lfd Nr. 
(aus konsolidierter Datei)]]&lt;&gt;"",BTT[[#This Row],[Lfd Nr. 
(aus konsolidierter Datei)]],VLOOKUP(aktives_Teilprojekt,Teilprojekte[[Teilprojekte]:[Kürzel]],2,FALSE)&amp;ROW(BTT[[#This Row],[Lfd Nr.
(automatisch)]])-2),"")</f>
        <v>FI2060</v>
      </c>
      <c r="B212" t="s">
        <v>101</v>
      </c>
      <c r="D212" t="s">
        <v>102</v>
      </c>
      <c r="E212" t="str">
        <f>IFERROR(IF(NOT(BTT[[#This Row],[Manuelle Änderung des Verantwortliches TP
(Auswahl - bei Bedarf)]]=""),BTT[[#This Row],[Manuelle Änderung des Verantwortliches TP
(Auswahl - bei Bedarf)]],VLOOKUP(BTT[[#This Row],[Hauptprozess
(Pflichtauswahl)]],Hauptprozesse[],3,FALSE)),"")</f>
        <v>FI</v>
      </c>
      <c r="F212" t="s">
        <v>5</v>
      </c>
      <c r="H212" t="s">
        <v>5</v>
      </c>
      <c r="I212" t="s">
        <v>554</v>
      </c>
      <c r="J212" t="str">
        <f>IFERROR(VLOOKUP(BTT[[#This Row],[Verwendete Transaktion (Pflichtauswahl)]],Transaktionen[[Transaktionen]:[Langtext]],2,FALSE),"")</f>
        <v>Verarbeitungsprofil</v>
      </c>
      <c r="N212" t="s">
        <v>95</v>
      </c>
      <c r="V212" t="str">
        <f>IFERROR(VLOOKUP(BTT[[#This Row],[Verwendetes Formular
(Auswahl falls relevant)]],Formulare[[Formularbezeichnung]:[Formularname (technisch)]],2,FALSE),"")</f>
        <v/>
      </c>
      <c r="X212" t="s">
        <v>83</v>
      </c>
      <c r="Y212" s="4"/>
      <c r="AC212" s="22" t="s">
        <v>97</v>
      </c>
      <c r="AD212" t="s">
        <v>98</v>
      </c>
      <c r="AF212" s="22" t="s">
        <v>97</v>
      </c>
      <c r="AJ212" t="s">
        <v>99</v>
      </c>
      <c r="AK212" t="str">
        <f>IF(BTT[[#This Row],[Subprozess
(optionale Auswahl)]]="","okay",IF(VLOOKUP(BTT[[#This Row],[Subprozess
(optionale Auswahl)]],BPML[[Subprozess]:[Zugeordneter Hauptprozess]],3,FALSE)=BTT[[#This Row],[Hauptprozess
(Pflichtauswahl)]],"okay","falscher Subprozess"))</f>
        <v>okay</v>
      </c>
      <c r="AL212" t="str">
        <f>IF(aktives_Teilprojekt="Master","",IF(BTT[[#This Row],[Verantwortliches TP
(automatisch)]]=VLOOKUP(aktives_Teilprojekt,Teilprojekte[[Teilprojekte]:[Kürzel]],2,FALSE),"okay","Hauptprozess anderes TP"))</f>
        <v>okay</v>
      </c>
      <c r="AM2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2" t="str">
        <f>IFERROR(IF(BTT[[#This Row],[SAP-Modul
(Pflichtauswahl)]]&lt;&gt;VLOOKUP(BTT[[#This Row],[Verwendete Transaktion (Pflichtauswahl)]],Transaktionen[[Transaktionen]:[Modul]],3,FALSE),"Modul anders","okay"),"")</f>
        <v>okay</v>
      </c>
      <c r="AP212" t="str">
        <f>IFERROR(IF(COUNTIFS(BTT[Verwendete Transaktion (Pflichtauswahl)],BTT[[#This Row],[Verwendete Transaktion (Pflichtauswahl)]],BTT[SAP-Modul
(Pflichtauswahl)],"&lt;&gt;"&amp;BTT[[#This Row],[SAP-Modul
(Pflichtauswahl)]])&gt;0,"Modul anders","okay"),"")</f>
        <v>okay</v>
      </c>
      <c r="AQ212" t="str">
        <f>IFERROR(IF(COUNTIFS(BTT[Verwendete Transaktion (Pflichtauswahl)],BTT[[#This Row],[Verwendete Transaktion (Pflichtauswahl)]],BTT[Verantwortliches TP
(automatisch)],"&lt;&gt;"&amp;BTT[[#This Row],[Verantwortliches TP
(automatisch)]])&gt;0,"Transaktion mehrfach","okay"),"")</f>
        <v>okay</v>
      </c>
      <c r="AR212" t="str">
        <f>IFERROR(IF(COUNTIFS(BTT[Verwendete Transaktion (Pflichtauswahl)],BTT[[#This Row],[Verwendete Transaktion (Pflichtauswahl)]],BTT[Verantwortliches TP
(automatisch)],"&lt;&gt;"&amp;VLOOKUP(aktives_Teilprojekt,Teilprojekte[[Teilprojekte]:[Kürzel]],2,FALSE))&gt;0,"Transaktion mehrfach","okay"),"")</f>
        <v>okay</v>
      </c>
      <c r="AS212" t="s">
        <v>555</v>
      </c>
    </row>
    <row r="213" spans="1:45">
      <c r="A213" t="str">
        <f>IFERROR(IF(BTT[[#This Row],[Lfd Nr. 
(aus konsolidierter Datei)]]&lt;&gt;"",BTT[[#This Row],[Lfd Nr. 
(aus konsolidierter Datei)]],VLOOKUP(aktives_Teilprojekt,Teilprojekte[[Teilprojekte]:[Kürzel]],2,FALSE)&amp;ROW(BTT[[#This Row],[Lfd Nr.
(automatisch)]])-2),"")</f>
        <v>FI2061</v>
      </c>
      <c r="B213" t="s">
        <v>101</v>
      </c>
      <c r="D213" t="s">
        <v>102</v>
      </c>
      <c r="E213" t="str">
        <f>IFERROR(IF(NOT(BTT[[#This Row],[Manuelle Änderung des Verantwortliches TP
(Auswahl - bei Bedarf)]]=""),BTT[[#This Row],[Manuelle Änderung des Verantwortliches TP
(Auswahl - bei Bedarf)]],VLOOKUP(BTT[[#This Row],[Hauptprozess
(Pflichtauswahl)]],Hauptprozesse[],3,FALSE)),"")</f>
        <v>FI</v>
      </c>
      <c r="F213" t="s">
        <v>5</v>
      </c>
      <c r="H213" t="s">
        <v>5</v>
      </c>
      <c r="I213" t="s">
        <v>556</v>
      </c>
      <c r="J213" t="str">
        <f>IFERROR(VLOOKUP(BTT[[#This Row],[Verwendete Transaktion (Pflichtauswahl)]],Transaktionen[[Transaktionen]:[Langtext]],2,FALSE),"")</f>
        <v>ASM Versionsanzeige</v>
      </c>
      <c r="N213" t="s">
        <v>95</v>
      </c>
      <c r="V213" t="str">
        <f>IFERROR(VLOOKUP(BTT[[#This Row],[Verwendetes Formular
(Auswahl falls relevant)]],Formulare[[Formularbezeichnung]:[Formularname (technisch)]],2,FALSE),"")</f>
        <v/>
      </c>
      <c r="X213" t="s">
        <v>83</v>
      </c>
      <c r="Y213" s="4"/>
      <c r="AC213" s="22" t="s">
        <v>97</v>
      </c>
      <c r="AD213" t="s">
        <v>98</v>
      </c>
      <c r="AF213" s="22" t="s">
        <v>97</v>
      </c>
      <c r="AJ213" t="s">
        <v>99</v>
      </c>
      <c r="AK213" t="str">
        <f>IF(BTT[[#This Row],[Subprozess
(optionale Auswahl)]]="","okay",IF(VLOOKUP(BTT[[#This Row],[Subprozess
(optionale Auswahl)]],BPML[[Subprozess]:[Zugeordneter Hauptprozess]],3,FALSE)=BTT[[#This Row],[Hauptprozess
(Pflichtauswahl)]],"okay","falscher Subprozess"))</f>
        <v>okay</v>
      </c>
      <c r="AL213" t="str">
        <f>IF(aktives_Teilprojekt="Master","",IF(BTT[[#This Row],[Verantwortliches TP
(automatisch)]]=VLOOKUP(aktives_Teilprojekt,Teilprojekte[[Teilprojekte]:[Kürzel]],2,FALSE),"okay","Hauptprozess anderes TP"))</f>
        <v>okay</v>
      </c>
      <c r="AM2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3" t="str">
        <f>IFERROR(IF(BTT[[#This Row],[SAP-Modul
(Pflichtauswahl)]]&lt;&gt;VLOOKUP(BTT[[#This Row],[Verwendete Transaktion (Pflichtauswahl)]],Transaktionen[[Transaktionen]:[Modul]],3,FALSE),"Modul anders","okay"),"")</f>
        <v>okay</v>
      </c>
      <c r="AP213" t="str">
        <f>IFERROR(IF(COUNTIFS(BTT[Verwendete Transaktion (Pflichtauswahl)],BTT[[#This Row],[Verwendete Transaktion (Pflichtauswahl)]],BTT[SAP-Modul
(Pflichtauswahl)],"&lt;&gt;"&amp;BTT[[#This Row],[SAP-Modul
(Pflichtauswahl)]])&gt;0,"Modul anders","okay"),"")</f>
        <v>okay</v>
      </c>
      <c r="AQ213" t="str">
        <f>IFERROR(IF(COUNTIFS(BTT[Verwendete Transaktion (Pflichtauswahl)],BTT[[#This Row],[Verwendete Transaktion (Pflichtauswahl)]],BTT[Verantwortliches TP
(automatisch)],"&lt;&gt;"&amp;BTT[[#This Row],[Verantwortliches TP
(automatisch)]])&gt;0,"Transaktion mehrfach","okay"),"")</f>
        <v>okay</v>
      </c>
      <c r="AR213" t="str">
        <f>IFERROR(IF(COUNTIFS(BTT[Verwendete Transaktion (Pflichtauswahl)],BTT[[#This Row],[Verwendete Transaktion (Pflichtauswahl)]],BTT[Verantwortliches TP
(automatisch)],"&lt;&gt;"&amp;VLOOKUP(aktives_Teilprojekt,Teilprojekte[[Teilprojekte]:[Kürzel]],2,FALSE))&gt;0,"Transaktion mehrfach","okay"),"")</f>
        <v>okay</v>
      </c>
      <c r="AS213" t="s">
        <v>557</v>
      </c>
    </row>
    <row r="214" spans="1:45">
      <c r="A214" t="str">
        <f>IFERROR(IF(BTT[[#This Row],[Lfd Nr. 
(aus konsolidierter Datei)]]&lt;&gt;"",BTT[[#This Row],[Lfd Nr. 
(aus konsolidierter Datei)]],VLOOKUP(aktives_Teilprojekt,Teilprojekte[[Teilprojekte]:[Kürzel]],2,FALSE)&amp;ROW(BTT[[#This Row],[Lfd Nr.
(automatisch)]])-2),"")</f>
        <v>FI1964</v>
      </c>
      <c r="B214" t="s">
        <v>101</v>
      </c>
      <c r="D214" t="s">
        <v>102</v>
      </c>
      <c r="E214" t="str">
        <f>IFERROR(IF(NOT(BTT[[#This Row],[Manuelle Änderung des Verantwortliches TP
(Auswahl - bei Bedarf)]]=""),BTT[[#This Row],[Manuelle Änderung des Verantwortliches TP
(Auswahl - bei Bedarf)]],VLOOKUP(BTT[[#This Row],[Hauptprozess
(Pflichtauswahl)]],Hauptprozesse[],3,FALSE)),"")</f>
        <v>FI</v>
      </c>
      <c r="F214" t="s">
        <v>5</v>
      </c>
      <c r="H214" t="s">
        <v>5</v>
      </c>
      <c r="I214" t="s">
        <v>558</v>
      </c>
      <c r="J214" t="str">
        <f>IFERROR(VLOOKUP(BTT[[#This Row],[Verwendete Transaktion (Pflichtauswahl)]],Transaktionen[[Transaktionen]:[Langtext]],2,FALSE),"")</f>
        <v>EBICS 3.0-Parameter zu Auftragsart</v>
      </c>
      <c r="N214" t="s">
        <v>95</v>
      </c>
      <c r="V214" t="str">
        <f>IFERROR(VLOOKUP(BTT[[#This Row],[Verwendetes Formular
(Auswahl falls relevant)]],Formulare[[Formularbezeichnung]:[Formularname (technisch)]],2,FALSE),"")</f>
        <v/>
      </c>
      <c r="X214" t="s">
        <v>83</v>
      </c>
      <c r="Y214" s="4"/>
      <c r="AC214" s="22" t="s">
        <v>97</v>
      </c>
      <c r="AD214" t="s">
        <v>98</v>
      </c>
      <c r="AF214" s="22" t="s">
        <v>97</v>
      </c>
      <c r="AJ214" t="s">
        <v>99</v>
      </c>
      <c r="AK214" t="str">
        <f>IF(BTT[[#This Row],[Subprozess
(optionale Auswahl)]]="","okay",IF(VLOOKUP(BTT[[#This Row],[Subprozess
(optionale Auswahl)]],BPML[[Subprozess]:[Zugeordneter Hauptprozess]],3,FALSE)=BTT[[#This Row],[Hauptprozess
(Pflichtauswahl)]],"okay","falscher Subprozess"))</f>
        <v>okay</v>
      </c>
      <c r="AL214" t="str">
        <f>IF(aktives_Teilprojekt="Master","",IF(BTT[[#This Row],[Verantwortliches TP
(automatisch)]]=VLOOKUP(aktives_Teilprojekt,Teilprojekte[[Teilprojekte]:[Kürzel]],2,FALSE),"okay","Hauptprozess anderes TP"))</f>
        <v>okay</v>
      </c>
      <c r="AM2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4" t="str">
        <f>IFERROR(IF(BTT[[#This Row],[SAP-Modul
(Pflichtauswahl)]]&lt;&gt;VLOOKUP(BTT[[#This Row],[Verwendete Transaktion (Pflichtauswahl)]],Transaktionen[[Transaktionen]:[Modul]],3,FALSE),"Modul anders","okay"),"")</f>
        <v>okay</v>
      </c>
      <c r="AP214" t="str">
        <f>IFERROR(IF(COUNTIFS(BTT[Verwendete Transaktion (Pflichtauswahl)],BTT[[#This Row],[Verwendete Transaktion (Pflichtauswahl)]],BTT[SAP-Modul
(Pflichtauswahl)],"&lt;&gt;"&amp;BTT[[#This Row],[SAP-Modul
(Pflichtauswahl)]])&gt;0,"Modul anders","okay"),"")</f>
        <v>okay</v>
      </c>
      <c r="AQ214" t="str">
        <f>IFERROR(IF(COUNTIFS(BTT[Verwendete Transaktion (Pflichtauswahl)],BTT[[#This Row],[Verwendete Transaktion (Pflichtauswahl)]],BTT[Verantwortliches TP
(automatisch)],"&lt;&gt;"&amp;BTT[[#This Row],[Verantwortliches TP
(automatisch)]])&gt;0,"Transaktion mehrfach","okay"),"")</f>
        <v>okay</v>
      </c>
      <c r="AR214" t="str">
        <f>IFERROR(IF(COUNTIFS(BTT[Verwendete Transaktion (Pflichtauswahl)],BTT[[#This Row],[Verwendete Transaktion (Pflichtauswahl)]],BTT[Verantwortliches TP
(automatisch)],"&lt;&gt;"&amp;VLOOKUP(aktives_Teilprojekt,Teilprojekte[[Teilprojekte]:[Kürzel]],2,FALSE))&gt;0,"Transaktion mehrfach","okay"),"")</f>
        <v>okay</v>
      </c>
      <c r="AS214" t="s">
        <v>559</v>
      </c>
    </row>
    <row r="215" spans="1:45">
      <c r="A215" t="str">
        <f>IFERROR(IF(BTT[[#This Row],[Lfd Nr. 
(aus konsolidierter Datei)]]&lt;&gt;"",BTT[[#This Row],[Lfd Nr. 
(aus konsolidierter Datei)]],VLOOKUP(aktives_Teilprojekt,Teilprojekte[[Teilprojekte]:[Kürzel]],2,FALSE)&amp;ROW(BTT[[#This Row],[Lfd Nr.
(automatisch)]])-2),"")</f>
        <v>FI2129</v>
      </c>
      <c r="B215" t="s">
        <v>101</v>
      </c>
      <c r="D215" t="s">
        <v>102</v>
      </c>
      <c r="E215" t="str">
        <f>IFERROR(IF(NOT(BTT[[#This Row],[Manuelle Änderung des Verantwortliches TP
(Auswahl - bei Bedarf)]]=""),BTT[[#This Row],[Manuelle Änderung des Verantwortliches TP
(Auswahl - bei Bedarf)]],VLOOKUP(BTT[[#This Row],[Hauptprozess
(Pflichtauswahl)]],Hauptprozesse[],3,FALSE)),"")</f>
        <v>FI</v>
      </c>
      <c r="F215" t="s">
        <v>5</v>
      </c>
      <c r="H215" t="s">
        <v>5</v>
      </c>
      <c r="I215" t="s">
        <v>560</v>
      </c>
      <c r="J215" t="str">
        <f>IFERROR(VLOOKUP(BTT[[#This Row],[Verwendete Transaktion (Pflichtauswahl)]],Transaktionen[[Transaktionen]:[Langtext]],2,FALSE),"")</f>
        <v>Initialisierung Payment Management</v>
      </c>
      <c r="N215" t="s">
        <v>95</v>
      </c>
      <c r="V215" t="str">
        <f>IFERROR(VLOOKUP(BTT[[#This Row],[Verwendetes Formular
(Auswahl falls relevant)]],Formulare[[Formularbezeichnung]:[Formularname (technisch)]],2,FALSE),"")</f>
        <v/>
      </c>
      <c r="X215" t="s">
        <v>83</v>
      </c>
      <c r="Y215" s="4"/>
      <c r="AC215" s="22" t="s">
        <v>97</v>
      </c>
      <c r="AD215" t="s">
        <v>98</v>
      </c>
      <c r="AF215" s="22" t="s">
        <v>97</v>
      </c>
      <c r="AJ215" t="s">
        <v>99</v>
      </c>
      <c r="AK215" t="str">
        <f>IF(BTT[[#This Row],[Subprozess
(optionale Auswahl)]]="","okay",IF(VLOOKUP(BTT[[#This Row],[Subprozess
(optionale Auswahl)]],BPML[[Subprozess]:[Zugeordneter Hauptprozess]],3,FALSE)=BTT[[#This Row],[Hauptprozess
(Pflichtauswahl)]],"okay","falscher Subprozess"))</f>
        <v>okay</v>
      </c>
      <c r="AL215" t="str">
        <f>IF(aktives_Teilprojekt="Master","",IF(BTT[[#This Row],[Verantwortliches TP
(automatisch)]]=VLOOKUP(aktives_Teilprojekt,Teilprojekte[[Teilprojekte]:[Kürzel]],2,FALSE),"okay","Hauptprozess anderes TP"))</f>
        <v>okay</v>
      </c>
      <c r="AM2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5" t="str">
        <f>IFERROR(IF(BTT[[#This Row],[SAP-Modul
(Pflichtauswahl)]]&lt;&gt;VLOOKUP(BTT[[#This Row],[Verwendete Transaktion (Pflichtauswahl)]],Transaktionen[[Transaktionen]:[Modul]],3,FALSE),"Modul anders","okay"),"")</f>
        <v>okay</v>
      </c>
      <c r="AP215" t="str">
        <f>IFERROR(IF(COUNTIFS(BTT[Verwendete Transaktion (Pflichtauswahl)],BTT[[#This Row],[Verwendete Transaktion (Pflichtauswahl)]],BTT[SAP-Modul
(Pflichtauswahl)],"&lt;&gt;"&amp;BTT[[#This Row],[SAP-Modul
(Pflichtauswahl)]])&gt;0,"Modul anders","okay"),"")</f>
        <v>okay</v>
      </c>
      <c r="AQ215" t="str">
        <f>IFERROR(IF(COUNTIFS(BTT[Verwendete Transaktion (Pflichtauswahl)],BTT[[#This Row],[Verwendete Transaktion (Pflichtauswahl)]],BTT[Verantwortliches TP
(automatisch)],"&lt;&gt;"&amp;BTT[[#This Row],[Verantwortliches TP
(automatisch)]])&gt;0,"Transaktion mehrfach","okay"),"")</f>
        <v>okay</v>
      </c>
      <c r="AR215" t="str">
        <f>IFERROR(IF(COUNTIFS(BTT[Verwendete Transaktion (Pflichtauswahl)],BTT[[#This Row],[Verwendete Transaktion (Pflichtauswahl)]],BTT[Verantwortliches TP
(automatisch)],"&lt;&gt;"&amp;VLOOKUP(aktives_Teilprojekt,Teilprojekte[[Teilprojekte]:[Kürzel]],2,FALSE))&gt;0,"Transaktion mehrfach","okay"),"")</f>
        <v>okay</v>
      </c>
      <c r="AS215" t="s">
        <v>561</v>
      </c>
    </row>
    <row r="216" spans="1:45">
      <c r="A216" t="str">
        <f>IFERROR(IF(BTT[[#This Row],[Lfd Nr. 
(aus konsolidierter Datei)]]&lt;&gt;"",BTT[[#This Row],[Lfd Nr. 
(aus konsolidierter Datei)]],VLOOKUP(aktives_Teilprojekt,Teilprojekte[[Teilprojekte]:[Kürzel]],2,FALSE)&amp;ROW(BTT[[#This Row],[Lfd Nr.
(automatisch)]])-2),"")</f>
        <v>FI2062</v>
      </c>
      <c r="B216" t="s">
        <v>101</v>
      </c>
      <c r="D216" t="s">
        <v>102</v>
      </c>
      <c r="E216" t="str">
        <f>IFERROR(IF(NOT(BTT[[#This Row],[Manuelle Änderung des Verantwortliches TP
(Auswahl - bei Bedarf)]]=""),BTT[[#This Row],[Manuelle Änderung des Verantwortliches TP
(Auswahl - bei Bedarf)]],VLOOKUP(BTT[[#This Row],[Hauptprozess
(Pflichtauswahl)]],Hauptprozesse[],3,FALSE)),"")</f>
        <v>FI</v>
      </c>
      <c r="F216" t="s">
        <v>5</v>
      </c>
      <c r="H216" t="s">
        <v>5</v>
      </c>
      <c r="I216" t="s">
        <v>562</v>
      </c>
      <c r="J216" t="str">
        <f>IFERROR(VLOOKUP(BTT[[#This Row],[Verwendete Transaktion (Pflichtauswahl)]],Transaktionen[[Transaktionen]:[Langtext]],2,FALSE),"")</f>
        <v>Anwendungen</v>
      </c>
      <c r="N216" t="s">
        <v>95</v>
      </c>
      <c r="V216" t="str">
        <f>IFERROR(VLOOKUP(BTT[[#This Row],[Verwendetes Formular
(Auswahl falls relevant)]],Formulare[[Formularbezeichnung]:[Formularname (technisch)]],2,FALSE),"")</f>
        <v/>
      </c>
      <c r="X216" t="s">
        <v>83</v>
      </c>
      <c r="Y216" s="4"/>
      <c r="AC216" s="22" t="s">
        <v>97</v>
      </c>
      <c r="AD216" t="s">
        <v>98</v>
      </c>
      <c r="AF216" s="22" t="s">
        <v>97</v>
      </c>
      <c r="AJ216" t="s">
        <v>99</v>
      </c>
      <c r="AK216" t="str">
        <f>IF(BTT[[#This Row],[Subprozess
(optionale Auswahl)]]="","okay",IF(VLOOKUP(BTT[[#This Row],[Subprozess
(optionale Auswahl)]],BPML[[Subprozess]:[Zugeordneter Hauptprozess]],3,FALSE)=BTT[[#This Row],[Hauptprozess
(Pflichtauswahl)]],"okay","falscher Subprozess"))</f>
        <v>okay</v>
      </c>
      <c r="AL216" t="str">
        <f>IF(aktives_Teilprojekt="Master","",IF(BTT[[#This Row],[Verantwortliches TP
(automatisch)]]=VLOOKUP(aktives_Teilprojekt,Teilprojekte[[Teilprojekte]:[Kürzel]],2,FALSE),"okay","Hauptprozess anderes TP"))</f>
        <v>okay</v>
      </c>
      <c r="AM2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6" t="str">
        <f>IFERROR(IF(BTT[[#This Row],[SAP-Modul
(Pflichtauswahl)]]&lt;&gt;VLOOKUP(BTT[[#This Row],[Verwendete Transaktion (Pflichtauswahl)]],Transaktionen[[Transaktionen]:[Modul]],3,FALSE),"Modul anders","okay"),"")</f>
        <v>okay</v>
      </c>
      <c r="AP216" t="str">
        <f>IFERROR(IF(COUNTIFS(BTT[Verwendete Transaktion (Pflichtauswahl)],BTT[[#This Row],[Verwendete Transaktion (Pflichtauswahl)]],BTT[SAP-Modul
(Pflichtauswahl)],"&lt;&gt;"&amp;BTT[[#This Row],[SAP-Modul
(Pflichtauswahl)]])&gt;0,"Modul anders","okay"),"")</f>
        <v>okay</v>
      </c>
      <c r="AQ216" t="str">
        <f>IFERROR(IF(COUNTIFS(BTT[Verwendete Transaktion (Pflichtauswahl)],BTT[[#This Row],[Verwendete Transaktion (Pflichtauswahl)]],BTT[Verantwortliches TP
(automatisch)],"&lt;&gt;"&amp;BTT[[#This Row],[Verantwortliches TP
(automatisch)]])&gt;0,"Transaktion mehrfach","okay"),"")</f>
        <v>okay</v>
      </c>
      <c r="AR216" t="str">
        <f>IFERROR(IF(COUNTIFS(BTT[Verwendete Transaktion (Pflichtauswahl)],BTT[[#This Row],[Verwendete Transaktion (Pflichtauswahl)]],BTT[Verantwortliches TP
(automatisch)],"&lt;&gt;"&amp;VLOOKUP(aktives_Teilprojekt,Teilprojekte[[Teilprojekte]:[Kürzel]],2,FALSE))&gt;0,"Transaktion mehrfach","okay"),"")</f>
        <v>okay</v>
      </c>
      <c r="AS216" t="s">
        <v>563</v>
      </c>
    </row>
    <row r="217" spans="1:45">
      <c r="A217" t="str">
        <f>IFERROR(IF(BTT[[#This Row],[Lfd Nr. 
(aus konsolidierter Datei)]]&lt;&gt;"",BTT[[#This Row],[Lfd Nr. 
(aus konsolidierter Datei)]],VLOOKUP(aktives_Teilprojekt,Teilprojekte[[Teilprojekte]:[Kürzel]],2,FALSE)&amp;ROW(BTT[[#This Row],[Lfd Nr.
(automatisch)]])-2),"")</f>
        <v>FI2130</v>
      </c>
      <c r="B217" t="s">
        <v>101</v>
      </c>
      <c r="D217" t="s">
        <v>102</v>
      </c>
      <c r="E217" t="str">
        <f>IFERROR(IF(NOT(BTT[[#This Row],[Manuelle Änderung des Verantwortliches TP
(Auswahl - bei Bedarf)]]=""),BTT[[#This Row],[Manuelle Änderung des Verantwortliches TP
(Auswahl - bei Bedarf)]],VLOOKUP(BTT[[#This Row],[Hauptprozess
(Pflichtauswahl)]],Hauptprozesse[],3,FALSE)),"")</f>
        <v>FI</v>
      </c>
      <c r="F217" t="s">
        <v>5</v>
      </c>
      <c r="H217" t="s">
        <v>5</v>
      </c>
      <c r="I217" t="s">
        <v>564</v>
      </c>
      <c r="J217" t="str">
        <f>IFERROR(VLOOKUP(BTT[[#This Row],[Verwendete Transaktion (Pflichtauswahl)]],Transaktionen[[Transaktionen]:[Langtext]],2,FALSE),"")</f>
        <v>Stammdaten Transport</v>
      </c>
      <c r="N217" t="s">
        <v>95</v>
      </c>
      <c r="V217" t="str">
        <f>IFERROR(VLOOKUP(BTT[[#This Row],[Verwendetes Formular
(Auswahl falls relevant)]],Formulare[[Formularbezeichnung]:[Formularname (technisch)]],2,FALSE),"")</f>
        <v/>
      </c>
      <c r="X217" t="s">
        <v>83</v>
      </c>
      <c r="Y217" s="4"/>
      <c r="AC217" s="22" t="s">
        <v>97</v>
      </c>
      <c r="AD217" t="s">
        <v>98</v>
      </c>
      <c r="AF217" s="22" t="s">
        <v>97</v>
      </c>
      <c r="AJ217" t="s">
        <v>99</v>
      </c>
      <c r="AK217" t="str">
        <f>IF(BTT[[#This Row],[Subprozess
(optionale Auswahl)]]="","okay",IF(VLOOKUP(BTT[[#This Row],[Subprozess
(optionale Auswahl)]],BPML[[Subprozess]:[Zugeordneter Hauptprozess]],3,FALSE)=BTT[[#This Row],[Hauptprozess
(Pflichtauswahl)]],"okay","falscher Subprozess"))</f>
        <v>okay</v>
      </c>
      <c r="AL217" t="str">
        <f>IF(aktives_Teilprojekt="Master","",IF(BTT[[#This Row],[Verantwortliches TP
(automatisch)]]=VLOOKUP(aktives_Teilprojekt,Teilprojekte[[Teilprojekte]:[Kürzel]],2,FALSE),"okay","Hauptprozess anderes TP"))</f>
        <v>okay</v>
      </c>
      <c r="AM2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7" t="str">
        <f>IFERROR(IF(BTT[[#This Row],[SAP-Modul
(Pflichtauswahl)]]&lt;&gt;VLOOKUP(BTT[[#This Row],[Verwendete Transaktion (Pflichtauswahl)]],Transaktionen[[Transaktionen]:[Modul]],3,FALSE),"Modul anders","okay"),"")</f>
        <v>okay</v>
      </c>
      <c r="AP217" t="str">
        <f>IFERROR(IF(COUNTIFS(BTT[Verwendete Transaktion (Pflichtauswahl)],BTT[[#This Row],[Verwendete Transaktion (Pflichtauswahl)]],BTT[SAP-Modul
(Pflichtauswahl)],"&lt;&gt;"&amp;BTT[[#This Row],[SAP-Modul
(Pflichtauswahl)]])&gt;0,"Modul anders","okay"),"")</f>
        <v>okay</v>
      </c>
      <c r="AQ217" t="str">
        <f>IFERROR(IF(COUNTIFS(BTT[Verwendete Transaktion (Pflichtauswahl)],BTT[[#This Row],[Verwendete Transaktion (Pflichtauswahl)]],BTT[Verantwortliches TP
(automatisch)],"&lt;&gt;"&amp;BTT[[#This Row],[Verantwortliches TP
(automatisch)]])&gt;0,"Transaktion mehrfach","okay"),"")</f>
        <v>okay</v>
      </c>
      <c r="AR217" t="str">
        <f>IFERROR(IF(COUNTIFS(BTT[Verwendete Transaktion (Pflichtauswahl)],BTT[[#This Row],[Verwendete Transaktion (Pflichtauswahl)]],BTT[Verantwortliches TP
(automatisch)],"&lt;&gt;"&amp;VLOOKUP(aktives_Teilprojekt,Teilprojekte[[Teilprojekte]:[Kürzel]],2,FALSE))&gt;0,"Transaktion mehrfach","okay"),"")</f>
        <v>okay</v>
      </c>
      <c r="AS217" t="s">
        <v>565</v>
      </c>
    </row>
    <row r="218" spans="1:45">
      <c r="A218" t="str">
        <f>IFERROR(IF(BTT[[#This Row],[Lfd Nr. 
(aus konsolidierter Datei)]]&lt;&gt;"",BTT[[#This Row],[Lfd Nr. 
(aus konsolidierter Datei)]],VLOOKUP(aktives_Teilprojekt,Teilprojekte[[Teilprojekte]:[Kürzel]],2,FALSE)&amp;ROW(BTT[[#This Row],[Lfd Nr.
(automatisch)]])-2),"")</f>
        <v>FI1965</v>
      </c>
      <c r="B218" t="s">
        <v>101</v>
      </c>
      <c r="D218" t="s">
        <v>102</v>
      </c>
      <c r="E218" t="str">
        <f>IFERROR(IF(NOT(BTT[[#This Row],[Manuelle Änderung des Verantwortliches TP
(Auswahl - bei Bedarf)]]=""),BTT[[#This Row],[Manuelle Änderung des Verantwortliches TP
(Auswahl - bei Bedarf)]],VLOOKUP(BTT[[#This Row],[Hauptprozess
(Pflichtauswahl)]],Hauptprozesse[],3,FALSE)),"")</f>
        <v>FI</v>
      </c>
      <c r="F218" t="s">
        <v>5</v>
      </c>
      <c r="H218" t="s">
        <v>5</v>
      </c>
      <c r="I218" t="s">
        <v>566</v>
      </c>
      <c r="J218" t="str">
        <f>IFERROR(VLOOKUP(BTT[[#This Row],[Verwendete Transaktion (Pflichtauswahl)]],Transaktionen[[Transaktionen]:[Langtext]],2,FALSE),"")</f>
        <v>Auftragsarten</v>
      </c>
      <c r="N218" t="s">
        <v>95</v>
      </c>
      <c r="V218" t="str">
        <f>IFERROR(VLOOKUP(BTT[[#This Row],[Verwendetes Formular
(Auswahl falls relevant)]],Formulare[[Formularbezeichnung]:[Formularname (technisch)]],2,FALSE),"")</f>
        <v/>
      </c>
      <c r="X218" t="s">
        <v>83</v>
      </c>
      <c r="Y218" s="4"/>
      <c r="AC218" s="22" t="s">
        <v>97</v>
      </c>
      <c r="AD218" t="s">
        <v>98</v>
      </c>
      <c r="AF218" s="22" t="s">
        <v>97</v>
      </c>
      <c r="AJ218" t="s">
        <v>99</v>
      </c>
      <c r="AK218" t="str">
        <f>IF(BTT[[#This Row],[Subprozess
(optionale Auswahl)]]="","okay",IF(VLOOKUP(BTT[[#This Row],[Subprozess
(optionale Auswahl)]],BPML[[Subprozess]:[Zugeordneter Hauptprozess]],3,FALSE)=BTT[[#This Row],[Hauptprozess
(Pflichtauswahl)]],"okay","falscher Subprozess"))</f>
        <v>okay</v>
      </c>
      <c r="AL218" t="str">
        <f>IF(aktives_Teilprojekt="Master","",IF(BTT[[#This Row],[Verantwortliches TP
(automatisch)]]=VLOOKUP(aktives_Teilprojekt,Teilprojekte[[Teilprojekte]:[Kürzel]],2,FALSE),"okay","Hauptprozess anderes TP"))</f>
        <v>okay</v>
      </c>
      <c r="AM2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8" t="str">
        <f>IFERROR(IF(BTT[[#This Row],[SAP-Modul
(Pflichtauswahl)]]&lt;&gt;VLOOKUP(BTT[[#This Row],[Verwendete Transaktion (Pflichtauswahl)]],Transaktionen[[Transaktionen]:[Modul]],3,FALSE),"Modul anders","okay"),"")</f>
        <v>okay</v>
      </c>
      <c r="AP218" t="str">
        <f>IFERROR(IF(COUNTIFS(BTT[Verwendete Transaktion (Pflichtauswahl)],BTT[[#This Row],[Verwendete Transaktion (Pflichtauswahl)]],BTT[SAP-Modul
(Pflichtauswahl)],"&lt;&gt;"&amp;BTT[[#This Row],[SAP-Modul
(Pflichtauswahl)]])&gt;0,"Modul anders","okay"),"")</f>
        <v>okay</v>
      </c>
      <c r="AQ218" t="str">
        <f>IFERROR(IF(COUNTIFS(BTT[Verwendete Transaktion (Pflichtauswahl)],BTT[[#This Row],[Verwendete Transaktion (Pflichtauswahl)]],BTT[Verantwortliches TP
(automatisch)],"&lt;&gt;"&amp;BTT[[#This Row],[Verantwortliches TP
(automatisch)]])&gt;0,"Transaktion mehrfach","okay"),"")</f>
        <v>okay</v>
      </c>
      <c r="AR218" t="str">
        <f>IFERROR(IF(COUNTIFS(BTT[Verwendete Transaktion (Pflichtauswahl)],BTT[[#This Row],[Verwendete Transaktion (Pflichtauswahl)]],BTT[Verantwortliches TP
(automatisch)],"&lt;&gt;"&amp;VLOOKUP(aktives_Teilprojekt,Teilprojekte[[Teilprojekte]:[Kürzel]],2,FALSE))&gt;0,"Transaktion mehrfach","okay"),"")</f>
        <v>okay</v>
      </c>
      <c r="AS218" t="s">
        <v>567</v>
      </c>
    </row>
    <row r="219" spans="1:45">
      <c r="A219" t="str">
        <f>IFERROR(IF(BTT[[#This Row],[Lfd Nr. 
(aus konsolidierter Datei)]]&lt;&gt;"",BTT[[#This Row],[Lfd Nr. 
(aus konsolidierter Datei)]],VLOOKUP(aktives_Teilprojekt,Teilprojekte[[Teilprojekte]:[Kürzel]],2,FALSE)&amp;ROW(BTT[[#This Row],[Lfd Nr.
(automatisch)]])-2),"")</f>
        <v>FI2063</v>
      </c>
      <c r="B219" t="s">
        <v>101</v>
      </c>
      <c r="D219" t="s">
        <v>102</v>
      </c>
      <c r="E219" t="str">
        <f>IFERROR(IF(NOT(BTT[[#This Row],[Manuelle Änderung des Verantwortliches TP
(Auswahl - bei Bedarf)]]=""),BTT[[#This Row],[Manuelle Änderung des Verantwortliches TP
(Auswahl - bei Bedarf)]],VLOOKUP(BTT[[#This Row],[Hauptprozess
(Pflichtauswahl)]],Hauptprozesse[],3,FALSE)),"")</f>
        <v>FI</v>
      </c>
      <c r="F219" t="s">
        <v>5</v>
      </c>
      <c r="H219" t="s">
        <v>5</v>
      </c>
      <c r="I219" t="s">
        <v>568</v>
      </c>
      <c r="J219" t="str">
        <f>IFERROR(VLOOKUP(BTT[[#This Row],[Verwendete Transaktion (Pflichtauswahl)]],Transaktionen[[Transaktionen]:[Langtext]],2,FALSE),"")</f>
        <v>Banken Cut-Off Zeiten</v>
      </c>
      <c r="N219" t="s">
        <v>95</v>
      </c>
      <c r="V219" t="str">
        <f>IFERROR(VLOOKUP(BTT[[#This Row],[Verwendetes Formular
(Auswahl falls relevant)]],Formulare[[Formularbezeichnung]:[Formularname (technisch)]],2,FALSE),"")</f>
        <v/>
      </c>
      <c r="X219" t="s">
        <v>83</v>
      </c>
      <c r="Y219" s="4"/>
      <c r="AC219" s="22" t="s">
        <v>97</v>
      </c>
      <c r="AD219" t="s">
        <v>98</v>
      </c>
      <c r="AF219" s="22" t="s">
        <v>97</v>
      </c>
      <c r="AJ219" t="s">
        <v>99</v>
      </c>
      <c r="AK219" t="str">
        <f>IF(BTT[[#This Row],[Subprozess
(optionale Auswahl)]]="","okay",IF(VLOOKUP(BTT[[#This Row],[Subprozess
(optionale Auswahl)]],BPML[[Subprozess]:[Zugeordneter Hauptprozess]],3,FALSE)=BTT[[#This Row],[Hauptprozess
(Pflichtauswahl)]],"okay","falscher Subprozess"))</f>
        <v>okay</v>
      </c>
      <c r="AL219" t="str">
        <f>IF(aktives_Teilprojekt="Master","",IF(BTT[[#This Row],[Verantwortliches TP
(automatisch)]]=VLOOKUP(aktives_Teilprojekt,Teilprojekte[[Teilprojekte]:[Kürzel]],2,FALSE),"okay","Hauptprozess anderes TP"))</f>
        <v>okay</v>
      </c>
      <c r="AM2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19" t="str">
        <f>IFERROR(IF(BTT[[#This Row],[SAP-Modul
(Pflichtauswahl)]]&lt;&gt;VLOOKUP(BTT[[#This Row],[Verwendete Transaktion (Pflichtauswahl)]],Transaktionen[[Transaktionen]:[Modul]],3,FALSE),"Modul anders","okay"),"")</f>
        <v>okay</v>
      </c>
      <c r="AP219" t="str">
        <f>IFERROR(IF(COUNTIFS(BTT[Verwendete Transaktion (Pflichtauswahl)],BTT[[#This Row],[Verwendete Transaktion (Pflichtauswahl)]],BTT[SAP-Modul
(Pflichtauswahl)],"&lt;&gt;"&amp;BTT[[#This Row],[SAP-Modul
(Pflichtauswahl)]])&gt;0,"Modul anders","okay"),"")</f>
        <v>okay</v>
      </c>
      <c r="AQ219" t="str">
        <f>IFERROR(IF(COUNTIFS(BTT[Verwendete Transaktion (Pflichtauswahl)],BTT[[#This Row],[Verwendete Transaktion (Pflichtauswahl)]],BTT[Verantwortliches TP
(automatisch)],"&lt;&gt;"&amp;BTT[[#This Row],[Verantwortliches TP
(automatisch)]])&gt;0,"Transaktion mehrfach","okay"),"")</f>
        <v>okay</v>
      </c>
      <c r="AR219" t="str">
        <f>IFERROR(IF(COUNTIFS(BTT[Verwendete Transaktion (Pflichtauswahl)],BTT[[#This Row],[Verwendete Transaktion (Pflichtauswahl)]],BTT[Verantwortliches TP
(automatisch)],"&lt;&gt;"&amp;VLOOKUP(aktives_Teilprojekt,Teilprojekte[[Teilprojekte]:[Kürzel]],2,FALSE))&gt;0,"Transaktion mehrfach","okay"),"")</f>
        <v>okay</v>
      </c>
      <c r="AS219" t="s">
        <v>569</v>
      </c>
    </row>
    <row r="220" spans="1:45">
      <c r="A220" t="str">
        <f>IFERROR(IF(BTT[[#This Row],[Lfd Nr. 
(aus konsolidierter Datei)]]&lt;&gt;"",BTT[[#This Row],[Lfd Nr. 
(aus konsolidierter Datei)]],VLOOKUP(aktives_Teilprojekt,Teilprojekte[[Teilprojekte]:[Kürzel]],2,FALSE)&amp;ROW(BTT[[#This Row],[Lfd Nr.
(automatisch)]])-2),"")</f>
        <v>FI1966</v>
      </c>
      <c r="B220" t="s">
        <v>101</v>
      </c>
      <c r="D220" t="s">
        <v>102</v>
      </c>
      <c r="E220" t="str">
        <f>IFERROR(IF(NOT(BTT[[#This Row],[Manuelle Änderung des Verantwortliches TP
(Auswahl - bei Bedarf)]]=""),BTT[[#This Row],[Manuelle Änderung des Verantwortliches TP
(Auswahl - bei Bedarf)]],VLOOKUP(BTT[[#This Row],[Hauptprozess
(Pflichtauswahl)]],Hauptprozesse[],3,FALSE)),"")</f>
        <v>FI</v>
      </c>
      <c r="F220" t="s">
        <v>5</v>
      </c>
      <c r="H220" t="s">
        <v>5</v>
      </c>
      <c r="I220" t="s">
        <v>570</v>
      </c>
      <c r="J220" t="str">
        <f>IFERROR(VLOOKUP(BTT[[#This Row],[Verwendete Transaktion (Pflichtauswahl)]],Transaktionen[[Transaktionen]:[Langtext]],2,FALSE),"")</f>
        <v>Zahlungsverkehr Statistik</v>
      </c>
      <c r="N220" t="s">
        <v>95</v>
      </c>
      <c r="V220" t="str">
        <f>IFERROR(VLOOKUP(BTT[[#This Row],[Verwendetes Formular
(Auswahl falls relevant)]],Formulare[[Formularbezeichnung]:[Formularname (technisch)]],2,FALSE),"")</f>
        <v/>
      </c>
      <c r="X220" t="s">
        <v>83</v>
      </c>
      <c r="Y220" s="4"/>
      <c r="AC220" s="22" t="s">
        <v>97</v>
      </c>
      <c r="AD220" t="s">
        <v>98</v>
      </c>
      <c r="AF220" s="22" t="s">
        <v>97</v>
      </c>
      <c r="AJ220" t="s">
        <v>99</v>
      </c>
      <c r="AK220" t="str">
        <f>IF(BTT[[#This Row],[Subprozess
(optionale Auswahl)]]="","okay",IF(VLOOKUP(BTT[[#This Row],[Subprozess
(optionale Auswahl)]],BPML[[Subprozess]:[Zugeordneter Hauptprozess]],3,FALSE)=BTT[[#This Row],[Hauptprozess
(Pflichtauswahl)]],"okay","falscher Subprozess"))</f>
        <v>okay</v>
      </c>
      <c r="AL220" t="str">
        <f>IF(aktives_Teilprojekt="Master","",IF(BTT[[#This Row],[Verantwortliches TP
(automatisch)]]=VLOOKUP(aktives_Teilprojekt,Teilprojekte[[Teilprojekte]:[Kürzel]],2,FALSE),"okay","Hauptprozess anderes TP"))</f>
        <v>okay</v>
      </c>
      <c r="AM2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0" t="str">
        <f>IFERROR(IF(BTT[[#This Row],[SAP-Modul
(Pflichtauswahl)]]&lt;&gt;VLOOKUP(BTT[[#This Row],[Verwendete Transaktion (Pflichtauswahl)]],Transaktionen[[Transaktionen]:[Modul]],3,FALSE),"Modul anders","okay"),"")</f>
        <v>okay</v>
      </c>
      <c r="AP220" t="str">
        <f>IFERROR(IF(COUNTIFS(BTT[Verwendete Transaktion (Pflichtauswahl)],BTT[[#This Row],[Verwendete Transaktion (Pflichtauswahl)]],BTT[SAP-Modul
(Pflichtauswahl)],"&lt;&gt;"&amp;BTT[[#This Row],[SAP-Modul
(Pflichtauswahl)]])&gt;0,"Modul anders","okay"),"")</f>
        <v>okay</v>
      </c>
      <c r="AQ220" t="str">
        <f>IFERROR(IF(COUNTIFS(BTT[Verwendete Transaktion (Pflichtauswahl)],BTT[[#This Row],[Verwendete Transaktion (Pflichtauswahl)]],BTT[Verantwortliches TP
(automatisch)],"&lt;&gt;"&amp;BTT[[#This Row],[Verantwortliches TP
(automatisch)]])&gt;0,"Transaktion mehrfach","okay"),"")</f>
        <v>okay</v>
      </c>
      <c r="AR220" t="str">
        <f>IFERROR(IF(COUNTIFS(BTT[Verwendete Transaktion (Pflichtauswahl)],BTT[[#This Row],[Verwendete Transaktion (Pflichtauswahl)]],BTT[Verantwortliches TP
(automatisch)],"&lt;&gt;"&amp;VLOOKUP(aktives_Teilprojekt,Teilprojekte[[Teilprojekte]:[Kürzel]],2,FALSE))&gt;0,"Transaktion mehrfach","okay"),"")</f>
        <v>okay</v>
      </c>
      <c r="AS220" t="s">
        <v>571</v>
      </c>
    </row>
    <row r="221" spans="1:45">
      <c r="A221" t="str">
        <f>IFERROR(IF(BTT[[#This Row],[Lfd Nr. 
(aus konsolidierter Datei)]]&lt;&gt;"",BTT[[#This Row],[Lfd Nr. 
(aus konsolidierter Datei)]],VLOOKUP(aktives_Teilprojekt,Teilprojekte[[Teilprojekte]:[Kürzel]],2,FALSE)&amp;ROW(BTT[[#This Row],[Lfd Nr.
(automatisch)]])-2),"")</f>
        <v>FI2064</v>
      </c>
      <c r="B221" t="s">
        <v>101</v>
      </c>
      <c r="D221" t="s">
        <v>102</v>
      </c>
      <c r="E221" t="str">
        <f>IFERROR(IF(NOT(BTT[[#This Row],[Manuelle Änderung des Verantwortliches TP
(Auswahl - bei Bedarf)]]=""),BTT[[#This Row],[Manuelle Änderung des Verantwortliches TP
(Auswahl - bei Bedarf)]],VLOOKUP(BTT[[#This Row],[Hauptprozess
(Pflichtauswahl)]],Hauptprozesse[],3,FALSE)),"")</f>
        <v>FI</v>
      </c>
      <c r="F221" t="s">
        <v>5</v>
      </c>
      <c r="H221" t="s">
        <v>5</v>
      </c>
      <c r="I221" t="s">
        <v>572</v>
      </c>
      <c r="J221" t="str">
        <f>IFERROR(VLOOKUP(BTT[[#This Row],[Verwendete Transaktion (Pflichtauswahl)]],Transaktionen[[Transaktionen]:[Langtext]],2,FALSE),"")</f>
        <v>Bankbenutzer</v>
      </c>
      <c r="N221" t="s">
        <v>95</v>
      </c>
      <c r="V221" t="str">
        <f>IFERROR(VLOOKUP(BTT[[#This Row],[Verwendetes Formular
(Auswahl falls relevant)]],Formulare[[Formularbezeichnung]:[Formularname (technisch)]],2,FALSE),"")</f>
        <v/>
      </c>
      <c r="X221" t="s">
        <v>83</v>
      </c>
      <c r="Y221" s="4"/>
      <c r="AC221" s="22" t="s">
        <v>97</v>
      </c>
      <c r="AD221" t="s">
        <v>98</v>
      </c>
      <c r="AF221" s="22" t="s">
        <v>97</v>
      </c>
      <c r="AJ221" t="s">
        <v>99</v>
      </c>
      <c r="AK221" t="str">
        <f>IF(BTT[[#This Row],[Subprozess
(optionale Auswahl)]]="","okay",IF(VLOOKUP(BTT[[#This Row],[Subprozess
(optionale Auswahl)]],BPML[[Subprozess]:[Zugeordneter Hauptprozess]],3,FALSE)=BTT[[#This Row],[Hauptprozess
(Pflichtauswahl)]],"okay","falscher Subprozess"))</f>
        <v>okay</v>
      </c>
      <c r="AL221" t="str">
        <f>IF(aktives_Teilprojekt="Master","",IF(BTT[[#This Row],[Verantwortliches TP
(automatisch)]]=VLOOKUP(aktives_Teilprojekt,Teilprojekte[[Teilprojekte]:[Kürzel]],2,FALSE),"okay","Hauptprozess anderes TP"))</f>
        <v>okay</v>
      </c>
      <c r="AM2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1" t="str">
        <f>IFERROR(IF(BTT[[#This Row],[SAP-Modul
(Pflichtauswahl)]]&lt;&gt;VLOOKUP(BTT[[#This Row],[Verwendete Transaktion (Pflichtauswahl)]],Transaktionen[[Transaktionen]:[Modul]],3,FALSE),"Modul anders","okay"),"")</f>
        <v>okay</v>
      </c>
      <c r="AP221" t="str">
        <f>IFERROR(IF(COUNTIFS(BTT[Verwendete Transaktion (Pflichtauswahl)],BTT[[#This Row],[Verwendete Transaktion (Pflichtauswahl)]],BTT[SAP-Modul
(Pflichtauswahl)],"&lt;&gt;"&amp;BTT[[#This Row],[SAP-Modul
(Pflichtauswahl)]])&gt;0,"Modul anders","okay"),"")</f>
        <v>okay</v>
      </c>
      <c r="AQ221" t="str">
        <f>IFERROR(IF(COUNTIFS(BTT[Verwendete Transaktion (Pflichtauswahl)],BTT[[#This Row],[Verwendete Transaktion (Pflichtauswahl)]],BTT[Verantwortliches TP
(automatisch)],"&lt;&gt;"&amp;BTT[[#This Row],[Verantwortliches TP
(automatisch)]])&gt;0,"Transaktion mehrfach","okay"),"")</f>
        <v>okay</v>
      </c>
      <c r="AR221" t="str">
        <f>IFERROR(IF(COUNTIFS(BTT[Verwendete Transaktion (Pflichtauswahl)],BTT[[#This Row],[Verwendete Transaktion (Pflichtauswahl)]],BTT[Verantwortliches TP
(automatisch)],"&lt;&gt;"&amp;VLOOKUP(aktives_Teilprojekt,Teilprojekte[[Teilprojekte]:[Kürzel]],2,FALSE))&gt;0,"Transaktion mehrfach","okay"),"")</f>
        <v>okay</v>
      </c>
      <c r="AS221" t="s">
        <v>573</v>
      </c>
    </row>
    <row r="222" spans="1:45">
      <c r="A222" t="str">
        <f>IFERROR(IF(BTT[[#This Row],[Lfd Nr. 
(aus konsolidierter Datei)]]&lt;&gt;"",BTT[[#This Row],[Lfd Nr. 
(aus konsolidierter Datei)]],VLOOKUP(aktives_Teilprojekt,Teilprojekte[[Teilprojekte]:[Kürzel]],2,FALSE)&amp;ROW(BTT[[#This Row],[Lfd Nr.
(automatisch)]])-2),"")</f>
        <v>FI1967</v>
      </c>
      <c r="B222" t="s">
        <v>101</v>
      </c>
      <c r="D222" t="s">
        <v>102</v>
      </c>
      <c r="E222" t="str">
        <f>IFERROR(IF(NOT(BTT[[#This Row],[Manuelle Änderung des Verantwortliches TP
(Auswahl - bei Bedarf)]]=""),BTT[[#This Row],[Manuelle Änderung des Verantwortliches TP
(Auswahl - bei Bedarf)]],VLOOKUP(BTT[[#This Row],[Hauptprozess
(Pflichtauswahl)]],Hauptprozesse[],3,FALSE)),"")</f>
        <v>FI</v>
      </c>
      <c r="F222" t="s">
        <v>5</v>
      </c>
      <c r="H222" t="s">
        <v>5</v>
      </c>
      <c r="I222" t="s">
        <v>574</v>
      </c>
      <c r="J222" t="str">
        <f>IFERROR(VLOOKUP(BTT[[#This Row],[Verwendete Transaktion (Pflichtauswahl)]],Transaktionen[[Transaktionen]:[Langtext]],2,FALSE),"")</f>
        <v>Übersicht Zuordnung Bankbenutzer</v>
      </c>
      <c r="N222" t="s">
        <v>95</v>
      </c>
      <c r="V222" t="str">
        <f>IFERROR(VLOOKUP(BTT[[#This Row],[Verwendetes Formular
(Auswahl falls relevant)]],Formulare[[Formularbezeichnung]:[Formularname (technisch)]],2,FALSE),"")</f>
        <v/>
      </c>
      <c r="X222" t="s">
        <v>83</v>
      </c>
      <c r="Y222" s="4"/>
      <c r="AC222" s="22" t="s">
        <v>97</v>
      </c>
      <c r="AD222" t="s">
        <v>98</v>
      </c>
      <c r="AF222" s="22" t="s">
        <v>97</v>
      </c>
      <c r="AJ222" t="s">
        <v>99</v>
      </c>
      <c r="AK222" t="str">
        <f>IF(BTT[[#This Row],[Subprozess
(optionale Auswahl)]]="","okay",IF(VLOOKUP(BTT[[#This Row],[Subprozess
(optionale Auswahl)]],BPML[[Subprozess]:[Zugeordneter Hauptprozess]],3,FALSE)=BTT[[#This Row],[Hauptprozess
(Pflichtauswahl)]],"okay","falscher Subprozess"))</f>
        <v>okay</v>
      </c>
      <c r="AL222" t="str">
        <f>IF(aktives_Teilprojekt="Master","",IF(BTT[[#This Row],[Verantwortliches TP
(automatisch)]]=VLOOKUP(aktives_Teilprojekt,Teilprojekte[[Teilprojekte]:[Kürzel]],2,FALSE),"okay","Hauptprozess anderes TP"))</f>
        <v>okay</v>
      </c>
      <c r="AM2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2" t="str">
        <f>IFERROR(IF(BTT[[#This Row],[SAP-Modul
(Pflichtauswahl)]]&lt;&gt;VLOOKUP(BTT[[#This Row],[Verwendete Transaktion (Pflichtauswahl)]],Transaktionen[[Transaktionen]:[Modul]],3,FALSE),"Modul anders","okay"),"")</f>
        <v>okay</v>
      </c>
      <c r="AP222" t="str">
        <f>IFERROR(IF(COUNTIFS(BTT[Verwendete Transaktion (Pflichtauswahl)],BTT[[#This Row],[Verwendete Transaktion (Pflichtauswahl)]],BTT[SAP-Modul
(Pflichtauswahl)],"&lt;&gt;"&amp;BTT[[#This Row],[SAP-Modul
(Pflichtauswahl)]])&gt;0,"Modul anders","okay"),"")</f>
        <v>okay</v>
      </c>
      <c r="AQ222" t="str">
        <f>IFERROR(IF(COUNTIFS(BTT[Verwendete Transaktion (Pflichtauswahl)],BTT[[#This Row],[Verwendete Transaktion (Pflichtauswahl)]],BTT[Verantwortliches TP
(automatisch)],"&lt;&gt;"&amp;BTT[[#This Row],[Verantwortliches TP
(automatisch)]])&gt;0,"Transaktion mehrfach","okay"),"")</f>
        <v>okay</v>
      </c>
      <c r="AR222" t="str">
        <f>IFERROR(IF(COUNTIFS(BTT[Verwendete Transaktion (Pflichtauswahl)],BTT[[#This Row],[Verwendete Transaktion (Pflichtauswahl)]],BTT[Verantwortliches TP
(automatisch)],"&lt;&gt;"&amp;VLOOKUP(aktives_Teilprojekt,Teilprojekte[[Teilprojekte]:[Kürzel]],2,FALSE))&gt;0,"Transaktion mehrfach","okay"),"")</f>
        <v>okay</v>
      </c>
      <c r="AS222" t="s">
        <v>575</v>
      </c>
    </row>
    <row r="223" spans="1:45">
      <c r="A223" t="str">
        <f>IFERROR(IF(BTT[[#This Row],[Lfd Nr. 
(aus konsolidierter Datei)]]&lt;&gt;"",BTT[[#This Row],[Lfd Nr. 
(aus konsolidierter Datei)]],VLOOKUP(aktives_Teilprojekt,Teilprojekte[[Teilprojekte]:[Kürzel]],2,FALSE)&amp;ROW(BTT[[#This Row],[Lfd Nr.
(automatisch)]])-2),"")</f>
        <v>FI1968</v>
      </c>
      <c r="B223" t="s">
        <v>101</v>
      </c>
      <c r="D223" t="s">
        <v>102</v>
      </c>
      <c r="E223" t="str">
        <f>IFERROR(IF(NOT(BTT[[#This Row],[Manuelle Änderung des Verantwortliches TP
(Auswahl - bei Bedarf)]]=""),BTT[[#This Row],[Manuelle Änderung des Verantwortliches TP
(Auswahl - bei Bedarf)]],VLOOKUP(BTT[[#This Row],[Hauptprozess
(Pflichtauswahl)]],Hauptprozesse[],3,FALSE)),"")</f>
        <v>FI</v>
      </c>
      <c r="F223" t="s">
        <v>5</v>
      </c>
      <c r="H223" t="s">
        <v>5</v>
      </c>
      <c r="I223" t="s">
        <v>576</v>
      </c>
      <c r="J223" t="str">
        <f>IFERROR(VLOOKUP(BTT[[#This Row],[Verwendete Transaktion (Pflichtauswahl)]],Transaktionen[[Transaktionen]:[Langtext]],2,FALSE),"")</f>
        <v>Zuordnung SAP Benutzer Bankbenutzer</v>
      </c>
      <c r="N223" t="s">
        <v>95</v>
      </c>
      <c r="V223" t="str">
        <f>IFERROR(VLOOKUP(BTT[[#This Row],[Verwendetes Formular
(Auswahl falls relevant)]],Formulare[[Formularbezeichnung]:[Formularname (technisch)]],2,FALSE),"")</f>
        <v/>
      </c>
      <c r="X223" t="s">
        <v>83</v>
      </c>
      <c r="Y223" s="4"/>
      <c r="AC223" s="22" t="s">
        <v>97</v>
      </c>
      <c r="AD223" t="s">
        <v>98</v>
      </c>
      <c r="AF223" s="22" t="s">
        <v>97</v>
      </c>
      <c r="AJ223" t="s">
        <v>99</v>
      </c>
      <c r="AK223" t="str">
        <f>IF(BTT[[#This Row],[Subprozess
(optionale Auswahl)]]="","okay",IF(VLOOKUP(BTT[[#This Row],[Subprozess
(optionale Auswahl)]],BPML[[Subprozess]:[Zugeordneter Hauptprozess]],3,FALSE)=BTT[[#This Row],[Hauptprozess
(Pflichtauswahl)]],"okay","falscher Subprozess"))</f>
        <v>okay</v>
      </c>
      <c r="AL223" t="str">
        <f>IF(aktives_Teilprojekt="Master","",IF(BTT[[#This Row],[Verantwortliches TP
(automatisch)]]=VLOOKUP(aktives_Teilprojekt,Teilprojekte[[Teilprojekte]:[Kürzel]],2,FALSE),"okay","Hauptprozess anderes TP"))</f>
        <v>okay</v>
      </c>
      <c r="AM2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3" t="str">
        <f>IFERROR(IF(BTT[[#This Row],[SAP-Modul
(Pflichtauswahl)]]&lt;&gt;VLOOKUP(BTT[[#This Row],[Verwendete Transaktion (Pflichtauswahl)]],Transaktionen[[Transaktionen]:[Modul]],3,FALSE),"Modul anders","okay"),"")</f>
        <v>okay</v>
      </c>
      <c r="AP223" t="str">
        <f>IFERROR(IF(COUNTIFS(BTT[Verwendete Transaktion (Pflichtauswahl)],BTT[[#This Row],[Verwendete Transaktion (Pflichtauswahl)]],BTT[SAP-Modul
(Pflichtauswahl)],"&lt;&gt;"&amp;BTT[[#This Row],[SAP-Modul
(Pflichtauswahl)]])&gt;0,"Modul anders","okay"),"")</f>
        <v>okay</v>
      </c>
      <c r="AQ223" t="str">
        <f>IFERROR(IF(COUNTIFS(BTT[Verwendete Transaktion (Pflichtauswahl)],BTT[[#This Row],[Verwendete Transaktion (Pflichtauswahl)]],BTT[Verantwortliches TP
(automatisch)],"&lt;&gt;"&amp;BTT[[#This Row],[Verantwortliches TP
(automatisch)]])&gt;0,"Transaktion mehrfach","okay"),"")</f>
        <v>okay</v>
      </c>
      <c r="AR223" t="str">
        <f>IFERROR(IF(COUNTIFS(BTT[Verwendete Transaktion (Pflichtauswahl)],BTT[[#This Row],[Verwendete Transaktion (Pflichtauswahl)]],BTT[Verantwortliches TP
(automatisch)],"&lt;&gt;"&amp;VLOOKUP(aktives_Teilprojekt,Teilprojekte[[Teilprojekte]:[Kürzel]],2,FALSE))&gt;0,"Transaktion mehrfach","okay"),"")</f>
        <v>okay</v>
      </c>
      <c r="AS223" t="s">
        <v>577</v>
      </c>
    </row>
    <row r="224" spans="1:45">
      <c r="A224" t="str">
        <f>IFERROR(IF(BTT[[#This Row],[Lfd Nr. 
(aus konsolidierter Datei)]]&lt;&gt;"",BTT[[#This Row],[Lfd Nr. 
(aus konsolidierter Datei)]],VLOOKUP(aktives_Teilprojekt,Teilprojekte[[Teilprojekte]:[Kürzel]],2,FALSE)&amp;ROW(BTT[[#This Row],[Lfd Nr.
(automatisch)]])-2),"")</f>
        <v>FI1969</v>
      </c>
      <c r="B224" t="s">
        <v>101</v>
      </c>
      <c r="D224" t="s">
        <v>102</v>
      </c>
      <c r="E224" t="str">
        <f>IFERROR(IF(NOT(BTT[[#This Row],[Manuelle Änderung des Verantwortliches TP
(Auswahl - bei Bedarf)]]=""),BTT[[#This Row],[Manuelle Änderung des Verantwortliches TP
(Auswahl - bei Bedarf)]],VLOOKUP(BTT[[#This Row],[Hauptprozess
(Pflichtauswahl)]],Hauptprozesse[],3,FALSE)),"")</f>
        <v>FI</v>
      </c>
      <c r="F224" t="s">
        <v>5</v>
      </c>
      <c r="H224" t="s">
        <v>5</v>
      </c>
      <c r="I224" t="s">
        <v>578</v>
      </c>
      <c r="J224" t="str">
        <f>IFERROR(VLOOKUP(BTT[[#This Row],[Verwendete Transaktion (Pflichtauswahl)]],Transaktionen[[Transaktionen]:[Langtext]],2,FALSE),"")</f>
        <v>Bankzugangsdaten</v>
      </c>
      <c r="N224" t="s">
        <v>95</v>
      </c>
      <c r="V224" t="str">
        <f>IFERROR(VLOOKUP(BTT[[#This Row],[Verwendetes Formular
(Auswahl falls relevant)]],Formulare[[Formularbezeichnung]:[Formularname (technisch)]],2,FALSE),"")</f>
        <v/>
      </c>
      <c r="X224" t="s">
        <v>83</v>
      </c>
      <c r="Y224" s="4"/>
      <c r="AC224" s="22" t="s">
        <v>97</v>
      </c>
      <c r="AD224" t="s">
        <v>98</v>
      </c>
      <c r="AF224" s="22" t="s">
        <v>97</v>
      </c>
      <c r="AJ224" t="s">
        <v>99</v>
      </c>
      <c r="AK224" t="str">
        <f>IF(BTT[[#This Row],[Subprozess
(optionale Auswahl)]]="","okay",IF(VLOOKUP(BTT[[#This Row],[Subprozess
(optionale Auswahl)]],BPML[[Subprozess]:[Zugeordneter Hauptprozess]],3,FALSE)=BTT[[#This Row],[Hauptprozess
(Pflichtauswahl)]],"okay","falscher Subprozess"))</f>
        <v>okay</v>
      </c>
      <c r="AL224" t="str">
        <f>IF(aktives_Teilprojekt="Master","",IF(BTT[[#This Row],[Verantwortliches TP
(automatisch)]]=VLOOKUP(aktives_Teilprojekt,Teilprojekte[[Teilprojekte]:[Kürzel]],2,FALSE),"okay","Hauptprozess anderes TP"))</f>
        <v>okay</v>
      </c>
      <c r="AM2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4" t="str">
        <f>IFERROR(IF(BTT[[#This Row],[SAP-Modul
(Pflichtauswahl)]]&lt;&gt;VLOOKUP(BTT[[#This Row],[Verwendete Transaktion (Pflichtauswahl)]],Transaktionen[[Transaktionen]:[Modul]],3,FALSE),"Modul anders","okay"),"")</f>
        <v>okay</v>
      </c>
      <c r="AP224" t="str">
        <f>IFERROR(IF(COUNTIFS(BTT[Verwendete Transaktion (Pflichtauswahl)],BTT[[#This Row],[Verwendete Transaktion (Pflichtauswahl)]],BTT[SAP-Modul
(Pflichtauswahl)],"&lt;&gt;"&amp;BTT[[#This Row],[SAP-Modul
(Pflichtauswahl)]])&gt;0,"Modul anders","okay"),"")</f>
        <v>okay</v>
      </c>
      <c r="AQ224" t="str">
        <f>IFERROR(IF(COUNTIFS(BTT[Verwendete Transaktion (Pflichtauswahl)],BTT[[#This Row],[Verwendete Transaktion (Pflichtauswahl)]],BTT[Verantwortliches TP
(automatisch)],"&lt;&gt;"&amp;BTT[[#This Row],[Verantwortliches TP
(automatisch)]])&gt;0,"Transaktion mehrfach","okay"),"")</f>
        <v>okay</v>
      </c>
      <c r="AR224" t="str">
        <f>IFERROR(IF(COUNTIFS(BTT[Verwendete Transaktion (Pflichtauswahl)],BTT[[#This Row],[Verwendete Transaktion (Pflichtauswahl)]],BTT[Verantwortliches TP
(automatisch)],"&lt;&gt;"&amp;VLOOKUP(aktives_Teilprojekt,Teilprojekte[[Teilprojekte]:[Kürzel]],2,FALSE))&gt;0,"Transaktion mehrfach","okay"),"")</f>
        <v>okay</v>
      </c>
      <c r="AS224" t="s">
        <v>579</v>
      </c>
    </row>
    <row r="225" spans="1:45">
      <c r="A225" t="str">
        <f>IFERROR(IF(BTT[[#This Row],[Lfd Nr. 
(aus konsolidierter Datei)]]&lt;&gt;"",BTT[[#This Row],[Lfd Nr. 
(aus konsolidierter Datei)]],VLOOKUP(aktives_Teilprojekt,Teilprojekte[[Teilprojekte]:[Kürzel]],2,FALSE)&amp;ROW(BTT[[#This Row],[Lfd Nr.
(automatisch)]])-2),"")</f>
        <v>FI1970</v>
      </c>
      <c r="B225" t="s">
        <v>101</v>
      </c>
      <c r="D225" t="s">
        <v>102</v>
      </c>
      <c r="E225" t="str">
        <f>IFERROR(IF(NOT(BTT[[#This Row],[Manuelle Änderung des Verantwortliches TP
(Auswahl - bei Bedarf)]]=""),BTT[[#This Row],[Manuelle Änderung des Verantwortliches TP
(Auswahl - bei Bedarf)]],VLOOKUP(BTT[[#This Row],[Hauptprozess
(Pflichtauswahl)]],Hauptprozesse[],3,FALSE)),"")</f>
        <v>FI</v>
      </c>
      <c r="F225" t="s">
        <v>5</v>
      </c>
      <c r="H225" t="s">
        <v>5</v>
      </c>
      <c r="I225" t="s">
        <v>580</v>
      </c>
      <c r="J225" t="str">
        <f>IFERROR(VLOOKUP(BTT[[#This Row],[Verwendete Transaktion (Pflichtauswahl)]],Transaktionen[[Transaktionen]:[Langtext]],2,FALSE),"")</f>
        <v>Bereinigung</v>
      </c>
      <c r="N225" t="s">
        <v>95</v>
      </c>
      <c r="V225" t="str">
        <f>IFERROR(VLOOKUP(BTT[[#This Row],[Verwendetes Formular
(Auswahl falls relevant)]],Formulare[[Formularbezeichnung]:[Formularname (technisch)]],2,FALSE),"")</f>
        <v/>
      </c>
      <c r="X225" t="s">
        <v>83</v>
      </c>
      <c r="Y225" s="4"/>
      <c r="AC225" s="22" t="s">
        <v>97</v>
      </c>
      <c r="AD225" t="s">
        <v>98</v>
      </c>
      <c r="AF225" s="22" t="s">
        <v>97</v>
      </c>
      <c r="AJ225" t="s">
        <v>99</v>
      </c>
      <c r="AK225" t="str">
        <f>IF(BTT[[#This Row],[Subprozess
(optionale Auswahl)]]="","okay",IF(VLOOKUP(BTT[[#This Row],[Subprozess
(optionale Auswahl)]],BPML[[Subprozess]:[Zugeordneter Hauptprozess]],3,FALSE)=BTT[[#This Row],[Hauptprozess
(Pflichtauswahl)]],"okay","falscher Subprozess"))</f>
        <v>okay</v>
      </c>
      <c r="AL225" t="str">
        <f>IF(aktives_Teilprojekt="Master","",IF(BTT[[#This Row],[Verantwortliches TP
(automatisch)]]=VLOOKUP(aktives_Teilprojekt,Teilprojekte[[Teilprojekte]:[Kürzel]],2,FALSE),"okay","Hauptprozess anderes TP"))</f>
        <v>okay</v>
      </c>
      <c r="AM2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5" t="str">
        <f>IFERROR(IF(BTT[[#This Row],[SAP-Modul
(Pflichtauswahl)]]&lt;&gt;VLOOKUP(BTT[[#This Row],[Verwendete Transaktion (Pflichtauswahl)]],Transaktionen[[Transaktionen]:[Modul]],3,FALSE),"Modul anders","okay"),"")</f>
        <v>okay</v>
      </c>
      <c r="AP225" t="str">
        <f>IFERROR(IF(COUNTIFS(BTT[Verwendete Transaktion (Pflichtauswahl)],BTT[[#This Row],[Verwendete Transaktion (Pflichtauswahl)]],BTT[SAP-Modul
(Pflichtauswahl)],"&lt;&gt;"&amp;BTT[[#This Row],[SAP-Modul
(Pflichtauswahl)]])&gt;0,"Modul anders","okay"),"")</f>
        <v>okay</v>
      </c>
      <c r="AQ225" t="str">
        <f>IFERROR(IF(COUNTIFS(BTT[Verwendete Transaktion (Pflichtauswahl)],BTT[[#This Row],[Verwendete Transaktion (Pflichtauswahl)]],BTT[Verantwortliches TP
(automatisch)],"&lt;&gt;"&amp;BTT[[#This Row],[Verantwortliches TP
(automatisch)]])&gt;0,"Transaktion mehrfach","okay"),"")</f>
        <v>okay</v>
      </c>
      <c r="AR225" t="str">
        <f>IFERROR(IF(COUNTIFS(BTT[Verwendete Transaktion (Pflichtauswahl)],BTT[[#This Row],[Verwendete Transaktion (Pflichtauswahl)]],BTT[Verantwortliches TP
(automatisch)],"&lt;&gt;"&amp;VLOOKUP(aktives_Teilprojekt,Teilprojekte[[Teilprojekte]:[Kürzel]],2,FALSE))&gt;0,"Transaktion mehrfach","okay"),"")</f>
        <v>okay</v>
      </c>
      <c r="AS225" t="s">
        <v>581</v>
      </c>
    </row>
    <row r="226" spans="1:45">
      <c r="A226" t="str">
        <f>IFERROR(IF(BTT[[#This Row],[Lfd Nr. 
(aus konsolidierter Datei)]]&lt;&gt;"",BTT[[#This Row],[Lfd Nr. 
(aus konsolidierter Datei)]],VLOOKUP(aktives_Teilprojekt,Teilprojekte[[Teilprojekte]:[Kürzel]],2,FALSE)&amp;ROW(BTT[[#This Row],[Lfd Nr.
(automatisch)]])-2),"")</f>
        <v>FI2065</v>
      </c>
      <c r="B226" t="s">
        <v>101</v>
      </c>
      <c r="D226" t="s">
        <v>102</v>
      </c>
      <c r="E226" t="str">
        <f>IFERROR(IF(NOT(BTT[[#This Row],[Manuelle Änderung des Verantwortliches TP
(Auswahl - bei Bedarf)]]=""),BTT[[#This Row],[Manuelle Änderung des Verantwortliches TP
(Auswahl - bei Bedarf)]],VLOOKUP(BTT[[#This Row],[Hauptprozess
(Pflichtauswahl)]],Hauptprozesse[],3,FALSE)),"")</f>
        <v>FI</v>
      </c>
      <c r="F226" t="s">
        <v>5</v>
      </c>
      <c r="H226" t="s">
        <v>5</v>
      </c>
      <c r="I226" t="s">
        <v>582</v>
      </c>
      <c r="J226" t="str">
        <f>IFERROR(VLOOKUP(BTT[[#This Row],[Verwendete Transaktion (Pflichtauswahl)]],Transaktionen[[Transaktionen]:[Langtext]],2,FALSE),"")</f>
        <v>Zuord. Med.-Belegarten/Buchungssch.</v>
      </c>
      <c r="N226" t="s">
        <v>95</v>
      </c>
      <c r="V226" t="str">
        <f>IFERROR(VLOOKUP(BTT[[#This Row],[Verwendetes Formular
(Auswahl falls relevant)]],Formulare[[Formularbezeichnung]:[Formularname (technisch)]],2,FALSE),"")</f>
        <v/>
      </c>
      <c r="X226" t="s">
        <v>83</v>
      </c>
      <c r="Y226" s="4"/>
      <c r="AC226" s="22" t="s">
        <v>97</v>
      </c>
      <c r="AD226" t="s">
        <v>98</v>
      </c>
      <c r="AF226" s="22" t="s">
        <v>97</v>
      </c>
      <c r="AJ226" t="s">
        <v>99</v>
      </c>
      <c r="AK226" t="str">
        <f>IF(BTT[[#This Row],[Subprozess
(optionale Auswahl)]]="","okay",IF(VLOOKUP(BTT[[#This Row],[Subprozess
(optionale Auswahl)]],BPML[[Subprozess]:[Zugeordneter Hauptprozess]],3,FALSE)=BTT[[#This Row],[Hauptprozess
(Pflichtauswahl)]],"okay","falscher Subprozess"))</f>
        <v>okay</v>
      </c>
      <c r="AL226" t="str">
        <f>IF(aktives_Teilprojekt="Master","",IF(BTT[[#This Row],[Verantwortliches TP
(automatisch)]]=VLOOKUP(aktives_Teilprojekt,Teilprojekte[[Teilprojekte]:[Kürzel]],2,FALSE),"okay","Hauptprozess anderes TP"))</f>
        <v>okay</v>
      </c>
      <c r="AM2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6" t="str">
        <f>IFERROR(IF(BTT[[#This Row],[SAP-Modul
(Pflichtauswahl)]]&lt;&gt;VLOOKUP(BTT[[#This Row],[Verwendete Transaktion (Pflichtauswahl)]],Transaktionen[[Transaktionen]:[Modul]],3,FALSE),"Modul anders","okay"),"")</f>
        <v>okay</v>
      </c>
      <c r="AP226" t="str">
        <f>IFERROR(IF(COUNTIFS(BTT[Verwendete Transaktion (Pflichtauswahl)],BTT[[#This Row],[Verwendete Transaktion (Pflichtauswahl)]],BTT[SAP-Modul
(Pflichtauswahl)],"&lt;&gt;"&amp;BTT[[#This Row],[SAP-Modul
(Pflichtauswahl)]])&gt;0,"Modul anders","okay"),"")</f>
        <v>okay</v>
      </c>
      <c r="AQ226" t="str">
        <f>IFERROR(IF(COUNTIFS(BTT[Verwendete Transaktion (Pflichtauswahl)],BTT[[#This Row],[Verwendete Transaktion (Pflichtauswahl)]],BTT[Verantwortliches TP
(automatisch)],"&lt;&gt;"&amp;BTT[[#This Row],[Verantwortliches TP
(automatisch)]])&gt;0,"Transaktion mehrfach","okay"),"")</f>
        <v>okay</v>
      </c>
      <c r="AR226" t="str">
        <f>IFERROR(IF(COUNTIFS(BTT[Verwendete Transaktion (Pflichtauswahl)],BTT[[#This Row],[Verwendete Transaktion (Pflichtauswahl)]],BTT[Verantwortliches TP
(automatisch)],"&lt;&gt;"&amp;VLOOKUP(aktives_Teilprojekt,Teilprojekte[[Teilprojekte]:[Kürzel]],2,FALSE))&gt;0,"Transaktion mehrfach","okay"),"")</f>
        <v>okay</v>
      </c>
      <c r="AS226" t="s">
        <v>583</v>
      </c>
    </row>
    <row r="227" spans="1:45">
      <c r="A227" t="str">
        <f>IFERROR(IF(BTT[[#This Row],[Lfd Nr. 
(aus konsolidierter Datei)]]&lt;&gt;"",BTT[[#This Row],[Lfd Nr. 
(aus konsolidierter Datei)]],VLOOKUP(aktives_Teilprojekt,Teilprojekte[[Teilprojekte]:[Kürzel]],2,FALSE)&amp;ROW(BTT[[#This Row],[Lfd Nr.
(automatisch)]])-2),"")</f>
        <v>FI2131</v>
      </c>
      <c r="B227" t="s">
        <v>101</v>
      </c>
      <c r="D227" t="s">
        <v>102</v>
      </c>
      <c r="E227" t="str">
        <f>IFERROR(IF(NOT(BTT[[#This Row],[Manuelle Änderung des Verantwortliches TP
(Auswahl - bei Bedarf)]]=""),BTT[[#This Row],[Manuelle Änderung des Verantwortliches TP
(Auswahl - bei Bedarf)]],VLOOKUP(BTT[[#This Row],[Hauptprozess
(Pflichtauswahl)]],Hauptprozesse[],3,FALSE)),"")</f>
        <v>FI</v>
      </c>
      <c r="F227" t="s">
        <v>5</v>
      </c>
      <c r="H227" t="s">
        <v>5</v>
      </c>
      <c r="I227" t="s">
        <v>584</v>
      </c>
      <c r="J227" t="str">
        <f>IFERROR(VLOOKUP(BTT[[#This Row],[Verwendete Transaktion (Pflichtauswahl)]],Transaktionen[[Transaktionen]:[Langtext]],2,FALSE),"")</f>
        <v>Zuordnung BO / Freigabeaufgaben</v>
      </c>
      <c r="N227" t="s">
        <v>95</v>
      </c>
      <c r="V227" t="str">
        <f>IFERROR(VLOOKUP(BTT[[#This Row],[Verwendetes Formular
(Auswahl falls relevant)]],Formulare[[Formularbezeichnung]:[Formularname (technisch)]],2,FALSE),"")</f>
        <v/>
      </c>
      <c r="X227" t="s">
        <v>83</v>
      </c>
      <c r="Y227" s="4"/>
      <c r="AC227" s="22" t="s">
        <v>97</v>
      </c>
      <c r="AD227" t="s">
        <v>98</v>
      </c>
      <c r="AF227" s="22" t="s">
        <v>97</v>
      </c>
      <c r="AJ227" t="s">
        <v>99</v>
      </c>
      <c r="AK227" t="str">
        <f>IF(BTT[[#This Row],[Subprozess
(optionale Auswahl)]]="","okay",IF(VLOOKUP(BTT[[#This Row],[Subprozess
(optionale Auswahl)]],BPML[[Subprozess]:[Zugeordneter Hauptprozess]],3,FALSE)=BTT[[#This Row],[Hauptprozess
(Pflichtauswahl)]],"okay","falscher Subprozess"))</f>
        <v>okay</v>
      </c>
      <c r="AL227" t="str">
        <f>IF(aktives_Teilprojekt="Master","",IF(BTT[[#This Row],[Verantwortliches TP
(automatisch)]]=VLOOKUP(aktives_Teilprojekt,Teilprojekte[[Teilprojekte]:[Kürzel]],2,FALSE),"okay","Hauptprozess anderes TP"))</f>
        <v>okay</v>
      </c>
      <c r="AM2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7" t="str">
        <f>IFERROR(IF(BTT[[#This Row],[SAP-Modul
(Pflichtauswahl)]]&lt;&gt;VLOOKUP(BTT[[#This Row],[Verwendete Transaktion (Pflichtauswahl)]],Transaktionen[[Transaktionen]:[Modul]],3,FALSE),"Modul anders","okay"),"")</f>
        <v>okay</v>
      </c>
      <c r="AP227" t="str">
        <f>IFERROR(IF(COUNTIFS(BTT[Verwendete Transaktion (Pflichtauswahl)],BTT[[#This Row],[Verwendete Transaktion (Pflichtauswahl)]],BTT[SAP-Modul
(Pflichtauswahl)],"&lt;&gt;"&amp;BTT[[#This Row],[SAP-Modul
(Pflichtauswahl)]])&gt;0,"Modul anders","okay"),"")</f>
        <v>okay</v>
      </c>
      <c r="AQ227" t="str">
        <f>IFERROR(IF(COUNTIFS(BTT[Verwendete Transaktion (Pflichtauswahl)],BTT[[#This Row],[Verwendete Transaktion (Pflichtauswahl)]],BTT[Verantwortliches TP
(automatisch)],"&lt;&gt;"&amp;BTT[[#This Row],[Verantwortliches TP
(automatisch)]])&gt;0,"Transaktion mehrfach","okay"),"")</f>
        <v>okay</v>
      </c>
      <c r="AR227" t="str">
        <f>IFERROR(IF(COUNTIFS(BTT[Verwendete Transaktion (Pflichtauswahl)],BTT[[#This Row],[Verwendete Transaktion (Pflichtauswahl)]],BTT[Verantwortliches TP
(automatisch)],"&lt;&gt;"&amp;VLOOKUP(aktives_Teilprojekt,Teilprojekte[[Teilprojekte]:[Kürzel]],2,FALSE))&gt;0,"Transaktion mehrfach","okay"),"")</f>
        <v>okay</v>
      </c>
      <c r="AS227" t="s">
        <v>585</v>
      </c>
    </row>
    <row r="228" spans="1:45">
      <c r="A228" t="str">
        <f>IFERROR(IF(BTT[[#This Row],[Lfd Nr. 
(aus konsolidierter Datei)]]&lt;&gt;"",BTT[[#This Row],[Lfd Nr. 
(aus konsolidierter Datei)]],VLOOKUP(aktives_Teilprojekt,Teilprojekte[[Teilprojekte]:[Kürzel]],2,FALSE)&amp;ROW(BTT[[#This Row],[Lfd Nr.
(automatisch)]])-2),"")</f>
        <v>FI2066</v>
      </c>
      <c r="B228" t="s">
        <v>101</v>
      </c>
      <c r="D228" t="s">
        <v>102</v>
      </c>
      <c r="E228" t="str">
        <f>IFERROR(IF(NOT(BTT[[#This Row],[Manuelle Änderung des Verantwortliches TP
(Auswahl - bei Bedarf)]]=""),BTT[[#This Row],[Manuelle Änderung des Verantwortliches TP
(Auswahl - bei Bedarf)]],VLOOKUP(BTT[[#This Row],[Hauptprozess
(Pflichtauswahl)]],Hauptprozesse[],3,FALSE)),"")</f>
        <v>FI</v>
      </c>
      <c r="F228" t="s">
        <v>5</v>
      </c>
      <c r="H228" t="s">
        <v>5</v>
      </c>
      <c r="I228" t="s">
        <v>586</v>
      </c>
      <c r="J228" t="str">
        <f>IFERROR(VLOOKUP(BTT[[#This Row],[Verwendete Transaktion (Pflichtauswahl)]],Transaktionen[[Transaktionen]:[Langtext]],2,FALSE),"")</f>
        <v>Buchungen erstellen</v>
      </c>
      <c r="N228" t="s">
        <v>95</v>
      </c>
      <c r="V228" t="str">
        <f>IFERROR(VLOOKUP(BTT[[#This Row],[Verwendetes Formular
(Auswahl falls relevant)]],Formulare[[Formularbezeichnung]:[Formularname (technisch)]],2,FALSE),"")</f>
        <v/>
      </c>
      <c r="X228" t="s">
        <v>83</v>
      </c>
      <c r="Y228" s="4"/>
      <c r="AC228" s="22" t="s">
        <v>97</v>
      </c>
      <c r="AD228" t="s">
        <v>98</v>
      </c>
      <c r="AF228" s="22" t="s">
        <v>97</v>
      </c>
      <c r="AJ228" t="s">
        <v>99</v>
      </c>
      <c r="AK228" t="str">
        <f>IF(BTT[[#This Row],[Subprozess
(optionale Auswahl)]]="","okay",IF(VLOOKUP(BTT[[#This Row],[Subprozess
(optionale Auswahl)]],BPML[[Subprozess]:[Zugeordneter Hauptprozess]],3,FALSE)=BTT[[#This Row],[Hauptprozess
(Pflichtauswahl)]],"okay","falscher Subprozess"))</f>
        <v>okay</v>
      </c>
      <c r="AL228" t="str">
        <f>IF(aktives_Teilprojekt="Master","",IF(BTT[[#This Row],[Verantwortliches TP
(automatisch)]]=VLOOKUP(aktives_Teilprojekt,Teilprojekte[[Teilprojekte]:[Kürzel]],2,FALSE),"okay","Hauptprozess anderes TP"))</f>
        <v>okay</v>
      </c>
      <c r="AM2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8" t="str">
        <f>IFERROR(IF(BTT[[#This Row],[SAP-Modul
(Pflichtauswahl)]]&lt;&gt;VLOOKUP(BTT[[#This Row],[Verwendete Transaktion (Pflichtauswahl)]],Transaktionen[[Transaktionen]:[Modul]],3,FALSE),"Modul anders","okay"),"")</f>
        <v>okay</v>
      </c>
      <c r="AP228" t="str">
        <f>IFERROR(IF(COUNTIFS(BTT[Verwendete Transaktion (Pflichtauswahl)],BTT[[#This Row],[Verwendete Transaktion (Pflichtauswahl)]],BTT[SAP-Modul
(Pflichtauswahl)],"&lt;&gt;"&amp;BTT[[#This Row],[SAP-Modul
(Pflichtauswahl)]])&gt;0,"Modul anders","okay"),"")</f>
        <v>okay</v>
      </c>
      <c r="AQ228" t="str">
        <f>IFERROR(IF(COUNTIFS(BTT[Verwendete Transaktion (Pflichtauswahl)],BTT[[#This Row],[Verwendete Transaktion (Pflichtauswahl)]],BTT[Verantwortliches TP
(automatisch)],"&lt;&gt;"&amp;BTT[[#This Row],[Verantwortliches TP
(automatisch)]])&gt;0,"Transaktion mehrfach","okay"),"")</f>
        <v>okay</v>
      </c>
      <c r="AR228" t="str">
        <f>IFERROR(IF(COUNTIFS(BTT[Verwendete Transaktion (Pflichtauswahl)],BTT[[#This Row],[Verwendete Transaktion (Pflichtauswahl)]],BTT[Verantwortliches TP
(automatisch)],"&lt;&gt;"&amp;VLOOKUP(aktives_Teilprojekt,Teilprojekte[[Teilprojekte]:[Kürzel]],2,FALSE))&gt;0,"Transaktion mehrfach","okay"),"")</f>
        <v>okay</v>
      </c>
      <c r="AS228" t="s">
        <v>587</v>
      </c>
    </row>
    <row r="229" spans="1:45">
      <c r="A229" t="str">
        <f>IFERROR(IF(BTT[[#This Row],[Lfd Nr. 
(aus konsolidierter Datei)]]&lt;&gt;"",BTT[[#This Row],[Lfd Nr. 
(aus konsolidierter Datei)]],VLOOKUP(aktives_Teilprojekt,Teilprojekte[[Teilprojekte]:[Kürzel]],2,FALSE)&amp;ROW(BTT[[#This Row],[Lfd Nr.
(automatisch)]])-2),"")</f>
        <v>FI2132</v>
      </c>
      <c r="B229" t="s">
        <v>101</v>
      </c>
      <c r="D229" t="s">
        <v>102</v>
      </c>
      <c r="E229" t="str">
        <f>IFERROR(IF(NOT(BTT[[#This Row],[Manuelle Änderung des Verantwortliches TP
(Auswahl - bei Bedarf)]]=""),BTT[[#This Row],[Manuelle Änderung des Verantwortliches TP
(Auswahl - bei Bedarf)]],VLOOKUP(BTT[[#This Row],[Hauptprozess
(Pflichtauswahl)]],Hauptprozesse[],3,FALSE)),"")</f>
        <v>FI</v>
      </c>
      <c r="F229" t="s">
        <v>5</v>
      </c>
      <c r="H229" t="s">
        <v>5</v>
      </c>
      <c r="I229" t="s">
        <v>588</v>
      </c>
      <c r="J229" t="str">
        <f>IFERROR(VLOOKUP(BTT[[#This Row],[Verwendete Transaktion (Pflichtauswahl)]],Transaktionen[[Transaktionen]:[Langtext]],2,FALSE),"")</f>
        <v>Payments: Buchungsjournal</v>
      </c>
      <c r="N229" t="s">
        <v>95</v>
      </c>
      <c r="V229" t="str">
        <f>IFERROR(VLOOKUP(BTT[[#This Row],[Verwendetes Formular
(Auswahl falls relevant)]],Formulare[[Formularbezeichnung]:[Formularname (technisch)]],2,FALSE),"")</f>
        <v/>
      </c>
      <c r="X229" t="s">
        <v>83</v>
      </c>
      <c r="Y229" s="4"/>
      <c r="AC229" s="22" t="s">
        <v>97</v>
      </c>
      <c r="AD229" t="s">
        <v>98</v>
      </c>
      <c r="AF229" s="22" t="s">
        <v>97</v>
      </c>
      <c r="AJ229" t="s">
        <v>99</v>
      </c>
      <c r="AK229" t="str">
        <f>IF(BTT[[#This Row],[Subprozess
(optionale Auswahl)]]="","okay",IF(VLOOKUP(BTT[[#This Row],[Subprozess
(optionale Auswahl)]],BPML[[Subprozess]:[Zugeordneter Hauptprozess]],3,FALSE)=BTT[[#This Row],[Hauptprozess
(Pflichtauswahl)]],"okay","falscher Subprozess"))</f>
        <v>okay</v>
      </c>
      <c r="AL229" t="str">
        <f>IF(aktives_Teilprojekt="Master","",IF(BTT[[#This Row],[Verantwortliches TP
(automatisch)]]=VLOOKUP(aktives_Teilprojekt,Teilprojekte[[Teilprojekte]:[Kürzel]],2,FALSE),"okay","Hauptprozess anderes TP"))</f>
        <v>okay</v>
      </c>
      <c r="AM2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29" t="str">
        <f>IFERROR(IF(BTT[[#This Row],[SAP-Modul
(Pflichtauswahl)]]&lt;&gt;VLOOKUP(BTT[[#This Row],[Verwendete Transaktion (Pflichtauswahl)]],Transaktionen[[Transaktionen]:[Modul]],3,FALSE),"Modul anders","okay"),"")</f>
        <v>okay</v>
      </c>
      <c r="AP229" t="str">
        <f>IFERROR(IF(COUNTIFS(BTT[Verwendete Transaktion (Pflichtauswahl)],BTT[[#This Row],[Verwendete Transaktion (Pflichtauswahl)]],BTT[SAP-Modul
(Pflichtauswahl)],"&lt;&gt;"&amp;BTT[[#This Row],[SAP-Modul
(Pflichtauswahl)]])&gt;0,"Modul anders","okay"),"")</f>
        <v>okay</v>
      </c>
      <c r="AQ229" t="str">
        <f>IFERROR(IF(COUNTIFS(BTT[Verwendete Transaktion (Pflichtauswahl)],BTT[[#This Row],[Verwendete Transaktion (Pflichtauswahl)]],BTT[Verantwortliches TP
(automatisch)],"&lt;&gt;"&amp;BTT[[#This Row],[Verantwortliches TP
(automatisch)]])&gt;0,"Transaktion mehrfach","okay"),"")</f>
        <v>okay</v>
      </c>
      <c r="AR229" t="str">
        <f>IFERROR(IF(COUNTIFS(BTT[Verwendete Transaktion (Pflichtauswahl)],BTT[[#This Row],[Verwendete Transaktion (Pflichtauswahl)]],BTT[Verantwortliches TP
(automatisch)],"&lt;&gt;"&amp;VLOOKUP(aktives_Teilprojekt,Teilprojekte[[Teilprojekte]:[Kürzel]],2,FALSE))&gt;0,"Transaktion mehrfach","okay"),"")</f>
        <v>okay</v>
      </c>
      <c r="AS229" t="s">
        <v>589</v>
      </c>
    </row>
    <row r="230" spans="1:45">
      <c r="A230" t="str">
        <f>IFERROR(IF(BTT[[#This Row],[Lfd Nr. 
(aus konsolidierter Datei)]]&lt;&gt;"",BTT[[#This Row],[Lfd Nr. 
(aus konsolidierter Datei)]],VLOOKUP(aktives_Teilprojekt,Teilprojekte[[Teilprojekte]:[Kürzel]],2,FALSE)&amp;ROW(BTT[[#This Row],[Lfd Nr.
(automatisch)]])-2),"")</f>
        <v>FI1971</v>
      </c>
      <c r="B230" t="s">
        <v>101</v>
      </c>
      <c r="D230" t="s">
        <v>102</v>
      </c>
      <c r="E230" t="str">
        <f>IFERROR(IF(NOT(BTT[[#This Row],[Manuelle Änderung des Verantwortliches TP
(Auswahl - bei Bedarf)]]=""),BTT[[#This Row],[Manuelle Änderung des Verantwortliches TP
(Auswahl - bei Bedarf)]],VLOOKUP(BTT[[#This Row],[Hauptprozess
(Pflichtauswahl)]],Hauptprozesse[],3,FALSE)),"")</f>
        <v>FI</v>
      </c>
      <c r="F230" t="s">
        <v>5</v>
      </c>
      <c r="H230" t="s">
        <v>5</v>
      </c>
      <c r="I230" t="s">
        <v>590</v>
      </c>
      <c r="J230" t="str">
        <f>IFERROR(VLOOKUP(BTT[[#This Row],[Verwendete Transaktion (Pflichtauswahl)]],Transaktionen[[Transaktionen]:[Langtext]],2,FALSE),"")</f>
        <v>CBR Ableitung</v>
      </c>
      <c r="N230" t="s">
        <v>95</v>
      </c>
      <c r="V230" t="str">
        <f>IFERROR(VLOOKUP(BTT[[#This Row],[Verwendetes Formular
(Auswahl falls relevant)]],Formulare[[Formularbezeichnung]:[Formularname (technisch)]],2,FALSE),"")</f>
        <v/>
      </c>
      <c r="X230" t="s">
        <v>83</v>
      </c>
      <c r="Y230" s="4"/>
      <c r="AC230" s="22" t="s">
        <v>97</v>
      </c>
      <c r="AD230" t="s">
        <v>98</v>
      </c>
      <c r="AF230" s="22" t="s">
        <v>97</v>
      </c>
      <c r="AJ230" t="s">
        <v>99</v>
      </c>
      <c r="AK230" t="str">
        <f>IF(BTT[[#This Row],[Subprozess
(optionale Auswahl)]]="","okay",IF(VLOOKUP(BTT[[#This Row],[Subprozess
(optionale Auswahl)]],BPML[[Subprozess]:[Zugeordneter Hauptprozess]],3,FALSE)=BTT[[#This Row],[Hauptprozess
(Pflichtauswahl)]],"okay","falscher Subprozess"))</f>
        <v>okay</v>
      </c>
      <c r="AL230" t="str">
        <f>IF(aktives_Teilprojekt="Master","",IF(BTT[[#This Row],[Verantwortliches TP
(automatisch)]]=VLOOKUP(aktives_Teilprojekt,Teilprojekte[[Teilprojekte]:[Kürzel]],2,FALSE),"okay","Hauptprozess anderes TP"))</f>
        <v>okay</v>
      </c>
      <c r="AM2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0" t="str">
        <f>IFERROR(IF(BTT[[#This Row],[SAP-Modul
(Pflichtauswahl)]]&lt;&gt;VLOOKUP(BTT[[#This Row],[Verwendete Transaktion (Pflichtauswahl)]],Transaktionen[[Transaktionen]:[Modul]],3,FALSE),"Modul anders","okay"),"")</f>
        <v>okay</v>
      </c>
      <c r="AP230" t="str">
        <f>IFERROR(IF(COUNTIFS(BTT[Verwendete Transaktion (Pflichtauswahl)],BTT[[#This Row],[Verwendete Transaktion (Pflichtauswahl)]],BTT[SAP-Modul
(Pflichtauswahl)],"&lt;&gt;"&amp;BTT[[#This Row],[SAP-Modul
(Pflichtauswahl)]])&gt;0,"Modul anders","okay"),"")</f>
        <v>okay</v>
      </c>
      <c r="AQ230" t="str">
        <f>IFERROR(IF(COUNTIFS(BTT[Verwendete Transaktion (Pflichtauswahl)],BTT[[#This Row],[Verwendete Transaktion (Pflichtauswahl)]],BTT[Verantwortliches TP
(automatisch)],"&lt;&gt;"&amp;BTT[[#This Row],[Verantwortliches TP
(automatisch)]])&gt;0,"Transaktion mehrfach","okay"),"")</f>
        <v>okay</v>
      </c>
      <c r="AR230" t="str">
        <f>IFERROR(IF(COUNTIFS(BTT[Verwendete Transaktion (Pflichtauswahl)],BTT[[#This Row],[Verwendete Transaktion (Pflichtauswahl)]],BTT[Verantwortliches TP
(automatisch)],"&lt;&gt;"&amp;VLOOKUP(aktives_Teilprojekt,Teilprojekte[[Teilprojekte]:[Kürzel]],2,FALSE))&gt;0,"Transaktion mehrfach","okay"),"")</f>
        <v>okay</v>
      </c>
      <c r="AS230" t="s">
        <v>591</v>
      </c>
    </row>
    <row r="231" spans="1:45">
      <c r="A231" t="str">
        <f>IFERROR(IF(BTT[[#This Row],[Lfd Nr. 
(aus konsolidierter Datei)]]&lt;&gt;"",BTT[[#This Row],[Lfd Nr. 
(aus konsolidierter Datei)]],VLOOKUP(aktives_Teilprojekt,Teilprojekte[[Teilprojekte]:[Kürzel]],2,FALSE)&amp;ROW(BTT[[#This Row],[Lfd Nr.
(automatisch)]])-2),"")</f>
        <v>FI2067</v>
      </c>
      <c r="B231" t="s">
        <v>101</v>
      </c>
      <c r="D231" t="s">
        <v>102</v>
      </c>
      <c r="E231" t="str">
        <f>IFERROR(IF(NOT(BTT[[#This Row],[Manuelle Änderung des Verantwortliches TP
(Auswahl - bei Bedarf)]]=""),BTT[[#This Row],[Manuelle Änderung des Verantwortliches TP
(Auswahl - bei Bedarf)]],VLOOKUP(BTT[[#This Row],[Hauptprozess
(Pflichtauswahl)]],Hauptprozesse[],3,FALSE)),"")</f>
        <v>FI</v>
      </c>
      <c r="F231" t="s">
        <v>5</v>
      </c>
      <c r="H231" t="s">
        <v>5</v>
      </c>
      <c r="I231" t="s">
        <v>592</v>
      </c>
      <c r="J231" t="str">
        <f>IFERROR(VLOOKUP(BTT[[#This Row],[Verwendete Transaktion (Pflichtauswahl)]],Transaktionen[[Transaktionen]:[Langtext]],2,FALSE),"")</f>
        <v>Transaktion für CBR-Adressdaten</v>
      </c>
      <c r="N231" t="s">
        <v>95</v>
      </c>
      <c r="V231" t="str">
        <f>IFERROR(VLOOKUP(BTT[[#This Row],[Verwendetes Formular
(Auswahl falls relevant)]],Formulare[[Formularbezeichnung]:[Formularname (technisch)]],2,FALSE),"")</f>
        <v/>
      </c>
      <c r="X231" t="s">
        <v>83</v>
      </c>
      <c r="Y231" s="4"/>
      <c r="AC231" s="22" t="s">
        <v>97</v>
      </c>
      <c r="AD231" t="s">
        <v>98</v>
      </c>
      <c r="AF231" s="22" t="s">
        <v>97</v>
      </c>
      <c r="AJ231" t="s">
        <v>99</v>
      </c>
      <c r="AK231" t="str">
        <f>IF(BTT[[#This Row],[Subprozess
(optionale Auswahl)]]="","okay",IF(VLOOKUP(BTT[[#This Row],[Subprozess
(optionale Auswahl)]],BPML[[Subprozess]:[Zugeordneter Hauptprozess]],3,FALSE)=BTT[[#This Row],[Hauptprozess
(Pflichtauswahl)]],"okay","falscher Subprozess"))</f>
        <v>okay</v>
      </c>
      <c r="AL231" t="str">
        <f>IF(aktives_Teilprojekt="Master","",IF(BTT[[#This Row],[Verantwortliches TP
(automatisch)]]=VLOOKUP(aktives_Teilprojekt,Teilprojekte[[Teilprojekte]:[Kürzel]],2,FALSE),"okay","Hauptprozess anderes TP"))</f>
        <v>okay</v>
      </c>
      <c r="AM2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1" t="str">
        <f>IFERROR(IF(BTT[[#This Row],[SAP-Modul
(Pflichtauswahl)]]&lt;&gt;VLOOKUP(BTT[[#This Row],[Verwendete Transaktion (Pflichtauswahl)]],Transaktionen[[Transaktionen]:[Modul]],3,FALSE),"Modul anders","okay"),"")</f>
        <v>okay</v>
      </c>
      <c r="AP231" t="str">
        <f>IFERROR(IF(COUNTIFS(BTT[Verwendete Transaktion (Pflichtauswahl)],BTT[[#This Row],[Verwendete Transaktion (Pflichtauswahl)]],BTT[SAP-Modul
(Pflichtauswahl)],"&lt;&gt;"&amp;BTT[[#This Row],[SAP-Modul
(Pflichtauswahl)]])&gt;0,"Modul anders","okay"),"")</f>
        <v>okay</v>
      </c>
      <c r="AQ231" t="str">
        <f>IFERROR(IF(COUNTIFS(BTT[Verwendete Transaktion (Pflichtauswahl)],BTT[[#This Row],[Verwendete Transaktion (Pflichtauswahl)]],BTT[Verantwortliches TP
(automatisch)],"&lt;&gt;"&amp;BTT[[#This Row],[Verantwortliches TP
(automatisch)]])&gt;0,"Transaktion mehrfach","okay"),"")</f>
        <v>okay</v>
      </c>
      <c r="AR231" t="str">
        <f>IFERROR(IF(COUNTIFS(BTT[Verwendete Transaktion (Pflichtauswahl)],BTT[[#This Row],[Verwendete Transaktion (Pflichtauswahl)]],BTT[Verantwortliches TP
(automatisch)],"&lt;&gt;"&amp;VLOOKUP(aktives_Teilprojekt,Teilprojekte[[Teilprojekte]:[Kürzel]],2,FALSE))&gt;0,"Transaktion mehrfach","okay"),"")</f>
        <v>okay</v>
      </c>
      <c r="AS231" t="s">
        <v>593</v>
      </c>
    </row>
    <row r="232" spans="1:45">
      <c r="A232" t="str">
        <f>IFERROR(IF(BTT[[#This Row],[Lfd Nr. 
(aus konsolidierter Datei)]]&lt;&gt;"",BTT[[#This Row],[Lfd Nr. 
(aus konsolidierter Datei)]],VLOOKUP(aktives_Teilprojekt,Teilprojekte[[Teilprojekte]:[Kürzel]],2,FALSE)&amp;ROW(BTT[[#This Row],[Lfd Nr.
(automatisch)]])-2),"")</f>
        <v>FI1972</v>
      </c>
      <c r="B232" t="s">
        <v>345</v>
      </c>
      <c r="D232" t="s">
        <v>102</v>
      </c>
      <c r="E232" t="str">
        <f>IFERROR(IF(NOT(BTT[[#This Row],[Manuelle Änderung des Verantwortliches TP
(Auswahl - bei Bedarf)]]=""),BTT[[#This Row],[Manuelle Änderung des Verantwortliches TP
(Auswahl - bei Bedarf)]],VLOOKUP(BTT[[#This Row],[Hauptprozess
(Pflichtauswahl)]],Hauptprozesse[],3,FALSE)),"")</f>
        <v>FI</v>
      </c>
      <c r="F232" t="s">
        <v>5</v>
      </c>
      <c r="G232" t="s">
        <v>363</v>
      </c>
      <c r="H232" t="s">
        <v>5</v>
      </c>
      <c r="I232" t="s">
        <v>594</v>
      </c>
      <c r="J232" t="str">
        <f>IFERROR(VLOOKUP(BTT[[#This Row],[Verwendete Transaktion (Pflichtauswahl)]],Transaktionen[[Transaktionen]:[Langtext]],2,FALSE),"")</f>
        <v>Central Bank Reporting - Bearbeitung</v>
      </c>
      <c r="N232" t="s">
        <v>95</v>
      </c>
      <c r="O232" t="s">
        <v>83</v>
      </c>
      <c r="T232" t="s">
        <v>83</v>
      </c>
      <c r="V232" t="str">
        <f>IFERROR(VLOOKUP(BTT[[#This Row],[Verwendetes Formular
(Auswahl falls relevant)]],Formulare[[Formularbezeichnung]:[Formularname (technisch)]],2,FALSE),"")</f>
        <v/>
      </c>
      <c r="X232" t="s">
        <v>83</v>
      </c>
      <c r="Y232" s="4"/>
      <c r="AC232" s="22" t="s">
        <v>97</v>
      </c>
      <c r="AD232" t="s">
        <v>98</v>
      </c>
      <c r="AF232" s="22" t="s">
        <v>97</v>
      </c>
      <c r="AJ232" t="s">
        <v>99</v>
      </c>
      <c r="AK232" t="str">
        <f>IF(BTT[[#This Row],[Subprozess
(optionale Auswahl)]]="","okay",IF(VLOOKUP(BTT[[#This Row],[Subprozess
(optionale Auswahl)]],BPML[[Subprozess]:[Zugeordneter Hauptprozess]],3,FALSE)=BTT[[#This Row],[Hauptprozess
(Pflichtauswahl)]],"okay","falscher Subprozess"))</f>
        <v>okay</v>
      </c>
      <c r="AL232" t="str">
        <f>IF(aktives_Teilprojekt="Master","",IF(BTT[[#This Row],[Verantwortliches TP
(automatisch)]]=VLOOKUP(aktives_Teilprojekt,Teilprojekte[[Teilprojekte]:[Kürzel]],2,FALSE),"okay","Hauptprozess anderes TP"))</f>
        <v>okay</v>
      </c>
      <c r="AM2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2" t="str">
        <f>IFERROR(IF(BTT[[#This Row],[SAP-Modul
(Pflichtauswahl)]]&lt;&gt;VLOOKUP(BTT[[#This Row],[Verwendete Transaktion (Pflichtauswahl)]],Transaktionen[[Transaktionen]:[Modul]],3,FALSE),"Modul anders","okay"),"")</f>
        <v>okay</v>
      </c>
      <c r="AP232" t="str">
        <f>IFERROR(IF(COUNTIFS(BTT[Verwendete Transaktion (Pflichtauswahl)],BTT[[#This Row],[Verwendete Transaktion (Pflichtauswahl)]],BTT[SAP-Modul
(Pflichtauswahl)],"&lt;&gt;"&amp;BTT[[#This Row],[SAP-Modul
(Pflichtauswahl)]])&gt;0,"Modul anders","okay"),"")</f>
        <v>okay</v>
      </c>
      <c r="AQ232" t="str">
        <f>IFERROR(IF(COUNTIFS(BTT[Verwendete Transaktion (Pflichtauswahl)],BTT[[#This Row],[Verwendete Transaktion (Pflichtauswahl)]],BTT[Verantwortliches TP
(automatisch)],"&lt;&gt;"&amp;BTT[[#This Row],[Verantwortliches TP
(automatisch)]])&gt;0,"Transaktion mehrfach","okay"),"")</f>
        <v>okay</v>
      </c>
      <c r="AR232" t="str">
        <f>IFERROR(IF(COUNTIFS(BTT[Verwendete Transaktion (Pflichtauswahl)],BTT[[#This Row],[Verwendete Transaktion (Pflichtauswahl)]],BTT[Verantwortliches TP
(automatisch)],"&lt;&gt;"&amp;VLOOKUP(aktives_Teilprojekt,Teilprojekte[[Teilprojekte]:[Kürzel]],2,FALSE))&gt;0,"Transaktion mehrfach","okay"),"")</f>
        <v>okay</v>
      </c>
      <c r="AS232" t="s">
        <v>595</v>
      </c>
    </row>
    <row r="233" spans="1:45">
      <c r="A233" t="str">
        <f>IFERROR(IF(BTT[[#This Row],[Lfd Nr. 
(aus konsolidierter Datei)]]&lt;&gt;"",BTT[[#This Row],[Lfd Nr. 
(aus konsolidierter Datei)]],VLOOKUP(aktives_Teilprojekt,Teilprojekte[[Teilprojekte]:[Kürzel]],2,FALSE)&amp;ROW(BTT[[#This Row],[Lfd Nr.
(automatisch)]])-2),"")</f>
        <v>FI1973</v>
      </c>
      <c r="B233" t="s">
        <v>345</v>
      </c>
      <c r="D233" t="s">
        <v>102</v>
      </c>
      <c r="E233" t="str">
        <f>IFERROR(IF(NOT(BTT[[#This Row],[Manuelle Änderung des Verantwortliches TP
(Auswahl - bei Bedarf)]]=""),BTT[[#This Row],[Manuelle Änderung des Verantwortliches TP
(Auswahl - bei Bedarf)]],VLOOKUP(BTT[[#This Row],[Hauptprozess
(Pflichtauswahl)]],Hauptprozesse[],3,FALSE)),"")</f>
        <v>FI</v>
      </c>
      <c r="F233" t="s">
        <v>5</v>
      </c>
      <c r="G233" t="s">
        <v>363</v>
      </c>
      <c r="H233" t="s">
        <v>5</v>
      </c>
      <c r="I233" t="s">
        <v>596</v>
      </c>
      <c r="J233" t="str">
        <f>IFERROR(VLOOKUP(BTT[[#This Row],[Verwendete Transaktion (Pflichtauswahl)]],Transaktionen[[Transaktionen]:[Langtext]],2,FALSE),"")</f>
        <v>CBR - Meldedateien erstellen</v>
      </c>
      <c r="N233" t="s">
        <v>95</v>
      </c>
      <c r="O233" t="s">
        <v>83</v>
      </c>
      <c r="T233" t="s">
        <v>83</v>
      </c>
      <c r="V233" t="str">
        <f>IFERROR(VLOOKUP(BTT[[#This Row],[Verwendetes Formular
(Auswahl falls relevant)]],Formulare[[Formularbezeichnung]:[Formularname (technisch)]],2,FALSE),"")</f>
        <v/>
      </c>
      <c r="X233" t="s">
        <v>83</v>
      </c>
      <c r="Y233" s="4"/>
      <c r="AC233" s="22" t="s">
        <v>97</v>
      </c>
      <c r="AD233" t="s">
        <v>98</v>
      </c>
      <c r="AF233" s="22" t="s">
        <v>97</v>
      </c>
      <c r="AJ233" t="s">
        <v>99</v>
      </c>
      <c r="AK233" t="str">
        <f>IF(BTT[[#This Row],[Subprozess
(optionale Auswahl)]]="","okay",IF(VLOOKUP(BTT[[#This Row],[Subprozess
(optionale Auswahl)]],BPML[[Subprozess]:[Zugeordneter Hauptprozess]],3,FALSE)=BTT[[#This Row],[Hauptprozess
(Pflichtauswahl)]],"okay","falscher Subprozess"))</f>
        <v>okay</v>
      </c>
      <c r="AL233" t="str">
        <f>IF(aktives_Teilprojekt="Master","",IF(BTT[[#This Row],[Verantwortliches TP
(automatisch)]]=VLOOKUP(aktives_Teilprojekt,Teilprojekte[[Teilprojekte]:[Kürzel]],2,FALSE),"okay","Hauptprozess anderes TP"))</f>
        <v>okay</v>
      </c>
      <c r="AM2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3" t="str">
        <f>IFERROR(IF(BTT[[#This Row],[SAP-Modul
(Pflichtauswahl)]]&lt;&gt;VLOOKUP(BTT[[#This Row],[Verwendete Transaktion (Pflichtauswahl)]],Transaktionen[[Transaktionen]:[Modul]],3,FALSE),"Modul anders","okay"),"")</f>
        <v>okay</v>
      </c>
      <c r="AP233" t="str">
        <f>IFERROR(IF(COUNTIFS(BTT[Verwendete Transaktion (Pflichtauswahl)],BTT[[#This Row],[Verwendete Transaktion (Pflichtauswahl)]],BTT[SAP-Modul
(Pflichtauswahl)],"&lt;&gt;"&amp;BTT[[#This Row],[SAP-Modul
(Pflichtauswahl)]])&gt;0,"Modul anders","okay"),"")</f>
        <v>okay</v>
      </c>
      <c r="AQ233" t="str">
        <f>IFERROR(IF(COUNTIFS(BTT[Verwendete Transaktion (Pflichtauswahl)],BTT[[#This Row],[Verwendete Transaktion (Pflichtauswahl)]],BTT[Verantwortliches TP
(automatisch)],"&lt;&gt;"&amp;BTT[[#This Row],[Verantwortliches TP
(automatisch)]])&gt;0,"Transaktion mehrfach","okay"),"")</f>
        <v>okay</v>
      </c>
      <c r="AR233" t="str">
        <f>IFERROR(IF(COUNTIFS(BTT[Verwendete Transaktion (Pflichtauswahl)],BTT[[#This Row],[Verwendete Transaktion (Pflichtauswahl)]],BTT[Verantwortliches TP
(automatisch)],"&lt;&gt;"&amp;VLOOKUP(aktives_Teilprojekt,Teilprojekte[[Teilprojekte]:[Kürzel]],2,FALSE))&gt;0,"Transaktion mehrfach","okay"),"")</f>
        <v>okay</v>
      </c>
      <c r="AS233" t="s">
        <v>597</v>
      </c>
    </row>
    <row r="234" spans="1:45">
      <c r="A234" t="str">
        <f>IFERROR(IF(BTT[[#This Row],[Lfd Nr. 
(aus konsolidierter Datei)]]&lt;&gt;"",BTT[[#This Row],[Lfd Nr. 
(aus konsolidierter Datei)]],VLOOKUP(aktives_Teilprojekt,Teilprojekte[[Teilprojekte]:[Kürzel]],2,FALSE)&amp;ROW(BTT[[#This Row],[Lfd Nr.
(automatisch)]])-2),"")</f>
        <v>FI1974</v>
      </c>
      <c r="B234" t="s">
        <v>345</v>
      </c>
      <c r="D234" t="s">
        <v>102</v>
      </c>
      <c r="E234" t="str">
        <f>IFERROR(IF(NOT(BTT[[#This Row],[Manuelle Änderung des Verantwortliches TP
(Auswahl - bei Bedarf)]]=""),BTT[[#This Row],[Manuelle Änderung des Verantwortliches TP
(Auswahl - bei Bedarf)]],VLOOKUP(BTT[[#This Row],[Hauptprozess
(Pflichtauswahl)]],Hauptprozesse[],3,FALSE)),"")</f>
        <v>FI</v>
      </c>
      <c r="F234" t="s">
        <v>5</v>
      </c>
      <c r="G234" t="s">
        <v>363</v>
      </c>
      <c r="H234" t="s">
        <v>5</v>
      </c>
      <c r="I234" t="s">
        <v>598</v>
      </c>
      <c r="J234" t="str">
        <f>IFERROR(VLOOKUP(BTT[[#This Row],[Verwendete Transaktion (Pflichtauswahl)]],Transaktionen[[Transaktionen]:[Langtext]],2,FALSE),"")</f>
        <v>CBR Mark</v>
      </c>
      <c r="N234" t="s">
        <v>95</v>
      </c>
      <c r="O234" t="s">
        <v>83</v>
      </c>
      <c r="T234" t="s">
        <v>83</v>
      </c>
      <c r="V234" t="str">
        <f>IFERROR(VLOOKUP(BTT[[#This Row],[Verwendetes Formular
(Auswahl falls relevant)]],Formulare[[Formularbezeichnung]:[Formularname (technisch)]],2,FALSE),"")</f>
        <v/>
      </c>
      <c r="X234" t="s">
        <v>83</v>
      </c>
      <c r="Y234" s="4"/>
      <c r="AC234" s="22" t="s">
        <v>97</v>
      </c>
      <c r="AD234" t="s">
        <v>98</v>
      </c>
      <c r="AF234" s="22" t="s">
        <v>97</v>
      </c>
      <c r="AJ234" t="s">
        <v>99</v>
      </c>
      <c r="AK234" t="str">
        <f>IF(BTT[[#This Row],[Subprozess
(optionale Auswahl)]]="","okay",IF(VLOOKUP(BTT[[#This Row],[Subprozess
(optionale Auswahl)]],BPML[[Subprozess]:[Zugeordneter Hauptprozess]],3,FALSE)=BTT[[#This Row],[Hauptprozess
(Pflichtauswahl)]],"okay","falscher Subprozess"))</f>
        <v>okay</v>
      </c>
      <c r="AL234" t="str">
        <f>IF(aktives_Teilprojekt="Master","",IF(BTT[[#This Row],[Verantwortliches TP
(automatisch)]]=VLOOKUP(aktives_Teilprojekt,Teilprojekte[[Teilprojekte]:[Kürzel]],2,FALSE),"okay","Hauptprozess anderes TP"))</f>
        <v>okay</v>
      </c>
      <c r="AM2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4" t="str">
        <f>IFERROR(IF(BTT[[#This Row],[SAP-Modul
(Pflichtauswahl)]]&lt;&gt;VLOOKUP(BTT[[#This Row],[Verwendete Transaktion (Pflichtauswahl)]],Transaktionen[[Transaktionen]:[Modul]],3,FALSE),"Modul anders","okay"),"")</f>
        <v>okay</v>
      </c>
      <c r="AP234" t="str">
        <f>IFERROR(IF(COUNTIFS(BTT[Verwendete Transaktion (Pflichtauswahl)],BTT[[#This Row],[Verwendete Transaktion (Pflichtauswahl)]],BTT[SAP-Modul
(Pflichtauswahl)],"&lt;&gt;"&amp;BTT[[#This Row],[SAP-Modul
(Pflichtauswahl)]])&gt;0,"Modul anders","okay"),"")</f>
        <v>okay</v>
      </c>
      <c r="AQ234" t="str">
        <f>IFERROR(IF(COUNTIFS(BTT[Verwendete Transaktion (Pflichtauswahl)],BTT[[#This Row],[Verwendete Transaktion (Pflichtauswahl)]],BTT[Verantwortliches TP
(automatisch)],"&lt;&gt;"&amp;BTT[[#This Row],[Verantwortliches TP
(automatisch)]])&gt;0,"Transaktion mehrfach","okay"),"")</f>
        <v>okay</v>
      </c>
      <c r="AR234" t="str">
        <f>IFERROR(IF(COUNTIFS(BTT[Verwendete Transaktion (Pflichtauswahl)],BTT[[#This Row],[Verwendete Transaktion (Pflichtauswahl)]],BTT[Verantwortliches TP
(automatisch)],"&lt;&gt;"&amp;VLOOKUP(aktives_Teilprojekt,Teilprojekte[[Teilprojekte]:[Kürzel]],2,FALSE))&gt;0,"Transaktion mehrfach","okay"),"")</f>
        <v>okay</v>
      </c>
      <c r="AS234" t="s">
        <v>599</v>
      </c>
    </row>
    <row r="235" spans="1:45">
      <c r="A235" t="str">
        <f>IFERROR(IF(BTT[[#This Row],[Lfd Nr. 
(aus konsolidierter Datei)]]&lt;&gt;"",BTT[[#This Row],[Lfd Nr. 
(aus konsolidierter Datei)]],VLOOKUP(aktives_Teilprojekt,Teilprojekte[[Teilprojekte]:[Kürzel]],2,FALSE)&amp;ROW(BTT[[#This Row],[Lfd Nr.
(automatisch)]])-2),"")</f>
        <v>FI1975</v>
      </c>
      <c r="B235" t="s">
        <v>101</v>
      </c>
      <c r="D235" t="s">
        <v>102</v>
      </c>
      <c r="E235" t="str">
        <f>IFERROR(IF(NOT(BTT[[#This Row],[Manuelle Änderung des Verantwortliches TP
(Auswahl - bei Bedarf)]]=""),BTT[[#This Row],[Manuelle Änderung des Verantwortliches TP
(Auswahl - bei Bedarf)]],VLOOKUP(BTT[[#This Row],[Hauptprozess
(Pflichtauswahl)]],Hauptprozesse[],3,FALSE)),"")</f>
        <v>FI</v>
      </c>
      <c r="F235" t="s">
        <v>5</v>
      </c>
      <c r="H235" t="s">
        <v>5</v>
      </c>
      <c r="I235" t="s">
        <v>600</v>
      </c>
      <c r="J235" t="str">
        <f>IFERROR(VLOOKUP(BTT[[#This Row],[Verwendete Transaktion (Pflichtauswahl)]],Transaktionen[[Transaktionen]:[Langtext]],2,FALSE),"")</f>
        <v>Central Bank Reporting - Recherche</v>
      </c>
      <c r="N235" t="s">
        <v>95</v>
      </c>
      <c r="V235" t="str">
        <f>IFERROR(VLOOKUP(BTT[[#This Row],[Verwendetes Formular
(Auswahl falls relevant)]],Formulare[[Formularbezeichnung]:[Formularname (technisch)]],2,FALSE),"")</f>
        <v/>
      </c>
      <c r="X235" t="s">
        <v>83</v>
      </c>
      <c r="Y235" s="4"/>
      <c r="AC235" s="22" t="s">
        <v>97</v>
      </c>
      <c r="AD235" t="s">
        <v>98</v>
      </c>
      <c r="AF235" s="22" t="s">
        <v>97</v>
      </c>
      <c r="AJ235" t="s">
        <v>99</v>
      </c>
      <c r="AK235" t="str">
        <f>IF(BTT[[#This Row],[Subprozess
(optionale Auswahl)]]="","okay",IF(VLOOKUP(BTT[[#This Row],[Subprozess
(optionale Auswahl)]],BPML[[Subprozess]:[Zugeordneter Hauptprozess]],3,FALSE)=BTT[[#This Row],[Hauptprozess
(Pflichtauswahl)]],"okay","falscher Subprozess"))</f>
        <v>okay</v>
      </c>
      <c r="AL235" t="str">
        <f>IF(aktives_Teilprojekt="Master","",IF(BTT[[#This Row],[Verantwortliches TP
(automatisch)]]=VLOOKUP(aktives_Teilprojekt,Teilprojekte[[Teilprojekte]:[Kürzel]],2,FALSE),"okay","Hauptprozess anderes TP"))</f>
        <v>okay</v>
      </c>
      <c r="AM2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5" t="str">
        <f>IFERROR(IF(BTT[[#This Row],[SAP-Modul
(Pflichtauswahl)]]&lt;&gt;VLOOKUP(BTT[[#This Row],[Verwendete Transaktion (Pflichtauswahl)]],Transaktionen[[Transaktionen]:[Modul]],3,FALSE),"Modul anders","okay"),"")</f>
        <v>okay</v>
      </c>
      <c r="AP235" t="str">
        <f>IFERROR(IF(COUNTIFS(BTT[Verwendete Transaktion (Pflichtauswahl)],BTT[[#This Row],[Verwendete Transaktion (Pflichtauswahl)]],BTT[SAP-Modul
(Pflichtauswahl)],"&lt;&gt;"&amp;BTT[[#This Row],[SAP-Modul
(Pflichtauswahl)]])&gt;0,"Modul anders","okay"),"")</f>
        <v>okay</v>
      </c>
      <c r="AQ235" t="str">
        <f>IFERROR(IF(COUNTIFS(BTT[Verwendete Transaktion (Pflichtauswahl)],BTT[[#This Row],[Verwendete Transaktion (Pflichtauswahl)]],BTT[Verantwortliches TP
(automatisch)],"&lt;&gt;"&amp;BTT[[#This Row],[Verantwortliches TP
(automatisch)]])&gt;0,"Transaktion mehrfach","okay"),"")</f>
        <v>okay</v>
      </c>
      <c r="AR235" t="str">
        <f>IFERROR(IF(COUNTIFS(BTT[Verwendete Transaktion (Pflichtauswahl)],BTT[[#This Row],[Verwendete Transaktion (Pflichtauswahl)]],BTT[Verantwortliches TP
(automatisch)],"&lt;&gt;"&amp;VLOOKUP(aktives_Teilprojekt,Teilprojekte[[Teilprojekte]:[Kürzel]],2,FALSE))&gt;0,"Transaktion mehrfach","okay"),"")</f>
        <v>okay</v>
      </c>
      <c r="AS235" t="s">
        <v>601</v>
      </c>
    </row>
    <row r="236" spans="1:45">
      <c r="A236" t="str">
        <f>IFERROR(IF(BTT[[#This Row],[Lfd Nr. 
(aus konsolidierter Datei)]]&lt;&gt;"",BTT[[#This Row],[Lfd Nr. 
(aus konsolidierter Datei)]],VLOOKUP(aktives_Teilprojekt,Teilprojekte[[Teilprojekte]:[Kürzel]],2,FALSE)&amp;ROW(BTT[[#This Row],[Lfd Nr.
(automatisch)]])-2),"")</f>
        <v>FI2068</v>
      </c>
      <c r="B236" t="s">
        <v>101</v>
      </c>
      <c r="D236" t="s">
        <v>102</v>
      </c>
      <c r="E236" t="str">
        <f>IFERROR(IF(NOT(BTT[[#This Row],[Manuelle Änderung des Verantwortliches TP
(Auswahl - bei Bedarf)]]=""),BTT[[#This Row],[Manuelle Änderung des Verantwortliches TP
(Auswahl - bei Bedarf)]],VLOOKUP(BTT[[#This Row],[Hauptprozess
(Pflichtauswahl)]],Hauptprozesse[],3,FALSE)),"")</f>
        <v>FI</v>
      </c>
      <c r="F236" t="s">
        <v>5</v>
      </c>
      <c r="H236" t="s">
        <v>5</v>
      </c>
      <c r="I236" t="s">
        <v>602</v>
      </c>
      <c r="J236" t="str">
        <f>IFERROR(VLOOKUP(BTT[[#This Row],[Verwendete Transaktion (Pflichtauswahl)]],Transaktionen[[Transaktionen]:[Langtext]],2,FALSE),"")</f>
        <v>Zertifikatsverwaltung</v>
      </c>
      <c r="N236" t="s">
        <v>95</v>
      </c>
      <c r="V236" t="str">
        <f>IFERROR(VLOOKUP(BTT[[#This Row],[Verwendetes Formular
(Auswahl falls relevant)]],Formulare[[Formularbezeichnung]:[Formularname (technisch)]],2,FALSE),"")</f>
        <v/>
      </c>
      <c r="X236" t="s">
        <v>83</v>
      </c>
      <c r="Y236" s="4"/>
      <c r="AC236" s="22" t="s">
        <v>97</v>
      </c>
      <c r="AD236" t="s">
        <v>98</v>
      </c>
      <c r="AF236" s="22" t="s">
        <v>97</v>
      </c>
      <c r="AJ236" t="s">
        <v>99</v>
      </c>
      <c r="AK236" t="str">
        <f>IF(BTT[[#This Row],[Subprozess
(optionale Auswahl)]]="","okay",IF(VLOOKUP(BTT[[#This Row],[Subprozess
(optionale Auswahl)]],BPML[[Subprozess]:[Zugeordneter Hauptprozess]],3,FALSE)=BTT[[#This Row],[Hauptprozess
(Pflichtauswahl)]],"okay","falscher Subprozess"))</f>
        <v>okay</v>
      </c>
      <c r="AL236" t="str">
        <f>IF(aktives_Teilprojekt="Master","",IF(BTT[[#This Row],[Verantwortliches TP
(automatisch)]]=VLOOKUP(aktives_Teilprojekt,Teilprojekte[[Teilprojekte]:[Kürzel]],2,FALSE),"okay","Hauptprozess anderes TP"))</f>
        <v>okay</v>
      </c>
      <c r="AM2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6" t="str">
        <f>IFERROR(IF(BTT[[#This Row],[SAP-Modul
(Pflichtauswahl)]]&lt;&gt;VLOOKUP(BTT[[#This Row],[Verwendete Transaktion (Pflichtauswahl)]],Transaktionen[[Transaktionen]:[Modul]],3,FALSE),"Modul anders","okay"),"")</f>
        <v>okay</v>
      </c>
      <c r="AP236" t="str">
        <f>IFERROR(IF(COUNTIFS(BTT[Verwendete Transaktion (Pflichtauswahl)],BTT[[#This Row],[Verwendete Transaktion (Pflichtauswahl)]],BTT[SAP-Modul
(Pflichtauswahl)],"&lt;&gt;"&amp;BTT[[#This Row],[SAP-Modul
(Pflichtauswahl)]])&gt;0,"Modul anders","okay"),"")</f>
        <v>okay</v>
      </c>
      <c r="AQ236" t="str">
        <f>IFERROR(IF(COUNTIFS(BTT[Verwendete Transaktion (Pflichtauswahl)],BTT[[#This Row],[Verwendete Transaktion (Pflichtauswahl)]],BTT[Verantwortliches TP
(automatisch)],"&lt;&gt;"&amp;BTT[[#This Row],[Verantwortliches TP
(automatisch)]])&gt;0,"Transaktion mehrfach","okay"),"")</f>
        <v>okay</v>
      </c>
      <c r="AR236" t="str">
        <f>IFERROR(IF(COUNTIFS(BTT[Verwendete Transaktion (Pflichtauswahl)],BTT[[#This Row],[Verwendete Transaktion (Pflichtauswahl)]],BTT[Verantwortliches TP
(automatisch)],"&lt;&gt;"&amp;VLOOKUP(aktives_Teilprojekt,Teilprojekte[[Teilprojekte]:[Kürzel]],2,FALSE))&gt;0,"Transaktion mehrfach","okay"),"")</f>
        <v>okay</v>
      </c>
      <c r="AS236" t="s">
        <v>603</v>
      </c>
    </row>
    <row r="237" spans="1:45">
      <c r="A237" t="str">
        <f>IFERROR(IF(BTT[[#This Row],[Lfd Nr. 
(aus konsolidierter Datei)]]&lt;&gt;"",BTT[[#This Row],[Lfd Nr. 
(aus konsolidierter Datei)]],VLOOKUP(aktives_Teilprojekt,Teilprojekte[[Teilprojekte]:[Kürzel]],2,FALSE)&amp;ROW(BTT[[#This Row],[Lfd Nr.
(automatisch)]])-2),"")</f>
        <v>FI2069</v>
      </c>
      <c r="B237" t="s">
        <v>101</v>
      </c>
      <c r="D237" t="s">
        <v>102</v>
      </c>
      <c r="E237" t="str">
        <f>IFERROR(IF(NOT(BTT[[#This Row],[Manuelle Änderung des Verantwortliches TP
(Auswahl - bei Bedarf)]]=""),BTT[[#This Row],[Manuelle Änderung des Verantwortliches TP
(Auswahl - bei Bedarf)]],VLOOKUP(BTT[[#This Row],[Hauptprozess
(Pflichtauswahl)]],Hauptprozesse[],3,FALSE)),"")</f>
        <v>FI</v>
      </c>
      <c r="F237" t="s">
        <v>5</v>
      </c>
      <c r="H237" t="s">
        <v>5</v>
      </c>
      <c r="I237" t="s">
        <v>604</v>
      </c>
      <c r="J237" t="str">
        <f>IFERROR(VLOOKUP(BTT[[#This Row],[Verwendete Transaktion (Pflichtauswahl)]],Transaktionen[[Transaktionen]:[Langtext]],2,FALSE),"")</f>
        <v>Verfügbarkeit von JCO Servern prüfen</v>
      </c>
      <c r="N237" t="s">
        <v>95</v>
      </c>
      <c r="V237" t="str">
        <f>IFERROR(VLOOKUP(BTT[[#This Row],[Verwendetes Formular
(Auswahl falls relevant)]],Formulare[[Formularbezeichnung]:[Formularname (technisch)]],2,FALSE),"")</f>
        <v/>
      </c>
      <c r="X237" t="s">
        <v>83</v>
      </c>
      <c r="Y237" s="4"/>
      <c r="AC237" s="22" t="s">
        <v>97</v>
      </c>
      <c r="AD237" t="s">
        <v>98</v>
      </c>
      <c r="AF237" s="22" t="s">
        <v>97</v>
      </c>
      <c r="AJ237" t="s">
        <v>99</v>
      </c>
      <c r="AK237" t="str">
        <f>IF(BTT[[#This Row],[Subprozess
(optionale Auswahl)]]="","okay",IF(VLOOKUP(BTT[[#This Row],[Subprozess
(optionale Auswahl)]],BPML[[Subprozess]:[Zugeordneter Hauptprozess]],3,FALSE)=BTT[[#This Row],[Hauptprozess
(Pflichtauswahl)]],"okay","falscher Subprozess"))</f>
        <v>okay</v>
      </c>
      <c r="AL237" t="str">
        <f>IF(aktives_Teilprojekt="Master","",IF(BTT[[#This Row],[Verantwortliches TP
(automatisch)]]=VLOOKUP(aktives_Teilprojekt,Teilprojekte[[Teilprojekte]:[Kürzel]],2,FALSE),"okay","Hauptprozess anderes TP"))</f>
        <v>okay</v>
      </c>
      <c r="AM2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7" t="str">
        <f>IFERROR(IF(BTT[[#This Row],[SAP-Modul
(Pflichtauswahl)]]&lt;&gt;VLOOKUP(BTT[[#This Row],[Verwendete Transaktion (Pflichtauswahl)]],Transaktionen[[Transaktionen]:[Modul]],3,FALSE),"Modul anders","okay"),"")</f>
        <v>okay</v>
      </c>
      <c r="AP237" t="str">
        <f>IFERROR(IF(COUNTIFS(BTT[Verwendete Transaktion (Pflichtauswahl)],BTT[[#This Row],[Verwendete Transaktion (Pflichtauswahl)]],BTT[SAP-Modul
(Pflichtauswahl)],"&lt;&gt;"&amp;BTT[[#This Row],[SAP-Modul
(Pflichtauswahl)]])&gt;0,"Modul anders","okay"),"")</f>
        <v>okay</v>
      </c>
      <c r="AQ237" t="str">
        <f>IFERROR(IF(COUNTIFS(BTT[Verwendete Transaktion (Pflichtauswahl)],BTT[[#This Row],[Verwendete Transaktion (Pflichtauswahl)]],BTT[Verantwortliches TP
(automatisch)],"&lt;&gt;"&amp;BTT[[#This Row],[Verantwortliches TP
(automatisch)]])&gt;0,"Transaktion mehrfach","okay"),"")</f>
        <v>okay</v>
      </c>
      <c r="AR237" t="str">
        <f>IFERROR(IF(COUNTIFS(BTT[Verwendete Transaktion (Pflichtauswahl)],BTT[[#This Row],[Verwendete Transaktion (Pflichtauswahl)]],BTT[Verantwortliches TP
(automatisch)],"&lt;&gt;"&amp;VLOOKUP(aktives_Teilprojekt,Teilprojekte[[Teilprojekte]:[Kürzel]],2,FALSE))&gt;0,"Transaktion mehrfach","okay"),"")</f>
        <v>okay</v>
      </c>
      <c r="AS237" t="s">
        <v>605</v>
      </c>
    </row>
    <row r="238" spans="1:45">
      <c r="A238" t="str">
        <f>IFERROR(IF(BTT[[#This Row],[Lfd Nr. 
(aus konsolidierter Datei)]]&lt;&gt;"",BTT[[#This Row],[Lfd Nr. 
(aus konsolidierter Datei)]],VLOOKUP(aktives_Teilprojekt,Teilprojekte[[Teilprojekte]:[Kürzel]],2,FALSE)&amp;ROW(BTT[[#This Row],[Lfd Nr.
(automatisch)]])-2),"")</f>
        <v>FI2133</v>
      </c>
      <c r="B238" t="s">
        <v>101</v>
      </c>
      <c r="D238" t="s">
        <v>102</v>
      </c>
      <c r="E238" t="str">
        <f>IFERROR(IF(NOT(BTT[[#This Row],[Manuelle Änderung des Verantwortliches TP
(Auswahl - bei Bedarf)]]=""),BTT[[#This Row],[Manuelle Änderung des Verantwortliches TP
(Auswahl - bei Bedarf)]],VLOOKUP(BTT[[#This Row],[Hauptprozess
(Pflichtauswahl)]],Hauptprozesse[],3,FALSE)),"")</f>
        <v>FI</v>
      </c>
      <c r="F238" t="s">
        <v>5</v>
      </c>
      <c r="H238" t="s">
        <v>5</v>
      </c>
      <c r="I238" t="s">
        <v>606</v>
      </c>
      <c r="J238" t="str">
        <f>IFERROR(VLOOKUP(BTT[[#This Row],[Verwendete Transaktion (Pflichtauswahl)]],Transaktionen[[Transaktionen]:[Langtext]],2,FALSE),"")</f>
        <v>Zahlungsanweisung stornieren</v>
      </c>
      <c r="N238" t="s">
        <v>95</v>
      </c>
      <c r="V238" t="str">
        <f>IFERROR(VLOOKUP(BTT[[#This Row],[Verwendetes Formular
(Auswahl falls relevant)]],Formulare[[Formularbezeichnung]:[Formularname (technisch)]],2,FALSE),"")</f>
        <v/>
      </c>
      <c r="X238" t="s">
        <v>83</v>
      </c>
      <c r="Y238" s="4"/>
      <c r="AC238" s="22" t="s">
        <v>97</v>
      </c>
      <c r="AD238" t="s">
        <v>98</v>
      </c>
      <c r="AF238" s="22" t="s">
        <v>97</v>
      </c>
      <c r="AJ238" t="s">
        <v>99</v>
      </c>
      <c r="AK238" t="str">
        <f>IF(BTT[[#This Row],[Subprozess
(optionale Auswahl)]]="","okay",IF(VLOOKUP(BTT[[#This Row],[Subprozess
(optionale Auswahl)]],BPML[[Subprozess]:[Zugeordneter Hauptprozess]],3,FALSE)=BTT[[#This Row],[Hauptprozess
(Pflichtauswahl)]],"okay","falscher Subprozess"))</f>
        <v>okay</v>
      </c>
      <c r="AL238" t="str">
        <f>IF(aktives_Teilprojekt="Master","",IF(BTT[[#This Row],[Verantwortliches TP
(automatisch)]]=VLOOKUP(aktives_Teilprojekt,Teilprojekte[[Teilprojekte]:[Kürzel]],2,FALSE),"okay","Hauptprozess anderes TP"))</f>
        <v>okay</v>
      </c>
      <c r="AM2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8" t="str">
        <f>IFERROR(IF(BTT[[#This Row],[SAP-Modul
(Pflichtauswahl)]]&lt;&gt;VLOOKUP(BTT[[#This Row],[Verwendete Transaktion (Pflichtauswahl)]],Transaktionen[[Transaktionen]:[Modul]],3,FALSE),"Modul anders","okay"),"")</f>
        <v>okay</v>
      </c>
      <c r="AP238" t="str">
        <f>IFERROR(IF(COUNTIFS(BTT[Verwendete Transaktion (Pflichtauswahl)],BTT[[#This Row],[Verwendete Transaktion (Pflichtauswahl)]],BTT[SAP-Modul
(Pflichtauswahl)],"&lt;&gt;"&amp;BTT[[#This Row],[SAP-Modul
(Pflichtauswahl)]])&gt;0,"Modul anders","okay"),"")</f>
        <v>okay</v>
      </c>
      <c r="AQ238" t="str">
        <f>IFERROR(IF(COUNTIFS(BTT[Verwendete Transaktion (Pflichtauswahl)],BTT[[#This Row],[Verwendete Transaktion (Pflichtauswahl)]],BTT[Verantwortliches TP
(automatisch)],"&lt;&gt;"&amp;BTT[[#This Row],[Verantwortliches TP
(automatisch)]])&gt;0,"Transaktion mehrfach","okay"),"")</f>
        <v>okay</v>
      </c>
      <c r="AR238" t="str">
        <f>IFERROR(IF(COUNTIFS(BTT[Verwendete Transaktion (Pflichtauswahl)],BTT[[#This Row],[Verwendete Transaktion (Pflichtauswahl)]],BTT[Verantwortliches TP
(automatisch)],"&lt;&gt;"&amp;VLOOKUP(aktives_Teilprojekt,Teilprojekte[[Teilprojekte]:[Kürzel]],2,FALSE))&gt;0,"Transaktion mehrfach","okay"),"")</f>
        <v>okay</v>
      </c>
      <c r="AS238" t="s">
        <v>607</v>
      </c>
    </row>
    <row r="239" spans="1:45" ht="165">
      <c r="A239" t="str">
        <f>IFERROR(IF(BTT[[#This Row],[Lfd Nr. 
(aus konsolidierter Datei)]]&lt;&gt;"",BTT[[#This Row],[Lfd Nr. 
(aus konsolidierter Datei)]],VLOOKUP(aktives_Teilprojekt,Teilprojekte[[Teilprojekte]:[Kürzel]],2,FALSE)&amp;ROW(BTT[[#This Row],[Lfd Nr.
(automatisch)]])-2),"")</f>
        <v>FI1976</v>
      </c>
      <c r="B239" t="s">
        <v>345</v>
      </c>
      <c r="D239" t="s">
        <v>102</v>
      </c>
      <c r="E239" t="str">
        <f>IFERROR(IF(NOT(BTT[[#This Row],[Manuelle Änderung des Verantwortliches TP
(Auswahl - bei Bedarf)]]=""),BTT[[#This Row],[Manuelle Änderung des Verantwortliches TP
(Auswahl - bei Bedarf)]],VLOOKUP(BTT[[#This Row],[Hauptprozess
(Pflichtauswahl)]],Hauptprozesse[],3,FALSE)),"")</f>
        <v>FI</v>
      </c>
      <c r="F239" t="s">
        <v>5</v>
      </c>
      <c r="G239" t="s">
        <v>363</v>
      </c>
      <c r="H239" t="s">
        <v>5</v>
      </c>
      <c r="I239" t="s">
        <v>608</v>
      </c>
      <c r="J239" t="str">
        <f>IFERROR(VLOOKUP(BTT[[#This Row],[Verwendete Transaktion (Pflichtauswahl)]],Transaktionen[[Transaktionen]:[Langtext]],2,FALSE),"")</f>
        <v>File Tracker</v>
      </c>
      <c r="N239" t="s">
        <v>95</v>
      </c>
      <c r="O239" t="s">
        <v>83</v>
      </c>
      <c r="T239" t="s">
        <v>83</v>
      </c>
      <c r="V239" t="str">
        <f>IFERROR(VLOOKUP(BTT[[#This Row],[Verwendetes Formular
(Auswahl falls relevant)]],Formulare[[Formularbezeichnung]:[Formularname (technisch)]],2,FALSE),"")</f>
        <v/>
      </c>
      <c r="X239" t="s">
        <v>83</v>
      </c>
      <c r="Y239" s="21" t="s">
        <v>609</v>
      </c>
      <c r="AC239" s="22" t="s">
        <v>97</v>
      </c>
      <c r="AD239" t="s">
        <v>98</v>
      </c>
      <c r="AF239" s="22" t="s">
        <v>97</v>
      </c>
      <c r="AJ239" t="s">
        <v>99</v>
      </c>
      <c r="AK239" t="str">
        <f>IF(BTT[[#This Row],[Subprozess
(optionale Auswahl)]]="","okay",IF(VLOOKUP(BTT[[#This Row],[Subprozess
(optionale Auswahl)]],BPML[[Subprozess]:[Zugeordneter Hauptprozess]],3,FALSE)=BTT[[#This Row],[Hauptprozess
(Pflichtauswahl)]],"okay","falscher Subprozess"))</f>
        <v>okay</v>
      </c>
      <c r="AL239" t="str">
        <f>IF(aktives_Teilprojekt="Master","",IF(BTT[[#This Row],[Verantwortliches TP
(automatisch)]]=VLOOKUP(aktives_Teilprojekt,Teilprojekte[[Teilprojekte]:[Kürzel]],2,FALSE),"okay","Hauptprozess anderes TP"))</f>
        <v>okay</v>
      </c>
      <c r="AM2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39" t="str">
        <f>IFERROR(IF(BTT[[#This Row],[SAP-Modul
(Pflichtauswahl)]]&lt;&gt;VLOOKUP(BTT[[#This Row],[Verwendete Transaktion (Pflichtauswahl)]],Transaktionen[[Transaktionen]:[Modul]],3,FALSE),"Modul anders","okay"),"")</f>
        <v>okay</v>
      </c>
      <c r="AP239" t="str">
        <f>IFERROR(IF(COUNTIFS(BTT[Verwendete Transaktion (Pflichtauswahl)],BTT[[#This Row],[Verwendete Transaktion (Pflichtauswahl)]],BTT[SAP-Modul
(Pflichtauswahl)],"&lt;&gt;"&amp;BTT[[#This Row],[SAP-Modul
(Pflichtauswahl)]])&gt;0,"Modul anders","okay"),"")</f>
        <v>okay</v>
      </c>
      <c r="AQ239" t="str">
        <f>IFERROR(IF(COUNTIFS(BTT[Verwendete Transaktion (Pflichtauswahl)],BTT[[#This Row],[Verwendete Transaktion (Pflichtauswahl)]],BTT[Verantwortliches TP
(automatisch)],"&lt;&gt;"&amp;BTT[[#This Row],[Verantwortliches TP
(automatisch)]])&gt;0,"Transaktion mehrfach","okay"),"")</f>
        <v>okay</v>
      </c>
      <c r="AR239" t="str">
        <f>IFERROR(IF(COUNTIFS(BTT[Verwendete Transaktion (Pflichtauswahl)],BTT[[#This Row],[Verwendete Transaktion (Pflichtauswahl)]],BTT[Verantwortliches TP
(automatisch)],"&lt;&gt;"&amp;VLOOKUP(aktives_Teilprojekt,Teilprojekte[[Teilprojekte]:[Kürzel]],2,FALSE))&gt;0,"Transaktion mehrfach","okay"),"")</f>
        <v>okay</v>
      </c>
      <c r="AS239" t="s">
        <v>610</v>
      </c>
    </row>
    <row r="240" spans="1:45">
      <c r="A240" t="str">
        <f>IFERROR(IF(BTT[[#This Row],[Lfd Nr. 
(aus konsolidierter Datei)]]&lt;&gt;"",BTT[[#This Row],[Lfd Nr. 
(aus konsolidierter Datei)]],VLOOKUP(aktives_Teilprojekt,Teilprojekte[[Teilprojekte]:[Kürzel]],2,FALSE)&amp;ROW(BTT[[#This Row],[Lfd Nr.
(automatisch)]])-2),"")</f>
        <v>FI1977</v>
      </c>
      <c r="B240" t="s">
        <v>101</v>
      </c>
      <c r="D240" t="s">
        <v>102</v>
      </c>
      <c r="E240" t="str">
        <f>IFERROR(IF(NOT(BTT[[#This Row],[Manuelle Änderung des Verantwortliches TP
(Auswahl - bei Bedarf)]]=""),BTT[[#This Row],[Manuelle Änderung des Verantwortliches TP
(Auswahl - bei Bedarf)]],VLOOKUP(BTT[[#This Row],[Hauptprozess
(Pflichtauswahl)]],Hauptprozesse[],3,FALSE)),"")</f>
        <v>FI</v>
      </c>
      <c r="F240" t="s">
        <v>5</v>
      </c>
      <c r="H240" t="s">
        <v>5</v>
      </c>
      <c r="I240" t="s">
        <v>611</v>
      </c>
      <c r="J240" t="str">
        <f>IFERROR(VLOOKUP(BTT[[#This Row],[Verwendete Transaktion (Pflichtauswahl)]],Transaktionen[[Transaktionen]:[Langtext]],2,FALSE),"")</f>
        <v>File Tracker Nur-Anzeige Freig.</v>
      </c>
      <c r="N240" t="s">
        <v>95</v>
      </c>
      <c r="V240" t="str">
        <f>IFERROR(VLOOKUP(BTT[[#This Row],[Verwendetes Formular
(Auswahl falls relevant)]],Formulare[[Formularbezeichnung]:[Formularname (technisch)]],2,FALSE),"")</f>
        <v/>
      </c>
      <c r="X240" t="s">
        <v>83</v>
      </c>
      <c r="Y240" s="4"/>
      <c r="AC240" s="22" t="s">
        <v>97</v>
      </c>
      <c r="AD240" t="s">
        <v>98</v>
      </c>
      <c r="AF240" s="22" t="s">
        <v>97</v>
      </c>
      <c r="AJ240" t="s">
        <v>99</v>
      </c>
      <c r="AK240" t="str">
        <f>IF(BTT[[#This Row],[Subprozess
(optionale Auswahl)]]="","okay",IF(VLOOKUP(BTT[[#This Row],[Subprozess
(optionale Auswahl)]],BPML[[Subprozess]:[Zugeordneter Hauptprozess]],3,FALSE)=BTT[[#This Row],[Hauptprozess
(Pflichtauswahl)]],"okay","falscher Subprozess"))</f>
        <v>okay</v>
      </c>
      <c r="AL240" t="str">
        <f>IF(aktives_Teilprojekt="Master","",IF(BTT[[#This Row],[Verantwortliches TP
(automatisch)]]=VLOOKUP(aktives_Teilprojekt,Teilprojekte[[Teilprojekte]:[Kürzel]],2,FALSE),"okay","Hauptprozess anderes TP"))</f>
        <v>okay</v>
      </c>
      <c r="AM2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0" t="str">
        <f>IFERROR(IF(BTT[[#This Row],[SAP-Modul
(Pflichtauswahl)]]&lt;&gt;VLOOKUP(BTT[[#This Row],[Verwendete Transaktion (Pflichtauswahl)]],Transaktionen[[Transaktionen]:[Modul]],3,FALSE),"Modul anders","okay"),"")</f>
        <v>okay</v>
      </c>
      <c r="AP240" t="str">
        <f>IFERROR(IF(COUNTIFS(BTT[Verwendete Transaktion (Pflichtauswahl)],BTT[[#This Row],[Verwendete Transaktion (Pflichtauswahl)]],BTT[SAP-Modul
(Pflichtauswahl)],"&lt;&gt;"&amp;BTT[[#This Row],[SAP-Modul
(Pflichtauswahl)]])&gt;0,"Modul anders","okay"),"")</f>
        <v>okay</v>
      </c>
      <c r="AQ240" t="str">
        <f>IFERROR(IF(COUNTIFS(BTT[Verwendete Transaktion (Pflichtauswahl)],BTT[[#This Row],[Verwendete Transaktion (Pflichtauswahl)]],BTT[Verantwortliches TP
(automatisch)],"&lt;&gt;"&amp;BTT[[#This Row],[Verantwortliches TP
(automatisch)]])&gt;0,"Transaktion mehrfach","okay"),"")</f>
        <v>okay</v>
      </c>
      <c r="AR240" t="str">
        <f>IFERROR(IF(COUNTIFS(BTT[Verwendete Transaktion (Pflichtauswahl)],BTT[[#This Row],[Verwendete Transaktion (Pflichtauswahl)]],BTT[Verantwortliches TP
(automatisch)],"&lt;&gt;"&amp;VLOOKUP(aktives_Teilprojekt,Teilprojekte[[Teilprojekte]:[Kürzel]],2,FALSE))&gt;0,"Transaktion mehrfach","okay"),"")</f>
        <v>okay</v>
      </c>
      <c r="AS240" t="s">
        <v>612</v>
      </c>
    </row>
    <row r="241" spans="1:45">
      <c r="A241" t="str">
        <f>IFERROR(IF(BTT[[#This Row],[Lfd Nr. 
(aus konsolidierter Datei)]]&lt;&gt;"",BTT[[#This Row],[Lfd Nr. 
(aus konsolidierter Datei)]],VLOOKUP(aktives_Teilprojekt,Teilprojekte[[Teilprojekte]:[Kürzel]],2,FALSE)&amp;ROW(BTT[[#This Row],[Lfd Nr.
(automatisch)]])-2),"")</f>
        <v>FI1978</v>
      </c>
      <c r="B241" t="s">
        <v>101</v>
      </c>
      <c r="D241" t="s">
        <v>102</v>
      </c>
      <c r="E241" t="str">
        <f>IFERROR(IF(NOT(BTT[[#This Row],[Manuelle Änderung des Verantwortliches TP
(Auswahl - bei Bedarf)]]=""),BTT[[#This Row],[Manuelle Änderung des Verantwortliches TP
(Auswahl - bei Bedarf)]],VLOOKUP(BTT[[#This Row],[Hauptprozess
(Pflichtauswahl)]],Hauptprozesse[],3,FALSE)),"")</f>
        <v>FI</v>
      </c>
      <c r="F241" t="s">
        <v>5</v>
      </c>
      <c r="H241" t="s">
        <v>5</v>
      </c>
      <c r="I241" t="s">
        <v>613</v>
      </c>
      <c r="J241" t="str">
        <f>IFERROR(VLOOKUP(BTT[[#This Row],[Verwendete Transaktion (Pflichtauswahl)]],Transaktionen[[Transaktionen]:[Langtext]],2,FALSE),"")</f>
        <v>File Tracker Einzelanzeige</v>
      </c>
      <c r="N241" t="s">
        <v>95</v>
      </c>
      <c r="V241" t="str">
        <f>IFERROR(VLOOKUP(BTT[[#This Row],[Verwendetes Formular
(Auswahl falls relevant)]],Formulare[[Formularbezeichnung]:[Formularname (technisch)]],2,FALSE),"")</f>
        <v/>
      </c>
      <c r="X241" t="s">
        <v>83</v>
      </c>
      <c r="Y241" s="4"/>
      <c r="AC241" s="22" t="s">
        <v>97</v>
      </c>
      <c r="AD241" t="s">
        <v>98</v>
      </c>
      <c r="AF241" s="22" t="s">
        <v>97</v>
      </c>
      <c r="AJ241" t="s">
        <v>99</v>
      </c>
      <c r="AK241" t="str">
        <f>IF(BTT[[#This Row],[Subprozess
(optionale Auswahl)]]="","okay",IF(VLOOKUP(BTT[[#This Row],[Subprozess
(optionale Auswahl)]],BPML[[Subprozess]:[Zugeordneter Hauptprozess]],3,FALSE)=BTT[[#This Row],[Hauptprozess
(Pflichtauswahl)]],"okay","falscher Subprozess"))</f>
        <v>okay</v>
      </c>
      <c r="AL241" t="str">
        <f>IF(aktives_Teilprojekt="Master","",IF(BTT[[#This Row],[Verantwortliches TP
(automatisch)]]=VLOOKUP(aktives_Teilprojekt,Teilprojekte[[Teilprojekte]:[Kürzel]],2,FALSE),"okay","Hauptprozess anderes TP"))</f>
        <v>okay</v>
      </c>
      <c r="AM2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1" t="str">
        <f>IFERROR(IF(BTT[[#This Row],[SAP-Modul
(Pflichtauswahl)]]&lt;&gt;VLOOKUP(BTT[[#This Row],[Verwendete Transaktion (Pflichtauswahl)]],Transaktionen[[Transaktionen]:[Modul]],3,FALSE),"Modul anders","okay"),"")</f>
        <v>okay</v>
      </c>
      <c r="AP241" t="str">
        <f>IFERROR(IF(COUNTIFS(BTT[Verwendete Transaktion (Pflichtauswahl)],BTT[[#This Row],[Verwendete Transaktion (Pflichtauswahl)]],BTT[SAP-Modul
(Pflichtauswahl)],"&lt;&gt;"&amp;BTT[[#This Row],[SAP-Modul
(Pflichtauswahl)]])&gt;0,"Modul anders","okay"),"")</f>
        <v>okay</v>
      </c>
      <c r="AQ241" t="str">
        <f>IFERROR(IF(COUNTIFS(BTT[Verwendete Transaktion (Pflichtauswahl)],BTT[[#This Row],[Verwendete Transaktion (Pflichtauswahl)]],BTT[Verantwortliches TP
(automatisch)],"&lt;&gt;"&amp;BTT[[#This Row],[Verantwortliches TP
(automatisch)]])&gt;0,"Transaktion mehrfach","okay"),"")</f>
        <v>okay</v>
      </c>
      <c r="AR241" t="str">
        <f>IFERROR(IF(COUNTIFS(BTT[Verwendete Transaktion (Pflichtauswahl)],BTT[[#This Row],[Verwendete Transaktion (Pflichtauswahl)]],BTT[Verantwortliches TP
(automatisch)],"&lt;&gt;"&amp;VLOOKUP(aktives_Teilprojekt,Teilprojekte[[Teilprojekte]:[Kürzel]],2,FALSE))&gt;0,"Transaktion mehrfach","okay"),"")</f>
        <v>okay</v>
      </c>
      <c r="AS241" t="s">
        <v>614</v>
      </c>
    </row>
    <row r="242" spans="1:45">
      <c r="A242" t="str">
        <f>IFERROR(IF(BTT[[#This Row],[Lfd Nr. 
(aus konsolidierter Datei)]]&lt;&gt;"",BTT[[#This Row],[Lfd Nr. 
(aus konsolidierter Datei)]],VLOOKUP(aktives_Teilprojekt,Teilprojekte[[Teilprojekte]:[Kürzel]],2,FALSE)&amp;ROW(BTT[[#This Row],[Lfd Nr.
(automatisch)]])-2),"")</f>
        <v>FI1979</v>
      </c>
      <c r="B242" t="s">
        <v>101</v>
      </c>
      <c r="D242" t="s">
        <v>102</v>
      </c>
      <c r="E242" t="str">
        <f>IFERROR(IF(NOT(BTT[[#This Row],[Manuelle Änderung des Verantwortliches TP
(Auswahl - bei Bedarf)]]=""),BTT[[#This Row],[Manuelle Änderung des Verantwortliches TP
(Auswahl - bei Bedarf)]],VLOOKUP(BTT[[#This Row],[Hauptprozess
(Pflichtauswahl)]],Hauptprozesse[],3,FALSE)),"")</f>
        <v>FI</v>
      </c>
      <c r="F242" t="s">
        <v>5</v>
      </c>
      <c r="H242" t="s">
        <v>5</v>
      </c>
      <c r="I242" t="s">
        <v>615</v>
      </c>
      <c r="J242" t="str">
        <f>IFERROR(VLOOKUP(BTT[[#This Row],[Verwendete Transaktion (Pflichtauswahl)]],Transaktionen[[Transaktionen]:[Langtext]],2,FALSE),"")</f>
        <v>Datenimport</v>
      </c>
      <c r="N242" t="s">
        <v>95</v>
      </c>
      <c r="V242" t="str">
        <f>IFERROR(VLOOKUP(BTT[[#This Row],[Verwendetes Formular
(Auswahl falls relevant)]],Formulare[[Formularbezeichnung]:[Formularname (technisch)]],2,FALSE),"")</f>
        <v/>
      </c>
      <c r="X242" t="s">
        <v>83</v>
      </c>
      <c r="Y242" s="4"/>
      <c r="AC242" s="22" t="s">
        <v>97</v>
      </c>
      <c r="AD242" t="s">
        <v>98</v>
      </c>
      <c r="AF242" s="22" t="s">
        <v>97</v>
      </c>
      <c r="AJ242" t="s">
        <v>99</v>
      </c>
      <c r="AK242" t="str">
        <f>IF(BTT[[#This Row],[Subprozess
(optionale Auswahl)]]="","okay",IF(VLOOKUP(BTT[[#This Row],[Subprozess
(optionale Auswahl)]],BPML[[Subprozess]:[Zugeordneter Hauptprozess]],3,FALSE)=BTT[[#This Row],[Hauptprozess
(Pflichtauswahl)]],"okay","falscher Subprozess"))</f>
        <v>okay</v>
      </c>
      <c r="AL242" t="str">
        <f>IF(aktives_Teilprojekt="Master","",IF(BTT[[#This Row],[Verantwortliches TP
(automatisch)]]=VLOOKUP(aktives_Teilprojekt,Teilprojekte[[Teilprojekte]:[Kürzel]],2,FALSE),"okay","Hauptprozess anderes TP"))</f>
        <v>okay</v>
      </c>
      <c r="AM2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2" t="str">
        <f>IFERROR(IF(BTT[[#This Row],[SAP-Modul
(Pflichtauswahl)]]&lt;&gt;VLOOKUP(BTT[[#This Row],[Verwendete Transaktion (Pflichtauswahl)]],Transaktionen[[Transaktionen]:[Modul]],3,FALSE),"Modul anders","okay"),"")</f>
        <v>okay</v>
      </c>
      <c r="AP242" t="str">
        <f>IFERROR(IF(COUNTIFS(BTT[Verwendete Transaktion (Pflichtauswahl)],BTT[[#This Row],[Verwendete Transaktion (Pflichtauswahl)]],BTT[SAP-Modul
(Pflichtauswahl)],"&lt;&gt;"&amp;BTT[[#This Row],[SAP-Modul
(Pflichtauswahl)]])&gt;0,"Modul anders","okay"),"")</f>
        <v>okay</v>
      </c>
      <c r="AQ242" t="str">
        <f>IFERROR(IF(COUNTIFS(BTT[Verwendete Transaktion (Pflichtauswahl)],BTT[[#This Row],[Verwendete Transaktion (Pflichtauswahl)]],BTT[Verantwortliches TP
(automatisch)],"&lt;&gt;"&amp;BTT[[#This Row],[Verantwortliches TP
(automatisch)]])&gt;0,"Transaktion mehrfach","okay"),"")</f>
        <v>okay</v>
      </c>
      <c r="AR242" t="str">
        <f>IFERROR(IF(COUNTIFS(BTT[Verwendete Transaktion (Pflichtauswahl)],BTT[[#This Row],[Verwendete Transaktion (Pflichtauswahl)]],BTT[Verantwortliches TP
(automatisch)],"&lt;&gt;"&amp;VLOOKUP(aktives_Teilprojekt,Teilprojekte[[Teilprojekte]:[Kürzel]],2,FALSE))&gt;0,"Transaktion mehrfach","okay"),"")</f>
        <v>okay</v>
      </c>
      <c r="AS242" t="s">
        <v>616</v>
      </c>
    </row>
    <row r="243" spans="1:45">
      <c r="A243" t="str">
        <f>IFERROR(IF(BTT[[#This Row],[Lfd Nr. 
(aus konsolidierter Datei)]]&lt;&gt;"",BTT[[#This Row],[Lfd Nr. 
(aus konsolidierter Datei)]],VLOOKUP(aktives_Teilprojekt,Teilprojekte[[Teilprojekte]:[Kürzel]],2,FALSE)&amp;ROW(BTT[[#This Row],[Lfd Nr.
(automatisch)]])-2),"")</f>
        <v>FI1980</v>
      </c>
      <c r="B243" t="s">
        <v>101</v>
      </c>
      <c r="D243" t="s">
        <v>102</v>
      </c>
      <c r="E243" t="str">
        <f>IFERROR(IF(NOT(BTT[[#This Row],[Manuelle Änderung des Verantwortliches TP
(Auswahl - bei Bedarf)]]=""),BTT[[#This Row],[Manuelle Änderung des Verantwortliches TP
(Auswahl - bei Bedarf)]],VLOOKUP(BTT[[#This Row],[Hauptprozess
(Pflichtauswahl)]],Hauptprozesse[],3,FALSE)),"")</f>
        <v>FI</v>
      </c>
      <c r="F243" t="s">
        <v>5</v>
      </c>
      <c r="H243" t="s">
        <v>5</v>
      </c>
      <c r="I243" t="s">
        <v>617</v>
      </c>
      <c r="J243" t="str">
        <f>IFERROR(VLOOKUP(BTT[[#This Row],[Verwendete Transaktion (Pflichtauswahl)]],Transaktionen[[Transaktionen]:[Langtext]],2,FALSE),"")</f>
        <v>Daten senden</v>
      </c>
      <c r="N243" t="s">
        <v>95</v>
      </c>
      <c r="V243" t="str">
        <f>IFERROR(VLOOKUP(BTT[[#This Row],[Verwendetes Formular
(Auswahl falls relevant)]],Formulare[[Formularbezeichnung]:[Formularname (technisch)]],2,FALSE),"")</f>
        <v/>
      </c>
      <c r="X243" t="s">
        <v>83</v>
      </c>
      <c r="Y243" s="4"/>
      <c r="AC243" s="22" t="s">
        <v>97</v>
      </c>
      <c r="AD243" t="s">
        <v>98</v>
      </c>
      <c r="AF243" s="22" t="s">
        <v>97</v>
      </c>
      <c r="AJ243" t="s">
        <v>99</v>
      </c>
      <c r="AK243" t="str">
        <f>IF(BTT[[#This Row],[Subprozess
(optionale Auswahl)]]="","okay",IF(VLOOKUP(BTT[[#This Row],[Subprozess
(optionale Auswahl)]],BPML[[Subprozess]:[Zugeordneter Hauptprozess]],3,FALSE)=BTT[[#This Row],[Hauptprozess
(Pflichtauswahl)]],"okay","falscher Subprozess"))</f>
        <v>okay</v>
      </c>
      <c r="AL243" t="str">
        <f>IF(aktives_Teilprojekt="Master","",IF(BTT[[#This Row],[Verantwortliches TP
(automatisch)]]=VLOOKUP(aktives_Teilprojekt,Teilprojekte[[Teilprojekte]:[Kürzel]],2,FALSE),"okay","Hauptprozess anderes TP"))</f>
        <v>okay</v>
      </c>
      <c r="AM2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3" t="str">
        <f>IFERROR(IF(BTT[[#This Row],[SAP-Modul
(Pflichtauswahl)]]&lt;&gt;VLOOKUP(BTT[[#This Row],[Verwendete Transaktion (Pflichtauswahl)]],Transaktionen[[Transaktionen]:[Modul]],3,FALSE),"Modul anders","okay"),"")</f>
        <v>okay</v>
      </c>
      <c r="AP243" t="str">
        <f>IFERROR(IF(COUNTIFS(BTT[Verwendete Transaktion (Pflichtauswahl)],BTT[[#This Row],[Verwendete Transaktion (Pflichtauswahl)]],BTT[SAP-Modul
(Pflichtauswahl)],"&lt;&gt;"&amp;BTT[[#This Row],[SAP-Modul
(Pflichtauswahl)]])&gt;0,"Modul anders","okay"),"")</f>
        <v>okay</v>
      </c>
      <c r="AQ243" t="str">
        <f>IFERROR(IF(COUNTIFS(BTT[Verwendete Transaktion (Pflichtauswahl)],BTT[[#This Row],[Verwendete Transaktion (Pflichtauswahl)]],BTT[Verantwortliches TP
(automatisch)],"&lt;&gt;"&amp;BTT[[#This Row],[Verantwortliches TP
(automatisch)]])&gt;0,"Transaktion mehrfach","okay"),"")</f>
        <v>okay</v>
      </c>
      <c r="AR243" t="str">
        <f>IFERROR(IF(COUNTIFS(BTT[Verwendete Transaktion (Pflichtauswahl)],BTT[[#This Row],[Verwendete Transaktion (Pflichtauswahl)]],BTT[Verantwortliches TP
(automatisch)],"&lt;&gt;"&amp;VLOOKUP(aktives_Teilprojekt,Teilprojekte[[Teilprojekte]:[Kürzel]],2,FALSE))&gt;0,"Transaktion mehrfach","okay"),"")</f>
        <v>okay</v>
      </c>
      <c r="AS243" t="s">
        <v>618</v>
      </c>
    </row>
    <row r="244" spans="1:45">
      <c r="A244" t="str">
        <f>IFERROR(IF(BTT[[#This Row],[Lfd Nr. 
(aus konsolidierter Datei)]]&lt;&gt;"",BTT[[#This Row],[Lfd Nr. 
(aus konsolidierter Datei)]],VLOOKUP(aktives_Teilprojekt,Teilprojekte[[Teilprojekte]:[Kürzel]],2,FALSE)&amp;ROW(BTT[[#This Row],[Lfd Nr.
(automatisch)]])-2),"")</f>
        <v>FI1981</v>
      </c>
      <c r="B244" t="s">
        <v>101</v>
      </c>
      <c r="D244" t="s">
        <v>102</v>
      </c>
      <c r="E244" t="str">
        <f>IFERROR(IF(NOT(BTT[[#This Row],[Manuelle Änderung des Verantwortliches TP
(Auswahl - bei Bedarf)]]=""),BTT[[#This Row],[Manuelle Änderung des Verantwortliches TP
(Auswahl - bei Bedarf)]],VLOOKUP(BTT[[#This Row],[Hauptprozess
(Pflichtauswahl)]],Hauptprozesse[],3,FALSE)),"")</f>
        <v>FI</v>
      </c>
      <c r="F244" t="s">
        <v>5</v>
      </c>
      <c r="H244" t="s">
        <v>5</v>
      </c>
      <c r="I244" t="s">
        <v>619</v>
      </c>
      <c r="J244" t="str">
        <f>IFERROR(VLOOKUP(BTT[[#This Row],[Verwendete Transaktion (Pflichtauswahl)]],Transaktionen[[Transaktionen]:[Langtext]],2,FALSE),"")</f>
        <v>Einstellungen</v>
      </c>
      <c r="N244" t="s">
        <v>95</v>
      </c>
      <c r="V244" t="str">
        <f>IFERROR(VLOOKUP(BTT[[#This Row],[Verwendetes Formular
(Auswahl falls relevant)]],Formulare[[Formularbezeichnung]:[Formularname (technisch)]],2,FALSE),"")</f>
        <v/>
      </c>
      <c r="X244" t="s">
        <v>83</v>
      </c>
      <c r="Y244" s="4"/>
      <c r="AC244" s="22" t="s">
        <v>97</v>
      </c>
      <c r="AD244" t="s">
        <v>98</v>
      </c>
      <c r="AF244" s="22" t="s">
        <v>97</v>
      </c>
      <c r="AJ244" t="s">
        <v>99</v>
      </c>
      <c r="AK244" t="str">
        <f>IF(BTT[[#This Row],[Subprozess
(optionale Auswahl)]]="","okay",IF(VLOOKUP(BTT[[#This Row],[Subprozess
(optionale Auswahl)]],BPML[[Subprozess]:[Zugeordneter Hauptprozess]],3,FALSE)=BTT[[#This Row],[Hauptprozess
(Pflichtauswahl)]],"okay","falscher Subprozess"))</f>
        <v>okay</v>
      </c>
      <c r="AL244" t="str">
        <f>IF(aktives_Teilprojekt="Master","",IF(BTT[[#This Row],[Verantwortliches TP
(automatisch)]]=VLOOKUP(aktives_Teilprojekt,Teilprojekte[[Teilprojekte]:[Kürzel]],2,FALSE),"okay","Hauptprozess anderes TP"))</f>
        <v>okay</v>
      </c>
      <c r="AM2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4" t="str">
        <f>IFERROR(IF(BTT[[#This Row],[SAP-Modul
(Pflichtauswahl)]]&lt;&gt;VLOOKUP(BTT[[#This Row],[Verwendete Transaktion (Pflichtauswahl)]],Transaktionen[[Transaktionen]:[Modul]],3,FALSE),"Modul anders","okay"),"")</f>
        <v>okay</v>
      </c>
      <c r="AP244" t="str">
        <f>IFERROR(IF(COUNTIFS(BTT[Verwendete Transaktion (Pflichtauswahl)],BTT[[#This Row],[Verwendete Transaktion (Pflichtauswahl)]],BTT[SAP-Modul
(Pflichtauswahl)],"&lt;&gt;"&amp;BTT[[#This Row],[SAP-Modul
(Pflichtauswahl)]])&gt;0,"Modul anders","okay"),"")</f>
        <v>okay</v>
      </c>
      <c r="AQ244" t="str">
        <f>IFERROR(IF(COUNTIFS(BTT[Verwendete Transaktion (Pflichtauswahl)],BTT[[#This Row],[Verwendete Transaktion (Pflichtauswahl)]],BTT[Verantwortliches TP
(automatisch)],"&lt;&gt;"&amp;BTT[[#This Row],[Verantwortliches TP
(automatisch)]])&gt;0,"Transaktion mehrfach","okay"),"")</f>
        <v>okay</v>
      </c>
      <c r="AR244" t="str">
        <f>IFERROR(IF(COUNTIFS(BTT[Verwendete Transaktion (Pflichtauswahl)],BTT[[#This Row],[Verwendete Transaktion (Pflichtauswahl)]],BTT[Verantwortliches TP
(automatisch)],"&lt;&gt;"&amp;VLOOKUP(aktives_Teilprojekt,Teilprojekte[[Teilprojekte]:[Kürzel]],2,FALSE))&gt;0,"Transaktion mehrfach","okay"),"")</f>
        <v>okay</v>
      </c>
      <c r="AS244" t="s">
        <v>620</v>
      </c>
    </row>
    <row r="245" spans="1:45">
      <c r="A245" t="str">
        <f>IFERROR(IF(BTT[[#This Row],[Lfd Nr. 
(aus konsolidierter Datei)]]&lt;&gt;"",BTT[[#This Row],[Lfd Nr. 
(aus konsolidierter Datei)]],VLOOKUP(aktives_Teilprojekt,Teilprojekte[[Teilprojekte]:[Kürzel]],2,FALSE)&amp;ROW(BTT[[#This Row],[Lfd Nr.
(automatisch)]])-2),"")</f>
        <v>FI1982</v>
      </c>
      <c r="B245" t="s">
        <v>101</v>
      </c>
      <c r="D245" t="s">
        <v>102</v>
      </c>
      <c r="E245" t="str">
        <f>IFERROR(IF(NOT(BTT[[#This Row],[Manuelle Änderung des Verantwortliches TP
(Auswahl - bei Bedarf)]]=""),BTT[[#This Row],[Manuelle Änderung des Verantwortliches TP
(Auswahl - bei Bedarf)]],VLOOKUP(BTT[[#This Row],[Hauptprozess
(Pflichtauswahl)]],Hauptprozesse[],3,FALSE)),"")</f>
        <v>FI</v>
      </c>
      <c r="F245" t="s">
        <v>5</v>
      </c>
      <c r="H245" t="s">
        <v>5</v>
      </c>
      <c r="I245" t="s">
        <v>621</v>
      </c>
      <c r="J245" t="str">
        <f>IFERROR(VLOOKUP(BTT[[#This Row],[Verwendete Transaktion (Pflichtauswahl)]],Transaktionen[[Transaktionen]:[Langtext]],2,FALSE),"")</f>
        <v>Payments: Fehlerdefinitionen Einzels</v>
      </c>
      <c r="N245" t="s">
        <v>95</v>
      </c>
      <c r="V245" t="str">
        <f>IFERROR(VLOOKUP(BTT[[#This Row],[Verwendetes Formular
(Auswahl falls relevant)]],Formulare[[Formularbezeichnung]:[Formularname (technisch)]],2,FALSE),"")</f>
        <v/>
      </c>
      <c r="X245" t="s">
        <v>83</v>
      </c>
      <c r="Y245" s="4"/>
      <c r="AC245" s="22" t="s">
        <v>97</v>
      </c>
      <c r="AD245" t="s">
        <v>98</v>
      </c>
      <c r="AF245" s="22" t="s">
        <v>97</v>
      </c>
      <c r="AJ245" t="s">
        <v>99</v>
      </c>
      <c r="AK245" t="str">
        <f>IF(BTT[[#This Row],[Subprozess
(optionale Auswahl)]]="","okay",IF(VLOOKUP(BTT[[#This Row],[Subprozess
(optionale Auswahl)]],BPML[[Subprozess]:[Zugeordneter Hauptprozess]],3,FALSE)=BTT[[#This Row],[Hauptprozess
(Pflichtauswahl)]],"okay","falscher Subprozess"))</f>
        <v>okay</v>
      </c>
      <c r="AL245" t="str">
        <f>IF(aktives_Teilprojekt="Master","",IF(BTT[[#This Row],[Verantwortliches TP
(automatisch)]]=VLOOKUP(aktives_Teilprojekt,Teilprojekte[[Teilprojekte]:[Kürzel]],2,FALSE),"okay","Hauptprozess anderes TP"))</f>
        <v>okay</v>
      </c>
      <c r="AM2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5" t="str">
        <f>IFERROR(IF(BTT[[#This Row],[SAP-Modul
(Pflichtauswahl)]]&lt;&gt;VLOOKUP(BTT[[#This Row],[Verwendete Transaktion (Pflichtauswahl)]],Transaktionen[[Transaktionen]:[Modul]],3,FALSE),"Modul anders","okay"),"")</f>
        <v>okay</v>
      </c>
      <c r="AP245" t="str">
        <f>IFERROR(IF(COUNTIFS(BTT[Verwendete Transaktion (Pflichtauswahl)],BTT[[#This Row],[Verwendete Transaktion (Pflichtauswahl)]],BTT[SAP-Modul
(Pflichtauswahl)],"&lt;&gt;"&amp;BTT[[#This Row],[SAP-Modul
(Pflichtauswahl)]])&gt;0,"Modul anders","okay"),"")</f>
        <v>okay</v>
      </c>
      <c r="AQ245" t="str">
        <f>IFERROR(IF(COUNTIFS(BTT[Verwendete Transaktion (Pflichtauswahl)],BTT[[#This Row],[Verwendete Transaktion (Pflichtauswahl)]],BTT[Verantwortliches TP
(automatisch)],"&lt;&gt;"&amp;BTT[[#This Row],[Verantwortliches TP
(automatisch)]])&gt;0,"Transaktion mehrfach","okay"),"")</f>
        <v>okay</v>
      </c>
      <c r="AR245" t="str">
        <f>IFERROR(IF(COUNTIFS(BTT[Verwendete Transaktion (Pflichtauswahl)],BTT[[#This Row],[Verwendete Transaktion (Pflichtauswahl)]],BTT[Verantwortliches TP
(automatisch)],"&lt;&gt;"&amp;VLOOKUP(aktives_Teilprojekt,Teilprojekte[[Teilprojekte]:[Kürzel]],2,FALSE))&gt;0,"Transaktion mehrfach","okay"),"")</f>
        <v>okay</v>
      </c>
      <c r="AS245" t="s">
        <v>622</v>
      </c>
    </row>
    <row r="246" spans="1:45">
      <c r="A246" t="str">
        <f>IFERROR(IF(BTT[[#This Row],[Lfd Nr. 
(aus konsolidierter Datei)]]&lt;&gt;"",BTT[[#This Row],[Lfd Nr. 
(aus konsolidierter Datei)]],VLOOKUP(aktives_Teilprojekt,Teilprojekte[[Teilprojekte]:[Kürzel]],2,FALSE)&amp;ROW(BTT[[#This Row],[Lfd Nr.
(automatisch)]])-2),"")</f>
        <v>FI1983</v>
      </c>
      <c r="B246" t="s">
        <v>101</v>
      </c>
      <c r="D246" t="s">
        <v>102</v>
      </c>
      <c r="E246" t="str">
        <f>IFERROR(IF(NOT(BTT[[#This Row],[Manuelle Änderung des Verantwortliches TP
(Auswahl - bei Bedarf)]]=""),BTT[[#This Row],[Manuelle Änderung des Verantwortliches TP
(Auswahl - bei Bedarf)]],VLOOKUP(BTT[[#This Row],[Hauptprozess
(Pflichtauswahl)]],Hauptprozesse[],3,FALSE)),"")</f>
        <v>FI</v>
      </c>
      <c r="F246" t="s">
        <v>5</v>
      </c>
      <c r="H246" t="s">
        <v>5</v>
      </c>
      <c r="I246" t="s">
        <v>623</v>
      </c>
      <c r="J246" t="str">
        <f>IFERROR(VLOOKUP(BTT[[#This Row],[Verwendete Transaktion (Pflichtauswahl)]],Transaktionen[[Transaktionen]:[Langtext]],2,FALSE),"")</f>
        <v>Zahlungsfelder aktivieren</v>
      </c>
      <c r="N246" t="s">
        <v>95</v>
      </c>
      <c r="V246" t="str">
        <f>IFERROR(VLOOKUP(BTT[[#This Row],[Verwendetes Formular
(Auswahl falls relevant)]],Formulare[[Formularbezeichnung]:[Formularname (technisch)]],2,FALSE),"")</f>
        <v/>
      </c>
      <c r="X246" t="s">
        <v>83</v>
      </c>
      <c r="Y246" s="4"/>
      <c r="AC246" s="22" t="s">
        <v>97</v>
      </c>
      <c r="AD246" t="s">
        <v>98</v>
      </c>
      <c r="AF246" s="22" t="s">
        <v>97</v>
      </c>
      <c r="AJ246" t="s">
        <v>99</v>
      </c>
      <c r="AK246" t="str">
        <f>IF(BTT[[#This Row],[Subprozess
(optionale Auswahl)]]="","okay",IF(VLOOKUP(BTT[[#This Row],[Subprozess
(optionale Auswahl)]],BPML[[Subprozess]:[Zugeordneter Hauptprozess]],3,FALSE)=BTT[[#This Row],[Hauptprozess
(Pflichtauswahl)]],"okay","falscher Subprozess"))</f>
        <v>okay</v>
      </c>
      <c r="AL246" t="str">
        <f>IF(aktives_Teilprojekt="Master","",IF(BTT[[#This Row],[Verantwortliches TP
(automatisch)]]=VLOOKUP(aktives_Teilprojekt,Teilprojekte[[Teilprojekte]:[Kürzel]],2,FALSE),"okay","Hauptprozess anderes TP"))</f>
        <v>okay</v>
      </c>
      <c r="AM2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6" t="str">
        <f>IFERROR(IF(BTT[[#This Row],[SAP-Modul
(Pflichtauswahl)]]&lt;&gt;VLOOKUP(BTT[[#This Row],[Verwendete Transaktion (Pflichtauswahl)]],Transaktionen[[Transaktionen]:[Modul]],3,FALSE),"Modul anders","okay"),"")</f>
        <v>okay</v>
      </c>
      <c r="AP246" t="str">
        <f>IFERROR(IF(COUNTIFS(BTT[Verwendete Transaktion (Pflichtauswahl)],BTT[[#This Row],[Verwendete Transaktion (Pflichtauswahl)]],BTT[SAP-Modul
(Pflichtauswahl)],"&lt;&gt;"&amp;BTT[[#This Row],[SAP-Modul
(Pflichtauswahl)]])&gt;0,"Modul anders","okay"),"")</f>
        <v>okay</v>
      </c>
      <c r="AQ246" t="str">
        <f>IFERROR(IF(COUNTIFS(BTT[Verwendete Transaktion (Pflichtauswahl)],BTT[[#This Row],[Verwendete Transaktion (Pflichtauswahl)]],BTT[Verantwortliches TP
(automatisch)],"&lt;&gt;"&amp;BTT[[#This Row],[Verantwortliches TP
(automatisch)]])&gt;0,"Transaktion mehrfach","okay"),"")</f>
        <v>okay</v>
      </c>
      <c r="AR246" t="str">
        <f>IFERROR(IF(COUNTIFS(BTT[Verwendete Transaktion (Pflichtauswahl)],BTT[[#This Row],[Verwendete Transaktion (Pflichtauswahl)]],BTT[Verantwortliches TP
(automatisch)],"&lt;&gt;"&amp;VLOOKUP(aktives_Teilprojekt,Teilprojekte[[Teilprojekte]:[Kürzel]],2,FALSE))&gt;0,"Transaktion mehrfach","okay"),"")</f>
        <v>okay</v>
      </c>
      <c r="AS246" t="s">
        <v>624</v>
      </c>
    </row>
    <row r="247" spans="1:45">
      <c r="A247" t="str">
        <f>IFERROR(IF(BTT[[#This Row],[Lfd Nr. 
(aus konsolidierter Datei)]]&lt;&gt;"",BTT[[#This Row],[Lfd Nr. 
(aus konsolidierter Datei)]],VLOOKUP(aktives_Teilprojekt,Teilprojekte[[Teilprojekte]:[Kürzel]],2,FALSE)&amp;ROW(BTT[[#This Row],[Lfd Nr.
(automatisch)]])-2),"")</f>
        <v>FI1984</v>
      </c>
      <c r="B247" t="s">
        <v>101</v>
      </c>
      <c r="D247" t="s">
        <v>102</v>
      </c>
      <c r="E247" t="str">
        <f>IFERROR(IF(NOT(BTT[[#This Row],[Manuelle Änderung des Verantwortliches TP
(Auswahl - bei Bedarf)]]=""),BTT[[#This Row],[Manuelle Änderung des Verantwortliches TP
(Auswahl - bei Bedarf)]],VLOOKUP(BTT[[#This Row],[Hauptprozess
(Pflichtauswahl)]],Hauptprozesse[],3,FALSE)),"")</f>
        <v>FI</v>
      </c>
      <c r="F247" t="s">
        <v>5</v>
      </c>
      <c r="H247" t="s">
        <v>5</v>
      </c>
      <c r="I247" t="s">
        <v>625</v>
      </c>
      <c r="J247" t="str">
        <f>IFERROR(VLOOKUP(BTT[[#This Row],[Verwendete Transaktion (Pflichtauswahl)]],Transaktionen[[Transaktionen]:[Langtext]],2,FALSE),"")</f>
        <v>Benutzerfreigaberegeln</v>
      </c>
      <c r="N247" t="s">
        <v>95</v>
      </c>
      <c r="V247" t="str">
        <f>IFERROR(VLOOKUP(BTT[[#This Row],[Verwendetes Formular
(Auswahl falls relevant)]],Formulare[[Formularbezeichnung]:[Formularname (technisch)]],2,FALSE),"")</f>
        <v/>
      </c>
      <c r="X247" t="s">
        <v>83</v>
      </c>
      <c r="Y247" s="4"/>
      <c r="AC247" s="22" t="s">
        <v>97</v>
      </c>
      <c r="AD247" t="s">
        <v>98</v>
      </c>
      <c r="AF247" s="22" t="s">
        <v>97</v>
      </c>
      <c r="AJ247" t="s">
        <v>99</v>
      </c>
      <c r="AK247" t="str">
        <f>IF(BTT[[#This Row],[Subprozess
(optionale Auswahl)]]="","okay",IF(VLOOKUP(BTT[[#This Row],[Subprozess
(optionale Auswahl)]],BPML[[Subprozess]:[Zugeordneter Hauptprozess]],3,FALSE)=BTT[[#This Row],[Hauptprozess
(Pflichtauswahl)]],"okay","falscher Subprozess"))</f>
        <v>okay</v>
      </c>
      <c r="AL247" t="str">
        <f>IF(aktives_Teilprojekt="Master","",IF(BTT[[#This Row],[Verantwortliches TP
(automatisch)]]=VLOOKUP(aktives_Teilprojekt,Teilprojekte[[Teilprojekte]:[Kürzel]],2,FALSE),"okay","Hauptprozess anderes TP"))</f>
        <v>okay</v>
      </c>
      <c r="AM2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7" t="str">
        <f>IFERROR(IF(BTT[[#This Row],[SAP-Modul
(Pflichtauswahl)]]&lt;&gt;VLOOKUP(BTT[[#This Row],[Verwendete Transaktion (Pflichtauswahl)]],Transaktionen[[Transaktionen]:[Modul]],3,FALSE),"Modul anders","okay"),"")</f>
        <v>okay</v>
      </c>
      <c r="AP247" t="str">
        <f>IFERROR(IF(COUNTIFS(BTT[Verwendete Transaktion (Pflichtauswahl)],BTT[[#This Row],[Verwendete Transaktion (Pflichtauswahl)]],BTT[SAP-Modul
(Pflichtauswahl)],"&lt;&gt;"&amp;BTT[[#This Row],[SAP-Modul
(Pflichtauswahl)]])&gt;0,"Modul anders","okay"),"")</f>
        <v>okay</v>
      </c>
      <c r="AQ247" t="str">
        <f>IFERROR(IF(COUNTIFS(BTT[Verwendete Transaktion (Pflichtauswahl)],BTT[[#This Row],[Verwendete Transaktion (Pflichtauswahl)]],BTT[Verantwortliches TP
(automatisch)],"&lt;&gt;"&amp;BTT[[#This Row],[Verantwortliches TP
(automatisch)]])&gt;0,"Transaktion mehrfach","okay"),"")</f>
        <v>okay</v>
      </c>
      <c r="AR247" t="str">
        <f>IFERROR(IF(COUNTIFS(BTT[Verwendete Transaktion (Pflichtauswahl)],BTT[[#This Row],[Verwendete Transaktion (Pflichtauswahl)]],BTT[Verantwortliches TP
(automatisch)],"&lt;&gt;"&amp;VLOOKUP(aktives_Teilprojekt,Teilprojekte[[Teilprojekte]:[Kürzel]],2,FALSE))&gt;0,"Transaktion mehrfach","okay"),"")</f>
        <v>okay</v>
      </c>
      <c r="AS247" t="s">
        <v>626</v>
      </c>
    </row>
    <row r="248" spans="1:45">
      <c r="A248" t="str">
        <f>IFERROR(IF(BTT[[#This Row],[Lfd Nr. 
(aus konsolidierter Datei)]]&lt;&gt;"",BTT[[#This Row],[Lfd Nr. 
(aus konsolidierter Datei)]],VLOOKUP(aktives_Teilprojekt,Teilprojekte[[Teilprojekte]:[Kürzel]],2,FALSE)&amp;ROW(BTT[[#This Row],[Lfd Nr.
(automatisch)]])-2),"")</f>
        <v>FI1985</v>
      </c>
      <c r="B248" t="s">
        <v>101</v>
      </c>
      <c r="D248" t="s">
        <v>102</v>
      </c>
      <c r="E248" t="str">
        <f>IFERROR(IF(NOT(BTT[[#This Row],[Manuelle Änderung des Verantwortliches TP
(Auswahl - bei Bedarf)]]=""),BTT[[#This Row],[Manuelle Änderung des Verantwortliches TP
(Auswahl - bei Bedarf)]],VLOOKUP(BTT[[#This Row],[Hauptprozess
(Pflichtauswahl)]],Hauptprozesse[],3,FALSE)),"")</f>
        <v>FI</v>
      </c>
      <c r="F248" t="s">
        <v>5</v>
      </c>
      <c r="H248" t="s">
        <v>5</v>
      </c>
      <c r="I248" t="s">
        <v>627</v>
      </c>
      <c r="J248" t="str">
        <f>IFERROR(VLOOKUP(BTT[[#This Row],[Verwendete Transaktion (Pflichtauswahl)]],Transaktionen[[Transaktionen]:[Langtext]],2,FALSE),"")</f>
        <v>Manueller Einzel-Import</v>
      </c>
      <c r="N248" t="s">
        <v>95</v>
      </c>
      <c r="V248" t="str">
        <f>IFERROR(VLOOKUP(BTT[[#This Row],[Verwendetes Formular
(Auswahl falls relevant)]],Formulare[[Formularbezeichnung]:[Formularname (technisch)]],2,FALSE),"")</f>
        <v/>
      </c>
      <c r="X248" t="s">
        <v>83</v>
      </c>
      <c r="Y248" s="4"/>
      <c r="AC248" s="22" t="s">
        <v>97</v>
      </c>
      <c r="AD248" t="s">
        <v>98</v>
      </c>
      <c r="AF248" s="22" t="s">
        <v>97</v>
      </c>
      <c r="AJ248" t="s">
        <v>99</v>
      </c>
      <c r="AK248" t="str">
        <f>IF(BTT[[#This Row],[Subprozess
(optionale Auswahl)]]="","okay",IF(VLOOKUP(BTT[[#This Row],[Subprozess
(optionale Auswahl)]],BPML[[Subprozess]:[Zugeordneter Hauptprozess]],3,FALSE)=BTT[[#This Row],[Hauptprozess
(Pflichtauswahl)]],"okay","falscher Subprozess"))</f>
        <v>okay</v>
      </c>
      <c r="AL248" t="str">
        <f>IF(aktives_Teilprojekt="Master","",IF(BTT[[#This Row],[Verantwortliches TP
(automatisch)]]=VLOOKUP(aktives_Teilprojekt,Teilprojekte[[Teilprojekte]:[Kürzel]],2,FALSE),"okay","Hauptprozess anderes TP"))</f>
        <v>okay</v>
      </c>
      <c r="AM2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8" t="str">
        <f>IFERROR(IF(BTT[[#This Row],[SAP-Modul
(Pflichtauswahl)]]&lt;&gt;VLOOKUP(BTT[[#This Row],[Verwendete Transaktion (Pflichtauswahl)]],Transaktionen[[Transaktionen]:[Modul]],3,FALSE),"Modul anders","okay"),"")</f>
        <v>okay</v>
      </c>
      <c r="AP248" t="str">
        <f>IFERROR(IF(COUNTIFS(BTT[Verwendete Transaktion (Pflichtauswahl)],BTT[[#This Row],[Verwendete Transaktion (Pflichtauswahl)]],BTT[SAP-Modul
(Pflichtauswahl)],"&lt;&gt;"&amp;BTT[[#This Row],[SAP-Modul
(Pflichtauswahl)]])&gt;0,"Modul anders","okay"),"")</f>
        <v>okay</v>
      </c>
      <c r="AQ248" t="str">
        <f>IFERROR(IF(COUNTIFS(BTT[Verwendete Transaktion (Pflichtauswahl)],BTT[[#This Row],[Verwendete Transaktion (Pflichtauswahl)]],BTT[Verantwortliches TP
(automatisch)],"&lt;&gt;"&amp;BTT[[#This Row],[Verantwortliches TP
(automatisch)]])&gt;0,"Transaktion mehrfach","okay"),"")</f>
        <v>okay</v>
      </c>
      <c r="AR248" t="str">
        <f>IFERROR(IF(COUNTIFS(BTT[Verwendete Transaktion (Pflichtauswahl)],BTT[[#This Row],[Verwendete Transaktion (Pflichtauswahl)]],BTT[Verantwortliches TP
(automatisch)],"&lt;&gt;"&amp;VLOOKUP(aktives_Teilprojekt,Teilprojekte[[Teilprojekte]:[Kürzel]],2,FALSE))&gt;0,"Transaktion mehrfach","okay"),"")</f>
        <v>okay</v>
      </c>
      <c r="AS248" t="s">
        <v>628</v>
      </c>
    </row>
    <row r="249" spans="1:45">
      <c r="A249" t="str">
        <f>IFERROR(IF(BTT[[#This Row],[Lfd Nr. 
(aus konsolidierter Datei)]]&lt;&gt;"",BTT[[#This Row],[Lfd Nr. 
(aus konsolidierter Datei)]],VLOOKUP(aktives_Teilprojekt,Teilprojekte[[Teilprojekte]:[Kürzel]],2,FALSE)&amp;ROW(BTT[[#This Row],[Lfd Nr.
(automatisch)]])-2),"")</f>
        <v>HL279</v>
      </c>
      <c r="B249" t="s">
        <v>90</v>
      </c>
      <c r="C249" t="s">
        <v>91</v>
      </c>
      <c r="D249" t="s">
        <v>629</v>
      </c>
      <c r="E249" t="str">
        <f>IFERROR(IF(NOT(BTT[[#This Row],[Manuelle Änderung des Verantwortliches TP
(Auswahl - bei Bedarf)]]=""),BTT[[#This Row],[Manuelle Änderung des Verantwortliches TP
(Auswahl - bei Bedarf)]],VLOOKUP(BTT[[#This Row],[Hauptprozess
(Pflichtauswahl)]],Hauptprozesse[],3,FALSE)),"")</f>
        <v>FI</v>
      </c>
      <c r="F249" t="s">
        <v>5</v>
      </c>
      <c r="G249" t="s">
        <v>93</v>
      </c>
      <c r="H249" t="s">
        <v>5</v>
      </c>
      <c r="I249" t="s">
        <v>630</v>
      </c>
      <c r="J249" t="str">
        <f>IFERROR(VLOOKUP(BTT[[#This Row],[Verwendete Transaktion (Pflichtauswahl)]],Transaktionen[[Transaktionen]:[Langtext]],2,FALSE),"")</f>
        <v>Worksheet</v>
      </c>
      <c r="N249" t="s">
        <v>95</v>
      </c>
      <c r="O249" t="s">
        <v>83</v>
      </c>
      <c r="T249" t="s">
        <v>96</v>
      </c>
      <c r="V249" t="str">
        <f>IFERROR(VLOOKUP(BTT[[#This Row],[Verwendetes Formular
(Auswahl falls relevant)]],Formulare[[Formularbezeichnung]:[Formularname (technisch)]],2,FALSE),"")</f>
        <v/>
      </c>
      <c r="X249" t="s">
        <v>83</v>
      </c>
      <c r="Y249" s="4"/>
      <c r="AC249" s="22" t="s">
        <v>97</v>
      </c>
      <c r="AD249" t="s">
        <v>98</v>
      </c>
      <c r="AF249" s="22" t="s">
        <v>97</v>
      </c>
      <c r="AJ249" t="s">
        <v>99</v>
      </c>
      <c r="AK249" t="str">
        <f>IF(BTT[[#This Row],[Subprozess
(optionale Auswahl)]]="","okay",IF(VLOOKUP(BTT[[#This Row],[Subprozess
(optionale Auswahl)]],BPML[[Subprozess]:[Zugeordneter Hauptprozess]],3,FALSE)=BTT[[#This Row],[Hauptprozess
(Pflichtauswahl)]],"okay","falscher Subprozess"))</f>
        <v>okay</v>
      </c>
      <c r="AL249" t="str">
        <f>IF(aktives_Teilprojekt="Master","",IF(BTT[[#This Row],[Verantwortliches TP
(automatisch)]]=VLOOKUP(aktives_Teilprojekt,Teilprojekte[[Teilprojekte]:[Kürzel]],2,FALSE),"okay","Hauptprozess anderes TP"))</f>
        <v>okay</v>
      </c>
      <c r="AM2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49" t="str">
        <f>IFERROR(IF(BTT[[#This Row],[SAP-Modul
(Pflichtauswahl)]]&lt;&gt;VLOOKUP(BTT[[#This Row],[Verwendete Transaktion (Pflichtauswahl)]],Transaktionen[[Transaktionen]:[Modul]],3,FALSE),"Modul anders","okay"),"")</f>
        <v>okay</v>
      </c>
      <c r="AP249" t="str">
        <f>IFERROR(IF(COUNTIFS(BTT[Verwendete Transaktion (Pflichtauswahl)],BTT[[#This Row],[Verwendete Transaktion (Pflichtauswahl)]],BTT[SAP-Modul
(Pflichtauswahl)],"&lt;&gt;"&amp;BTT[[#This Row],[SAP-Modul
(Pflichtauswahl)]])&gt;0,"Modul anders","okay"),"")</f>
        <v>okay</v>
      </c>
      <c r="AQ249" t="str">
        <f>IFERROR(IF(COUNTIFS(BTT[Verwendete Transaktion (Pflichtauswahl)],BTT[[#This Row],[Verwendete Transaktion (Pflichtauswahl)]],BTT[Verantwortliches TP
(automatisch)],"&lt;&gt;"&amp;BTT[[#This Row],[Verantwortliches TP
(automatisch)]])&gt;0,"Transaktion mehrfach","okay"),"")</f>
        <v>okay</v>
      </c>
      <c r="AR249" t="str">
        <f>IFERROR(IF(COUNTIFS(BTT[Verwendete Transaktion (Pflichtauswahl)],BTT[[#This Row],[Verwendete Transaktion (Pflichtauswahl)]],BTT[Verantwortliches TP
(automatisch)],"&lt;&gt;"&amp;VLOOKUP(aktives_Teilprojekt,Teilprojekte[[Teilprojekte]:[Kürzel]],2,FALSE))&gt;0,"Transaktion mehrfach","okay"),"")</f>
        <v>okay</v>
      </c>
      <c r="AS249" t="s">
        <v>631</v>
      </c>
    </row>
    <row r="250" spans="1:45" ht="45">
      <c r="A250" t="str">
        <f>IFERROR(IF(BTT[[#This Row],[Lfd Nr. 
(aus konsolidierter Datei)]]&lt;&gt;"",BTT[[#This Row],[Lfd Nr. 
(aus konsolidierter Datei)]],VLOOKUP(aktives_Teilprojekt,Teilprojekte[[Teilprojekte]:[Kürzel]],2,FALSE)&amp;ROW(BTT[[#This Row],[Lfd Nr.
(automatisch)]])-2),"")</f>
        <v>FI16</v>
      </c>
      <c r="B250" t="s">
        <v>345</v>
      </c>
      <c r="D250" t="s">
        <v>632</v>
      </c>
      <c r="E250" t="str">
        <f>IFERROR(IF(NOT(BTT[[#This Row],[Manuelle Änderung des Verantwortliches TP
(Auswahl - bei Bedarf)]]=""),BTT[[#This Row],[Manuelle Änderung des Verantwortliches TP
(Auswahl - bei Bedarf)]],VLOOKUP(BTT[[#This Row],[Hauptprozess
(Pflichtauswahl)]],Hauptprozesse[],3,FALSE)),"")</f>
        <v>FI</v>
      </c>
      <c r="G250" t="s">
        <v>633</v>
      </c>
      <c r="H250" t="s">
        <v>5</v>
      </c>
      <c r="I250" t="s">
        <v>630</v>
      </c>
      <c r="J250" t="str">
        <f>IFERROR(VLOOKUP(BTT[[#This Row],[Verwendete Transaktion (Pflichtauswahl)]],Transaktionen[[Transaktionen]:[Langtext]],2,FALSE),"")</f>
        <v>Worksheet</v>
      </c>
      <c r="N250" t="s">
        <v>95</v>
      </c>
      <c r="O250" t="s">
        <v>83</v>
      </c>
      <c r="R250" t="s">
        <v>404</v>
      </c>
      <c r="T250" t="s">
        <v>83</v>
      </c>
      <c r="V250" t="str">
        <f>IFERROR(VLOOKUP(BTT[[#This Row],[Verwendetes Formular
(Auswahl falls relevant)]],Formulare[[Formularbezeichnung]:[Formularname (technisch)]],2,FALSE),"")</f>
        <v/>
      </c>
      <c r="X250" t="s">
        <v>83</v>
      </c>
      <c r="Y250" s="4" t="s">
        <v>634</v>
      </c>
      <c r="AC250" s="22" t="s">
        <v>97</v>
      </c>
      <c r="AD250" t="s">
        <v>98</v>
      </c>
      <c r="AF250" s="22" t="s">
        <v>97</v>
      </c>
      <c r="AJ250" t="s">
        <v>99</v>
      </c>
      <c r="AK250" t="str">
        <f>IF(BTT[[#This Row],[Subprozess
(optionale Auswahl)]]="","okay",IF(VLOOKUP(BTT[[#This Row],[Subprozess
(optionale Auswahl)]],BPML[[Subprozess]:[Zugeordneter Hauptprozess]],3,FALSE)=BTT[[#This Row],[Hauptprozess
(Pflichtauswahl)]],"okay","falscher Subprozess"))</f>
        <v>okay</v>
      </c>
      <c r="AL250" t="str">
        <f>IF(aktives_Teilprojekt="Master","",IF(BTT[[#This Row],[Verantwortliches TP
(automatisch)]]=VLOOKUP(aktives_Teilprojekt,Teilprojekte[[Teilprojekte]:[Kürzel]],2,FALSE),"okay","Hauptprozess anderes TP"))</f>
        <v>okay</v>
      </c>
      <c r="AM2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0" t="str">
        <f>IFERROR(IF(BTT[[#This Row],[SAP-Modul
(Pflichtauswahl)]]&lt;&gt;VLOOKUP(BTT[[#This Row],[Verwendete Transaktion (Pflichtauswahl)]],Transaktionen[[Transaktionen]:[Modul]],3,FALSE),"Modul anders","okay"),"")</f>
        <v>okay</v>
      </c>
      <c r="AP250" t="str">
        <f>IFERROR(IF(COUNTIFS(BTT[Verwendete Transaktion (Pflichtauswahl)],BTT[[#This Row],[Verwendete Transaktion (Pflichtauswahl)]],BTT[SAP-Modul
(Pflichtauswahl)],"&lt;&gt;"&amp;BTT[[#This Row],[SAP-Modul
(Pflichtauswahl)]])&gt;0,"Modul anders","okay"),"")</f>
        <v>okay</v>
      </c>
      <c r="AQ250" t="str">
        <f>IFERROR(IF(COUNTIFS(BTT[Verwendete Transaktion (Pflichtauswahl)],BTT[[#This Row],[Verwendete Transaktion (Pflichtauswahl)]],BTT[Verantwortliches TP
(automatisch)],"&lt;&gt;"&amp;BTT[[#This Row],[Verantwortliches TP
(automatisch)]])&gt;0,"Transaktion mehrfach","okay"),"")</f>
        <v>okay</v>
      </c>
      <c r="AR250" t="str">
        <f>IFERROR(IF(COUNTIFS(BTT[Verwendete Transaktion (Pflichtauswahl)],BTT[[#This Row],[Verwendete Transaktion (Pflichtauswahl)]],BTT[Verantwortliches TP
(automatisch)],"&lt;&gt;"&amp;VLOOKUP(aktives_Teilprojekt,Teilprojekte[[Teilprojekte]:[Kürzel]],2,FALSE))&gt;0,"Transaktion mehrfach","okay"),"")</f>
        <v>okay</v>
      </c>
      <c r="AS250" t="s">
        <v>635</v>
      </c>
    </row>
    <row r="251" spans="1:45">
      <c r="A251" t="str">
        <f>IFERROR(IF(BTT[[#This Row],[Lfd Nr. 
(aus konsolidierter Datei)]]&lt;&gt;"",BTT[[#This Row],[Lfd Nr. 
(aus konsolidierter Datei)]],VLOOKUP(aktives_Teilprojekt,Teilprojekte[[Teilprojekte]:[Kürzel]],2,FALSE)&amp;ROW(BTT[[#This Row],[Lfd Nr.
(automatisch)]])-2),"")</f>
        <v>FI2134</v>
      </c>
      <c r="B251" t="s">
        <v>101</v>
      </c>
      <c r="D251" t="s">
        <v>102</v>
      </c>
      <c r="E251" t="str">
        <f>IFERROR(IF(NOT(BTT[[#This Row],[Manuelle Änderung des Verantwortliches TP
(Auswahl - bei Bedarf)]]=""),BTT[[#This Row],[Manuelle Änderung des Verantwortliches TP
(Auswahl - bei Bedarf)]],VLOOKUP(BTT[[#This Row],[Hauptprozess
(Pflichtauswahl)]],Hauptprozesse[],3,FALSE)),"")</f>
        <v>FI</v>
      </c>
      <c r="F251" t="s">
        <v>5</v>
      </c>
      <c r="H251" t="s">
        <v>5</v>
      </c>
      <c r="I251" t="s">
        <v>636</v>
      </c>
      <c r="J251" t="str">
        <f>IFERROR(VLOOKUP(BTT[[#This Row],[Verwendete Transaktion (Pflichtauswahl)]],Transaktionen[[Transaktionen]:[Langtext]],2,FALSE),"")</f>
        <v>Bankprotokollstatus umsetzen</v>
      </c>
      <c r="N251" t="s">
        <v>95</v>
      </c>
      <c r="V251" t="str">
        <f>IFERROR(VLOOKUP(BTT[[#This Row],[Verwendetes Formular
(Auswahl falls relevant)]],Formulare[[Formularbezeichnung]:[Formularname (technisch)]],2,FALSE),"")</f>
        <v/>
      </c>
      <c r="X251" t="s">
        <v>83</v>
      </c>
      <c r="Y251" s="4"/>
      <c r="AC251" s="22" t="s">
        <v>97</v>
      </c>
      <c r="AD251" t="s">
        <v>98</v>
      </c>
      <c r="AF251" s="22" t="s">
        <v>97</v>
      </c>
      <c r="AJ251" t="s">
        <v>99</v>
      </c>
      <c r="AK251" t="str">
        <f>IF(BTT[[#This Row],[Subprozess
(optionale Auswahl)]]="","okay",IF(VLOOKUP(BTT[[#This Row],[Subprozess
(optionale Auswahl)]],BPML[[Subprozess]:[Zugeordneter Hauptprozess]],3,FALSE)=BTT[[#This Row],[Hauptprozess
(Pflichtauswahl)]],"okay","falscher Subprozess"))</f>
        <v>okay</v>
      </c>
      <c r="AL251" t="str">
        <f>IF(aktives_Teilprojekt="Master","",IF(BTT[[#This Row],[Verantwortliches TP
(automatisch)]]=VLOOKUP(aktives_Teilprojekt,Teilprojekte[[Teilprojekte]:[Kürzel]],2,FALSE),"okay","Hauptprozess anderes TP"))</f>
        <v>okay</v>
      </c>
      <c r="AM2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1" t="str">
        <f>IFERROR(IF(BTT[[#This Row],[SAP-Modul
(Pflichtauswahl)]]&lt;&gt;VLOOKUP(BTT[[#This Row],[Verwendete Transaktion (Pflichtauswahl)]],Transaktionen[[Transaktionen]:[Modul]],3,FALSE),"Modul anders","okay"),"")</f>
        <v>okay</v>
      </c>
      <c r="AP251" t="str">
        <f>IFERROR(IF(COUNTIFS(BTT[Verwendete Transaktion (Pflichtauswahl)],BTT[[#This Row],[Verwendete Transaktion (Pflichtauswahl)]],BTT[SAP-Modul
(Pflichtauswahl)],"&lt;&gt;"&amp;BTT[[#This Row],[SAP-Modul
(Pflichtauswahl)]])&gt;0,"Modul anders","okay"),"")</f>
        <v>okay</v>
      </c>
      <c r="AQ251" t="str">
        <f>IFERROR(IF(COUNTIFS(BTT[Verwendete Transaktion (Pflichtauswahl)],BTT[[#This Row],[Verwendete Transaktion (Pflichtauswahl)]],BTT[Verantwortliches TP
(automatisch)],"&lt;&gt;"&amp;BTT[[#This Row],[Verantwortliches TP
(automatisch)]])&gt;0,"Transaktion mehrfach","okay"),"")</f>
        <v>okay</v>
      </c>
      <c r="AR251" t="str">
        <f>IFERROR(IF(COUNTIFS(BTT[Verwendete Transaktion (Pflichtauswahl)],BTT[[#This Row],[Verwendete Transaktion (Pflichtauswahl)]],BTT[Verantwortliches TP
(automatisch)],"&lt;&gt;"&amp;VLOOKUP(aktives_Teilprojekt,Teilprojekte[[Teilprojekte]:[Kürzel]],2,FALSE))&gt;0,"Transaktion mehrfach","okay"),"")</f>
        <v>okay</v>
      </c>
      <c r="AS251" t="s">
        <v>637</v>
      </c>
    </row>
    <row r="252" spans="1:45">
      <c r="A252" t="str">
        <f>IFERROR(IF(BTT[[#This Row],[Lfd Nr. 
(aus konsolidierter Datei)]]&lt;&gt;"",BTT[[#This Row],[Lfd Nr. 
(aus konsolidierter Datei)]],VLOOKUP(aktives_Teilprojekt,Teilprojekte[[Teilprojekte]:[Kürzel]],2,FALSE)&amp;ROW(BTT[[#This Row],[Lfd Nr.
(automatisch)]])-2),"")</f>
        <v>FI1986</v>
      </c>
      <c r="B252" t="s">
        <v>101</v>
      </c>
      <c r="D252" t="s">
        <v>102</v>
      </c>
      <c r="E252" t="str">
        <f>IFERROR(IF(NOT(BTT[[#This Row],[Manuelle Änderung des Verantwortliches TP
(Auswahl - bei Bedarf)]]=""),BTT[[#This Row],[Manuelle Änderung des Verantwortliches TP
(Auswahl - bei Bedarf)]],VLOOKUP(BTT[[#This Row],[Hauptprozess
(Pflichtauswahl)]],Hauptprozesse[],3,FALSE)),"")</f>
        <v>FI</v>
      </c>
      <c r="F252" t="s">
        <v>5</v>
      </c>
      <c r="H252" t="s">
        <v>5</v>
      </c>
      <c r="I252" t="s">
        <v>638</v>
      </c>
      <c r="J252" t="str">
        <f>IFERROR(VLOOKUP(BTT[[#This Row],[Verwendete Transaktion (Pflichtauswahl)]],Transaktionen[[Transaktionen]:[Langtext]],2,FALSE),"")</f>
        <v>JCO Log-Dateien</v>
      </c>
      <c r="N252" t="s">
        <v>95</v>
      </c>
      <c r="V252" t="str">
        <f>IFERROR(VLOOKUP(BTT[[#This Row],[Verwendetes Formular
(Auswahl falls relevant)]],Formulare[[Formularbezeichnung]:[Formularname (technisch)]],2,FALSE),"")</f>
        <v/>
      </c>
      <c r="X252" t="s">
        <v>83</v>
      </c>
      <c r="Y252" s="4"/>
      <c r="AC252" s="22" t="s">
        <v>97</v>
      </c>
      <c r="AD252" t="s">
        <v>98</v>
      </c>
      <c r="AF252" s="22" t="s">
        <v>97</v>
      </c>
      <c r="AJ252" t="s">
        <v>99</v>
      </c>
      <c r="AK252" t="str">
        <f>IF(BTT[[#This Row],[Subprozess
(optionale Auswahl)]]="","okay",IF(VLOOKUP(BTT[[#This Row],[Subprozess
(optionale Auswahl)]],BPML[[Subprozess]:[Zugeordneter Hauptprozess]],3,FALSE)=BTT[[#This Row],[Hauptprozess
(Pflichtauswahl)]],"okay","falscher Subprozess"))</f>
        <v>okay</v>
      </c>
      <c r="AL252" t="str">
        <f>IF(aktives_Teilprojekt="Master","",IF(BTT[[#This Row],[Verantwortliches TP
(automatisch)]]=VLOOKUP(aktives_Teilprojekt,Teilprojekte[[Teilprojekte]:[Kürzel]],2,FALSE),"okay","Hauptprozess anderes TP"))</f>
        <v>okay</v>
      </c>
      <c r="AM2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2" t="str">
        <f>IFERROR(IF(BTT[[#This Row],[SAP-Modul
(Pflichtauswahl)]]&lt;&gt;VLOOKUP(BTT[[#This Row],[Verwendete Transaktion (Pflichtauswahl)]],Transaktionen[[Transaktionen]:[Modul]],3,FALSE),"Modul anders","okay"),"")</f>
        <v>okay</v>
      </c>
      <c r="AP252" t="str">
        <f>IFERROR(IF(COUNTIFS(BTT[Verwendete Transaktion (Pflichtauswahl)],BTT[[#This Row],[Verwendete Transaktion (Pflichtauswahl)]],BTT[SAP-Modul
(Pflichtauswahl)],"&lt;&gt;"&amp;BTT[[#This Row],[SAP-Modul
(Pflichtauswahl)]])&gt;0,"Modul anders","okay"),"")</f>
        <v>okay</v>
      </c>
      <c r="AQ252" t="str">
        <f>IFERROR(IF(COUNTIFS(BTT[Verwendete Transaktion (Pflichtauswahl)],BTT[[#This Row],[Verwendete Transaktion (Pflichtauswahl)]],BTT[Verantwortliches TP
(automatisch)],"&lt;&gt;"&amp;BTT[[#This Row],[Verantwortliches TP
(automatisch)]])&gt;0,"Transaktion mehrfach","okay"),"")</f>
        <v>okay</v>
      </c>
      <c r="AR252" t="str">
        <f>IFERROR(IF(COUNTIFS(BTT[Verwendete Transaktion (Pflichtauswahl)],BTT[[#This Row],[Verwendete Transaktion (Pflichtauswahl)]],BTT[Verantwortliches TP
(automatisch)],"&lt;&gt;"&amp;VLOOKUP(aktives_Teilprojekt,Teilprojekte[[Teilprojekte]:[Kürzel]],2,FALSE))&gt;0,"Transaktion mehrfach","okay"),"")</f>
        <v>okay</v>
      </c>
      <c r="AS252" t="s">
        <v>639</v>
      </c>
    </row>
    <row r="253" spans="1:45">
      <c r="A253" t="str">
        <f>IFERROR(IF(BTT[[#This Row],[Lfd Nr. 
(aus konsolidierter Datei)]]&lt;&gt;"",BTT[[#This Row],[Lfd Nr. 
(aus konsolidierter Datei)]],VLOOKUP(aktives_Teilprojekt,Teilprojekte[[Teilprojekte]:[Kürzel]],2,FALSE)&amp;ROW(BTT[[#This Row],[Lfd Nr.
(automatisch)]])-2),"")</f>
        <v>FI2070</v>
      </c>
      <c r="B253" t="s">
        <v>101</v>
      </c>
      <c r="D253" t="s">
        <v>102</v>
      </c>
      <c r="E253" t="str">
        <f>IFERROR(IF(NOT(BTT[[#This Row],[Manuelle Änderung des Verantwortliches TP
(Auswahl - bei Bedarf)]]=""),BTT[[#This Row],[Manuelle Änderung des Verantwortliches TP
(Auswahl - bei Bedarf)]],VLOOKUP(BTT[[#This Row],[Hauptprozess
(Pflichtauswahl)]],Hauptprozesse[],3,FALSE)),"")</f>
        <v>FI</v>
      </c>
      <c r="F253" t="s">
        <v>5</v>
      </c>
      <c r="H253" t="s">
        <v>5</v>
      </c>
      <c r="I253" t="s">
        <v>640</v>
      </c>
      <c r="J253" t="str">
        <f>IFERROR(VLOOKUP(BTT[[#This Row],[Verwendete Transaktion (Pflichtauswahl)]],Transaktionen[[Transaktionen]:[Langtext]],2,FALSE),"")</f>
        <v>Kontierungsfelder aktivieren</v>
      </c>
      <c r="N253" t="s">
        <v>95</v>
      </c>
      <c r="V253" t="str">
        <f>IFERROR(VLOOKUP(BTT[[#This Row],[Verwendetes Formular
(Auswahl falls relevant)]],Formulare[[Formularbezeichnung]:[Formularname (technisch)]],2,FALSE),"")</f>
        <v/>
      </c>
      <c r="X253" t="s">
        <v>83</v>
      </c>
      <c r="Y253" s="4"/>
      <c r="AC253" s="22" t="s">
        <v>97</v>
      </c>
      <c r="AD253" t="s">
        <v>98</v>
      </c>
      <c r="AF253" s="22" t="s">
        <v>97</v>
      </c>
      <c r="AJ253" t="s">
        <v>99</v>
      </c>
      <c r="AK253" t="str">
        <f>IF(BTT[[#This Row],[Subprozess
(optionale Auswahl)]]="","okay",IF(VLOOKUP(BTT[[#This Row],[Subprozess
(optionale Auswahl)]],BPML[[Subprozess]:[Zugeordneter Hauptprozess]],3,FALSE)=BTT[[#This Row],[Hauptprozess
(Pflichtauswahl)]],"okay","falscher Subprozess"))</f>
        <v>okay</v>
      </c>
      <c r="AL253" t="str">
        <f>IF(aktives_Teilprojekt="Master","",IF(BTT[[#This Row],[Verantwortliches TP
(automatisch)]]=VLOOKUP(aktives_Teilprojekt,Teilprojekte[[Teilprojekte]:[Kürzel]],2,FALSE),"okay","Hauptprozess anderes TP"))</f>
        <v>okay</v>
      </c>
      <c r="AM2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3" t="str">
        <f>IFERROR(IF(BTT[[#This Row],[SAP-Modul
(Pflichtauswahl)]]&lt;&gt;VLOOKUP(BTT[[#This Row],[Verwendete Transaktion (Pflichtauswahl)]],Transaktionen[[Transaktionen]:[Modul]],3,FALSE),"Modul anders","okay"),"")</f>
        <v>okay</v>
      </c>
      <c r="AP253" t="str">
        <f>IFERROR(IF(COUNTIFS(BTT[Verwendete Transaktion (Pflichtauswahl)],BTT[[#This Row],[Verwendete Transaktion (Pflichtauswahl)]],BTT[SAP-Modul
(Pflichtauswahl)],"&lt;&gt;"&amp;BTT[[#This Row],[SAP-Modul
(Pflichtauswahl)]])&gt;0,"Modul anders","okay"),"")</f>
        <v>okay</v>
      </c>
      <c r="AQ253" t="str">
        <f>IFERROR(IF(COUNTIFS(BTT[Verwendete Transaktion (Pflichtauswahl)],BTT[[#This Row],[Verwendete Transaktion (Pflichtauswahl)]],BTT[Verantwortliches TP
(automatisch)],"&lt;&gt;"&amp;BTT[[#This Row],[Verantwortliches TP
(automatisch)]])&gt;0,"Transaktion mehrfach","okay"),"")</f>
        <v>okay</v>
      </c>
      <c r="AR253" t="str">
        <f>IFERROR(IF(COUNTIFS(BTT[Verwendete Transaktion (Pflichtauswahl)],BTT[[#This Row],[Verwendete Transaktion (Pflichtauswahl)]],BTT[Verantwortliches TP
(automatisch)],"&lt;&gt;"&amp;VLOOKUP(aktives_Teilprojekt,Teilprojekte[[Teilprojekte]:[Kürzel]],2,FALSE))&gt;0,"Transaktion mehrfach","okay"),"")</f>
        <v>okay</v>
      </c>
      <c r="AS253" t="s">
        <v>641</v>
      </c>
    </row>
    <row r="254" spans="1:45">
      <c r="A254" t="str">
        <f>IFERROR(IF(BTT[[#This Row],[Lfd Nr. 
(aus konsolidierter Datei)]]&lt;&gt;"",BTT[[#This Row],[Lfd Nr. 
(aus konsolidierter Datei)]],VLOOKUP(aktives_Teilprojekt,Teilprojekte[[Teilprojekte]:[Kürzel]],2,FALSE)&amp;ROW(BTT[[#This Row],[Lfd Nr.
(automatisch)]])-2),"")</f>
        <v>FI1987</v>
      </c>
      <c r="B254" t="s">
        <v>101</v>
      </c>
      <c r="D254" t="s">
        <v>102</v>
      </c>
      <c r="E254" t="str">
        <f>IFERROR(IF(NOT(BTT[[#This Row],[Manuelle Änderung des Verantwortliches TP
(Auswahl - bei Bedarf)]]=""),BTT[[#This Row],[Manuelle Änderung des Verantwortliches TP
(Auswahl - bei Bedarf)]],VLOOKUP(BTT[[#This Row],[Hauptprozess
(Pflichtauswahl)]],Hauptprozesse[],3,FALSE)),"")</f>
        <v>FI</v>
      </c>
      <c r="F254" t="s">
        <v>5</v>
      </c>
      <c r="H254" t="s">
        <v>5</v>
      </c>
      <c r="I254" t="s">
        <v>642</v>
      </c>
      <c r="J254" t="str">
        <f>IFERROR(VLOOKUP(BTT[[#This Row],[Verwendete Transaktion (Pflichtauswahl)]],Transaktionen[[Transaktionen]:[Langtext]],2,FALSE),"")</f>
        <v>Anzeige von Kontoauszügen</v>
      </c>
      <c r="N254" t="s">
        <v>95</v>
      </c>
      <c r="V254" t="str">
        <f>IFERROR(VLOOKUP(BTT[[#This Row],[Verwendetes Formular
(Auswahl falls relevant)]],Formulare[[Formularbezeichnung]:[Formularname (technisch)]],2,FALSE),"")</f>
        <v/>
      </c>
      <c r="X254" t="s">
        <v>83</v>
      </c>
      <c r="Y254" s="4"/>
      <c r="AC254" s="22" t="s">
        <v>97</v>
      </c>
      <c r="AD254" t="s">
        <v>98</v>
      </c>
      <c r="AF254" s="22" t="s">
        <v>97</v>
      </c>
      <c r="AJ254" t="s">
        <v>99</v>
      </c>
      <c r="AK254" t="str">
        <f>IF(BTT[[#This Row],[Subprozess
(optionale Auswahl)]]="","okay",IF(VLOOKUP(BTT[[#This Row],[Subprozess
(optionale Auswahl)]],BPML[[Subprozess]:[Zugeordneter Hauptprozess]],3,FALSE)=BTT[[#This Row],[Hauptprozess
(Pflichtauswahl)]],"okay","falscher Subprozess"))</f>
        <v>okay</v>
      </c>
      <c r="AL254" t="str">
        <f>IF(aktives_Teilprojekt="Master","",IF(BTT[[#This Row],[Verantwortliches TP
(automatisch)]]=VLOOKUP(aktives_Teilprojekt,Teilprojekte[[Teilprojekte]:[Kürzel]],2,FALSE),"okay","Hauptprozess anderes TP"))</f>
        <v>okay</v>
      </c>
      <c r="AM2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4" t="str">
        <f>IFERROR(IF(BTT[[#This Row],[SAP-Modul
(Pflichtauswahl)]]&lt;&gt;VLOOKUP(BTT[[#This Row],[Verwendete Transaktion (Pflichtauswahl)]],Transaktionen[[Transaktionen]:[Modul]],3,FALSE),"Modul anders","okay"),"")</f>
        <v>okay</v>
      </c>
      <c r="AP254" t="str">
        <f>IFERROR(IF(COUNTIFS(BTT[Verwendete Transaktion (Pflichtauswahl)],BTT[[#This Row],[Verwendete Transaktion (Pflichtauswahl)]],BTT[SAP-Modul
(Pflichtauswahl)],"&lt;&gt;"&amp;BTT[[#This Row],[SAP-Modul
(Pflichtauswahl)]])&gt;0,"Modul anders","okay"),"")</f>
        <v>okay</v>
      </c>
      <c r="AQ254" t="str">
        <f>IFERROR(IF(COUNTIFS(BTT[Verwendete Transaktion (Pflichtauswahl)],BTT[[#This Row],[Verwendete Transaktion (Pflichtauswahl)]],BTT[Verantwortliches TP
(automatisch)],"&lt;&gt;"&amp;BTT[[#This Row],[Verantwortliches TP
(automatisch)]])&gt;0,"Transaktion mehrfach","okay"),"")</f>
        <v>okay</v>
      </c>
      <c r="AR254" t="str">
        <f>IFERROR(IF(COUNTIFS(BTT[Verwendete Transaktion (Pflichtauswahl)],BTT[[#This Row],[Verwendete Transaktion (Pflichtauswahl)]],BTT[Verantwortliches TP
(automatisch)],"&lt;&gt;"&amp;VLOOKUP(aktives_Teilprojekt,Teilprojekte[[Teilprojekte]:[Kürzel]],2,FALSE))&gt;0,"Transaktion mehrfach","okay"),"")</f>
        <v>okay</v>
      </c>
      <c r="AS254" t="s">
        <v>643</v>
      </c>
    </row>
    <row r="255" spans="1:45">
      <c r="A255" t="str">
        <f>IFERROR(IF(BTT[[#This Row],[Lfd Nr. 
(aus konsolidierter Datei)]]&lt;&gt;"",BTT[[#This Row],[Lfd Nr. 
(aus konsolidierter Datei)]],VLOOKUP(aktives_Teilprojekt,Teilprojekte[[Teilprojekte]:[Kürzel]],2,FALSE)&amp;ROW(BTT[[#This Row],[Lfd Nr.
(automatisch)]])-2),"")</f>
        <v>FI2135</v>
      </c>
      <c r="B255" t="s">
        <v>101</v>
      </c>
      <c r="D255" t="s">
        <v>102</v>
      </c>
      <c r="E255" t="str">
        <f>IFERROR(IF(NOT(BTT[[#This Row],[Manuelle Änderung des Verantwortliches TP
(Auswahl - bei Bedarf)]]=""),BTT[[#This Row],[Manuelle Änderung des Verantwortliches TP
(Auswahl - bei Bedarf)]],VLOOKUP(BTT[[#This Row],[Hauptprozess
(Pflichtauswahl)]],Hauptprozesse[],3,FALSE)),"")</f>
        <v>FI</v>
      </c>
      <c r="F255" t="s">
        <v>5</v>
      </c>
      <c r="H255" t="s">
        <v>5</v>
      </c>
      <c r="I255" t="s">
        <v>644</v>
      </c>
      <c r="J255" t="str">
        <f>IFERROR(VLOOKUP(BTT[[#This Row],[Verwendete Transaktion (Pflichtauswahl)]],Transaktionen[[Transaktionen]:[Langtext]],2,FALSE),"")</f>
        <v>Payments: Medienkonfiguration ETEBAC</v>
      </c>
      <c r="N255" t="s">
        <v>95</v>
      </c>
      <c r="V255" t="str">
        <f>IFERROR(VLOOKUP(BTT[[#This Row],[Verwendetes Formular
(Auswahl falls relevant)]],Formulare[[Formularbezeichnung]:[Formularname (technisch)]],2,FALSE),"")</f>
        <v/>
      </c>
      <c r="X255" t="s">
        <v>83</v>
      </c>
      <c r="Y255" s="4"/>
      <c r="AC255" s="22" t="s">
        <v>97</v>
      </c>
      <c r="AD255" t="s">
        <v>98</v>
      </c>
      <c r="AF255" s="22" t="s">
        <v>97</v>
      </c>
      <c r="AJ255" t="s">
        <v>99</v>
      </c>
      <c r="AK255" t="str">
        <f>IF(BTT[[#This Row],[Subprozess
(optionale Auswahl)]]="","okay",IF(VLOOKUP(BTT[[#This Row],[Subprozess
(optionale Auswahl)]],BPML[[Subprozess]:[Zugeordneter Hauptprozess]],3,FALSE)=BTT[[#This Row],[Hauptprozess
(Pflichtauswahl)]],"okay","falscher Subprozess"))</f>
        <v>okay</v>
      </c>
      <c r="AL255" t="str">
        <f>IF(aktives_Teilprojekt="Master","",IF(BTT[[#This Row],[Verantwortliches TP
(automatisch)]]=VLOOKUP(aktives_Teilprojekt,Teilprojekte[[Teilprojekte]:[Kürzel]],2,FALSE),"okay","Hauptprozess anderes TP"))</f>
        <v>okay</v>
      </c>
      <c r="AM2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5" t="str">
        <f>IFERROR(IF(BTT[[#This Row],[SAP-Modul
(Pflichtauswahl)]]&lt;&gt;VLOOKUP(BTT[[#This Row],[Verwendete Transaktion (Pflichtauswahl)]],Transaktionen[[Transaktionen]:[Modul]],3,FALSE),"Modul anders","okay"),"")</f>
        <v>okay</v>
      </c>
      <c r="AP255" t="str">
        <f>IFERROR(IF(COUNTIFS(BTT[Verwendete Transaktion (Pflichtauswahl)],BTT[[#This Row],[Verwendete Transaktion (Pflichtauswahl)]],BTT[SAP-Modul
(Pflichtauswahl)],"&lt;&gt;"&amp;BTT[[#This Row],[SAP-Modul
(Pflichtauswahl)]])&gt;0,"Modul anders","okay"),"")</f>
        <v>okay</v>
      </c>
      <c r="AQ255" t="str">
        <f>IFERROR(IF(COUNTIFS(BTT[Verwendete Transaktion (Pflichtauswahl)],BTT[[#This Row],[Verwendete Transaktion (Pflichtauswahl)]],BTT[Verantwortliches TP
(automatisch)],"&lt;&gt;"&amp;BTT[[#This Row],[Verantwortliches TP
(automatisch)]])&gt;0,"Transaktion mehrfach","okay"),"")</f>
        <v>okay</v>
      </c>
      <c r="AR255" t="str">
        <f>IFERROR(IF(COUNTIFS(BTT[Verwendete Transaktion (Pflichtauswahl)],BTT[[#This Row],[Verwendete Transaktion (Pflichtauswahl)]],BTT[Verantwortliches TP
(automatisch)],"&lt;&gt;"&amp;VLOOKUP(aktives_Teilprojekt,Teilprojekte[[Teilprojekte]:[Kürzel]],2,FALSE))&gt;0,"Transaktion mehrfach","okay"),"")</f>
        <v>okay</v>
      </c>
      <c r="AS255" t="s">
        <v>645</v>
      </c>
    </row>
    <row r="256" spans="1:45">
      <c r="A256" t="str">
        <f>IFERROR(IF(BTT[[#This Row],[Lfd Nr. 
(aus konsolidierter Datei)]]&lt;&gt;"",BTT[[#This Row],[Lfd Nr. 
(aus konsolidierter Datei)]],VLOOKUP(aktives_Teilprojekt,Teilprojekte[[Teilprojekte]:[Kürzel]],2,FALSE)&amp;ROW(BTT[[#This Row],[Lfd Nr.
(automatisch)]])-2),"")</f>
        <v>FI1988</v>
      </c>
      <c r="B256" t="s">
        <v>101</v>
      </c>
      <c r="D256" t="s">
        <v>102</v>
      </c>
      <c r="E256" t="str">
        <f>IFERROR(IF(NOT(BTT[[#This Row],[Manuelle Änderung des Verantwortliches TP
(Auswahl - bei Bedarf)]]=""),BTT[[#This Row],[Manuelle Änderung des Verantwortliches TP
(Auswahl - bei Bedarf)]],VLOOKUP(BTT[[#This Row],[Hauptprozess
(Pflichtauswahl)]],Hauptprozesse[],3,FALSE)),"")</f>
        <v>FI</v>
      </c>
      <c r="F256" t="s">
        <v>5</v>
      </c>
      <c r="H256" t="s">
        <v>5</v>
      </c>
      <c r="I256" t="s">
        <v>646</v>
      </c>
      <c r="J256" t="str">
        <f>IFERROR(VLOOKUP(BTT[[#This Row],[Verwendete Transaktion (Pflichtauswahl)]],Transaktionen[[Transaktionen]:[Langtext]],2,FALSE),"")</f>
        <v>Medien Zahlungsverkehr</v>
      </c>
      <c r="N256" t="s">
        <v>95</v>
      </c>
      <c r="V256" t="str">
        <f>IFERROR(VLOOKUP(BTT[[#This Row],[Verwendetes Formular
(Auswahl falls relevant)]],Formulare[[Formularbezeichnung]:[Formularname (technisch)]],2,FALSE),"")</f>
        <v/>
      </c>
      <c r="X256" t="s">
        <v>83</v>
      </c>
      <c r="Y256" s="4"/>
      <c r="AC256" s="22" t="s">
        <v>97</v>
      </c>
      <c r="AD256" t="s">
        <v>98</v>
      </c>
      <c r="AF256" s="22" t="s">
        <v>97</v>
      </c>
      <c r="AJ256" t="s">
        <v>99</v>
      </c>
      <c r="AK256" t="str">
        <f>IF(BTT[[#This Row],[Subprozess
(optionale Auswahl)]]="","okay",IF(VLOOKUP(BTT[[#This Row],[Subprozess
(optionale Auswahl)]],BPML[[Subprozess]:[Zugeordneter Hauptprozess]],3,FALSE)=BTT[[#This Row],[Hauptprozess
(Pflichtauswahl)]],"okay","falscher Subprozess"))</f>
        <v>okay</v>
      </c>
      <c r="AL256" t="str">
        <f>IF(aktives_Teilprojekt="Master","",IF(BTT[[#This Row],[Verantwortliches TP
(automatisch)]]=VLOOKUP(aktives_Teilprojekt,Teilprojekte[[Teilprojekte]:[Kürzel]],2,FALSE),"okay","Hauptprozess anderes TP"))</f>
        <v>okay</v>
      </c>
      <c r="AM2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6" t="str">
        <f>IFERROR(IF(BTT[[#This Row],[SAP-Modul
(Pflichtauswahl)]]&lt;&gt;VLOOKUP(BTT[[#This Row],[Verwendete Transaktion (Pflichtauswahl)]],Transaktionen[[Transaktionen]:[Modul]],3,FALSE),"Modul anders","okay"),"")</f>
        <v>okay</v>
      </c>
      <c r="AP256" t="str">
        <f>IFERROR(IF(COUNTIFS(BTT[Verwendete Transaktion (Pflichtauswahl)],BTT[[#This Row],[Verwendete Transaktion (Pflichtauswahl)]],BTT[SAP-Modul
(Pflichtauswahl)],"&lt;&gt;"&amp;BTT[[#This Row],[SAP-Modul
(Pflichtauswahl)]])&gt;0,"Modul anders","okay"),"")</f>
        <v>okay</v>
      </c>
      <c r="AQ256" t="str">
        <f>IFERROR(IF(COUNTIFS(BTT[Verwendete Transaktion (Pflichtauswahl)],BTT[[#This Row],[Verwendete Transaktion (Pflichtauswahl)]],BTT[Verantwortliches TP
(automatisch)],"&lt;&gt;"&amp;BTT[[#This Row],[Verantwortliches TP
(automatisch)]])&gt;0,"Transaktion mehrfach","okay"),"")</f>
        <v>okay</v>
      </c>
      <c r="AR256" t="str">
        <f>IFERROR(IF(COUNTIFS(BTT[Verwendete Transaktion (Pflichtauswahl)],BTT[[#This Row],[Verwendete Transaktion (Pflichtauswahl)]],BTT[Verantwortliches TP
(automatisch)],"&lt;&gt;"&amp;VLOOKUP(aktives_Teilprojekt,Teilprojekte[[Teilprojekte]:[Kürzel]],2,FALSE))&gt;0,"Transaktion mehrfach","okay"),"")</f>
        <v>okay</v>
      </c>
      <c r="AS256" t="s">
        <v>647</v>
      </c>
    </row>
    <row r="257" spans="1:45">
      <c r="A257" t="str">
        <f>IFERROR(IF(BTT[[#This Row],[Lfd Nr. 
(aus konsolidierter Datei)]]&lt;&gt;"",BTT[[#This Row],[Lfd Nr. 
(aus konsolidierter Datei)]],VLOOKUP(aktives_Teilprojekt,Teilprojekte[[Teilprojekte]:[Kürzel]],2,FALSE)&amp;ROW(BTT[[#This Row],[Lfd Nr.
(automatisch)]])-2),"")</f>
        <v>FI1989</v>
      </c>
      <c r="B257" t="s">
        <v>101</v>
      </c>
      <c r="D257" t="s">
        <v>102</v>
      </c>
      <c r="E257" t="str">
        <f>IFERROR(IF(NOT(BTT[[#This Row],[Manuelle Änderung des Verantwortliches TP
(Auswahl - bei Bedarf)]]=""),BTT[[#This Row],[Manuelle Änderung des Verantwortliches TP
(Auswahl - bei Bedarf)]],VLOOKUP(BTT[[#This Row],[Hauptprozess
(Pflichtauswahl)]],Hauptprozesse[],3,FALSE)),"")</f>
        <v>FI</v>
      </c>
      <c r="F257" t="s">
        <v>5</v>
      </c>
      <c r="H257" t="s">
        <v>5</v>
      </c>
      <c r="I257" t="s">
        <v>648</v>
      </c>
      <c r="J257" t="str">
        <f>IFERROR(VLOOKUP(BTT[[#This Row],[Verwendete Transaktion (Pflichtauswahl)]],Transaktionen[[Transaktionen]:[Langtext]],2,FALSE),"")</f>
        <v>Zuordnung Medien - Konverter</v>
      </c>
      <c r="N257" t="s">
        <v>95</v>
      </c>
      <c r="V257" t="str">
        <f>IFERROR(VLOOKUP(BTT[[#This Row],[Verwendetes Formular
(Auswahl falls relevant)]],Formulare[[Formularbezeichnung]:[Formularname (technisch)]],2,FALSE),"")</f>
        <v/>
      </c>
      <c r="X257" t="s">
        <v>83</v>
      </c>
      <c r="Y257" s="4"/>
      <c r="AC257" s="22" t="s">
        <v>97</v>
      </c>
      <c r="AD257" t="s">
        <v>98</v>
      </c>
      <c r="AF257" s="22" t="s">
        <v>97</v>
      </c>
      <c r="AJ257" t="s">
        <v>99</v>
      </c>
      <c r="AK257" t="str">
        <f>IF(BTT[[#This Row],[Subprozess
(optionale Auswahl)]]="","okay",IF(VLOOKUP(BTT[[#This Row],[Subprozess
(optionale Auswahl)]],BPML[[Subprozess]:[Zugeordneter Hauptprozess]],3,FALSE)=BTT[[#This Row],[Hauptprozess
(Pflichtauswahl)]],"okay","falscher Subprozess"))</f>
        <v>okay</v>
      </c>
      <c r="AL257" t="str">
        <f>IF(aktives_Teilprojekt="Master","",IF(BTT[[#This Row],[Verantwortliches TP
(automatisch)]]=VLOOKUP(aktives_Teilprojekt,Teilprojekte[[Teilprojekte]:[Kürzel]],2,FALSE),"okay","Hauptprozess anderes TP"))</f>
        <v>okay</v>
      </c>
      <c r="AM2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7" t="str">
        <f>IFERROR(IF(BTT[[#This Row],[SAP-Modul
(Pflichtauswahl)]]&lt;&gt;VLOOKUP(BTT[[#This Row],[Verwendete Transaktion (Pflichtauswahl)]],Transaktionen[[Transaktionen]:[Modul]],3,FALSE),"Modul anders","okay"),"")</f>
        <v>okay</v>
      </c>
      <c r="AP257" t="str">
        <f>IFERROR(IF(COUNTIFS(BTT[Verwendete Transaktion (Pflichtauswahl)],BTT[[#This Row],[Verwendete Transaktion (Pflichtauswahl)]],BTT[SAP-Modul
(Pflichtauswahl)],"&lt;&gt;"&amp;BTT[[#This Row],[SAP-Modul
(Pflichtauswahl)]])&gt;0,"Modul anders","okay"),"")</f>
        <v>okay</v>
      </c>
      <c r="AQ257" t="str">
        <f>IFERROR(IF(COUNTIFS(BTT[Verwendete Transaktion (Pflichtauswahl)],BTT[[#This Row],[Verwendete Transaktion (Pflichtauswahl)]],BTT[Verantwortliches TP
(automatisch)],"&lt;&gt;"&amp;BTT[[#This Row],[Verantwortliches TP
(automatisch)]])&gt;0,"Transaktion mehrfach","okay"),"")</f>
        <v>okay</v>
      </c>
      <c r="AR257" t="str">
        <f>IFERROR(IF(COUNTIFS(BTT[Verwendete Transaktion (Pflichtauswahl)],BTT[[#This Row],[Verwendete Transaktion (Pflichtauswahl)]],BTT[Verantwortliches TP
(automatisch)],"&lt;&gt;"&amp;VLOOKUP(aktives_Teilprojekt,Teilprojekte[[Teilprojekte]:[Kürzel]],2,FALSE))&gt;0,"Transaktion mehrfach","okay"),"")</f>
        <v>okay</v>
      </c>
      <c r="AS257" t="s">
        <v>649</v>
      </c>
    </row>
    <row r="258" spans="1:45">
      <c r="A258" t="str">
        <f>IFERROR(IF(BTT[[#This Row],[Lfd Nr. 
(aus konsolidierter Datei)]]&lt;&gt;"",BTT[[#This Row],[Lfd Nr. 
(aus konsolidierter Datei)]],VLOOKUP(aktives_Teilprojekt,Teilprojekte[[Teilprojekte]:[Kürzel]],2,FALSE)&amp;ROW(BTT[[#This Row],[Lfd Nr.
(automatisch)]])-2),"")</f>
        <v>FI2136</v>
      </c>
      <c r="B258" t="s">
        <v>101</v>
      </c>
      <c r="D258" t="s">
        <v>102</v>
      </c>
      <c r="E258" t="str">
        <f>IFERROR(IF(NOT(BTT[[#This Row],[Manuelle Änderung des Verantwortliches TP
(Auswahl - bei Bedarf)]]=""),BTT[[#This Row],[Manuelle Änderung des Verantwortliches TP
(Auswahl - bei Bedarf)]],VLOOKUP(BTT[[#This Row],[Hauptprozess
(Pflichtauswahl)]],Hauptprozesse[],3,FALSE)),"")</f>
        <v>FI</v>
      </c>
      <c r="F258" t="s">
        <v>5</v>
      </c>
      <c r="H258" t="s">
        <v>5</v>
      </c>
      <c r="I258" t="s">
        <v>650</v>
      </c>
      <c r="J258" t="str">
        <f>IFERROR(VLOOKUP(BTT[[#This Row],[Verwendete Transaktion (Pflichtauswahl)]],Transaktionen[[Transaktionen]:[Langtext]],2,FALSE),"")</f>
        <v>Medium Zusatzdaten</v>
      </c>
      <c r="N258" t="s">
        <v>95</v>
      </c>
      <c r="V258" t="str">
        <f>IFERROR(VLOOKUP(BTT[[#This Row],[Verwendetes Formular
(Auswahl falls relevant)]],Formulare[[Formularbezeichnung]:[Formularname (technisch)]],2,FALSE),"")</f>
        <v/>
      </c>
      <c r="X258" t="s">
        <v>83</v>
      </c>
      <c r="Y258" s="4"/>
      <c r="AC258" s="22" t="s">
        <v>97</v>
      </c>
      <c r="AD258" t="s">
        <v>98</v>
      </c>
      <c r="AF258" s="22" t="s">
        <v>97</v>
      </c>
      <c r="AJ258" t="s">
        <v>99</v>
      </c>
      <c r="AK258" t="str">
        <f>IF(BTT[[#This Row],[Subprozess
(optionale Auswahl)]]="","okay",IF(VLOOKUP(BTT[[#This Row],[Subprozess
(optionale Auswahl)]],BPML[[Subprozess]:[Zugeordneter Hauptprozess]],3,FALSE)=BTT[[#This Row],[Hauptprozess
(Pflichtauswahl)]],"okay","falscher Subprozess"))</f>
        <v>okay</v>
      </c>
      <c r="AL258" t="str">
        <f>IF(aktives_Teilprojekt="Master","",IF(BTT[[#This Row],[Verantwortliches TP
(automatisch)]]=VLOOKUP(aktives_Teilprojekt,Teilprojekte[[Teilprojekte]:[Kürzel]],2,FALSE),"okay","Hauptprozess anderes TP"))</f>
        <v>okay</v>
      </c>
      <c r="AM2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8" t="str">
        <f>IFERROR(IF(BTT[[#This Row],[SAP-Modul
(Pflichtauswahl)]]&lt;&gt;VLOOKUP(BTT[[#This Row],[Verwendete Transaktion (Pflichtauswahl)]],Transaktionen[[Transaktionen]:[Modul]],3,FALSE),"Modul anders","okay"),"")</f>
        <v>okay</v>
      </c>
      <c r="AP258" t="str">
        <f>IFERROR(IF(COUNTIFS(BTT[Verwendete Transaktion (Pflichtauswahl)],BTT[[#This Row],[Verwendete Transaktion (Pflichtauswahl)]],BTT[SAP-Modul
(Pflichtauswahl)],"&lt;&gt;"&amp;BTT[[#This Row],[SAP-Modul
(Pflichtauswahl)]])&gt;0,"Modul anders","okay"),"")</f>
        <v>okay</v>
      </c>
      <c r="AQ258" t="str">
        <f>IFERROR(IF(COUNTIFS(BTT[Verwendete Transaktion (Pflichtauswahl)],BTT[[#This Row],[Verwendete Transaktion (Pflichtauswahl)]],BTT[Verantwortliches TP
(automatisch)],"&lt;&gt;"&amp;BTT[[#This Row],[Verantwortliches TP
(automatisch)]])&gt;0,"Transaktion mehrfach","okay"),"")</f>
        <v>okay</v>
      </c>
      <c r="AR258" t="str">
        <f>IFERROR(IF(COUNTIFS(BTT[Verwendete Transaktion (Pflichtauswahl)],BTT[[#This Row],[Verwendete Transaktion (Pflichtauswahl)]],BTT[Verantwortliches TP
(automatisch)],"&lt;&gt;"&amp;VLOOKUP(aktives_Teilprojekt,Teilprojekte[[Teilprojekte]:[Kürzel]],2,FALSE))&gt;0,"Transaktion mehrfach","okay"),"")</f>
        <v>okay</v>
      </c>
      <c r="AS258" t="s">
        <v>651</v>
      </c>
    </row>
    <row r="259" spans="1:45">
      <c r="A259" t="str">
        <f>IFERROR(IF(BTT[[#This Row],[Lfd Nr. 
(aus konsolidierter Datei)]]&lt;&gt;"",BTT[[#This Row],[Lfd Nr. 
(aus konsolidierter Datei)]],VLOOKUP(aktives_Teilprojekt,Teilprojekte[[Teilprojekte]:[Kürzel]],2,FALSE)&amp;ROW(BTT[[#This Row],[Lfd Nr.
(automatisch)]])-2),"")</f>
        <v>FI1990</v>
      </c>
      <c r="B259" t="s">
        <v>101</v>
      </c>
      <c r="D259" t="s">
        <v>102</v>
      </c>
      <c r="E259" t="str">
        <f>IFERROR(IF(NOT(BTT[[#This Row],[Manuelle Änderung des Verantwortliches TP
(Auswahl - bei Bedarf)]]=""),BTT[[#This Row],[Manuelle Änderung des Verantwortliches TP
(Auswahl - bei Bedarf)]],VLOOKUP(BTT[[#This Row],[Hauptprozess
(Pflichtauswahl)]],Hauptprozesse[],3,FALSE)),"")</f>
        <v>FI</v>
      </c>
      <c r="F259" t="s">
        <v>5</v>
      </c>
      <c r="H259" t="s">
        <v>5</v>
      </c>
      <c r="I259" t="s">
        <v>652</v>
      </c>
      <c r="J259" t="str">
        <f>IFERROR(VLOOKUP(BTT[[#This Row],[Verwendete Transaktion (Pflichtauswahl)]],Transaktionen[[Transaktionen]:[Langtext]],2,FALSE),"")</f>
        <v>Zuordnung Medien - Zahlwege</v>
      </c>
      <c r="N259" t="s">
        <v>95</v>
      </c>
      <c r="V259" t="str">
        <f>IFERROR(VLOOKUP(BTT[[#This Row],[Verwendetes Formular
(Auswahl falls relevant)]],Formulare[[Formularbezeichnung]:[Formularname (technisch)]],2,FALSE),"")</f>
        <v/>
      </c>
      <c r="X259" t="s">
        <v>83</v>
      </c>
      <c r="Y259" s="4"/>
      <c r="AC259" s="22" t="s">
        <v>97</v>
      </c>
      <c r="AD259" t="s">
        <v>98</v>
      </c>
      <c r="AF259" s="22" t="s">
        <v>97</v>
      </c>
      <c r="AJ259" t="s">
        <v>99</v>
      </c>
      <c r="AK259" t="str">
        <f>IF(BTT[[#This Row],[Subprozess
(optionale Auswahl)]]="","okay",IF(VLOOKUP(BTT[[#This Row],[Subprozess
(optionale Auswahl)]],BPML[[Subprozess]:[Zugeordneter Hauptprozess]],3,FALSE)=BTT[[#This Row],[Hauptprozess
(Pflichtauswahl)]],"okay","falscher Subprozess"))</f>
        <v>okay</v>
      </c>
      <c r="AL259" t="str">
        <f>IF(aktives_Teilprojekt="Master","",IF(BTT[[#This Row],[Verantwortliches TP
(automatisch)]]=VLOOKUP(aktives_Teilprojekt,Teilprojekte[[Teilprojekte]:[Kürzel]],2,FALSE),"okay","Hauptprozess anderes TP"))</f>
        <v>okay</v>
      </c>
      <c r="AM2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59" t="str">
        <f>IFERROR(IF(BTT[[#This Row],[SAP-Modul
(Pflichtauswahl)]]&lt;&gt;VLOOKUP(BTT[[#This Row],[Verwendete Transaktion (Pflichtauswahl)]],Transaktionen[[Transaktionen]:[Modul]],3,FALSE),"Modul anders","okay"),"")</f>
        <v>okay</v>
      </c>
      <c r="AP259" t="str">
        <f>IFERROR(IF(COUNTIFS(BTT[Verwendete Transaktion (Pflichtauswahl)],BTT[[#This Row],[Verwendete Transaktion (Pflichtauswahl)]],BTT[SAP-Modul
(Pflichtauswahl)],"&lt;&gt;"&amp;BTT[[#This Row],[SAP-Modul
(Pflichtauswahl)]])&gt;0,"Modul anders","okay"),"")</f>
        <v>okay</v>
      </c>
      <c r="AQ259" t="str">
        <f>IFERROR(IF(COUNTIFS(BTT[Verwendete Transaktion (Pflichtauswahl)],BTT[[#This Row],[Verwendete Transaktion (Pflichtauswahl)]],BTT[Verantwortliches TP
(automatisch)],"&lt;&gt;"&amp;BTT[[#This Row],[Verantwortliches TP
(automatisch)]])&gt;0,"Transaktion mehrfach","okay"),"")</f>
        <v>okay</v>
      </c>
      <c r="AR259" t="str">
        <f>IFERROR(IF(COUNTIFS(BTT[Verwendete Transaktion (Pflichtauswahl)],BTT[[#This Row],[Verwendete Transaktion (Pflichtauswahl)]],BTT[Verantwortliches TP
(automatisch)],"&lt;&gt;"&amp;VLOOKUP(aktives_Teilprojekt,Teilprojekte[[Teilprojekte]:[Kürzel]],2,FALSE))&gt;0,"Transaktion mehrfach","okay"),"")</f>
        <v>okay</v>
      </c>
      <c r="AS259" t="s">
        <v>653</v>
      </c>
    </row>
    <row r="260" spans="1:45">
      <c r="A260" t="str">
        <f>IFERROR(IF(BTT[[#This Row],[Lfd Nr. 
(aus konsolidierter Datei)]]&lt;&gt;"",BTT[[#This Row],[Lfd Nr. 
(aus konsolidierter Datei)]],VLOOKUP(aktives_Teilprojekt,Teilprojekte[[Teilprojekte]:[Kürzel]],2,FALSE)&amp;ROW(BTT[[#This Row],[Lfd Nr.
(automatisch)]])-2),"")</f>
        <v>HL278</v>
      </c>
      <c r="B260" t="s">
        <v>90</v>
      </c>
      <c r="C260" t="s">
        <v>91</v>
      </c>
      <c r="D260" t="s">
        <v>654</v>
      </c>
      <c r="E260" t="str">
        <f>IFERROR(IF(NOT(BTT[[#This Row],[Manuelle Änderung des Verantwortliches TP
(Auswahl - bei Bedarf)]]=""),BTT[[#This Row],[Manuelle Änderung des Verantwortliches TP
(Auswahl - bei Bedarf)]],VLOOKUP(BTT[[#This Row],[Hauptprozess
(Pflichtauswahl)]],Hauptprozesse[],3,FALSE)),"")</f>
        <v>FI</v>
      </c>
      <c r="F260" t="s">
        <v>5</v>
      </c>
      <c r="G260" t="s">
        <v>93</v>
      </c>
      <c r="H260" t="s">
        <v>5</v>
      </c>
      <c r="I260" t="s">
        <v>655</v>
      </c>
      <c r="J260" t="str">
        <f>IFERROR(VLOOKUP(BTT[[#This Row],[Verwendete Transaktion (Pflichtauswahl)]],Transaktionen[[Transaktionen]:[Langtext]],2,FALSE),"")</f>
        <v>Monitoring der Prozesse</v>
      </c>
      <c r="N260" t="s">
        <v>95</v>
      </c>
      <c r="O260" t="s">
        <v>83</v>
      </c>
      <c r="T260" t="s">
        <v>96</v>
      </c>
      <c r="V260" t="str">
        <f>IFERROR(VLOOKUP(BTT[[#This Row],[Verwendetes Formular
(Auswahl falls relevant)]],Formulare[[Formularbezeichnung]:[Formularname (technisch)]],2,FALSE),"")</f>
        <v/>
      </c>
      <c r="X260" t="s">
        <v>83</v>
      </c>
      <c r="Y260" s="4"/>
      <c r="AC260" s="22" t="s">
        <v>97</v>
      </c>
      <c r="AD260" t="s">
        <v>98</v>
      </c>
      <c r="AF260" s="22" t="s">
        <v>97</v>
      </c>
      <c r="AJ260" t="s">
        <v>99</v>
      </c>
      <c r="AK260" t="str">
        <f>IF(BTT[[#This Row],[Subprozess
(optionale Auswahl)]]="","okay",IF(VLOOKUP(BTT[[#This Row],[Subprozess
(optionale Auswahl)]],BPML[[Subprozess]:[Zugeordneter Hauptprozess]],3,FALSE)=BTT[[#This Row],[Hauptprozess
(Pflichtauswahl)]],"okay","falscher Subprozess"))</f>
        <v>okay</v>
      </c>
      <c r="AL260" t="str">
        <f>IF(aktives_Teilprojekt="Master","",IF(BTT[[#This Row],[Verantwortliches TP
(automatisch)]]=VLOOKUP(aktives_Teilprojekt,Teilprojekte[[Teilprojekte]:[Kürzel]],2,FALSE),"okay","Hauptprozess anderes TP"))</f>
        <v>okay</v>
      </c>
      <c r="AM2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0" t="str">
        <f>IFERROR(IF(BTT[[#This Row],[SAP-Modul
(Pflichtauswahl)]]&lt;&gt;VLOOKUP(BTT[[#This Row],[Verwendete Transaktion (Pflichtauswahl)]],Transaktionen[[Transaktionen]:[Modul]],3,FALSE),"Modul anders","okay"),"")</f>
        <v>okay</v>
      </c>
      <c r="AP260" t="str">
        <f>IFERROR(IF(COUNTIFS(BTT[Verwendete Transaktion (Pflichtauswahl)],BTT[[#This Row],[Verwendete Transaktion (Pflichtauswahl)]],BTT[SAP-Modul
(Pflichtauswahl)],"&lt;&gt;"&amp;BTT[[#This Row],[SAP-Modul
(Pflichtauswahl)]])&gt;0,"Modul anders","okay"),"")</f>
        <v>okay</v>
      </c>
      <c r="AQ260" t="str">
        <f>IFERROR(IF(COUNTIFS(BTT[Verwendete Transaktion (Pflichtauswahl)],BTT[[#This Row],[Verwendete Transaktion (Pflichtauswahl)]],BTT[Verantwortliches TP
(automatisch)],"&lt;&gt;"&amp;BTT[[#This Row],[Verantwortliches TP
(automatisch)]])&gt;0,"Transaktion mehrfach","okay"),"")</f>
        <v>okay</v>
      </c>
      <c r="AR260" t="str">
        <f>IFERROR(IF(COUNTIFS(BTT[Verwendete Transaktion (Pflichtauswahl)],BTT[[#This Row],[Verwendete Transaktion (Pflichtauswahl)]],BTT[Verantwortliches TP
(automatisch)],"&lt;&gt;"&amp;VLOOKUP(aktives_Teilprojekt,Teilprojekte[[Teilprojekte]:[Kürzel]],2,FALSE))&gt;0,"Transaktion mehrfach","okay"),"")</f>
        <v>okay</v>
      </c>
      <c r="AS260" t="s">
        <v>656</v>
      </c>
    </row>
    <row r="261" spans="1:45">
      <c r="A261" t="str">
        <f>IFERROR(IF(BTT[[#This Row],[Lfd Nr. 
(aus konsolidierter Datei)]]&lt;&gt;"",BTT[[#This Row],[Lfd Nr. 
(aus konsolidierter Datei)]],VLOOKUP(aktives_Teilprojekt,Teilprojekte[[Teilprojekte]:[Kürzel]],2,FALSE)&amp;ROW(BTT[[#This Row],[Lfd Nr.
(automatisch)]])-2),"")</f>
        <v>FI2137</v>
      </c>
      <c r="B261" t="s">
        <v>101</v>
      </c>
      <c r="D261" t="s">
        <v>102</v>
      </c>
      <c r="E261" t="str">
        <f>IFERROR(IF(NOT(BTT[[#This Row],[Manuelle Änderung des Verantwortliches TP
(Auswahl - bei Bedarf)]]=""),BTT[[#This Row],[Manuelle Änderung des Verantwortliches TP
(Auswahl - bei Bedarf)]],VLOOKUP(BTT[[#This Row],[Hauptprozess
(Pflichtauswahl)]],Hauptprozesse[],3,FALSE)),"")</f>
        <v>FI</v>
      </c>
      <c r="F261" t="s">
        <v>5</v>
      </c>
      <c r="H261" t="s">
        <v>5</v>
      </c>
      <c r="I261" t="s">
        <v>657</v>
      </c>
      <c r="J261" t="str">
        <f>IFERROR(VLOOKUP(BTT[[#This Row],[Verwendete Transaktion (Pflichtauswahl)]],Transaktionen[[Transaktionen]:[Langtext]],2,FALSE),"")</f>
        <v>Feldkatalog</v>
      </c>
      <c r="N261" t="s">
        <v>95</v>
      </c>
      <c r="V261" t="str">
        <f>IFERROR(VLOOKUP(BTT[[#This Row],[Verwendetes Formular
(Auswahl falls relevant)]],Formulare[[Formularbezeichnung]:[Formularname (technisch)]],2,FALSE),"")</f>
        <v/>
      </c>
      <c r="X261" t="s">
        <v>83</v>
      </c>
      <c r="Y261" s="4"/>
      <c r="AC261" s="22" t="s">
        <v>97</v>
      </c>
      <c r="AD261" t="s">
        <v>98</v>
      </c>
      <c r="AF261" s="22" t="s">
        <v>97</v>
      </c>
      <c r="AJ261" t="s">
        <v>99</v>
      </c>
      <c r="AK261" t="str">
        <f>IF(BTT[[#This Row],[Subprozess
(optionale Auswahl)]]="","okay",IF(VLOOKUP(BTT[[#This Row],[Subprozess
(optionale Auswahl)]],BPML[[Subprozess]:[Zugeordneter Hauptprozess]],3,FALSE)=BTT[[#This Row],[Hauptprozess
(Pflichtauswahl)]],"okay","falscher Subprozess"))</f>
        <v>okay</v>
      </c>
      <c r="AL261" t="str">
        <f>IF(aktives_Teilprojekt="Master","",IF(BTT[[#This Row],[Verantwortliches TP
(automatisch)]]=VLOOKUP(aktives_Teilprojekt,Teilprojekte[[Teilprojekte]:[Kürzel]],2,FALSE),"okay","Hauptprozess anderes TP"))</f>
        <v>okay</v>
      </c>
      <c r="AM2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1" t="str">
        <f>IFERROR(IF(BTT[[#This Row],[SAP-Modul
(Pflichtauswahl)]]&lt;&gt;VLOOKUP(BTT[[#This Row],[Verwendete Transaktion (Pflichtauswahl)]],Transaktionen[[Transaktionen]:[Modul]],3,FALSE),"Modul anders","okay"),"")</f>
        <v>okay</v>
      </c>
      <c r="AP261" t="str">
        <f>IFERROR(IF(COUNTIFS(BTT[Verwendete Transaktion (Pflichtauswahl)],BTT[[#This Row],[Verwendete Transaktion (Pflichtauswahl)]],BTT[SAP-Modul
(Pflichtauswahl)],"&lt;&gt;"&amp;BTT[[#This Row],[SAP-Modul
(Pflichtauswahl)]])&gt;0,"Modul anders","okay"),"")</f>
        <v>okay</v>
      </c>
      <c r="AQ261" t="str">
        <f>IFERROR(IF(COUNTIFS(BTT[Verwendete Transaktion (Pflichtauswahl)],BTT[[#This Row],[Verwendete Transaktion (Pflichtauswahl)]],BTT[Verantwortliches TP
(automatisch)],"&lt;&gt;"&amp;BTT[[#This Row],[Verantwortliches TP
(automatisch)]])&gt;0,"Transaktion mehrfach","okay"),"")</f>
        <v>okay</v>
      </c>
      <c r="AR261" t="str">
        <f>IFERROR(IF(COUNTIFS(BTT[Verwendete Transaktion (Pflichtauswahl)],BTT[[#This Row],[Verwendete Transaktion (Pflichtauswahl)]],BTT[Verantwortliches TP
(automatisch)],"&lt;&gt;"&amp;VLOOKUP(aktives_Teilprojekt,Teilprojekte[[Teilprojekte]:[Kürzel]],2,FALSE))&gt;0,"Transaktion mehrfach","okay"),"")</f>
        <v>okay</v>
      </c>
      <c r="AS261" t="s">
        <v>658</v>
      </c>
    </row>
    <row r="262" spans="1:45">
      <c r="A262" t="str">
        <f>IFERROR(IF(BTT[[#This Row],[Lfd Nr. 
(aus konsolidierter Datei)]]&lt;&gt;"",BTT[[#This Row],[Lfd Nr. 
(aus konsolidierter Datei)]],VLOOKUP(aktives_Teilprojekt,Teilprojekte[[Teilprojekte]:[Kürzel]],2,FALSE)&amp;ROW(BTT[[#This Row],[Lfd Nr.
(automatisch)]])-2),"")</f>
        <v>FI2138</v>
      </c>
      <c r="B262" t="s">
        <v>101</v>
      </c>
      <c r="D262" t="s">
        <v>102</v>
      </c>
      <c r="E262" t="str">
        <f>IFERROR(IF(NOT(BTT[[#This Row],[Manuelle Änderung des Verantwortliches TP
(Auswahl - bei Bedarf)]]=""),BTT[[#This Row],[Manuelle Änderung des Verantwortliches TP
(Auswahl - bei Bedarf)]],VLOOKUP(BTT[[#This Row],[Hauptprozess
(Pflichtauswahl)]],Hauptprozesse[],3,FALSE)),"")</f>
        <v>FI</v>
      </c>
      <c r="F262" t="s">
        <v>5</v>
      </c>
      <c r="H262" t="s">
        <v>5</v>
      </c>
      <c r="I262" t="s">
        <v>659</v>
      </c>
      <c r="J262" t="str">
        <f>IFERROR(VLOOKUP(BTT[[#This Row],[Verwendete Transaktion (Pflichtauswahl)]],Transaktionen[[Transaktionen]:[Langtext]],2,FALSE),"")</f>
        <v>Profil</v>
      </c>
      <c r="N262" t="s">
        <v>95</v>
      </c>
      <c r="V262" t="str">
        <f>IFERROR(VLOOKUP(BTT[[#This Row],[Verwendetes Formular
(Auswahl falls relevant)]],Formulare[[Formularbezeichnung]:[Formularname (technisch)]],2,FALSE),"")</f>
        <v/>
      </c>
      <c r="X262" t="s">
        <v>83</v>
      </c>
      <c r="Y262" s="4"/>
      <c r="AC262" s="22" t="s">
        <v>97</v>
      </c>
      <c r="AD262" t="s">
        <v>98</v>
      </c>
      <c r="AF262" s="22" t="s">
        <v>97</v>
      </c>
      <c r="AJ262" t="s">
        <v>99</v>
      </c>
      <c r="AK262" t="str">
        <f>IF(BTT[[#This Row],[Subprozess
(optionale Auswahl)]]="","okay",IF(VLOOKUP(BTT[[#This Row],[Subprozess
(optionale Auswahl)]],BPML[[Subprozess]:[Zugeordneter Hauptprozess]],3,FALSE)=BTT[[#This Row],[Hauptprozess
(Pflichtauswahl)]],"okay","falscher Subprozess"))</f>
        <v>okay</v>
      </c>
      <c r="AL262" t="str">
        <f>IF(aktives_Teilprojekt="Master","",IF(BTT[[#This Row],[Verantwortliches TP
(automatisch)]]=VLOOKUP(aktives_Teilprojekt,Teilprojekte[[Teilprojekte]:[Kürzel]],2,FALSE),"okay","Hauptprozess anderes TP"))</f>
        <v>okay</v>
      </c>
      <c r="AM2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2" t="str">
        <f>IFERROR(IF(BTT[[#This Row],[SAP-Modul
(Pflichtauswahl)]]&lt;&gt;VLOOKUP(BTT[[#This Row],[Verwendete Transaktion (Pflichtauswahl)]],Transaktionen[[Transaktionen]:[Modul]],3,FALSE),"Modul anders","okay"),"")</f>
        <v>okay</v>
      </c>
      <c r="AP262" t="str">
        <f>IFERROR(IF(COUNTIFS(BTT[Verwendete Transaktion (Pflichtauswahl)],BTT[[#This Row],[Verwendete Transaktion (Pflichtauswahl)]],BTT[SAP-Modul
(Pflichtauswahl)],"&lt;&gt;"&amp;BTT[[#This Row],[SAP-Modul
(Pflichtauswahl)]])&gt;0,"Modul anders","okay"),"")</f>
        <v>okay</v>
      </c>
      <c r="AQ262" t="str">
        <f>IFERROR(IF(COUNTIFS(BTT[Verwendete Transaktion (Pflichtauswahl)],BTT[[#This Row],[Verwendete Transaktion (Pflichtauswahl)]],BTT[Verantwortliches TP
(automatisch)],"&lt;&gt;"&amp;BTT[[#This Row],[Verantwortliches TP
(automatisch)]])&gt;0,"Transaktion mehrfach","okay"),"")</f>
        <v>okay</v>
      </c>
      <c r="AR262" t="str">
        <f>IFERROR(IF(COUNTIFS(BTT[Verwendete Transaktion (Pflichtauswahl)],BTT[[#This Row],[Verwendete Transaktion (Pflichtauswahl)]],BTT[Verantwortliches TP
(automatisch)],"&lt;&gt;"&amp;VLOOKUP(aktives_Teilprojekt,Teilprojekte[[Teilprojekte]:[Kürzel]],2,FALSE))&gt;0,"Transaktion mehrfach","okay"),"")</f>
        <v>okay</v>
      </c>
      <c r="AS262" t="s">
        <v>660</v>
      </c>
    </row>
    <row r="263" spans="1:45">
      <c r="A263" t="str">
        <f>IFERROR(IF(BTT[[#This Row],[Lfd Nr. 
(aus konsolidierter Datei)]]&lt;&gt;"",BTT[[#This Row],[Lfd Nr. 
(aus konsolidierter Datei)]],VLOOKUP(aktives_Teilprojekt,Teilprojekte[[Teilprojekte]:[Kürzel]],2,FALSE)&amp;ROW(BTT[[#This Row],[Lfd Nr.
(automatisch)]])-2),"")</f>
        <v>FI1991</v>
      </c>
      <c r="B263" t="s">
        <v>101</v>
      </c>
      <c r="D263" t="s">
        <v>102</v>
      </c>
      <c r="E263" t="str">
        <f>IFERROR(IF(NOT(BTT[[#This Row],[Manuelle Änderung des Verantwortliches TP
(Auswahl - bei Bedarf)]]=""),BTT[[#This Row],[Manuelle Änderung des Verantwortliches TP
(Auswahl - bei Bedarf)]],VLOOKUP(BTT[[#This Row],[Hauptprozess
(Pflichtauswahl)]],Hauptprozesse[],3,FALSE)),"")</f>
        <v>FI</v>
      </c>
      <c r="F263" t="s">
        <v>5</v>
      </c>
      <c r="H263" t="s">
        <v>5</v>
      </c>
      <c r="I263" t="s">
        <v>661</v>
      </c>
      <c r="J263" t="str">
        <f>IFERROR(VLOOKUP(BTT[[#This Row],[Verwendete Transaktion (Pflichtauswahl)]],Transaktionen[[Transaktionen]:[Langtext]],2,FALSE),"")</f>
        <v>Bankprotokolle bearbeiten</v>
      </c>
      <c r="N263" t="s">
        <v>95</v>
      </c>
      <c r="V263" t="str">
        <f>IFERROR(VLOOKUP(BTT[[#This Row],[Verwendetes Formular
(Auswahl falls relevant)]],Formulare[[Formularbezeichnung]:[Formularname (technisch)]],2,FALSE),"")</f>
        <v/>
      </c>
      <c r="X263" t="s">
        <v>83</v>
      </c>
      <c r="Y263" s="4"/>
      <c r="AC263" s="22" t="s">
        <v>97</v>
      </c>
      <c r="AD263" t="s">
        <v>98</v>
      </c>
      <c r="AF263" s="22" t="s">
        <v>97</v>
      </c>
      <c r="AJ263" t="s">
        <v>99</v>
      </c>
      <c r="AK263" t="str">
        <f>IF(BTT[[#This Row],[Subprozess
(optionale Auswahl)]]="","okay",IF(VLOOKUP(BTT[[#This Row],[Subprozess
(optionale Auswahl)]],BPML[[Subprozess]:[Zugeordneter Hauptprozess]],3,FALSE)=BTT[[#This Row],[Hauptprozess
(Pflichtauswahl)]],"okay","falscher Subprozess"))</f>
        <v>okay</v>
      </c>
      <c r="AL263" t="str">
        <f>IF(aktives_Teilprojekt="Master","",IF(BTT[[#This Row],[Verantwortliches TP
(automatisch)]]=VLOOKUP(aktives_Teilprojekt,Teilprojekte[[Teilprojekte]:[Kürzel]],2,FALSE),"okay","Hauptprozess anderes TP"))</f>
        <v>okay</v>
      </c>
      <c r="AM2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3" t="str">
        <f>IFERROR(IF(BTT[[#This Row],[SAP-Modul
(Pflichtauswahl)]]&lt;&gt;VLOOKUP(BTT[[#This Row],[Verwendete Transaktion (Pflichtauswahl)]],Transaktionen[[Transaktionen]:[Modul]],3,FALSE),"Modul anders","okay"),"")</f>
        <v>okay</v>
      </c>
      <c r="AP263" t="str">
        <f>IFERROR(IF(COUNTIFS(BTT[Verwendete Transaktion (Pflichtauswahl)],BTT[[#This Row],[Verwendete Transaktion (Pflichtauswahl)]],BTT[SAP-Modul
(Pflichtauswahl)],"&lt;&gt;"&amp;BTT[[#This Row],[SAP-Modul
(Pflichtauswahl)]])&gt;0,"Modul anders","okay"),"")</f>
        <v>okay</v>
      </c>
      <c r="AQ263" t="str">
        <f>IFERROR(IF(COUNTIFS(BTT[Verwendete Transaktion (Pflichtauswahl)],BTT[[#This Row],[Verwendete Transaktion (Pflichtauswahl)]],BTT[Verantwortliches TP
(automatisch)],"&lt;&gt;"&amp;BTT[[#This Row],[Verantwortliches TP
(automatisch)]])&gt;0,"Transaktion mehrfach","okay"),"")</f>
        <v>okay</v>
      </c>
      <c r="AR263" t="str">
        <f>IFERROR(IF(COUNTIFS(BTT[Verwendete Transaktion (Pflichtauswahl)],BTT[[#This Row],[Verwendete Transaktion (Pflichtauswahl)]],BTT[Verantwortliches TP
(automatisch)],"&lt;&gt;"&amp;VLOOKUP(aktives_Teilprojekt,Teilprojekte[[Teilprojekte]:[Kürzel]],2,FALSE))&gt;0,"Transaktion mehrfach","okay"),"")</f>
        <v>okay</v>
      </c>
      <c r="AS263" t="s">
        <v>662</v>
      </c>
    </row>
    <row r="264" spans="1:45">
      <c r="A264" t="str">
        <f>IFERROR(IF(BTT[[#This Row],[Lfd Nr. 
(aus konsolidierter Datei)]]&lt;&gt;"",BTT[[#This Row],[Lfd Nr. 
(aus konsolidierter Datei)]],VLOOKUP(aktives_Teilprojekt,Teilprojekte[[Teilprojekte]:[Kürzel]],2,FALSE)&amp;ROW(BTT[[#This Row],[Lfd Nr.
(automatisch)]])-2),"")</f>
        <v>FI1992</v>
      </c>
      <c r="B264" t="s">
        <v>101</v>
      </c>
      <c r="D264" t="s">
        <v>102</v>
      </c>
      <c r="E264" t="str">
        <f>IFERROR(IF(NOT(BTT[[#This Row],[Manuelle Änderung des Verantwortliches TP
(Auswahl - bei Bedarf)]]=""),BTT[[#This Row],[Manuelle Änderung des Verantwortliches TP
(Auswahl - bei Bedarf)]],VLOOKUP(BTT[[#This Row],[Hauptprozess
(Pflichtauswahl)]],Hauptprozesse[],3,FALSE)),"")</f>
        <v>FI</v>
      </c>
      <c r="F264" t="s">
        <v>5</v>
      </c>
      <c r="H264" t="s">
        <v>5</v>
      </c>
      <c r="I264" t="s">
        <v>663</v>
      </c>
      <c r="J264" t="str">
        <f>IFERROR(VLOOKUP(BTT[[#This Row],[Verwendete Transaktion (Pflichtauswahl)]],Transaktionen[[Transaktionen]:[Langtext]],2,FALSE),"")</f>
        <v>Prozessfunktionen</v>
      </c>
      <c r="N264" t="s">
        <v>95</v>
      </c>
      <c r="V264" t="str">
        <f>IFERROR(VLOOKUP(BTT[[#This Row],[Verwendetes Formular
(Auswahl falls relevant)]],Formulare[[Formularbezeichnung]:[Formularname (technisch)]],2,FALSE),"")</f>
        <v/>
      </c>
      <c r="X264" t="s">
        <v>83</v>
      </c>
      <c r="Y264" s="4"/>
      <c r="AC264" s="22" t="s">
        <v>97</v>
      </c>
      <c r="AD264" t="s">
        <v>98</v>
      </c>
      <c r="AF264" s="22" t="s">
        <v>97</v>
      </c>
      <c r="AJ264" t="s">
        <v>99</v>
      </c>
      <c r="AK264" t="str">
        <f>IF(BTT[[#This Row],[Subprozess
(optionale Auswahl)]]="","okay",IF(VLOOKUP(BTT[[#This Row],[Subprozess
(optionale Auswahl)]],BPML[[Subprozess]:[Zugeordneter Hauptprozess]],3,FALSE)=BTT[[#This Row],[Hauptprozess
(Pflichtauswahl)]],"okay","falscher Subprozess"))</f>
        <v>okay</v>
      </c>
      <c r="AL264" t="str">
        <f>IF(aktives_Teilprojekt="Master","",IF(BTT[[#This Row],[Verantwortliches TP
(automatisch)]]=VLOOKUP(aktives_Teilprojekt,Teilprojekte[[Teilprojekte]:[Kürzel]],2,FALSE),"okay","Hauptprozess anderes TP"))</f>
        <v>okay</v>
      </c>
      <c r="AM2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4" t="str">
        <f>IFERROR(IF(BTT[[#This Row],[SAP-Modul
(Pflichtauswahl)]]&lt;&gt;VLOOKUP(BTT[[#This Row],[Verwendete Transaktion (Pflichtauswahl)]],Transaktionen[[Transaktionen]:[Modul]],3,FALSE),"Modul anders","okay"),"")</f>
        <v>okay</v>
      </c>
      <c r="AP264" t="str">
        <f>IFERROR(IF(COUNTIFS(BTT[Verwendete Transaktion (Pflichtauswahl)],BTT[[#This Row],[Verwendete Transaktion (Pflichtauswahl)]],BTT[SAP-Modul
(Pflichtauswahl)],"&lt;&gt;"&amp;BTT[[#This Row],[SAP-Modul
(Pflichtauswahl)]])&gt;0,"Modul anders","okay"),"")</f>
        <v>okay</v>
      </c>
      <c r="AQ264" t="str">
        <f>IFERROR(IF(COUNTIFS(BTT[Verwendete Transaktion (Pflichtauswahl)],BTT[[#This Row],[Verwendete Transaktion (Pflichtauswahl)]],BTT[Verantwortliches TP
(automatisch)],"&lt;&gt;"&amp;BTT[[#This Row],[Verantwortliches TP
(automatisch)]])&gt;0,"Transaktion mehrfach","okay"),"")</f>
        <v>okay</v>
      </c>
      <c r="AR264" t="str">
        <f>IFERROR(IF(COUNTIFS(BTT[Verwendete Transaktion (Pflichtauswahl)],BTT[[#This Row],[Verwendete Transaktion (Pflichtauswahl)]],BTT[Verantwortliches TP
(automatisch)],"&lt;&gt;"&amp;VLOOKUP(aktives_Teilprojekt,Teilprojekte[[Teilprojekte]:[Kürzel]],2,FALSE))&gt;0,"Transaktion mehrfach","okay"),"")</f>
        <v>okay</v>
      </c>
      <c r="AS264" t="s">
        <v>664</v>
      </c>
    </row>
    <row r="265" spans="1:45">
      <c r="A265" t="str">
        <f>IFERROR(IF(BTT[[#This Row],[Lfd Nr. 
(aus konsolidierter Datei)]]&lt;&gt;"",BTT[[#This Row],[Lfd Nr. 
(aus konsolidierter Datei)]],VLOOKUP(aktives_Teilprojekt,Teilprojekte[[Teilprojekte]:[Kürzel]],2,FALSE)&amp;ROW(BTT[[#This Row],[Lfd Nr.
(automatisch)]])-2),"")</f>
        <v>FI1993</v>
      </c>
      <c r="B265" t="s">
        <v>101</v>
      </c>
      <c r="D265" t="s">
        <v>102</v>
      </c>
      <c r="E265" t="str">
        <f>IFERROR(IF(NOT(BTT[[#This Row],[Manuelle Änderung des Verantwortliches TP
(Auswahl - bei Bedarf)]]=""),BTT[[#This Row],[Manuelle Änderung des Verantwortliches TP
(Auswahl - bei Bedarf)]],VLOOKUP(BTT[[#This Row],[Hauptprozess
(Pflichtauswahl)]],Hauptprozesse[],3,FALSE)),"")</f>
        <v>FI</v>
      </c>
      <c r="F265" t="s">
        <v>5</v>
      </c>
      <c r="H265" t="s">
        <v>5</v>
      </c>
      <c r="I265" t="s">
        <v>665</v>
      </c>
      <c r="J265" t="str">
        <f>IFERROR(VLOOKUP(BTT[[#This Row],[Verwendete Transaktion (Pflichtauswahl)]],Transaktionen[[Transaktionen]:[Langtext]],2,FALSE),"")</f>
        <v>Prozessketten</v>
      </c>
      <c r="N265" t="s">
        <v>95</v>
      </c>
      <c r="V265" t="str">
        <f>IFERROR(VLOOKUP(BTT[[#This Row],[Verwendetes Formular
(Auswahl falls relevant)]],Formulare[[Formularbezeichnung]:[Formularname (technisch)]],2,FALSE),"")</f>
        <v/>
      </c>
      <c r="X265" t="s">
        <v>83</v>
      </c>
      <c r="Y265" s="4"/>
      <c r="AC265" s="22" t="s">
        <v>97</v>
      </c>
      <c r="AD265" t="s">
        <v>98</v>
      </c>
      <c r="AF265" s="22" t="s">
        <v>97</v>
      </c>
      <c r="AJ265" t="s">
        <v>99</v>
      </c>
      <c r="AK265" t="str">
        <f>IF(BTT[[#This Row],[Subprozess
(optionale Auswahl)]]="","okay",IF(VLOOKUP(BTT[[#This Row],[Subprozess
(optionale Auswahl)]],BPML[[Subprozess]:[Zugeordneter Hauptprozess]],3,FALSE)=BTT[[#This Row],[Hauptprozess
(Pflichtauswahl)]],"okay","falscher Subprozess"))</f>
        <v>okay</v>
      </c>
      <c r="AL265" t="str">
        <f>IF(aktives_Teilprojekt="Master","",IF(BTT[[#This Row],[Verantwortliches TP
(automatisch)]]=VLOOKUP(aktives_Teilprojekt,Teilprojekte[[Teilprojekte]:[Kürzel]],2,FALSE),"okay","Hauptprozess anderes TP"))</f>
        <v>okay</v>
      </c>
      <c r="AM2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5" t="str">
        <f>IFERROR(IF(BTT[[#This Row],[SAP-Modul
(Pflichtauswahl)]]&lt;&gt;VLOOKUP(BTT[[#This Row],[Verwendete Transaktion (Pflichtauswahl)]],Transaktionen[[Transaktionen]:[Modul]],3,FALSE),"Modul anders","okay"),"")</f>
        <v>okay</v>
      </c>
      <c r="AP265" t="str">
        <f>IFERROR(IF(COUNTIFS(BTT[Verwendete Transaktion (Pflichtauswahl)],BTT[[#This Row],[Verwendete Transaktion (Pflichtauswahl)]],BTT[SAP-Modul
(Pflichtauswahl)],"&lt;&gt;"&amp;BTT[[#This Row],[SAP-Modul
(Pflichtauswahl)]])&gt;0,"Modul anders","okay"),"")</f>
        <v>okay</v>
      </c>
      <c r="AQ265" t="str">
        <f>IFERROR(IF(COUNTIFS(BTT[Verwendete Transaktion (Pflichtauswahl)],BTT[[#This Row],[Verwendete Transaktion (Pflichtauswahl)]],BTT[Verantwortliches TP
(automatisch)],"&lt;&gt;"&amp;BTT[[#This Row],[Verantwortliches TP
(automatisch)]])&gt;0,"Transaktion mehrfach","okay"),"")</f>
        <v>okay</v>
      </c>
      <c r="AR265" t="str">
        <f>IFERROR(IF(COUNTIFS(BTT[Verwendete Transaktion (Pflichtauswahl)],BTT[[#This Row],[Verwendete Transaktion (Pflichtauswahl)]],BTT[Verantwortliches TP
(automatisch)],"&lt;&gt;"&amp;VLOOKUP(aktives_Teilprojekt,Teilprojekte[[Teilprojekte]:[Kürzel]],2,FALSE))&gt;0,"Transaktion mehrfach","okay"),"")</f>
        <v>okay</v>
      </c>
      <c r="AS265" t="s">
        <v>666</v>
      </c>
    </row>
    <row r="266" spans="1:45">
      <c r="A266" t="str">
        <f>IFERROR(IF(BTT[[#This Row],[Lfd Nr. 
(aus konsolidierter Datei)]]&lt;&gt;"",BTT[[#This Row],[Lfd Nr. 
(aus konsolidierter Datei)]],VLOOKUP(aktives_Teilprojekt,Teilprojekte[[Teilprojekte]:[Kürzel]],2,FALSE)&amp;ROW(BTT[[#This Row],[Lfd Nr.
(automatisch)]])-2),"")</f>
        <v>FI2071</v>
      </c>
      <c r="B266" t="s">
        <v>101</v>
      </c>
      <c r="D266" t="s">
        <v>102</v>
      </c>
      <c r="E266" t="str">
        <f>IFERROR(IF(NOT(BTT[[#This Row],[Manuelle Änderung des Verantwortliches TP
(Auswahl - bei Bedarf)]]=""),BTT[[#This Row],[Manuelle Änderung des Verantwortliches TP
(Auswahl - bei Bedarf)]],VLOOKUP(BTT[[#This Row],[Hauptprozess
(Pflichtauswahl)]],Hauptprozesse[],3,FALSE)),"")</f>
        <v>FI</v>
      </c>
      <c r="F266" t="s">
        <v>5</v>
      </c>
      <c r="H266" t="s">
        <v>5</v>
      </c>
      <c r="I266" t="s">
        <v>667</v>
      </c>
      <c r="J266" t="str">
        <f>IFERROR(VLOOKUP(BTT[[#This Row],[Verwendete Transaktion (Pflichtauswahl)]],Transaktionen[[Transaktionen]:[Langtext]],2,FALSE),"")</f>
        <v>Quellsysteme</v>
      </c>
      <c r="N266" t="s">
        <v>95</v>
      </c>
      <c r="V266" t="str">
        <f>IFERROR(VLOOKUP(BTT[[#This Row],[Verwendetes Formular
(Auswahl falls relevant)]],Formulare[[Formularbezeichnung]:[Formularname (technisch)]],2,FALSE),"")</f>
        <v/>
      </c>
      <c r="X266" t="s">
        <v>83</v>
      </c>
      <c r="Y266" s="4"/>
      <c r="AC266" s="22" t="s">
        <v>97</v>
      </c>
      <c r="AD266" t="s">
        <v>98</v>
      </c>
      <c r="AF266" s="22" t="s">
        <v>97</v>
      </c>
      <c r="AJ266" t="s">
        <v>99</v>
      </c>
      <c r="AK266" t="str">
        <f>IF(BTT[[#This Row],[Subprozess
(optionale Auswahl)]]="","okay",IF(VLOOKUP(BTT[[#This Row],[Subprozess
(optionale Auswahl)]],BPML[[Subprozess]:[Zugeordneter Hauptprozess]],3,FALSE)=BTT[[#This Row],[Hauptprozess
(Pflichtauswahl)]],"okay","falscher Subprozess"))</f>
        <v>okay</v>
      </c>
      <c r="AL266" t="str">
        <f>IF(aktives_Teilprojekt="Master","",IF(BTT[[#This Row],[Verantwortliches TP
(automatisch)]]=VLOOKUP(aktives_Teilprojekt,Teilprojekte[[Teilprojekte]:[Kürzel]],2,FALSE),"okay","Hauptprozess anderes TP"))</f>
        <v>okay</v>
      </c>
      <c r="AM2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6" t="str">
        <f>IFERROR(IF(BTT[[#This Row],[SAP-Modul
(Pflichtauswahl)]]&lt;&gt;VLOOKUP(BTT[[#This Row],[Verwendete Transaktion (Pflichtauswahl)]],Transaktionen[[Transaktionen]:[Modul]],3,FALSE),"Modul anders","okay"),"")</f>
        <v>okay</v>
      </c>
      <c r="AP266" t="str">
        <f>IFERROR(IF(COUNTIFS(BTT[Verwendete Transaktion (Pflichtauswahl)],BTT[[#This Row],[Verwendete Transaktion (Pflichtauswahl)]],BTT[SAP-Modul
(Pflichtauswahl)],"&lt;&gt;"&amp;BTT[[#This Row],[SAP-Modul
(Pflichtauswahl)]])&gt;0,"Modul anders","okay"),"")</f>
        <v>okay</v>
      </c>
      <c r="AQ266" t="str">
        <f>IFERROR(IF(COUNTIFS(BTT[Verwendete Transaktion (Pflichtauswahl)],BTT[[#This Row],[Verwendete Transaktion (Pflichtauswahl)]],BTT[Verantwortliches TP
(automatisch)],"&lt;&gt;"&amp;BTT[[#This Row],[Verantwortliches TP
(automatisch)]])&gt;0,"Transaktion mehrfach","okay"),"")</f>
        <v>okay</v>
      </c>
      <c r="AR266" t="str">
        <f>IFERROR(IF(COUNTIFS(BTT[Verwendete Transaktion (Pflichtauswahl)],BTT[[#This Row],[Verwendete Transaktion (Pflichtauswahl)]],BTT[Verantwortliches TP
(automatisch)],"&lt;&gt;"&amp;VLOOKUP(aktives_Teilprojekt,Teilprojekte[[Teilprojekte]:[Kürzel]],2,FALSE))&gt;0,"Transaktion mehrfach","okay"),"")</f>
        <v>okay</v>
      </c>
      <c r="AS266" t="s">
        <v>668</v>
      </c>
    </row>
    <row r="267" spans="1:45">
      <c r="A267" t="str">
        <f>IFERROR(IF(BTT[[#This Row],[Lfd Nr. 
(aus konsolidierter Datei)]]&lt;&gt;"",BTT[[#This Row],[Lfd Nr. 
(aus konsolidierter Datei)]],VLOOKUP(aktives_Teilprojekt,Teilprojekte[[Teilprojekte]:[Kürzel]],2,FALSE)&amp;ROW(BTT[[#This Row],[Lfd Nr.
(automatisch)]])-2),"")</f>
        <v>FI2072</v>
      </c>
      <c r="B267" t="s">
        <v>101</v>
      </c>
      <c r="D267" t="s">
        <v>102</v>
      </c>
      <c r="E267" t="str">
        <f>IFERROR(IF(NOT(BTT[[#This Row],[Manuelle Änderung des Verantwortliches TP
(Auswahl - bei Bedarf)]]=""),BTT[[#This Row],[Manuelle Änderung des Verantwortliches TP
(Auswahl - bei Bedarf)]],VLOOKUP(BTT[[#This Row],[Hauptprozess
(Pflichtauswahl)]],Hauptprozesse[],3,FALSE)),"")</f>
        <v>FI</v>
      </c>
      <c r="F267" t="s">
        <v>5</v>
      </c>
      <c r="H267" t="s">
        <v>5</v>
      </c>
      <c r="I267" t="s">
        <v>669</v>
      </c>
      <c r="J267" t="str">
        <f>IFERROR(VLOOKUP(BTT[[#This Row],[Verwendete Transaktion (Pflichtauswahl)]],Transaktionen[[Transaktionen]:[Langtext]],2,FALSE),"")</f>
        <v>Übersicht Zuordnung Benutzergruppe</v>
      </c>
      <c r="N267" t="s">
        <v>95</v>
      </c>
      <c r="V267" t="str">
        <f>IFERROR(VLOOKUP(BTT[[#This Row],[Verwendetes Formular
(Auswahl falls relevant)]],Formulare[[Formularbezeichnung]:[Formularname (technisch)]],2,FALSE),"")</f>
        <v/>
      </c>
      <c r="X267" t="s">
        <v>83</v>
      </c>
      <c r="Y267" s="4"/>
      <c r="AC267" s="22" t="s">
        <v>97</v>
      </c>
      <c r="AD267" t="s">
        <v>98</v>
      </c>
      <c r="AF267" s="22" t="s">
        <v>97</v>
      </c>
      <c r="AJ267" t="s">
        <v>99</v>
      </c>
      <c r="AK267" t="str">
        <f>IF(BTT[[#This Row],[Subprozess
(optionale Auswahl)]]="","okay",IF(VLOOKUP(BTT[[#This Row],[Subprozess
(optionale Auswahl)]],BPML[[Subprozess]:[Zugeordneter Hauptprozess]],3,FALSE)=BTT[[#This Row],[Hauptprozess
(Pflichtauswahl)]],"okay","falscher Subprozess"))</f>
        <v>okay</v>
      </c>
      <c r="AL267" t="str">
        <f>IF(aktives_Teilprojekt="Master","",IF(BTT[[#This Row],[Verantwortliches TP
(automatisch)]]=VLOOKUP(aktives_Teilprojekt,Teilprojekte[[Teilprojekte]:[Kürzel]],2,FALSE),"okay","Hauptprozess anderes TP"))</f>
        <v>okay</v>
      </c>
      <c r="AM2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7" t="str">
        <f>IFERROR(IF(BTT[[#This Row],[SAP-Modul
(Pflichtauswahl)]]&lt;&gt;VLOOKUP(BTT[[#This Row],[Verwendete Transaktion (Pflichtauswahl)]],Transaktionen[[Transaktionen]:[Modul]],3,FALSE),"Modul anders","okay"),"")</f>
        <v>okay</v>
      </c>
      <c r="AP267" t="str">
        <f>IFERROR(IF(COUNTIFS(BTT[Verwendete Transaktion (Pflichtauswahl)],BTT[[#This Row],[Verwendete Transaktion (Pflichtauswahl)]],BTT[SAP-Modul
(Pflichtauswahl)],"&lt;&gt;"&amp;BTT[[#This Row],[SAP-Modul
(Pflichtauswahl)]])&gt;0,"Modul anders","okay"),"")</f>
        <v>okay</v>
      </c>
      <c r="AQ267" t="str">
        <f>IFERROR(IF(COUNTIFS(BTT[Verwendete Transaktion (Pflichtauswahl)],BTT[[#This Row],[Verwendete Transaktion (Pflichtauswahl)]],BTT[Verantwortliches TP
(automatisch)],"&lt;&gt;"&amp;BTT[[#This Row],[Verantwortliches TP
(automatisch)]])&gt;0,"Transaktion mehrfach","okay"),"")</f>
        <v>okay</v>
      </c>
      <c r="AR267" t="str">
        <f>IFERROR(IF(COUNTIFS(BTT[Verwendete Transaktion (Pflichtauswahl)],BTT[[#This Row],[Verwendete Transaktion (Pflichtauswahl)]],BTT[Verantwortliches TP
(automatisch)],"&lt;&gt;"&amp;VLOOKUP(aktives_Teilprojekt,Teilprojekte[[Teilprojekte]:[Kürzel]],2,FALSE))&gt;0,"Transaktion mehrfach","okay"),"")</f>
        <v>okay</v>
      </c>
      <c r="AS267" t="s">
        <v>670</v>
      </c>
    </row>
    <row r="268" spans="1:45">
      <c r="A268" t="str">
        <f>IFERROR(IF(BTT[[#This Row],[Lfd Nr. 
(aus konsolidierter Datei)]]&lt;&gt;"",BTT[[#This Row],[Lfd Nr. 
(aus konsolidierter Datei)]],VLOOKUP(aktives_Teilprojekt,Teilprojekte[[Teilprojekte]:[Kürzel]],2,FALSE)&amp;ROW(BTT[[#This Row],[Lfd Nr.
(automatisch)]])-2),"")</f>
        <v>FI1994</v>
      </c>
      <c r="B268" t="s">
        <v>101</v>
      </c>
      <c r="D268" t="s">
        <v>102</v>
      </c>
      <c r="E268" t="str">
        <f>IFERROR(IF(NOT(BTT[[#This Row],[Manuelle Änderung des Verantwortliches TP
(Auswahl - bei Bedarf)]]=""),BTT[[#This Row],[Manuelle Änderung des Verantwortliches TP
(Auswahl - bei Bedarf)]],VLOOKUP(BTT[[#This Row],[Hauptprozess
(Pflichtauswahl)]],Hauptprozesse[],3,FALSE)),"")</f>
        <v>FI</v>
      </c>
      <c r="F268" t="s">
        <v>5</v>
      </c>
      <c r="H268" t="s">
        <v>5</v>
      </c>
      <c r="I268" t="s">
        <v>671</v>
      </c>
      <c r="J268" t="str">
        <f>IFERROR(VLOOKUP(BTT[[#This Row],[Verwendete Transaktion (Pflichtauswahl)]],Transaktionen[[Transaktionen]:[Langtext]],2,FALSE),"")</f>
        <v>Wieder Anstarten von Prozessketten</v>
      </c>
      <c r="N268" t="s">
        <v>95</v>
      </c>
      <c r="V268" t="str">
        <f>IFERROR(VLOOKUP(BTT[[#This Row],[Verwendetes Formular
(Auswahl falls relevant)]],Formulare[[Formularbezeichnung]:[Formularname (technisch)]],2,FALSE),"")</f>
        <v/>
      </c>
      <c r="X268" t="s">
        <v>83</v>
      </c>
      <c r="Y268" s="4"/>
      <c r="AC268" s="22" t="s">
        <v>97</v>
      </c>
      <c r="AD268" t="s">
        <v>98</v>
      </c>
      <c r="AF268" s="22" t="s">
        <v>97</v>
      </c>
      <c r="AJ268" t="s">
        <v>99</v>
      </c>
      <c r="AK268" t="str">
        <f>IF(BTT[[#This Row],[Subprozess
(optionale Auswahl)]]="","okay",IF(VLOOKUP(BTT[[#This Row],[Subprozess
(optionale Auswahl)]],BPML[[Subprozess]:[Zugeordneter Hauptprozess]],3,FALSE)=BTT[[#This Row],[Hauptprozess
(Pflichtauswahl)]],"okay","falscher Subprozess"))</f>
        <v>okay</v>
      </c>
      <c r="AL268" t="str">
        <f>IF(aktives_Teilprojekt="Master","",IF(BTT[[#This Row],[Verantwortliches TP
(automatisch)]]=VLOOKUP(aktives_Teilprojekt,Teilprojekte[[Teilprojekte]:[Kürzel]],2,FALSE),"okay","Hauptprozess anderes TP"))</f>
        <v>okay</v>
      </c>
      <c r="AM2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8" t="str">
        <f>IFERROR(IF(BTT[[#This Row],[SAP-Modul
(Pflichtauswahl)]]&lt;&gt;VLOOKUP(BTT[[#This Row],[Verwendete Transaktion (Pflichtauswahl)]],Transaktionen[[Transaktionen]:[Modul]],3,FALSE),"Modul anders","okay"),"")</f>
        <v>okay</v>
      </c>
      <c r="AP268" t="str">
        <f>IFERROR(IF(COUNTIFS(BTT[Verwendete Transaktion (Pflichtauswahl)],BTT[[#This Row],[Verwendete Transaktion (Pflichtauswahl)]],BTT[SAP-Modul
(Pflichtauswahl)],"&lt;&gt;"&amp;BTT[[#This Row],[SAP-Modul
(Pflichtauswahl)]])&gt;0,"Modul anders","okay"),"")</f>
        <v>okay</v>
      </c>
      <c r="AQ268" t="str">
        <f>IFERROR(IF(COUNTIFS(BTT[Verwendete Transaktion (Pflichtauswahl)],BTT[[#This Row],[Verwendete Transaktion (Pflichtauswahl)]],BTT[Verantwortliches TP
(automatisch)],"&lt;&gt;"&amp;BTT[[#This Row],[Verantwortliches TP
(automatisch)]])&gt;0,"Transaktion mehrfach","okay"),"")</f>
        <v>okay</v>
      </c>
      <c r="AR268" t="str">
        <f>IFERROR(IF(COUNTIFS(BTT[Verwendete Transaktion (Pflichtauswahl)],BTT[[#This Row],[Verwendete Transaktion (Pflichtauswahl)]],BTT[Verantwortliches TP
(automatisch)],"&lt;&gt;"&amp;VLOOKUP(aktives_Teilprojekt,Teilprojekte[[Teilprojekte]:[Kürzel]],2,FALSE))&gt;0,"Transaktion mehrfach","okay"),"")</f>
        <v>okay</v>
      </c>
      <c r="AS268" t="s">
        <v>672</v>
      </c>
    </row>
    <row r="269" spans="1:45">
      <c r="A269" t="str">
        <f>IFERROR(IF(BTT[[#This Row],[Lfd Nr. 
(aus konsolidierter Datei)]]&lt;&gt;"",BTT[[#This Row],[Lfd Nr. 
(aus konsolidierter Datei)]],VLOOKUP(aktives_Teilprojekt,Teilprojekte[[Teilprojekte]:[Kürzel]],2,FALSE)&amp;ROW(BTT[[#This Row],[Lfd Nr.
(automatisch)]])-2),"")</f>
        <v>FI1995</v>
      </c>
      <c r="B269" t="s">
        <v>101</v>
      </c>
      <c r="D269" t="s">
        <v>102</v>
      </c>
      <c r="E269" t="str">
        <f>IFERROR(IF(NOT(BTT[[#This Row],[Manuelle Änderung des Verantwortliches TP
(Auswahl - bei Bedarf)]]=""),BTT[[#This Row],[Manuelle Änderung des Verantwortliches TP
(Auswahl - bei Bedarf)]],VLOOKUP(BTT[[#This Row],[Hauptprozess
(Pflichtauswahl)]],Hauptprozesse[],3,FALSE)),"")</f>
        <v>FI</v>
      </c>
      <c r="F269" t="s">
        <v>5</v>
      </c>
      <c r="H269" t="s">
        <v>5</v>
      </c>
      <c r="I269" t="s">
        <v>673</v>
      </c>
      <c r="J269" t="str">
        <f>IFERROR(VLOOKUP(BTT[[#This Row],[Verwendete Transaktion (Pflichtauswahl)]],Transaktionen[[Transaktionen]:[Langtext]],2,FALSE),"")</f>
        <v>Sammelbenutzergruppen</v>
      </c>
      <c r="N269" t="s">
        <v>95</v>
      </c>
      <c r="V269" t="str">
        <f>IFERROR(VLOOKUP(BTT[[#This Row],[Verwendetes Formular
(Auswahl falls relevant)]],Formulare[[Formularbezeichnung]:[Formularname (technisch)]],2,FALSE),"")</f>
        <v/>
      </c>
      <c r="X269" t="s">
        <v>83</v>
      </c>
      <c r="Y269" s="4"/>
      <c r="AC269" s="22" t="s">
        <v>97</v>
      </c>
      <c r="AD269" t="s">
        <v>98</v>
      </c>
      <c r="AF269" s="22" t="s">
        <v>97</v>
      </c>
      <c r="AJ269" t="s">
        <v>99</v>
      </c>
      <c r="AK269" t="str">
        <f>IF(BTT[[#This Row],[Subprozess
(optionale Auswahl)]]="","okay",IF(VLOOKUP(BTT[[#This Row],[Subprozess
(optionale Auswahl)]],BPML[[Subprozess]:[Zugeordneter Hauptprozess]],3,FALSE)=BTT[[#This Row],[Hauptprozess
(Pflichtauswahl)]],"okay","falscher Subprozess"))</f>
        <v>okay</v>
      </c>
      <c r="AL269" t="str">
        <f>IF(aktives_Teilprojekt="Master","",IF(BTT[[#This Row],[Verantwortliches TP
(automatisch)]]=VLOOKUP(aktives_Teilprojekt,Teilprojekte[[Teilprojekte]:[Kürzel]],2,FALSE),"okay","Hauptprozess anderes TP"))</f>
        <v>okay</v>
      </c>
      <c r="AM2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69" t="str">
        <f>IFERROR(IF(BTT[[#This Row],[SAP-Modul
(Pflichtauswahl)]]&lt;&gt;VLOOKUP(BTT[[#This Row],[Verwendete Transaktion (Pflichtauswahl)]],Transaktionen[[Transaktionen]:[Modul]],3,FALSE),"Modul anders","okay"),"")</f>
        <v>okay</v>
      </c>
      <c r="AP269" t="str">
        <f>IFERROR(IF(COUNTIFS(BTT[Verwendete Transaktion (Pflichtauswahl)],BTT[[#This Row],[Verwendete Transaktion (Pflichtauswahl)]],BTT[SAP-Modul
(Pflichtauswahl)],"&lt;&gt;"&amp;BTT[[#This Row],[SAP-Modul
(Pflichtauswahl)]])&gt;0,"Modul anders","okay"),"")</f>
        <v>okay</v>
      </c>
      <c r="AQ269" t="str">
        <f>IFERROR(IF(COUNTIFS(BTT[Verwendete Transaktion (Pflichtauswahl)],BTT[[#This Row],[Verwendete Transaktion (Pflichtauswahl)]],BTT[Verantwortliches TP
(automatisch)],"&lt;&gt;"&amp;BTT[[#This Row],[Verantwortliches TP
(automatisch)]])&gt;0,"Transaktion mehrfach","okay"),"")</f>
        <v>okay</v>
      </c>
      <c r="AR269" t="str">
        <f>IFERROR(IF(COUNTIFS(BTT[Verwendete Transaktion (Pflichtauswahl)],BTT[[#This Row],[Verwendete Transaktion (Pflichtauswahl)]],BTT[Verantwortliches TP
(automatisch)],"&lt;&gt;"&amp;VLOOKUP(aktives_Teilprojekt,Teilprojekte[[Teilprojekte]:[Kürzel]],2,FALSE))&gt;0,"Transaktion mehrfach","okay"),"")</f>
        <v>okay</v>
      </c>
      <c r="AS269" t="s">
        <v>674</v>
      </c>
    </row>
    <row r="270" spans="1:45">
      <c r="A270" t="str">
        <f>IFERROR(IF(BTT[[#This Row],[Lfd Nr. 
(aus konsolidierter Datei)]]&lt;&gt;"",BTT[[#This Row],[Lfd Nr. 
(aus konsolidierter Datei)]],VLOOKUP(aktives_Teilprojekt,Teilprojekte[[Teilprojekte]:[Kürzel]],2,FALSE)&amp;ROW(BTT[[#This Row],[Lfd Nr.
(automatisch)]])-2),"")</f>
        <v>FI2073</v>
      </c>
      <c r="B270" t="s">
        <v>101</v>
      </c>
      <c r="D270" t="s">
        <v>102</v>
      </c>
      <c r="E270" t="str">
        <f>IFERROR(IF(NOT(BTT[[#This Row],[Manuelle Änderung des Verantwortliches TP
(Auswahl - bei Bedarf)]]=""),BTT[[#This Row],[Manuelle Änderung des Verantwortliches TP
(Auswahl - bei Bedarf)]],VLOOKUP(BTT[[#This Row],[Hauptprozess
(Pflichtauswahl)]],Hauptprozesse[],3,FALSE)),"")</f>
        <v>FI</v>
      </c>
      <c r="F270" t="s">
        <v>5</v>
      </c>
      <c r="H270" t="s">
        <v>5</v>
      </c>
      <c r="I270" t="s">
        <v>675</v>
      </c>
      <c r="J270" t="str">
        <f>IFERROR(VLOOKUP(BTT[[#This Row],[Verwendete Transaktion (Pflichtauswahl)]],Transaktionen[[Transaktionen]:[Langtext]],2,FALSE),"")</f>
        <v>SAP Benutzereinstellungen</v>
      </c>
      <c r="N270" t="s">
        <v>95</v>
      </c>
      <c r="V270" t="str">
        <f>IFERROR(VLOOKUP(BTT[[#This Row],[Verwendetes Formular
(Auswahl falls relevant)]],Formulare[[Formularbezeichnung]:[Formularname (technisch)]],2,FALSE),"")</f>
        <v/>
      </c>
      <c r="X270" t="s">
        <v>83</v>
      </c>
      <c r="Y270" s="4"/>
      <c r="AC270" s="22" t="s">
        <v>97</v>
      </c>
      <c r="AD270" t="s">
        <v>98</v>
      </c>
      <c r="AF270" s="22" t="s">
        <v>97</v>
      </c>
      <c r="AJ270" t="s">
        <v>99</v>
      </c>
      <c r="AK270" t="str">
        <f>IF(BTT[[#This Row],[Subprozess
(optionale Auswahl)]]="","okay",IF(VLOOKUP(BTT[[#This Row],[Subprozess
(optionale Auswahl)]],BPML[[Subprozess]:[Zugeordneter Hauptprozess]],3,FALSE)=BTT[[#This Row],[Hauptprozess
(Pflichtauswahl)]],"okay","falscher Subprozess"))</f>
        <v>okay</v>
      </c>
      <c r="AL270" t="str">
        <f>IF(aktives_Teilprojekt="Master","",IF(BTT[[#This Row],[Verantwortliches TP
(automatisch)]]=VLOOKUP(aktives_Teilprojekt,Teilprojekte[[Teilprojekte]:[Kürzel]],2,FALSE),"okay","Hauptprozess anderes TP"))</f>
        <v>okay</v>
      </c>
      <c r="AM2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0" t="str">
        <f>IFERROR(IF(BTT[[#This Row],[SAP-Modul
(Pflichtauswahl)]]&lt;&gt;VLOOKUP(BTT[[#This Row],[Verwendete Transaktion (Pflichtauswahl)]],Transaktionen[[Transaktionen]:[Modul]],3,FALSE),"Modul anders","okay"),"")</f>
        <v>okay</v>
      </c>
      <c r="AP270" t="str">
        <f>IFERROR(IF(COUNTIFS(BTT[Verwendete Transaktion (Pflichtauswahl)],BTT[[#This Row],[Verwendete Transaktion (Pflichtauswahl)]],BTT[SAP-Modul
(Pflichtauswahl)],"&lt;&gt;"&amp;BTT[[#This Row],[SAP-Modul
(Pflichtauswahl)]])&gt;0,"Modul anders","okay"),"")</f>
        <v>okay</v>
      </c>
      <c r="AQ270" t="str">
        <f>IFERROR(IF(COUNTIFS(BTT[Verwendete Transaktion (Pflichtauswahl)],BTT[[#This Row],[Verwendete Transaktion (Pflichtauswahl)]],BTT[Verantwortliches TP
(automatisch)],"&lt;&gt;"&amp;BTT[[#This Row],[Verantwortliches TP
(automatisch)]])&gt;0,"Transaktion mehrfach","okay"),"")</f>
        <v>okay</v>
      </c>
      <c r="AR270" t="str">
        <f>IFERROR(IF(COUNTIFS(BTT[Verwendete Transaktion (Pflichtauswahl)],BTT[[#This Row],[Verwendete Transaktion (Pflichtauswahl)]],BTT[Verantwortliches TP
(automatisch)],"&lt;&gt;"&amp;VLOOKUP(aktives_Teilprojekt,Teilprojekte[[Teilprojekte]:[Kürzel]],2,FALSE))&gt;0,"Transaktion mehrfach","okay"),"")</f>
        <v>okay</v>
      </c>
      <c r="AS270" t="s">
        <v>676</v>
      </c>
    </row>
    <row r="271" spans="1:45">
      <c r="A271" t="str">
        <f>IFERROR(IF(BTT[[#This Row],[Lfd Nr. 
(aus konsolidierter Datei)]]&lt;&gt;"",BTT[[#This Row],[Lfd Nr. 
(aus konsolidierter Datei)]],VLOOKUP(aktives_Teilprojekt,Teilprojekte[[Teilprojekte]:[Kürzel]],2,FALSE)&amp;ROW(BTT[[#This Row],[Lfd Nr.
(automatisch)]])-2),"")</f>
        <v>FI1996</v>
      </c>
      <c r="B271" t="s">
        <v>101</v>
      </c>
      <c r="D271" t="s">
        <v>102</v>
      </c>
      <c r="E271" t="str">
        <f>IFERROR(IF(NOT(BTT[[#This Row],[Manuelle Änderung des Verantwortliches TP
(Auswahl - bei Bedarf)]]=""),BTT[[#This Row],[Manuelle Änderung des Verantwortliches TP
(Auswahl - bei Bedarf)]],VLOOKUP(BTT[[#This Row],[Hauptprozess
(Pflichtauswahl)]],Hauptprozesse[],3,FALSE)),"")</f>
        <v>FI</v>
      </c>
      <c r="F271" t="s">
        <v>5</v>
      </c>
      <c r="H271" t="s">
        <v>5</v>
      </c>
      <c r="I271" t="s">
        <v>677</v>
      </c>
      <c r="J271" t="str">
        <f>IFERROR(VLOOKUP(BTT[[#This Row],[Verwendete Transaktion (Pflichtauswahl)]],Transaktionen[[Transaktionen]:[Langtext]],2,FALSE),"")</f>
        <v>Funktionstypenpflege für Suchhilfen</v>
      </c>
      <c r="N271" t="s">
        <v>95</v>
      </c>
      <c r="V271" t="str">
        <f>IFERROR(VLOOKUP(BTT[[#This Row],[Verwendetes Formular
(Auswahl falls relevant)]],Formulare[[Formularbezeichnung]:[Formularname (technisch)]],2,FALSE),"")</f>
        <v/>
      </c>
      <c r="X271" t="s">
        <v>83</v>
      </c>
      <c r="Y271" s="4"/>
      <c r="AC271" s="22" t="s">
        <v>97</v>
      </c>
      <c r="AD271" t="s">
        <v>98</v>
      </c>
      <c r="AF271" s="22" t="s">
        <v>97</v>
      </c>
      <c r="AJ271" t="s">
        <v>99</v>
      </c>
      <c r="AK271" t="str">
        <f>IF(BTT[[#This Row],[Subprozess
(optionale Auswahl)]]="","okay",IF(VLOOKUP(BTT[[#This Row],[Subprozess
(optionale Auswahl)]],BPML[[Subprozess]:[Zugeordneter Hauptprozess]],3,FALSE)=BTT[[#This Row],[Hauptprozess
(Pflichtauswahl)]],"okay","falscher Subprozess"))</f>
        <v>okay</v>
      </c>
      <c r="AL271" t="str">
        <f>IF(aktives_Teilprojekt="Master","",IF(BTT[[#This Row],[Verantwortliches TP
(automatisch)]]=VLOOKUP(aktives_Teilprojekt,Teilprojekte[[Teilprojekte]:[Kürzel]],2,FALSE),"okay","Hauptprozess anderes TP"))</f>
        <v>okay</v>
      </c>
      <c r="AM2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1" t="str">
        <f>IFERROR(IF(BTT[[#This Row],[SAP-Modul
(Pflichtauswahl)]]&lt;&gt;VLOOKUP(BTT[[#This Row],[Verwendete Transaktion (Pflichtauswahl)]],Transaktionen[[Transaktionen]:[Modul]],3,FALSE),"Modul anders","okay"),"")</f>
        <v>okay</v>
      </c>
      <c r="AP271" t="str">
        <f>IFERROR(IF(COUNTIFS(BTT[Verwendete Transaktion (Pflichtauswahl)],BTT[[#This Row],[Verwendete Transaktion (Pflichtauswahl)]],BTT[SAP-Modul
(Pflichtauswahl)],"&lt;&gt;"&amp;BTT[[#This Row],[SAP-Modul
(Pflichtauswahl)]])&gt;0,"Modul anders","okay"),"")</f>
        <v>okay</v>
      </c>
      <c r="AQ271" t="str">
        <f>IFERROR(IF(COUNTIFS(BTT[Verwendete Transaktion (Pflichtauswahl)],BTT[[#This Row],[Verwendete Transaktion (Pflichtauswahl)]],BTT[Verantwortliches TP
(automatisch)],"&lt;&gt;"&amp;BTT[[#This Row],[Verantwortliches TP
(automatisch)]])&gt;0,"Transaktion mehrfach","okay"),"")</f>
        <v>okay</v>
      </c>
      <c r="AR271" t="str">
        <f>IFERROR(IF(COUNTIFS(BTT[Verwendete Transaktion (Pflichtauswahl)],BTT[[#This Row],[Verwendete Transaktion (Pflichtauswahl)]],BTT[Verantwortliches TP
(automatisch)],"&lt;&gt;"&amp;VLOOKUP(aktives_Teilprojekt,Teilprojekte[[Teilprojekte]:[Kürzel]],2,FALSE))&gt;0,"Transaktion mehrfach","okay"),"")</f>
        <v>okay</v>
      </c>
      <c r="AS271" t="s">
        <v>678</v>
      </c>
    </row>
    <row r="272" spans="1:45">
      <c r="A272" t="str">
        <f>IFERROR(IF(BTT[[#This Row],[Lfd Nr. 
(aus konsolidierter Datei)]]&lt;&gt;"",BTT[[#This Row],[Lfd Nr. 
(aus konsolidierter Datei)]],VLOOKUP(aktives_Teilprojekt,Teilprojekte[[Teilprojekte]:[Kürzel]],2,FALSE)&amp;ROW(BTT[[#This Row],[Lfd Nr.
(automatisch)]])-2),"")</f>
        <v>FI2139</v>
      </c>
      <c r="B272" t="s">
        <v>101</v>
      </c>
      <c r="D272" t="s">
        <v>102</v>
      </c>
      <c r="E272" t="str">
        <f>IFERROR(IF(NOT(BTT[[#This Row],[Manuelle Änderung des Verantwortliches TP
(Auswahl - bei Bedarf)]]=""),BTT[[#This Row],[Manuelle Änderung des Verantwortliches TP
(Auswahl - bei Bedarf)]],VLOOKUP(BTT[[#This Row],[Hauptprozess
(Pflichtauswahl)]],Hauptprozesse[],3,FALSE)),"")</f>
        <v>FI</v>
      </c>
      <c r="F272" t="s">
        <v>5</v>
      </c>
      <c r="H272" t="s">
        <v>5</v>
      </c>
      <c r="I272" t="s">
        <v>679</v>
      </c>
      <c r="J272" t="str">
        <f>IFERROR(VLOOKUP(BTT[[#This Row],[Verwendete Transaktion (Pflichtauswahl)]],Transaktionen[[Transaktionen]:[Langtext]],2,FALSE),"")</f>
        <v>Übersicht Einzelzahlungen</v>
      </c>
      <c r="N272" t="s">
        <v>95</v>
      </c>
      <c r="V272" t="str">
        <f>IFERROR(VLOOKUP(BTT[[#This Row],[Verwendetes Formular
(Auswahl falls relevant)]],Formulare[[Formularbezeichnung]:[Formularname (technisch)]],2,FALSE),"")</f>
        <v/>
      </c>
      <c r="X272" t="s">
        <v>83</v>
      </c>
      <c r="Y272" s="4"/>
      <c r="AC272" s="22" t="s">
        <v>97</v>
      </c>
      <c r="AD272" t="s">
        <v>98</v>
      </c>
      <c r="AF272" s="22" t="s">
        <v>97</v>
      </c>
      <c r="AJ272" t="s">
        <v>99</v>
      </c>
      <c r="AK272" t="str">
        <f>IF(BTT[[#This Row],[Subprozess
(optionale Auswahl)]]="","okay",IF(VLOOKUP(BTT[[#This Row],[Subprozess
(optionale Auswahl)]],BPML[[Subprozess]:[Zugeordneter Hauptprozess]],3,FALSE)=BTT[[#This Row],[Hauptprozess
(Pflichtauswahl)]],"okay","falscher Subprozess"))</f>
        <v>okay</v>
      </c>
      <c r="AL272" t="str">
        <f>IF(aktives_Teilprojekt="Master","",IF(BTT[[#This Row],[Verantwortliches TP
(automatisch)]]=VLOOKUP(aktives_Teilprojekt,Teilprojekte[[Teilprojekte]:[Kürzel]],2,FALSE),"okay","Hauptprozess anderes TP"))</f>
        <v>okay</v>
      </c>
      <c r="AM2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2" t="str">
        <f>IFERROR(IF(BTT[[#This Row],[SAP-Modul
(Pflichtauswahl)]]&lt;&gt;VLOOKUP(BTT[[#This Row],[Verwendete Transaktion (Pflichtauswahl)]],Transaktionen[[Transaktionen]:[Modul]],3,FALSE),"Modul anders","okay"),"")</f>
        <v>okay</v>
      </c>
      <c r="AP272" t="str">
        <f>IFERROR(IF(COUNTIFS(BTT[Verwendete Transaktion (Pflichtauswahl)],BTT[[#This Row],[Verwendete Transaktion (Pflichtauswahl)]],BTT[SAP-Modul
(Pflichtauswahl)],"&lt;&gt;"&amp;BTT[[#This Row],[SAP-Modul
(Pflichtauswahl)]])&gt;0,"Modul anders","okay"),"")</f>
        <v>okay</v>
      </c>
      <c r="AQ272" t="str">
        <f>IFERROR(IF(COUNTIFS(BTT[Verwendete Transaktion (Pflichtauswahl)],BTT[[#This Row],[Verwendete Transaktion (Pflichtauswahl)]],BTT[Verantwortliches TP
(automatisch)],"&lt;&gt;"&amp;BTT[[#This Row],[Verantwortliches TP
(automatisch)]])&gt;0,"Transaktion mehrfach","okay"),"")</f>
        <v>okay</v>
      </c>
      <c r="AR272" t="str">
        <f>IFERROR(IF(COUNTIFS(BTT[Verwendete Transaktion (Pflichtauswahl)],BTT[[#This Row],[Verwendete Transaktion (Pflichtauswahl)]],BTT[Verantwortliches TP
(automatisch)],"&lt;&gt;"&amp;VLOOKUP(aktives_Teilprojekt,Teilprojekte[[Teilprojekte]:[Kürzel]],2,FALSE))&gt;0,"Transaktion mehrfach","okay"),"")</f>
        <v>okay</v>
      </c>
      <c r="AS272" t="s">
        <v>680</v>
      </c>
    </row>
    <row r="273" spans="1:45">
      <c r="A273" t="str">
        <f>IFERROR(IF(BTT[[#This Row],[Lfd Nr. 
(aus konsolidierter Datei)]]&lt;&gt;"",BTT[[#This Row],[Lfd Nr. 
(aus konsolidierter Datei)]],VLOOKUP(aktives_Teilprojekt,Teilprojekte[[Teilprojekte]:[Kürzel]],2,FALSE)&amp;ROW(BTT[[#This Row],[Lfd Nr.
(automatisch)]])-2),"")</f>
        <v>FI1997</v>
      </c>
      <c r="B273" t="s">
        <v>101</v>
      </c>
      <c r="D273" t="s">
        <v>102</v>
      </c>
      <c r="E273" t="str">
        <f>IFERROR(IF(NOT(BTT[[#This Row],[Manuelle Änderung des Verantwortliches TP
(Auswahl - bei Bedarf)]]=""),BTT[[#This Row],[Manuelle Änderung des Verantwortliches TP
(Auswahl - bei Bedarf)]],VLOOKUP(BTT[[#This Row],[Hauptprozess
(Pflichtauswahl)]],Hauptprozesse[],3,FALSE)),"")</f>
        <v>FI</v>
      </c>
      <c r="F273" t="s">
        <v>5</v>
      </c>
      <c r="H273" t="s">
        <v>5</v>
      </c>
      <c r="I273" t="s">
        <v>681</v>
      </c>
      <c r="J273" t="str">
        <f>IFERROR(VLOOKUP(BTT[[#This Row],[Verwendete Transaktion (Pflichtauswahl)]],Transaktionen[[Transaktionen]:[Langtext]],2,FALSE),"")</f>
        <v>Status Definitionen</v>
      </c>
      <c r="N273" t="s">
        <v>95</v>
      </c>
      <c r="V273" t="str">
        <f>IFERROR(VLOOKUP(BTT[[#This Row],[Verwendetes Formular
(Auswahl falls relevant)]],Formulare[[Formularbezeichnung]:[Formularname (technisch)]],2,FALSE),"")</f>
        <v/>
      </c>
      <c r="X273" t="s">
        <v>83</v>
      </c>
      <c r="Y273" s="4"/>
      <c r="AC273" s="22" t="s">
        <v>97</v>
      </c>
      <c r="AD273" t="s">
        <v>98</v>
      </c>
      <c r="AF273" s="22" t="s">
        <v>97</v>
      </c>
      <c r="AJ273" t="s">
        <v>99</v>
      </c>
      <c r="AK273" t="str">
        <f>IF(BTT[[#This Row],[Subprozess
(optionale Auswahl)]]="","okay",IF(VLOOKUP(BTT[[#This Row],[Subprozess
(optionale Auswahl)]],BPML[[Subprozess]:[Zugeordneter Hauptprozess]],3,FALSE)=BTT[[#This Row],[Hauptprozess
(Pflichtauswahl)]],"okay","falscher Subprozess"))</f>
        <v>okay</v>
      </c>
      <c r="AL273" t="str">
        <f>IF(aktives_Teilprojekt="Master","",IF(BTT[[#This Row],[Verantwortliches TP
(automatisch)]]=VLOOKUP(aktives_Teilprojekt,Teilprojekte[[Teilprojekte]:[Kürzel]],2,FALSE),"okay","Hauptprozess anderes TP"))</f>
        <v>okay</v>
      </c>
      <c r="AM2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3" t="str">
        <f>IFERROR(IF(BTT[[#This Row],[SAP-Modul
(Pflichtauswahl)]]&lt;&gt;VLOOKUP(BTT[[#This Row],[Verwendete Transaktion (Pflichtauswahl)]],Transaktionen[[Transaktionen]:[Modul]],3,FALSE),"Modul anders","okay"),"")</f>
        <v>okay</v>
      </c>
      <c r="AP273" t="str">
        <f>IFERROR(IF(COUNTIFS(BTT[Verwendete Transaktion (Pflichtauswahl)],BTT[[#This Row],[Verwendete Transaktion (Pflichtauswahl)]],BTT[SAP-Modul
(Pflichtauswahl)],"&lt;&gt;"&amp;BTT[[#This Row],[SAP-Modul
(Pflichtauswahl)]])&gt;0,"Modul anders","okay"),"")</f>
        <v>okay</v>
      </c>
      <c r="AQ273" t="str">
        <f>IFERROR(IF(COUNTIFS(BTT[Verwendete Transaktion (Pflichtauswahl)],BTT[[#This Row],[Verwendete Transaktion (Pflichtauswahl)]],BTT[Verantwortliches TP
(automatisch)],"&lt;&gt;"&amp;BTT[[#This Row],[Verantwortliches TP
(automatisch)]])&gt;0,"Transaktion mehrfach","okay"),"")</f>
        <v>okay</v>
      </c>
      <c r="AR273" t="str">
        <f>IFERROR(IF(COUNTIFS(BTT[Verwendete Transaktion (Pflichtauswahl)],BTT[[#This Row],[Verwendete Transaktion (Pflichtauswahl)]],BTT[Verantwortliches TP
(automatisch)],"&lt;&gt;"&amp;VLOOKUP(aktives_Teilprojekt,Teilprojekte[[Teilprojekte]:[Kürzel]],2,FALSE))&gt;0,"Transaktion mehrfach","okay"),"")</f>
        <v>okay</v>
      </c>
      <c r="AS273" t="s">
        <v>682</v>
      </c>
    </row>
    <row r="274" spans="1:45">
      <c r="A274" t="str">
        <f>IFERROR(IF(BTT[[#This Row],[Lfd Nr. 
(aus konsolidierter Datei)]]&lt;&gt;"",BTT[[#This Row],[Lfd Nr. 
(aus konsolidierter Datei)]],VLOOKUP(aktives_Teilprojekt,Teilprojekte[[Teilprojekte]:[Kürzel]],2,FALSE)&amp;ROW(BTT[[#This Row],[Lfd Nr.
(automatisch)]])-2),"")</f>
        <v>FI2074</v>
      </c>
      <c r="B274" t="s">
        <v>101</v>
      </c>
      <c r="D274" t="s">
        <v>102</v>
      </c>
      <c r="E274" t="str">
        <f>IFERROR(IF(NOT(BTT[[#This Row],[Manuelle Änderung des Verantwortliches TP
(Auswahl - bei Bedarf)]]=""),BTT[[#This Row],[Manuelle Änderung des Verantwortliches TP
(Auswahl - bei Bedarf)]],VLOOKUP(BTT[[#This Row],[Hauptprozess
(Pflichtauswahl)]],Hauptprozesse[],3,FALSE)),"")</f>
        <v>FI</v>
      </c>
      <c r="F274" t="s">
        <v>5</v>
      </c>
      <c r="H274" t="s">
        <v>5</v>
      </c>
      <c r="I274" t="s">
        <v>683</v>
      </c>
      <c r="J274" t="str">
        <f>IFERROR(VLOOKUP(BTT[[#This Row],[Verwendete Transaktion (Pflichtauswahl)]],Transaktionen[[Transaktionen]:[Langtext]],2,FALSE),"")</f>
        <v>Statusgruppen</v>
      </c>
      <c r="N274" t="s">
        <v>95</v>
      </c>
      <c r="V274" t="str">
        <f>IFERROR(VLOOKUP(BTT[[#This Row],[Verwendetes Formular
(Auswahl falls relevant)]],Formulare[[Formularbezeichnung]:[Formularname (technisch)]],2,FALSE),"")</f>
        <v/>
      </c>
      <c r="X274" t="s">
        <v>83</v>
      </c>
      <c r="Y274" s="4"/>
      <c r="AC274" s="22" t="s">
        <v>97</v>
      </c>
      <c r="AD274" t="s">
        <v>98</v>
      </c>
      <c r="AF274" s="22" t="s">
        <v>97</v>
      </c>
      <c r="AJ274" t="s">
        <v>99</v>
      </c>
      <c r="AK274" t="str">
        <f>IF(BTT[[#This Row],[Subprozess
(optionale Auswahl)]]="","okay",IF(VLOOKUP(BTT[[#This Row],[Subprozess
(optionale Auswahl)]],BPML[[Subprozess]:[Zugeordneter Hauptprozess]],3,FALSE)=BTT[[#This Row],[Hauptprozess
(Pflichtauswahl)]],"okay","falscher Subprozess"))</f>
        <v>okay</v>
      </c>
      <c r="AL274" t="str">
        <f>IF(aktives_Teilprojekt="Master","",IF(BTT[[#This Row],[Verantwortliches TP
(automatisch)]]=VLOOKUP(aktives_Teilprojekt,Teilprojekte[[Teilprojekte]:[Kürzel]],2,FALSE),"okay","Hauptprozess anderes TP"))</f>
        <v>okay</v>
      </c>
      <c r="AM2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4" t="str">
        <f>IFERROR(IF(BTT[[#This Row],[SAP-Modul
(Pflichtauswahl)]]&lt;&gt;VLOOKUP(BTT[[#This Row],[Verwendete Transaktion (Pflichtauswahl)]],Transaktionen[[Transaktionen]:[Modul]],3,FALSE),"Modul anders","okay"),"")</f>
        <v>okay</v>
      </c>
      <c r="AP274" t="str">
        <f>IFERROR(IF(COUNTIFS(BTT[Verwendete Transaktion (Pflichtauswahl)],BTT[[#This Row],[Verwendete Transaktion (Pflichtauswahl)]],BTT[SAP-Modul
(Pflichtauswahl)],"&lt;&gt;"&amp;BTT[[#This Row],[SAP-Modul
(Pflichtauswahl)]])&gt;0,"Modul anders","okay"),"")</f>
        <v>okay</v>
      </c>
      <c r="AQ274" t="str">
        <f>IFERROR(IF(COUNTIFS(BTT[Verwendete Transaktion (Pflichtauswahl)],BTT[[#This Row],[Verwendete Transaktion (Pflichtauswahl)]],BTT[Verantwortliches TP
(automatisch)],"&lt;&gt;"&amp;BTT[[#This Row],[Verantwortliches TP
(automatisch)]])&gt;0,"Transaktion mehrfach","okay"),"")</f>
        <v>okay</v>
      </c>
      <c r="AR274" t="str">
        <f>IFERROR(IF(COUNTIFS(BTT[Verwendete Transaktion (Pflichtauswahl)],BTT[[#This Row],[Verwendete Transaktion (Pflichtauswahl)]],BTT[Verantwortliches TP
(automatisch)],"&lt;&gt;"&amp;VLOOKUP(aktives_Teilprojekt,Teilprojekte[[Teilprojekte]:[Kürzel]],2,FALSE))&gt;0,"Transaktion mehrfach","okay"),"")</f>
        <v>okay</v>
      </c>
      <c r="AS274" t="s">
        <v>684</v>
      </c>
    </row>
    <row r="275" spans="1:45">
      <c r="A275" t="str">
        <f>IFERROR(IF(BTT[[#This Row],[Lfd Nr. 
(aus konsolidierter Datei)]]&lt;&gt;"",BTT[[#This Row],[Lfd Nr. 
(aus konsolidierter Datei)]],VLOOKUP(aktives_Teilprojekt,Teilprojekte[[Teilprojekte]:[Kürzel]],2,FALSE)&amp;ROW(BTT[[#This Row],[Lfd Nr.
(automatisch)]])-2),"")</f>
        <v>FI2140</v>
      </c>
      <c r="B275" t="s">
        <v>101</v>
      </c>
      <c r="D275" t="s">
        <v>102</v>
      </c>
      <c r="E275" t="str">
        <f>IFERROR(IF(NOT(BTT[[#This Row],[Manuelle Änderung des Verantwortliches TP
(Auswahl - bei Bedarf)]]=""),BTT[[#This Row],[Manuelle Änderung des Verantwortliches TP
(Auswahl - bei Bedarf)]],VLOOKUP(BTT[[#This Row],[Hauptprozess
(Pflichtauswahl)]],Hauptprozesse[],3,FALSE)),"")</f>
        <v>FI</v>
      </c>
      <c r="F275" t="s">
        <v>5</v>
      </c>
      <c r="H275" t="s">
        <v>5</v>
      </c>
      <c r="I275" t="s">
        <v>685</v>
      </c>
      <c r="J275" t="str">
        <f>IFERROR(VLOOKUP(BTT[[#This Row],[Verwendete Transaktion (Pflichtauswahl)]],Transaktionen[[Transaktionen]:[Langtext]],2,FALSE),"")</f>
        <v>Programmverhalten SAP-Systeme</v>
      </c>
      <c r="N275" t="s">
        <v>95</v>
      </c>
      <c r="V275" t="str">
        <f>IFERROR(VLOOKUP(BTT[[#This Row],[Verwendetes Formular
(Auswahl falls relevant)]],Formulare[[Formularbezeichnung]:[Formularname (technisch)]],2,FALSE),"")</f>
        <v/>
      </c>
      <c r="X275" t="s">
        <v>83</v>
      </c>
      <c r="Y275" s="4"/>
      <c r="AC275" s="22" t="s">
        <v>97</v>
      </c>
      <c r="AD275" t="s">
        <v>98</v>
      </c>
      <c r="AF275" s="22" t="s">
        <v>97</v>
      </c>
      <c r="AJ275" t="s">
        <v>99</v>
      </c>
      <c r="AK275" t="str">
        <f>IF(BTT[[#This Row],[Subprozess
(optionale Auswahl)]]="","okay",IF(VLOOKUP(BTT[[#This Row],[Subprozess
(optionale Auswahl)]],BPML[[Subprozess]:[Zugeordneter Hauptprozess]],3,FALSE)=BTT[[#This Row],[Hauptprozess
(Pflichtauswahl)]],"okay","falscher Subprozess"))</f>
        <v>okay</v>
      </c>
      <c r="AL275" t="str">
        <f>IF(aktives_Teilprojekt="Master","",IF(BTT[[#This Row],[Verantwortliches TP
(automatisch)]]=VLOOKUP(aktives_Teilprojekt,Teilprojekte[[Teilprojekte]:[Kürzel]],2,FALSE),"okay","Hauptprozess anderes TP"))</f>
        <v>okay</v>
      </c>
      <c r="AM2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5" t="str">
        <f>IFERROR(IF(BTT[[#This Row],[SAP-Modul
(Pflichtauswahl)]]&lt;&gt;VLOOKUP(BTT[[#This Row],[Verwendete Transaktion (Pflichtauswahl)]],Transaktionen[[Transaktionen]:[Modul]],3,FALSE),"Modul anders","okay"),"")</f>
        <v>okay</v>
      </c>
      <c r="AP275" t="str">
        <f>IFERROR(IF(COUNTIFS(BTT[Verwendete Transaktion (Pflichtauswahl)],BTT[[#This Row],[Verwendete Transaktion (Pflichtauswahl)]],BTT[SAP-Modul
(Pflichtauswahl)],"&lt;&gt;"&amp;BTT[[#This Row],[SAP-Modul
(Pflichtauswahl)]])&gt;0,"Modul anders","okay"),"")</f>
        <v>okay</v>
      </c>
      <c r="AQ275" t="str">
        <f>IFERROR(IF(COUNTIFS(BTT[Verwendete Transaktion (Pflichtauswahl)],BTT[[#This Row],[Verwendete Transaktion (Pflichtauswahl)]],BTT[Verantwortliches TP
(automatisch)],"&lt;&gt;"&amp;BTT[[#This Row],[Verantwortliches TP
(automatisch)]])&gt;0,"Transaktion mehrfach","okay"),"")</f>
        <v>okay</v>
      </c>
      <c r="AR275" t="str">
        <f>IFERROR(IF(COUNTIFS(BTT[Verwendete Transaktion (Pflichtauswahl)],BTT[[#This Row],[Verwendete Transaktion (Pflichtauswahl)]],BTT[Verantwortliches TP
(automatisch)],"&lt;&gt;"&amp;VLOOKUP(aktives_Teilprojekt,Teilprojekte[[Teilprojekte]:[Kürzel]],2,FALSE))&gt;0,"Transaktion mehrfach","okay"),"")</f>
        <v>okay</v>
      </c>
      <c r="AS275" t="s">
        <v>686</v>
      </c>
    </row>
    <row r="276" spans="1:45">
      <c r="A276" t="str">
        <f>IFERROR(IF(BTT[[#This Row],[Lfd Nr. 
(aus konsolidierter Datei)]]&lt;&gt;"",BTT[[#This Row],[Lfd Nr. 
(aus konsolidierter Datei)]],VLOOKUP(aktives_Teilprojekt,Teilprojekte[[Teilprojekte]:[Kürzel]],2,FALSE)&amp;ROW(BTT[[#This Row],[Lfd Nr.
(automatisch)]])-2),"")</f>
        <v>FI2141</v>
      </c>
      <c r="B276" t="s">
        <v>101</v>
      </c>
      <c r="D276" t="s">
        <v>102</v>
      </c>
      <c r="E276" t="str">
        <f>IFERROR(IF(NOT(BTT[[#This Row],[Manuelle Änderung des Verantwortliches TP
(Auswahl - bei Bedarf)]]=""),BTT[[#This Row],[Manuelle Änderung des Verantwortliches TP
(Auswahl - bei Bedarf)]],VLOOKUP(BTT[[#This Row],[Hauptprozess
(Pflichtauswahl)]],Hauptprozesse[],3,FALSE)),"")</f>
        <v>FI</v>
      </c>
      <c r="F276" t="s">
        <v>5</v>
      </c>
      <c r="H276" t="s">
        <v>5</v>
      </c>
      <c r="I276" t="s">
        <v>687</v>
      </c>
      <c r="J276" t="str">
        <f>IFERROR(VLOOKUP(BTT[[#This Row],[Verwendete Transaktion (Pflichtauswahl)]],Transaktionen[[Transaktionen]:[Langtext]],2,FALSE),"")</f>
        <v>Buchungskreis</v>
      </c>
      <c r="N276" t="s">
        <v>95</v>
      </c>
      <c r="V276" t="str">
        <f>IFERROR(VLOOKUP(BTT[[#This Row],[Verwendetes Formular
(Auswahl falls relevant)]],Formulare[[Formularbezeichnung]:[Formularname (technisch)]],2,FALSE),"")</f>
        <v/>
      </c>
      <c r="X276" t="s">
        <v>83</v>
      </c>
      <c r="Y276" s="4"/>
      <c r="AC276" s="22" t="s">
        <v>97</v>
      </c>
      <c r="AD276" t="s">
        <v>98</v>
      </c>
      <c r="AF276" s="22" t="s">
        <v>97</v>
      </c>
      <c r="AJ276" t="s">
        <v>99</v>
      </c>
      <c r="AK276" t="str">
        <f>IF(BTT[[#This Row],[Subprozess
(optionale Auswahl)]]="","okay",IF(VLOOKUP(BTT[[#This Row],[Subprozess
(optionale Auswahl)]],BPML[[Subprozess]:[Zugeordneter Hauptprozess]],3,FALSE)=BTT[[#This Row],[Hauptprozess
(Pflichtauswahl)]],"okay","falscher Subprozess"))</f>
        <v>okay</v>
      </c>
      <c r="AL276" t="str">
        <f>IF(aktives_Teilprojekt="Master","",IF(BTT[[#This Row],[Verantwortliches TP
(automatisch)]]=VLOOKUP(aktives_Teilprojekt,Teilprojekte[[Teilprojekte]:[Kürzel]],2,FALSE),"okay","Hauptprozess anderes TP"))</f>
        <v>okay</v>
      </c>
      <c r="AM2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6" t="str">
        <f>IFERROR(IF(BTT[[#This Row],[SAP-Modul
(Pflichtauswahl)]]&lt;&gt;VLOOKUP(BTT[[#This Row],[Verwendete Transaktion (Pflichtauswahl)]],Transaktionen[[Transaktionen]:[Modul]],3,FALSE),"Modul anders","okay"),"")</f>
        <v>okay</v>
      </c>
      <c r="AP276" t="str">
        <f>IFERROR(IF(COUNTIFS(BTT[Verwendete Transaktion (Pflichtauswahl)],BTT[[#This Row],[Verwendete Transaktion (Pflichtauswahl)]],BTT[SAP-Modul
(Pflichtauswahl)],"&lt;&gt;"&amp;BTT[[#This Row],[SAP-Modul
(Pflichtauswahl)]])&gt;0,"Modul anders","okay"),"")</f>
        <v>okay</v>
      </c>
      <c r="AQ276" t="str">
        <f>IFERROR(IF(COUNTIFS(BTT[Verwendete Transaktion (Pflichtauswahl)],BTT[[#This Row],[Verwendete Transaktion (Pflichtauswahl)]],BTT[Verantwortliches TP
(automatisch)],"&lt;&gt;"&amp;BTT[[#This Row],[Verantwortliches TP
(automatisch)]])&gt;0,"Transaktion mehrfach","okay"),"")</f>
        <v>okay</v>
      </c>
      <c r="AR276" t="str">
        <f>IFERROR(IF(COUNTIFS(BTT[Verwendete Transaktion (Pflichtauswahl)],BTT[[#This Row],[Verwendete Transaktion (Pflichtauswahl)]],BTT[Verantwortliches TP
(automatisch)],"&lt;&gt;"&amp;VLOOKUP(aktives_Teilprojekt,Teilprojekte[[Teilprojekte]:[Kürzel]],2,FALSE))&gt;0,"Transaktion mehrfach","okay"),"")</f>
        <v>okay</v>
      </c>
      <c r="AS276" t="s">
        <v>688</v>
      </c>
    </row>
    <row r="277" spans="1:45">
      <c r="A277" t="str">
        <f>IFERROR(IF(BTT[[#This Row],[Lfd Nr. 
(aus konsolidierter Datei)]]&lt;&gt;"",BTT[[#This Row],[Lfd Nr. 
(aus konsolidierter Datei)]],VLOOKUP(aktives_Teilprojekt,Teilprojekte[[Teilprojekte]:[Kürzel]],2,FALSE)&amp;ROW(BTT[[#This Row],[Lfd Nr.
(automatisch)]])-2),"")</f>
        <v>FI2075</v>
      </c>
      <c r="B277" t="s">
        <v>101</v>
      </c>
      <c r="D277" t="s">
        <v>102</v>
      </c>
      <c r="E277" t="str">
        <f>IFERROR(IF(NOT(BTT[[#This Row],[Manuelle Änderung des Verantwortliches TP
(Auswahl - bei Bedarf)]]=""),BTT[[#This Row],[Manuelle Änderung des Verantwortliches TP
(Auswahl - bei Bedarf)]],VLOOKUP(BTT[[#This Row],[Hauptprozess
(Pflichtauswahl)]],Hauptprozesse[],3,FALSE)),"")</f>
        <v>FI</v>
      </c>
      <c r="F277" t="s">
        <v>5</v>
      </c>
      <c r="H277" t="s">
        <v>5</v>
      </c>
      <c r="I277" t="s">
        <v>689</v>
      </c>
      <c r="J277" t="str">
        <f>IFERROR(VLOOKUP(BTT[[#This Row],[Verwendete Transaktion (Pflichtauswahl)]],Transaktionen[[Transaktionen]:[Langtext]],2,FALSE),"")</f>
        <v>Hausbank</v>
      </c>
      <c r="N277" t="s">
        <v>95</v>
      </c>
      <c r="V277" t="str">
        <f>IFERROR(VLOOKUP(BTT[[#This Row],[Verwendetes Formular
(Auswahl falls relevant)]],Formulare[[Formularbezeichnung]:[Formularname (technisch)]],2,FALSE),"")</f>
        <v/>
      </c>
      <c r="X277" t="s">
        <v>83</v>
      </c>
      <c r="Y277" s="4"/>
      <c r="AC277" s="22" t="s">
        <v>97</v>
      </c>
      <c r="AD277" t="s">
        <v>98</v>
      </c>
      <c r="AF277" s="22" t="s">
        <v>97</v>
      </c>
      <c r="AJ277" t="s">
        <v>99</v>
      </c>
      <c r="AK277" t="str">
        <f>IF(BTT[[#This Row],[Subprozess
(optionale Auswahl)]]="","okay",IF(VLOOKUP(BTT[[#This Row],[Subprozess
(optionale Auswahl)]],BPML[[Subprozess]:[Zugeordneter Hauptprozess]],3,FALSE)=BTT[[#This Row],[Hauptprozess
(Pflichtauswahl)]],"okay","falscher Subprozess"))</f>
        <v>okay</v>
      </c>
      <c r="AL277" t="str">
        <f>IF(aktives_Teilprojekt="Master","",IF(BTT[[#This Row],[Verantwortliches TP
(automatisch)]]=VLOOKUP(aktives_Teilprojekt,Teilprojekte[[Teilprojekte]:[Kürzel]],2,FALSE),"okay","Hauptprozess anderes TP"))</f>
        <v>okay</v>
      </c>
      <c r="AM2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7" t="str">
        <f>IFERROR(IF(BTT[[#This Row],[SAP-Modul
(Pflichtauswahl)]]&lt;&gt;VLOOKUP(BTT[[#This Row],[Verwendete Transaktion (Pflichtauswahl)]],Transaktionen[[Transaktionen]:[Modul]],3,FALSE),"Modul anders","okay"),"")</f>
        <v>okay</v>
      </c>
      <c r="AP277" t="str">
        <f>IFERROR(IF(COUNTIFS(BTT[Verwendete Transaktion (Pflichtauswahl)],BTT[[#This Row],[Verwendete Transaktion (Pflichtauswahl)]],BTT[SAP-Modul
(Pflichtauswahl)],"&lt;&gt;"&amp;BTT[[#This Row],[SAP-Modul
(Pflichtauswahl)]])&gt;0,"Modul anders","okay"),"")</f>
        <v>okay</v>
      </c>
      <c r="AQ277" t="str">
        <f>IFERROR(IF(COUNTIFS(BTT[Verwendete Transaktion (Pflichtauswahl)],BTT[[#This Row],[Verwendete Transaktion (Pflichtauswahl)]],BTT[Verantwortliches TP
(automatisch)],"&lt;&gt;"&amp;BTT[[#This Row],[Verantwortliches TP
(automatisch)]])&gt;0,"Transaktion mehrfach","okay"),"")</f>
        <v>okay</v>
      </c>
      <c r="AR277" t="str">
        <f>IFERROR(IF(COUNTIFS(BTT[Verwendete Transaktion (Pflichtauswahl)],BTT[[#This Row],[Verwendete Transaktion (Pflichtauswahl)]],BTT[Verantwortliches TP
(automatisch)],"&lt;&gt;"&amp;VLOOKUP(aktives_Teilprojekt,Teilprojekte[[Teilprojekte]:[Kürzel]],2,FALSE))&gt;0,"Transaktion mehrfach","okay"),"")</f>
        <v>okay</v>
      </c>
      <c r="AS277" t="s">
        <v>690</v>
      </c>
    </row>
    <row r="278" spans="1:45">
      <c r="A278" t="str">
        <f>IFERROR(IF(BTT[[#This Row],[Lfd Nr. 
(aus konsolidierter Datei)]]&lt;&gt;"",BTT[[#This Row],[Lfd Nr. 
(aus konsolidierter Datei)]],VLOOKUP(aktives_Teilprojekt,Teilprojekte[[Teilprojekte]:[Kürzel]],2,FALSE)&amp;ROW(BTT[[#This Row],[Lfd Nr.
(automatisch)]])-2),"")</f>
        <v>FI1998</v>
      </c>
      <c r="B278" t="s">
        <v>101</v>
      </c>
      <c r="D278" t="s">
        <v>102</v>
      </c>
      <c r="E278" t="str">
        <f>IFERROR(IF(NOT(BTT[[#This Row],[Manuelle Änderung des Verantwortliches TP
(Auswahl - bei Bedarf)]]=""),BTT[[#This Row],[Manuelle Änderung des Verantwortliches TP
(Auswahl - bei Bedarf)]],VLOOKUP(BTT[[#This Row],[Hauptprozess
(Pflichtauswahl)]],Hauptprozesse[],3,FALSE)),"")</f>
        <v>FI</v>
      </c>
      <c r="F278" t="s">
        <v>5</v>
      </c>
      <c r="H278" t="s">
        <v>5</v>
      </c>
      <c r="I278" t="s">
        <v>691</v>
      </c>
      <c r="J278" t="str">
        <f>IFERROR(VLOOKUP(BTT[[#This Row],[Verwendete Transaktion (Pflichtauswahl)]],Transaktionen[[Transaktionen]:[Langtext]],2,FALSE),"")</f>
        <v>Konto</v>
      </c>
      <c r="N278" t="s">
        <v>95</v>
      </c>
      <c r="V278" t="str">
        <f>IFERROR(VLOOKUP(BTT[[#This Row],[Verwendetes Formular
(Auswahl falls relevant)]],Formulare[[Formularbezeichnung]:[Formularname (technisch)]],2,FALSE),"")</f>
        <v/>
      </c>
      <c r="X278" t="s">
        <v>83</v>
      </c>
      <c r="Y278" s="4"/>
      <c r="AC278" s="22" t="s">
        <v>97</v>
      </c>
      <c r="AD278" t="s">
        <v>98</v>
      </c>
      <c r="AF278" s="22" t="s">
        <v>97</v>
      </c>
      <c r="AJ278" t="s">
        <v>99</v>
      </c>
      <c r="AK278" t="str">
        <f>IF(BTT[[#This Row],[Subprozess
(optionale Auswahl)]]="","okay",IF(VLOOKUP(BTT[[#This Row],[Subprozess
(optionale Auswahl)]],BPML[[Subprozess]:[Zugeordneter Hauptprozess]],3,FALSE)=BTT[[#This Row],[Hauptprozess
(Pflichtauswahl)]],"okay","falscher Subprozess"))</f>
        <v>okay</v>
      </c>
      <c r="AL278" t="str">
        <f>IF(aktives_Teilprojekt="Master","",IF(BTT[[#This Row],[Verantwortliches TP
(automatisch)]]=VLOOKUP(aktives_Teilprojekt,Teilprojekte[[Teilprojekte]:[Kürzel]],2,FALSE),"okay","Hauptprozess anderes TP"))</f>
        <v>okay</v>
      </c>
      <c r="AM2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8" t="str">
        <f>IFERROR(IF(BTT[[#This Row],[SAP-Modul
(Pflichtauswahl)]]&lt;&gt;VLOOKUP(BTT[[#This Row],[Verwendete Transaktion (Pflichtauswahl)]],Transaktionen[[Transaktionen]:[Modul]],3,FALSE),"Modul anders","okay"),"")</f>
        <v>okay</v>
      </c>
      <c r="AP278" t="str">
        <f>IFERROR(IF(COUNTIFS(BTT[Verwendete Transaktion (Pflichtauswahl)],BTT[[#This Row],[Verwendete Transaktion (Pflichtauswahl)]],BTT[SAP-Modul
(Pflichtauswahl)],"&lt;&gt;"&amp;BTT[[#This Row],[SAP-Modul
(Pflichtauswahl)]])&gt;0,"Modul anders","okay"),"")</f>
        <v>okay</v>
      </c>
      <c r="AQ278" t="str">
        <f>IFERROR(IF(COUNTIFS(BTT[Verwendete Transaktion (Pflichtauswahl)],BTT[[#This Row],[Verwendete Transaktion (Pflichtauswahl)]],BTT[Verantwortliches TP
(automatisch)],"&lt;&gt;"&amp;BTT[[#This Row],[Verantwortliches TP
(automatisch)]])&gt;0,"Transaktion mehrfach","okay"),"")</f>
        <v>okay</v>
      </c>
      <c r="AR278" t="str">
        <f>IFERROR(IF(COUNTIFS(BTT[Verwendete Transaktion (Pflichtauswahl)],BTT[[#This Row],[Verwendete Transaktion (Pflichtauswahl)]],BTT[Verantwortliches TP
(automatisch)],"&lt;&gt;"&amp;VLOOKUP(aktives_Teilprojekt,Teilprojekte[[Teilprojekte]:[Kürzel]],2,FALSE))&gt;0,"Transaktion mehrfach","okay"),"")</f>
        <v>okay</v>
      </c>
      <c r="AS278" t="s">
        <v>692</v>
      </c>
    </row>
    <row r="279" spans="1:45">
      <c r="A279" t="str">
        <f>IFERROR(IF(BTT[[#This Row],[Lfd Nr. 
(aus konsolidierter Datei)]]&lt;&gt;"",BTT[[#This Row],[Lfd Nr. 
(aus konsolidierter Datei)]],VLOOKUP(aktives_Teilprojekt,Teilprojekte[[Teilprojekte]:[Kürzel]],2,FALSE)&amp;ROW(BTT[[#This Row],[Lfd Nr.
(automatisch)]])-2),"")</f>
        <v>FI1999</v>
      </c>
      <c r="B279" t="s">
        <v>101</v>
      </c>
      <c r="D279" t="s">
        <v>102</v>
      </c>
      <c r="E279" t="str">
        <f>IFERROR(IF(NOT(BTT[[#This Row],[Manuelle Änderung des Verantwortliches TP
(Auswahl - bei Bedarf)]]=""),BTT[[#This Row],[Manuelle Änderung des Verantwortliches TP
(Auswahl - bei Bedarf)]],VLOOKUP(BTT[[#This Row],[Hauptprozess
(Pflichtauswahl)]],Hauptprozesse[],3,FALSE)),"")</f>
        <v>FI</v>
      </c>
      <c r="F279" t="s">
        <v>5</v>
      </c>
      <c r="H279" t="s">
        <v>5</v>
      </c>
      <c r="I279" t="s">
        <v>693</v>
      </c>
      <c r="J279" t="str">
        <f>IFERROR(VLOOKUP(BTT[[#This Row],[Verwendete Transaktion (Pflichtauswahl)]],Transaktionen[[Transaktionen]:[Langtext]],2,FALSE),"")</f>
        <v>Transferprotokolle</v>
      </c>
      <c r="N279" t="s">
        <v>95</v>
      </c>
      <c r="V279" t="str">
        <f>IFERROR(VLOOKUP(BTT[[#This Row],[Verwendetes Formular
(Auswahl falls relevant)]],Formulare[[Formularbezeichnung]:[Formularname (technisch)]],2,FALSE),"")</f>
        <v/>
      </c>
      <c r="X279" t="s">
        <v>83</v>
      </c>
      <c r="Y279" s="4"/>
      <c r="AC279" s="22" t="s">
        <v>97</v>
      </c>
      <c r="AD279" t="s">
        <v>98</v>
      </c>
      <c r="AF279" s="22" t="s">
        <v>97</v>
      </c>
      <c r="AJ279" t="s">
        <v>99</v>
      </c>
      <c r="AK279" t="str">
        <f>IF(BTT[[#This Row],[Subprozess
(optionale Auswahl)]]="","okay",IF(VLOOKUP(BTT[[#This Row],[Subprozess
(optionale Auswahl)]],BPML[[Subprozess]:[Zugeordneter Hauptprozess]],3,FALSE)=BTT[[#This Row],[Hauptprozess
(Pflichtauswahl)]],"okay","falscher Subprozess"))</f>
        <v>okay</v>
      </c>
      <c r="AL279" t="str">
        <f>IF(aktives_Teilprojekt="Master","",IF(BTT[[#This Row],[Verantwortliches TP
(automatisch)]]=VLOOKUP(aktives_Teilprojekt,Teilprojekte[[Teilprojekte]:[Kürzel]],2,FALSE),"okay","Hauptprozess anderes TP"))</f>
        <v>okay</v>
      </c>
      <c r="AM2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79" t="str">
        <f>IFERROR(IF(BTT[[#This Row],[SAP-Modul
(Pflichtauswahl)]]&lt;&gt;VLOOKUP(BTT[[#This Row],[Verwendete Transaktion (Pflichtauswahl)]],Transaktionen[[Transaktionen]:[Modul]],3,FALSE),"Modul anders","okay"),"")</f>
        <v>okay</v>
      </c>
      <c r="AP279" t="str">
        <f>IFERROR(IF(COUNTIFS(BTT[Verwendete Transaktion (Pflichtauswahl)],BTT[[#This Row],[Verwendete Transaktion (Pflichtauswahl)]],BTT[SAP-Modul
(Pflichtauswahl)],"&lt;&gt;"&amp;BTT[[#This Row],[SAP-Modul
(Pflichtauswahl)]])&gt;0,"Modul anders","okay"),"")</f>
        <v>okay</v>
      </c>
      <c r="AQ279" t="str">
        <f>IFERROR(IF(COUNTIFS(BTT[Verwendete Transaktion (Pflichtauswahl)],BTT[[#This Row],[Verwendete Transaktion (Pflichtauswahl)]],BTT[Verantwortliches TP
(automatisch)],"&lt;&gt;"&amp;BTT[[#This Row],[Verantwortliches TP
(automatisch)]])&gt;0,"Transaktion mehrfach","okay"),"")</f>
        <v>okay</v>
      </c>
      <c r="AR279" t="str">
        <f>IFERROR(IF(COUNTIFS(BTT[Verwendete Transaktion (Pflichtauswahl)],BTT[[#This Row],[Verwendete Transaktion (Pflichtauswahl)]],BTT[Verantwortliches TP
(automatisch)],"&lt;&gt;"&amp;VLOOKUP(aktives_Teilprojekt,Teilprojekte[[Teilprojekte]:[Kürzel]],2,FALSE))&gt;0,"Transaktion mehrfach","okay"),"")</f>
        <v>okay</v>
      </c>
      <c r="AS279" t="s">
        <v>694</v>
      </c>
    </row>
    <row r="280" spans="1:45">
      <c r="A280" t="str">
        <f>IFERROR(IF(BTT[[#This Row],[Lfd Nr. 
(aus konsolidierter Datei)]]&lt;&gt;"",BTT[[#This Row],[Lfd Nr. 
(aus konsolidierter Datei)]],VLOOKUP(aktives_Teilprojekt,Teilprojekte[[Teilprojekte]:[Kürzel]],2,FALSE)&amp;ROW(BTT[[#This Row],[Lfd Nr.
(automatisch)]])-2),"")</f>
        <v>FI2000</v>
      </c>
      <c r="B280" t="s">
        <v>101</v>
      </c>
      <c r="D280" t="s">
        <v>102</v>
      </c>
      <c r="E280" t="str">
        <f>IFERROR(IF(NOT(BTT[[#This Row],[Manuelle Änderung des Verantwortliches TP
(Auswahl - bei Bedarf)]]=""),BTT[[#This Row],[Manuelle Änderung des Verantwortliches TP
(Auswahl - bei Bedarf)]],VLOOKUP(BTT[[#This Row],[Hauptprozess
(Pflichtauswahl)]],Hauptprozesse[],3,FALSE)),"")</f>
        <v>FI</v>
      </c>
      <c r="F280" t="s">
        <v>5</v>
      </c>
      <c r="H280" t="s">
        <v>5</v>
      </c>
      <c r="I280" t="s">
        <v>695</v>
      </c>
      <c r="J280" t="str">
        <f>IFERROR(VLOOKUP(BTT[[#This Row],[Verwendete Transaktion (Pflichtauswahl)]],Transaktionen[[Transaktionen]:[Langtext]],2,FALSE),"")</f>
        <v>Einstellung manuelle Statusänderung</v>
      </c>
      <c r="N280" t="s">
        <v>95</v>
      </c>
      <c r="V280" t="str">
        <f>IFERROR(VLOOKUP(BTT[[#This Row],[Verwendetes Formular
(Auswahl falls relevant)]],Formulare[[Formularbezeichnung]:[Formularname (technisch)]],2,FALSE),"")</f>
        <v/>
      </c>
      <c r="X280" t="s">
        <v>83</v>
      </c>
      <c r="Y280" s="4"/>
      <c r="AC280" s="22" t="s">
        <v>97</v>
      </c>
      <c r="AD280" t="s">
        <v>98</v>
      </c>
      <c r="AF280" s="22" t="s">
        <v>97</v>
      </c>
      <c r="AJ280" t="s">
        <v>99</v>
      </c>
      <c r="AK280" t="str">
        <f>IF(BTT[[#This Row],[Subprozess
(optionale Auswahl)]]="","okay",IF(VLOOKUP(BTT[[#This Row],[Subprozess
(optionale Auswahl)]],BPML[[Subprozess]:[Zugeordneter Hauptprozess]],3,FALSE)=BTT[[#This Row],[Hauptprozess
(Pflichtauswahl)]],"okay","falscher Subprozess"))</f>
        <v>okay</v>
      </c>
      <c r="AL280" t="str">
        <f>IF(aktives_Teilprojekt="Master","",IF(BTT[[#This Row],[Verantwortliches TP
(automatisch)]]=VLOOKUP(aktives_Teilprojekt,Teilprojekte[[Teilprojekte]:[Kürzel]],2,FALSE),"okay","Hauptprozess anderes TP"))</f>
        <v>okay</v>
      </c>
      <c r="AM2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0" t="str">
        <f>IFERROR(IF(BTT[[#This Row],[SAP-Modul
(Pflichtauswahl)]]&lt;&gt;VLOOKUP(BTT[[#This Row],[Verwendete Transaktion (Pflichtauswahl)]],Transaktionen[[Transaktionen]:[Modul]],3,FALSE),"Modul anders","okay"),"")</f>
        <v>okay</v>
      </c>
      <c r="AP280" t="str">
        <f>IFERROR(IF(COUNTIFS(BTT[Verwendete Transaktion (Pflichtauswahl)],BTT[[#This Row],[Verwendete Transaktion (Pflichtauswahl)]],BTT[SAP-Modul
(Pflichtauswahl)],"&lt;&gt;"&amp;BTT[[#This Row],[SAP-Modul
(Pflichtauswahl)]])&gt;0,"Modul anders","okay"),"")</f>
        <v>okay</v>
      </c>
      <c r="AQ280" t="str">
        <f>IFERROR(IF(COUNTIFS(BTT[Verwendete Transaktion (Pflichtauswahl)],BTT[[#This Row],[Verwendete Transaktion (Pflichtauswahl)]],BTT[Verantwortliches TP
(automatisch)],"&lt;&gt;"&amp;BTT[[#This Row],[Verantwortliches TP
(automatisch)]])&gt;0,"Transaktion mehrfach","okay"),"")</f>
        <v>okay</v>
      </c>
      <c r="AR280" t="str">
        <f>IFERROR(IF(COUNTIFS(BTT[Verwendete Transaktion (Pflichtauswahl)],BTT[[#This Row],[Verwendete Transaktion (Pflichtauswahl)]],BTT[Verantwortliches TP
(automatisch)],"&lt;&gt;"&amp;VLOOKUP(aktives_Teilprojekt,Teilprojekte[[Teilprojekte]:[Kürzel]],2,FALSE))&gt;0,"Transaktion mehrfach","okay"),"")</f>
        <v>okay</v>
      </c>
      <c r="AS280" t="s">
        <v>696</v>
      </c>
    </row>
    <row r="281" spans="1:45">
      <c r="A281" t="str">
        <f>IFERROR(IF(BTT[[#This Row],[Lfd Nr. 
(aus konsolidierter Datei)]]&lt;&gt;"",BTT[[#This Row],[Lfd Nr. 
(aus konsolidierter Datei)]],VLOOKUP(aktives_Teilprojekt,Teilprojekte[[Teilprojekte]:[Kürzel]],2,FALSE)&amp;ROW(BTT[[#This Row],[Lfd Nr.
(automatisch)]])-2),"")</f>
        <v>FI2001</v>
      </c>
      <c r="B281" t="s">
        <v>101</v>
      </c>
      <c r="D281" t="s">
        <v>102</v>
      </c>
      <c r="E281" t="str">
        <f>IFERROR(IF(NOT(BTT[[#This Row],[Manuelle Änderung des Verantwortliches TP
(Auswahl - bei Bedarf)]]=""),BTT[[#This Row],[Manuelle Änderung des Verantwortliches TP
(Auswahl - bei Bedarf)]],VLOOKUP(BTT[[#This Row],[Hauptprozess
(Pflichtauswahl)]],Hauptprozesse[],3,FALSE)),"")</f>
        <v>FI</v>
      </c>
      <c r="F281" t="s">
        <v>5</v>
      </c>
      <c r="H281" t="s">
        <v>5</v>
      </c>
      <c r="I281" t="s">
        <v>697</v>
      </c>
      <c r="J281" t="str">
        <f>IFERROR(VLOOKUP(BTT[[#This Row],[Verwendete Transaktion (Pflichtauswahl)]],Transaktionen[[Transaktionen]:[Langtext]],2,FALSE),"")</f>
        <v>Benutzergruppen</v>
      </c>
      <c r="N281" t="s">
        <v>95</v>
      </c>
      <c r="V281" t="str">
        <f>IFERROR(VLOOKUP(BTT[[#This Row],[Verwendetes Formular
(Auswahl falls relevant)]],Formulare[[Formularbezeichnung]:[Formularname (technisch)]],2,FALSE),"")</f>
        <v/>
      </c>
      <c r="X281" t="s">
        <v>83</v>
      </c>
      <c r="Y281" s="4"/>
      <c r="AC281" s="22" t="s">
        <v>97</v>
      </c>
      <c r="AD281" t="s">
        <v>98</v>
      </c>
      <c r="AF281" s="22" t="s">
        <v>97</v>
      </c>
      <c r="AJ281" t="s">
        <v>99</v>
      </c>
      <c r="AK281" t="str">
        <f>IF(BTT[[#This Row],[Subprozess
(optionale Auswahl)]]="","okay",IF(VLOOKUP(BTT[[#This Row],[Subprozess
(optionale Auswahl)]],BPML[[Subprozess]:[Zugeordneter Hauptprozess]],3,FALSE)=BTT[[#This Row],[Hauptprozess
(Pflichtauswahl)]],"okay","falscher Subprozess"))</f>
        <v>okay</v>
      </c>
      <c r="AL281" t="str">
        <f>IF(aktives_Teilprojekt="Master","",IF(BTT[[#This Row],[Verantwortliches TP
(automatisch)]]=VLOOKUP(aktives_Teilprojekt,Teilprojekte[[Teilprojekte]:[Kürzel]],2,FALSE),"okay","Hauptprozess anderes TP"))</f>
        <v>okay</v>
      </c>
      <c r="AM2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1" t="str">
        <f>IFERROR(IF(BTT[[#This Row],[SAP-Modul
(Pflichtauswahl)]]&lt;&gt;VLOOKUP(BTT[[#This Row],[Verwendete Transaktion (Pflichtauswahl)]],Transaktionen[[Transaktionen]:[Modul]],3,FALSE),"Modul anders","okay"),"")</f>
        <v>okay</v>
      </c>
      <c r="AP281" t="str">
        <f>IFERROR(IF(COUNTIFS(BTT[Verwendete Transaktion (Pflichtauswahl)],BTT[[#This Row],[Verwendete Transaktion (Pflichtauswahl)]],BTT[SAP-Modul
(Pflichtauswahl)],"&lt;&gt;"&amp;BTT[[#This Row],[SAP-Modul
(Pflichtauswahl)]])&gt;0,"Modul anders","okay"),"")</f>
        <v>okay</v>
      </c>
      <c r="AQ281" t="str">
        <f>IFERROR(IF(COUNTIFS(BTT[Verwendete Transaktion (Pflichtauswahl)],BTT[[#This Row],[Verwendete Transaktion (Pflichtauswahl)]],BTT[Verantwortliches TP
(automatisch)],"&lt;&gt;"&amp;BTT[[#This Row],[Verantwortliches TP
(automatisch)]])&gt;0,"Transaktion mehrfach","okay"),"")</f>
        <v>okay</v>
      </c>
      <c r="AR281" t="str">
        <f>IFERROR(IF(COUNTIFS(BTT[Verwendete Transaktion (Pflichtauswahl)],BTT[[#This Row],[Verwendete Transaktion (Pflichtauswahl)]],BTT[Verantwortliches TP
(automatisch)],"&lt;&gt;"&amp;VLOOKUP(aktives_Teilprojekt,Teilprojekte[[Teilprojekte]:[Kürzel]],2,FALSE))&gt;0,"Transaktion mehrfach","okay"),"")</f>
        <v>okay</v>
      </c>
      <c r="AS281" t="s">
        <v>698</v>
      </c>
    </row>
    <row r="282" spans="1:45">
      <c r="A282" t="str">
        <f>IFERROR(IF(BTT[[#This Row],[Lfd Nr. 
(aus konsolidierter Datei)]]&lt;&gt;"",BTT[[#This Row],[Lfd Nr. 
(aus konsolidierter Datei)]],VLOOKUP(aktives_Teilprojekt,Teilprojekte[[Teilprojekte]:[Kürzel]],2,FALSE)&amp;ROW(BTT[[#This Row],[Lfd Nr.
(automatisch)]])-2),"")</f>
        <v>FI2002</v>
      </c>
      <c r="B282" t="s">
        <v>101</v>
      </c>
      <c r="D282" t="s">
        <v>102</v>
      </c>
      <c r="E282" t="str">
        <f>IFERROR(IF(NOT(BTT[[#This Row],[Manuelle Änderung des Verantwortliches TP
(Auswahl - bei Bedarf)]]=""),BTT[[#This Row],[Manuelle Änderung des Verantwortliches TP
(Auswahl - bei Bedarf)]],VLOOKUP(BTT[[#This Row],[Hauptprozess
(Pflichtauswahl)]],Hauptprozesse[],3,FALSE)),"")</f>
        <v>FI</v>
      </c>
      <c r="F282" t="s">
        <v>5</v>
      </c>
      <c r="H282" t="s">
        <v>5</v>
      </c>
      <c r="I282" t="s">
        <v>699</v>
      </c>
      <c r="J282" t="str">
        <f>IFERROR(VLOOKUP(BTT[[#This Row],[Verwendete Transaktion (Pflichtauswahl)]],Transaktionen[[Transaktionen]:[Langtext]],2,FALSE),"")</f>
        <v>Definition Kontenfreigabe für User</v>
      </c>
      <c r="N282" t="s">
        <v>95</v>
      </c>
      <c r="V282" t="str">
        <f>IFERROR(VLOOKUP(BTT[[#This Row],[Verwendetes Formular
(Auswahl falls relevant)]],Formulare[[Formularbezeichnung]:[Formularname (technisch)]],2,FALSE),"")</f>
        <v/>
      </c>
      <c r="X282" t="s">
        <v>83</v>
      </c>
      <c r="Y282" s="4"/>
      <c r="AC282" s="22" t="s">
        <v>97</v>
      </c>
      <c r="AD282" t="s">
        <v>98</v>
      </c>
      <c r="AF282" s="22" t="s">
        <v>97</v>
      </c>
      <c r="AJ282" t="s">
        <v>99</v>
      </c>
      <c r="AK282" t="str">
        <f>IF(BTT[[#This Row],[Subprozess
(optionale Auswahl)]]="","okay",IF(VLOOKUP(BTT[[#This Row],[Subprozess
(optionale Auswahl)]],BPML[[Subprozess]:[Zugeordneter Hauptprozess]],3,FALSE)=BTT[[#This Row],[Hauptprozess
(Pflichtauswahl)]],"okay","falscher Subprozess"))</f>
        <v>okay</v>
      </c>
      <c r="AL282" t="str">
        <f>IF(aktives_Teilprojekt="Master","",IF(BTT[[#This Row],[Verantwortliches TP
(automatisch)]]=VLOOKUP(aktives_Teilprojekt,Teilprojekte[[Teilprojekte]:[Kürzel]],2,FALSE),"okay","Hauptprozess anderes TP"))</f>
        <v>okay</v>
      </c>
      <c r="AM2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2" t="str">
        <f>IFERROR(IF(BTT[[#This Row],[SAP-Modul
(Pflichtauswahl)]]&lt;&gt;VLOOKUP(BTT[[#This Row],[Verwendete Transaktion (Pflichtauswahl)]],Transaktionen[[Transaktionen]:[Modul]],3,FALSE),"Modul anders","okay"),"")</f>
        <v>okay</v>
      </c>
      <c r="AP282" t="str">
        <f>IFERROR(IF(COUNTIFS(BTT[Verwendete Transaktion (Pflichtauswahl)],BTT[[#This Row],[Verwendete Transaktion (Pflichtauswahl)]],BTT[SAP-Modul
(Pflichtauswahl)],"&lt;&gt;"&amp;BTT[[#This Row],[SAP-Modul
(Pflichtauswahl)]])&gt;0,"Modul anders","okay"),"")</f>
        <v>okay</v>
      </c>
      <c r="AQ282" t="str">
        <f>IFERROR(IF(COUNTIFS(BTT[Verwendete Transaktion (Pflichtauswahl)],BTT[[#This Row],[Verwendete Transaktion (Pflichtauswahl)]],BTT[Verantwortliches TP
(automatisch)],"&lt;&gt;"&amp;BTT[[#This Row],[Verantwortliches TP
(automatisch)]])&gt;0,"Transaktion mehrfach","okay"),"")</f>
        <v>okay</v>
      </c>
      <c r="AR282" t="str">
        <f>IFERROR(IF(COUNTIFS(BTT[Verwendete Transaktion (Pflichtauswahl)],BTT[[#This Row],[Verwendete Transaktion (Pflichtauswahl)]],BTT[Verantwortliches TP
(automatisch)],"&lt;&gt;"&amp;VLOOKUP(aktives_Teilprojekt,Teilprojekte[[Teilprojekte]:[Kürzel]],2,FALSE))&gt;0,"Transaktion mehrfach","okay"),"")</f>
        <v>okay</v>
      </c>
      <c r="AS282" t="s">
        <v>700</v>
      </c>
    </row>
    <row r="283" spans="1:45">
      <c r="A283" t="str">
        <f>IFERROR(IF(BTT[[#This Row],[Lfd Nr. 
(aus konsolidierter Datei)]]&lt;&gt;"",BTT[[#This Row],[Lfd Nr. 
(aus konsolidierter Datei)]],VLOOKUP(aktives_Teilprojekt,Teilprojekte[[Teilprojekte]:[Kürzel]],2,FALSE)&amp;ROW(BTT[[#This Row],[Lfd Nr.
(automatisch)]])-2),"")</f>
        <v>FI2142</v>
      </c>
      <c r="B283" t="s">
        <v>101</v>
      </c>
      <c r="D283" t="s">
        <v>102</v>
      </c>
      <c r="E283" t="str">
        <f>IFERROR(IF(NOT(BTT[[#This Row],[Manuelle Änderung des Verantwortliches TP
(Auswahl - bei Bedarf)]]=""),BTT[[#This Row],[Manuelle Änderung des Verantwortliches TP
(Auswahl - bei Bedarf)]],VLOOKUP(BTT[[#This Row],[Hauptprozess
(Pflichtauswahl)]],Hauptprozesse[],3,FALSE)),"")</f>
        <v>FI</v>
      </c>
      <c r="F283" t="s">
        <v>5</v>
      </c>
      <c r="H283" t="s">
        <v>5</v>
      </c>
      <c r="I283" t="s">
        <v>701</v>
      </c>
      <c r="J283" t="str">
        <f>IFERROR(VLOOKUP(BTT[[#This Row],[Verwendete Transaktion (Pflichtauswahl)]],Transaktionen[[Transaktionen]:[Langtext]],2,FALSE),"")</f>
        <v>Zielsysteme</v>
      </c>
      <c r="N283" t="s">
        <v>95</v>
      </c>
      <c r="V283" t="str">
        <f>IFERROR(VLOOKUP(BTT[[#This Row],[Verwendetes Formular
(Auswahl falls relevant)]],Formulare[[Formularbezeichnung]:[Formularname (technisch)]],2,FALSE),"")</f>
        <v/>
      </c>
      <c r="X283" t="s">
        <v>83</v>
      </c>
      <c r="Y283" s="4"/>
      <c r="AC283" s="22" t="s">
        <v>97</v>
      </c>
      <c r="AD283" t="s">
        <v>98</v>
      </c>
      <c r="AF283" s="22" t="s">
        <v>97</v>
      </c>
      <c r="AJ283" t="s">
        <v>99</v>
      </c>
      <c r="AK283" t="str">
        <f>IF(BTT[[#This Row],[Subprozess
(optionale Auswahl)]]="","okay",IF(VLOOKUP(BTT[[#This Row],[Subprozess
(optionale Auswahl)]],BPML[[Subprozess]:[Zugeordneter Hauptprozess]],3,FALSE)=BTT[[#This Row],[Hauptprozess
(Pflichtauswahl)]],"okay","falscher Subprozess"))</f>
        <v>okay</v>
      </c>
      <c r="AL283" t="str">
        <f>IF(aktives_Teilprojekt="Master","",IF(BTT[[#This Row],[Verantwortliches TP
(automatisch)]]=VLOOKUP(aktives_Teilprojekt,Teilprojekte[[Teilprojekte]:[Kürzel]],2,FALSE),"okay","Hauptprozess anderes TP"))</f>
        <v>okay</v>
      </c>
      <c r="AM2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3" t="str">
        <f>IFERROR(IF(BTT[[#This Row],[SAP-Modul
(Pflichtauswahl)]]&lt;&gt;VLOOKUP(BTT[[#This Row],[Verwendete Transaktion (Pflichtauswahl)]],Transaktionen[[Transaktionen]:[Modul]],3,FALSE),"Modul anders","okay"),"")</f>
        <v>okay</v>
      </c>
      <c r="AP283" t="str">
        <f>IFERROR(IF(COUNTIFS(BTT[Verwendete Transaktion (Pflichtauswahl)],BTT[[#This Row],[Verwendete Transaktion (Pflichtauswahl)]],BTT[SAP-Modul
(Pflichtauswahl)],"&lt;&gt;"&amp;BTT[[#This Row],[SAP-Modul
(Pflichtauswahl)]])&gt;0,"Modul anders","okay"),"")</f>
        <v>okay</v>
      </c>
      <c r="AQ283" t="str">
        <f>IFERROR(IF(COUNTIFS(BTT[Verwendete Transaktion (Pflichtauswahl)],BTT[[#This Row],[Verwendete Transaktion (Pflichtauswahl)]],BTT[Verantwortliches TP
(automatisch)],"&lt;&gt;"&amp;BTT[[#This Row],[Verantwortliches TP
(automatisch)]])&gt;0,"Transaktion mehrfach","okay"),"")</f>
        <v>okay</v>
      </c>
      <c r="AR283" t="str">
        <f>IFERROR(IF(COUNTIFS(BTT[Verwendete Transaktion (Pflichtauswahl)],BTT[[#This Row],[Verwendete Transaktion (Pflichtauswahl)]],BTT[Verantwortliches TP
(automatisch)],"&lt;&gt;"&amp;VLOOKUP(aktives_Teilprojekt,Teilprojekte[[Teilprojekte]:[Kürzel]],2,FALSE))&gt;0,"Transaktion mehrfach","okay"),"")</f>
        <v>okay</v>
      </c>
      <c r="AS283" t="s">
        <v>702</v>
      </c>
    </row>
    <row r="284" spans="1:45">
      <c r="A284" t="str">
        <f>IFERROR(IF(BTT[[#This Row],[Lfd Nr. 
(aus konsolidierter Datei)]]&lt;&gt;"",BTT[[#This Row],[Lfd Nr. 
(aus konsolidierter Datei)]],VLOOKUP(aktives_Teilprojekt,Teilprojekte[[Teilprojekte]:[Kürzel]],2,FALSE)&amp;ROW(BTT[[#This Row],[Lfd Nr.
(automatisch)]])-2),"")</f>
        <v>FI2003</v>
      </c>
      <c r="B284" t="s">
        <v>101</v>
      </c>
      <c r="D284" t="s">
        <v>102</v>
      </c>
      <c r="E284" t="str">
        <f>IFERROR(IF(NOT(BTT[[#This Row],[Manuelle Änderung des Verantwortliches TP
(Auswahl - bei Bedarf)]]=""),BTT[[#This Row],[Manuelle Änderung des Verantwortliches TP
(Auswahl - bei Bedarf)]],VLOOKUP(BTT[[#This Row],[Hauptprozess
(Pflichtauswahl)]],Hauptprozesse[],3,FALSE)),"")</f>
        <v>FI</v>
      </c>
      <c r="F284" t="s">
        <v>5</v>
      </c>
      <c r="H284" t="s">
        <v>5</v>
      </c>
      <c r="I284" t="s">
        <v>703</v>
      </c>
      <c r="J284" t="str">
        <f>IFERROR(VLOOKUP(BTT[[#This Row],[Verwendete Transaktion (Pflichtauswahl)]],Transaktionen[[Transaktionen]:[Langtext]],2,FALSE),"")</f>
        <v>Zuordnung Medien - Auftragsarten</v>
      </c>
      <c r="N284" t="s">
        <v>95</v>
      </c>
      <c r="V284" t="str">
        <f>IFERROR(VLOOKUP(BTT[[#This Row],[Verwendetes Formular
(Auswahl falls relevant)]],Formulare[[Formularbezeichnung]:[Formularname (technisch)]],2,FALSE),"")</f>
        <v/>
      </c>
      <c r="X284" t="s">
        <v>83</v>
      </c>
      <c r="Y284" s="4"/>
      <c r="AC284" s="22" t="s">
        <v>97</v>
      </c>
      <c r="AD284" t="s">
        <v>98</v>
      </c>
      <c r="AF284" s="22" t="s">
        <v>97</v>
      </c>
      <c r="AJ284" t="s">
        <v>99</v>
      </c>
      <c r="AK284" t="str">
        <f>IF(BTT[[#This Row],[Subprozess
(optionale Auswahl)]]="","okay",IF(VLOOKUP(BTT[[#This Row],[Subprozess
(optionale Auswahl)]],BPML[[Subprozess]:[Zugeordneter Hauptprozess]],3,FALSE)=BTT[[#This Row],[Hauptprozess
(Pflichtauswahl)]],"okay","falscher Subprozess"))</f>
        <v>okay</v>
      </c>
      <c r="AL284" t="str">
        <f>IF(aktives_Teilprojekt="Master","",IF(BTT[[#This Row],[Verantwortliches TP
(automatisch)]]=VLOOKUP(aktives_Teilprojekt,Teilprojekte[[Teilprojekte]:[Kürzel]],2,FALSE),"okay","Hauptprozess anderes TP"))</f>
        <v>okay</v>
      </c>
      <c r="AM2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4" t="str">
        <f>IFERROR(IF(BTT[[#This Row],[SAP-Modul
(Pflichtauswahl)]]&lt;&gt;VLOOKUP(BTT[[#This Row],[Verwendete Transaktion (Pflichtauswahl)]],Transaktionen[[Transaktionen]:[Modul]],3,FALSE),"Modul anders","okay"),"")</f>
        <v>okay</v>
      </c>
      <c r="AP284" t="str">
        <f>IFERROR(IF(COUNTIFS(BTT[Verwendete Transaktion (Pflichtauswahl)],BTT[[#This Row],[Verwendete Transaktion (Pflichtauswahl)]],BTT[SAP-Modul
(Pflichtauswahl)],"&lt;&gt;"&amp;BTT[[#This Row],[SAP-Modul
(Pflichtauswahl)]])&gt;0,"Modul anders","okay"),"")</f>
        <v>okay</v>
      </c>
      <c r="AQ284" t="str">
        <f>IFERROR(IF(COUNTIFS(BTT[Verwendete Transaktion (Pflichtauswahl)],BTT[[#This Row],[Verwendete Transaktion (Pflichtauswahl)]],BTT[Verantwortliches TP
(automatisch)],"&lt;&gt;"&amp;BTT[[#This Row],[Verantwortliches TP
(automatisch)]])&gt;0,"Transaktion mehrfach","okay"),"")</f>
        <v>okay</v>
      </c>
      <c r="AR284" t="str">
        <f>IFERROR(IF(COUNTIFS(BTT[Verwendete Transaktion (Pflichtauswahl)],BTT[[#This Row],[Verwendete Transaktion (Pflichtauswahl)]],BTT[Verantwortliches TP
(automatisch)],"&lt;&gt;"&amp;VLOOKUP(aktives_Teilprojekt,Teilprojekte[[Teilprojekte]:[Kürzel]],2,FALSE))&gt;0,"Transaktion mehrfach","okay"),"")</f>
        <v>okay</v>
      </c>
      <c r="AS284" t="s">
        <v>704</v>
      </c>
    </row>
    <row r="285" spans="1:45">
      <c r="A285" t="str">
        <f>IFERROR(IF(BTT[[#This Row],[Lfd Nr. 
(aus konsolidierter Datei)]]&lt;&gt;"",BTT[[#This Row],[Lfd Nr. 
(aus konsolidierter Datei)]],VLOOKUP(aktives_Teilprojekt,Teilprojekte[[Teilprojekte]:[Kürzel]],2,FALSE)&amp;ROW(BTT[[#This Row],[Lfd Nr.
(automatisch)]])-2),"")</f>
        <v>FI2004</v>
      </c>
      <c r="B285" t="s">
        <v>101</v>
      </c>
      <c r="D285" t="s">
        <v>102</v>
      </c>
      <c r="E285" t="str">
        <f>IFERROR(IF(NOT(BTT[[#This Row],[Manuelle Änderung des Verantwortliches TP
(Auswahl - bei Bedarf)]]=""),BTT[[#This Row],[Manuelle Änderung des Verantwortliches TP
(Auswahl - bei Bedarf)]],VLOOKUP(BTT[[#This Row],[Hauptprozess
(Pflichtauswahl)]],Hauptprozesse[],3,FALSE)),"")</f>
        <v>FI</v>
      </c>
      <c r="F285" t="s">
        <v>5</v>
      </c>
      <c r="H285" t="s">
        <v>5</v>
      </c>
      <c r="I285" t="s">
        <v>705</v>
      </c>
      <c r="J285" t="str">
        <f>IFERROR(VLOOKUP(BTT[[#This Row],[Verwendete Transaktion (Pflichtauswahl)]],Transaktionen[[Transaktionen]:[Langtext]],2,FALSE),"")</f>
        <v>Zuordnung Auftragsart &lt;-&gt; Protokoll</v>
      </c>
      <c r="N285" t="s">
        <v>95</v>
      </c>
      <c r="V285" t="str">
        <f>IFERROR(VLOOKUP(BTT[[#This Row],[Verwendetes Formular
(Auswahl falls relevant)]],Formulare[[Formularbezeichnung]:[Formularname (technisch)]],2,FALSE),"")</f>
        <v/>
      </c>
      <c r="X285" t="s">
        <v>83</v>
      </c>
      <c r="Y285" s="4"/>
      <c r="AC285" s="22" t="s">
        <v>97</v>
      </c>
      <c r="AD285" t="s">
        <v>98</v>
      </c>
      <c r="AF285" s="22" t="s">
        <v>97</v>
      </c>
      <c r="AJ285" t="s">
        <v>99</v>
      </c>
      <c r="AK285" t="str">
        <f>IF(BTT[[#This Row],[Subprozess
(optionale Auswahl)]]="","okay",IF(VLOOKUP(BTT[[#This Row],[Subprozess
(optionale Auswahl)]],BPML[[Subprozess]:[Zugeordneter Hauptprozess]],3,FALSE)=BTT[[#This Row],[Hauptprozess
(Pflichtauswahl)]],"okay","falscher Subprozess"))</f>
        <v>okay</v>
      </c>
      <c r="AL285" t="str">
        <f>IF(aktives_Teilprojekt="Master","",IF(BTT[[#This Row],[Verantwortliches TP
(automatisch)]]=VLOOKUP(aktives_Teilprojekt,Teilprojekte[[Teilprojekte]:[Kürzel]],2,FALSE),"okay","Hauptprozess anderes TP"))</f>
        <v>okay</v>
      </c>
      <c r="AM2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5" t="str">
        <f>IFERROR(IF(BTT[[#This Row],[SAP-Modul
(Pflichtauswahl)]]&lt;&gt;VLOOKUP(BTT[[#This Row],[Verwendete Transaktion (Pflichtauswahl)]],Transaktionen[[Transaktionen]:[Modul]],3,FALSE),"Modul anders","okay"),"")</f>
        <v>okay</v>
      </c>
      <c r="AP285" t="str">
        <f>IFERROR(IF(COUNTIFS(BTT[Verwendete Transaktion (Pflichtauswahl)],BTT[[#This Row],[Verwendete Transaktion (Pflichtauswahl)]],BTT[SAP-Modul
(Pflichtauswahl)],"&lt;&gt;"&amp;BTT[[#This Row],[SAP-Modul
(Pflichtauswahl)]])&gt;0,"Modul anders","okay"),"")</f>
        <v>okay</v>
      </c>
      <c r="AQ285" t="str">
        <f>IFERROR(IF(COUNTIFS(BTT[Verwendete Transaktion (Pflichtauswahl)],BTT[[#This Row],[Verwendete Transaktion (Pflichtauswahl)]],BTT[Verantwortliches TP
(automatisch)],"&lt;&gt;"&amp;BTT[[#This Row],[Verantwortliches TP
(automatisch)]])&gt;0,"Transaktion mehrfach","okay"),"")</f>
        <v>okay</v>
      </c>
      <c r="AR285" t="str">
        <f>IFERROR(IF(COUNTIFS(BTT[Verwendete Transaktion (Pflichtauswahl)],BTT[[#This Row],[Verwendete Transaktion (Pflichtauswahl)]],BTT[Verantwortliches TP
(automatisch)],"&lt;&gt;"&amp;VLOOKUP(aktives_Teilprojekt,Teilprojekte[[Teilprojekte]:[Kürzel]],2,FALSE))&gt;0,"Transaktion mehrfach","okay"),"")</f>
        <v>okay</v>
      </c>
      <c r="AS285" t="s">
        <v>706</v>
      </c>
    </row>
    <row r="286" spans="1:45">
      <c r="A286" t="str">
        <f>IFERROR(IF(BTT[[#This Row],[Lfd Nr. 
(aus konsolidierter Datei)]]&lt;&gt;"",BTT[[#This Row],[Lfd Nr. 
(aus konsolidierter Datei)]],VLOOKUP(aktives_Teilprojekt,Teilprojekte[[Teilprojekte]:[Kürzel]],2,FALSE)&amp;ROW(BTT[[#This Row],[Lfd Nr.
(automatisch)]])-2),"")</f>
        <v>FI2076</v>
      </c>
      <c r="B286" t="s">
        <v>101</v>
      </c>
      <c r="D286" t="s">
        <v>102</v>
      </c>
      <c r="E286" t="str">
        <f>IFERROR(IF(NOT(BTT[[#This Row],[Manuelle Änderung des Verantwortliches TP
(Auswahl - bei Bedarf)]]=""),BTT[[#This Row],[Manuelle Änderung des Verantwortliches TP
(Auswahl - bei Bedarf)]],VLOOKUP(BTT[[#This Row],[Hauptprozess
(Pflichtauswahl)]],Hauptprozesse[],3,FALSE)),"")</f>
        <v>FI</v>
      </c>
      <c r="F286" t="s">
        <v>5</v>
      </c>
      <c r="H286" t="s">
        <v>5</v>
      </c>
      <c r="I286" t="s">
        <v>707</v>
      </c>
      <c r="J286" t="str">
        <f>IFERROR(VLOOKUP(BTT[[#This Row],[Verwendete Transaktion (Pflichtauswahl)]],Transaktionen[[Transaktionen]:[Langtext]],2,FALSE),"")</f>
        <v>Zuordnung Konten- Bankzugangskennung</v>
      </c>
      <c r="N286" t="s">
        <v>95</v>
      </c>
      <c r="V286" t="str">
        <f>IFERROR(VLOOKUP(BTT[[#This Row],[Verwendetes Formular
(Auswahl falls relevant)]],Formulare[[Formularbezeichnung]:[Formularname (technisch)]],2,FALSE),"")</f>
        <v/>
      </c>
      <c r="X286" t="s">
        <v>83</v>
      </c>
      <c r="Y286" s="4"/>
      <c r="AC286" s="22" t="s">
        <v>97</v>
      </c>
      <c r="AD286" t="s">
        <v>98</v>
      </c>
      <c r="AF286" s="22" t="s">
        <v>97</v>
      </c>
      <c r="AJ286" t="s">
        <v>99</v>
      </c>
      <c r="AK286" t="str">
        <f>IF(BTT[[#This Row],[Subprozess
(optionale Auswahl)]]="","okay",IF(VLOOKUP(BTT[[#This Row],[Subprozess
(optionale Auswahl)]],BPML[[Subprozess]:[Zugeordneter Hauptprozess]],3,FALSE)=BTT[[#This Row],[Hauptprozess
(Pflichtauswahl)]],"okay","falscher Subprozess"))</f>
        <v>okay</v>
      </c>
      <c r="AL286" t="str">
        <f>IF(aktives_Teilprojekt="Master","",IF(BTT[[#This Row],[Verantwortliches TP
(automatisch)]]=VLOOKUP(aktives_Teilprojekt,Teilprojekte[[Teilprojekte]:[Kürzel]],2,FALSE),"okay","Hauptprozess anderes TP"))</f>
        <v>okay</v>
      </c>
      <c r="AM2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6" t="str">
        <f>IFERROR(IF(BTT[[#This Row],[SAP-Modul
(Pflichtauswahl)]]&lt;&gt;VLOOKUP(BTT[[#This Row],[Verwendete Transaktion (Pflichtauswahl)]],Transaktionen[[Transaktionen]:[Modul]],3,FALSE),"Modul anders","okay"),"")</f>
        <v>okay</v>
      </c>
      <c r="AP286" t="str">
        <f>IFERROR(IF(COUNTIFS(BTT[Verwendete Transaktion (Pflichtauswahl)],BTT[[#This Row],[Verwendete Transaktion (Pflichtauswahl)]],BTT[SAP-Modul
(Pflichtauswahl)],"&lt;&gt;"&amp;BTT[[#This Row],[SAP-Modul
(Pflichtauswahl)]])&gt;0,"Modul anders","okay"),"")</f>
        <v>okay</v>
      </c>
      <c r="AQ286" t="str">
        <f>IFERROR(IF(COUNTIFS(BTT[Verwendete Transaktion (Pflichtauswahl)],BTT[[#This Row],[Verwendete Transaktion (Pflichtauswahl)]],BTT[Verantwortliches TP
(automatisch)],"&lt;&gt;"&amp;BTT[[#This Row],[Verantwortliches TP
(automatisch)]])&gt;0,"Transaktion mehrfach","okay"),"")</f>
        <v>okay</v>
      </c>
      <c r="AR286" t="str">
        <f>IFERROR(IF(COUNTIFS(BTT[Verwendete Transaktion (Pflichtauswahl)],BTT[[#This Row],[Verwendete Transaktion (Pflichtauswahl)]],BTT[Verantwortliches TP
(automatisch)],"&lt;&gt;"&amp;VLOOKUP(aktives_Teilprojekt,Teilprojekte[[Teilprojekte]:[Kürzel]],2,FALSE))&gt;0,"Transaktion mehrfach","okay"),"")</f>
        <v>okay</v>
      </c>
      <c r="AS286" t="s">
        <v>708</v>
      </c>
    </row>
    <row r="287" spans="1:45">
      <c r="A287" t="str">
        <f>IFERROR(IF(BTT[[#This Row],[Lfd Nr. 
(aus konsolidierter Datei)]]&lt;&gt;"",BTT[[#This Row],[Lfd Nr. 
(aus konsolidierter Datei)]],VLOOKUP(aktives_Teilprojekt,Teilprojekte[[Teilprojekte]:[Kürzel]],2,FALSE)&amp;ROW(BTT[[#This Row],[Lfd Nr.
(automatisch)]])-2),"")</f>
        <v>FI2005</v>
      </c>
      <c r="B287" t="s">
        <v>101</v>
      </c>
      <c r="D287" t="s">
        <v>102</v>
      </c>
      <c r="E287" t="str">
        <f>IFERROR(IF(NOT(BTT[[#This Row],[Manuelle Änderung des Verantwortliches TP
(Auswahl - bei Bedarf)]]=""),BTT[[#This Row],[Manuelle Änderung des Verantwortliches TP
(Auswahl - bei Bedarf)]],VLOOKUP(BTT[[#This Row],[Hauptprozess
(Pflichtauswahl)]],Hauptprozesse[],3,FALSE)),"")</f>
        <v>FI</v>
      </c>
      <c r="F287" t="s">
        <v>5</v>
      </c>
      <c r="H287" t="s">
        <v>5</v>
      </c>
      <c r="I287" t="s">
        <v>709</v>
      </c>
      <c r="J287" t="str">
        <f>IFERROR(VLOOKUP(BTT[[#This Row],[Verwendete Transaktion (Pflichtauswahl)]],Transaktionen[[Transaktionen]:[Langtext]],2,FALSE),"")</f>
        <v>Zahlungsstatus aktualisieren</v>
      </c>
      <c r="N287" t="s">
        <v>95</v>
      </c>
      <c r="V287" t="str">
        <f>IFERROR(VLOOKUP(BTT[[#This Row],[Verwendetes Formular
(Auswahl falls relevant)]],Formulare[[Formularbezeichnung]:[Formularname (technisch)]],2,FALSE),"")</f>
        <v/>
      </c>
      <c r="X287" t="s">
        <v>83</v>
      </c>
      <c r="Y287" s="4"/>
      <c r="AC287" s="22" t="s">
        <v>97</v>
      </c>
      <c r="AD287" t="s">
        <v>98</v>
      </c>
      <c r="AF287" s="22" t="s">
        <v>97</v>
      </c>
      <c r="AJ287" t="s">
        <v>99</v>
      </c>
      <c r="AK287" t="str">
        <f>IF(BTT[[#This Row],[Subprozess
(optionale Auswahl)]]="","okay",IF(VLOOKUP(BTT[[#This Row],[Subprozess
(optionale Auswahl)]],BPML[[Subprozess]:[Zugeordneter Hauptprozess]],3,FALSE)=BTT[[#This Row],[Hauptprozess
(Pflichtauswahl)]],"okay","falscher Subprozess"))</f>
        <v>okay</v>
      </c>
      <c r="AL287" t="str">
        <f>IF(aktives_Teilprojekt="Master","",IF(BTT[[#This Row],[Verantwortliches TP
(automatisch)]]=VLOOKUP(aktives_Teilprojekt,Teilprojekte[[Teilprojekte]:[Kürzel]],2,FALSE),"okay","Hauptprozess anderes TP"))</f>
        <v>okay</v>
      </c>
      <c r="AM2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7" t="str">
        <f>IFERROR(IF(BTT[[#This Row],[SAP-Modul
(Pflichtauswahl)]]&lt;&gt;VLOOKUP(BTT[[#This Row],[Verwendete Transaktion (Pflichtauswahl)]],Transaktionen[[Transaktionen]:[Modul]],3,FALSE),"Modul anders","okay"),"")</f>
        <v>okay</v>
      </c>
      <c r="AP287" t="str">
        <f>IFERROR(IF(COUNTIFS(BTT[Verwendete Transaktion (Pflichtauswahl)],BTT[[#This Row],[Verwendete Transaktion (Pflichtauswahl)]],BTT[SAP-Modul
(Pflichtauswahl)],"&lt;&gt;"&amp;BTT[[#This Row],[SAP-Modul
(Pflichtauswahl)]])&gt;0,"Modul anders","okay"),"")</f>
        <v>okay</v>
      </c>
      <c r="AQ287" t="str">
        <f>IFERROR(IF(COUNTIFS(BTT[Verwendete Transaktion (Pflichtauswahl)],BTT[[#This Row],[Verwendete Transaktion (Pflichtauswahl)]],BTT[Verantwortliches TP
(automatisch)],"&lt;&gt;"&amp;BTT[[#This Row],[Verantwortliches TP
(automatisch)]])&gt;0,"Transaktion mehrfach","okay"),"")</f>
        <v>okay</v>
      </c>
      <c r="AR287" t="str">
        <f>IFERROR(IF(COUNTIFS(BTT[Verwendete Transaktion (Pflichtauswahl)],BTT[[#This Row],[Verwendete Transaktion (Pflichtauswahl)]],BTT[Verantwortliches TP
(automatisch)],"&lt;&gt;"&amp;VLOOKUP(aktives_Teilprojekt,Teilprojekte[[Teilprojekte]:[Kürzel]],2,FALSE))&gt;0,"Transaktion mehrfach","okay"),"")</f>
        <v>okay</v>
      </c>
      <c r="AS287" t="s">
        <v>710</v>
      </c>
    </row>
    <row r="288" spans="1:45" ht="45">
      <c r="A288" t="str">
        <f>IFERROR(IF(BTT[[#This Row],[Lfd Nr. 
(aus konsolidierter Datei)]]&lt;&gt;"",BTT[[#This Row],[Lfd Nr. 
(aus konsolidierter Datei)]],VLOOKUP(aktives_Teilprojekt,Teilprojekte[[Teilprojekte]:[Kürzel]],2,FALSE)&amp;ROW(BTT[[#This Row],[Lfd Nr.
(automatisch)]])-2),"")</f>
        <v>FI180</v>
      </c>
      <c r="B288" t="s">
        <v>79</v>
      </c>
      <c r="D288" t="s">
        <v>711</v>
      </c>
      <c r="E288" t="str">
        <f>IFERROR(IF(NOT(BTT[[#This Row],[Manuelle Änderung des Verantwortliches TP
(Auswahl - bei Bedarf)]]=""),BTT[[#This Row],[Manuelle Änderung des Verantwortliches TP
(Auswahl - bei Bedarf)]],VLOOKUP(BTT[[#This Row],[Hauptprozess
(Pflichtauswahl)]],Hauptprozesse[],3,FALSE)),"")</f>
        <v>FI</v>
      </c>
      <c r="G288" t="s">
        <v>81</v>
      </c>
      <c r="H288" t="s">
        <v>5</v>
      </c>
      <c r="I288" t="s">
        <v>712</v>
      </c>
      <c r="J288" t="str">
        <f>IFERROR(VLOOKUP(BTT[[#This Row],[Verwendete Transaktion (Pflichtauswahl)]],Transaktionen[[Transaktionen]:[Langtext]],2,FALSE),"")</f>
        <v>Zahlungsverkehr intern</v>
      </c>
      <c r="N288" t="s">
        <v>95</v>
      </c>
      <c r="O288" t="s">
        <v>83</v>
      </c>
      <c r="R288" t="s">
        <v>713</v>
      </c>
      <c r="T288" t="s">
        <v>83</v>
      </c>
      <c r="V288" t="str">
        <f>IFERROR(VLOOKUP(BTT[[#This Row],[Verwendetes Formular
(Auswahl falls relevant)]],Formulare[[Formularbezeichnung]:[Formularname (technisch)]],2,FALSE),"")</f>
        <v/>
      </c>
      <c r="X288" t="s">
        <v>83</v>
      </c>
      <c r="Y288" s="4" t="s">
        <v>714</v>
      </c>
      <c r="AC288" s="22" t="s">
        <v>97</v>
      </c>
      <c r="AD288" t="s">
        <v>98</v>
      </c>
      <c r="AF288" s="22" t="s">
        <v>97</v>
      </c>
      <c r="AJ288" t="s">
        <v>99</v>
      </c>
      <c r="AK288" t="str">
        <f>IF(BTT[[#This Row],[Subprozess
(optionale Auswahl)]]="","okay",IF(VLOOKUP(BTT[[#This Row],[Subprozess
(optionale Auswahl)]],BPML[[Subprozess]:[Zugeordneter Hauptprozess]],3,FALSE)=BTT[[#This Row],[Hauptprozess
(Pflichtauswahl)]],"okay","falscher Subprozess"))</f>
        <v>okay</v>
      </c>
      <c r="AL288" t="str">
        <f>IF(aktives_Teilprojekt="Master","",IF(BTT[[#This Row],[Verantwortliches TP
(automatisch)]]=VLOOKUP(aktives_Teilprojekt,Teilprojekte[[Teilprojekte]:[Kürzel]],2,FALSE),"okay","Hauptprozess anderes TP"))</f>
        <v>okay</v>
      </c>
      <c r="AM2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8" t="str">
        <f>IFERROR(IF(BTT[[#This Row],[SAP-Modul
(Pflichtauswahl)]]&lt;&gt;VLOOKUP(BTT[[#This Row],[Verwendete Transaktion (Pflichtauswahl)]],Transaktionen[[Transaktionen]:[Modul]],3,FALSE),"Modul anders","okay"),"")</f>
        <v>okay</v>
      </c>
      <c r="AP288" t="str">
        <f>IFERROR(IF(COUNTIFS(BTT[Verwendete Transaktion (Pflichtauswahl)],BTT[[#This Row],[Verwendete Transaktion (Pflichtauswahl)]],BTT[SAP-Modul
(Pflichtauswahl)],"&lt;&gt;"&amp;BTT[[#This Row],[SAP-Modul
(Pflichtauswahl)]])&gt;0,"Modul anders","okay"),"")</f>
        <v>okay</v>
      </c>
      <c r="AQ288" t="str">
        <f>IFERROR(IF(COUNTIFS(BTT[Verwendete Transaktion (Pflichtauswahl)],BTT[[#This Row],[Verwendete Transaktion (Pflichtauswahl)]],BTT[Verantwortliches TP
(automatisch)],"&lt;&gt;"&amp;BTT[[#This Row],[Verantwortliches TP
(automatisch)]])&gt;0,"Transaktion mehrfach","okay"),"")</f>
        <v>okay</v>
      </c>
      <c r="AR288" t="str">
        <f>IFERROR(IF(COUNTIFS(BTT[Verwendete Transaktion (Pflichtauswahl)],BTT[[#This Row],[Verwendete Transaktion (Pflichtauswahl)]],BTT[Verantwortliches TP
(automatisch)],"&lt;&gt;"&amp;VLOOKUP(aktives_Teilprojekt,Teilprojekte[[Teilprojekte]:[Kürzel]],2,FALSE))&gt;0,"Transaktion mehrfach","okay"),"")</f>
        <v>okay</v>
      </c>
      <c r="AS288" t="s">
        <v>715</v>
      </c>
    </row>
    <row r="289" spans="1:45" ht="45">
      <c r="A289" t="str">
        <f>IFERROR(IF(BTT[[#This Row],[Lfd Nr. 
(aus konsolidierter Datei)]]&lt;&gt;"",BTT[[#This Row],[Lfd Nr. 
(aus konsolidierter Datei)]],VLOOKUP(aktives_Teilprojekt,Teilprojekte[[Teilprojekte]:[Kürzel]],2,FALSE)&amp;ROW(BTT[[#This Row],[Lfd Nr.
(automatisch)]])-2),"")</f>
        <v>FI24</v>
      </c>
      <c r="B289" t="s">
        <v>345</v>
      </c>
      <c r="D289" t="s">
        <v>716</v>
      </c>
      <c r="E289" t="str">
        <f>IFERROR(IF(NOT(BTT[[#This Row],[Manuelle Änderung des Verantwortliches TP
(Auswahl - bei Bedarf)]]=""),BTT[[#This Row],[Manuelle Änderung des Verantwortliches TP
(Auswahl - bei Bedarf)]],VLOOKUP(BTT[[#This Row],[Hauptprozess
(Pflichtauswahl)]],Hauptprozesse[],3,FALSE)),"")</f>
        <v>FI</v>
      </c>
      <c r="G289" t="s">
        <v>363</v>
      </c>
      <c r="H289" t="s">
        <v>5</v>
      </c>
      <c r="I289" t="s">
        <v>712</v>
      </c>
      <c r="J289" t="str">
        <f>IFERROR(VLOOKUP(BTT[[#This Row],[Verwendete Transaktion (Pflichtauswahl)]],Transaktionen[[Transaktionen]:[Langtext]],2,FALSE),"")</f>
        <v>Zahlungsverkehr intern</v>
      </c>
      <c r="K289" t="s">
        <v>717</v>
      </c>
      <c r="N289" t="s">
        <v>95</v>
      </c>
      <c r="O289" t="s">
        <v>83</v>
      </c>
      <c r="R289" t="s">
        <v>404</v>
      </c>
      <c r="T289" t="s">
        <v>83</v>
      </c>
      <c r="V289" t="str">
        <f>IFERROR(VLOOKUP(BTT[[#This Row],[Verwendetes Formular
(Auswahl falls relevant)]],Formulare[[Formularbezeichnung]:[Formularname (technisch)]],2,FALSE),"")</f>
        <v/>
      </c>
      <c r="X289" t="s">
        <v>83</v>
      </c>
      <c r="Y289" s="4" t="s">
        <v>718</v>
      </c>
      <c r="AC289" s="22" t="s">
        <v>97</v>
      </c>
      <c r="AD289" t="s">
        <v>98</v>
      </c>
      <c r="AF289" s="22" t="s">
        <v>97</v>
      </c>
      <c r="AJ289" t="s">
        <v>99</v>
      </c>
      <c r="AK289" t="str">
        <f>IF(BTT[[#This Row],[Subprozess
(optionale Auswahl)]]="","okay",IF(VLOOKUP(BTT[[#This Row],[Subprozess
(optionale Auswahl)]],BPML[[Subprozess]:[Zugeordneter Hauptprozess]],3,FALSE)=BTT[[#This Row],[Hauptprozess
(Pflichtauswahl)]],"okay","falscher Subprozess"))</f>
        <v>okay</v>
      </c>
      <c r="AL289" t="str">
        <f>IF(aktives_Teilprojekt="Master","",IF(BTT[[#This Row],[Verantwortliches TP
(automatisch)]]=VLOOKUP(aktives_Teilprojekt,Teilprojekte[[Teilprojekte]:[Kürzel]],2,FALSE),"okay","Hauptprozess anderes TP"))</f>
        <v>okay</v>
      </c>
      <c r="AM2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89" t="str">
        <f>IFERROR(IF(BTT[[#This Row],[SAP-Modul
(Pflichtauswahl)]]&lt;&gt;VLOOKUP(BTT[[#This Row],[Verwendete Transaktion (Pflichtauswahl)]],Transaktionen[[Transaktionen]:[Modul]],3,FALSE),"Modul anders","okay"),"")</f>
        <v>okay</v>
      </c>
      <c r="AP289" t="str">
        <f>IFERROR(IF(COUNTIFS(BTT[Verwendete Transaktion (Pflichtauswahl)],BTT[[#This Row],[Verwendete Transaktion (Pflichtauswahl)]],BTT[SAP-Modul
(Pflichtauswahl)],"&lt;&gt;"&amp;BTT[[#This Row],[SAP-Modul
(Pflichtauswahl)]])&gt;0,"Modul anders","okay"),"")</f>
        <v>okay</v>
      </c>
      <c r="AQ289" t="str">
        <f>IFERROR(IF(COUNTIFS(BTT[Verwendete Transaktion (Pflichtauswahl)],BTT[[#This Row],[Verwendete Transaktion (Pflichtauswahl)]],BTT[Verantwortliches TP
(automatisch)],"&lt;&gt;"&amp;BTT[[#This Row],[Verantwortliches TP
(automatisch)]])&gt;0,"Transaktion mehrfach","okay"),"")</f>
        <v>okay</v>
      </c>
      <c r="AR289" t="str">
        <f>IFERROR(IF(COUNTIFS(BTT[Verwendete Transaktion (Pflichtauswahl)],BTT[[#This Row],[Verwendete Transaktion (Pflichtauswahl)]],BTT[Verantwortliches TP
(automatisch)],"&lt;&gt;"&amp;VLOOKUP(aktives_Teilprojekt,Teilprojekte[[Teilprojekte]:[Kürzel]],2,FALSE))&gt;0,"Transaktion mehrfach","okay"),"")</f>
        <v>okay</v>
      </c>
      <c r="AS289" t="s">
        <v>719</v>
      </c>
    </row>
    <row r="290" spans="1:45">
      <c r="A290" t="str">
        <f>IFERROR(IF(BTT[[#This Row],[Lfd Nr. 
(aus konsolidierter Datei)]]&lt;&gt;"",BTT[[#This Row],[Lfd Nr. 
(aus konsolidierter Datei)]],VLOOKUP(aktives_Teilprojekt,Teilprojekte[[Teilprojekte]:[Kürzel]],2,FALSE)&amp;ROW(BTT[[#This Row],[Lfd Nr.
(automatisch)]])-2),"")</f>
        <v>FI2006</v>
      </c>
      <c r="B290" t="s">
        <v>345</v>
      </c>
      <c r="D290" t="s">
        <v>102</v>
      </c>
      <c r="E290" t="str">
        <f>IFERROR(IF(NOT(BTT[[#This Row],[Manuelle Änderung des Verantwortliches TP
(Auswahl - bei Bedarf)]]=""),BTT[[#This Row],[Manuelle Änderung des Verantwortliches TP
(Auswahl - bei Bedarf)]],VLOOKUP(BTT[[#This Row],[Hauptprozess
(Pflichtauswahl)]],Hauptprozesse[],3,FALSE)),"")</f>
        <v>FI</v>
      </c>
      <c r="F290" t="s">
        <v>5</v>
      </c>
      <c r="G290" t="s">
        <v>363</v>
      </c>
      <c r="H290" t="s">
        <v>5</v>
      </c>
      <c r="I290" t="s">
        <v>720</v>
      </c>
      <c r="J290" t="str">
        <f>IFERROR(VLOOKUP(BTT[[#This Row],[Verwendete Transaktion (Pflichtauswahl)]],Transaktionen[[Transaktionen]:[Langtext]],2,FALSE),"")</f>
        <v>Zahlungsverkehr Einzelanzeige-Modus</v>
      </c>
      <c r="N290" t="s">
        <v>95</v>
      </c>
      <c r="O290" t="s">
        <v>83</v>
      </c>
      <c r="T290" t="s">
        <v>83</v>
      </c>
      <c r="V290" t="str">
        <f>IFERROR(VLOOKUP(BTT[[#This Row],[Verwendetes Formular
(Auswahl falls relevant)]],Formulare[[Formularbezeichnung]:[Formularname (technisch)]],2,FALSE),"")</f>
        <v/>
      </c>
      <c r="X290" t="s">
        <v>83</v>
      </c>
      <c r="Y290" s="4"/>
      <c r="AC290" s="22" t="s">
        <v>97</v>
      </c>
      <c r="AD290" t="s">
        <v>98</v>
      </c>
      <c r="AF290" s="22" t="s">
        <v>97</v>
      </c>
      <c r="AJ290" t="s">
        <v>99</v>
      </c>
      <c r="AK290" t="str">
        <f>IF(BTT[[#This Row],[Subprozess
(optionale Auswahl)]]="","okay",IF(VLOOKUP(BTT[[#This Row],[Subprozess
(optionale Auswahl)]],BPML[[Subprozess]:[Zugeordneter Hauptprozess]],3,FALSE)=BTT[[#This Row],[Hauptprozess
(Pflichtauswahl)]],"okay","falscher Subprozess"))</f>
        <v>okay</v>
      </c>
      <c r="AL290" t="str">
        <f>IF(aktives_Teilprojekt="Master","",IF(BTT[[#This Row],[Verantwortliches TP
(automatisch)]]=VLOOKUP(aktives_Teilprojekt,Teilprojekte[[Teilprojekte]:[Kürzel]],2,FALSE),"okay","Hauptprozess anderes TP"))</f>
        <v>okay</v>
      </c>
      <c r="AM2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0" t="str">
        <f>IFERROR(IF(BTT[[#This Row],[SAP-Modul
(Pflichtauswahl)]]&lt;&gt;VLOOKUP(BTT[[#This Row],[Verwendete Transaktion (Pflichtauswahl)]],Transaktionen[[Transaktionen]:[Modul]],3,FALSE),"Modul anders","okay"),"")</f>
        <v>okay</v>
      </c>
      <c r="AP290" t="str">
        <f>IFERROR(IF(COUNTIFS(BTT[Verwendete Transaktion (Pflichtauswahl)],BTT[[#This Row],[Verwendete Transaktion (Pflichtauswahl)]],BTT[SAP-Modul
(Pflichtauswahl)],"&lt;&gt;"&amp;BTT[[#This Row],[SAP-Modul
(Pflichtauswahl)]])&gt;0,"Modul anders","okay"),"")</f>
        <v>okay</v>
      </c>
      <c r="AQ290" t="str">
        <f>IFERROR(IF(COUNTIFS(BTT[Verwendete Transaktion (Pflichtauswahl)],BTT[[#This Row],[Verwendete Transaktion (Pflichtauswahl)]],BTT[Verantwortliches TP
(automatisch)],"&lt;&gt;"&amp;BTT[[#This Row],[Verantwortliches TP
(automatisch)]])&gt;0,"Transaktion mehrfach","okay"),"")</f>
        <v>okay</v>
      </c>
      <c r="AR290" t="str">
        <f>IFERROR(IF(COUNTIFS(BTT[Verwendete Transaktion (Pflichtauswahl)],BTT[[#This Row],[Verwendete Transaktion (Pflichtauswahl)]],BTT[Verantwortliches TP
(automatisch)],"&lt;&gt;"&amp;VLOOKUP(aktives_Teilprojekt,Teilprojekte[[Teilprojekte]:[Kürzel]],2,FALSE))&gt;0,"Transaktion mehrfach","okay"),"")</f>
        <v>okay</v>
      </c>
      <c r="AS290" t="s">
        <v>721</v>
      </c>
    </row>
    <row r="291" spans="1:45">
      <c r="A291" t="str">
        <f>IFERROR(IF(BTT[[#This Row],[Lfd Nr. 
(aus konsolidierter Datei)]]&lt;&gt;"",BTT[[#This Row],[Lfd Nr. 
(aus konsolidierter Datei)]],VLOOKUP(aktives_Teilprojekt,Teilprojekte[[Teilprojekte]:[Kürzel]],2,FALSE)&amp;ROW(BTT[[#This Row],[Lfd Nr.
(automatisch)]])-2),"")</f>
        <v>FI2007</v>
      </c>
      <c r="B291" t="s">
        <v>345</v>
      </c>
      <c r="D291" t="s">
        <v>102</v>
      </c>
      <c r="E291" t="str">
        <f>IFERROR(IF(NOT(BTT[[#This Row],[Manuelle Änderung des Verantwortliches TP
(Auswahl - bei Bedarf)]]=""),BTT[[#This Row],[Manuelle Änderung des Verantwortliches TP
(Auswahl - bei Bedarf)]],VLOOKUP(BTT[[#This Row],[Hauptprozess
(Pflichtauswahl)]],Hauptprozesse[],3,FALSE)),"")</f>
        <v>FI</v>
      </c>
      <c r="F291" t="s">
        <v>5</v>
      </c>
      <c r="G291" t="s">
        <v>363</v>
      </c>
      <c r="H291" t="s">
        <v>5</v>
      </c>
      <c r="I291" t="s">
        <v>722</v>
      </c>
      <c r="J291" t="str">
        <f>IFERROR(VLOOKUP(BTT[[#This Row],[Verwendete Transaktion (Pflichtauswahl)]],Transaktionen[[Transaktionen]:[Langtext]],2,FALSE),"")</f>
        <v>Protokoll des Zahlungsverkehrs</v>
      </c>
      <c r="N291" t="s">
        <v>95</v>
      </c>
      <c r="O291" t="s">
        <v>83</v>
      </c>
      <c r="T291" t="s">
        <v>83</v>
      </c>
      <c r="V291" t="str">
        <f>IFERROR(VLOOKUP(BTT[[#This Row],[Verwendetes Formular
(Auswahl falls relevant)]],Formulare[[Formularbezeichnung]:[Formularname (technisch)]],2,FALSE),"")</f>
        <v/>
      </c>
      <c r="X291" t="s">
        <v>83</v>
      </c>
      <c r="Y291" s="4"/>
      <c r="AC291" s="22" t="s">
        <v>97</v>
      </c>
      <c r="AD291" t="s">
        <v>98</v>
      </c>
      <c r="AF291" s="22" t="s">
        <v>97</v>
      </c>
      <c r="AJ291" t="s">
        <v>99</v>
      </c>
      <c r="AK291" t="str">
        <f>IF(BTT[[#This Row],[Subprozess
(optionale Auswahl)]]="","okay",IF(VLOOKUP(BTT[[#This Row],[Subprozess
(optionale Auswahl)]],BPML[[Subprozess]:[Zugeordneter Hauptprozess]],3,FALSE)=BTT[[#This Row],[Hauptprozess
(Pflichtauswahl)]],"okay","falscher Subprozess"))</f>
        <v>okay</v>
      </c>
      <c r="AL291" t="str">
        <f>IF(aktives_Teilprojekt="Master","",IF(BTT[[#This Row],[Verantwortliches TP
(automatisch)]]=VLOOKUP(aktives_Teilprojekt,Teilprojekte[[Teilprojekte]:[Kürzel]],2,FALSE),"okay","Hauptprozess anderes TP"))</f>
        <v>okay</v>
      </c>
      <c r="AM2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1" t="str">
        <f>IFERROR(IF(BTT[[#This Row],[SAP-Modul
(Pflichtauswahl)]]&lt;&gt;VLOOKUP(BTT[[#This Row],[Verwendete Transaktion (Pflichtauswahl)]],Transaktionen[[Transaktionen]:[Modul]],3,FALSE),"Modul anders","okay"),"")</f>
        <v>okay</v>
      </c>
      <c r="AP291" t="str">
        <f>IFERROR(IF(COUNTIFS(BTT[Verwendete Transaktion (Pflichtauswahl)],BTT[[#This Row],[Verwendete Transaktion (Pflichtauswahl)]],BTT[SAP-Modul
(Pflichtauswahl)],"&lt;&gt;"&amp;BTT[[#This Row],[SAP-Modul
(Pflichtauswahl)]])&gt;0,"Modul anders","okay"),"")</f>
        <v>okay</v>
      </c>
      <c r="AQ291" t="str">
        <f>IFERROR(IF(COUNTIFS(BTT[Verwendete Transaktion (Pflichtauswahl)],BTT[[#This Row],[Verwendete Transaktion (Pflichtauswahl)]],BTT[Verantwortliches TP
(automatisch)],"&lt;&gt;"&amp;BTT[[#This Row],[Verantwortliches TP
(automatisch)]])&gt;0,"Transaktion mehrfach","okay"),"")</f>
        <v>okay</v>
      </c>
      <c r="AR291" t="str">
        <f>IFERROR(IF(COUNTIFS(BTT[Verwendete Transaktion (Pflichtauswahl)],BTT[[#This Row],[Verwendete Transaktion (Pflichtauswahl)]],BTT[Verantwortliches TP
(automatisch)],"&lt;&gt;"&amp;VLOOKUP(aktives_Teilprojekt,Teilprojekte[[Teilprojekte]:[Kürzel]],2,FALSE))&gt;0,"Transaktion mehrfach","okay"),"")</f>
        <v>okay</v>
      </c>
      <c r="AS291" t="s">
        <v>723</v>
      </c>
    </row>
    <row r="292" spans="1:45">
      <c r="A292" t="str">
        <f>IFERROR(IF(BTT[[#This Row],[Lfd Nr. 
(aus konsolidierter Datei)]]&lt;&gt;"",BTT[[#This Row],[Lfd Nr. 
(aus konsolidierter Datei)]],VLOOKUP(aktives_Teilprojekt,Teilprojekte[[Teilprojekte]:[Kürzel]],2,FALSE)&amp;ROW(BTT[[#This Row],[Lfd Nr.
(automatisch)]])-2),"")</f>
        <v>FI2008</v>
      </c>
      <c r="B292" t="s">
        <v>101</v>
      </c>
      <c r="D292" t="s">
        <v>102</v>
      </c>
      <c r="E292" t="str">
        <f>IFERROR(IF(NOT(BTT[[#This Row],[Manuelle Änderung des Verantwortliches TP
(Auswahl - bei Bedarf)]]=""),BTT[[#This Row],[Manuelle Änderung des Verantwortliches TP
(Auswahl - bei Bedarf)]],VLOOKUP(BTT[[#This Row],[Hauptprozess
(Pflichtauswahl)]],Hauptprozesse[],3,FALSE)),"")</f>
        <v>FI</v>
      </c>
      <c r="F292" t="s">
        <v>5</v>
      </c>
      <c r="H292" t="s">
        <v>5</v>
      </c>
      <c r="I292" t="s">
        <v>724</v>
      </c>
      <c r="J292" t="str">
        <f>IFERROR(VLOOKUP(BTT[[#This Row],[Verwendete Transaktion (Pflichtauswahl)]],Transaktionen[[Transaktionen]:[Langtext]],2,FALSE),"")</f>
        <v>Zahlungsverkehrsprozesse</v>
      </c>
      <c r="N292" t="s">
        <v>95</v>
      </c>
      <c r="V292" t="str">
        <f>IFERROR(VLOOKUP(BTT[[#This Row],[Verwendetes Formular
(Auswahl falls relevant)]],Formulare[[Formularbezeichnung]:[Formularname (technisch)]],2,FALSE),"")</f>
        <v/>
      </c>
      <c r="X292" t="s">
        <v>83</v>
      </c>
      <c r="Y292" s="4"/>
      <c r="AC292" s="22" t="s">
        <v>97</v>
      </c>
      <c r="AD292" t="s">
        <v>98</v>
      </c>
      <c r="AF292" s="22" t="s">
        <v>97</v>
      </c>
      <c r="AJ292" t="s">
        <v>99</v>
      </c>
      <c r="AK292" t="str">
        <f>IF(BTT[[#This Row],[Subprozess
(optionale Auswahl)]]="","okay",IF(VLOOKUP(BTT[[#This Row],[Subprozess
(optionale Auswahl)]],BPML[[Subprozess]:[Zugeordneter Hauptprozess]],3,FALSE)=BTT[[#This Row],[Hauptprozess
(Pflichtauswahl)]],"okay","falscher Subprozess"))</f>
        <v>okay</v>
      </c>
      <c r="AL292" t="str">
        <f>IF(aktives_Teilprojekt="Master","",IF(BTT[[#This Row],[Verantwortliches TP
(automatisch)]]=VLOOKUP(aktives_Teilprojekt,Teilprojekte[[Teilprojekte]:[Kürzel]],2,FALSE),"okay","Hauptprozess anderes TP"))</f>
        <v>okay</v>
      </c>
      <c r="AM2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2" t="str">
        <f>IFERROR(IF(BTT[[#This Row],[SAP-Modul
(Pflichtauswahl)]]&lt;&gt;VLOOKUP(BTT[[#This Row],[Verwendete Transaktion (Pflichtauswahl)]],Transaktionen[[Transaktionen]:[Modul]],3,FALSE),"Modul anders","okay"),"")</f>
        <v>okay</v>
      </c>
      <c r="AP292" t="str">
        <f>IFERROR(IF(COUNTIFS(BTT[Verwendete Transaktion (Pflichtauswahl)],BTT[[#This Row],[Verwendete Transaktion (Pflichtauswahl)]],BTT[SAP-Modul
(Pflichtauswahl)],"&lt;&gt;"&amp;BTT[[#This Row],[SAP-Modul
(Pflichtauswahl)]])&gt;0,"Modul anders","okay"),"")</f>
        <v>okay</v>
      </c>
      <c r="AQ292" t="str">
        <f>IFERROR(IF(COUNTIFS(BTT[Verwendete Transaktion (Pflichtauswahl)],BTT[[#This Row],[Verwendete Transaktion (Pflichtauswahl)]],BTT[Verantwortliches TP
(automatisch)],"&lt;&gt;"&amp;BTT[[#This Row],[Verantwortliches TP
(automatisch)]])&gt;0,"Transaktion mehrfach","okay"),"")</f>
        <v>okay</v>
      </c>
      <c r="AR292" t="str">
        <f>IFERROR(IF(COUNTIFS(BTT[Verwendete Transaktion (Pflichtauswahl)],BTT[[#This Row],[Verwendete Transaktion (Pflichtauswahl)]],BTT[Verantwortliches TP
(automatisch)],"&lt;&gt;"&amp;VLOOKUP(aktives_Teilprojekt,Teilprojekte[[Teilprojekte]:[Kürzel]],2,FALSE))&gt;0,"Transaktion mehrfach","okay"),"")</f>
        <v>okay</v>
      </c>
      <c r="AS292" t="s">
        <v>725</v>
      </c>
    </row>
    <row r="293" spans="1:45">
      <c r="A293" t="str">
        <f>IFERROR(IF(BTT[[#This Row],[Lfd Nr. 
(aus konsolidierter Datei)]]&lt;&gt;"",BTT[[#This Row],[Lfd Nr. 
(aus konsolidierter Datei)]],VLOOKUP(aktives_Teilprojekt,Teilprojekte[[Teilprojekte]:[Kürzel]],2,FALSE)&amp;ROW(BTT[[#This Row],[Lfd Nr.
(automatisch)]])-2),"")</f>
        <v>FI2009</v>
      </c>
      <c r="B293" t="s">
        <v>101</v>
      </c>
      <c r="D293" t="s">
        <v>102</v>
      </c>
      <c r="E293" t="str">
        <f>IFERROR(IF(NOT(BTT[[#This Row],[Manuelle Änderung des Verantwortliches TP
(Auswahl - bei Bedarf)]]=""),BTT[[#This Row],[Manuelle Änderung des Verantwortliches TP
(Auswahl - bei Bedarf)]],VLOOKUP(BTT[[#This Row],[Hauptprozess
(Pflichtauswahl)]],Hauptprozesse[],3,FALSE)),"")</f>
        <v>FI</v>
      </c>
      <c r="F293" t="s">
        <v>5</v>
      </c>
      <c r="H293" t="s">
        <v>5</v>
      </c>
      <c r="I293" t="s">
        <v>726</v>
      </c>
      <c r="J293" t="str">
        <f>IFERROR(VLOOKUP(BTT[[#This Row],[Verwendete Transaktion (Pflichtauswahl)]],Transaktionen[[Transaktionen]:[Langtext]],2,FALSE),"")</f>
        <v>Zahlungsverkehr extern</v>
      </c>
      <c r="N293" t="s">
        <v>95</v>
      </c>
      <c r="V293" t="str">
        <f>IFERROR(VLOOKUP(BTT[[#This Row],[Verwendetes Formular
(Auswahl falls relevant)]],Formulare[[Formularbezeichnung]:[Formularname (technisch)]],2,FALSE),"")</f>
        <v/>
      </c>
      <c r="X293" t="s">
        <v>83</v>
      </c>
      <c r="Y293" s="4"/>
      <c r="AC293" s="22" t="s">
        <v>97</v>
      </c>
      <c r="AD293" t="s">
        <v>98</v>
      </c>
      <c r="AF293" s="22" t="s">
        <v>97</v>
      </c>
      <c r="AJ293" t="s">
        <v>99</v>
      </c>
      <c r="AK293" t="str">
        <f>IF(BTT[[#This Row],[Subprozess
(optionale Auswahl)]]="","okay",IF(VLOOKUP(BTT[[#This Row],[Subprozess
(optionale Auswahl)]],BPML[[Subprozess]:[Zugeordneter Hauptprozess]],3,FALSE)=BTT[[#This Row],[Hauptprozess
(Pflichtauswahl)]],"okay","falscher Subprozess"))</f>
        <v>okay</v>
      </c>
      <c r="AL293" t="str">
        <f>IF(aktives_Teilprojekt="Master","",IF(BTT[[#This Row],[Verantwortliches TP
(automatisch)]]=VLOOKUP(aktives_Teilprojekt,Teilprojekte[[Teilprojekte]:[Kürzel]],2,FALSE),"okay","Hauptprozess anderes TP"))</f>
        <v>okay</v>
      </c>
      <c r="AM2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3" t="str">
        <f>IFERROR(IF(BTT[[#This Row],[SAP-Modul
(Pflichtauswahl)]]&lt;&gt;VLOOKUP(BTT[[#This Row],[Verwendete Transaktion (Pflichtauswahl)]],Transaktionen[[Transaktionen]:[Modul]],3,FALSE),"Modul anders","okay"),"")</f>
        <v>okay</v>
      </c>
      <c r="AP293" t="str">
        <f>IFERROR(IF(COUNTIFS(BTT[Verwendete Transaktion (Pflichtauswahl)],BTT[[#This Row],[Verwendete Transaktion (Pflichtauswahl)]],BTT[SAP-Modul
(Pflichtauswahl)],"&lt;&gt;"&amp;BTT[[#This Row],[SAP-Modul
(Pflichtauswahl)]])&gt;0,"Modul anders","okay"),"")</f>
        <v>okay</v>
      </c>
      <c r="AQ293" t="str">
        <f>IFERROR(IF(COUNTIFS(BTT[Verwendete Transaktion (Pflichtauswahl)],BTT[[#This Row],[Verwendete Transaktion (Pflichtauswahl)]],BTT[Verantwortliches TP
(automatisch)],"&lt;&gt;"&amp;BTT[[#This Row],[Verantwortliches TP
(automatisch)]])&gt;0,"Transaktion mehrfach","okay"),"")</f>
        <v>okay</v>
      </c>
      <c r="AR293" t="str">
        <f>IFERROR(IF(COUNTIFS(BTT[Verwendete Transaktion (Pflichtauswahl)],BTT[[#This Row],[Verwendete Transaktion (Pflichtauswahl)]],BTT[Verantwortliches TP
(automatisch)],"&lt;&gt;"&amp;VLOOKUP(aktives_Teilprojekt,Teilprojekte[[Teilprojekte]:[Kürzel]],2,FALSE))&gt;0,"Transaktion mehrfach","okay"),"")</f>
        <v>okay</v>
      </c>
      <c r="AS293" t="s">
        <v>727</v>
      </c>
    </row>
    <row r="294" spans="1:45">
      <c r="A294" t="str">
        <f>IFERROR(IF(BTT[[#This Row],[Lfd Nr. 
(aus konsolidierter Datei)]]&lt;&gt;"",BTT[[#This Row],[Lfd Nr. 
(aus konsolidierter Datei)]],VLOOKUP(aktives_Teilprojekt,Teilprojekte[[Teilprojekte]:[Kürzel]],2,FALSE)&amp;ROW(BTT[[#This Row],[Lfd Nr.
(automatisch)]])-2),"")</f>
        <v>FI2010</v>
      </c>
      <c r="B294" t="s">
        <v>101</v>
      </c>
      <c r="D294" t="s">
        <v>102</v>
      </c>
      <c r="E294" t="str">
        <f>IFERROR(IF(NOT(BTT[[#This Row],[Manuelle Änderung des Verantwortliches TP
(Auswahl - bei Bedarf)]]=""),BTT[[#This Row],[Manuelle Änderung des Verantwortliches TP
(Auswahl - bei Bedarf)]],VLOOKUP(BTT[[#This Row],[Hauptprozess
(Pflichtauswahl)]],Hauptprozesse[],3,FALSE)),"")</f>
        <v>FI</v>
      </c>
      <c r="F294" t="s">
        <v>5</v>
      </c>
      <c r="H294" t="s">
        <v>5</v>
      </c>
      <c r="I294" t="s">
        <v>728</v>
      </c>
      <c r="J294" t="str">
        <f>IFERROR(VLOOKUP(BTT[[#This Row],[Verwendete Transaktion (Pflichtauswahl)]],Transaktionen[[Transaktionen]:[Langtext]],2,FALSE),"")</f>
        <v>Zahlungsanweisungen - extern</v>
      </c>
      <c r="N294" t="s">
        <v>95</v>
      </c>
      <c r="V294" t="str">
        <f>IFERROR(VLOOKUP(BTT[[#This Row],[Verwendetes Formular
(Auswahl falls relevant)]],Formulare[[Formularbezeichnung]:[Formularname (technisch)]],2,FALSE),"")</f>
        <v/>
      </c>
      <c r="X294" t="s">
        <v>83</v>
      </c>
      <c r="Y294" s="4"/>
      <c r="AC294" s="22" t="s">
        <v>97</v>
      </c>
      <c r="AD294" t="s">
        <v>98</v>
      </c>
      <c r="AF294" s="22" t="s">
        <v>97</v>
      </c>
      <c r="AJ294" t="s">
        <v>99</v>
      </c>
      <c r="AK294" t="str">
        <f>IF(BTT[[#This Row],[Subprozess
(optionale Auswahl)]]="","okay",IF(VLOOKUP(BTT[[#This Row],[Subprozess
(optionale Auswahl)]],BPML[[Subprozess]:[Zugeordneter Hauptprozess]],3,FALSE)=BTT[[#This Row],[Hauptprozess
(Pflichtauswahl)]],"okay","falscher Subprozess"))</f>
        <v>okay</v>
      </c>
      <c r="AL294" t="str">
        <f>IF(aktives_Teilprojekt="Master","",IF(BTT[[#This Row],[Verantwortliches TP
(automatisch)]]=VLOOKUP(aktives_Teilprojekt,Teilprojekte[[Teilprojekte]:[Kürzel]],2,FALSE),"okay","Hauptprozess anderes TP"))</f>
        <v>okay</v>
      </c>
      <c r="AM2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4" t="str">
        <f>IFERROR(IF(BTT[[#This Row],[SAP-Modul
(Pflichtauswahl)]]&lt;&gt;VLOOKUP(BTT[[#This Row],[Verwendete Transaktion (Pflichtauswahl)]],Transaktionen[[Transaktionen]:[Modul]],3,FALSE),"Modul anders","okay"),"")</f>
        <v>okay</v>
      </c>
      <c r="AP294" t="str">
        <f>IFERROR(IF(COUNTIFS(BTT[Verwendete Transaktion (Pflichtauswahl)],BTT[[#This Row],[Verwendete Transaktion (Pflichtauswahl)]],BTT[SAP-Modul
(Pflichtauswahl)],"&lt;&gt;"&amp;BTT[[#This Row],[SAP-Modul
(Pflichtauswahl)]])&gt;0,"Modul anders","okay"),"")</f>
        <v>okay</v>
      </c>
      <c r="AQ294" t="str">
        <f>IFERROR(IF(COUNTIFS(BTT[Verwendete Transaktion (Pflichtauswahl)],BTT[[#This Row],[Verwendete Transaktion (Pflichtauswahl)]],BTT[Verantwortliches TP
(automatisch)],"&lt;&gt;"&amp;BTT[[#This Row],[Verantwortliches TP
(automatisch)]])&gt;0,"Transaktion mehrfach","okay"),"")</f>
        <v>okay</v>
      </c>
      <c r="AR294" t="str">
        <f>IFERROR(IF(COUNTIFS(BTT[Verwendete Transaktion (Pflichtauswahl)],BTT[[#This Row],[Verwendete Transaktion (Pflichtauswahl)]],BTT[Verantwortliches TP
(automatisch)],"&lt;&gt;"&amp;VLOOKUP(aktives_Teilprojekt,Teilprojekte[[Teilprojekte]:[Kürzel]],2,FALSE))&gt;0,"Transaktion mehrfach","okay"),"")</f>
        <v>okay</v>
      </c>
      <c r="AS294" t="s">
        <v>729</v>
      </c>
    </row>
    <row r="295" spans="1:45">
      <c r="A295" t="str">
        <f>IFERROR(IF(BTT[[#This Row],[Lfd Nr. 
(aus konsolidierter Datei)]]&lt;&gt;"",BTT[[#This Row],[Lfd Nr. 
(aus konsolidierter Datei)]],VLOOKUP(aktives_Teilprojekt,Teilprojekte[[Teilprojekte]:[Kürzel]],2,FALSE)&amp;ROW(BTT[[#This Row],[Lfd Nr.
(automatisch)]])-2),"")</f>
        <v>FI2011</v>
      </c>
      <c r="B295" t="s">
        <v>101</v>
      </c>
      <c r="D295" t="s">
        <v>102</v>
      </c>
      <c r="E295" t="str">
        <f>IFERROR(IF(NOT(BTT[[#This Row],[Manuelle Änderung des Verantwortliches TP
(Auswahl - bei Bedarf)]]=""),BTT[[#This Row],[Manuelle Änderung des Verantwortliches TP
(Auswahl - bei Bedarf)]],VLOOKUP(BTT[[#This Row],[Hauptprozess
(Pflichtauswahl)]],Hauptprozesse[],3,FALSE)),"")</f>
        <v>FI</v>
      </c>
      <c r="F295" t="s">
        <v>5</v>
      </c>
      <c r="H295" t="s">
        <v>5</v>
      </c>
      <c r="I295" t="s">
        <v>730</v>
      </c>
      <c r="J295" t="str">
        <f>IFERROR(VLOOKUP(BTT[[#This Row],[Verwendete Transaktion (Pflichtauswahl)]],Transaktionen[[Transaktionen]:[Langtext]],2,FALSE),"")</f>
        <v>Ausführen von ext. Zahlungen</v>
      </c>
      <c r="N295" t="s">
        <v>95</v>
      </c>
      <c r="V295" t="str">
        <f>IFERROR(VLOOKUP(BTT[[#This Row],[Verwendetes Formular
(Auswahl falls relevant)]],Formulare[[Formularbezeichnung]:[Formularname (technisch)]],2,FALSE),"")</f>
        <v/>
      </c>
      <c r="X295" t="s">
        <v>83</v>
      </c>
      <c r="Y295" s="4"/>
      <c r="AC295" s="22" t="s">
        <v>97</v>
      </c>
      <c r="AD295" t="s">
        <v>98</v>
      </c>
      <c r="AF295" s="22" t="s">
        <v>97</v>
      </c>
      <c r="AJ295" t="s">
        <v>99</v>
      </c>
      <c r="AK295" t="str">
        <f>IF(BTT[[#This Row],[Subprozess
(optionale Auswahl)]]="","okay",IF(VLOOKUP(BTT[[#This Row],[Subprozess
(optionale Auswahl)]],BPML[[Subprozess]:[Zugeordneter Hauptprozess]],3,FALSE)=BTT[[#This Row],[Hauptprozess
(Pflichtauswahl)]],"okay","falscher Subprozess"))</f>
        <v>okay</v>
      </c>
      <c r="AL295" t="str">
        <f>IF(aktives_Teilprojekt="Master","",IF(BTT[[#This Row],[Verantwortliches TP
(automatisch)]]=VLOOKUP(aktives_Teilprojekt,Teilprojekte[[Teilprojekte]:[Kürzel]],2,FALSE),"okay","Hauptprozess anderes TP"))</f>
        <v>okay</v>
      </c>
      <c r="AM2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5" t="str">
        <f>IFERROR(IF(BTT[[#This Row],[SAP-Modul
(Pflichtauswahl)]]&lt;&gt;VLOOKUP(BTT[[#This Row],[Verwendete Transaktion (Pflichtauswahl)]],Transaktionen[[Transaktionen]:[Modul]],3,FALSE),"Modul anders","okay"),"")</f>
        <v>okay</v>
      </c>
      <c r="AP295" t="str">
        <f>IFERROR(IF(COUNTIFS(BTT[Verwendete Transaktion (Pflichtauswahl)],BTT[[#This Row],[Verwendete Transaktion (Pflichtauswahl)]],BTT[SAP-Modul
(Pflichtauswahl)],"&lt;&gt;"&amp;BTT[[#This Row],[SAP-Modul
(Pflichtauswahl)]])&gt;0,"Modul anders","okay"),"")</f>
        <v>okay</v>
      </c>
      <c r="AQ295" t="str">
        <f>IFERROR(IF(COUNTIFS(BTT[Verwendete Transaktion (Pflichtauswahl)],BTT[[#This Row],[Verwendete Transaktion (Pflichtauswahl)]],BTT[Verantwortliches TP
(automatisch)],"&lt;&gt;"&amp;BTT[[#This Row],[Verantwortliches TP
(automatisch)]])&gt;0,"Transaktion mehrfach","okay"),"")</f>
        <v>okay</v>
      </c>
      <c r="AR295" t="str">
        <f>IFERROR(IF(COUNTIFS(BTT[Verwendete Transaktion (Pflichtauswahl)],BTT[[#This Row],[Verwendete Transaktion (Pflichtauswahl)]],BTT[Verantwortliches TP
(automatisch)],"&lt;&gt;"&amp;VLOOKUP(aktives_Teilprojekt,Teilprojekte[[Teilprojekte]:[Kürzel]],2,FALSE))&gt;0,"Transaktion mehrfach","okay"),"")</f>
        <v>okay</v>
      </c>
      <c r="AS295" t="s">
        <v>731</v>
      </c>
    </row>
    <row r="296" spans="1:45">
      <c r="A296" t="str">
        <f>IFERROR(IF(BTT[[#This Row],[Lfd Nr. 
(aus konsolidierter Datei)]]&lt;&gt;"",BTT[[#This Row],[Lfd Nr. 
(aus konsolidierter Datei)]],VLOOKUP(aktives_Teilprojekt,Teilprojekte[[Teilprojekte]:[Kürzel]],2,FALSE)&amp;ROW(BTT[[#This Row],[Lfd Nr.
(automatisch)]])-2),"")</f>
        <v>FI2143</v>
      </c>
      <c r="B296" t="s">
        <v>101</v>
      </c>
      <c r="D296" t="s">
        <v>102</v>
      </c>
      <c r="E296" t="str">
        <f>IFERROR(IF(NOT(BTT[[#This Row],[Manuelle Änderung des Verantwortliches TP
(Auswahl - bei Bedarf)]]=""),BTT[[#This Row],[Manuelle Änderung des Verantwortliches TP
(Auswahl - bei Bedarf)]],VLOOKUP(BTT[[#This Row],[Hauptprozess
(Pflichtauswahl)]],Hauptprozesse[],3,FALSE)),"")</f>
        <v>FI</v>
      </c>
      <c r="F296" t="s">
        <v>5</v>
      </c>
      <c r="H296" t="s">
        <v>5</v>
      </c>
      <c r="I296" t="s">
        <v>732</v>
      </c>
      <c r="J296" t="str">
        <f>IFERROR(VLOOKUP(BTT[[#This Row],[Verwendete Transaktion (Pflichtauswahl)]],Transaktionen[[Transaktionen]:[Langtext]],2,FALSE),"")</f>
        <v>Regulierungsliste mit Dateireferenz</v>
      </c>
      <c r="N296" t="s">
        <v>95</v>
      </c>
      <c r="V296" t="str">
        <f>IFERROR(VLOOKUP(BTT[[#This Row],[Verwendetes Formular
(Auswahl falls relevant)]],Formulare[[Formularbezeichnung]:[Formularname (technisch)]],2,FALSE),"")</f>
        <v/>
      </c>
      <c r="X296" t="s">
        <v>83</v>
      </c>
      <c r="Y296" s="4"/>
      <c r="AC296" s="22" t="s">
        <v>97</v>
      </c>
      <c r="AD296" t="s">
        <v>98</v>
      </c>
      <c r="AF296" s="22" t="s">
        <v>97</v>
      </c>
      <c r="AJ296" t="s">
        <v>99</v>
      </c>
      <c r="AK296" t="str">
        <f>IF(BTT[[#This Row],[Subprozess
(optionale Auswahl)]]="","okay",IF(VLOOKUP(BTT[[#This Row],[Subprozess
(optionale Auswahl)]],BPML[[Subprozess]:[Zugeordneter Hauptprozess]],3,FALSE)=BTT[[#This Row],[Hauptprozess
(Pflichtauswahl)]],"okay","falscher Subprozess"))</f>
        <v>okay</v>
      </c>
      <c r="AL296" t="str">
        <f>IF(aktives_Teilprojekt="Master","",IF(BTT[[#This Row],[Verantwortliches TP
(automatisch)]]=VLOOKUP(aktives_Teilprojekt,Teilprojekte[[Teilprojekte]:[Kürzel]],2,FALSE),"okay","Hauptprozess anderes TP"))</f>
        <v>okay</v>
      </c>
      <c r="AM2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6" t="str">
        <f>IFERROR(IF(BTT[[#This Row],[SAP-Modul
(Pflichtauswahl)]]&lt;&gt;VLOOKUP(BTT[[#This Row],[Verwendete Transaktion (Pflichtauswahl)]],Transaktionen[[Transaktionen]:[Modul]],3,FALSE),"Modul anders","okay"),"")</f>
        <v>okay</v>
      </c>
      <c r="AP296" t="str">
        <f>IFERROR(IF(COUNTIFS(BTT[Verwendete Transaktion (Pflichtauswahl)],BTT[[#This Row],[Verwendete Transaktion (Pflichtauswahl)]],BTT[SAP-Modul
(Pflichtauswahl)],"&lt;&gt;"&amp;BTT[[#This Row],[SAP-Modul
(Pflichtauswahl)]])&gt;0,"Modul anders","okay"),"")</f>
        <v>okay</v>
      </c>
      <c r="AQ296" t="str">
        <f>IFERROR(IF(COUNTIFS(BTT[Verwendete Transaktion (Pflichtauswahl)],BTT[[#This Row],[Verwendete Transaktion (Pflichtauswahl)]],BTT[Verantwortliches TP
(automatisch)],"&lt;&gt;"&amp;BTT[[#This Row],[Verantwortliches TP
(automatisch)]])&gt;0,"Transaktion mehrfach","okay"),"")</f>
        <v>okay</v>
      </c>
      <c r="AR296" t="str">
        <f>IFERROR(IF(COUNTIFS(BTT[Verwendete Transaktion (Pflichtauswahl)],BTT[[#This Row],[Verwendete Transaktion (Pflichtauswahl)]],BTT[Verantwortliches TP
(automatisch)],"&lt;&gt;"&amp;VLOOKUP(aktives_Teilprojekt,Teilprojekte[[Teilprojekte]:[Kürzel]],2,FALSE))&gt;0,"Transaktion mehrfach","okay"),"")</f>
        <v>okay</v>
      </c>
      <c r="AS296" t="s">
        <v>733</v>
      </c>
    </row>
    <row r="297" spans="1:45">
      <c r="A297" t="str">
        <f>IFERROR(IF(BTT[[#This Row],[Lfd Nr. 
(aus konsolidierter Datei)]]&lt;&gt;"",BTT[[#This Row],[Lfd Nr. 
(aus konsolidierter Datei)]],VLOOKUP(aktives_Teilprojekt,Teilprojekte[[Teilprojekte]:[Kürzel]],2,FALSE)&amp;ROW(BTT[[#This Row],[Lfd Nr.
(automatisch)]])-2),"")</f>
        <v>HL513</v>
      </c>
      <c r="B297" t="s">
        <v>734</v>
      </c>
      <c r="C297" t="s">
        <v>735</v>
      </c>
      <c r="D297" t="s">
        <v>736</v>
      </c>
      <c r="E297" t="str">
        <f>IFERROR(IF(NOT(BTT[[#This Row],[Manuelle Änderung des Verantwortliches TP
(Auswahl - bei Bedarf)]]=""),BTT[[#This Row],[Manuelle Änderung des Verantwortliches TP
(Auswahl - bei Bedarf)]],VLOOKUP(BTT[[#This Row],[Hauptprozess
(Pflichtauswahl)]],Hauptprozesse[],3,FALSE)),"")</f>
        <v>FI</v>
      </c>
      <c r="F297" t="s">
        <v>5</v>
      </c>
      <c r="G297" t="s">
        <v>93</v>
      </c>
      <c r="H297" t="s">
        <v>737</v>
      </c>
      <c r="I297" t="s">
        <v>738</v>
      </c>
      <c r="J297" t="str">
        <f>IFERROR(VLOOKUP(BTT[[#This Row],[Verwendete Transaktion (Pflichtauswahl)]],Transaktionen[[Transaktionen]:[Langtext]],2,FALSE),"")</f>
        <v>Einzelposten Sachkonten</v>
      </c>
      <c r="O297" t="s">
        <v>85</v>
      </c>
      <c r="T297" t="s">
        <v>83</v>
      </c>
      <c r="V297" t="str">
        <f>IFERROR(VLOOKUP(BTT[[#This Row],[Verwendetes Formular
(Auswahl falls relevant)]],Formulare[[Formularbezeichnung]:[Formularname (technisch)]],2,FALSE),"")</f>
        <v/>
      </c>
      <c r="X297" t="s">
        <v>85</v>
      </c>
      <c r="Y297" s="4"/>
      <c r="Z297" t="s">
        <v>739</v>
      </c>
      <c r="AB297" t="s">
        <v>85</v>
      </c>
      <c r="AC297" s="22" t="s">
        <v>97</v>
      </c>
      <c r="AD297" t="s">
        <v>87</v>
      </c>
      <c r="AF297" t="s">
        <v>740</v>
      </c>
      <c r="AI297" t="s">
        <v>85</v>
      </c>
      <c r="AJ297" t="s">
        <v>85</v>
      </c>
      <c r="AK297" t="str">
        <f>IF(BTT[[#This Row],[Subprozess
(optionale Auswahl)]]="","okay",IF(VLOOKUP(BTT[[#This Row],[Subprozess
(optionale Auswahl)]],BPML[[Subprozess]:[Zugeordneter Hauptprozess]],3,FALSE)=BTT[[#This Row],[Hauptprozess
(Pflichtauswahl)]],"okay","falscher Subprozess"))</f>
        <v>okay</v>
      </c>
      <c r="AL297" t="str">
        <f>IF(aktives_Teilprojekt="Master","",IF(BTT[[#This Row],[Verantwortliches TP
(automatisch)]]=VLOOKUP(aktives_Teilprojekt,Teilprojekte[[Teilprojekte]:[Kürzel]],2,FALSE),"okay","Hauptprozess anderes TP"))</f>
        <v>okay</v>
      </c>
      <c r="AM2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297" t="str">
        <f>IFERROR(IF(BTT[[#This Row],[SAP-Modul
(Pflichtauswahl)]]&lt;&gt;VLOOKUP(BTT[[#This Row],[Verwendete Transaktion (Pflichtauswahl)]],Transaktionen[[Transaktionen]:[Modul]],3,FALSE),"Modul anders","okay"),"")</f>
        <v>okay</v>
      </c>
      <c r="AP297" t="str">
        <f>IFERROR(IF(COUNTIFS(BTT[Verwendete Transaktion (Pflichtauswahl)],BTT[[#This Row],[Verwendete Transaktion (Pflichtauswahl)]],BTT[SAP-Modul
(Pflichtauswahl)],"&lt;&gt;"&amp;BTT[[#This Row],[SAP-Modul
(Pflichtauswahl)]])&gt;0,"Modul anders","okay"),"")</f>
        <v>okay</v>
      </c>
      <c r="AQ297" t="str">
        <f>IFERROR(IF(COUNTIFS(BTT[Verwendete Transaktion (Pflichtauswahl)],BTT[[#This Row],[Verwendete Transaktion (Pflichtauswahl)]],BTT[Verantwortliches TP
(automatisch)],"&lt;&gt;"&amp;BTT[[#This Row],[Verantwortliches TP
(automatisch)]])&gt;0,"Transaktion mehrfach","okay"),"")</f>
        <v>okay</v>
      </c>
      <c r="AR297" t="str">
        <f>IFERROR(IF(COUNTIFS(BTT[Verwendete Transaktion (Pflichtauswahl)],BTT[[#This Row],[Verwendete Transaktion (Pflichtauswahl)]],BTT[Verantwortliches TP
(automatisch)],"&lt;&gt;"&amp;VLOOKUP(aktives_Teilprojekt,Teilprojekte[[Teilprojekte]:[Kürzel]],2,FALSE))&gt;0,"Transaktion mehrfach","okay"),"")</f>
        <v>okay</v>
      </c>
      <c r="AS297" t="s">
        <v>741</v>
      </c>
    </row>
    <row r="298" spans="1:45">
      <c r="A298" t="str">
        <f>IFERROR(IF(BTT[[#This Row],[Lfd Nr. 
(aus konsolidierter Datei)]]&lt;&gt;"",BTT[[#This Row],[Lfd Nr. 
(aus konsolidierter Datei)]],VLOOKUP(aktives_Teilprojekt,Teilprojekte[[Teilprojekte]:[Kürzel]],2,FALSE)&amp;ROW(BTT[[#This Row],[Lfd Nr.
(automatisch)]])-2),"")</f>
        <v>HL512</v>
      </c>
      <c r="B298" t="s">
        <v>734</v>
      </c>
      <c r="C298" t="s">
        <v>735</v>
      </c>
      <c r="D298" t="s">
        <v>742</v>
      </c>
      <c r="E298" t="str">
        <f>IFERROR(IF(NOT(BTT[[#This Row],[Manuelle Änderung des Verantwortliches TP
(Auswahl - bei Bedarf)]]=""),BTT[[#This Row],[Manuelle Änderung des Verantwortliches TP
(Auswahl - bei Bedarf)]],VLOOKUP(BTT[[#This Row],[Hauptprozess
(Pflichtauswahl)]],Hauptprozesse[],3,FALSE)),"")</f>
        <v>FI</v>
      </c>
      <c r="F298" t="s">
        <v>5</v>
      </c>
      <c r="G298" t="s">
        <v>93</v>
      </c>
      <c r="H298" t="s">
        <v>737</v>
      </c>
      <c r="I298" t="s">
        <v>743</v>
      </c>
      <c r="J298" t="str">
        <f>IFERROR(VLOOKUP(BTT[[#This Row],[Verwendete Transaktion (Pflichtauswahl)]],Transaktionen[[Transaktionen]:[Langtext]],2,FALSE),"")</f>
        <v>Ergebnisbericht ausführen</v>
      </c>
      <c r="O298" t="s">
        <v>85</v>
      </c>
      <c r="T298" t="s">
        <v>83</v>
      </c>
      <c r="V298" t="str">
        <f>IFERROR(VLOOKUP(BTT[[#This Row],[Verwendetes Formular
(Auswahl falls relevant)]],Formulare[[Formularbezeichnung]:[Formularname (technisch)]],2,FALSE),"")</f>
        <v/>
      </c>
      <c r="X298" t="s">
        <v>85</v>
      </c>
      <c r="Y298" s="4"/>
      <c r="Z298" t="s">
        <v>739</v>
      </c>
      <c r="AC298" s="22" t="s">
        <v>97</v>
      </c>
      <c r="AD298" t="s">
        <v>87</v>
      </c>
      <c r="AF298" t="s">
        <v>744</v>
      </c>
      <c r="AJ298" t="s">
        <v>99</v>
      </c>
      <c r="AK298" t="str">
        <f>IF(BTT[[#This Row],[Subprozess
(optionale Auswahl)]]="","okay",IF(VLOOKUP(BTT[[#This Row],[Subprozess
(optionale Auswahl)]],BPML[[Subprozess]:[Zugeordneter Hauptprozess]],3,FALSE)=BTT[[#This Row],[Hauptprozess
(Pflichtauswahl)]],"okay","falscher Subprozess"))</f>
        <v>okay</v>
      </c>
      <c r="AL298" t="str">
        <f>IF(aktives_Teilprojekt="Master","",IF(BTT[[#This Row],[Verantwortliches TP
(automatisch)]]=VLOOKUP(aktives_Teilprojekt,Teilprojekte[[Teilprojekte]:[Kürzel]],2,FALSE),"okay","Hauptprozess anderes TP"))</f>
        <v>okay</v>
      </c>
      <c r="AM2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8" t="str">
        <f>IFERROR(IF(BTT[[#This Row],[SAP-Modul
(Pflichtauswahl)]]&lt;&gt;VLOOKUP(BTT[[#This Row],[Verwendete Transaktion (Pflichtauswahl)]],Transaktionen[[Transaktionen]:[Modul]],3,FALSE),"Modul anders","okay"),"")</f>
        <v>okay</v>
      </c>
      <c r="AP298" t="str">
        <f>IFERROR(IF(COUNTIFS(BTT[Verwendete Transaktion (Pflichtauswahl)],BTT[[#This Row],[Verwendete Transaktion (Pflichtauswahl)]],BTT[SAP-Modul
(Pflichtauswahl)],"&lt;&gt;"&amp;BTT[[#This Row],[SAP-Modul
(Pflichtauswahl)]])&gt;0,"Modul anders","okay"),"")</f>
        <v>okay</v>
      </c>
      <c r="AQ298" t="str">
        <f>IFERROR(IF(COUNTIFS(BTT[Verwendete Transaktion (Pflichtauswahl)],BTT[[#This Row],[Verwendete Transaktion (Pflichtauswahl)]],BTT[Verantwortliches TP
(automatisch)],"&lt;&gt;"&amp;BTT[[#This Row],[Verantwortliches TP
(automatisch)]])&gt;0,"Transaktion mehrfach","okay"),"")</f>
        <v>okay</v>
      </c>
      <c r="AR298" t="str">
        <f>IFERROR(IF(COUNTIFS(BTT[Verwendete Transaktion (Pflichtauswahl)],BTT[[#This Row],[Verwendete Transaktion (Pflichtauswahl)]],BTT[Verantwortliches TP
(automatisch)],"&lt;&gt;"&amp;VLOOKUP(aktives_Teilprojekt,Teilprojekte[[Teilprojekte]:[Kürzel]],2,FALSE))&gt;0,"Transaktion mehrfach","okay"),"")</f>
        <v>okay</v>
      </c>
      <c r="AS298" t="s">
        <v>745</v>
      </c>
    </row>
    <row r="299" spans="1:45">
      <c r="A299" t="str">
        <f>IFERROR(IF(BTT[[#This Row],[Lfd Nr. 
(aus konsolidierter Datei)]]&lt;&gt;"",BTT[[#This Row],[Lfd Nr. 
(aus konsolidierter Datei)]],VLOOKUP(aktives_Teilprojekt,Teilprojekte[[Teilprojekte]:[Kürzel]],2,FALSE)&amp;ROW(BTT[[#This Row],[Lfd Nr.
(automatisch)]])-2),"")</f>
        <v>FI2331</v>
      </c>
      <c r="B299" t="s">
        <v>746</v>
      </c>
      <c r="D299" t="s">
        <v>102</v>
      </c>
      <c r="E299" t="str">
        <f>IFERROR(IF(NOT(BTT[[#This Row],[Manuelle Änderung des Verantwortliches TP
(Auswahl - bei Bedarf)]]=""),BTT[[#This Row],[Manuelle Änderung des Verantwortliches TP
(Auswahl - bei Bedarf)]],VLOOKUP(BTT[[#This Row],[Hauptprozess
(Pflichtauswahl)]],Hauptprozesse[],3,FALSE)),"")</f>
        <v>FI</v>
      </c>
      <c r="G299" t="s">
        <v>124</v>
      </c>
      <c r="H299" t="s">
        <v>5</v>
      </c>
      <c r="I299" t="s">
        <v>747</v>
      </c>
      <c r="J299" t="str">
        <f>IFERROR(VLOOKUP(BTT[[#This Row],[Verwendete Transaktion (Pflichtauswahl)]],Transaktionen[[Transaktionen]:[Langtext]],2,FALSE),"")</f>
        <v>/SEEAG/CC_COUNTER</v>
      </c>
      <c r="O299" t="s">
        <v>83</v>
      </c>
      <c r="T299" t="s">
        <v>83</v>
      </c>
      <c r="V299" t="str">
        <f>IFERROR(VLOOKUP(BTT[[#This Row],[Verwendetes Formular
(Auswahl falls relevant)]],Formulare[[Formularbezeichnung]:[Formularname (technisch)]],2,FALSE),"")</f>
        <v/>
      </c>
      <c r="X299" t="s">
        <v>83</v>
      </c>
      <c r="Y299" s="4"/>
      <c r="AC299" s="22" t="s">
        <v>97</v>
      </c>
      <c r="AD299" t="s">
        <v>98</v>
      </c>
      <c r="AF299" s="22" t="s">
        <v>97</v>
      </c>
      <c r="AJ299" t="s">
        <v>99</v>
      </c>
      <c r="AK299" t="str">
        <f>IF(BTT[[#This Row],[Subprozess
(optionale Auswahl)]]="","okay",IF(VLOOKUP(BTT[[#This Row],[Subprozess
(optionale Auswahl)]],BPML[[Subprozess]:[Zugeordneter Hauptprozess]],3,FALSE)=BTT[[#This Row],[Hauptprozess
(Pflichtauswahl)]],"okay","falscher Subprozess"))</f>
        <v>okay</v>
      </c>
      <c r="AL299" t="str">
        <f>IF(aktives_Teilprojekt="Master","",IF(BTT[[#This Row],[Verantwortliches TP
(automatisch)]]=VLOOKUP(aktives_Teilprojekt,Teilprojekte[[Teilprojekte]:[Kürzel]],2,FALSE),"okay","Hauptprozess anderes TP"))</f>
        <v>okay</v>
      </c>
      <c r="AM2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2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299" t="str">
        <f>IFERROR(IF(BTT[[#This Row],[SAP-Modul
(Pflichtauswahl)]]&lt;&gt;VLOOKUP(BTT[[#This Row],[Verwendete Transaktion (Pflichtauswahl)]],Transaktionen[[Transaktionen]:[Modul]],3,FALSE),"Modul anders","okay"),"")</f>
        <v>okay</v>
      </c>
      <c r="AP299" t="str">
        <f>IFERROR(IF(COUNTIFS(BTT[Verwendete Transaktion (Pflichtauswahl)],BTT[[#This Row],[Verwendete Transaktion (Pflichtauswahl)]],BTT[SAP-Modul
(Pflichtauswahl)],"&lt;&gt;"&amp;BTT[[#This Row],[SAP-Modul
(Pflichtauswahl)]])&gt;0,"Modul anders","okay"),"")</f>
        <v>okay</v>
      </c>
      <c r="AQ299" t="str">
        <f>IFERROR(IF(COUNTIFS(BTT[Verwendete Transaktion (Pflichtauswahl)],BTT[[#This Row],[Verwendete Transaktion (Pflichtauswahl)]],BTT[Verantwortliches TP
(automatisch)],"&lt;&gt;"&amp;BTT[[#This Row],[Verantwortliches TP
(automatisch)]])&gt;0,"Transaktion mehrfach","okay"),"")</f>
        <v>okay</v>
      </c>
      <c r="AR299" t="str">
        <f>IFERROR(IF(COUNTIFS(BTT[Verwendete Transaktion (Pflichtauswahl)],BTT[[#This Row],[Verwendete Transaktion (Pflichtauswahl)]],BTT[Verantwortliches TP
(automatisch)],"&lt;&gt;"&amp;VLOOKUP(aktives_Teilprojekt,Teilprojekte[[Teilprojekte]:[Kürzel]],2,FALSE))&gt;0,"Transaktion mehrfach","okay"),"")</f>
        <v>okay</v>
      </c>
      <c r="AS299" t="s">
        <v>748</v>
      </c>
    </row>
    <row r="300" spans="1:45">
      <c r="A300" t="str">
        <f>IFERROR(IF(BTT[[#This Row],[Lfd Nr. 
(aus konsolidierter Datei)]]&lt;&gt;"",BTT[[#This Row],[Lfd Nr. 
(aus konsolidierter Datei)]],VLOOKUP(aktives_Teilprojekt,Teilprojekte[[Teilprojekte]:[Kürzel]],2,FALSE)&amp;ROW(BTT[[#This Row],[Lfd Nr.
(automatisch)]])-2),"")</f>
        <v>FI2332</v>
      </c>
      <c r="B300" t="s">
        <v>746</v>
      </c>
      <c r="D300" t="s">
        <v>102</v>
      </c>
      <c r="E300" t="str">
        <f>IFERROR(IF(NOT(BTT[[#This Row],[Manuelle Änderung des Verantwortliches TP
(Auswahl - bei Bedarf)]]=""),BTT[[#This Row],[Manuelle Änderung des Verantwortliches TP
(Auswahl - bei Bedarf)]],VLOOKUP(BTT[[#This Row],[Hauptprozess
(Pflichtauswahl)]],Hauptprozesse[],3,FALSE)),"")</f>
        <v>FI</v>
      </c>
      <c r="G300" t="s">
        <v>124</v>
      </c>
      <c r="H300" t="s">
        <v>5</v>
      </c>
      <c r="I300" t="s">
        <v>749</v>
      </c>
      <c r="J300" t="str">
        <f>IFERROR(VLOOKUP(BTT[[#This Row],[Verwendete Transaktion (Pflichtauswahl)]],Transaktionen[[Transaktionen]:[Langtext]],2,FALSE),"")</f>
        <v>Lizenzmanager</v>
      </c>
      <c r="O300" t="s">
        <v>83</v>
      </c>
      <c r="T300" t="s">
        <v>83</v>
      </c>
      <c r="V300" t="str">
        <f>IFERROR(VLOOKUP(BTT[[#This Row],[Verwendetes Formular
(Auswahl falls relevant)]],Formulare[[Formularbezeichnung]:[Formularname (technisch)]],2,FALSE),"")</f>
        <v/>
      </c>
      <c r="X300" t="s">
        <v>83</v>
      </c>
      <c r="Y300" s="4"/>
      <c r="AC300" s="22" t="s">
        <v>97</v>
      </c>
      <c r="AD300" t="s">
        <v>98</v>
      </c>
      <c r="AF300" s="22" t="s">
        <v>97</v>
      </c>
      <c r="AJ300" t="s">
        <v>99</v>
      </c>
      <c r="AK300" t="str">
        <f>IF(BTT[[#This Row],[Subprozess
(optionale Auswahl)]]="","okay",IF(VLOOKUP(BTT[[#This Row],[Subprozess
(optionale Auswahl)]],BPML[[Subprozess]:[Zugeordneter Hauptprozess]],3,FALSE)=BTT[[#This Row],[Hauptprozess
(Pflichtauswahl)]],"okay","falscher Subprozess"))</f>
        <v>okay</v>
      </c>
      <c r="AL300" t="str">
        <f>IF(aktives_Teilprojekt="Master","",IF(BTT[[#This Row],[Verantwortliches TP
(automatisch)]]=VLOOKUP(aktives_Teilprojekt,Teilprojekte[[Teilprojekte]:[Kürzel]],2,FALSE),"okay","Hauptprozess anderes TP"))</f>
        <v>okay</v>
      </c>
      <c r="AM3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0" t="str">
        <f>IFERROR(IF(BTT[[#This Row],[SAP-Modul
(Pflichtauswahl)]]&lt;&gt;VLOOKUP(BTT[[#This Row],[Verwendete Transaktion (Pflichtauswahl)]],Transaktionen[[Transaktionen]:[Modul]],3,FALSE),"Modul anders","okay"),"")</f>
        <v>okay</v>
      </c>
      <c r="AP300" t="str">
        <f>IFERROR(IF(COUNTIFS(BTT[Verwendete Transaktion (Pflichtauswahl)],BTT[[#This Row],[Verwendete Transaktion (Pflichtauswahl)]],BTT[SAP-Modul
(Pflichtauswahl)],"&lt;&gt;"&amp;BTT[[#This Row],[SAP-Modul
(Pflichtauswahl)]])&gt;0,"Modul anders","okay"),"")</f>
        <v>okay</v>
      </c>
      <c r="AQ300" t="str">
        <f>IFERROR(IF(COUNTIFS(BTT[Verwendete Transaktion (Pflichtauswahl)],BTT[[#This Row],[Verwendete Transaktion (Pflichtauswahl)]],BTT[Verantwortliches TP
(automatisch)],"&lt;&gt;"&amp;BTT[[#This Row],[Verantwortliches TP
(automatisch)]])&gt;0,"Transaktion mehrfach","okay"),"")</f>
        <v>okay</v>
      </c>
      <c r="AR300" t="str">
        <f>IFERROR(IF(COUNTIFS(BTT[Verwendete Transaktion (Pflichtauswahl)],BTT[[#This Row],[Verwendete Transaktion (Pflichtauswahl)]],BTT[Verantwortliches TP
(automatisch)],"&lt;&gt;"&amp;VLOOKUP(aktives_Teilprojekt,Teilprojekte[[Teilprojekte]:[Kürzel]],2,FALSE))&gt;0,"Transaktion mehrfach","okay"),"")</f>
        <v>okay</v>
      </c>
      <c r="AS300" t="s">
        <v>750</v>
      </c>
    </row>
    <row r="301" spans="1:45">
      <c r="A301" t="str">
        <f>IFERROR(IF(BTT[[#This Row],[Lfd Nr. 
(aus konsolidierter Datei)]]&lt;&gt;"",BTT[[#This Row],[Lfd Nr. 
(aus konsolidierter Datei)]],VLOOKUP(aktives_Teilprojekt,Teilprojekte[[Teilprojekte]:[Kürzel]],2,FALSE)&amp;ROW(BTT[[#This Row],[Lfd Nr.
(automatisch)]])-2),"")</f>
        <v>FI2333</v>
      </c>
      <c r="B301" t="s">
        <v>746</v>
      </c>
      <c r="D301" t="s">
        <v>102</v>
      </c>
      <c r="E301" t="str">
        <f>IFERROR(IF(NOT(BTT[[#This Row],[Manuelle Änderung des Verantwortliches TP
(Auswahl - bei Bedarf)]]=""),BTT[[#This Row],[Manuelle Änderung des Verantwortliches TP
(Auswahl - bei Bedarf)]],VLOOKUP(BTT[[#This Row],[Hauptprozess
(Pflichtauswahl)]],Hauptprozesse[],3,FALSE)),"")</f>
        <v>FI</v>
      </c>
      <c r="G301" t="s">
        <v>124</v>
      </c>
      <c r="H301" t="s">
        <v>5</v>
      </c>
      <c r="I301" t="s">
        <v>751</v>
      </c>
      <c r="J301" t="str">
        <f>IFERROR(VLOOKUP(BTT[[#This Row],[Verwendete Transaktion (Pflichtauswahl)]],Transaktionen[[Transaktionen]:[Langtext]],2,FALSE),"")</f>
        <v>SEEBURGER Basis Monitor</v>
      </c>
      <c r="O301" t="s">
        <v>83</v>
      </c>
      <c r="T301" t="s">
        <v>83</v>
      </c>
      <c r="V301" t="str">
        <f>IFERROR(VLOOKUP(BTT[[#This Row],[Verwendetes Formular
(Auswahl falls relevant)]],Formulare[[Formularbezeichnung]:[Formularname (technisch)]],2,FALSE),"")</f>
        <v/>
      </c>
      <c r="X301" t="s">
        <v>83</v>
      </c>
      <c r="Y301" s="4"/>
      <c r="AC301" s="22" t="s">
        <v>97</v>
      </c>
      <c r="AD301" t="s">
        <v>98</v>
      </c>
      <c r="AF301" s="22" t="s">
        <v>97</v>
      </c>
      <c r="AJ301" t="s">
        <v>99</v>
      </c>
      <c r="AK301" t="str">
        <f>IF(BTT[[#This Row],[Subprozess
(optionale Auswahl)]]="","okay",IF(VLOOKUP(BTT[[#This Row],[Subprozess
(optionale Auswahl)]],BPML[[Subprozess]:[Zugeordneter Hauptprozess]],3,FALSE)=BTT[[#This Row],[Hauptprozess
(Pflichtauswahl)]],"okay","falscher Subprozess"))</f>
        <v>okay</v>
      </c>
      <c r="AL301" t="str">
        <f>IF(aktives_Teilprojekt="Master","",IF(BTT[[#This Row],[Verantwortliches TP
(automatisch)]]=VLOOKUP(aktives_Teilprojekt,Teilprojekte[[Teilprojekte]:[Kürzel]],2,FALSE),"okay","Hauptprozess anderes TP"))</f>
        <v>okay</v>
      </c>
      <c r="AM3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1" t="str">
        <f>IFERROR(IF(BTT[[#This Row],[SAP-Modul
(Pflichtauswahl)]]&lt;&gt;VLOOKUP(BTT[[#This Row],[Verwendete Transaktion (Pflichtauswahl)]],Transaktionen[[Transaktionen]:[Modul]],3,FALSE),"Modul anders","okay"),"")</f>
        <v>okay</v>
      </c>
      <c r="AP301" t="str">
        <f>IFERROR(IF(COUNTIFS(BTT[Verwendete Transaktion (Pflichtauswahl)],BTT[[#This Row],[Verwendete Transaktion (Pflichtauswahl)]],BTT[SAP-Modul
(Pflichtauswahl)],"&lt;&gt;"&amp;BTT[[#This Row],[SAP-Modul
(Pflichtauswahl)]])&gt;0,"Modul anders","okay"),"")</f>
        <v>okay</v>
      </c>
      <c r="AQ301" t="str">
        <f>IFERROR(IF(COUNTIFS(BTT[Verwendete Transaktion (Pflichtauswahl)],BTT[[#This Row],[Verwendete Transaktion (Pflichtauswahl)]],BTT[Verantwortliches TP
(automatisch)],"&lt;&gt;"&amp;BTT[[#This Row],[Verantwortliches TP
(automatisch)]])&gt;0,"Transaktion mehrfach","okay"),"")</f>
        <v>okay</v>
      </c>
      <c r="AR301" t="str">
        <f>IFERROR(IF(COUNTIFS(BTT[Verwendete Transaktion (Pflichtauswahl)],BTT[[#This Row],[Verwendete Transaktion (Pflichtauswahl)]],BTT[Verantwortliches TP
(automatisch)],"&lt;&gt;"&amp;VLOOKUP(aktives_Teilprojekt,Teilprojekte[[Teilprojekte]:[Kürzel]],2,FALSE))&gt;0,"Transaktion mehrfach","okay"),"")</f>
        <v>okay</v>
      </c>
      <c r="AS301" t="s">
        <v>752</v>
      </c>
    </row>
    <row r="302" spans="1:45">
      <c r="A302" t="str">
        <f>IFERROR(IF(BTT[[#This Row],[Lfd Nr. 
(aus konsolidierter Datei)]]&lt;&gt;"",BTT[[#This Row],[Lfd Nr. 
(aus konsolidierter Datei)]],VLOOKUP(aktives_Teilprojekt,Teilprojekte[[Teilprojekte]:[Kürzel]],2,FALSE)&amp;ROW(BTT[[#This Row],[Lfd Nr.
(automatisch)]])-2),"")</f>
        <v>FI2334</v>
      </c>
      <c r="B302" t="s">
        <v>746</v>
      </c>
      <c r="D302" t="s">
        <v>753</v>
      </c>
      <c r="E302" t="str">
        <f>IFERROR(IF(NOT(BTT[[#This Row],[Manuelle Änderung des Verantwortliches TP
(Auswahl - bei Bedarf)]]=""),BTT[[#This Row],[Manuelle Änderung des Verantwortliches TP
(Auswahl - bei Bedarf)]],VLOOKUP(BTT[[#This Row],[Hauptprozess
(Pflichtauswahl)]],Hauptprozesse[],3,FALSE)),"")</f>
        <v>FI</v>
      </c>
      <c r="G302" t="s">
        <v>754</v>
      </c>
      <c r="H302" t="s">
        <v>5</v>
      </c>
      <c r="I302" t="s">
        <v>755</v>
      </c>
      <c r="J302" t="str">
        <f>IFERROR(VLOOKUP(BTT[[#This Row],[Verwendete Transaktion (Pflichtauswahl)]],Transaktionen[[Transaktionen]:[Langtext]],2,FALSE),"")</f>
        <v>Seeburger WF: Aufgabe ausführen</v>
      </c>
      <c r="O302" t="s">
        <v>83</v>
      </c>
      <c r="T302" t="s">
        <v>83</v>
      </c>
      <c r="V302" t="str">
        <f>IFERROR(VLOOKUP(BTT[[#This Row],[Verwendetes Formular
(Auswahl falls relevant)]],Formulare[[Formularbezeichnung]:[Formularname (technisch)]],2,FALSE),"")</f>
        <v/>
      </c>
      <c r="X302" t="s">
        <v>83</v>
      </c>
      <c r="Y302" s="4"/>
      <c r="AC302" s="22" t="s">
        <v>97</v>
      </c>
      <c r="AD302" t="s">
        <v>98</v>
      </c>
      <c r="AF302" s="22" t="s">
        <v>97</v>
      </c>
      <c r="AJ302" t="s">
        <v>99</v>
      </c>
      <c r="AK302" t="str">
        <f>IF(BTT[[#This Row],[Subprozess
(optionale Auswahl)]]="","okay",IF(VLOOKUP(BTT[[#This Row],[Subprozess
(optionale Auswahl)]],BPML[[Subprozess]:[Zugeordneter Hauptprozess]],3,FALSE)=BTT[[#This Row],[Hauptprozess
(Pflichtauswahl)]],"okay","falscher Subprozess"))</f>
        <v>okay</v>
      </c>
      <c r="AL302" t="str">
        <f>IF(aktives_Teilprojekt="Master","",IF(BTT[[#This Row],[Verantwortliches TP
(automatisch)]]=VLOOKUP(aktives_Teilprojekt,Teilprojekte[[Teilprojekte]:[Kürzel]],2,FALSE),"okay","Hauptprozess anderes TP"))</f>
        <v>okay</v>
      </c>
      <c r="AM3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2" t="str">
        <f>IFERROR(IF(BTT[[#This Row],[SAP-Modul
(Pflichtauswahl)]]&lt;&gt;VLOOKUP(BTT[[#This Row],[Verwendete Transaktion (Pflichtauswahl)]],Transaktionen[[Transaktionen]:[Modul]],3,FALSE),"Modul anders","okay"),"")</f>
        <v>okay</v>
      </c>
      <c r="AP302" t="str">
        <f>IFERROR(IF(COUNTIFS(BTT[Verwendete Transaktion (Pflichtauswahl)],BTT[[#This Row],[Verwendete Transaktion (Pflichtauswahl)]],BTT[SAP-Modul
(Pflichtauswahl)],"&lt;&gt;"&amp;BTT[[#This Row],[SAP-Modul
(Pflichtauswahl)]])&gt;0,"Modul anders","okay"),"")</f>
        <v>okay</v>
      </c>
      <c r="AQ302" t="str">
        <f>IFERROR(IF(COUNTIFS(BTT[Verwendete Transaktion (Pflichtauswahl)],BTT[[#This Row],[Verwendete Transaktion (Pflichtauswahl)]],BTT[Verantwortliches TP
(automatisch)],"&lt;&gt;"&amp;BTT[[#This Row],[Verantwortliches TP
(automatisch)]])&gt;0,"Transaktion mehrfach","okay"),"")</f>
        <v>okay</v>
      </c>
      <c r="AR302" t="str">
        <f>IFERROR(IF(COUNTIFS(BTT[Verwendete Transaktion (Pflichtauswahl)],BTT[[#This Row],[Verwendete Transaktion (Pflichtauswahl)]],BTT[Verantwortliches TP
(automatisch)],"&lt;&gt;"&amp;VLOOKUP(aktives_Teilprojekt,Teilprojekte[[Teilprojekte]:[Kürzel]],2,FALSE))&gt;0,"Transaktion mehrfach","okay"),"")</f>
        <v>okay</v>
      </c>
      <c r="AS302" t="s">
        <v>756</v>
      </c>
    </row>
    <row r="303" spans="1:45">
      <c r="A303" t="str">
        <f>IFERROR(IF(BTT[[#This Row],[Lfd Nr. 
(aus konsolidierter Datei)]]&lt;&gt;"",BTT[[#This Row],[Lfd Nr. 
(aus konsolidierter Datei)]],VLOOKUP(aktives_Teilprojekt,Teilprojekte[[Teilprojekte]:[Kürzel]],2,FALSE)&amp;ROW(BTT[[#This Row],[Lfd Nr.
(automatisch)]])-2),"")</f>
        <v>FI2148</v>
      </c>
      <c r="B303" t="s">
        <v>746</v>
      </c>
      <c r="D303" t="s">
        <v>102</v>
      </c>
      <c r="E303" t="str">
        <f>IFERROR(IF(NOT(BTT[[#This Row],[Manuelle Änderung des Verantwortliches TP
(Auswahl - bei Bedarf)]]=""),BTT[[#This Row],[Manuelle Änderung des Verantwortliches TP
(Auswahl - bei Bedarf)]],VLOOKUP(BTT[[#This Row],[Hauptprozess
(Pflichtauswahl)]],Hauptprozesse[],3,FALSE)),"")</f>
        <v>FI</v>
      </c>
      <c r="G303" t="s">
        <v>124</v>
      </c>
      <c r="H303" t="s">
        <v>5</v>
      </c>
      <c r="I303" t="s">
        <v>757</v>
      </c>
      <c r="J303" t="str">
        <f>IFERROR(VLOOKUP(BTT[[#This Row],[Verwendete Transaktion (Pflichtauswahl)]],Transaktionen[[Transaktionen]:[Langtext]],2,FALSE),"")</f>
        <v>Agenda - Pflege Stammdaten</v>
      </c>
      <c r="O303" t="s">
        <v>83</v>
      </c>
      <c r="T303" t="s">
        <v>83</v>
      </c>
      <c r="V303" t="str">
        <f>IFERROR(VLOOKUP(BTT[[#This Row],[Verwendetes Formular
(Auswahl falls relevant)]],Formulare[[Formularbezeichnung]:[Formularname (technisch)]],2,FALSE),"")</f>
        <v/>
      </c>
      <c r="X303" t="s">
        <v>83</v>
      </c>
      <c r="Y303" s="4" t="s">
        <v>758</v>
      </c>
      <c r="AC303" s="22" t="s">
        <v>97</v>
      </c>
      <c r="AD303" t="s">
        <v>98</v>
      </c>
      <c r="AF303" s="22" t="s">
        <v>97</v>
      </c>
      <c r="AJ303" t="s">
        <v>99</v>
      </c>
      <c r="AK303" t="str">
        <f>IF(BTT[[#This Row],[Subprozess
(optionale Auswahl)]]="","okay",IF(VLOOKUP(BTT[[#This Row],[Subprozess
(optionale Auswahl)]],BPML[[Subprozess]:[Zugeordneter Hauptprozess]],3,FALSE)=BTT[[#This Row],[Hauptprozess
(Pflichtauswahl)]],"okay","falscher Subprozess"))</f>
        <v>okay</v>
      </c>
      <c r="AL303" t="str">
        <f>IF(aktives_Teilprojekt="Master","",IF(BTT[[#This Row],[Verantwortliches TP
(automatisch)]]=VLOOKUP(aktives_Teilprojekt,Teilprojekte[[Teilprojekte]:[Kürzel]],2,FALSE),"okay","Hauptprozess anderes TP"))</f>
        <v>okay</v>
      </c>
      <c r="AM3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3" t="str">
        <f>IFERROR(IF(BTT[[#This Row],[SAP-Modul
(Pflichtauswahl)]]&lt;&gt;VLOOKUP(BTT[[#This Row],[Verwendete Transaktion (Pflichtauswahl)]],Transaktionen[[Transaktionen]:[Modul]],3,FALSE),"Modul anders","okay"),"")</f>
        <v>okay</v>
      </c>
      <c r="AP303" t="str">
        <f>IFERROR(IF(COUNTIFS(BTT[Verwendete Transaktion (Pflichtauswahl)],BTT[[#This Row],[Verwendete Transaktion (Pflichtauswahl)]],BTT[SAP-Modul
(Pflichtauswahl)],"&lt;&gt;"&amp;BTT[[#This Row],[SAP-Modul
(Pflichtauswahl)]])&gt;0,"Modul anders","okay"),"")</f>
        <v>okay</v>
      </c>
      <c r="AQ303" t="str">
        <f>IFERROR(IF(COUNTIFS(BTT[Verwendete Transaktion (Pflichtauswahl)],BTT[[#This Row],[Verwendete Transaktion (Pflichtauswahl)]],BTT[Verantwortliches TP
(automatisch)],"&lt;&gt;"&amp;BTT[[#This Row],[Verantwortliches TP
(automatisch)]])&gt;0,"Transaktion mehrfach","okay"),"")</f>
        <v>okay</v>
      </c>
      <c r="AR303" t="str">
        <f>IFERROR(IF(COUNTIFS(BTT[Verwendete Transaktion (Pflichtauswahl)],BTT[[#This Row],[Verwendete Transaktion (Pflichtauswahl)]],BTT[Verantwortliches TP
(automatisch)],"&lt;&gt;"&amp;VLOOKUP(aktives_Teilprojekt,Teilprojekte[[Teilprojekte]:[Kürzel]],2,FALSE))&gt;0,"Transaktion mehrfach","okay"),"")</f>
        <v>okay</v>
      </c>
      <c r="AS303" t="s">
        <v>759</v>
      </c>
    </row>
    <row r="304" spans="1:45">
      <c r="A304" t="str">
        <f>IFERROR(IF(BTT[[#This Row],[Lfd Nr. 
(aus konsolidierter Datei)]]&lt;&gt;"",BTT[[#This Row],[Lfd Nr. 
(aus konsolidierter Datei)]],VLOOKUP(aktives_Teilprojekt,Teilprojekte[[Teilprojekte]:[Kürzel]],2,FALSE)&amp;ROW(BTT[[#This Row],[Lfd Nr.
(automatisch)]])-2),"")</f>
        <v>FI2335</v>
      </c>
      <c r="B304" t="s">
        <v>746</v>
      </c>
      <c r="D304" t="s">
        <v>102</v>
      </c>
      <c r="E304" t="str">
        <f>IFERROR(IF(NOT(BTT[[#This Row],[Manuelle Änderung des Verantwortliches TP
(Auswahl - bei Bedarf)]]=""),BTT[[#This Row],[Manuelle Änderung des Verantwortliches TP
(Auswahl - bei Bedarf)]],VLOOKUP(BTT[[#This Row],[Hauptprozess
(Pflichtauswahl)]],Hauptprozesse[],3,FALSE)),"")</f>
        <v>FI</v>
      </c>
      <c r="G304" t="s">
        <v>124</v>
      </c>
      <c r="H304" t="s">
        <v>5</v>
      </c>
      <c r="I304" t="s">
        <v>760</v>
      </c>
      <c r="J304" t="str">
        <f>IFERROR(VLOOKUP(BTT[[#This Row],[Verwendete Transaktion (Pflichtauswahl)]],Transaktionen[[Transaktionen]:[Langtext]],2,FALSE),"")</f>
        <v>Application Check</v>
      </c>
      <c r="O304" t="s">
        <v>83</v>
      </c>
      <c r="T304" t="s">
        <v>83</v>
      </c>
      <c r="V304" t="str">
        <f>IFERROR(VLOOKUP(BTT[[#This Row],[Verwendetes Formular
(Auswahl falls relevant)]],Formulare[[Formularbezeichnung]:[Formularname (technisch)]],2,FALSE),"")</f>
        <v/>
      </c>
      <c r="X304" t="s">
        <v>83</v>
      </c>
      <c r="Y304" s="4"/>
      <c r="AC304" s="22" t="s">
        <v>97</v>
      </c>
      <c r="AD304" t="s">
        <v>98</v>
      </c>
      <c r="AF304" s="22" t="s">
        <v>97</v>
      </c>
      <c r="AJ304" t="s">
        <v>99</v>
      </c>
      <c r="AK304" t="str">
        <f>IF(BTT[[#This Row],[Subprozess
(optionale Auswahl)]]="","okay",IF(VLOOKUP(BTT[[#This Row],[Subprozess
(optionale Auswahl)]],BPML[[Subprozess]:[Zugeordneter Hauptprozess]],3,FALSE)=BTT[[#This Row],[Hauptprozess
(Pflichtauswahl)]],"okay","falscher Subprozess"))</f>
        <v>okay</v>
      </c>
      <c r="AL304" t="str">
        <f>IF(aktives_Teilprojekt="Master","",IF(BTT[[#This Row],[Verantwortliches TP
(automatisch)]]=VLOOKUP(aktives_Teilprojekt,Teilprojekte[[Teilprojekte]:[Kürzel]],2,FALSE),"okay","Hauptprozess anderes TP"))</f>
        <v>okay</v>
      </c>
      <c r="AM3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4" t="str">
        <f>IFERROR(IF(BTT[[#This Row],[SAP-Modul
(Pflichtauswahl)]]&lt;&gt;VLOOKUP(BTT[[#This Row],[Verwendete Transaktion (Pflichtauswahl)]],Transaktionen[[Transaktionen]:[Modul]],3,FALSE),"Modul anders","okay"),"")</f>
        <v>okay</v>
      </c>
      <c r="AP304" t="str">
        <f>IFERROR(IF(COUNTIFS(BTT[Verwendete Transaktion (Pflichtauswahl)],BTT[[#This Row],[Verwendete Transaktion (Pflichtauswahl)]],BTT[SAP-Modul
(Pflichtauswahl)],"&lt;&gt;"&amp;BTT[[#This Row],[SAP-Modul
(Pflichtauswahl)]])&gt;0,"Modul anders","okay"),"")</f>
        <v>okay</v>
      </c>
      <c r="AQ304" t="str">
        <f>IFERROR(IF(COUNTIFS(BTT[Verwendete Transaktion (Pflichtauswahl)],BTT[[#This Row],[Verwendete Transaktion (Pflichtauswahl)]],BTT[Verantwortliches TP
(automatisch)],"&lt;&gt;"&amp;BTT[[#This Row],[Verantwortliches TP
(automatisch)]])&gt;0,"Transaktion mehrfach","okay"),"")</f>
        <v>okay</v>
      </c>
      <c r="AR304" t="str">
        <f>IFERROR(IF(COUNTIFS(BTT[Verwendete Transaktion (Pflichtauswahl)],BTT[[#This Row],[Verwendete Transaktion (Pflichtauswahl)]],BTT[Verantwortliches TP
(automatisch)],"&lt;&gt;"&amp;VLOOKUP(aktives_Teilprojekt,Teilprojekte[[Teilprojekte]:[Kürzel]],2,FALSE))&gt;0,"Transaktion mehrfach","okay"),"")</f>
        <v>okay</v>
      </c>
      <c r="AS304" t="s">
        <v>761</v>
      </c>
    </row>
    <row r="305" spans="1:45">
      <c r="A305" t="str">
        <f>IFERROR(IF(BTT[[#This Row],[Lfd Nr. 
(aus konsolidierter Datei)]]&lt;&gt;"",BTT[[#This Row],[Lfd Nr. 
(aus konsolidierter Datei)]],VLOOKUP(aktives_Teilprojekt,Teilprojekte[[Teilprojekte]:[Kürzel]],2,FALSE)&amp;ROW(BTT[[#This Row],[Lfd Nr.
(automatisch)]])-2),"")</f>
        <v>FI2336</v>
      </c>
      <c r="B305" t="s">
        <v>746</v>
      </c>
      <c r="D305" t="s">
        <v>102</v>
      </c>
      <c r="E305" t="str">
        <f>IFERROR(IF(NOT(BTT[[#This Row],[Manuelle Änderung des Verantwortliches TP
(Auswahl - bei Bedarf)]]=""),BTT[[#This Row],[Manuelle Änderung des Verantwortliches TP
(Auswahl - bei Bedarf)]],VLOOKUP(BTT[[#This Row],[Hauptprozess
(Pflichtauswahl)]],Hauptprozesse[],3,FALSE)),"")</f>
        <v>FI</v>
      </c>
      <c r="G305" t="s">
        <v>124</v>
      </c>
      <c r="H305" t="s">
        <v>5</v>
      </c>
      <c r="I305" t="s">
        <v>762</v>
      </c>
      <c r="J305" t="str">
        <f>IFERROR(VLOOKUP(BTT[[#This Row],[Verwendete Transaktion (Pflichtauswahl)]],Transaktionen[[Transaktionen]:[Langtext]],2,FALSE),"")</f>
        <v>Sammelbearbeitung</v>
      </c>
      <c r="O305" t="s">
        <v>83</v>
      </c>
      <c r="T305" t="s">
        <v>83</v>
      </c>
      <c r="V305" t="str">
        <f>IFERROR(VLOOKUP(BTT[[#This Row],[Verwendetes Formular
(Auswahl falls relevant)]],Formulare[[Formularbezeichnung]:[Formularname (technisch)]],2,FALSE),"")</f>
        <v/>
      </c>
      <c r="X305" t="s">
        <v>83</v>
      </c>
      <c r="Y305" s="4"/>
      <c r="AC305" s="22" t="s">
        <v>97</v>
      </c>
      <c r="AD305" t="s">
        <v>98</v>
      </c>
      <c r="AF305" s="22" t="s">
        <v>97</v>
      </c>
      <c r="AJ305" t="s">
        <v>99</v>
      </c>
      <c r="AK305" t="str">
        <f>IF(BTT[[#This Row],[Subprozess
(optionale Auswahl)]]="","okay",IF(VLOOKUP(BTT[[#This Row],[Subprozess
(optionale Auswahl)]],BPML[[Subprozess]:[Zugeordneter Hauptprozess]],3,FALSE)=BTT[[#This Row],[Hauptprozess
(Pflichtauswahl)]],"okay","falscher Subprozess"))</f>
        <v>okay</v>
      </c>
      <c r="AL305" t="str">
        <f>IF(aktives_Teilprojekt="Master","",IF(BTT[[#This Row],[Verantwortliches TP
(automatisch)]]=VLOOKUP(aktives_Teilprojekt,Teilprojekte[[Teilprojekte]:[Kürzel]],2,FALSE),"okay","Hauptprozess anderes TP"))</f>
        <v>okay</v>
      </c>
      <c r="AM3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5" t="str">
        <f>IFERROR(IF(BTT[[#This Row],[SAP-Modul
(Pflichtauswahl)]]&lt;&gt;VLOOKUP(BTT[[#This Row],[Verwendete Transaktion (Pflichtauswahl)]],Transaktionen[[Transaktionen]:[Modul]],3,FALSE),"Modul anders","okay"),"")</f>
        <v>okay</v>
      </c>
      <c r="AP305" t="str">
        <f>IFERROR(IF(COUNTIFS(BTT[Verwendete Transaktion (Pflichtauswahl)],BTT[[#This Row],[Verwendete Transaktion (Pflichtauswahl)]],BTT[SAP-Modul
(Pflichtauswahl)],"&lt;&gt;"&amp;BTT[[#This Row],[SAP-Modul
(Pflichtauswahl)]])&gt;0,"Modul anders","okay"),"")</f>
        <v>okay</v>
      </c>
      <c r="AQ305" t="str">
        <f>IFERROR(IF(COUNTIFS(BTT[Verwendete Transaktion (Pflichtauswahl)],BTT[[#This Row],[Verwendete Transaktion (Pflichtauswahl)]],BTT[Verantwortliches TP
(automatisch)],"&lt;&gt;"&amp;BTT[[#This Row],[Verantwortliches TP
(automatisch)]])&gt;0,"Transaktion mehrfach","okay"),"")</f>
        <v>okay</v>
      </c>
      <c r="AR305" t="str">
        <f>IFERROR(IF(COUNTIFS(BTT[Verwendete Transaktion (Pflichtauswahl)],BTT[[#This Row],[Verwendete Transaktion (Pflichtauswahl)]],BTT[Verantwortliches TP
(automatisch)],"&lt;&gt;"&amp;VLOOKUP(aktives_Teilprojekt,Teilprojekte[[Teilprojekte]:[Kürzel]],2,FALSE))&gt;0,"Transaktion mehrfach","okay"),"")</f>
        <v>okay</v>
      </c>
      <c r="AS305" t="s">
        <v>763</v>
      </c>
    </row>
    <row r="306" spans="1:45">
      <c r="A306" t="str">
        <f>IFERROR(IF(BTT[[#This Row],[Lfd Nr. 
(aus konsolidierter Datei)]]&lt;&gt;"",BTT[[#This Row],[Lfd Nr. 
(aus konsolidierter Datei)]],VLOOKUP(aktives_Teilprojekt,Teilprojekte[[Teilprojekte]:[Kürzel]],2,FALSE)&amp;ROW(BTT[[#This Row],[Lfd Nr.
(automatisch)]])-2),"")</f>
        <v>FI2337</v>
      </c>
      <c r="B306" t="s">
        <v>746</v>
      </c>
      <c r="D306" t="s">
        <v>764</v>
      </c>
      <c r="E306" t="str">
        <f>IFERROR(IF(NOT(BTT[[#This Row],[Manuelle Änderung des Verantwortliches TP
(Auswahl - bei Bedarf)]]=""),BTT[[#This Row],[Manuelle Änderung des Verantwortliches TP
(Auswahl - bei Bedarf)]],VLOOKUP(BTT[[#This Row],[Hauptprozess
(Pflichtauswahl)]],Hauptprozesse[],3,FALSE)),"")</f>
        <v>FI</v>
      </c>
      <c r="G306" t="s">
        <v>754</v>
      </c>
      <c r="H306" t="s">
        <v>5</v>
      </c>
      <c r="I306" t="s">
        <v>765</v>
      </c>
      <c r="J306" t="str">
        <f>IFERROR(VLOOKUP(BTT[[#This Row],[Verwendete Transaktion (Pflichtauswahl)]],Transaktionen[[Transaktionen]:[Langtext]],2,FALSE),"")</f>
        <v>invoiceCONSOLE: technischer Monitor</v>
      </c>
      <c r="O306" t="s">
        <v>83</v>
      </c>
      <c r="T306" t="s">
        <v>83</v>
      </c>
      <c r="V306" t="str">
        <f>IFERROR(VLOOKUP(BTT[[#This Row],[Verwendetes Formular
(Auswahl falls relevant)]],Formulare[[Formularbezeichnung]:[Formularname (technisch)]],2,FALSE),"")</f>
        <v/>
      </c>
      <c r="X306" t="s">
        <v>83</v>
      </c>
      <c r="Y306" s="4"/>
      <c r="AC306" s="22" t="s">
        <v>97</v>
      </c>
      <c r="AD306" t="s">
        <v>98</v>
      </c>
      <c r="AF306" s="22" t="s">
        <v>97</v>
      </c>
      <c r="AJ306" t="s">
        <v>99</v>
      </c>
      <c r="AK306" t="str">
        <f>IF(BTT[[#This Row],[Subprozess
(optionale Auswahl)]]="","okay",IF(VLOOKUP(BTT[[#This Row],[Subprozess
(optionale Auswahl)]],BPML[[Subprozess]:[Zugeordneter Hauptprozess]],3,FALSE)=BTT[[#This Row],[Hauptprozess
(Pflichtauswahl)]],"okay","falscher Subprozess"))</f>
        <v>okay</v>
      </c>
      <c r="AL306" t="str">
        <f>IF(aktives_Teilprojekt="Master","",IF(BTT[[#This Row],[Verantwortliches TP
(automatisch)]]=VLOOKUP(aktives_Teilprojekt,Teilprojekte[[Teilprojekte]:[Kürzel]],2,FALSE),"okay","Hauptprozess anderes TP"))</f>
        <v>okay</v>
      </c>
      <c r="AM3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6" t="str">
        <f>IFERROR(IF(BTT[[#This Row],[SAP-Modul
(Pflichtauswahl)]]&lt;&gt;VLOOKUP(BTT[[#This Row],[Verwendete Transaktion (Pflichtauswahl)]],Transaktionen[[Transaktionen]:[Modul]],3,FALSE),"Modul anders","okay"),"")</f>
        <v>okay</v>
      </c>
      <c r="AP306" t="str">
        <f>IFERROR(IF(COUNTIFS(BTT[Verwendete Transaktion (Pflichtauswahl)],BTT[[#This Row],[Verwendete Transaktion (Pflichtauswahl)]],BTT[SAP-Modul
(Pflichtauswahl)],"&lt;&gt;"&amp;BTT[[#This Row],[SAP-Modul
(Pflichtauswahl)]])&gt;0,"Modul anders","okay"),"")</f>
        <v>okay</v>
      </c>
      <c r="AQ306" t="str">
        <f>IFERROR(IF(COUNTIFS(BTT[Verwendete Transaktion (Pflichtauswahl)],BTT[[#This Row],[Verwendete Transaktion (Pflichtauswahl)]],BTT[Verantwortliches TP
(automatisch)],"&lt;&gt;"&amp;BTT[[#This Row],[Verantwortliches TP
(automatisch)]])&gt;0,"Transaktion mehrfach","okay"),"")</f>
        <v>okay</v>
      </c>
      <c r="AR306" t="str">
        <f>IFERROR(IF(COUNTIFS(BTT[Verwendete Transaktion (Pflichtauswahl)],BTT[[#This Row],[Verwendete Transaktion (Pflichtauswahl)]],BTT[Verantwortliches TP
(automatisch)],"&lt;&gt;"&amp;VLOOKUP(aktives_Teilprojekt,Teilprojekte[[Teilprojekte]:[Kürzel]],2,FALSE))&gt;0,"Transaktion mehrfach","okay"),"")</f>
        <v>okay</v>
      </c>
      <c r="AS306" t="s">
        <v>766</v>
      </c>
    </row>
    <row r="307" spans="1:45">
      <c r="A307" t="str">
        <f>IFERROR(IF(BTT[[#This Row],[Lfd Nr. 
(aus konsolidierter Datei)]]&lt;&gt;"",BTT[[#This Row],[Lfd Nr. 
(aus konsolidierter Datei)]],VLOOKUP(aktives_Teilprojekt,Teilprojekte[[Teilprojekte]:[Kürzel]],2,FALSE)&amp;ROW(BTT[[#This Row],[Lfd Nr.
(automatisch)]])-2),"")</f>
        <v>FI2338</v>
      </c>
      <c r="B307" t="s">
        <v>746</v>
      </c>
      <c r="D307" t="s">
        <v>102</v>
      </c>
      <c r="E307" t="str">
        <f>IFERROR(IF(NOT(BTT[[#This Row],[Manuelle Änderung des Verantwortliches TP
(Auswahl - bei Bedarf)]]=""),BTT[[#This Row],[Manuelle Änderung des Verantwortliches TP
(Auswahl - bei Bedarf)]],VLOOKUP(BTT[[#This Row],[Hauptprozess
(Pflichtauswahl)]],Hauptprozesse[],3,FALSE)),"")</f>
        <v>FI</v>
      </c>
      <c r="G307" t="s">
        <v>124</v>
      </c>
      <c r="H307" t="s">
        <v>5</v>
      </c>
      <c r="I307" t="s">
        <v>767</v>
      </c>
      <c r="J307" t="str">
        <f>IFERROR(VLOOKUP(BTT[[#This Row],[Verwendete Transaktion (Pflichtauswahl)]],Transaktionen[[Transaktionen]:[Langtext]],2,FALSE),"")</f>
        <v>Invoice Email Inbound Customizing</v>
      </c>
      <c r="O307" t="s">
        <v>83</v>
      </c>
      <c r="T307" t="s">
        <v>83</v>
      </c>
      <c r="V307" t="str">
        <f>IFERROR(VLOOKUP(BTT[[#This Row],[Verwendetes Formular
(Auswahl falls relevant)]],Formulare[[Formularbezeichnung]:[Formularname (technisch)]],2,FALSE),"")</f>
        <v/>
      </c>
      <c r="X307" t="s">
        <v>83</v>
      </c>
      <c r="Y307" s="4"/>
      <c r="AC307" s="22" t="s">
        <v>97</v>
      </c>
      <c r="AD307" t="s">
        <v>98</v>
      </c>
      <c r="AF307" s="22" t="s">
        <v>97</v>
      </c>
      <c r="AJ307" t="s">
        <v>99</v>
      </c>
      <c r="AK307" t="str">
        <f>IF(BTT[[#This Row],[Subprozess
(optionale Auswahl)]]="","okay",IF(VLOOKUP(BTT[[#This Row],[Subprozess
(optionale Auswahl)]],BPML[[Subprozess]:[Zugeordneter Hauptprozess]],3,FALSE)=BTT[[#This Row],[Hauptprozess
(Pflichtauswahl)]],"okay","falscher Subprozess"))</f>
        <v>okay</v>
      </c>
      <c r="AL307" t="str">
        <f>IF(aktives_Teilprojekt="Master","",IF(BTT[[#This Row],[Verantwortliches TP
(automatisch)]]=VLOOKUP(aktives_Teilprojekt,Teilprojekte[[Teilprojekte]:[Kürzel]],2,FALSE),"okay","Hauptprozess anderes TP"))</f>
        <v>okay</v>
      </c>
      <c r="AM3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7" t="str">
        <f>IFERROR(IF(BTT[[#This Row],[SAP-Modul
(Pflichtauswahl)]]&lt;&gt;VLOOKUP(BTT[[#This Row],[Verwendete Transaktion (Pflichtauswahl)]],Transaktionen[[Transaktionen]:[Modul]],3,FALSE),"Modul anders","okay"),"")</f>
        <v>okay</v>
      </c>
      <c r="AP307" t="str">
        <f>IFERROR(IF(COUNTIFS(BTT[Verwendete Transaktion (Pflichtauswahl)],BTT[[#This Row],[Verwendete Transaktion (Pflichtauswahl)]],BTT[SAP-Modul
(Pflichtauswahl)],"&lt;&gt;"&amp;BTT[[#This Row],[SAP-Modul
(Pflichtauswahl)]])&gt;0,"Modul anders","okay"),"")</f>
        <v>okay</v>
      </c>
      <c r="AQ307" t="str">
        <f>IFERROR(IF(COUNTIFS(BTT[Verwendete Transaktion (Pflichtauswahl)],BTT[[#This Row],[Verwendete Transaktion (Pflichtauswahl)]],BTT[Verantwortliches TP
(automatisch)],"&lt;&gt;"&amp;BTT[[#This Row],[Verantwortliches TP
(automatisch)]])&gt;0,"Transaktion mehrfach","okay"),"")</f>
        <v>okay</v>
      </c>
      <c r="AR307" t="str">
        <f>IFERROR(IF(COUNTIFS(BTT[Verwendete Transaktion (Pflichtauswahl)],BTT[[#This Row],[Verwendete Transaktion (Pflichtauswahl)]],BTT[Verantwortliches TP
(automatisch)],"&lt;&gt;"&amp;VLOOKUP(aktives_Teilprojekt,Teilprojekte[[Teilprojekte]:[Kürzel]],2,FALSE))&gt;0,"Transaktion mehrfach","okay"),"")</f>
        <v>okay</v>
      </c>
      <c r="AS307" t="s">
        <v>768</v>
      </c>
    </row>
    <row r="308" spans="1:45">
      <c r="A308" t="str">
        <f>IFERROR(IF(BTT[[#This Row],[Lfd Nr. 
(aus konsolidierter Datei)]]&lt;&gt;"",BTT[[#This Row],[Lfd Nr. 
(aus konsolidierter Datei)]],VLOOKUP(aktives_Teilprojekt,Teilprojekte[[Teilprojekte]:[Kürzel]],2,FALSE)&amp;ROW(BTT[[#This Row],[Lfd Nr.
(automatisch)]])-2),"")</f>
        <v>FI2339</v>
      </c>
      <c r="B308" t="s">
        <v>746</v>
      </c>
      <c r="D308" t="s">
        <v>102</v>
      </c>
      <c r="E308" t="str">
        <f>IFERROR(IF(NOT(BTT[[#This Row],[Manuelle Änderung des Verantwortliches TP
(Auswahl - bei Bedarf)]]=""),BTT[[#This Row],[Manuelle Änderung des Verantwortliches TP
(Auswahl - bei Bedarf)]],VLOOKUP(BTT[[#This Row],[Hauptprozess
(Pflichtauswahl)]],Hauptprozesse[],3,FALSE)),"")</f>
        <v>FI</v>
      </c>
      <c r="G308" t="s">
        <v>124</v>
      </c>
      <c r="H308" t="s">
        <v>5</v>
      </c>
      <c r="I308" t="s">
        <v>769</v>
      </c>
      <c r="J308" t="str">
        <f>IFERROR(VLOOKUP(BTT[[#This Row],[Verwendete Transaktion (Pflichtauswahl)]],Transaktionen[[Transaktionen]:[Langtext]],2,FALSE),"")</f>
        <v>P2P Rulesolver</v>
      </c>
      <c r="O308" t="s">
        <v>83</v>
      </c>
      <c r="T308" t="s">
        <v>83</v>
      </c>
      <c r="V308" t="str">
        <f>IFERROR(VLOOKUP(BTT[[#This Row],[Verwendetes Formular
(Auswahl falls relevant)]],Formulare[[Formularbezeichnung]:[Formularname (technisch)]],2,FALSE),"")</f>
        <v/>
      </c>
      <c r="X308" t="s">
        <v>83</v>
      </c>
      <c r="Y308" s="4"/>
      <c r="AC308" s="22" t="s">
        <v>97</v>
      </c>
      <c r="AD308" t="s">
        <v>98</v>
      </c>
      <c r="AF308" s="22" t="s">
        <v>97</v>
      </c>
      <c r="AJ308" t="s">
        <v>99</v>
      </c>
      <c r="AK308" t="str">
        <f>IF(BTT[[#This Row],[Subprozess
(optionale Auswahl)]]="","okay",IF(VLOOKUP(BTT[[#This Row],[Subprozess
(optionale Auswahl)]],BPML[[Subprozess]:[Zugeordneter Hauptprozess]],3,FALSE)=BTT[[#This Row],[Hauptprozess
(Pflichtauswahl)]],"okay","falscher Subprozess"))</f>
        <v>okay</v>
      </c>
      <c r="AL308" t="str">
        <f>IF(aktives_Teilprojekt="Master","",IF(BTT[[#This Row],[Verantwortliches TP
(automatisch)]]=VLOOKUP(aktives_Teilprojekt,Teilprojekte[[Teilprojekte]:[Kürzel]],2,FALSE),"okay","Hauptprozess anderes TP"))</f>
        <v>okay</v>
      </c>
      <c r="AM3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8" t="str">
        <f>IFERROR(IF(BTT[[#This Row],[SAP-Modul
(Pflichtauswahl)]]&lt;&gt;VLOOKUP(BTT[[#This Row],[Verwendete Transaktion (Pflichtauswahl)]],Transaktionen[[Transaktionen]:[Modul]],3,FALSE),"Modul anders","okay"),"")</f>
        <v>okay</v>
      </c>
      <c r="AP308" t="str">
        <f>IFERROR(IF(COUNTIFS(BTT[Verwendete Transaktion (Pflichtauswahl)],BTT[[#This Row],[Verwendete Transaktion (Pflichtauswahl)]],BTT[SAP-Modul
(Pflichtauswahl)],"&lt;&gt;"&amp;BTT[[#This Row],[SAP-Modul
(Pflichtauswahl)]])&gt;0,"Modul anders","okay"),"")</f>
        <v>okay</v>
      </c>
      <c r="AQ308" t="str">
        <f>IFERROR(IF(COUNTIFS(BTT[Verwendete Transaktion (Pflichtauswahl)],BTT[[#This Row],[Verwendete Transaktion (Pflichtauswahl)]],BTT[Verantwortliches TP
(automatisch)],"&lt;&gt;"&amp;BTT[[#This Row],[Verantwortliches TP
(automatisch)]])&gt;0,"Transaktion mehrfach","okay"),"")</f>
        <v>okay</v>
      </c>
      <c r="AR308" t="str">
        <f>IFERROR(IF(COUNTIFS(BTT[Verwendete Transaktion (Pflichtauswahl)],BTT[[#This Row],[Verwendete Transaktion (Pflichtauswahl)]],BTT[Verantwortliches TP
(automatisch)],"&lt;&gt;"&amp;VLOOKUP(aktives_Teilprojekt,Teilprojekte[[Teilprojekte]:[Kürzel]],2,FALSE))&gt;0,"Transaktion mehrfach","okay"),"")</f>
        <v>okay</v>
      </c>
      <c r="AS308" t="s">
        <v>770</v>
      </c>
    </row>
    <row r="309" spans="1:45">
      <c r="A309" t="str">
        <f>IFERROR(IF(BTT[[#This Row],[Lfd Nr. 
(aus konsolidierter Datei)]]&lt;&gt;"",BTT[[#This Row],[Lfd Nr. 
(aus konsolidierter Datei)]],VLOOKUP(aktives_Teilprojekt,Teilprojekte[[Teilprojekte]:[Kürzel]],2,FALSE)&amp;ROW(BTT[[#This Row],[Lfd Nr.
(automatisch)]])-2),"")</f>
        <v>FI2149</v>
      </c>
      <c r="B309" t="s">
        <v>746</v>
      </c>
      <c r="D309" t="s">
        <v>102</v>
      </c>
      <c r="E309" t="str">
        <f>IFERROR(IF(NOT(BTT[[#This Row],[Manuelle Änderung des Verantwortliches TP
(Auswahl - bei Bedarf)]]=""),BTT[[#This Row],[Manuelle Änderung des Verantwortliches TP
(Auswahl - bei Bedarf)]],VLOOKUP(BTT[[#This Row],[Hauptprozess
(Pflichtauswahl)]],Hauptprozesse[],3,FALSE)),"")</f>
        <v>FI</v>
      </c>
      <c r="G309" t="s">
        <v>124</v>
      </c>
      <c r="H309" t="s">
        <v>5</v>
      </c>
      <c r="I309" t="s">
        <v>771</v>
      </c>
      <c r="J309" t="str">
        <f>IFERROR(VLOOKUP(BTT[[#This Row],[Verwendete Transaktion (Pflichtauswahl)]],Transaktionen[[Transaktionen]:[Langtext]],2,FALSE),"")</f>
        <v>Anreicherung  Interpretationsdaten</v>
      </c>
      <c r="O309" t="s">
        <v>83</v>
      </c>
      <c r="T309" t="s">
        <v>83</v>
      </c>
      <c r="V309" t="str">
        <f>IFERROR(VLOOKUP(BTT[[#This Row],[Verwendetes Formular
(Auswahl falls relevant)]],Formulare[[Formularbezeichnung]:[Formularname (technisch)]],2,FALSE),"")</f>
        <v/>
      </c>
      <c r="X309" t="s">
        <v>83</v>
      </c>
      <c r="Y309" s="4" t="s">
        <v>758</v>
      </c>
      <c r="AC309" s="22" t="s">
        <v>97</v>
      </c>
      <c r="AD309" t="s">
        <v>98</v>
      </c>
      <c r="AF309" s="22" t="s">
        <v>97</v>
      </c>
      <c r="AJ309" t="s">
        <v>99</v>
      </c>
      <c r="AK309" t="str">
        <f>IF(BTT[[#This Row],[Subprozess
(optionale Auswahl)]]="","okay",IF(VLOOKUP(BTT[[#This Row],[Subprozess
(optionale Auswahl)]],BPML[[Subprozess]:[Zugeordneter Hauptprozess]],3,FALSE)=BTT[[#This Row],[Hauptprozess
(Pflichtauswahl)]],"okay","falscher Subprozess"))</f>
        <v>okay</v>
      </c>
      <c r="AL309" t="str">
        <f>IF(aktives_Teilprojekt="Master","",IF(BTT[[#This Row],[Verantwortliches TP
(automatisch)]]=VLOOKUP(aktives_Teilprojekt,Teilprojekte[[Teilprojekte]:[Kürzel]],2,FALSE),"okay","Hauptprozess anderes TP"))</f>
        <v>okay</v>
      </c>
      <c r="AM3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09" t="str">
        <f>IFERROR(IF(BTT[[#This Row],[SAP-Modul
(Pflichtauswahl)]]&lt;&gt;VLOOKUP(BTT[[#This Row],[Verwendete Transaktion (Pflichtauswahl)]],Transaktionen[[Transaktionen]:[Modul]],3,FALSE),"Modul anders","okay"),"")</f>
        <v>okay</v>
      </c>
      <c r="AP309" t="str">
        <f>IFERROR(IF(COUNTIFS(BTT[Verwendete Transaktion (Pflichtauswahl)],BTT[[#This Row],[Verwendete Transaktion (Pflichtauswahl)]],BTT[SAP-Modul
(Pflichtauswahl)],"&lt;&gt;"&amp;BTT[[#This Row],[SAP-Modul
(Pflichtauswahl)]])&gt;0,"Modul anders","okay"),"")</f>
        <v>okay</v>
      </c>
      <c r="AQ309" t="str">
        <f>IFERROR(IF(COUNTIFS(BTT[Verwendete Transaktion (Pflichtauswahl)],BTT[[#This Row],[Verwendete Transaktion (Pflichtauswahl)]],BTT[Verantwortliches TP
(automatisch)],"&lt;&gt;"&amp;BTT[[#This Row],[Verantwortliches TP
(automatisch)]])&gt;0,"Transaktion mehrfach","okay"),"")</f>
        <v>okay</v>
      </c>
      <c r="AR309" t="str">
        <f>IFERROR(IF(COUNTIFS(BTT[Verwendete Transaktion (Pflichtauswahl)],BTT[[#This Row],[Verwendete Transaktion (Pflichtauswahl)]],BTT[Verantwortliches TP
(automatisch)],"&lt;&gt;"&amp;VLOOKUP(aktives_Teilprojekt,Teilprojekte[[Teilprojekte]:[Kürzel]],2,FALSE))&gt;0,"Transaktion mehrfach","okay"),"")</f>
        <v>okay</v>
      </c>
      <c r="AS309" t="s">
        <v>772</v>
      </c>
    </row>
    <row r="310" spans="1:45">
      <c r="A310" t="str">
        <f>IFERROR(IF(BTT[[#This Row],[Lfd Nr. 
(aus konsolidierter Datei)]]&lt;&gt;"",BTT[[#This Row],[Lfd Nr. 
(aus konsolidierter Datei)]],VLOOKUP(aktives_Teilprojekt,Teilprojekte[[Teilprojekte]:[Kürzel]],2,FALSE)&amp;ROW(BTT[[#This Row],[Lfd Nr.
(automatisch)]])-2),"")</f>
        <v>FI2340</v>
      </c>
      <c r="B310" t="s">
        <v>746</v>
      </c>
      <c r="D310" t="s">
        <v>773</v>
      </c>
      <c r="E310" t="str">
        <f>IFERROR(IF(NOT(BTT[[#This Row],[Manuelle Änderung des Verantwortliches TP
(Auswahl - bei Bedarf)]]=""),BTT[[#This Row],[Manuelle Änderung des Verantwortliches TP
(Auswahl - bei Bedarf)]],VLOOKUP(BTT[[#This Row],[Hauptprozess
(Pflichtauswahl)]],Hauptprozesse[],3,FALSE)),"")</f>
        <v>FI</v>
      </c>
      <c r="G310" t="s">
        <v>754</v>
      </c>
      <c r="H310" t="s">
        <v>5</v>
      </c>
      <c r="I310" t="s">
        <v>774</v>
      </c>
      <c r="J310" t="str">
        <f>IFERROR(VLOOKUP(BTT[[#This Row],[Verwendete Transaktion (Pflichtauswahl)]],Transaktionen[[Transaktionen]:[Langtext]],2,FALSE),"")</f>
        <v>SAP Task Manager</v>
      </c>
      <c r="O310" t="s">
        <v>83</v>
      </c>
      <c r="T310" t="s">
        <v>83</v>
      </c>
      <c r="V310" t="str">
        <f>IFERROR(VLOOKUP(BTT[[#This Row],[Verwendetes Formular
(Auswahl falls relevant)]],Formulare[[Formularbezeichnung]:[Formularname (technisch)]],2,FALSE),"")</f>
        <v/>
      </c>
      <c r="X310" t="s">
        <v>83</v>
      </c>
      <c r="Y310" s="4"/>
      <c r="AC310" s="22" t="s">
        <v>97</v>
      </c>
      <c r="AD310" t="s">
        <v>98</v>
      </c>
      <c r="AF310" s="22" t="s">
        <v>97</v>
      </c>
      <c r="AJ310" t="s">
        <v>99</v>
      </c>
      <c r="AK310" t="str">
        <f>IF(BTT[[#This Row],[Subprozess
(optionale Auswahl)]]="","okay",IF(VLOOKUP(BTT[[#This Row],[Subprozess
(optionale Auswahl)]],BPML[[Subprozess]:[Zugeordneter Hauptprozess]],3,FALSE)=BTT[[#This Row],[Hauptprozess
(Pflichtauswahl)]],"okay","falscher Subprozess"))</f>
        <v>okay</v>
      </c>
      <c r="AL310" t="str">
        <f>IF(aktives_Teilprojekt="Master","",IF(BTT[[#This Row],[Verantwortliches TP
(automatisch)]]=VLOOKUP(aktives_Teilprojekt,Teilprojekte[[Teilprojekte]:[Kürzel]],2,FALSE),"okay","Hauptprozess anderes TP"))</f>
        <v>okay</v>
      </c>
      <c r="AM3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0" t="str">
        <f>IFERROR(IF(BTT[[#This Row],[SAP-Modul
(Pflichtauswahl)]]&lt;&gt;VLOOKUP(BTT[[#This Row],[Verwendete Transaktion (Pflichtauswahl)]],Transaktionen[[Transaktionen]:[Modul]],3,FALSE),"Modul anders","okay"),"")</f>
        <v>okay</v>
      </c>
      <c r="AP310" t="str">
        <f>IFERROR(IF(COUNTIFS(BTT[Verwendete Transaktion (Pflichtauswahl)],BTT[[#This Row],[Verwendete Transaktion (Pflichtauswahl)]],BTT[SAP-Modul
(Pflichtauswahl)],"&lt;&gt;"&amp;BTT[[#This Row],[SAP-Modul
(Pflichtauswahl)]])&gt;0,"Modul anders","okay"),"")</f>
        <v>okay</v>
      </c>
      <c r="AQ310" t="str">
        <f>IFERROR(IF(COUNTIFS(BTT[Verwendete Transaktion (Pflichtauswahl)],BTT[[#This Row],[Verwendete Transaktion (Pflichtauswahl)]],BTT[Verantwortliches TP
(automatisch)],"&lt;&gt;"&amp;BTT[[#This Row],[Verantwortliches TP
(automatisch)]])&gt;0,"Transaktion mehrfach","okay"),"")</f>
        <v>okay</v>
      </c>
      <c r="AR310" t="str">
        <f>IFERROR(IF(COUNTIFS(BTT[Verwendete Transaktion (Pflichtauswahl)],BTT[[#This Row],[Verwendete Transaktion (Pflichtauswahl)]],BTT[Verantwortliches TP
(automatisch)],"&lt;&gt;"&amp;VLOOKUP(aktives_Teilprojekt,Teilprojekte[[Teilprojekte]:[Kürzel]],2,FALSE))&gt;0,"Transaktion mehrfach","okay"),"")</f>
        <v>okay</v>
      </c>
      <c r="AS310" t="s">
        <v>775</v>
      </c>
    </row>
    <row r="311" spans="1:45">
      <c r="A311" t="str">
        <f>IFERROR(IF(BTT[[#This Row],[Lfd Nr. 
(aus konsolidierter Datei)]]&lt;&gt;"",BTT[[#This Row],[Lfd Nr. 
(aus konsolidierter Datei)]],VLOOKUP(aktives_Teilprojekt,Teilprojekte[[Teilprojekte]:[Kürzel]],2,FALSE)&amp;ROW(BTT[[#This Row],[Lfd Nr.
(automatisch)]])-2),"")</f>
        <v>FI2341</v>
      </c>
      <c r="B311" t="s">
        <v>746</v>
      </c>
      <c r="D311" t="s">
        <v>102</v>
      </c>
      <c r="E311" t="str">
        <f>IFERROR(IF(NOT(BTT[[#This Row],[Manuelle Änderung des Verantwortliches TP
(Auswahl - bei Bedarf)]]=""),BTT[[#This Row],[Manuelle Änderung des Verantwortliches TP
(Auswahl - bei Bedarf)]],VLOOKUP(BTT[[#This Row],[Hauptprozess
(Pflichtauswahl)]],Hauptprozesse[],3,FALSE)),"")</f>
        <v>FI</v>
      </c>
      <c r="G311" t="s">
        <v>124</v>
      </c>
      <c r="H311" t="s">
        <v>5</v>
      </c>
      <c r="I311" t="s">
        <v>776</v>
      </c>
      <c r="J311" t="str">
        <f>IFERROR(VLOOKUP(BTT[[#This Row],[Verwendete Transaktion (Pflichtauswahl)]],Transaktionen[[Transaktionen]:[Langtext]],2,FALSE),"")</f>
        <v>Customizing Seeburger Workflow</v>
      </c>
      <c r="O311" t="s">
        <v>83</v>
      </c>
      <c r="T311" t="s">
        <v>83</v>
      </c>
      <c r="V311" t="str">
        <f>IFERROR(VLOOKUP(BTT[[#This Row],[Verwendetes Formular
(Auswahl falls relevant)]],Formulare[[Formularbezeichnung]:[Formularname (technisch)]],2,FALSE),"")</f>
        <v/>
      </c>
      <c r="X311" t="s">
        <v>83</v>
      </c>
      <c r="Y311" s="4"/>
      <c r="AC311" s="22" t="s">
        <v>97</v>
      </c>
      <c r="AD311" t="s">
        <v>98</v>
      </c>
      <c r="AF311" s="22" t="s">
        <v>97</v>
      </c>
      <c r="AJ311" t="s">
        <v>99</v>
      </c>
      <c r="AK311" t="str">
        <f>IF(BTT[[#This Row],[Subprozess
(optionale Auswahl)]]="","okay",IF(VLOOKUP(BTT[[#This Row],[Subprozess
(optionale Auswahl)]],BPML[[Subprozess]:[Zugeordneter Hauptprozess]],3,FALSE)=BTT[[#This Row],[Hauptprozess
(Pflichtauswahl)]],"okay","falscher Subprozess"))</f>
        <v>okay</v>
      </c>
      <c r="AL311" t="str">
        <f>IF(aktives_Teilprojekt="Master","",IF(BTT[[#This Row],[Verantwortliches TP
(automatisch)]]=VLOOKUP(aktives_Teilprojekt,Teilprojekte[[Teilprojekte]:[Kürzel]],2,FALSE),"okay","Hauptprozess anderes TP"))</f>
        <v>okay</v>
      </c>
      <c r="AM3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1" t="str">
        <f>IFERROR(IF(BTT[[#This Row],[SAP-Modul
(Pflichtauswahl)]]&lt;&gt;VLOOKUP(BTT[[#This Row],[Verwendete Transaktion (Pflichtauswahl)]],Transaktionen[[Transaktionen]:[Modul]],3,FALSE),"Modul anders","okay"),"")</f>
        <v>okay</v>
      </c>
      <c r="AP311" t="str">
        <f>IFERROR(IF(COUNTIFS(BTT[Verwendete Transaktion (Pflichtauswahl)],BTT[[#This Row],[Verwendete Transaktion (Pflichtauswahl)]],BTT[SAP-Modul
(Pflichtauswahl)],"&lt;&gt;"&amp;BTT[[#This Row],[SAP-Modul
(Pflichtauswahl)]])&gt;0,"Modul anders","okay"),"")</f>
        <v>okay</v>
      </c>
      <c r="AQ311" t="str">
        <f>IFERROR(IF(COUNTIFS(BTT[Verwendete Transaktion (Pflichtauswahl)],BTT[[#This Row],[Verwendete Transaktion (Pflichtauswahl)]],BTT[Verantwortliches TP
(automatisch)],"&lt;&gt;"&amp;BTT[[#This Row],[Verantwortliches TP
(automatisch)]])&gt;0,"Transaktion mehrfach","okay"),"")</f>
        <v>okay</v>
      </c>
      <c r="AR311" t="str">
        <f>IFERROR(IF(COUNTIFS(BTT[Verwendete Transaktion (Pflichtauswahl)],BTT[[#This Row],[Verwendete Transaktion (Pflichtauswahl)]],BTT[Verantwortliches TP
(automatisch)],"&lt;&gt;"&amp;VLOOKUP(aktives_Teilprojekt,Teilprojekte[[Teilprojekte]:[Kürzel]],2,FALSE))&gt;0,"Transaktion mehrfach","okay"),"")</f>
        <v>okay</v>
      </c>
      <c r="AS311" t="s">
        <v>777</v>
      </c>
    </row>
    <row r="312" spans="1:45">
      <c r="A312" t="str">
        <f>IFERROR(IF(BTT[[#This Row],[Lfd Nr. 
(aus konsolidierter Datei)]]&lt;&gt;"",BTT[[#This Row],[Lfd Nr. 
(aus konsolidierter Datei)]],VLOOKUP(aktives_Teilprojekt,Teilprojekte[[Teilprojekte]:[Kürzel]],2,FALSE)&amp;ROW(BTT[[#This Row],[Lfd Nr.
(automatisch)]])-2),"")</f>
        <v>FI2342</v>
      </c>
      <c r="B312" t="s">
        <v>746</v>
      </c>
      <c r="D312" t="s">
        <v>778</v>
      </c>
      <c r="E312" t="str">
        <f>IFERROR(IF(NOT(BTT[[#This Row],[Manuelle Änderung des Verantwortliches TP
(Auswahl - bei Bedarf)]]=""),BTT[[#This Row],[Manuelle Änderung des Verantwortliches TP
(Auswahl - bei Bedarf)]],VLOOKUP(BTT[[#This Row],[Hauptprozess
(Pflichtauswahl)]],Hauptprozesse[],3,FALSE)),"")</f>
        <v>FI</v>
      </c>
      <c r="G312" t="s">
        <v>754</v>
      </c>
      <c r="H312" t="s">
        <v>5</v>
      </c>
      <c r="I312" t="s">
        <v>779</v>
      </c>
      <c r="J312" t="str">
        <f>IFERROR(VLOOKUP(BTT[[#This Row],[Verwendete Transaktion (Pflichtauswahl)]],Transaktionen[[Transaktionen]:[Langtext]],2,FALSE),"")</f>
        <v>invoiceCONSOLE: technischer Monitor</v>
      </c>
      <c r="O312" t="s">
        <v>83</v>
      </c>
      <c r="T312" t="s">
        <v>83</v>
      </c>
      <c r="V312" t="str">
        <f>IFERROR(VLOOKUP(BTT[[#This Row],[Verwendetes Formular
(Auswahl falls relevant)]],Formulare[[Formularbezeichnung]:[Formularname (technisch)]],2,FALSE),"")</f>
        <v/>
      </c>
      <c r="X312" t="s">
        <v>83</v>
      </c>
      <c r="Y312" s="4"/>
      <c r="AC312" s="22" t="s">
        <v>97</v>
      </c>
      <c r="AD312" t="s">
        <v>98</v>
      </c>
      <c r="AF312" s="22" t="s">
        <v>97</v>
      </c>
      <c r="AJ312" t="s">
        <v>99</v>
      </c>
      <c r="AK312" t="str">
        <f>IF(BTT[[#This Row],[Subprozess
(optionale Auswahl)]]="","okay",IF(VLOOKUP(BTT[[#This Row],[Subprozess
(optionale Auswahl)]],BPML[[Subprozess]:[Zugeordneter Hauptprozess]],3,FALSE)=BTT[[#This Row],[Hauptprozess
(Pflichtauswahl)]],"okay","falscher Subprozess"))</f>
        <v>okay</v>
      </c>
      <c r="AL312" t="str">
        <f>IF(aktives_Teilprojekt="Master","",IF(BTT[[#This Row],[Verantwortliches TP
(automatisch)]]=VLOOKUP(aktives_Teilprojekt,Teilprojekte[[Teilprojekte]:[Kürzel]],2,FALSE),"okay","Hauptprozess anderes TP"))</f>
        <v>okay</v>
      </c>
      <c r="AM3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2" t="str">
        <f>IFERROR(IF(BTT[[#This Row],[SAP-Modul
(Pflichtauswahl)]]&lt;&gt;VLOOKUP(BTT[[#This Row],[Verwendete Transaktion (Pflichtauswahl)]],Transaktionen[[Transaktionen]:[Modul]],3,FALSE),"Modul anders","okay"),"")</f>
        <v>okay</v>
      </c>
      <c r="AP312" t="str">
        <f>IFERROR(IF(COUNTIFS(BTT[Verwendete Transaktion (Pflichtauswahl)],BTT[[#This Row],[Verwendete Transaktion (Pflichtauswahl)]],BTT[SAP-Modul
(Pflichtauswahl)],"&lt;&gt;"&amp;BTT[[#This Row],[SAP-Modul
(Pflichtauswahl)]])&gt;0,"Modul anders","okay"),"")</f>
        <v>okay</v>
      </c>
      <c r="AQ312" t="str">
        <f>IFERROR(IF(COUNTIFS(BTT[Verwendete Transaktion (Pflichtauswahl)],BTT[[#This Row],[Verwendete Transaktion (Pflichtauswahl)]],BTT[Verantwortliches TP
(automatisch)],"&lt;&gt;"&amp;BTT[[#This Row],[Verantwortliches TP
(automatisch)]])&gt;0,"Transaktion mehrfach","okay"),"")</f>
        <v>okay</v>
      </c>
      <c r="AR312" t="str">
        <f>IFERROR(IF(COUNTIFS(BTT[Verwendete Transaktion (Pflichtauswahl)],BTT[[#This Row],[Verwendete Transaktion (Pflichtauswahl)]],BTT[Verantwortliches TP
(automatisch)],"&lt;&gt;"&amp;VLOOKUP(aktives_Teilprojekt,Teilprojekte[[Teilprojekte]:[Kürzel]],2,FALSE))&gt;0,"Transaktion mehrfach","okay"),"")</f>
        <v>okay</v>
      </c>
      <c r="AS312" t="s">
        <v>780</v>
      </c>
    </row>
    <row r="313" spans="1:45">
      <c r="A313" t="str">
        <f>IFERROR(IF(BTT[[#This Row],[Lfd Nr. 
(aus konsolidierter Datei)]]&lt;&gt;"",BTT[[#This Row],[Lfd Nr. 
(aus konsolidierter Datei)]],VLOOKUP(aktives_Teilprojekt,Teilprojekte[[Teilprojekte]:[Kürzel]],2,FALSE)&amp;ROW(BTT[[#This Row],[Lfd Nr.
(automatisch)]])-2),"")</f>
        <v>FI2150</v>
      </c>
      <c r="B313" t="s">
        <v>746</v>
      </c>
      <c r="D313" t="s">
        <v>102</v>
      </c>
      <c r="E313" t="str">
        <f>IFERROR(IF(NOT(BTT[[#This Row],[Manuelle Änderung des Verantwortliches TP
(Auswahl - bei Bedarf)]]=""),BTT[[#This Row],[Manuelle Änderung des Verantwortliches TP
(Auswahl - bei Bedarf)]],VLOOKUP(BTT[[#This Row],[Hauptprozess
(Pflichtauswahl)]],Hauptprozesse[],3,FALSE)),"")</f>
        <v>FI</v>
      </c>
      <c r="G313" t="s">
        <v>124</v>
      </c>
      <c r="H313" t="s">
        <v>5</v>
      </c>
      <c r="I313" t="s">
        <v>781</v>
      </c>
      <c r="J313" t="str">
        <f>IFERROR(VLOOKUP(BTT[[#This Row],[Verwendete Transaktion (Pflichtauswahl)]],Transaktionen[[Transaktionen]:[Langtext]],2,FALSE),"")</f>
        <v>/SEEAG/DSB_RANGE</v>
      </c>
      <c r="O313" t="s">
        <v>83</v>
      </c>
      <c r="T313" t="s">
        <v>83</v>
      </c>
      <c r="V313" t="str">
        <f>IFERROR(VLOOKUP(BTT[[#This Row],[Verwendetes Formular
(Auswahl falls relevant)]],Formulare[[Formularbezeichnung]:[Formularname (technisch)]],2,FALSE),"")</f>
        <v/>
      </c>
      <c r="X313" t="s">
        <v>83</v>
      </c>
      <c r="Y313" s="4" t="s">
        <v>758</v>
      </c>
      <c r="AC313" s="22" t="s">
        <v>97</v>
      </c>
      <c r="AD313" t="s">
        <v>98</v>
      </c>
      <c r="AF313" s="22" t="s">
        <v>97</v>
      </c>
      <c r="AJ313" t="s">
        <v>99</v>
      </c>
      <c r="AK313" t="str">
        <f>IF(BTT[[#This Row],[Subprozess
(optionale Auswahl)]]="","okay",IF(VLOOKUP(BTT[[#This Row],[Subprozess
(optionale Auswahl)]],BPML[[Subprozess]:[Zugeordneter Hauptprozess]],3,FALSE)=BTT[[#This Row],[Hauptprozess
(Pflichtauswahl)]],"okay","falscher Subprozess"))</f>
        <v>okay</v>
      </c>
      <c r="AL313" t="str">
        <f>IF(aktives_Teilprojekt="Master","",IF(BTT[[#This Row],[Verantwortliches TP
(automatisch)]]=VLOOKUP(aktives_Teilprojekt,Teilprojekte[[Teilprojekte]:[Kürzel]],2,FALSE),"okay","Hauptprozess anderes TP"))</f>
        <v>okay</v>
      </c>
      <c r="AM3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3" t="str">
        <f>IFERROR(IF(BTT[[#This Row],[SAP-Modul
(Pflichtauswahl)]]&lt;&gt;VLOOKUP(BTT[[#This Row],[Verwendete Transaktion (Pflichtauswahl)]],Transaktionen[[Transaktionen]:[Modul]],3,FALSE),"Modul anders","okay"),"")</f>
        <v>okay</v>
      </c>
      <c r="AP313" t="str">
        <f>IFERROR(IF(COUNTIFS(BTT[Verwendete Transaktion (Pflichtauswahl)],BTT[[#This Row],[Verwendete Transaktion (Pflichtauswahl)]],BTT[SAP-Modul
(Pflichtauswahl)],"&lt;&gt;"&amp;BTT[[#This Row],[SAP-Modul
(Pflichtauswahl)]])&gt;0,"Modul anders","okay"),"")</f>
        <v>okay</v>
      </c>
      <c r="AQ313" t="str">
        <f>IFERROR(IF(COUNTIFS(BTT[Verwendete Transaktion (Pflichtauswahl)],BTT[[#This Row],[Verwendete Transaktion (Pflichtauswahl)]],BTT[Verantwortliches TP
(automatisch)],"&lt;&gt;"&amp;BTT[[#This Row],[Verantwortliches TP
(automatisch)]])&gt;0,"Transaktion mehrfach","okay"),"")</f>
        <v>okay</v>
      </c>
      <c r="AR313" t="str">
        <f>IFERROR(IF(COUNTIFS(BTT[Verwendete Transaktion (Pflichtauswahl)],BTT[[#This Row],[Verwendete Transaktion (Pflichtauswahl)]],BTT[Verantwortliches TP
(automatisch)],"&lt;&gt;"&amp;VLOOKUP(aktives_Teilprojekt,Teilprojekte[[Teilprojekte]:[Kürzel]],2,FALSE))&gt;0,"Transaktion mehrfach","okay"),"")</f>
        <v>okay</v>
      </c>
      <c r="AS313" t="s">
        <v>782</v>
      </c>
    </row>
    <row r="314" spans="1:45">
      <c r="A314" t="str">
        <f>IFERROR(IF(BTT[[#This Row],[Lfd Nr. 
(aus konsolidierter Datei)]]&lt;&gt;"",BTT[[#This Row],[Lfd Nr. 
(aus konsolidierter Datei)]],VLOOKUP(aktives_Teilprojekt,Teilprojekte[[Teilprojekte]:[Kürzel]],2,FALSE)&amp;ROW(BTT[[#This Row],[Lfd Nr.
(automatisch)]])-2),"")</f>
        <v>FI2151</v>
      </c>
      <c r="B314" t="s">
        <v>746</v>
      </c>
      <c r="D314" t="s">
        <v>102</v>
      </c>
      <c r="E314" t="str">
        <f>IFERROR(IF(NOT(BTT[[#This Row],[Manuelle Änderung des Verantwortliches TP
(Auswahl - bei Bedarf)]]=""),BTT[[#This Row],[Manuelle Änderung des Verantwortliches TP
(Auswahl - bei Bedarf)]],VLOOKUP(BTT[[#This Row],[Hauptprozess
(Pflichtauswahl)]],Hauptprozesse[],3,FALSE)),"")</f>
        <v>FI</v>
      </c>
      <c r="G314" t="s">
        <v>124</v>
      </c>
      <c r="H314" t="s">
        <v>5</v>
      </c>
      <c r="I314" t="s">
        <v>783</v>
      </c>
      <c r="J314" t="str">
        <f>IFERROR(VLOOKUP(BTT[[#This Row],[Verwendete Transaktion (Pflichtauswahl)]],Transaktionen[[Transaktionen]:[Langtext]],2,FALSE),"")</f>
        <v>Reorganisation Seeburger-Vorgänge</v>
      </c>
      <c r="O314" t="s">
        <v>83</v>
      </c>
      <c r="T314" t="s">
        <v>83</v>
      </c>
      <c r="V314" t="str">
        <f>IFERROR(VLOOKUP(BTT[[#This Row],[Verwendetes Formular
(Auswahl falls relevant)]],Formulare[[Formularbezeichnung]:[Formularname (technisch)]],2,FALSE),"")</f>
        <v/>
      </c>
      <c r="X314" t="s">
        <v>83</v>
      </c>
      <c r="Y314" s="4" t="s">
        <v>758</v>
      </c>
      <c r="AC314" s="22" t="s">
        <v>97</v>
      </c>
      <c r="AD314" t="s">
        <v>98</v>
      </c>
      <c r="AF314" s="22" t="s">
        <v>97</v>
      </c>
      <c r="AJ314" t="s">
        <v>99</v>
      </c>
      <c r="AK314" t="str">
        <f>IF(BTT[[#This Row],[Subprozess
(optionale Auswahl)]]="","okay",IF(VLOOKUP(BTT[[#This Row],[Subprozess
(optionale Auswahl)]],BPML[[Subprozess]:[Zugeordneter Hauptprozess]],3,FALSE)=BTT[[#This Row],[Hauptprozess
(Pflichtauswahl)]],"okay","falscher Subprozess"))</f>
        <v>okay</v>
      </c>
      <c r="AL314" t="str">
        <f>IF(aktives_Teilprojekt="Master","",IF(BTT[[#This Row],[Verantwortliches TP
(automatisch)]]=VLOOKUP(aktives_Teilprojekt,Teilprojekte[[Teilprojekte]:[Kürzel]],2,FALSE),"okay","Hauptprozess anderes TP"))</f>
        <v>okay</v>
      </c>
      <c r="AM3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4" t="str">
        <f>IFERROR(IF(BTT[[#This Row],[SAP-Modul
(Pflichtauswahl)]]&lt;&gt;VLOOKUP(BTT[[#This Row],[Verwendete Transaktion (Pflichtauswahl)]],Transaktionen[[Transaktionen]:[Modul]],3,FALSE),"Modul anders","okay"),"")</f>
        <v>okay</v>
      </c>
      <c r="AP314" t="str">
        <f>IFERROR(IF(COUNTIFS(BTT[Verwendete Transaktion (Pflichtauswahl)],BTT[[#This Row],[Verwendete Transaktion (Pflichtauswahl)]],BTT[SAP-Modul
(Pflichtauswahl)],"&lt;&gt;"&amp;BTT[[#This Row],[SAP-Modul
(Pflichtauswahl)]])&gt;0,"Modul anders","okay"),"")</f>
        <v>okay</v>
      </c>
      <c r="AQ314" t="str">
        <f>IFERROR(IF(COUNTIFS(BTT[Verwendete Transaktion (Pflichtauswahl)],BTT[[#This Row],[Verwendete Transaktion (Pflichtauswahl)]],BTT[Verantwortliches TP
(automatisch)],"&lt;&gt;"&amp;BTT[[#This Row],[Verantwortliches TP
(automatisch)]])&gt;0,"Transaktion mehrfach","okay"),"")</f>
        <v>okay</v>
      </c>
      <c r="AR314" t="str">
        <f>IFERROR(IF(COUNTIFS(BTT[Verwendete Transaktion (Pflichtauswahl)],BTT[[#This Row],[Verwendete Transaktion (Pflichtauswahl)]],BTT[Verantwortliches TP
(automatisch)],"&lt;&gt;"&amp;VLOOKUP(aktives_Teilprojekt,Teilprojekte[[Teilprojekte]:[Kürzel]],2,FALSE))&gt;0,"Transaktion mehrfach","okay"),"")</f>
        <v>okay</v>
      </c>
      <c r="AS314" t="s">
        <v>784</v>
      </c>
    </row>
    <row r="315" spans="1:45">
      <c r="A315" t="str">
        <f>IFERROR(IF(BTT[[#This Row],[Lfd Nr. 
(aus konsolidierter Datei)]]&lt;&gt;"",BTT[[#This Row],[Lfd Nr. 
(aus konsolidierter Datei)]],VLOOKUP(aktives_Teilprojekt,Teilprojekte[[Teilprojekte]:[Kürzel]],2,FALSE)&amp;ROW(BTT[[#This Row],[Lfd Nr.
(automatisch)]])-2),"")</f>
        <v>FI2343</v>
      </c>
      <c r="B315" t="s">
        <v>746</v>
      </c>
      <c r="D315" t="s">
        <v>102</v>
      </c>
      <c r="E315" t="str">
        <f>IFERROR(IF(NOT(BTT[[#This Row],[Manuelle Änderung des Verantwortliches TP
(Auswahl - bei Bedarf)]]=""),BTT[[#This Row],[Manuelle Änderung des Verantwortliches TP
(Auswahl - bei Bedarf)]],VLOOKUP(BTT[[#This Row],[Hauptprozess
(Pflichtauswahl)]],Hauptprozesse[],3,FALSE)),"")</f>
        <v>FI</v>
      </c>
      <c r="G315" t="s">
        <v>124</v>
      </c>
      <c r="H315" t="s">
        <v>5</v>
      </c>
      <c r="I315" t="s">
        <v>785</v>
      </c>
      <c r="J315" t="str">
        <f>IFERROR(VLOOKUP(BTT[[#This Row],[Verwendete Transaktion (Pflichtauswahl)]],Transaktionen[[Transaktionen]:[Langtext]],2,FALSE),"")</f>
        <v>invoiceCONSOLE: Customizing</v>
      </c>
      <c r="O315" t="s">
        <v>83</v>
      </c>
      <c r="T315" t="s">
        <v>83</v>
      </c>
      <c r="V315" t="str">
        <f>IFERROR(VLOOKUP(BTT[[#This Row],[Verwendetes Formular
(Auswahl falls relevant)]],Formulare[[Formularbezeichnung]:[Formularname (technisch)]],2,FALSE),"")</f>
        <v/>
      </c>
      <c r="X315" t="s">
        <v>83</v>
      </c>
      <c r="Y315" s="4"/>
      <c r="AC315" s="22" t="s">
        <v>97</v>
      </c>
      <c r="AD315" t="s">
        <v>98</v>
      </c>
      <c r="AF315" s="22" t="s">
        <v>97</v>
      </c>
      <c r="AJ315" t="s">
        <v>99</v>
      </c>
      <c r="AK315" t="str">
        <f>IF(BTT[[#This Row],[Subprozess
(optionale Auswahl)]]="","okay",IF(VLOOKUP(BTT[[#This Row],[Subprozess
(optionale Auswahl)]],BPML[[Subprozess]:[Zugeordneter Hauptprozess]],3,FALSE)=BTT[[#This Row],[Hauptprozess
(Pflichtauswahl)]],"okay","falscher Subprozess"))</f>
        <v>okay</v>
      </c>
      <c r="AL315" t="str">
        <f>IF(aktives_Teilprojekt="Master","",IF(BTT[[#This Row],[Verantwortliches TP
(automatisch)]]=VLOOKUP(aktives_Teilprojekt,Teilprojekte[[Teilprojekte]:[Kürzel]],2,FALSE),"okay","Hauptprozess anderes TP"))</f>
        <v>okay</v>
      </c>
      <c r="AM3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5" t="str">
        <f>IFERROR(IF(BTT[[#This Row],[SAP-Modul
(Pflichtauswahl)]]&lt;&gt;VLOOKUP(BTT[[#This Row],[Verwendete Transaktion (Pflichtauswahl)]],Transaktionen[[Transaktionen]:[Modul]],3,FALSE),"Modul anders","okay"),"")</f>
        <v>okay</v>
      </c>
      <c r="AP315" t="str">
        <f>IFERROR(IF(COUNTIFS(BTT[Verwendete Transaktion (Pflichtauswahl)],BTT[[#This Row],[Verwendete Transaktion (Pflichtauswahl)]],BTT[SAP-Modul
(Pflichtauswahl)],"&lt;&gt;"&amp;BTT[[#This Row],[SAP-Modul
(Pflichtauswahl)]])&gt;0,"Modul anders","okay"),"")</f>
        <v>okay</v>
      </c>
      <c r="AQ315" t="str">
        <f>IFERROR(IF(COUNTIFS(BTT[Verwendete Transaktion (Pflichtauswahl)],BTT[[#This Row],[Verwendete Transaktion (Pflichtauswahl)]],BTT[Verantwortliches TP
(automatisch)],"&lt;&gt;"&amp;BTT[[#This Row],[Verantwortliches TP
(automatisch)]])&gt;0,"Transaktion mehrfach","okay"),"")</f>
        <v>okay</v>
      </c>
      <c r="AR315" t="str">
        <f>IFERROR(IF(COUNTIFS(BTT[Verwendete Transaktion (Pflichtauswahl)],BTT[[#This Row],[Verwendete Transaktion (Pflichtauswahl)]],BTT[Verantwortliches TP
(automatisch)],"&lt;&gt;"&amp;VLOOKUP(aktives_Teilprojekt,Teilprojekte[[Teilprojekte]:[Kürzel]],2,FALSE))&gt;0,"Transaktion mehrfach","okay"),"")</f>
        <v>okay</v>
      </c>
      <c r="AS315" t="s">
        <v>786</v>
      </c>
    </row>
    <row r="316" spans="1:45">
      <c r="A316" t="str">
        <f>IFERROR(IF(BTT[[#This Row],[Lfd Nr. 
(aus konsolidierter Datei)]]&lt;&gt;"",BTT[[#This Row],[Lfd Nr. 
(aus konsolidierter Datei)]],VLOOKUP(aktives_Teilprojekt,Teilprojekte[[Teilprojekte]:[Kürzel]],2,FALSE)&amp;ROW(BTT[[#This Row],[Lfd Nr.
(automatisch)]])-2),"")</f>
        <v>FI2344</v>
      </c>
      <c r="B316" t="s">
        <v>746</v>
      </c>
      <c r="D316" t="s">
        <v>102</v>
      </c>
      <c r="E316" t="str">
        <f>IFERROR(IF(NOT(BTT[[#This Row],[Manuelle Änderung des Verantwortliches TP
(Auswahl - bei Bedarf)]]=""),BTT[[#This Row],[Manuelle Änderung des Verantwortliches TP
(Auswahl - bei Bedarf)]],VLOOKUP(BTT[[#This Row],[Hauptprozess
(Pflichtauswahl)]],Hauptprozesse[],3,FALSE)),"")</f>
        <v>FI</v>
      </c>
      <c r="G316" t="s">
        <v>124</v>
      </c>
      <c r="H316" t="s">
        <v>5</v>
      </c>
      <c r="I316" t="s">
        <v>787</v>
      </c>
      <c r="J316" t="str">
        <f>IFERROR(VLOOKUP(BTT[[#This Row],[Verwendete Transaktion (Pflichtauswahl)]],Transaktionen[[Transaktionen]:[Langtext]],2,FALSE),"")</f>
        <v>Report zur Massenbefüllung E-INV</v>
      </c>
      <c r="O316" t="s">
        <v>83</v>
      </c>
      <c r="T316" t="s">
        <v>83</v>
      </c>
      <c r="V316" t="str">
        <f>IFERROR(VLOOKUP(BTT[[#This Row],[Verwendetes Formular
(Auswahl falls relevant)]],Formulare[[Formularbezeichnung]:[Formularname (technisch)]],2,FALSE),"")</f>
        <v/>
      </c>
      <c r="X316" t="s">
        <v>83</v>
      </c>
      <c r="Y316" s="4"/>
      <c r="AC316" s="22" t="s">
        <v>97</v>
      </c>
      <c r="AD316" t="s">
        <v>98</v>
      </c>
      <c r="AF316" s="22" t="s">
        <v>97</v>
      </c>
      <c r="AJ316" t="s">
        <v>99</v>
      </c>
      <c r="AK316" t="str">
        <f>IF(BTT[[#This Row],[Subprozess
(optionale Auswahl)]]="","okay",IF(VLOOKUP(BTT[[#This Row],[Subprozess
(optionale Auswahl)]],BPML[[Subprozess]:[Zugeordneter Hauptprozess]],3,FALSE)=BTT[[#This Row],[Hauptprozess
(Pflichtauswahl)]],"okay","falscher Subprozess"))</f>
        <v>okay</v>
      </c>
      <c r="AL316" t="str">
        <f>IF(aktives_Teilprojekt="Master","",IF(BTT[[#This Row],[Verantwortliches TP
(automatisch)]]=VLOOKUP(aktives_Teilprojekt,Teilprojekte[[Teilprojekte]:[Kürzel]],2,FALSE),"okay","Hauptprozess anderes TP"))</f>
        <v>okay</v>
      </c>
      <c r="AM3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6" t="str">
        <f>IFERROR(IF(BTT[[#This Row],[SAP-Modul
(Pflichtauswahl)]]&lt;&gt;VLOOKUP(BTT[[#This Row],[Verwendete Transaktion (Pflichtauswahl)]],Transaktionen[[Transaktionen]:[Modul]],3,FALSE),"Modul anders","okay"),"")</f>
        <v>okay</v>
      </c>
      <c r="AP316" t="str">
        <f>IFERROR(IF(COUNTIFS(BTT[Verwendete Transaktion (Pflichtauswahl)],BTT[[#This Row],[Verwendete Transaktion (Pflichtauswahl)]],BTT[SAP-Modul
(Pflichtauswahl)],"&lt;&gt;"&amp;BTT[[#This Row],[SAP-Modul
(Pflichtauswahl)]])&gt;0,"Modul anders","okay"),"")</f>
        <v>okay</v>
      </c>
      <c r="AQ316" t="str">
        <f>IFERROR(IF(COUNTIFS(BTT[Verwendete Transaktion (Pflichtauswahl)],BTT[[#This Row],[Verwendete Transaktion (Pflichtauswahl)]],BTT[Verantwortliches TP
(automatisch)],"&lt;&gt;"&amp;BTT[[#This Row],[Verantwortliches TP
(automatisch)]])&gt;0,"Transaktion mehrfach","okay"),"")</f>
        <v>okay</v>
      </c>
      <c r="AR316" t="str">
        <f>IFERROR(IF(COUNTIFS(BTT[Verwendete Transaktion (Pflichtauswahl)],BTT[[#This Row],[Verwendete Transaktion (Pflichtauswahl)]],BTT[Verantwortliches TP
(automatisch)],"&lt;&gt;"&amp;VLOOKUP(aktives_Teilprojekt,Teilprojekte[[Teilprojekte]:[Kürzel]],2,FALSE))&gt;0,"Transaktion mehrfach","okay"),"")</f>
        <v>okay</v>
      </c>
      <c r="AS316" t="s">
        <v>788</v>
      </c>
    </row>
    <row r="317" spans="1:45">
      <c r="A317" t="str">
        <f>IFERROR(IF(BTT[[#This Row],[Lfd Nr. 
(aus konsolidierter Datei)]]&lt;&gt;"",BTT[[#This Row],[Lfd Nr. 
(aus konsolidierter Datei)]],VLOOKUP(aktives_Teilprojekt,Teilprojekte[[Teilprojekte]:[Kürzel]],2,FALSE)&amp;ROW(BTT[[#This Row],[Lfd Nr.
(automatisch)]])-2),"")</f>
        <v>FI2345</v>
      </c>
      <c r="B317" t="s">
        <v>746</v>
      </c>
      <c r="D317" t="s">
        <v>102</v>
      </c>
      <c r="E317" t="str">
        <f>IFERROR(IF(NOT(BTT[[#This Row],[Manuelle Änderung des Verantwortliches TP
(Auswahl - bei Bedarf)]]=""),BTT[[#This Row],[Manuelle Änderung des Verantwortliches TP
(Auswahl - bei Bedarf)]],VLOOKUP(BTT[[#This Row],[Hauptprozess
(Pflichtauswahl)]],Hauptprozesse[],3,FALSE)),"")</f>
        <v>FI</v>
      </c>
      <c r="G317" t="s">
        <v>124</v>
      </c>
      <c r="H317" t="s">
        <v>5</v>
      </c>
      <c r="I317" t="s">
        <v>789</v>
      </c>
      <c r="J317" t="str">
        <f>IFERROR(VLOOKUP(BTT[[#This Row],[Verwendete Transaktion (Pflichtauswahl)]],Transaktionen[[Transaktionen]:[Langtext]],2,FALSE),"")</f>
        <v>Seeburger ES-Reorganisation</v>
      </c>
      <c r="O317" t="s">
        <v>83</v>
      </c>
      <c r="T317" t="s">
        <v>83</v>
      </c>
      <c r="V317" t="str">
        <f>IFERROR(VLOOKUP(BTT[[#This Row],[Verwendetes Formular
(Auswahl falls relevant)]],Formulare[[Formularbezeichnung]:[Formularname (technisch)]],2,FALSE),"")</f>
        <v/>
      </c>
      <c r="X317" t="s">
        <v>83</v>
      </c>
      <c r="Y317" s="4"/>
      <c r="AC317" s="22" t="s">
        <v>97</v>
      </c>
      <c r="AD317" t="s">
        <v>98</v>
      </c>
      <c r="AF317" s="22" t="s">
        <v>97</v>
      </c>
      <c r="AJ317" t="s">
        <v>99</v>
      </c>
      <c r="AK317" t="str">
        <f>IF(BTT[[#This Row],[Subprozess
(optionale Auswahl)]]="","okay",IF(VLOOKUP(BTT[[#This Row],[Subprozess
(optionale Auswahl)]],BPML[[Subprozess]:[Zugeordneter Hauptprozess]],3,FALSE)=BTT[[#This Row],[Hauptprozess
(Pflichtauswahl)]],"okay","falscher Subprozess"))</f>
        <v>okay</v>
      </c>
      <c r="AL317" t="str">
        <f>IF(aktives_Teilprojekt="Master","",IF(BTT[[#This Row],[Verantwortliches TP
(automatisch)]]=VLOOKUP(aktives_Teilprojekt,Teilprojekte[[Teilprojekte]:[Kürzel]],2,FALSE),"okay","Hauptprozess anderes TP"))</f>
        <v>okay</v>
      </c>
      <c r="AM3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7" t="str">
        <f>IFERROR(IF(BTT[[#This Row],[SAP-Modul
(Pflichtauswahl)]]&lt;&gt;VLOOKUP(BTT[[#This Row],[Verwendete Transaktion (Pflichtauswahl)]],Transaktionen[[Transaktionen]:[Modul]],3,FALSE),"Modul anders","okay"),"")</f>
        <v>okay</v>
      </c>
      <c r="AP317" t="str">
        <f>IFERROR(IF(COUNTIFS(BTT[Verwendete Transaktion (Pflichtauswahl)],BTT[[#This Row],[Verwendete Transaktion (Pflichtauswahl)]],BTT[SAP-Modul
(Pflichtauswahl)],"&lt;&gt;"&amp;BTT[[#This Row],[SAP-Modul
(Pflichtauswahl)]])&gt;0,"Modul anders","okay"),"")</f>
        <v>okay</v>
      </c>
      <c r="AQ317" t="str">
        <f>IFERROR(IF(COUNTIFS(BTT[Verwendete Transaktion (Pflichtauswahl)],BTT[[#This Row],[Verwendete Transaktion (Pflichtauswahl)]],BTT[Verantwortliches TP
(automatisch)],"&lt;&gt;"&amp;BTT[[#This Row],[Verantwortliches TP
(automatisch)]])&gt;0,"Transaktion mehrfach","okay"),"")</f>
        <v>okay</v>
      </c>
      <c r="AR317" t="str">
        <f>IFERROR(IF(COUNTIFS(BTT[Verwendete Transaktion (Pflichtauswahl)],BTT[[#This Row],[Verwendete Transaktion (Pflichtauswahl)]],BTT[Verantwortliches TP
(automatisch)],"&lt;&gt;"&amp;VLOOKUP(aktives_Teilprojekt,Teilprojekte[[Teilprojekte]:[Kürzel]],2,FALSE))&gt;0,"Transaktion mehrfach","okay"),"")</f>
        <v>okay</v>
      </c>
      <c r="AS317" t="s">
        <v>790</v>
      </c>
    </row>
    <row r="318" spans="1:45">
      <c r="A318" t="str">
        <f>IFERROR(IF(BTT[[#This Row],[Lfd Nr. 
(aus konsolidierter Datei)]]&lt;&gt;"",BTT[[#This Row],[Lfd Nr. 
(aus konsolidierter Datei)]],VLOOKUP(aktives_Teilprojekt,Teilprojekte[[Teilprojekte]:[Kürzel]],2,FALSE)&amp;ROW(BTT[[#This Row],[Lfd Nr.
(automatisch)]])-2),"")</f>
        <v>FI2346</v>
      </c>
      <c r="B318" t="s">
        <v>101</v>
      </c>
      <c r="D318" t="s">
        <v>102</v>
      </c>
      <c r="E318" t="str">
        <f>IFERROR(IF(NOT(BTT[[#This Row],[Manuelle Änderung des Verantwortliches TP
(Auswahl - bei Bedarf)]]=""),BTT[[#This Row],[Manuelle Änderung des Verantwortliches TP
(Auswahl - bei Bedarf)]],VLOOKUP(BTT[[#This Row],[Hauptprozess
(Pflichtauswahl)]],Hauptprozesse[],3,FALSE)),"")</f>
        <v>BLQ</v>
      </c>
      <c r="F318" t="s">
        <v>11</v>
      </c>
      <c r="G318" t="s">
        <v>791</v>
      </c>
      <c r="H318" t="s">
        <v>792</v>
      </c>
      <c r="I318" t="s">
        <v>793</v>
      </c>
      <c r="J318" t="str">
        <f>IFERROR(VLOOKUP(BTT[[#This Row],[Verwendete Transaktion (Pflichtauswahl)]],Transaktionen[[Transaktionen]:[Langtext]],2,FALSE),"")</f>
        <v>SHC: Auskunft anzeigen</v>
      </c>
      <c r="V318" t="str">
        <f>IFERROR(VLOOKUP(BTT[[#This Row],[Verwendetes Formular
(Auswahl falls relevant)]],Formulare[[Formularbezeichnung]:[Formularname (technisch)]],2,FALSE),"")</f>
        <v/>
      </c>
      <c r="X318" t="s">
        <v>83</v>
      </c>
      <c r="Y318" s="4" t="s">
        <v>83</v>
      </c>
      <c r="AC318" s="22" t="s">
        <v>97</v>
      </c>
      <c r="AD318" t="s">
        <v>98</v>
      </c>
      <c r="AF318" s="22" t="s">
        <v>97</v>
      </c>
      <c r="AJ318" t="s">
        <v>99</v>
      </c>
      <c r="AK318" t="str">
        <f>IF(BTT[[#This Row],[Subprozess
(optionale Auswahl)]]="","okay",IF(VLOOKUP(BTT[[#This Row],[Subprozess
(optionale Auswahl)]],BPML[[Subprozess]:[Zugeordneter Hauptprozess]],3,FALSE)=BTT[[#This Row],[Hauptprozess
(Pflichtauswahl)]],"okay","falscher Subprozess"))</f>
        <v>okay</v>
      </c>
      <c r="AL318" t="str">
        <f>IF(aktives_Teilprojekt="Master","",IF(BTT[[#This Row],[Verantwortliches TP
(automatisch)]]=VLOOKUP(aktives_Teilprojekt,Teilprojekte[[Teilprojekte]:[Kürzel]],2,FALSE),"okay","Hauptprozess anderes TP"))</f>
        <v>Hauptprozess anderes TP</v>
      </c>
      <c r="AM3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8" t="str">
        <f>IFERROR(IF(BTT[[#This Row],[SAP-Modul
(Pflichtauswahl)]]&lt;&gt;VLOOKUP(BTT[[#This Row],[Verwendete Transaktion (Pflichtauswahl)]],Transaktionen[[Transaktionen]:[Modul]],3,FALSE),"Modul anders","okay"),"")</f>
        <v>Modul anders</v>
      </c>
      <c r="AP318" t="str">
        <f>IFERROR(IF(COUNTIFS(BTT[Verwendete Transaktion (Pflichtauswahl)],BTT[[#This Row],[Verwendete Transaktion (Pflichtauswahl)]],BTT[SAP-Modul
(Pflichtauswahl)],"&lt;&gt;"&amp;BTT[[#This Row],[SAP-Modul
(Pflichtauswahl)]])&gt;0,"Modul anders","okay"),"")</f>
        <v>Modul anders</v>
      </c>
      <c r="AQ318" t="str">
        <f>IFERROR(IF(COUNTIFS(BTT[Verwendete Transaktion (Pflichtauswahl)],BTT[[#This Row],[Verwendete Transaktion (Pflichtauswahl)]],BTT[Verantwortliches TP
(automatisch)],"&lt;&gt;"&amp;BTT[[#This Row],[Verantwortliches TP
(automatisch)]])&gt;0,"Transaktion mehrfach","okay"),"")</f>
        <v>okay</v>
      </c>
      <c r="AR318" t="str">
        <f>IFERROR(IF(COUNTIFS(BTT[Verwendete Transaktion (Pflichtauswahl)],BTT[[#This Row],[Verwendete Transaktion (Pflichtauswahl)]],BTT[Verantwortliches TP
(automatisch)],"&lt;&gt;"&amp;VLOOKUP(aktives_Teilprojekt,Teilprojekte[[Teilprojekte]:[Kürzel]],2,FALSE))&gt;0,"Transaktion mehrfach","okay"),"")</f>
        <v>Transaktion mehrfach</v>
      </c>
      <c r="AS318" t="s">
        <v>794</v>
      </c>
    </row>
    <row r="319" spans="1:45">
      <c r="A319" t="str">
        <f>IFERROR(IF(BTT[[#This Row],[Lfd Nr. 
(aus konsolidierter Datei)]]&lt;&gt;"",BTT[[#This Row],[Lfd Nr. 
(aus konsolidierter Datei)]],VLOOKUP(aktives_Teilprojekt,Teilprojekte[[Teilprojekte]:[Kürzel]],2,FALSE)&amp;ROW(BTT[[#This Row],[Lfd Nr.
(automatisch)]])-2),"")</f>
        <v>FI2347</v>
      </c>
      <c r="B319" t="s">
        <v>101</v>
      </c>
      <c r="D319" t="s">
        <v>102</v>
      </c>
      <c r="E319" t="str">
        <f>IFERROR(IF(NOT(BTT[[#This Row],[Manuelle Änderung des Verantwortliches TP
(Auswahl - bei Bedarf)]]=""),BTT[[#This Row],[Manuelle Änderung des Verantwortliches TP
(Auswahl - bei Bedarf)]],VLOOKUP(BTT[[#This Row],[Hauptprozess
(Pflichtauswahl)]],Hauptprozesse[],3,FALSE)),"")</f>
        <v>BLQ</v>
      </c>
      <c r="F319" t="s">
        <v>11</v>
      </c>
      <c r="G319" t="s">
        <v>791</v>
      </c>
      <c r="H319" t="s">
        <v>792</v>
      </c>
      <c r="I319" t="s">
        <v>795</v>
      </c>
      <c r="J319" t="str">
        <f>IFERROR(VLOOKUP(BTT[[#This Row],[Verwendete Transaktion (Pflichtauswahl)]],Transaktionen[[Transaktionen]:[Langtext]],2,FALSE),"")</f>
        <v>SHC: Auskunft bestellen</v>
      </c>
      <c r="V319" t="str">
        <f>IFERROR(VLOOKUP(BTT[[#This Row],[Verwendetes Formular
(Auswahl falls relevant)]],Formulare[[Formularbezeichnung]:[Formularname (technisch)]],2,FALSE),"")</f>
        <v/>
      </c>
      <c r="X319" t="s">
        <v>83</v>
      </c>
      <c r="Y319" s="4" t="s">
        <v>83</v>
      </c>
      <c r="AC319" s="22" t="s">
        <v>97</v>
      </c>
      <c r="AD319" t="s">
        <v>98</v>
      </c>
      <c r="AF319" s="22" t="s">
        <v>97</v>
      </c>
      <c r="AJ319" t="s">
        <v>99</v>
      </c>
      <c r="AK319" t="str">
        <f>IF(BTT[[#This Row],[Subprozess
(optionale Auswahl)]]="","okay",IF(VLOOKUP(BTT[[#This Row],[Subprozess
(optionale Auswahl)]],BPML[[Subprozess]:[Zugeordneter Hauptprozess]],3,FALSE)=BTT[[#This Row],[Hauptprozess
(Pflichtauswahl)]],"okay","falscher Subprozess"))</f>
        <v>okay</v>
      </c>
      <c r="AL319" t="str">
        <f>IF(aktives_Teilprojekt="Master","",IF(BTT[[#This Row],[Verantwortliches TP
(automatisch)]]=VLOOKUP(aktives_Teilprojekt,Teilprojekte[[Teilprojekte]:[Kürzel]],2,FALSE),"okay","Hauptprozess anderes TP"))</f>
        <v>Hauptprozess anderes TP</v>
      </c>
      <c r="AM3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19" t="str">
        <f>IFERROR(IF(BTT[[#This Row],[SAP-Modul
(Pflichtauswahl)]]&lt;&gt;VLOOKUP(BTT[[#This Row],[Verwendete Transaktion (Pflichtauswahl)]],Transaktionen[[Transaktionen]:[Modul]],3,FALSE),"Modul anders","okay"),"")</f>
        <v>Modul anders</v>
      </c>
      <c r="AP319" t="str">
        <f>IFERROR(IF(COUNTIFS(BTT[Verwendete Transaktion (Pflichtauswahl)],BTT[[#This Row],[Verwendete Transaktion (Pflichtauswahl)]],BTT[SAP-Modul
(Pflichtauswahl)],"&lt;&gt;"&amp;BTT[[#This Row],[SAP-Modul
(Pflichtauswahl)]])&gt;0,"Modul anders","okay"),"")</f>
        <v>Modul anders</v>
      </c>
      <c r="AQ319" t="str">
        <f>IFERROR(IF(COUNTIFS(BTT[Verwendete Transaktion (Pflichtauswahl)],BTT[[#This Row],[Verwendete Transaktion (Pflichtauswahl)]],BTT[Verantwortliches TP
(automatisch)],"&lt;&gt;"&amp;BTT[[#This Row],[Verantwortliches TP
(automatisch)]])&gt;0,"Transaktion mehrfach","okay"),"")</f>
        <v>okay</v>
      </c>
      <c r="AR319" t="str">
        <f>IFERROR(IF(COUNTIFS(BTT[Verwendete Transaktion (Pflichtauswahl)],BTT[[#This Row],[Verwendete Transaktion (Pflichtauswahl)]],BTT[Verantwortliches TP
(automatisch)],"&lt;&gt;"&amp;VLOOKUP(aktives_Teilprojekt,Teilprojekte[[Teilprojekte]:[Kürzel]],2,FALSE))&gt;0,"Transaktion mehrfach","okay"),"")</f>
        <v>Transaktion mehrfach</v>
      </c>
      <c r="AS319" t="s">
        <v>796</v>
      </c>
    </row>
    <row r="320" spans="1:45">
      <c r="A320" t="str">
        <f>IFERROR(IF(BTT[[#This Row],[Lfd Nr. 
(aus konsolidierter Datei)]]&lt;&gt;"",BTT[[#This Row],[Lfd Nr. 
(aus konsolidierter Datei)]],VLOOKUP(aktives_Teilprojekt,Teilprojekte[[Teilprojekte]:[Kürzel]],2,FALSE)&amp;ROW(BTT[[#This Row],[Lfd Nr.
(automatisch)]])-2),"")</f>
        <v>FI2348</v>
      </c>
      <c r="B320" t="s">
        <v>101</v>
      </c>
      <c r="D320" t="s">
        <v>102</v>
      </c>
      <c r="E320" t="str">
        <f>IFERROR(IF(NOT(BTT[[#This Row],[Manuelle Änderung des Verantwortliches TP
(Auswahl - bei Bedarf)]]=""),BTT[[#This Row],[Manuelle Änderung des Verantwortliches TP
(Auswahl - bei Bedarf)]],VLOOKUP(BTT[[#This Row],[Hauptprozess
(Pflichtauswahl)]],Hauptprozesse[],3,FALSE)),"")</f>
        <v>BLQ</v>
      </c>
      <c r="F320" t="s">
        <v>11</v>
      </c>
      <c r="G320" t="s">
        <v>791</v>
      </c>
      <c r="H320" t="s">
        <v>792</v>
      </c>
      <c r="I320" t="s">
        <v>797</v>
      </c>
      <c r="J320" t="str">
        <f>IFERROR(VLOOKUP(BTT[[#This Row],[Verwendete Transaktion (Pflichtauswahl)]],Transaktionen[[Transaktionen]:[Langtext]],2,FALSE),"")</f>
        <v>SHC: Auskunftsliste</v>
      </c>
      <c r="V320" t="str">
        <f>IFERROR(VLOOKUP(BTT[[#This Row],[Verwendetes Formular
(Auswahl falls relevant)]],Formulare[[Formularbezeichnung]:[Formularname (technisch)]],2,FALSE),"")</f>
        <v/>
      </c>
      <c r="X320" t="s">
        <v>83</v>
      </c>
      <c r="Y320" s="4" t="s">
        <v>83</v>
      </c>
      <c r="AC320" s="22" t="s">
        <v>97</v>
      </c>
      <c r="AD320" t="s">
        <v>98</v>
      </c>
      <c r="AF320" s="22" t="s">
        <v>97</v>
      </c>
      <c r="AJ320" t="s">
        <v>99</v>
      </c>
      <c r="AK320" t="str">
        <f>IF(BTT[[#This Row],[Subprozess
(optionale Auswahl)]]="","okay",IF(VLOOKUP(BTT[[#This Row],[Subprozess
(optionale Auswahl)]],BPML[[Subprozess]:[Zugeordneter Hauptprozess]],3,FALSE)=BTT[[#This Row],[Hauptprozess
(Pflichtauswahl)]],"okay","falscher Subprozess"))</f>
        <v>okay</v>
      </c>
      <c r="AL320" t="str">
        <f>IF(aktives_Teilprojekt="Master","",IF(BTT[[#This Row],[Verantwortliches TP
(automatisch)]]=VLOOKUP(aktives_Teilprojekt,Teilprojekte[[Teilprojekte]:[Kürzel]],2,FALSE),"okay","Hauptprozess anderes TP"))</f>
        <v>Hauptprozess anderes TP</v>
      </c>
      <c r="AM3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0" t="str">
        <f>IFERROR(IF(BTT[[#This Row],[SAP-Modul
(Pflichtauswahl)]]&lt;&gt;VLOOKUP(BTT[[#This Row],[Verwendete Transaktion (Pflichtauswahl)]],Transaktionen[[Transaktionen]:[Modul]],3,FALSE),"Modul anders","okay"),"")</f>
        <v>Modul anders</v>
      </c>
      <c r="AP320" t="str">
        <f>IFERROR(IF(COUNTIFS(BTT[Verwendete Transaktion (Pflichtauswahl)],BTT[[#This Row],[Verwendete Transaktion (Pflichtauswahl)]],BTT[SAP-Modul
(Pflichtauswahl)],"&lt;&gt;"&amp;BTT[[#This Row],[SAP-Modul
(Pflichtauswahl)]])&gt;0,"Modul anders","okay"),"")</f>
        <v>Modul anders</v>
      </c>
      <c r="AQ320" t="str">
        <f>IFERROR(IF(COUNTIFS(BTT[Verwendete Transaktion (Pflichtauswahl)],BTT[[#This Row],[Verwendete Transaktion (Pflichtauswahl)]],BTT[Verantwortliches TP
(automatisch)],"&lt;&gt;"&amp;BTT[[#This Row],[Verantwortliches TP
(automatisch)]])&gt;0,"Transaktion mehrfach","okay"),"")</f>
        <v>okay</v>
      </c>
      <c r="AR320" t="str">
        <f>IFERROR(IF(COUNTIFS(BTT[Verwendete Transaktion (Pflichtauswahl)],BTT[[#This Row],[Verwendete Transaktion (Pflichtauswahl)]],BTT[Verantwortliches TP
(automatisch)],"&lt;&gt;"&amp;VLOOKUP(aktives_Teilprojekt,Teilprojekte[[Teilprojekte]:[Kürzel]],2,FALSE))&gt;0,"Transaktion mehrfach","okay"),"")</f>
        <v>Transaktion mehrfach</v>
      </c>
      <c r="AS320" t="s">
        <v>798</v>
      </c>
    </row>
    <row r="321" spans="1:45">
      <c r="A321" t="str">
        <f>IFERROR(IF(BTT[[#This Row],[Lfd Nr. 
(aus konsolidierter Datei)]]&lt;&gt;"",BTT[[#This Row],[Lfd Nr. 
(aus konsolidierter Datei)]],VLOOKUP(aktives_Teilprojekt,Teilprojekte[[Teilprojekte]:[Kürzel]],2,FALSE)&amp;ROW(BTT[[#This Row],[Lfd Nr.
(automatisch)]])-2),"")</f>
        <v>FI2349</v>
      </c>
      <c r="B321" t="s">
        <v>101</v>
      </c>
      <c r="D321" t="s">
        <v>102</v>
      </c>
      <c r="E321" t="str">
        <f>IFERROR(IF(NOT(BTT[[#This Row],[Manuelle Änderung des Verantwortliches TP
(Auswahl - bei Bedarf)]]=""),BTT[[#This Row],[Manuelle Änderung des Verantwortliches TP
(Auswahl - bei Bedarf)]],VLOOKUP(BTT[[#This Row],[Hauptprozess
(Pflichtauswahl)]],Hauptprozesse[],3,FALSE)),"")</f>
        <v>BLQ</v>
      </c>
      <c r="F321" t="s">
        <v>11</v>
      </c>
      <c r="G321" t="s">
        <v>791</v>
      </c>
      <c r="H321" t="s">
        <v>792</v>
      </c>
      <c r="I321" t="s">
        <v>799</v>
      </c>
      <c r="J321" t="str">
        <f>IFERROR(VLOOKUP(BTT[[#This Row],[Verwendete Transaktion (Pflichtauswahl)]],Transaktionen[[Transaktionen]:[Langtext]],2,FALSE),"")</f>
        <v>SHC: Customizing</v>
      </c>
      <c r="V321" t="str">
        <f>IFERROR(VLOOKUP(BTT[[#This Row],[Verwendetes Formular
(Auswahl falls relevant)]],Formulare[[Formularbezeichnung]:[Formularname (technisch)]],2,FALSE),"")</f>
        <v/>
      </c>
      <c r="X321" t="s">
        <v>83</v>
      </c>
      <c r="Y321" s="4" t="s">
        <v>83</v>
      </c>
      <c r="AC321" s="22" t="s">
        <v>97</v>
      </c>
      <c r="AD321" t="s">
        <v>98</v>
      </c>
      <c r="AF321" s="22" t="s">
        <v>97</v>
      </c>
      <c r="AJ321" t="s">
        <v>99</v>
      </c>
      <c r="AK321" t="str">
        <f>IF(BTT[[#This Row],[Subprozess
(optionale Auswahl)]]="","okay",IF(VLOOKUP(BTT[[#This Row],[Subprozess
(optionale Auswahl)]],BPML[[Subprozess]:[Zugeordneter Hauptprozess]],3,FALSE)=BTT[[#This Row],[Hauptprozess
(Pflichtauswahl)]],"okay","falscher Subprozess"))</f>
        <v>okay</v>
      </c>
      <c r="AL321" t="str">
        <f>IF(aktives_Teilprojekt="Master","",IF(BTT[[#This Row],[Verantwortliches TP
(automatisch)]]=VLOOKUP(aktives_Teilprojekt,Teilprojekte[[Teilprojekte]:[Kürzel]],2,FALSE),"okay","Hauptprozess anderes TP"))</f>
        <v>Hauptprozess anderes TP</v>
      </c>
      <c r="AM3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1" t="str">
        <f>IFERROR(IF(BTT[[#This Row],[SAP-Modul
(Pflichtauswahl)]]&lt;&gt;VLOOKUP(BTT[[#This Row],[Verwendete Transaktion (Pflichtauswahl)]],Transaktionen[[Transaktionen]:[Modul]],3,FALSE),"Modul anders","okay"),"")</f>
        <v>Modul anders</v>
      </c>
      <c r="AP321" t="str">
        <f>IFERROR(IF(COUNTIFS(BTT[Verwendete Transaktion (Pflichtauswahl)],BTT[[#This Row],[Verwendete Transaktion (Pflichtauswahl)]],BTT[SAP-Modul
(Pflichtauswahl)],"&lt;&gt;"&amp;BTT[[#This Row],[SAP-Modul
(Pflichtauswahl)]])&gt;0,"Modul anders","okay"),"")</f>
        <v>Modul anders</v>
      </c>
      <c r="AQ321" t="str">
        <f>IFERROR(IF(COUNTIFS(BTT[Verwendete Transaktion (Pflichtauswahl)],BTT[[#This Row],[Verwendete Transaktion (Pflichtauswahl)]],BTT[Verantwortliches TP
(automatisch)],"&lt;&gt;"&amp;BTT[[#This Row],[Verantwortliches TP
(automatisch)]])&gt;0,"Transaktion mehrfach","okay"),"")</f>
        <v>okay</v>
      </c>
      <c r="AR321" t="str">
        <f>IFERROR(IF(COUNTIFS(BTT[Verwendete Transaktion (Pflichtauswahl)],BTT[[#This Row],[Verwendete Transaktion (Pflichtauswahl)]],BTT[Verantwortliches TP
(automatisch)],"&lt;&gt;"&amp;VLOOKUP(aktives_Teilprojekt,Teilprojekte[[Teilprojekte]:[Kürzel]],2,FALSE))&gt;0,"Transaktion mehrfach","okay"),"")</f>
        <v>Transaktion mehrfach</v>
      </c>
      <c r="AS321" t="s">
        <v>800</v>
      </c>
    </row>
    <row r="322" spans="1:45">
      <c r="A322" t="str">
        <f>IFERROR(IF(BTT[[#This Row],[Lfd Nr. 
(aus konsolidierter Datei)]]&lt;&gt;"",BTT[[#This Row],[Lfd Nr. 
(aus konsolidierter Datei)]],VLOOKUP(aktives_Teilprojekt,Teilprojekte[[Teilprojekte]:[Kürzel]],2,FALSE)&amp;ROW(BTT[[#This Row],[Lfd Nr.
(automatisch)]])-2),"")</f>
        <v>FI2350</v>
      </c>
      <c r="B322" t="s">
        <v>101</v>
      </c>
      <c r="D322" t="s">
        <v>102</v>
      </c>
      <c r="E322" t="str">
        <f>IFERROR(IF(NOT(BTT[[#This Row],[Manuelle Änderung des Verantwortliches TP
(Auswahl - bei Bedarf)]]=""),BTT[[#This Row],[Manuelle Änderung des Verantwortliches TP
(Auswahl - bei Bedarf)]],VLOOKUP(BTT[[#This Row],[Hauptprozess
(Pflichtauswahl)]],Hauptprozesse[],3,FALSE)),"")</f>
        <v>BLQ</v>
      </c>
      <c r="F322" t="s">
        <v>11</v>
      </c>
      <c r="G322" t="s">
        <v>791</v>
      </c>
      <c r="H322" t="s">
        <v>792</v>
      </c>
      <c r="I322" t="s">
        <v>801</v>
      </c>
      <c r="J322" t="str">
        <f>IFERROR(VLOOKUP(BTT[[#This Row],[Verwendete Transaktion (Pflichtauswahl)]],Transaktionen[[Transaktionen]:[Langtext]],2,FALSE),"")</f>
        <v>SHC: Customizing</v>
      </c>
      <c r="V322" t="str">
        <f>IFERROR(VLOOKUP(BTT[[#This Row],[Verwendetes Formular
(Auswahl falls relevant)]],Formulare[[Formularbezeichnung]:[Formularname (technisch)]],2,FALSE),"")</f>
        <v/>
      </c>
      <c r="X322" t="s">
        <v>83</v>
      </c>
      <c r="Y322" s="4" t="s">
        <v>83</v>
      </c>
      <c r="AC322" s="22" t="s">
        <v>97</v>
      </c>
      <c r="AD322" t="s">
        <v>98</v>
      </c>
      <c r="AF322" s="22" t="s">
        <v>97</v>
      </c>
      <c r="AJ322" t="s">
        <v>99</v>
      </c>
      <c r="AK322" t="str">
        <f>IF(BTT[[#This Row],[Subprozess
(optionale Auswahl)]]="","okay",IF(VLOOKUP(BTT[[#This Row],[Subprozess
(optionale Auswahl)]],BPML[[Subprozess]:[Zugeordneter Hauptprozess]],3,FALSE)=BTT[[#This Row],[Hauptprozess
(Pflichtauswahl)]],"okay","falscher Subprozess"))</f>
        <v>okay</v>
      </c>
      <c r="AL322" t="str">
        <f>IF(aktives_Teilprojekt="Master","",IF(BTT[[#This Row],[Verantwortliches TP
(automatisch)]]=VLOOKUP(aktives_Teilprojekt,Teilprojekte[[Teilprojekte]:[Kürzel]],2,FALSE),"okay","Hauptprozess anderes TP"))</f>
        <v>Hauptprozess anderes TP</v>
      </c>
      <c r="AM3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2" t="str">
        <f>IFERROR(IF(BTT[[#This Row],[SAP-Modul
(Pflichtauswahl)]]&lt;&gt;VLOOKUP(BTT[[#This Row],[Verwendete Transaktion (Pflichtauswahl)]],Transaktionen[[Transaktionen]:[Modul]],3,FALSE),"Modul anders","okay"),"")</f>
        <v>Modul anders</v>
      </c>
      <c r="AP322" t="str">
        <f>IFERROR(IF(COUNTIFS(BTT[Verwendete Transaktion (Pflichtauswahl)],BTT[[#This Row],[Verwendete Transaktion (Pflichtauswahl)]],BTT[SAP-Modul
(Pflichtauswahl)],"&lt;&gt;"&amp;BTT[[#This Row],[SAP-Modul
(Pflichtauswahl)]])&gt;0,"Modul anders","okay"),"")</f>
        <v>Modul anders</v>
      </c>
      <c r="AQ322" t="str">
        <f>IFERROR(IF(COUNTIFS(BTT[Verwendete Transaktion (Pflichtauswahl)],BTT[[#This Row],[Verwendete Transaktion (Pflichtauswahl)]],BTT[Verantwortliches TP
(automatisch)],"&lt;&gt;"&amp;BTT[[#This Row],[Verantwortliches TP
(automatisch)]])&gt;0,"Transaktion mehrfach","okay"),"")</f>
        <v>okay</v>
      </c>
      <c r="AR322" t="str">
        <f>IFERROR(IF(COUNTIFS(BTT[Verwendete Transaktion (Pflichtauswahl)],BTT[[#This Row],[Verwendete Transaktion (Pflichtauswahl)]],BTT[Verantwortliches TP
(automatisch)],"&lt;&gt;"&amp;VLOOKUP(aktives_Teilprojekt,Teilprojekte[[Teilprojekte]:[Kürzel]],2,FALSE))&gt;0,"Transaktion mehrfach","okay"),"")</f>
        <v>Transaktion mehrfach</v>
      </c>
      <c r="AS322" t="s">
        <v>802</v>
      </c>
    </row>
    <row r="323" spans="1:45">
      <c r="A323" t="str">
        <f>IFERROR(IF(BTT[[#This Row],[Lfd Nr. 
(aus konsolidierter Datei)]]&lt;&gt;"",BTT[[#This Row],[Lfd Nr. 
(aus konsolidierter Datei)]],VLOOKUP(aktives_Teilprojekt,Teilprojekte[[Teilprojekte]:[Kürzel]],2,FALSE)&amp;ROW(BTT[[#This Row],[Lfd Nr.
(automatisch)]])-2),"")</f>
        <v>FI2351</v>
      </c>
      <c r="B323" t="s">
        <v>101</v>
      </c>
      <c r="D323" t="s">
        <v>102</v>
      </c>
      <c r="E323" t="str">
        <f>IFERROR(IF(NOT(BTT[[#This Row],[Manuelle Änderung des Verantwortliches TP
(Auswahl - bei Bedarf)]]=""),BTT[[#This Row],[Manuelle Änderung des Verantwortliches TP
(Auswahl - bei Bedarf)]],VLOOKUP(BTT[[#This Row],[Hauptprozess
(Pflichtauswahl)]],Hauptprozesse[],3,FALSE)),"")</f>
        <v>BLQ</v>
      </c>
      <c r="F323" t="s">
        <v>11</v>
      </c>
      <c r="G323" t="s">
        <v>791</v>
      </c>
      <c r="H323" t="s">
        <v>792</v>
      </c>
      <c r="I323" t="s">
        <v>803</v>
      </c>
      <c r="J323" t="str">
        <f>IFERROR(VLOOKUP(BTT[[#This Row],[Verwendete Transaktion (Pflichtauswahl)]],Transaktionen[[Transaktionen]:[Langtext]],2,FALSE),"")</f>
        <v>SHC: Benutzerkonfiguration</v>
      </c>
      <c r="V323" t="str">
        <f>IFERROR(VLOOKUP(BTT[[#This Row],[Verwendetes Formular
(Auswahl falls relevant)]],Formulare[[Formularbezeichnung]:[Formularname (technisch)]],2,FALSE),"")</f>
        <v/>
      </c>
      <c r="X323" t="s">
        <v>83</v>
      </c>
      <c r="Y323" s="4" t="s">
        <v>83</v>
      </c>
      <c r="AC323" s="22" t="s">
        <v>97</v>
      </c>
      <c r="AD323" t="s">
        <v>98</v>
      </c>
      <c r="AF323" s="22" t="s">
        <v>97</v>
      </c>
      <c r="AJ323" t="s">
        <v>99</v>
      </c>
      <c r="AK323" t="str">
        <f>IF(BTT[[#This Row],[Subprozess
(optionale Auswahl)]]="","okay",IF(VLOOKUP(BTT[[#This Row],[Subprozess
(optionale Auswahl)]],BPML[[Subprozess]:[Zugeordneter Hauptprozess]],3,FALSE)=BTT[[#This Row],[Hauptprozess
(Pflichtauswahl)]],"okay","falscher Subprozess"))</f>
        <v>okay</v>
      </c>
      <c r="AL323" t="str">
        <f>IF(aktives_Teilprojekt="Master","",IF(BTT[[#This Row],[Verantwortliches TP
(automatisch)]]=VLOOKUP(aktives_Teilprojekt,Teilprojekte[[Teilprojekte]:[Kürzel]],2,FALSE),"okay","Hauptprozess anderes TP"))</f>
        <v>Hauptprozess anderes TP</v>
      </c>
      <c r="AM3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3" t="str">
        <f>IFERROR(IF(BTT[[#This Row],[SAP-Modul
(Pflichtauswahl)]]&lt;&gt;VLOOKUP(BTT[[#This Row],[Verwendete Transaktion (Pflichtauswahl)]],Transaktionen[[Transaktionen]:[Modul]],3,FALSE),"Modul anders","okay"),"")</f>
        <v>Modul anders</v>
      </c>
      <c r="AP323" t="str">
        <f>IFERROR(IF(COUNTIFS(BTT[Verwendete Transaktion (Pflichtauswahl)],BTT[[#This Row],[Verwendete Transaktion (Pflichtauswahl)]],BTT[SAP-Modul
(Pflichtauswahl)],"&lt;&gt;"&amp;BTT[[#This Row],[SAP-Modul
(Pflichtauswahl)]])&gt;0,"Modul anders","okay"),"")</f>
        <v>Modul anders</v>
      </c>
      <c r="AQ323" t="str">
        <f>IFERROR(IF(COUNTIFS(BTT[Verwendete Transaktion (Pflichtauswahl)],BTT[[#This Row],[Verwendete Transaktion (Pflichtauswahl)]],BTT[Verantwortliches TP
(automatisch)],"&lt;&gt;"&amp;BTT[[#This Row],[Verantwortliches TP
(automatisch)]])&gt;0,"Transaktion mehrfach","okay"),"")</f>
        <v>okay</v>
      </c>
      <c r="AR323" t="str">
        <f>IFERROR(IF(COUNTIFS(BTT[Verwendete Transaktion (Pflichtauswahl)],BTT[[#This Row],[Verwendete Transaktion (Pflichtauswahl)]],BTT[Verantwortliches TP
(automatisch)],"&lt;&gt;"&amp;VLOOKUP(aktives_Teilprojekt,Teilprojekte[[Teilprojekte]:[Kürzel]],2,FALSE))&gt;0,"Transaktion mehrfach","okay"),"")</f>
        <v>Transaktion mehrfach</v>
      </c>
      <c r="AS323" t="s">
        <v>804</v>
      </c>
    </row>
    <row r="324" spans="1:45">
      <c r="A324" t="str">
        <f>IFERROR(IF(BTT[[#This Row],[Lfd Nr. 
(aus konsolidierter Datei)]]&lt;&gt;"",BTT[[#This Row],[Lfd Nr. 
(aus konsolidierter Datei)]],VLOOKUP(aktives_Teilprojekt,Teilprojekte[[Teilprojekte]:[Kürzel]],2,FALSE)&amp;ROW(BTT[[#This Row],[Lfd Nr.
(automatisch)]])-2),"")</f>
        <v>FI2352</v>
      </c>
      <c r="B324" t="s">
        <v>101</v>
      </c>
      <c r="D324" t="s">
        <v>102</v>
      </c>
      <c r="E324" t="str">
        <f>IFERROR(IF(NOT(BTT[[#This Row],[Manuelle Änderung des Verantwortliches TP
(Auswahl - bei Bedarf)]]=""),BTT[[#This Row],[Manuelle Änderung des Verantwortliches TP
(Auswahl - bei Bedarf)]],VLOOKUP(BTT[[#This Row],[Hauptprozess
(Pflichtauswahl)]],Hauptprozesse[],3,FALSE)),"")</f>
        <v>BLQ</v>
      </c>
      <c r="F324" t="s">
        <v>11</v>
      </c>
      <c r="G324" t="s">
        <v>791</v>
      </c>
      <c r="H324" t="s">
        <v>792</v>
      </c>
      <c r="I324" t="s">
        <v>805</v>
      </c>
      <c r="J324" t="str">
        <f>IFERROR(VLOOKUP(BTT[[#This Row],[Verwendete Transaktion (Pflichtauswahl)]],Transaktionen[[Transaktionen]:[Langtext]],2,FALSE),"")</f>
        <v>Schufa Connect</v>
      </c>
      <c r="V324" t="str">
        <f>IFERROR(VLOOKUP(BTT[[#This Row],[Verwendetes Formular
(Auswahl falls relevant)]],Formulare[[Formularbezeichnung]:[Formularname (technisch)]],2,FALSE),"")</f>
        <v/>
      </c>
      <c r="X324" t="s">
        <v>83</v>
      </c>
      <c r="Y324" s="4" t="s">
        <v>83</v>
      </c>
      <c r="AC324" s="22" t="s">
        <v>97</v>
      </c>
      <c r="AD324" t="s">
        <v>98</v>
      </c>
      <c r="AF324" s="22" t="s">
        <v>97</v>
      </c>
      <c r="AJ324" t="s">
        <v>99</v>
      </c>
      <c r="AK324" t="str">
        <f>IF(BTT[[#This Row],[Subprozess
(optionale Auswahl)]]="","okay",IF(VLOOKUP(BTT[[#This Row],[Subprozess
(optionale Auswahl)]],BPML[[Subprozess]:[Zugeordneter Hauptprozess]],3,FALSE)=BTT[[#This Row],[Hauptprozess
(Pflichtauswahl)]],"okay","falscher Subprozess"))</f>
        <v>okay</v>
      </c>
      <c r="AL324" t="str">
        <f>IF(aktives_Teilprojekt="Master","",IF(BTT[[#This Row],[Verantwortliches TP
(automatisch)]]=VLOOKUP(aktives_Teilprojekt,Teilprojekte[[Teilprojekte]:[Kürzel]],2,FALSE),"okay","Hauptprozess anderes TP"))</f>
        <v>Hauptprozess anderes TP</v>
      </c>
      <c r="AM3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4" t="str">
        <f>IFERROR(IF(BTT[[#This Row],[SAP-Modul
(Pflichtauswahl)]]&lt;&gt;VLOOKUP(BTT[[#This Row],[Verwendete Transaktion (Pflichtauswahl)]],Transaktionen[[Transaktionen]:[Modul]],3,FALSE),"Modul anders","okay"),"")</f>
        <v>Modul anders</v>
      </c>
      <c r="AP324" t="str">
        <f>IFERROR(IF(COUNTIFS(BTT[Verwendete Transaktion (Pflichtauswahl)],BTT[[#This Row],[Verwendete Transaktion (Pflichtauswahl)]],BTT[SAP-Modul
(Pflichtauswahl)],"&lt;&gt;"&amp;BTT[[#This Row],[SAP-Modul
(Pflichtauswahl)]])&gt;0,"Modul anders","okay"),"")</f>
        <v>Modul anders</v>
      </c>
      <c r="AQ324" t="str">
        <f>IFERROR(IF(COUNTIFS(BTT[Verwendete Transaktion (Pflichtauswahl)],BTT[[#This Row],[Verwendete Transaktion (Pflichtauswahl)]],BTT[Verantwortliches TP
(automatisch)],"&lt;&gt;"&amp;BTT[[#This Row],[Verantwortliches TP
(automatisch)]])&gt;0,"Transaktion mehrfach","okay"),"")</f>
        <v>okay</v>
      </c>
      <c r="AR324" t="str">
        <f>IFERROR(IF(COUNTIFS(BTT[Verwendete Transaktion (Pflichtauswahl)],BTT[[#This Row],[Verwendete Transaktion (Pflichtauswahl)]],BTT[Verantwortliches TP
(automatisch)],"&lt;&gt;"&amp;VLOOKUP(aktives_Teilprojekt,Teilprojekte[[Teilprojekte]:[Kürzel]],2,FALSE))&gt;0,"Transaktion mehrfach","okay"),"")</f>
        <v>Transaktion mehrfach</v>
      </c>
      <c r="AS324" t="s">
        <v>806</v>
      </c>
    </row>
    <row r="325" spans="1:45">
      <c r="A325" t="str">
        <f>IFERROR(IF(BTT[[#This Row],[Lfd Nr. 
(aus konsolidierter Datei)]]&lt;&gt;"",BTT[[#This Row],[Lfd Nr. 
(aus konsolidierter Datei)]],VLOOKUP(aktives_Teilprojekt,Teilprojekte[[Teilprojekte]:[Kürzel]],2,FALSE)&amp;ROW(BTT[[#This Row],[Lfd Nr.
(automatisch)]])-2),"")</f>
        <v>FI3111</v>
      </c>
      <c r="B325" t="s">
        <v>807</v>
      </c>
      <c r="D325" t="s">
        <v>808</v>
      </c>
      <c r="E325" t="str">
        <f>IFERROR(IF(NOT(BTT[[#This Row],[Manuelle Änderung des Verantwortliches TP
(Auswahl - bei Bedarf)]]=""),BTT[[#This Row],[Manuelle Änderung des Verantwortliches TP
(Auswahl - bei Bedarf)]],VLOOKUP(BTT[[#This Row],[Hauptprozess
(Pflichtauswahl)]],Hauptprozesse[],3,FALSE)),"")</f>
        <v>FI</v>
      </c>
      <c r="G325" t="s">
        <v>809</v>
      </c>
      <c r="H325" t="s">
        <v>810</v>
      </c>
      <c r="I325" t="s">
        <v>811</v>
      </c>
      <c r="J325" t="str">
        <f>IFERROR(VLOOKUP(BTT[[#This Row],[Verwendete Transaktion (Pflichtauswahl)]],Transaktionen[[Transaktionen]:[Langtext]],2,FALSE),"")</f>
        <v>CO-PCA: Übernahmeprogramm Plan</v>
      </c>
      <c r="O325" t="s">
        <v>83</v>
      </c>
      <c r="T325" t="s">
        <v>83</v>
      </c>
      <c r="V325" t="str">
        <f>IFERROR(VLOOKUP(BTT[[#This Row],[Verwendetes Formular
(Auswahl falls relevant)]],Formulare[[Formularbezeichnung]:[Formularname (technisch)]],2,FALSE),"")</f>
        <v/>
      </c>
      <c r="X325" t="s">
        <v>83</v>
      </c>
      <c r="Y325" s="4"/>
      <c r="AC325" s="22" t="s">
        <v>97</v>
      </c>
      <c r="AD325" t="s">
        <v>98</v>
      </c>
      <c r="AF325" s="22" t="s">
        <v>97</v>
      </c>
      <c r="AJ325" t="s">
        <v>99</v>
      </c>
      <c r="AK325" t="str">
        <f>IF(BTT[[#This Row],[Subprozess
(optionale Auswahl)]]="","okay",IF(VLOOKUP(BTT[[#This Row],[Subprozess
(optionale Auswahl)]],BPML[[Subprozess]:[Zugeordneter Hauptprozess]],3,FALSE)=BTT[[#This Row],[Hauptprozess
(Pflichtauswahl)]],"okay","falscher Subprozess"))</f>
        <v>okay</v>
      </c>
      <c r="AL325" t="str">
        <f>IF(aktives_Teilprojekt="Master","",IF(BTT[[#This Row],[Verantwortliches TP
(automatisch)]]=VLOOKUP(aktives_Teilprojekt,Teilprojekte[[Teilprojekte]:[Kürzel]],2,FALSE),"okay","Hauptprozess anderes TP"))</f>
        <v>okay</v>
      </c>
      <c r="AM3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5" t="str">
        <f>IFERROR(IF(BTT[[#This Row],[SAP-Modul
(Pflichtauswahl)]]&lt;&gt;VLOOKUP(BTT[[#This Row],[Verwendete Transaktion (Pflichtauswahl)]],Transaktionen[[Transaktionen]:[Modul]],3,FALSE),"Modul anders","okay"),"")</f>
        <v>okay</v>
      </c>
      <c r="AP325" t="str">
        <f>IFERROR(IF(COUNTIFS(BTT[Verwendete Transaktion (Pflichtauswahl)],BTT[[#This Row],[Verwendete Transaktion (Pflichtauswahl)]],BTT[SAP-Modul
(Pflichtauswahl)],"&lt;&gt;"&amp;BTT[[#This Row],[SAP-Modul
(Pflichtauswahl)]])&gt;0,"Modul anders","okay"),"")</f>
        <v>okay</v>
      </c>
      <c r="AQ325" t="str">
        <f>IFERROR(IF(COUNTIFS(BTT[Verwendete Transaktion (Pflichtauswahl)],BTT[[#This Row],[Verwendete Transaktion (Pflichtauswahl)]],BTT[Verantwortliches TP
(automatisch)],"&lt;&gt;"&amp;BTT[[#This Row],[Verantwortliches TP
(automatisch)]])&gt;0,"Transaktion mehrfach","okay"),"")</f>
        <v>okay</v>
      </c>
      <c r="AR325" t="str">
        <f>IFERROR(IF(COUNTIFS(BTT[Verwendete Transaktion (Pflichtauswahl)],BTT[[#This Row],[Verwendete Transaktion (Pflichtauswahl)]],BTT[Verantwortliches TP
(automatisch)],"&lt;&gt;"&amp;VLOOKUP(aktives_Teilprojekt,Teilprojekte[[Teilprojekte]:[Kürzel]],2,FALSE))&gt;0,"Transaktion mehrfach","okay"),"")</f>
        <v>okay</v>
      </c>
      <c r="AS325" t="s">
        <v>812</v>
      </c>
    </row>
    <row r="326" spans="1:45">
      <c r="A326" t="str">
        <f>IFERROR(IF(BTT[[#This Row],[Lfd Nr. 
(aus konsolidierter Datei)]]&lt;&gt;"",BTT[[#This Row],[Lfd Nr. 
(aus konsolidierter Datei)]],VLOOKUP(aktives_Teilprojekt,Teilprojekte[[Teilprojekte]:[Kürzel]],2,FALSE)&amp;ROW(BTT[[#This Row],[Lfd Nr.
(automatisch)]])-2),"")</f>
        <v>FI3008</v>
      </c>
      <c r="B326" t="s">
        <v>813</v>
      </c>
      <c r="D326" t="s">
        <v>814</v>
      </c>
      <c r="E326" t="str">
        <f>IFERROR(IF(NOT(BTT[[#This Row],[Manuelle Änderung des Verantwortliches TP
(Auswahl - bei Bedarf)]]=""),BTT[[#This Row],[Manuelle Änderung des Verantwortliches TP
(Auswahl - bei Bedarf)]],VLOOKUP(BTT[[#This Row],[Hauptprozess
(Pflichtauswahl)]],Hauptprozesse[],3,FALSE)),"")</f>
        <v>FI</v>
      </c>
      <c r="F326" t="s">
        <v>5</v>
      </c>
      <c r="G326" t="s">
        <v>809</v>
      </c>
      <c r="H326" t="s">
        <v>810</v>
      </c>
      <c r="I326" t="s">
        <v>815</v>
      </c>
      <c r="J326" t="str">
        <f>IFERROR(VLOOKUP(BTT[[#This Row],[Verwendete Transaktion (Pflichtauswahl)]],Transaktionen[[Transaktionen]:[Langtext]],2,FALSE),"")</f>
        <v>EC-PCA: Customizing-Monitor</v>
      </c>
      <c r="O326" t="s">
        <v>83</v>
      </c>
      <c r="T326" t="s">
        <v>83</v>
      </c>
      <c r="V326" t="str">
        <f>IFERROR(VLOOKUP(BTT[[#This Row],[Verwendetes Formular
(Auswahl falls relevant)]],Formulare[[Formularbezeichnung]:[Formularname (technisch)]],2,FALSE),"")</f>
        <v/>
      </c>
      <c r="X326" t="s">
        <v>83</v>
      </c>
      <c r="Y326" s="4"/>
      <c r="AC326" s="22" t="s">
        <v>97</v>
      </c>
      <c r="AD326" t="s">
        <v>816</v>
      </c>
      <c r="AF326" t="s">
        <v>817</v>
      </c>
      <c r="AG326" t="s">
        <v>792</v>
      </c>
      <c r="AJ326" t="s">
        <v>99</v>
      </c>
      <c r="AK326" t="str">
        <f>IF(BTT[[#This Row],[Subprozess
(optionale Auswahl)]]="","okay",IF(VLOOKUP(BTT[[#This Row],[Subprozess
(optionale Auswahl)]],BPML[[Subprozess]:[Zugeordneter Hauptprozess]],3,FALSE)=BTT[[#This Row],[Hauptprozess
(Pflichtauswahl)]],"okay","falscher Subprozess"))</f>
        <v>okay</v>
      </c>
      <c r="AL326" t="str">
        <f>IF(aktives_Teilprojekt="Master","",IF(BTT[[#This Row],[Verantwortliches TP
(automatisch)]]=VLOOKUP(aktives_Teilprojekt,Teilprojekte[[Teilprojekte]:[Kürzel]],2,FALSE),"okay","Hauptprozess anderes TP"))</f>
        <v>okay</v>
      </c>
      <c r="AM3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6" t="str">
        <f>IFERROR(IF(BTT[[#This Row],[SAP-Modul
(Pflichtauswahl)]]&lt;&gt;VLOOKUP(BTT[[#This Row],[Verwendete Transaktion (Pflichtauswahl)]],Transaktionen[[Transaktionen]:[Modul]],3,FALSE),"Modul anders","okay"),"")</f>
        <v>okay</v>
      </c>
      <c r="AP326" t="str">
        <f>IFERROR(IF(COUNTIFS(BTT[Verwendete Transaktion (Pflichtauswahl)],BTT[[#This Row],[Verwendete Transaktion (Pflichtauswahl)]],BTT[SAP-Modul
(Pflichtauswahl)],"&lt;&gt;"&amp;BTT[[#This Row],[SAP-Modul
(Pflichtauswahl)]])&gt;0,"Modul anders","okay"),"")</f>
        <v>okay</v>
      </c>
      <c r="AQ326" t="str">
        <f>IFERROR(IF(COUNTIFS(BTT[Verwendete Transaktion (Pflichtauswahl)],BTT[[#This Row],[Verwendete Transaktion (Pflichtauswahl)]],BTT[Verantwortliches TP
(automatisch)],"&lt;&gt;"&amp;BTT[[#This Row],[Verantwortliches TP
(automatisch)]])&gt;0,"Transaktion mehrfach","okay"),"")</f>
        <v>okay</v>
      </c>
      <c r="AR326" t="str">
        <f>IFERROR(IF(COUNTIFS(BTT[Verwendete Transaktion (Pflichtauswahl)],BTT[[#This Row],[Verwendete Transaktion (Pflichtauswahl)]],BTT[Verantwortliches TP
(automatisch)],"&lt;&gt;"&amp;VLOOKUP(aktives_Teilprojekt,Teilprojekte[[Teilprojekte]:[Kürzel]],2,FALSE))&gt;0,"Transaktion mehrfach","okay"),"")</f>
        <v>okay</v>
      </c>
      <c r="AS326" t="s">
        <v>818</v>
      </c>
    </row>
    <row r="327" spans="1:45">
      <c r="A327" t="str">
        <f>IFERROR(IF(BTT[[#This Row],[Lfd Nr. 
(aus konsolidierter Datei)]]&lt;&gt;"",BTT[[#This Row],[Lfd Nr. 
(aus konsolidierter Datei)]],VLOOKUP(aktives_Teilprojekt,Teilprojekte[[Teilprojekte]:[Kürzel]],2,FALSE)&amp;ROW(BTT[[#This Row],[Lfd Nr.
(automatisch)]])-2),"")</f>
        <v>FI3112</v>
      </c>
      <c r="B327" t="s">
        <v>807</v>
      </c>
      <c r="D327" t="s">
        <v>819</v>
      </c>
      <c r="E327" t="str">
        <f>IFERROR(IF(NOT(BTT[[#This Row],[Manuelle Änderung des Verantwortliches TP
(Auswahl - bei Bedarf)]]=""),BTT[[#This Row],[Manuelle Änderung des Verantwortliches TP
(Auswahl - bei Bedarf)]],VLOOKUP(BTT[[#This Row],[Hauptprozess
(Pflichtauswahl)]],Hauptprozesse[],3,FALSE)),"")</f>
        <v>FI</v>
      </c>
      <c r="G327" t="s">
        <v>809</v>
      </c>
      <c r="H327" t="s">
        <v>810</v>
      </c>
      <c r="I327" t="s">
        <v>820</v>
      </c>
      <c r="J327" t="str">
        <f>IFERROR(VLOOKUP(BTT[[#This Row],[Verwendete Transaktion (Pflichtauswahl)]],Transaktionen[[Transaktionen]:[Langtext]],2,FALSE),"")</f>
        <v>Profit Center: Summensätze</v>
      </c>
      <c r="O327" t="s">
        <v>83</v>
      </c>
      <c r="T327" t="s">
        <v>83</v>
      </c>
      <c r="V327" t="str">
        <f>IFERROR(VLOOKUP(BTT[[#This Row],[Verwendetes Formular
(Auswahl falls relevant)]],Formulare[[Formularbezeichnung]:[Formularname (technisch)]],2,FALSE),"")</f>
        <v/>
      </c>
      <c r="X327" t="s">
        <v>83</v>
      </c>
      <c r="Y327" s="4"/>
      <c r="AC327" s="22" t="s">
        <v>97</v>
      </c>
      <c r="AD327" t="s">
        <v>98</v>
      </c>
      <c r="AF327" s="22" t="s">
        <v>97</v>
      </c>
      <c r="AJ327" t="s">
        <v>99</v>
      </c>
      <c r="AK327" t="str">
        <f>IF(BTT[[#This Row],[Subprozess
(optionale Auswahl)]]="","okay",IF(VLOOKUP(BTT[[#This Row],[Subprozess
(optionale Auswahl)]],BPML[[Subprozess]:[Zugeordneter Hauptprozess]],3,FALSE)=BTT[[#This Row],[Hauptprozess
(Pflichtauswahl)]],"okay","falscher Subprozess"))</f>
        <v>okay</v>
      </c>
      <c r="AL327" t="str">
        <f>IF(aktives_Teilprojekt="Master","",IF(BTT[[#This Row],[Verantwortliches TP
(automatisch)]]=VLOOKUP(aktives_Teilprojekt,Teilprojekte[[Teilprojekte]:[Kürzel]],2,FALSE),"okay","Hauptprozess anderes TP"))</f>
        <v>okay</v>
      </c>
      <c r="AM3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7" t="str">
        <f>IFERROR(IF(BTT[[#This Row],[SAP-Modul
(Pflichtauswahl)]]&lt;&gt;VLOOKUP(BTT[[#This Row],[Verwendete Transaktion (Pflichtauswahl)]],Transaktionen[[Transaktionen]:[Modul]],3,FALSE),"Modul anders","okay"),"")</f>
        <v>okay</v>
      </c>
      <c r="AP327" t="str">
        <f>IFERROR(IF(COUNTIFS(BTT[Verwendete Transaktion (Pflichtauswahl)],BTT[[#This Row],[Verwendete Transaktion (Pflichtauswahl)]],BTT[SAP-Modul
(Pflichtauswahl)],"&lt;&gt;"&amp;BTT[[#This Row],[SAP-Modul
(Pflichtauswahl)]])&gt;0,"Modul anders","okay"),"")</f>
        <v>okay</v>
      </c>
      <c r="AQ327" t="str">
        <f>IFERROR(IF(COUNTIFS(BTT[Verwendete Transaktion (Pflichtauswahl)],BTT[[#This Row],[Verwendete Transaktion (Pflichtauswahl)]],BTT[Verantwortliches TP
(automatisch)],"&lt;&gt;"&amp;BTT[[#This Row],[Verantwortliches TP
(automatisch)]])&gt;0,"Transaktion mehrfach","okay"),"")</f>
        <v>okay</v>
      </c>
      <c r="AR327" t="str">
        <f>IFERROR(IF(COUNTIFS(BTT[Verwendete Transaktion (Pflichtauswahl)],BTT[[#This Row],[Verwendete Transaktion (Pflichtauswahl)]],BTT[Verantwortliches TP
(automatisch)],"&lt;&gt;"&amp;VLOOKUP(aktives_Teilprojekt,Teilprojekte[[Teilprojekte]:[Kürzel]],2,FALSE))&gt;0,"Transaktion mehrfach","okay"),"")</f>
        <v>okay</v>
      </c>
      <c r="AS327" t="s">
        <v>821</v>
      </c>
    </row>
    <row r="328" spans="1:45">
      <c r="A328" t="str">
        <f>IFERROR(IF(BTT[[#This Row],[Lfd Nr. 
(aus konsolidierter Datei)]]&lt;&gt;"",BTT[[#This Row],[Lfd Nr. 
(aus konsolidierter Datei)]],VLOOKUP(aktives_Teilprojekt,Teilprojekte[[Teilprojekte]:[Kürzel]],2,FALSE)&amp;ROW(BTT[[#This Row],[Lfd Nr.
(automatisch)]])-2),"")</f>
        <v>FI3007</v>
      </c>
      <c r="B328" t="s">
        <v>813</v>
      </c>
      <c r="D328" t="s">
        <v>822</v>
      </c>
      <c r="E328" t="str">
        <f>IFERROR(IF(NOT(BTT[[#This Row],[Manuelle Änderung des Verantwortliches TP
(Auswahl - bei Bedarf)]]=""),BTT[[#This Row],[Manuelle Änderung des Verantwortliches TP
(Auswahl - bei Bedarf)]],VLOOKUP(BTT[[#This Row],[Hauptprozess
(Pflichtauswahl)]],Hauptprozesse[],3,FALSE)),"")</f>
        <v>FI</v>
      </c>
      <c r="F328" t="s">
        <v>5</v>
      </c>
      <c r="G328" t="s">
        <v>809</v>
      </c>
      <c r="H328" t="s">
        <v>810</v>
      </c>
      <c r="I328" t="s">
        <v>823</v>
      </c>
      <c r="J328" t="str">
        <f>IFERROR(VLOOKUP(BTT[[#This Row],[Verwendete Transaktion (Pflichtauswahl)]],Transaktionen[[Transaktionen]:[Langtext]],2,FALSE),"")</f>
        <v>EC-PCA: Zusätzl. Bil. u. GuV.Konten</v>
      </c>
      <c r="O328" t="s">
        <v>83</v>
      </c>
      <c r="T328" t="s">
        <v>83</v>
      </c>
      <c r="V328" t="str">
        <f>IFERROR(VLOOKUP(BTT[[#This Row],[Verwendetes Formular
(Auswahl falls relevant)]],Formulare[[Formularbezeichnung]:[Formularname (technisch)]],2,FALSE),"")</f>
        <v/>
      </c>
      <c r="X328" t="s">
        <v>83</v>
      </c>
      <c r="Y328" s="4"/>
      <c r="AC328" s="22" t="s">
        <v>97</v>
      </c>
      <c r="AD328" t="s">
        <v>98</v>
      </c>
      <c r="AF328" s="22" t="s">
        <v>97</v>
      </c>
      <c r="AJ328" t="s">
        <v>99</v>
      </c>
      <c r="AK328" t="str">
        <f>IF(BTT[[#This Row],[Subprozess
(optionale Auswahl)]]="","okay",IF(VLOOKUP(BTT[[#This Row],[Subprozess
(optionale Auswahl)]],BPML[[Subprozess]:[Zugeordneter Hauptprozess]],3,FALSE)=BTT[[#This Row],[Hauptprozess
(Pflichtauswahl)]],"okay","falscher Subprozess"))</f>
        <v>okay</v>
      </c>
      <c r="AL328" t="str">
        <f>IF(aktives_Teilprojekt="Master","",IF(BTT[[#This Row],[Verantwortliches TP
(automatisch)]]=VLOOKUP(aktives_Teilprojekt,Teilprojekte[[Teilprojekte]:[Kürzel]],2,FALSE),"okay","Hauptprozess anderes TP"))</f>
        <v>okay</v>
      </c>
      <c r="AM3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8" t="str">
        <f>IFERROR(IF(BTT[[#This Row],[SAP-Modul
(Pflichtauswahl)]]&lt;&gt;VLOOKUP(BTT[[#This Row],[Verwendete Transaktion (Pflichtauswahl)]],Transaktionen[[Transaktionen]:[Modul]],3,FALSE),"Modul anders","okay"),"")</f>
        <v>okay</v>
      </c>
      <c r="AP328" t="str">
        <f>IFERROR(IF(COUNTIFS(BTT[Verwendete Transaktion (Pflichtauswahl)],BTT[[#This Row],[Verwendete Transaktion (Pflichtauswahl)]],BTT[SAP-Modul
(Pflichtauswahl)],"&lt;&gt;"&amp;BTT[[#This Row],[SAP-Modul
(Pflichtauswahl)]])&gt;0,"Modul anders","okay"),"")</f>
        <v>okay</v>
      </c>
      <c r="AQ328" t="str">
        <f>IFERROR(IF(COUNTIFS(BTT[Verwendete Transaktion (Pflichtauswahl)],BTT[[#This Row],[Verwendete Transaktion (Pflichtauswahl)]],BTT[Verantwortliches TP
(automatisch)],"&lt;&gt;"&amp;BTT[[#This Row],[Verantwortliches TP
(automatisch)]])&gt;0,"Transaktion mehrfach","okay"),"")</f>
        <v>okay</v>
      </c>
      <c r="AR328" t="str">
        <f>IFERROR(IF(COUNTIFS(BTT[Verwendete Transaktion (Pflichtauswahl)],BTT[[#This Row],[Verwendete Transaktion (Pflichtauswahl)]],BTT[Verantwortliches TP
(automatisch)],"&lt;&gt;"&amp;VLOOKUP(aktives_Teilprojekt,Teilprojekte[[Teilprojekte]:[Kürzel]],2,FALSE))&gt;0,"Transaktion mehrfach","okay"),"")</f>
        <v>okay</v>
      </c>
      <c r="AS328" t="s">
        <v>824</v>
      </c>
    </row>
    <row r="329" spans="1:45">
      <c r="A329" t="str">
        <f>IFERROR(IF(BTT[[#This Row],[Lfd Nr. 
(aus konsolidierter Datei)]]&lt;&gt;"",BTT[[#This Row],[Lfd Nr. 
(aus konsolidierter Datei)]],VLOOKUP(aktives_Teilprojekt,Teilprojekte[[Teilprojekte]:[Kürzel]],2,FALSE)&amp;ROW(BTT[[#This Row],[Lfd Nr.
(automatisch)]])-2),"")</f>
        <v>FI2970</v>
      </c>
      <c r="B329" t="s">
        <v>825</v>
      </c>
      <c r="D329" t="s">
        <v>826</v>
      </c>
      <c r="E329" t="str">
        <f>IFERROR(IF(NOT(BTT[[#This Row],[Manuelle Änderung des Verantwortliches TP
(Auswahl - bei Bedarf)]]=""),BTT[[#This Row],[Manuelle Änderung des Verantwortliches TP
(Auswahl - bei Bedarf)]],VLOOKUP(BTT[[#This Row],[Hauptprozess
(Pflichtauswahl)]],Hauptprozesse[],3,FALSE)),"")</f>
        <v>FI</v>
      </c>
      <c r="G329" t="s">
        <v>809</v>
      </c>
      <c r="H329" t="s">
        <v>810</v>
      </c>
      <c r="I329" t="s">
        <v>827</v>
      </c>
      <c r="J329" t="str">
        <f>IFERROR(VLOOKUP(BTT[[#This Row],[Verwendete Transaktion (Pflichtauswahl)]],Transaktionen[[Transaktionen]:[Langtext]],2,FALSE),"")</f>
        <v>Ableitungen für Default Profit Ctr</v>
      </c>
      <c r="O329" t="s">
        <v>83</v>
      </c>
      <c r="T329" t="s">
        <v>83</v>
      </c>
      <c r="V329" t="str">
        <f>IFERROR(VLOOKUP(BTT[[#This Row],[Verwendetes Formular
(Auswahl falls relevant)]],Formulare[[Formularbezeichnung]:[Formularname (technisch)]],2,FALSE),"")</f>
        <v/>
      </c>
      <c r="X329" t="s">
        <v>83</v>
      </c>
      <c r="Y329" s="4"/>
      <c r="AC329" s="22" t="s">
        <v>97</v>
      </c>
      <c r="AD329" t="s">
        <v>98</v>
      </c>
      <c r="AF329" s="22" t="s">
        <v>97</v>
      </c>
      <c r="AJ329" t="s">
        <v>99</v>
      </c>
      <c r="AK329" t="str">
        <f>IF(BTT[[#This Row],[Subprozess
(optionale Auswahl)]]="","okay",IF(VLOOKUP(BTT[[#This Row],[Subprozess
(optionale Auswahl)]],BPML[[Subprozess]:[Zugeordneter Hauptprozess]],3,FALSE)=BTT[[#This Row],[Hauptprozess
(Pflichtauswahl)]],"okay","falscher Subprozess"))</f>
        <v>okay</v>
      </c>
      <c r="AL329" t="str">
        <f>IF(aktives_Teilprojekt="Master","",IF(BTT[[#This Row],[Verantwortliches TP
(automatisch)]]=VLOOKUP(aktives_Teilprojekt,Teilprojekte[[Teilprojekte]:[Kürzel]],2,FALSE),"okay","Hauptprozess anderes TP"))</f>
        <v>okay</v>
      </c>
      <c r="AM3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29" t="str">
        <f>IFERROR(IF(BTT[[#This Row],[SAP-Modul
(Pflichtauswahl)]]&lt;&gt;VLOOKUP(BTT[[#This Row],[Verwendete Transaktion (Pflichtauswahl)]],Transaktionen[[Transaktionen]:[Modul]],3,FALSE),"Modul anders","okay"),"")</f>
        <v>okay</v>
      </c>
      <c r="AP329" t="str">
        <f>IFERROR(IF(COUNTIFS(BTT[Verwendete Transaktion (Pflichtauswahl)],BTT[[#This Row],[Verwendete Transaktion (Pflichtauswahl)]],BTT[SAP-Modul
(Pflichtauswahl)],"&lt;&gt;"&amp;BTT[[#This Row],[SAP-Modul
(Pflichtauswahl)]])&gt;0,"Modul anders","okay"),"")</f>
        <v>okay</v>
      </c>
      <c r="AQ329" t="str">
        <f>IFERROR(IF(COUNTIFS(BTT[Verwendete Transaktion (Pflichtauswahl)],BTT[[#This Row],[Verwendete Transaktion (Pflichtauswahl)]],BTT[Verantwortliches TP
(automatisch)],"&lt;&gt;"&amp;BTT[[#This Row],[Verantwortliches TP
(automatisch)]])&gt;0,"Transaktion mehrfach","okay"),"")</f>
        <v>okay</v>
      </c>
      <c r="AR329" t="str">
        <f>IFERROR(IF(COUNTIFS(BTT[Verwendete Transaktion (Pflichtauswahl)],BTT[[#This Row],[Verwendete Transaktion (Pflichtauswahl)]],BTT[Verantwortliches TP
(automatisch)],"&lt;&gt;"&amp;VLOOKUP(aktives_Teilprojekt,Teilprojekte[[Teilprojekte]:[Kürzel]],2,FALSE))&gt;0,"Transaktion mehrfach","okay"),"")</f>
        <v>okay</v>
      </c>
      <c r="AS329" t="s">
        <v>828</v>
      </c>
    </row>
    <row r="330" spans="1:45">
      <c r="A330" t="str">
        <f>IFERROR(IF(BTT[[#This Row],[Lfd Nr. 
(aus konsolidierter Datei)]]&lt;&gt;"",BTT[[#This Row],[Lfd Nr. 
(aus konsolidierter Datei)]],VLOOKUP(aktives_Teilprojekt,Teilprojekte[[Teilprojekte]:[Kürzel]],2,FALSE)&amp;ROW(BTT[[#This Row],[Lfd Nr.
(automatisch)]])-2),"")</f>
        <v>FI3006</v>
      </c>
      <c r="B330" t="s">
        <v>813</v>
      </c>
      <c r="D330" t="s">
        <v>822</v>
      </c>
      <c r="E330" t="str">
        <f>IFERROR(IF(NOT(BTT[[#This Row],[Manuelle Änderung des Verantwortliches TP
(Auswahl - bei Bedarf)]]=""),BTT[[#This Row],[Manuelle Änderung des Verantwortliches TP
(Auswahl - bei Bedarf)]],VLOOKUP(BTT[[#This Row],[Hauptprozess
(Pflichtauswahl)]],Hauptprozesse[],3,FALSE)),"")</f>
        <v>FI</v>
      </c>
      <c r="F330" t="s">
        <v>5</v>
      </c>
      <c r="G330" t="s">
        <v>809</v>
      </c>
      <c r="H330" t="s">
        <v>810</v>
      </c>
      <c r="I330" t="s">
        <v>827</v>
      </c>
      <c r="J330" t="str">
        <f>IFERROR(VLOOKUP(BTT[[#This Row],[Verwendete Transaktion (Pflichtauswahl)]],Transaktionen[[Transaktionen]:[Langtext]],2,FALSE),"")</f>
        <v>Ableitungen für Default Profit Ctr</v>
      </c>
      <c r="O330" t="s">
        <v>83</v>
      </c>
      <c r="T330" t="s">
        <v>83</v>
      </c>
      <c r="V330" t="str">
        <f>IFERROR(VLOOKUP(BTT[[#This Row],[Verwendetes Formular
(Auswahl falls relevant)]],Formulare[[Formularbezeichnung]:[Formularname (technisch)]],2,FALSE),"")</f>
        <v/>
      </c>
      <c r="X330" t="s">
        <v>83</v>
      </c>
      <c r="Y330" s="4"/>
      <c r="AC330" s="22" t="s">
        <v>97</v>
      </c>
      <c r="AD330" t="s">
        <v>98</v>
      </c>
      <c r="AF330" s="22" t="s">
        <v>97</v>
      </c>
      <c r="AJ330" t="s">
        <v>99</v>
      </c>
      <c r="AK330" t="str">
        <f>IF(BTT[[#This Row],[Subprozess
(optionale Auswahl)]]="","okay",IF(VLOOKUP(BTT[[#This Row],[Subprozess
(optionale Auswahl)]],BPML[[Subprozess]:[Zugeordneter Hauptprozess]],3,FALSE)=BTT[[#This Row],[Hauptprozess
(Pflichtauswahl)]],"okay","falscher Subprozess"))</f>
        <v>okay</v>
      </c>
      <c r="AL330" t="str">
        <f>IF(aktives_Teilprojekt="Master","",IF(BTT[[#This Row],[Verantwortliches TP
(automatisch)]]=VLOOKUP(aktives_Teilprojekt,Teilprojekte[[Teilprojekte]:[Kürzel]],2,FALSE),"okay","Hauptprozess anderes TP"))</f>
        <v>okay</v>
      </c>
      <c r="AM3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30" t="str">
        <f>IFERROR(IF(BTT[[#This Row],[SAP-Modul
(Pflichtauswahl)]]&lt;&gt;VLOOKUP(BTT[[#This Row],[Verwendete Transaktion (Pflichtauswahl)]],Transaktionen[[Transaktionen]:[Modul]],3,FALSE),"Modul anders","okay"),"")</f>
        <v>okay</v>
      </c>
      <c r="AP330" t="str">
        <f>IFERROR(IF(COUNTIFS(BTT[Verwendete Transaktion (Pflichtauswahl)],BTT[[#This Row],[Verwendete Transaktion (Pflichtauswahl)]],BTT[SAP-Modul
(Pflichtauswahl)],"&lt;&gt;"&amp;BTT[[#This Row],[SAP-Modul
(Pflichtauswahl)]])&gt;0,"Modul anders","okay"),"")</f>
        <v>okay</v>
      </c>
      <c r="AQ330" t="str">
        <f>IFERROR(IF(COUNTIFS(BTT[Verwendete Transaktion (Pflichtauswahl)],BTT[[#This Row],[Verwendete Transaktion (Pflichtauswahl)]],BTT[Verantwortliches TP
(automatisch)],"&lt;&gt;"&amp;BTT[[#This Row],[Verantwortliches TP
(automatisch)]])&gt;0,"Transaktion mehrfach","okay"),"")</f>
        <v>okay</v>
      </c>
      <c r="AR330" t="str">
        <f>IFERROR(IF(COUNTIFS(BTT[Verwendete Transaktion (Pflichtauswahl)],BTT[[#This Row],[Verwendete Transaktion (Pflichtauswahl)]],BTT[Verantwortliches TP
(automatisch)],"&lt;&gt;"&amp;VLOOKUP(aktives_Teilprojekt,Teilprojekte[[Teilprojekte]:[Kürzel]],2,FALSE))&gt;0,"Transaktion mehrfach","okay"),"")</f>
        <v>okay</v>
      </c>
      <c r="AS330" t="s">
        <v>829</v>
      </c>
    </row>
    <row r="331" spans="1:45">
      <c r="A331" t="str">
        <f>IFERROR(IF(BTT[[#This Row],[Lfd Nr. 
(aus konsolidierter Datei)]]&lt;&gt;"",BTT[[#This Row],[Lfd Nr. 
(aus konsolidierter Datei)]],VLOOKUP(aktives_Teilprojekt,Teilprojekte[[Teilprojekte]:[Kürzel]],2,FALSE)&amp;ROW(BTT[[#This Row],[Lfd Nr.
(automatisch)]])-2),"")</f>
        <v>FI2927</v>
      </c>
      <c r="B331" t="s">
        <v>807</v>
      </c>
      <c r="D331" t="s">
        <v>830</v>
      </c>
      <c r="E331" t="str">
        <f>IFERROR(IF(NOT(BTT[[#This Row],[Manuelle Änderung des Verantwortliches TP
(Auswahl - bei Bedarf)]]=""),BTT[[#This Row],[Manuelle Änderung des Verantwortliches TP
(Auswahl - bei Bedarf)]],VLOOKUP(BTT[[#This Row],[Hauptprozess
(Pflichtauswahl)]],Hauptprozesse[],3,FALSE)),"")</f>
        <v>FI</v>
      </c>
      <c r="G331" t="s">
        <v>809</v>
      </c>
      <c r="H331" t="s">
        <v>831</v>
      </c>
      <c r="I331" t="s">
        <v>832</v>
      </c>
      <c r="J331" t="str">
        <f>IFERROR(VLOOKUP(BTT[[#This Row],[Verwendete Transaktion (Pflichtauswahl)]],Transaktionen[[Transaktionen]:[Langtext]],2,FALSE),"")</f>
        <v>Zyklusübersicht</v>
      </c>
      <c r="O331" t="s">
        <v>83</v>
      </c>
      <c r="T331" t="s">
        <v>83</v>
      </c>
      <c r="V331" t="str">
        <f>IFERROR(VLOOKUP(BTT[[#This Row],[Verwendetes Formular
(Auswahl falls relevant)]],Formulare[[Formularbezeichnung]:[Formularname (technisch)]],2,FALSE),"")</f>
        <v/>
      </c>
      <c r="X331" t="s">
        <v>83</v>
      </c>
      <c r="Y331" s="4"/>
      <c r="AC331" s="22" t="s">
        <v>97</v>
      </c>
      <c r="AD331" t="s">
        <v>98</v>
      </c>
      <c r="AF331" s="22" t="s">
        <v>97</v>
      </c>
      <c r="AJ331" t="s">
        <v>99</v>
      </c>
      <c r="AK331" t="str">
        <f>IF(BTT[[#This Row],[Subprozess
(optionale Auswahl)]]="","okay",IF(VLOOKUP(BTT[[#This Row],[Subprozess
(optionale Auswahl)]],BPML[[Subprozess]:[Zugeordneter Hauptprozess]],3,FALSE)=BTT[[#This Row],[Hauptprozess
(Pflichtauswahl)]],"okay","falscher Subprozess"))</f>
        <v>okay</v>
      </c>
      <c r="AL331" t="str">
        <f>IF(aktives_Teilprojekt="Master","",IF(BTT[[#This Row],[Verantwortliches TP
(automatisch)]]=VLOOKUP(aktives_Teilprojekt,Teilprojekte[[Teilprojekte]:[Kürzel]],2,FALSE),"okay","Hauptprozess anderes TP"))</f>
        <v>okay</v>
      </c>
      <c r="AM3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31" t="str">
        <f>IFERROR(IF(BTT[[#This Row],[SAP-Modul
(Pflichtauswahl)]]&lt;&gt;VLOOKUP(BTT[[#This Row],[Verwendete Transaktion (Pflichtauswahl)]],Transaktionen[[Transaktionen]:[Modul]],3,FALSE),"Modul anders","okay"),"")</f>
        <v>Modul anders</v>
      </c>
      <c r="AP331" t="str">
        <f>IFERROR(IF(COUNTIFS(BTT[Verwendete Transaktion (Pflichtauswahl)],BTT[[#This Row],[Verwendete Transaktion (Pflichtauswahl)]],BTT[SAP-Modul
(Pflichtauswahl)],"&lt;&gt;"&amp;BTT[[#This Row],[SAP-Modul
(Pflichtauswahl)]])&gt;0,"Modul anders","okay"),"")</f>
        <v>okay</v>
      </c>
      <c r="AQ331" t="str">
        <f>IFERROR(IF(COUNTIFS(BTT[Verwendete Transaktion (Pflichtauswahl)],BTT[[#This Row],[Verwendete Transaktion (Pflichtauswahl)]],BTT[Verantwortliches TP
(automatisch)],"&lt;&gt;"&amp;BTT[[#This Row],[Verantwortliches TP
(automatisch)]])&gt;0,"Transaktion mehrfach","okay"),"")</f>
        <v>okay</v>
      </c>
      <c r="AR331" t="str">
        <f>IFERROR(IF(COUNTIFS(BTT[Verwendete Transaktion (Pflichtauswahl)],BTT[[#This Row],[Verwendete Transaktion (Pflichtauswahl)]],BTT[Verantwortliches TP
(automatisch)],"&lt;&gt;"&amp;VLOOKUP(aktives_Teilprojekt,Teilprojekte[[Teilprojekte]:[Kürzel]],2,FALSE))&gt;0,"Transaktion mehrfach","okay"),"")</f>
        <v>okay</v>
      </c>
      <c r="AS331" t="s">
        <v>833</v>
      </c>
    </row>
    <row r="332" spans="1:45">
      <c r="A332" t="str">
        <f>IFERROR(IF(BTT[[#This Row],[Lfd Nr. 
(aus konsolidierter Datei)]]&lt;&gt;"",BTT[[#This Row],[Lfd Nr. 
(aus konsolidierter Datei)]],VLOOKUP(aktives_Teilprojekt,Teilprojekte[[Teilprojekte]:[Kürzel]],2,FALSE)&amp;ROW(BTT[[#This Row],[Lfd Nr.
(automatisch)]])-2),"")</f>
        <v>FI2972</v>
      </c>
      <c r="B332" t="s">
        <v>825</v>
      </c>
      <c r="D332" t="s">
        <v>834</v>
      </c>
      <c r="E332" t="str">
        <f>IFERROR(IF(NOT(BTT[[#This Row],[Manuelle Änderung des Verantwortliches TP
(Auswahl - bei Bedarf)]]=""),BTT[[#This Row],[Manuelle Änderung des Verantwortliches TP
(Auswahl - bei Bedarf)]],VLOOKUP(BTT[[#This Row],[Hauptprozess
(Pflichtauswahl)]],Hauptprozesse[],3,FALSE)),"")</f>
        <v>FI</v>
      </c>
      <c r="G332" t="s">
        <v>809</v>
      </c>
      <c r="H332" t="s">
        <v>810</v>
      </c>
      <c r="I332" t="s">
        <v>835</v>
      </c>
      <c r="J332" t="str">
        <f>IFERROR(VLOOKUP(BTT[[#This Row],[Verwendete Transaktion (Pflichtauswahl)]],Transaktionen[[Transaktionen]:[Langtext]],2,FALSE),"")</f>
        <v>EC-PCA: Ist-Verteilung anlegen</v>
      </c>
      <c r="O332" t="s">
        <v>83</v>
      </c>
      <c r="T332" t="s">
        <v>83</v>
      </c>
      <c r="V332" t="str">
        <f>IFERROR(VLOOKUP(BTT[[#This Row],[Verwendetes Formular
(Auswahl falls relevant)]],Formulare[[Formularbezeichnung]:[Formularname (technisch)]],2,FALSE),"")</f>
        <v/>
      </c>
      <c r="X332" t="s">
        <v>83</v>
      </c>
      <c r="Y332" s="4"/>
      <c r="AC332" s="22" t="s">
        <v>97</v>
      </c>
      <c r="AD332" t="s">
        <v>98</v>
      </c>
      <c r="AF332" s="22" t="s">
        <v>97</v>
      </c>
      <c r="AJ332" t="s">
        <v>99</v>
      </c>
      <c r="AK332" t="str">
        <f>IF(BTT[[#This Row],[Subprozess
(optionale Auswahl)]]="","okay",IF(VLOOKUP(BTT[[#This Row],[Subprozess
(optionale Auswahl)]],BPML[[Subprozess]:[Zugeordneter Hauptprozess]],3,FALSE)=BTT[[#This Row],[Hauptprozess
(Pflichtauswahl)]],"okay","falscher Subprozess"))</f>
        <v>okay</v>
      </c>
      <c r="AL332" t="str">
        <f>IF(aktives_Teilprojekt="Master","",IF(BTT[[#This Row],[Verantwortliches TP
(automatisch)]]=VLOOKUP(aktives_Teilprojekt,Teilprojekte[[Teilprojekte]:[Kürzel]],2,FALSE),"okay","Hauptprozess anderes TP"))</f>
        <v>okay</v>
      </c>
      <c r="AM3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32" t="str">
        <f>IFERROR(IF(BTT[[#This Row],[SAP-Modul
(Pflichtauswahl)]]&lt;&gt;VLOOKUP(BTT[[#This Row],[Verwendete Transaktion (Pflichtauswahl)]],Transaktionen[[Transaktionen]:[Modul]],3,FALSE),"Modul anders","okay"),"")</f>
        <v>okay</v>
      </c>
      <c r="AP332" t="str">
        <f>IFERROR(IF(COUNTIFS(BTT[Verwendete Transaktion (Pflichtauswahl)],BTT[[#This Row],[Verwendete Transaktion (Pflichtauswahl)]],BTT[SAP-Modul
(Pflichtauswahl)],"&lt;&gt;"&amp;BTT[[#This Row],[SAP-Modul
(Pflichtauswahl)]])&gt;0,"Modul anders","okay"),"")</f>
        <v>okay</v>
      </c>
      <c r="AQ332" t="str">
        <f>IFERROR(IF(COUNTIFS(BTT[Verwendete Transaktion (Pflichtauswahl)],BTT[[#This Row],[Verwendete Transaktion (Pflichtauswahl)]],BTT[Verantwortliches TP
(automatisch)],"&lt;&gt;"&amp;BTT[[#This Row],[Verantwortliches TP
(automatisch)]])&gt;0,"Transaktion mehrfach","okay"),"")</f>
        <v>okay</v>
      </c>
      <c r="AR332" t="str">
        <f>IFERROR(IF(COUNTIFS(BTT[Verwendete Transaktion (Pflichtauswahl)],BTT[[#This Row],[Verwendete Transaktion (Pflichtauswahl)]],BTT[Verantwortliches TP
(automatisch)],"&lt;&gt;"&amp;VLOOKUP(aktives_Teilprojekt,Teilprojekte[[Teilprojekte]:[Kürzel]],2,FALSE))&gt;0,"Transaktion mehrfach","okay"),"")</f>
        <v>okay</v>
      </c>
      <c r="AS332" t="s">
        <v>836</v>
      </c>
    </row>
    <row r="333" spans="1:45">
      <c r="A333" t="str">
        <f>IFERROR(IF(BTT[[#This Row],[Lfd Nr. 
(aus konsolidierter Datei)]]&lt;&gt;"",BTT[[#This Row],[Lfd Nr. 
(aus konsolidierter Datei)]],VLOOKUP(aktives_Teilprojekt,Teilprojekte[[Teilprojekte]:[Kürzel]],2,FALSE)&amp;ROW(BTT[[#This Row],[Lfd Nr.
(automatisch)]])-2),"")</f>
        <v>FI3021</v>
      </c>
      <c r="B333" t="s">
        <v>813</v>
      </c>
      <c r="D333" t="s">
        <v>837</v>
      </c>
      <c r="E333" t="str">
        <f>IFERROR(IF(NOT(BTT[[#This Row],[Manuelle Änderung des Verantwortliches TP
(Auswahl - bei Bedarf)]]=""),BTT[[#This Row],[Manuelle Änderung des Verantwortliches TP
(Auswahl - bei Bedarf)]],VLOOKUP(BTT[[#This Row],[Hauptprozess
(Pflichtauswahl)]],Hauptprozesse[],3,FALSE)),"")</f>
        <v>FI</v>
      </c>
      <c r="F333" t="s">
        <v>5</v>
      </c>
      <c r="G333" t="s">
        <v>809</v>
      </c>
      <c r="H333" t="s">
        <v>810</v>
      </c>
      <c r="I333" t="s">
        <v>838</v>
      </c>
      <c r="J333" t="str">
        <f>IFERROR(VLOOKUP(BTT[[#This Row],[Verwendete Transaktion (Pflichtauswahl)]],Transaktionen[[Transaktionen]:[Langtext]],2,FALSE),"")</f>
        <v>Profit Center: Änderungen anzeigen</v>
      </c>
      <c r="O333" t="s">
        <v>83</v>
      </c>
      <c r="T333" t="s">
        <v>83</v>
      </c>
      <c r="V333" t="str">
        <f>IFERROR(VLOOKUP(BTT[[#This Row],[Verwendetes Formular
(Auswahl falls relevant)]],Formulare[[Formularbezeichnung]:[Formularname (technisch)]],2,FALSE),"")</f>
        <v/>
      </c>
      <c r="X333" t="s">
        <v>83</v>
      </c>
      <c r="Y333" s="4"/>
      <c r="AC333" s="22" t="s">
        <v>97</v>
      </c>
      <c r="AD333" t="s">
        <v>87</v>
      </c>
      <c r="AF333" t="s">
        <v>839</v>
      </c>
      <c r="AJ333" t="s">
        <v>99</v>
      </c>
      <c r="AK333" t="str">
        <f>IF(BTT[[#This Row],[Subprozess
(optionale Auswahl)]]="","okay",IF(VLOOKUP(BTT[[#This Row],[Subprozess
(optionale Auswahl)]],BPML[[Subprozess]:[Zugeordneter Hauptprozess]],3,FALSE)=BTT[[#This Row],[Hauptprozess
(Pflichtauswahl)]],"okay","falscher Subprozess"))</f>
        <v>okay</v>
      </c>
      <c r="AL333" t="str">
        <f>IF(aktives_Teilprojekt="Master","",IF(BTT[[#This Row],[Verantwortliches TP
(automatisch)]]=VLOOKUP(aktives_Teilprojekt,Teilprojekte[[Teilprojekte]:[Kürzel]],2,FALSE),"okay","Hauptprozess anderes TP"))</f>
        <v>okay</v>
      </c>
      <c r="AM3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33" t="str">
        <f>IFERROR(IF(BTT[[#This Row],[SAP-Modul
(Pflichtauswahl)]]&lt;&gt;VLOOKUP(BTT[[#This Row],[Verwendete Transaktion (Pflichtauswahl)]],Transaktionen[[Transaktionen]:[Modul]],3,FALSE),"Modul anders","okay"),"")</f>
        <v>okay</v>
      </c>
      <c r="AP333" t="str">
        <f>IFERROR(IF(COUNTIFS(BTT[Verwendete Transaktion (Pflichtauswahl)],BTT[[#This Row],[Verwendete Transaktion (Pflichtauswahl)]],BTT[SAP-Modul
(Pflichtauswahl)],"&lt;&gt;"&amp;BTT[[#This Row],[SAP-Modul
(Pflichtauswahl)]])&gt;0,"Modul anders","okay"),"")</f>
        <v>okay</v>
      </c>
      <c r="AQ333" t="str">
        <f>IFERROR(IF(COUNTIFS(BTT[Verwendete Transaktion (Pflichtauswahl)],BTT[[#This Row],[Verwendete Transaktion (Pflichtauswahl)]],BTT[Verantwortliches TP
(automatisch)],"&lt;&gt;"&amp;BTT[[#This Row],[Verantwortliches TP
(automatisch)]])&gt;0,"Transaktion mehrfach","okay"),"")</f>
        <v>okay</v>
      </c>
      <c r="AR333" t="str">
        <f>IFERROR(IF(COUNTIFS(BTT[Verwendete Transaktion (Pflichtauswahl)],BTT[[#This Row],[Verwendete Transaktion (Pflichtauswahl)]],BTT[Verantwortliches TP
(automatisch)],"&lt;&gt;"&amp;VLOOKUP(aktives_Teilprojekt,Teilprojekte[[Teilprojekte]:[Kürzel]],2,FALSE))&gt;0,"Transaktion mehrfach","okay"),"")</f>
        <v>okay</v>
      </c>
      <c r="AS333" t="s">
        <v>840</v>
      </c>
    </row>
    <row r="334" spans="1:45">
      <c r="A334" t="str">
        <f>IFERROR(IF(BTT[[#This Row],[Lfd Nr. 
(aus konsolidierter Datei)]]&lt;&gt;"",BTT[[#This Row],[Lfd Nr. 
(aus konsolidierter Datei)]],VLOOKUP(aktives_Teilprojekt,Teilprojekte[[Teilprojekte]:[Kürzel]],2,FALSE)&amp;ROW(BTT[[#This Row],[Lfd Nr.
(automatisch)]])-2),"")</f>
        <v>FI332</v>
      </c>
      <c r="B334" t="s">
        <v>841</v>
      </c>
      <c r="D334" t="s">
        <v>842</v>
      </c>
      <c r="E334" t="str">
        <f>IFERROR(IF(NOT(BTT[[#This Row],[Manuelle Änderung des Verantwortliches TP
(Auswahl - bei Bedarf)]]=""),BTT[[#This Row],[Manuelle Änderung des Verantwortliches TP
(Auswahl - bei Bedarf)]],VLOOKUP(BTT[[#This Row],[Hauptprozess
(Pflichtauswahl)]],Hauptprozesse[],3,FALSE)),"")</f>
        <v>FI</v>
      </c>
      <c r="G334" t="s">
        <v>809</v>
      </c>
      <c r="H334" t="s">
        <v>810</v>
      </c>
      <c r="I334" t="s">
        <v>843</v>
      </c>
      <c r="J334" t="str">
        <f>IFERROR(VLOOKUP(BTT[[#This Row],[Verwendete Transaktion (Pflichtauswahl)]],Transaktionen[[Transaktionen]:[Langtext]],2,FALSE),"")</f>
        <v>Planung Kosten/Erlöse ändern</v>
      </c>
      <c r="O334" t="s">
        <v>83</v>
      </c>
      <c r="T334" t="s">
        <v>83</v>
      </c>
      <c r="V334" t="str">
        <f>IFERROR(VLOOKUP(BTT[[#This Row],[Verwendetes Formular
(Auswahl falls relevant)]],Formulare[[Formularbezeichnung]:[Formularname (technisch)]],2,FALSE),"")</f>
        <v/>
      </c>
      <c r="X334" t="s">
        <v>83</v>
      </c>
      <c r="Y334" s="4"/>
      <c r="AC334" s="22" t="s">
        <v>97</v>
      </c>
      <c r="AD334" t="s">
        <v>98</v>
      </c>
      <c r="AF334" s="22" t="s">
        <v>97</v>
      </c>
      <c r="AJ334" t="s">
        <v>99</v>
      </c>
      <c r="AK334" t="str">
        <f>IF(BTT[[#This Row],[Subprozess
(optionale Auswahl)]]="","okay",IF(VLOOKUP(BTT[[#This Row],[Subprozess
(optionale Auswahl)]],BPML[[Subprozess]:[Zugeordneter Hauptprozess]],3,FALSE)=BTT[[#This Row],[Hauptprozess
(Pflichtauswahl)]],"okay","falscher Subprozess"))</f>
        <v>okay</v>
      </c>
      <c r="AL334" t="str">
        <f>IF(aktives_Teilprojekt="Master","",IF(BTT[[#This Row],[Verantwortliches TP
(automatisch)]]=VLOOKUP(aktives_Teilprojekt,Teilprojekte[[Teilprojekte]:[Kürzel]],2,FALSE),"okay","Hauptprozess anderes TP"))</f>
        <v>okay</v>
      </c>
      <c r="AM3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34" t="str">
        <f>IFERROR(IF(BTT[[#This Row],[SAP-Modul
(Pflichtauswahl)]]&lt;&gt;VLOOKUP(BTT[[#This Row],[Verwendete Transaktion (Pflichtauswahl)]],Transaktionen[[Transaktionen]:[Modul]],3,FALSE),"Modul anders","okay"),"")</f>
        <v>okay</v>
      </c>
      <c r="AP334" t="str">
        <f>IFERROR(IF(COUNTIFS(BTT[Verwendete Transaktion (Pflichtauswahl)],BTT[[#This Row],[Verwendete Transaktion (Pflichtauswahl)]],BTT[SAP-Modul
(Pflichtauswahl)],"&lt;&gt;"&amp;BTT[[#This Row],[SAP-Modul
(Pflichtauswahl)]])&gt;0,"Modul anders","okay"),"")</f>
        <v>okay</v>
      </c>
      <c r="AQ334" t="str">
        <f>IFERROR(IF(COUNTIFS(BTT[Verwendete Transaktion (Pflichtauswahl)],BTT[[#This Row],[Verwendete Transaktion (Pflichtauswahl)]],BTT[Verantwortliches TP
(automatisch)],"&lt;&gt;"&amp;BTT[[#This Row],[Verantwortliches TP
(automatisch)]])&gt;0,"Transaktion mehrfach","okay"),"")</f>
        <v>okay</v>
      </c>
      <c r="AR334" t="str">
        <f>IFERROR(IF(COUNTIFS(BTT[Verwendete Transaktion (Pflichtauswahl)],BTT[[#This Row],[Verwendete Transaktion (Pflichtauswahl)]],BTT[Verantwortliches TP
(automatisch)],"&lt;&gt;"&amp;VLOOKUP(aktives_Teilprojekt,Teilprojekte[[Teilprojekte]:[Kürzel]],2,FALSE))&gt;0,"Transaktion mehrfach","okay"),"")</f>
        <v>okay</v>
      </c>
    </row>
    <row r="335" spans="1:45">
      <c r="A335" t="str">
        <f>IFERROR(IF(BTT[[#This Row],[Lfd Nr. 
(aus konsolidierter Datei)]]&lt;&gt;"",BTT[[#This Row],[Lfd Nr. 
(aus konsolidierter Datei)]],VLOOKUP(aktives_Teilprojekt,Teilprojekte[[Teilprojekte]:[Kürzel]],2,FALSE)&amp;ROW(BTT[[#This Row],[Lfd Nr.
(automatisch)]])-2),"")</f>
        <v>FI3228</v>
      </c>
      <c r="B335" t="s">
        <v>841</v>
      </c>
      <c r="D335" t="s">
        <v>844</v>
      </c>
      <c r="E335" t="str">
        <f>IFERROR(IF(NOT(BTT[[#This Row],[Manuelle Änderung des Verantwortliches TP
(Auswahl - bei Bedarf)]]=""),BTT[[#This Row],[Manuelle Änderung des Verantwortliches TP
(Auswahl - bei Bedarf)]],VLOOKUP(BTT[[#This Row],[Hauptprozess
(Pflichtauswahl)]],Hauptprozesse[],3,FALSE)),"")</f>
        <v>FI</v>
      </c>
      <c r="G335" t="s">
        <v>809</v>
      </c>
      <c r="H335" t="s">
        <v>810</v>
      </c>
      <c r="I335" t="s">
        <v>845</v>
      </c>
      <c r="J335" t="str">
        <f>IFERROR(VLOOKUP(BTT[[#This Row],[Verwendete Transaktion (Pflichtauswahl)]],Transaktionen[[Transaktionen]:[Langtext]],2,FALSE),"")</f>
        <v>Flexibler Excel Upload</v>
      </c>
      <c r="O335" t="s">
        <v>83</v>
      </c>
      <c r="T335" t="s">
        <v>83</v>
      </c>
      <c r="V335" t="str">
        <f>IFERROR(VLOOKUP(BTT[[#This Row],[Verwendetes Formular
(Auswahl falls relevant)]],Formulare[[Formularbezeichnung]:[Formularname (technisch)]],2,FALSE),"")</f>
        <v/>
      </c>
      <c r="X335" t="s">
        <v>83</v>
      </c>
      <c r="Y335" s="4"/>
      <c r="AC335" s="22" t="s">
        <v>97</v>
      </c>
      <c r="AD335" t="s">
        <v>98</v>
      </c>
      <c r="AF335" s="22" t="s">
        <v>97</v>
      </c>
      <c r="AJ335" t="s">
        <v>99</v>
      </c>
      <c r="AK335" t="str">
        <f>IF(BTT[[#This Row],[Subprozess
(optionale Auswahl)]]="","okay",IF(VLOOKUP(BTT[[#This Row],[Subprozess
(optionale Auswahl)]],BPML[[Subprozess]:[Zugeordneter Hauptprozess]],3,FALSE)=BTT[[#This Row],[Hauptprozess
(Pflichtauswahl)]],"okay","falscher Subprozess"))</f>
        <v>okay</v>
      </c>
      <c r="AL335" t="str">
        <f>IF(aktives_Teilprojekt="Master","",IF(BTT[[#This Row],[Verantwortliches TP
(automatisch)]]=VLOOKUP(aktives_Teilprojekt,Teilprojekte[[Teilprojekte]:[Kürzel]],2,FALSE),"okay","Hauptprozess anderes TP"))</f>
        <v>okay</v>
      </c>
      <c r="AM3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35" t="str">
        <f>IFERROR(IF(BTT[[#This Row],[SAP-Modul
(Pflichtauswahl)]]&lt;&gt;VLOOKUP(BTT[[#This Row],[Verwendete Transaktion (Pflichtauswahl)]],Transaktionen[[Transaktionen]:[Modul]],3,FALSE),"Modul anders","okay"),"")</f>
        <v>okay</v>
      </c>
      <c r="AP335" t="str">
        <f>IFERROR(IF(COUNTIFS(BTT[Verwendete Transaktion (Pflichtauswahl)],BTT[[#This Row],[Verwendete Transaktion (Pflichtauswahl)]],BTT[SAP-Modul
(Pflichtauswahl)],"&lt;&gt;"&amp;BTT[[#This Row],[SAP-Modul
(Pflichtauswahl)]])&gt;0,"Modul anders","okay"),"")</f>
        <v>okay</v>
      </c>
      <c r="AQ335" t="str">
        <f>IFERROR(IF(COUNTIFS(BTT[Verwendete Transaktion (Pflichtauswahl)],BTT[[#This Row],[Verwendete Transaktion (Pflichtauswahl)]],BTT[Verantwortliches TP
(automatisch)],"&lt;&gt;"&amp;BTT[[#This Row],[Verantwortliches TP
(automatisch)]])&gt;0,"Transaktion mehrfach","okay"),"")</f>
        <v>okay</v>
      </c>
      <c r="AR335" t="str">
        <f>IFERROR(IF(COUNTIFS(BTT[Verwendete Transaktion (Pflichtauswahl)],BTT[[#This Row],[Verwendete Transaktion (Pflichtauswahl)]],BTT[Verantwortliches TP
(automatisch)],"&lt;&gt;"&amp;VLOOKUP(aktives_Teilprojekt,Teilprojekte[[Teilprojekte]:[Kürzel]],2,FALSE))&gt;0,"Transaktion mehrfach","okay"),"")</f>
        <v>okay</v>
      </c>
      <c r="AS335" t="s">
        <v>846</v>
      </c>
    </row>
    <row r="336" spans="1:45">
      <c r="A336" t="str">
        <f>IFERROR(IF(BTT[[#This Row],[Lfd Nr. 
(aus konsolidierter Datei)]]&lt;&gt;"",BTT[[#This Row],[Lfd Nr. 
(aus konsolidierter Datei)]],VLOOKUP(aktives_Teilprojekt,Teilprojekte[[Teilprojekte]:[Kürzel]],2,FALSE)&amp;ROW(BTT[[#This Row],[Lfd Nr.
(automatisch)]])-2),"")</f>
        <v>FI334</v>
      </c>
      <c r="B336" t="s">
        <v>79</v>
      </c>
      <c r="D336" t="s">
        <v>847</v>
      </c>
      <c r="E336" t="str">
        <f>IFERROR(IF(NOT(BTT[[#This Row],[Manuelle Änderung des Verantwortliches TP
(Auswahl - bei Bedarf)]]=""),BTT[[#This Row],[Manuelle Änderung des Verantwortliches TP
(Auswahl - bei Bedarf)]],VLOOKUP(BTT[[#This Row],[Hauptprozess
(Pflichtauswahl)]],Hauptprozesse[],3,FALSE)),"")</f>
        <v>FI</v>
      </c>
      <c r="G336" t="s">
        <v>809</v>
      </c>
      <c r="H336" t="s">
        <v>810</v>
      </c>
      <c r="I336" t="s">
        <v>848</v>
      </c>
      <c r="J336" t="str">
        <f>IFERROR(VLOOKUP(BTT[[#This Row],[Verwendete Transaktion (Pflichtauswahl)]],Transaktionen[[Transaktionen]:[Langtext]],2,FALSE),"")</f>
        <v>Profit-Center-Beleg erfassen</v>
      </c>
      <c r="O336" t="s">
        <v>83</v>
      </c>
      <c r="T336" t="s">
        <v>83</v>
      </c>
      <c r="V336" t="str">
        <f>IFERROR(VLOOKUP(BTT[[#This Row],[Verwendetes Formular
(Auswahl falls relevant)]],Formulare[[Formularbezeichnung]:[Formularname (technisch)]],2,FALSE),"")</f>
        <v/>
      </c>
      <c r="X336" t="s">
        <v>83</v>
      </c>
      <c r="Y336" s="4"/>
      <c r="AC336" s="22" t="s">
        <v>97</v>
      </c>
      <c r="AD336" t="s">
        <v>98</v>
      </c>
      <c r="AF336" s="22" t="s">
        <v>97</v>
      </c>
      <c r="AJ336" t="s">
        <v>99</v>
      </c>
      <c r="AK336" t="str">
        <f>IF(BTT[[#This Row],[Subprozess
(optionale Auswahl)]]="","okay",IF(VLOOKUP(BTT[[#This Row],[Subprozess
(optionale Auswahl)]],BPML[[Subprozess]:[Zugeordneter Hauptprozess]],3,FALSE)=BTT[[#This Row],[Hauptprozess
(Pflichtauswahl)]],"okay","falscher Subprozess"))</f>
        <v>okay</v>
      </c>
      <c r="AL336" t="str">
        <f>IF(aktives_Teilprojekt="Master","",IF(BTT[[#This Row],[Verantwortliches TP
(automatisch)]]=VLOOKUP(aktives_Teilprojekt,Teilprojekte[[Teilprojekte]:[Kürzel]],2,FALSE),"okay","Hauptprozess anderes TP"))</f>
        <v>okay</v>
      </c>
      <c r="AM3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36" t="str">
        <f>IFERROR(IF(BTT[[#This Row],[SAP-Modul
(Pflichtauswahl)]]&lt;&gt;VLOOKUP(BTT[[#This Row],[Verwendete Transaktion (Pflichtauswahl)]],Transaktionen[[Transaktionen]:[Modul]],3,FALSE),"Modul anders","okay"),"")</f>
        <v>okay</v>
      </c>
      <c r="AP336" t="str">
        <f>IFERROR(IF(COUNTIFS(BTT[Verwendete Transaktion (Pflichtauswahl)],BTT[[#This Row],[Verwendete Transaktion (Pflichtauswahl)]],BTT[SAP-Modul
(Pflichtauswahl)],"&lt;&gt;"&amp;BTT[[#This Row],[SAP-Modul
(Pflichtauswahl)]])&gt;0,"Modul anders","okay"),"")</f>
        <v>okay</v>
      </c>
      <c r="AQ336" t="str">
        <f>IFERROR(IF(COUNTIFS(BTT[Verwendete Transaktion (Pflichtauswahl)],BTT[[#This Row],[Verwendete Transaktion (Pflichtauswahl)]],BTT[Verantwortliches TP
(automatisch)],"&lt;&gt;"&amp;BTT[[#This Row],[Verantwortliches TP
(automatisch)]])&gt;0,"Transaktion mehrfach","okay"),"")</f>
        <v>okay</v>
      </c>
      <c r="AR336" t="str">
        <f>IFERROR(IF(COUNTIFS(BTT[Verwendete Transaktion (Pflichtauswahl)],BTT[[#This Row],[Verwendete Transaktion (Pflichtauswahl)]],BTT[Verantwortliches TP
(automatisch)],"&lt;&gt;"&amp;VLOOKUP(aktives_Teilprojekt,Teilprojekte[[Teilprojekte]:[Kürzel]],2,FALSE))&gt;0,"Transaktion mehrfach","okay"),"")</f>
        <v>okay</v>
      </c>
    </row>
    <row r="337" spans="1:45">
      <c r="A337" t="str">
        <f>IFERROR(IF(BTT[[#This Row],[Lfd Nr. 
(aus konsolidierter Datei)]]&lt;&gt;"",BTT[[#This Row],[Lfd Nr. 
(aus konsolidierter Datei)]],VLOOKUP(aktives_Teilprojekt,Teilprojekte[[Teilprojekte]:[Kürzel]],2,FALSE)&amp;ROW(BTT[[#This Row],[Lfd Nr.
(automatisch)]])-2),"")</f>
        <v>FI2561</v>
      </c>
      <c r="B337" t="s">
        <v>849</v>
      </c>
      <c r="D337" t="s">
        <v>850</v>
      </c>
      <c r="E337" t="str">
        <f>IFERROR(IF(NOT(BTT[[#This Row],[Manuelle Änderung des Verantwortliches TP
(Auswahl - bei Bedarf)]]=""),BTT[[#This Row],[Manuelle Änderung des Verantwortliches TP
(Auswahl - bei Bedarf)]],VLOOKUP(BTT[[#This Row],[Hauptprozess
(Pflichtauswahl)]],Hauptprozesse[],3,FALSE)),"")</f>
        <v>FI</v>
      </c>
      <c r="G337" t="s">
        <v>851</v>
      </c>
      <c r="H337" t="s">
        <v>852</v>
      </c>
      <c r="I337" t="s">
        <v>853</v>
      </c>
      <c r="J337" t="str">
        <f>IFERROR(VLOOKUP(BTT[[#This Row],[Verwendete Transaktion (Pflichtauswahl)]],Transaktionen[[Transaktionen]:[Langtext]],2,FALSE),"")</f>
        <v>Versicherungsbasiswert Neurechnen</v>
      </c>
      <c r="K337" t="s">
        <v>854</v>
      </c>
      <c r="O337" t="s">
        <v>83</v>
      </c>
      <c r="T337" t="s">
        <v>83</v>
      </c>
      <c r="V337" t="str">
        <f>IFERROR(VLOOKUP(BTT[[#This Row],[Verwendetes Formular
(Auswahl falls relevant)]],Formulare[[Formularbezeichnung]:[Formularname (technisch)]],2,FALSE),"")</f>
        <v/>
      </c>
      <c r="X337" t="s">
        <v>83</v>
      </c>
      <c r="Y337" s="4"/>
      <c r="AB337" t="s">
        <v>99</v>
      </c>
      <c r="AC337" s="22" t="s">
        <v>97</v>
      </c>
      <c r="AD337" t="s">
        <v>98</v>
      </c>
      <c r="AE337" t="s">
        <v>855</v>
      </c>
      <c r="AF337" s="22" t="s">
        <v>97</v>
      </c>
      <c r="AI337" t="s">
        <v>99</v>
      </c>
      <c r="AJ337" t="s">
        <v>99</v>
      </c>
      <c r="AK337" t="str">
        <f>IF(BTT[[#This Row],[Subprozess
(optionale Auswahl)]]="","okay",IF(VLOOKUP(BTT[[#This Row],[Subprozess
(optionale Auswahl)]],BPML[[Subprozess]:[Zugeordneter Hauptprozess]],3,FALSE)=BTT[[#This Row],[Hauptprozess
(Pflichtauswahl)]],"okay","falscher Subprozess"))</f>
        <v>okay</v>
      </c>
      <c r="AL337" t="str">
        <f>IF(aktives_Teilprojekt="Master","",IF(BTT[[#This Row],[Verantwortliches TP
(automatisch)]]=VLOOKUP(aktives_Teilprojekt,Teilprojekte[[Teilprojekte]:[Kürzel]],2,FALSE),"okay","Hauptprozess anderes TP"))</f>
        <v>okay</v>
      </c>
      <c r="AM3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37" t="str">
        <f>IFERROR(IF(BTT[[#This Row],[SAP-Modul
(Pflichtauswahl)]]&lt;&gt;VLOOKUP(BTT[[#This Row],[Verwendete Transaktion (Pflichtauswahl)]],Transaktionen[[Transaktionen]:[Modul]],3,FALSE),"Modul anders","okay"),"")</f>
        <v>okay</v>
      </c>
      <c r="AP337" t="str">
        <f>IFERROR(IF(COUNTIFS(BTT[Verwendete Transaktion (Pflichtauswahl)],BTT[[#This Row],[Verwendete Transaktion (Pflichtauswahl)]],BTT[SAP-Modul
(Pflichtauswahl)],"&lt;&gt;"&amp;BTT[[#This Row],[SAP-Modul
(Pflichtauswahl)]])&gt;0,"Modul anders","okay"),"")</f>
        <v>okay</v>
      </c>
      <c r="AQ337" t="str">
        <f>IFERROR(IF(COUNTIFS(BTT[Verwendete Transaktion (Pflichtauswahl)],BTT[[#This Row],[Verwendete Transaktion (Pflichtauswahl)]],BTT[Verantwortliches TP
(automatisch)],"&lt;&gt;"&amp;BTT[[#This Row],[Verantwortliches TP
(automatisch)]])&gt;0,"Transaktion mehrfach","okay"),"")</f>
        <v>okay</v>
      </c>
      <c r="AR337" t="str">
        <f>IFERROR(IF(COUNTIFS(BTT[Verwendete Transaktion (Pflichtauswahl)],BTT[[#This Row],[Verwendete Transaktion (Pflichtauswahl)]],BTT[Verantwortliches TP
(automatisch)],"&lt;&gt;"&amp;VLOOKUP(aktives_Teilprojekt,Teilprojekte[[Teilprojekte]:[Kürzel]],2,FALSE))&gt;0,"Transaktion mehrfach","okay"),"")</f>
        <v>okay</v>
      </c>
      <c r="AS337" t="s">
        <v>856</v>
      </c>
    </row>
    <row r="338" spans="1:45">
      <c r="A338" t="str">
        <f>IFERROR(IF(BTT[[#This Row],[Lfd Nr. 
(aus konsolidierter Datei)]]&lt;&gt;"",BTT[[#This Row],[Lfd Nr. 
(aus konsolidierter Datei)]],VLOOKUP(aktives_Teilprojekt,Teilprojekte[[Teilprojekte]:[Kürzel]],2,FALSE)&amp;ROW(BTT[[#This Row],[Lfd Nr.
(automatisch)]])-2),"")</f>
        <v>FI2562</v>
      </c>
      <c r="B338" t="s">
        <v>849</v>
      </c>
      <c r="D338" t="s">
        <v>857</v>
      </c>
      <c r="E338" t="str">
        <f>IFERROR(IF(NOT(BTT[[#This Row],[Manuelle Änderung des Verantwortliches TP
(Auswahl - bei Bedarf)]]=""),BTT[[#This Row],[Manuelle Änderung des Verantwortliches TP
(Auswahl - bei Bedarf)]],VLOOKUP(BTT[[#This Row],[Hauptprozess
(Pflichtauswahl)]],Hauptprozesse[],3,FALSE)),"")</f>
        <v>FI</v>
      </c>
      <c r="F338" t="s">
        <v>5</v>
      </c>
      <c r="G338" t="s">
        <v>851</v>
      </c>
      <c r="H338" t="s">
        <v>852</v>
      </c>
      <c r="I338" t="s">
        <v>858</v>
      </c>
      <c r="J338" t="str">
        <f>IFERROR(VLOOKUP(BTT[[#This Row],[Verwendete Transaktion (Pflichtauswahl)]],Transaktionen[[Transaktionen]:[Langtext]],2,FALSE),"")</f>
        <v>Anlagenbewegung erfassen</v>
      </c>
      <c r="O338" t="s">
        <v>83</v>
      </c>
      <c r="T338" t="s">
        <v>83</v>
      </c>
      <c r="V338" t="str">
        <f>IFERROR(VLOOKUP(BTT[[#This Row],[Verwendetes Formular
(Auswahl falls relevant)]],Formulare[[Formularbezeichnung]:[Formularname (technisch)]],2,FALSE),"")</f>
        <v/>
      </c>
      <c r="X338" t="s">
        <v>83</v>
      </c>
      <c r="Y338" s="4"/>
      <c r="AB338" t="s">
        <v>85</v>
      </c>
      <c r="AC338" t="s">
        <v>859</v>
      </c>
      <c r="AD338" t="s">
        <v>87</v>
      </c>
      <c r="AF338" s="22" t="s">
        <v>860</v>
      </c>
      <c r="AI338" t="s">
        <v>85</v>
      </c>
      <c r="AJ338" t="s">
        <v>85</v>
      </c>
      <c r="AK338" t="str">
        <f>IF(BTT[[#This Row],[Subprozess
(optionale Auswahl)]]="","okay",IF(VLOOKUP(BTT[[#This Row],[Subprozess
(optionale Auswahl)]],BPML[[Subprozess]:[Zugeordneter Hauptprozess]],3,FALSE)=BTT[[#This Row],[Hauptprozess
(Pflichtauswahl)]],"okay","falscher Subprozess"))</f>
        <v>okay</v>
      </c>
      <c r="AL338" t="str">
        <f>IF(aktives_Teilprojekt="Master","",IF(BTT[[#This Row],[Verantwortliches TP
(automatisch)]]=VLOOKUP(aktives_Teilprojekt,Teilprojekte[[Teilprojekte]:[Kürzel]],2,FALSE),"okay","Hauptprozess anderes TP"))</f>
        <v>okay</v>
      </c>
      <c r="AM3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38" t="str">
        <f>IFERROR(IF(BTT[[#This Row],[SAP-Modul
(Pflichtauswahl)]]&lt;&gt;VLOOKUP(BTT[[#This Row],[Verwendete Transaktion (Pflichtauswahl)]],Transaktionen[[Transaktionen]:[Modul]],3,FALSE),"Modul anders","okay"),"")</f>
        <v>okay</v>
      </c>
      <c r="AP338" t="str">
        <f>IFERROR(IF(COUNTIFS(BTT[Verwendete Transaktion (Pflichtauswahl)],BTT[[#This Row],[Verwendete Transaktion (Pflichtauswahl)]],BTT[SAP-Modul
(Pflichtauswahl)],"&lt;&gt;"&amp;BTT[[#This Row],[SAP-Modul
(Pflichtauswahl)]])&gt;0,"Modul anders","okay"),"")</f>
        <v>okay</v>
      </c>
      <c r="AQ338" t="str">
        <f>IFERROR(IF(COUNTIFS(BTT[Verwendete Transaktion (Pflichtauswahl)],BTT[[#This Row],[Verwendete Transaktion (Pflichtauswahl)]],BTT[Verantwortliches TP
(automatisch)],"&lt;&gt;"&amp;BTT[[#This Row],[Verantwortliches TP
(automatisch)]])&gt;0,"Transaktion mehrfach","okay"),"")</f>
        <v>okay</v>
      </c>
      <c r="AR338" t="str">
        <f>IFERROR(IF(COUNTIFS(BTT[Verwendete Transaktion (Pflichtauswahl)],BTT[[#This Row],[Verwendete Transaktion (Pflichtauswahl)]],BTT[Verantwortliches TP
(automatisch)],"&lt;&gt;"&amp;VLOOKUP(aktives_Teilprojekt,Teilprojekte[[Teilprojekte]:[Kürzel]],2,FALSE))&gt;0,"Transaktion mehrfach","okay"),"")</f>
        <v>okay</v>
      </c>
      <c r="AS338" t="s">
        <v>861</v>
      </c>
    </row>
    <row r="339" spans="1:45">
      <c r="A339" t="str">
        <f>IFERROR(IF(BTT[[#This Row],[Lfd Nr. 
(aus konsolidierter Datei)]]&lt;&gt;"",BTT[[#This Row],[Lfd Nr. 
(aus konsolidierter Datei)]],VLOOKUP(aktives_Teilprojekt,Teilprojekte[[Teilprojekte]:[Kürzel]],2,FALSE)&amp;ROW(BTT[[#This Row],[Lfd Nr.
(automatisch)]])-2),"")</f>
        <v>FI2563</v>
      </c>
      <c r="B339" t="s">
        <v>849</v>
      </c>
      <c r="D339" t="s">
        <v>862</v>
      </c>
      <c r="E339" t="str">
        <f>IFERROR(IF(NOT(BTT[[#This Row],[Manuelle Änderung des Verantwortliches TP
(Auswahl - bei Bedarf)]]=""),BTT[[#This Row],[Manuelle Änderung des Verantwortliches TP
(Auswahl - bei Bedarf)]],VLOOKUP(BTT[[#This Row],[Hauptprozess
(Pflichtauswahl)]],Hauptprozesse[],3,FALSE)),"")</f>
        <v>FI</v>
      </c>
      <c r="F339" t="s">
        <v>5</v>
      </c>
      <c r="G339" t="s">
        <v>851</v>
      </c>
      <c r="H339" t="s">
        <v>852</v>
      </c>
      <c r="I339" t="s">
        <v>863</v>
      </c>
      <c r="J339" t="str">
        <f>IFERROR(VLOOKUP(BTT[[#This Row],[Verwendete Transaktion (Pflichtauswahl)]],Transaktionen[[Transaktionen]:[Langtext]],2,FALSE),"")</f>
        <v>Ändern Anlagenbeleg</v>
      </c>
      <c r="O339" t="s">
        <v>83</v>
      </c>
      <c r="T339" t="s">
        <v>83</v>
      </c>
      <c r="V339" t="str">
        <f>IFERROR(VLOOKUP(BTT[[#This Row],[Verwendetes Formular
(Auswahl falls relevant)]],Formulare[[Formularbezeichnung]:[Formularname (technisch)]],2,FALSE),"")</f>
        <v/>
      </c>
      <c r="X339" t="s">
        <v>83</v>
      </c>
      <c r="Y339" s="4"/>
      <c r="AB339" t="s">
        <v>99</v>
      </c>
      <c r="AC339" s="22" t="s">
        <v>97</v>
      </c>
      <c r="AD339" t="s">
        <v>98</v>
      </c>
      <c r="AE339" t="s">
        <v>855</v>
      </c>
      <c r="AF339" s="22" t="s">
        <v>97</v>
      </c>
      <c r="AI339" t="s">
        <v>99</v>
      </c>
      <c r="AJ339" t="s">
        <v>85</v>
      </c>
      <c r="AK339" t="str">
        <f>IF(BTT[[#This Row],[Subprozess
(optionale Auswahl)]]="","okay",IF(VLOOKUP(BTT[[#This Row],[Subprozess
(optionale Auswahl)]],BPML[[Subprozess]:[Zugeordneter Hauptprozess]],3,FALSE)=BTT[[#This Row],[Hauptprozess
(Pflichtauswahl)]],"okay","falscher Subprozess"))</f>
        <v>okay</v>
      </c>
      <c r="AL339" t="str">
        <f>IF(aktives_Teilprojekt="Master","",IF(BTT[[#This Row],[Verantwortliches TP
(automatisch)]]=VLOOKUP(aktives_Teilprojekt,Teilprojekte[[Teilprojekte]:[Kürzel]],2,FALSE),"okay","Hauptprozess anderes TP"))</f>
        <v>okay</v>
      </c>
      <c r="AM3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39" t="str">
        <f>IFERROR(IF(BTT[[#This Row],[SAP-Modul
(Pflichtauswahl)]]&lt;&gt;VLOOKUP(BTT[[#This Row],[Verwendete Transaktion (Pflichtauswahl)]],Transaktionen[[Transaktionen]:[Modul]],3,FALSE),"Modul anders","okay"),"")</f>
        <v>okay</v>
      </c>
      <c r="AP339" t="str">
        <f>IFERROR(IF(COUNTIFS(BTT[Verwendete Transaktion (Pflichtauswahl)],BTT[[#This Row],[Verwendete Transaktion (Pflichtauswahl)]],BTT[SAP-Modul
(Pflichtauswahl)],"&lt;&gt;"&amp;BTT[[#This Row],[SAP-Modul
(Pflichtauswahl)]])&gt;0,"Modul anders","okay"),"")</f>
        <v>okay</v>
      </c>
      <c r="AQ339" t="str">
        <f>IFERROR(IF(COUNTIFS(BTT[Verwendete Transaktion (Pflichtauswahl)],BTT[[#This Row],[Verwendete Transaktion (Pflichtauswahl)]],BTT[Verantwortliches TP
(automatisch)],"&lt;&gt;"&amp;BTT[[#This Row],[Verantwortliches TP
(automatisch)]])&gt;0,"Transaktion mehrfach","okay"),"")</f>
        <v>okay</v>
      </c>
      <c r="AR339" t="str">
        <f>IFERROR(IF(COUNTIFS(BTT[Verwendete Transaktion (Pflichtauswahl)],BTT[[#This Row],[Verwendete Transaktion (Pflichtauswahl)]],BTT[Verantwortliches TP
(automatisch)],"&lt;&gt;"&amp;VLOOKUP(aktives_Teilprojekt,Teilprojekte[[Teilprojekte]:[Kürzel]],2,FALSE))&gt;0,"Transaktion mehrfach","okay"),"")</f>
        <v>okay</v>
      </c>
      <c r="AS339" t="s">
        <v>864</v>
      </c>
    </row>
    <row r="340" spans="1:45">
      <c r="A340" t="str">
        <f>IFERROR(IF(BTT[[#This Row],[Lfd Nr. 
(aus konsolidierter Datei)]]&lt;&gt;"",BTT[[#This Row],[Lfd Nr. 
(aus konsolidierter Datei)]],VLOOKUP(aktives_Teilprojekt,Teilprojekte[[Teilprojekte]:[Kürzel]],2,FALSE)&amp;ROW(BTT[[#This Row],[Lfd Nr.
(automatisch)]])-2),"")</f>
        <v>FI2564</v>
      </c>
      <c r="B340" t="s">
        <v>849</v>
      </c>
      <c r="D340" t="s">
        <v>865</v>
      </c>
      <c r="E340" t="str">
        <f>IFERROR(IF(NOT(BTT[[#This Row],[Manuelle Änderung des Verantwortliches TP
(Auswahl - bei Bedarf)]]=""),BTT[[#This Row],[Manuelle Änderung des Verantwortliches TP
(Auswahl - bei Bedarf)]],VLOOKUP(BTT[[#This Row],[Hauptprozess
(Pflichtauswahl)]],Hauptprozesse[],3,FALSE)),"")</f>
        <v>FI</v>
      </c>
      <c r="F340" t="s">
        <v>5</v>
      </c>
      <c r="G340" t="s">
        <v>851</v>
      </c>
      <c r="H340" t="s">
        <v>852</v>
      </c>
      <c r="I340" t="s">
        <v>866</v>
      </c>
      <c r="J340" t="str">
        <f>IFERROR(VLOOKUP(BTT[[#This Row],[Verwendete Transaktion (Pflichtauswahl)]],Transaktionen[[Transaktionen]:[Langtext]],2,FALSE),"")</f>
        <v>Anzeigen Anlagenbeleg</v>
      </c>
      <c r="O340" t="s">
        <v>83</v>
      </c>
      <c r="T340" t="s">
        <v>83</v>
      </c>
      <c r="V340" t="str">
        <f>IFERROR(VLOOKUP(BTT[[#This Row],[Verwendetes Formular
(Auswahl falls relevant)]],Formulare[[Formularbezeichnung]:[Formularname (technisch)]],2,FALSE),"")</f>
        <v/>
      </c>
      <c r="X340" t="s">
        <v>83</v>
      </c>
      <c r="Y340" s="4"/>
      <c r="AB340" t="s">
        <v>85</v>
      </c>
      <c r="AC340" s="22" t="s">
        <v>97</v>
      </c>
      <c r="AD340" t="s">
        <v>98</v>
      </c>
      <c r="AF340" s="22" t="s">
        <v>97</v>
      </c>
      <c r="AI340" t="s">
        <v>85</v>
      </c>
      <c r="AJ340" t="s">
        <v>85</v>
      </c>
      <c r="AK340" t="str">
        <f>IF(BTT[[#This Row],[Subprozess
(optionale Auswahl)]]="","okay",IF(VLOOKUP(BTT[[#This Row],[Subprozess
(optionale Auswahl)]],BPML[[Subprozess]:[Zugeordneter Hauptprozess]],3,FALSE)=BTT[[#This Row],[Hauptprozess
(Pflichtauswahl)]],"okay","falscher Subprozess"))</f>
        <v>okay</v>
      </c>
      <c r="AL340" t="str">
        <f>IF(aktives_Teilprojekt="Master","",IF(BTT[[#This Row],[Verantwortliches TP
(automatisch)]]=VLOOKUP(aktives_Teilprojekt,Teilprojekte[[Teilprojekte]:[Kürzel]],2,FALSE),"okay","Hauptprozess anderes TP"))</f>
        <v>okay</v>
      </c>
      <c r="AM3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0" t="str">
        <f>IFERROR(IF(BTT[[#This Row],[SAP-Modul
(Pflichtauswahl)]]&lt;&gt;VLOOKUP(BTT[[#This Row],[Verwendete Transaktion (Pflichtauswahl)]],Transaktionen[[Transaktionen]:[Modul]],3,FALSE),"Modul anders","okay"),"")</f>
        <v>okay</v>
      </c>
      <c r="AP340" t="str">
        <f>IFERROR(IF(COUNTIFS(BTT[Verwendete Transaktion (Pflichtauswahl)],BTT[[#This Row],[Verwendete Transaktion (Pflichtauswahl)]],BTT[SAP-Modul
(Pflichtauswahl)],"&lt;&gt;"&amp;BTT[[#This Row],[SAP-Modul
(Pflichtauswahl)]])&gt;0,"Modul anders","okay"),"")</f>
        <v>okay</v>
      </c>
      <c r="AQ340" t="str">
        <f>IFERROR(IF(COUNTIFS(BTT[Verwendete Transaktion (Pflichtauswahl)],BTT[[#This Row],[Verwendete Transaktion (Pflichtauswahl)]],BTT[Verantwortliches TP
(automatisch)],"&lt;&gt;"&amp;BTT[[#This Row],[Verantwortliches TP
(automatisch)]])&gt;0,"Transaktion mehrfach","okay"),"")</f>
        <v>okay</v>
      </c>
      <c r="AR340" t="str">
        <f>IFERROR(IF(COUNTIFS(BTT[Verwendete Transaktion (Pflichtauswahl)],BTT[[#This Row],[Verwendete Transaktion (Pflichtauswahl)]],BTT[Verantwortliches TP
(automatisch)],"&lt;&gt;"&amp;VLOOKUP(aktives_Teilprojekt,Teilprojekte[[Teilprojekte]:[Kürzel]],2,FALSE))&gt;0,"Transaktion mehrfach","okay"),"")</f>
        <v>okay</v>
      </c>
      <c r="AS340" t="s">
        <v>867</v>
      </c>
    </row>
    <row r="341" spans="1:45">
      <c r="A341" t="str">
        <f>IFERROR(IF(BTT[[#This Row],[Lfd Nr. 
(aus konsolidierter Datei)]]&lt;&gt;"",BTT[[#This Row],[Lfd Nr. 
(aus konsolidierter Datei)]],VLOOKUP(aktives_Teilprojekt,Teilprojekte[[Teilprojekte]:[Kürzel]],2,FALSE)&amp;ROW(BTT[[#This Row],[Lfd Nr.
(automatisch)]])-2),"")</f>
        <v>FI1146</v>
      </c>
      <c r="B341" t="s">
        <v>868</v>
      </c>
      <c r="D341" t="s">
        <v>869</v>
      </c>
      <c r="E341" t="str">
        <f>IFERROR(IF(NOT(BTT[[#This Row],[Manuelle Änderung des Verantwortliches TP
(Auswahl - bei Bedarf)]]=""),BTT[[#This Row],[Manuelle Änderung des Verantwortliches TP
(Auswahl - bei Bedarf)]],VLOOKUP(BTT[[#This Row],[Hauptprozess
(Pflichtauswahl)]],Hauptprozesse[],3,FALSE)),"")</f>
        <v>FI</v>
      </c>
      <c r="G341" t="s">
        <v>851</v>
      </c>
      <c r="H341" t="s">
        <v>852</v>
      </c>
      <c r="I341" t="s">
        <v>870</v>
      </c>
      <c r="J341" t="str">
        <f>IFERROR(VLOOKUP(BTT[[#This Row],[Verwendete Transaktion (Pflichtauswahl)]],Transaktionen[[Transaktionen]:[Langtext]],2,FALSE),"")</f>
        <v>Anlageneinzelposten stornieren</v>
      </c>
      <c r="O341" t="s">
        <v>83</v>
      </c>
      <c r="T341" t="s">
        <v>83</v>
      </c>
      <c r="V341" t="str">
        <f>IFERROR(VLOOKUP(BTT[[#This Row],[Verwendetes Formular
(Auswahl falls relevant)]],Formulare[[Formularbezeichnung]:[Formularname (technisch)]],2,FALSE),"")</f>
        <v/>
      </c>
      <c r="X341" t="s">
        <v>83</v>
      </c>
      <c r="Y341" s="4"/>
      <c r="AB341" t="s">
        <v>85</v>
      </c>
      <c r="AC341" t="s">
        <v>859</v>
      </c>
      <c r="AD341" t="s">
        <v>816</v>
      </c>
      <c r="AF341" t="s">
        <v>871</v>
      </c>
      <c r="AI341" t="s">
        <v>85</v>
      </c>
      <c r="AJ341" t="s">
        <v>85</v>
      </c>
      <c r="AK341" t="str">
        <f>IF(BTT[[#This Row],[Subprozess
(optionale Auswahl)]]="","okay",IF(VLOOKUP(BTT[[#This Row],[Subprozess
(optionale Auswahl)]],BPML[[Subprozess]:[Zugeordneter Hauptprozess]],3,FALSE)=BTT[[#This Row],[Hauptprozess
(Pflichtauswahl)]],"okay","falscher Subprozess"))</f>
        <v>okay</v>
      </c>
      <c r="AL341" t="str">
        <f>IF(aktives_Teilprojekt="Master","",IF(BTT[[#This Row],[Verantwortliches TP
(automatisch)]]=VLOOKUP(aktives_Teilprojekt,Teilprojekte[[Teilprojekte]:[Kürzel]],2,FALSE),"okay","Hauptprozess anderes TP"))</f>
        <v>okay</v>
      </c>
      <c r="AM3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1" t="str">
        <f>IFERROR(IF(BTT[[#This Row],[SAP-Modul
(Pflichtauswahl)]]&lt;&gt;VLOOKUP(BTT[[#This Row],[Verwendete Transaktion (Pflichtauswahl)]],Transaktionen[[Transaktionen]:[Modul]],3,FALSE),"Modul anders","okay"),"")</f>
        <v>okay</v>
      </c>
      <c r="AP341" t="str">
        <f>IFERROR(IF(COUNTIFS(BTT[Verwendete Transaktion (Pflichtauswahl)],BTT[[#This Row],[Verwendete Transaktion (Pflichtauswahl)]],BTT[SAP-Modul
(Pflichtauswahl)],"&lt;&gt;"&amp;BTT[[#This Row],[SAP-Modul
(Pflichtauswahl)]])&gt;0,"Modul anders","okay"),"")</f>
        <v>okay</v>
      </c>
      <c r="AQ341" t="str">
        <f>IFERROR(IF(COUNTIFS(BTT[Verwendete Transaktion (Pflichtauswahl)],BTT[[#This Row],[Verwendete Transaktion (Pflichtauswahl)]],BTT[Verantwortliches TP
(automatisch)],"&lt;&gt;"&amp;BTT[[#This Row],[Verantwortliches TP
(automatisch)]])&gt;0,"Transaktion mehrfach","okay"),"")</f>
        <v>okay</v>
      </c>
      <c r="AR341" t="str">
        <f>IFERROR(IF(COUNTIFS(BTT[Verwendete Transaktion (Pflichtauswahl)],BTT[[#This Row],[Verwendete Transaktion (Pflichtauswahl)]],BTT[Verantwortliches TP
(automatisch)],"&lt;&gt;"&amp;VLOOKUP(aktives_Teilprojekt,Teilprojekte[[Teilprojekte]:[Kürzel]],2,FALSE))&gt;0,"Transaktion mehrfach","okay"),"")</f>
        <v>okay</v>
      </c>
      <c r="AS341" t="s">
        <v>872</v>
      </c>
    </row>
    <row r="342" spans="1:45">
      <c r="A342" t="str">
        <f>IFERROR(IF(BTT[[#This Row],[Lfd Nr. 
(aus konsolidierter Datei)]]&lt;&gt;"",BTT[[#This Row],[Lfd Nr. 
(aus konsolidierter Datei)]],VLOOKUP(aktives_Teilprojekt,Teilprojekte[[Teilprojekte]:[Kürzel]],2,FALSE)&amp;ROW(BTT[[#This Row],[Lfd Nr.
(automatisch)]])-2),"")</f>
        <v>FI1105</v>
      </c>
      <c r="B342" t="s">
        <v>868</v>
      </c>
      <c r="D342" t="s">
        <v>873</v>
      </c>
      <c r="E342" t="str">
        <f>IFERROR(IF(NOT(BTT[[#This Row],[Manuelle Änderung des Verantwortliches TP
(Auswahl - bei Bedarf)]]=""),BTT[[#This Row],[Manuelle Änderung des Verantwortliches TP
(Auswahl - bei Bedarf)]],VLOOKUP(BTT[[#This Row],[Hauptprozess
(Pflichtauswahl)]],Hauptprozesse[],3,FALSE)),"")</f>
        <v>FI</v>
      </c>
      <c r="G342" t="s">
        <v>851</v>
      </c>
      <c r="H342" t="s">
        <v>852</v>
      </c>
      <c r="I342" t="s">
        <v>874</v>
      </c>
      <c r="J342" t="str">
        <f>IFERROR(VLOOKUP(BTT[[#This Row],[Verwendete Transaktion (Pflichtauswahl)]],Transaktionen[[Transaktionen]:[Langtext]],2,FALSE),"")</f>
        <v>Ausserplanmässige Abschreibung</v>
      </c>
      <c r="O342" t="s">
        <v>83</v>
      </c>
      <c r="T342" t="s">
        <v>83</v>
      </c>
      <c r="V342" t="str">
        <f>IFERROR(VLOOKUP(BTT[[#This Row],[Verwendetes Formular
(Auswahl falls relevant)]],Formulare[[Formularbezeichnung]:[Formularname (technisch)]],2,FALSE),"")</f>
        <v/>
      </c>
      <c r="X342" t="s">
        <v>83</v>
      </c>
      <c r="Y342" s="4"/>
      <c r="AB342" t="s">
        <v>99</v>
      </c>
      <c r="AC342" t="s">
        <v>859</v>
      </c>
      <c r="AD342" t="s">
        <v>816</v>
      </c>
      <c r="AE342" t="s">
        <v>875</v>
      </c>
      <c r="AF342" t="s">
        <v>876</v>
      </c>
      <c r="AI342" t="s">
        <v>85</v>
      </c>
      <c r="AJ342" t="s">
        <v>85</v>
      </c>
      <c r="AK342" t="str">
        <f>IF(BTT[[#This Row],[Subprozess
(optionale Auswahl)]]="","okay",IF(VLOOKUP(BTT[[#This Row],[Subprozess
(optionale Auswahl)]],BPML[[Subprozess]:[Zugeordneter Hauptprozess]],3,FALSE)=BTT[[#This Row],[Hauptprozess
(Pflichtauswahl)]],"okay","falscher Subprozess"))</f>
        <v>okay</v>
      </c>
      <c r="AL342" t="str">
        <f>IF(aktives_Teilprojekt="Master","",IF(BTT[[#This Row],[Verantwortliches TP
(automatisch)]]=VLOOKUP(aktives_Teilprojekt,Teilprojekte[[Teilprojekte]:[Kürzel]],2,FALSE),"okay","Hauptprozess anderes TP"))</f>
        <v>okay</v>
      </c>
      <c r="AM3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2" t="str">
        <f>IFERROR(IF(BTT[[#This Row],[SAP-Modul
(Pflichtauswahl)]]&lt;&gt;VLOOKUP(BTT[[#This Row],[Verwendete Transaktion (Pflichtauswahl)]],Transaktionen[[Transaktionen]:[Modul]],3,FALSE),"Modul anders","okay"),"")</f>
        <v>okay</v>
      </c>
      <c r="AP342" t="str">
        <f>IFERROR(IF(COUNTIFS(BTT[Verwendete Transaktion (Pflichtauswahl)],BTT[[#This Row],[Verwendete Transaktion (Pflichtauswahl)]],BTT[SAP-Modul
(Pflichtauswahl)],"&lt;&gt;"&amp;BTT[[#This Row],[SAP-Modul
(Pflichtauswahl)]])&gt;0,"Modul anders","okay"),"")</f>
        <v>okay</v>
      </c>
      <c r="AQ342" t="str">
        <f>IFERROR(IF(COUNTIFS(BTT[Verwendete Transaktion (Pflichtauswahl)],BTT[[#This Row],[Verwendete Transaktion (Pflichtauswahl)]],BTT[Verantwortliches TP
(automatisch)],"&lt;&gt;"&amp;BTT[[#This Row],[Verantwortliches TP
(automatisch)]])&gt;0,"Transaktion mehrfach","okay"),"")</f>
        <v>okay</v>
      </c>
      <c r="AR342" t="str">
        <f>IFERROR(IF(COUNTIFS(BTT[Verwendete Transaktion (Pflichtauswahl)],BTT[[#This Row],[Verwendete Transaktion (Pflichtauswahl)]],BTT[Verantwortliches TP
(automatisch)],"&lt;&gt;"&amp;VLOOKUP(aktives_Teilprojekt,Teilprojekte[[Teilprojekte]:[Kürzel]],2,FALSE))&gt;0,"Transaktion mehrfach","okay"),"")</f>
        <v>okay</v>
      </c>
      <c r="AS342" t="s">
        <v>877</v>
      </c>
    </row>
    <row r="343" spans="1:45">
      <c r="A343" t="str">
        <f>IFERROR(IF(BTT[[#This Row],[Lfd Nr. 
(aus konsolidierter Datei)]]&lt;&gt;"",BTT[[#This Row],[Lfd Nr. 
(aus konsolidierter Datei)]],VLOOKUP(aktives_Teilprojekt,Teilprojekte[[Teilprojekte]:[Kürzel]],2,FALSE)&amp;ROW(BTT[[#This Row],[Lfd Nr.
(automatisch)]])-2),"")</f>
        <v>FI1248</v>
      </c>
      <c r="B343" t="s">
        <v>878</v>
      </c>
      <c r="D343" t="s">
        <v>879</v>
      </c>
      <c r="E343" t="str">
        <f>IFERROR(IF(NOT(BTT[[#This Row],[Manuelle Änderung des Verantwortliches TP
(Auswahl - bei Bedarf)]]=""),BTT[[#This Row],[Manuelle Änderung des Verantwortliches TP
(Auswahl - bei Bedarf)]],VLOOKUP(BTT[[#This Row],[Hauptprozess
(Pflichtauswahl)]],Hauptprozesse[],3,FALSE)),"")</f>
        <v>FI</v>
      </c>
      <c r="G343" t="s">
        <v>851</v>
      </c>
      <c r="H343" t="s">
        <v>852</v>
      </c>
      <c r="I343" t="s">
        <v>880</v>
      </c>
      <c r="J343" t="str">
        <f>IFERROR(VLOOKUP(BTT[[#This Row],[Verwendete Transaktion (Pflichtauswahl)]],Transaktionen[[Transaktionen]:[Langtext]],2,FALSE),"")</f>
        <v>Abgang d. Verkauf o. Debitor</v>
      </c>
      <c r="O343" t="s">
        <v>83</v>
      </c>
      <c r="T343" t="s">
        <v>83</v>
      </c>
      <c r="V343" t="str">
        <f>IFERROR(VLOOKUP(BTT[[#This Row],[Verwendetes Formular
(Auswahl falls relevant)]],Formulare[[Formularbezeichnung]:[Formularname (technisch)]],2,FALSE),"")</f>
        <v/>
      </c>
      <c r="X343" t="s">
        <v>83</v>
      </c>
      <c r="Y343" s="4"/>
      <c r="AB343" t="s">
        <v>99</v>
      </c>
      <c r="AC343" t="s">
        <v>859</v>
      </c>
      <c r="AD343" t="s">
        <v>816</v>
      </c>
      <c r="AE343" t="s">
        <v>881</v>
      </c>
      <c r="AF343" t="s">
        <v>882</v>
      </c>
      <c r="AI343" t="s">
        <v>85</v>
      </c>
      <c r="AJ343" t="s">
        <v>85</v>
      </c>
      <c r="AK343" t="str">
        <f>IF(BTT[[#This Row],[Subprozess
(optionale Auswahl)]]="","okay",IF(VLOOKUP(BTT[[#This Row],[Subprozess
(optionale Auswahl)]],BPML[[Subprozess]:[Zugeordneter Hauptprozess]],3,FALSE)=BTT[[#This Row],[Hauptprozess
(Pflichtauswahl)]],"okay","falscher Subprozess"))</f>
        <v>okay</v>
      </c>
      <c r="AL343" t="str">
        <f>IF(aktives_Teilprojekt="Master","",IF(BTT[[#This Row],[Verantwortliches TP
(automatisch)]]=VLOOKUP(aktives_Teilprojekt,Teilprojekte[[Teilprojekte]:[Kürzel]],2,FALSE),"okay","Hauptprozess anderes TP"))</f>
        <v>okay</v>
      </c>
      <c r="AM3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3" t="str">
        <f>IFERROR(IF(BTT[[#This Row],[SAP-Modul
(Pflichtauswahl)]]&lt;&gt;VLOOKUP(BTT[[#This Row],[Verwendete Transaktion (Pflichtauswahl)]],Transaktionen[[Transaktionen]:[Modul]],3,FALSE),"Modul anders","okay"),"")</f>
        <v>okay</v>
      </c>
      <c r="AP343" t="str">
        <f>IFERROR(IF(COUNTIFS(BTT[Verwendete Transaktion (Pflichtauswahl)],BTT[[#This Row],[Verwendete Transaktion (Pflichtauswahl)]],BTT[SAP-Modul
(Pflichtauswahl)],"&lt;&gt;"&amp;BTT[[#This Row],[SAP-Modul
(Pflichtauswahl)]])&gt;0,"Modul anders","okay"),"")</f>
        <v>okay</v>
      </c>
      <c r="AQ343" t="str">
        <f>IFERROR(IF(COUNTIFS(BTT[Verwendete Transaktion (Pflichtauswahl)],BTT[[#This Row],[Verwendete Transaktion (Pflichtauswahl)]],BTT[Verantwortliches TP
(automatisch)],"&lt;&gt;"&amp;BTT[[#This Row],[Verantwortliches TP
(automatisch)]])&gt;0,"Transaktion mehrfach","okay"),"")</f>
        <v>okay</v>
      </c>
      <c r="AR343" t="str">
        <f>IFERROR(IF(COUNTIFS(BTT[Verwendete Transaktion (Pflichtauswahl)],BTT[[#This Row],[Verwendete Transaktion (Pflichtauswahl)]],BTT[Verantwortliches TP
(automatisch)],"&lt;&gt;"&amp;VLOOKUP(aktives_Teilprojekt,Teilprojekte[[Teilprojekte]:[Kürzel]],2,FALSE))&gt;0,"Transaktion mehrfach","okay"),"")</f>
        <v>okay</v>
      </c>
      <c r="AS343" t="s">
        <v>883</v>
      </c>
    </row>
    <row r="344" spans="1:45">
      <c r="A344" t="str">
        <f>IFERROR(IF(BTT[[#This Row],[Lfd Nr. 
(aus konsolidierter Datei)]]&lt;&gt;"",BTT[[#This Row],[Lfd Nr. 
(aus konsolidierter Datei)]],VLOOKUP(aktives_Teilprojekt,Teilprojekte[[Teilprojekte]:[Kürzel]],2,FALSE)&amp;ROW(BTT[[#This Row],[Lfd Nr.
(automatisch)]])-2),"")</f>
        <v>FI942</v>
      </c>
      <c r="B344" t="s">
        <v>868</v>
      </c>
      <c r="D344" t="s">
        <v>884</v>
      </c>
      <c r="E344" t="str">
        <f>IFERROR(IF(NOT(BTT[[#This Row],[Manuelle Änderung des Verantwortliches TP
(Auswahl - bei Bedarf)]]=""),BTT[[#This Row],[Manuelle Änderung des Verantwortliches TP
(Auswahl - bei Bedarf)]],VLOOKUP(BTT[[#This Row],[Hauptprozess
(Pflichtauswahl)]],Hauptprozesse[],3,FALSE)),"")</f>
        <v>FI</v>
      </c>
      <c r="G344" t="s">
        <v>851</v>
      </c>
      <c r="H344" t="s">
        <v>852</v>
      </c>
      <c r="I344" t="s">
        <v>885</v>
      </c>
      <c r="J344" t="str">
        <f>IFERROR(VLOOKUP(BTT[[#This Row],[Verwendete Transaktion (Pflichtauswahl)]],Transaktionen[[Transaktionen]:[Langtext]],2,FALSE),"")</f>
        <v>Abgang durch Verschrottung</v>
      </c>
      <c r="O344" t="s">
        <v>83</v>
      </c>
      <c r="T344" t="s">
        <v>83</v>
      </c>
      <c r="V344" t="str">
        <f>IFERROR(VLOOKUP(BTT[[#This Row],[Verwendetes Formular
(Auswahl falls relevant)]],Formulare[[Formularbezeichnung]:[Formularname (technisch)]],2,FALSE),"")</f>
        <v/>
      </c>
      <c r="X344" t="s">
        <v>83</v>
      </c>
      <c r="Y344" s="4"/>
      <c r="AB344" t="s">
        <v>99</v>
      </c>
      <c r="AC344" t="s">
        <v>859</v>
      </c>
      <c r="AD344" t="s">
        <v>816</v>
      </c>
      <c r="AE344" t="s">
        <v>886</v>
      </c>
      <c r="AF344" t="s">
        <v>887</v>
      </c>
      <c r="AI344" t="s">
        <v>85</v>
      </c>
      <c r="AJ344" t="s">
        <v>85</v>
      </c>
      <c r="AK344" t="str">
        <f>IF(BTT[[#This Row],[Subprozess
(optionale Auswahl)]]="","okay",IF(VLOOKUP(BTT[[#This Row],[Subprozess
(optionale Auswahl)]],BPML[[Subprozess]:[Zugeordneter Hauptprozess]],3,FALSE)=BTT[[#This Row],[Hauptprozess
(Pflichtauswahl)]],"okay","falscher Subprozess"))</f>
        <v>okay</v>
      </c>
      <c r="AL344" t="str">
        <f>IF(aktives_Teilprojekt="Master","",IF(BTT[[#This Row],[Verantwortliches TP
(automatisch)]]=VLOOKUP(aktives_Teilprojekt,Teilprojekte[[Teilprojekte]:[Kürzel]],2,FALSE),"okay","Hauptprozess anderes TP"))</f>
        <v>okay</v>
      </c>
      <c r="AM3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4" t="str">
        <f>IFERROR(IF(BTT[[#This Row],[SAP-Modul
(Pflichtauswahl)]]&lt;&gt;VLOOKUP(BTT[[#This Row],[Verwendete Transaktion (Pflichtauswahl)]],Transaktionen[[Transaktionen]:[Modul]],3,FALSE),"Modul anders","okay"),"")</f>
        <v>okay</v>
      </c>
      <c r="AP344" t="str">
        <f>IFERROR(IF(COUNTIFS(BTT[Verwendete Transaktion (Pflichtauswahl)],BTT[[#This Row],[Verwendete Transaktion (Pflichtauswahl)]],BTT[SAP-Modul
(Pflichtauswahl)],"&lt;&gt;"&amp;BTT[[#This Row],[SAP-Modul
(Pflichtauswahl)]])&gt;0,"Modul anders","okay"),"")</f>
        <v>okay</v>
      </c>
      <c r="AQ344" t="str">
        <f>IFERROR(IF(COUNTIFS(BTT[Verwendete Transaktion (Pflichtauswahl)],BTT[[#This Row],[Verwendete Transaktion (Pflichtauswahl)]],BTT[Verantwortliches TP
(automatisch)],"&lt;&gt;"&amp;BTT[[#This Row],[Verantwortliches TP
(automatisch)]])&gt;0,"Transaktion mehrfach","okay"),"")</f>
        <v>okay</v>
      </c>
      <c r="AR344" t="str">
        <f>IFERROR(IF(COUNTIFS(BTT[Verwendete Transaktion (Pflichtauswahl)],BTT[[#This Row],[Verwendete Transaktion (Pflichtauswahl)]],BTT[Verantwortliches TP
(automatisch)],"&lt;&gt;"&amp;VLOOKUP(aktives_Teilprojekt,Teilprojekte[[Teilprojekte]:[Kürzel]],2,FALSE))&gt;0,"Transaktion mehrfach","okay"),"")</f>
        <v>okay</v>
      </c>
      <c r="AS344" t="s">
        <v>888</v>
      </c>
    </row>
    <row r="345" spans="1:45">
      <c r="A345" t="str">
        <f>IFERROR(IF(BTT[[#This Row],[Lfd Nr. 
(aus konsolidierter Datei)]]&lt;&gt;"",BTT[[#This Row],[Lfd Nr. 
(aus konsolidierter Datei)]],VLOOKUP(aktives_Teilprojekt,Teilprojekte[[Teilprojekte]:[Kürzel]],2,FALSE)&amp;ROW(BTT[[#This Row],[Lfd Nr.
(automatisch)]])-2),"")</f>
        <v>FI1249</v>
      </c>
      <c r="B345" t="s">
        <v>878</v>
      </c>
      <c r="D345" t="s">
        <v>889</v>
      </c>
      <c r="E345" t="str">
        <f>IFERROR(IF(NOT(BTT[[#This Row],[Manuelle Änderung des Verantwortliches TP
(Auswahl - bei Bedarf)]]=""),BTT[[#This Row],[Manuelle Änderung des Verantwortliches TP
(Auswahl - bei Bedarf)]],VLOOKUP(BTT[[#This Row],[Hauptprozess
(Pflichtauswahl)]],Hauptprozesse[],3,FALSE)),"")</f>
        <v>FI</v>
      </c>
      <c r="G345" t="s">
        <v>851</v>
      </c>
      <c r="H345" t="s">
        <v>852</v>
      </c>
      <c r="I345" t="s">
        <v>885</v>
      </c>
      <c r="J345" t="str">
        <f>IFERROR(VLOOKUP(BTT[[#This Row],[Verwendete Transaktion (Pflichtauswahl)]],Transaktionen[[Transaktionen]:[Langtext]],2,FALSE),"")</f>
        <v>Abgang durch Verschrottung</v>
      </c>
      <c r="O345" t="s">
        <v>83</v>
      </c>
      <c r="T345" t="s">
        <v>83</v>
      </c>
      <c r="V345" t="str">
        <f>IFERROR(VLOOKUP(BTT[[#This Row],[Verwendetes Formular
(Auswahl falls relevant)]],Formulare[[Formularbezeichnung]:[Formularname (technisch)]],2,FALSE),"")</f>
        <v/>
      </c>
      <c r="X345" t="s">
        <v>83</v>
      </c>
      <c r="Y345" s="4"/>
      <c r="AB345" t="s">
        <v>99</v>
      </c>
      <c r="AC345" t="s">
        <v>859</v>
      </c>
      <c r="AD345" t="s">
        <v>816</v>
      </c>
      <c r="AE345" t="s">
        <v>886</v>
      </c>
      <c r="AF345" t="s">
        <v>887</v>
      </c>
      <c r="AI345" t="s">
        <v>85</v>
      </c>
      <c r="AJ345" t="s">
        <v>85</v>
      </c>
      <c r="AK345" t="str">
        <f>IF(BTT[[#This Row],[Subprozess
(optionale Auswahl)]]="","okay",IF(VLOOKUP(BTT[[#This Row],[Subprozess
(optionale Auswahl)]],BPML[[Subprozess]:[Zugeordneter Hauptprozess]],3,FALSE)=BTT[[#This Row],[Hauptprozess
(Pflichtauswahl)]],"okay","falscher Subprozess"))</f>
        <v>okay</v>
      </c>
      <c r="AL345" t="str">
        <f>IF(aktives_Teilprojekt="Master","",IF(BTT[[#This Row],[Verantwortliches TP
(automatisch)]]=VLOOKUP(aktives_Teilprojekt,Teilprojekte[[Teilprojekte]:[Kürzel]],2,FALSE),"okay","Hauptprozess anderes TP"))</f>
        <v>okay</v>
      </c>
      <c r="AM3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5" t="str">
        <f>IFERROR(IF(BTT[[#This Row],[SAP-Modul
(Pflichtauswahl)]]&lt;&gt;VLOOKUP(BTT[[#This Row],[Verwendete Transaktion (Pflichtauswahl)]],Transaktionen[[Transaktionen]:[Modul]],3,FALSE),"Modul anders","okay"),"")</f>
        <v>okay</v>
      </c>
      <c r="AP345" t="str">
        <f>IFERROR(IF(COUNTIFS(BTT[Verwendete Transaktion (Pflichtauswahl)],BTT[[#This Row],[Verwendete Transaktion (Pflichtauswahl)]],BTT[SAP-Modul
(Pflichtauswahl)],"&lt;&gt;"&amp;BTT[[#This Row],[SAP-Modul
(Pflichtauswahl)]])&gt;0,"Modul anders","okay"),"")</f>
        <v>okay</v>
      </c>
      <c r="AQ345" t="str">
        <f>IFERROR(IF(COUNTIFS(BTT[Verwendete Transaktion (Pflichtauswahl)],BTT[[#This Row],[Verwendete Transaktion (Pflichtauswahl)]],BTT[Verantwortliches TP
(automatisch)],"&lt;&gt;"&amp;BTT[[#This Row],[Verantwortliches TP
(automatisch)]])&gt;0,"Transaktion mehrfach","okay"),"")</f>
        <v>okay</v>
      </c>
      <c r="AR345" t="str">
        <f>IFERROR(IF(COUNTIFS(BTT[Verwendete Transaktion (Pflichtauswahl)],BTT[[#This Row],[Verwendete Transaktion (Pflichtauswahl)]],BTT[Verantwortliches TP
(automatisch)],"&lt;&gt;"&amp;VLOOKUP(aktives_Teilprojekt,Teilprojekte[[Teilprojekte]:[Kürzel]],2,FALSE))&gt;0,"Transaktion mehrfach","okay"),"")</f>
        <v>okay</v>
      </c>
      <c r="AS345" t="s">
        <v>890</v>
      </c>
    </row>
    <row r="346" spans="1:45">
      <c r="A346" t="str">
        <f>IFERROR(IF(BTT[[#This Row],[Lfd Nr. 
(aus konsolidierter Datei)]]&lt;&gt;"",BTT[[#This Row],[Lfd Nr. 
(aus konsolidierter Datei)]],VLOOKUP(aktives_Teilprojekt,Teilprojekte[[Teilprojekte]:[Kürzel]],2,FALSE)&amp;ROW(BTT[[#This Row],[Lfd Nr.
(automatisch)]])-2),"")</f>
        <v>FI2565</v>
      </c>
      <c r="B346" t="s">
        <v>101</v>
      </c>
      <c r="D346" s="4" t="s">
        <v>891</v>
      </c>
      <c r="E346" t="str">
        <f>IFERROR(IF(NOT(BTT[[#This Row],[Manuelle Änderung des Verantwortliches TP
(Auswahl - bei Bedarf)]]=""),BTT[[#This Row],[Manuelle Änderung des Verantwortliches TP
(Auswahl - bei Bedarf)]],VLOOKUP(BTT[[#This Row],[Hauptprozess
(Pflichtauswahl)]],Hauptprozesse[],3,FALSE)),"")</f>
        <v>FI</v>
      </c>
      <c r="F346" t="s">
        <v>5</v>
      </c>
      <c r="G346" t="s">
        <v>851</v>
      </c>
      <c r="H346" t="s">
        <v>852</v>
      </c>
      <c r="I346" t="s">
        <v>892</v>
      </c>
      <c r="J346" t="str">
        <f>IFERROR(VLOOKUP(BTT[[#This Row],[Verwendete Transaktion (Pflichtauswahl)]],Transaktionen[[Transaktionen]:[Langtext]],2,FALSE),"")</f>
        <v>Nummernkreispflege: FIAA-BELNR</v>
      </c>
      <c r="V346" t="str">
        <f>IFERROR(VLOOKUP(BTT[[#This Row],[Verwendetes Formular
(Auswahl falls relevant)]],Formulare[[Formularbezeichnung]:[Formularname (technisch)]],2,FALSE),"")</f>
        <v/>
      </c>
      <c r="X346" t="s">
        <v>83</v>
      </c>
      <c r="Y346" s="4" t="s">
        <v>891</v>
      </c>
      <c r="AB346" t="s">
        <v>85</v>
      </c>
      <c r="AC346" s="22" t="s">
        <v>97</v>
      </c>
      <c r="AD346" t="s">
        <v>98</v>
      </c>
      <c r="AF346" s="22" t="s">
        <v>97</v>
      </c>
      <c r="AI346" t="s">
        <v>85</v>
      </c>
      <c r="AJ346" t="s">
        <v>85</v>
      </c>
      <c r="AK346" t="str">
        <f>IF(BTT[[#This Row],[Subprozess
(optionale Auswahl)]]="","okay",IF(VLOOKUP(BTT[[#This Row],[Subprozess
(optionale Auswahl)]],BPML[[Subprozess]:[Zugeordneter Hauptprozess]],3,FALSE)=BTT[[#This Row],[Hauptprozess
(Pflichtauswahl)]],"okay","falscher Subprozess"))</f>
        <v>okay</v>
      </c>
      <c r="AL346" t="str">
        <f>IF(aktives_Teilprojekt="Master","",IF(BTT[[#This Row],[Verantwortliches TP
(automatisch)]]=VLOOKUP(aktives_Teilprojekt,Teilprojekte[[Teilprojekte]:[Kürzel]],2,FALSE),"okay","Hauptprozess anderes TP"))</f>
        <v>okay</v>
      </c>
      <c r="AM3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6" t="str">
        <f>IFERROR(IF(BTT[[#This Row],[SAP-Modul
(Pflichtauswahl)]]&lt;&gt;VLOOKUP(BTT[[#This Row],[Verwendete Transaktion (Pflichtauswahl)]],Transaktionen[[Transaktionen]:[Modul]],3,FALSE),"Modul anders","okay"),"")</f>
        <v>okay</v>
      </c>
      <c r="AP346" t="str">
        <f>IFERROR(IF(COUNTIFS(BTT[Verwendete Transaktion (Pflichtauswahl)],BTT[[#This Row],[Verwendete Transaktion (Pflichtauswahl)]],BTT[SAP-Modul
(Pflichtauswahl)],"&lt;&gt;"&amp;BTT[[#This Row],[SAP-Modul
(Pflichtauswahl)]])&gt;0,"Modul anders","okay"),"")</f>
        <v>okay</v>
      </c>
      <c r="AQ346" t="str">
        <f>IFERROR(IF(COUNTIFS(BTT[Verwendete Transaktion (Pflichtauswahl)],BTT[[#This Row],[Verwendete Transaktion (Pflichtauswahl)]],BTT[Verantwortliches TP
(automatisch)],"&lt;&gt;"&amp;BTT[[#This Row],[Verantwortliches TP
(automatisch)]])&gt;0,"Transaktion mehrfach","okay"),"")</f>
        <v>okay</v>
      </c>
      <c r="AR346" t="str">
        <f>IFERROR(IF(COUNTIFS(BTT[Verwendete Transaktion (Pflichtauswahl)],BTT[[#This Row],[Verwendete Transaktion (Pflichtauswahl)]],BTT[Verantwortliches TP
(automatisch)],"&lt;&gt;"&amp;VLOOKUP(aktives_Teilprojekt,Teilprojekte[[Teilprojekte]:[Kürzel]],2,FALSE))&gt;0,"Transaktion mehrfach","okay"),"")</f>
        <v>okay</v>
      </c>
      <c r="AS346" t="s">
        <v>893</v>
      </c>
    </row>
    <row r="347" spans="1:45">
      <c r="A347" t="str">
        <f>IFERROR(IF(BTT[[#This Row],[Lfd Nr. 
(aus konsolidierter Datei)]]&lt;&gt;"",BTT[[#This Row],[Lfd Nr. 
(aus konsolidierter Datei)]],VLOOKUP(aktives_Teilprojekt,Teilprojekte[[Teilprojekte]:[Kürzel]],2,FALSE)&amp;ROW(BTT[[#This Row],[Lfd Nr.
(automatisch)]])-2),"")</f>
        <v>FI2566</v>
      </c>
      <c r="B347" t="s">
        <v>79</v>
      </c>
      <c r="D347" t="s">
        <v>894</v>
      </c>
      <c r="E347" t="str">
        <f>IFERROR(IF(NOT(BTT[[#This Row],[Manuelle Änderung des Verantwortliches TP
(Auswahl - bei Bedarf)]]=""),BTT[[#This Row],[Manuelle Änderung des Verantwortliches TP
(Auswahl - bei Bedarf)]],VLOOKUP(BTT[[#This Row],[Hauptprozess
(Pflichtauswahl)]],Hauptprozesse[],3,FALSE)),"")</f>
        <v>FI</v>
      </c>
      <c r="G347" t="s">
        <v>851</v>
      </c>
      <c r="H347" t="s">
        <v>852</v>
      </c>
      <c r="I347" t="s">
        <v>895</v>
      </c>
      <c r="J347" t="str">
        <f>IFERROR(VLOOKUP(BTT[[#This Row],[Verwendete Transaktion (Pflichtauswahl)]],Transaktionen[[Transaktionen]:[Langtext]],2,FALSE),"")</f>
        <v>Sonstige Bewegung</v>
      </c>
      <c r="O347" t="s">
        <v>83</v>
      </c>
      <c r="T347" t="s">
        <v>83</v>
      </c>
      <c r="V347" t="str">
        <f>IFERROR(VLOOKUP(BTT[[#This Row],[Verwendetes Formular
(Auswahl falls relevant)]],Formulare[[Formularbezeichnung]:[Formularname (technisch)]],2,FALSE),"")</f>
        <v/>
      </c>
      <c r="X347" t="s">
        <v>83</v>
      </c>
      <c r="Y347" s="4"/>
      <c r="AB347" t="s">
        <v>99</v>
      </c>
      <c r="AC347" s="22" t="s">
        <v>97</v>
      </c>
      <c r="AD347" t="s">
        <v>816</v>
      </c>
      <c r="AE347" t="s">
        <v>896</v>
      </c>
      <c r="AF347" t="s">
        <v>897</v>
      </c>
      <c r="AI347" t="s">
        <v>85</v>
      </c>
      <c r="AJ347" t="s">
        <v>85</v>
      </c>
      <c r="AK347" t="str">
        <f>IF(BTT[[#This Row],[Subprozess
(optionale Auswahl)]]="","okay",IF(VLOOKUP(BTT[[#This Row],[Subprozess
(optionale Auswahl)]],BPML[[Subprozess]:[Zugeordneter Hauptprozess]],3,FALSE)=BTT[[#This Row],[Hauptprozess
(Pflichtauswahl)]],"okay","falscher Subprozess"))</f>
        <v>okay</v>
      </c>
      <c r="AL347" t="str">
        <f>IF(aktives_Teilprojekt="Master","",IF(BTT[[#This Row],[Verantwortliches TP
(automatisch)]]=VLOOKUP(aktives_Teilprojekt,Teilprojekte[[Teilprojekte]:[Kürzel]],2,FALSE),"okay","Hauptprozess anderes TP"))</f>
        <v>okay</v>
      </c>
      <c r="AM3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7" t="str">
        <f>IFERROR(IF(BTT[[#This Row],[SAP-Modul
(Pflichtauswahl)]]&lt;&gt;VLOOKUP(BTT[[#This Row],[Verwendete Transaktion (Pflichtauswahl)]],Transaktionen[[Transaktionen]:[Modul]],3,FALSE),"Modul anders","okay"),"")</f>
        <v>okay</v>
      </c>
      <c r="AP347" t="str">
        <f>IFERROR(IF(COUNTIFS(BTT[Verwendete Transaktion (Pflichtauswahl)],BTT[[#This Row],[Verwendete Transaktion (Pflichtauswahl)]],BTT[SAP-Modul
(Pflichtauswahl)],"&lt;&gt;"&amp;BTT[[#This Row],[SAP-Modul
(Pflichtauswahl)]])&gt;0,"Modul anders","okay"),"")</f>
        <v>okay</v>
      </c>
      <c r="AQ347" t="str">
        <f>IFERROR(IF(COUNTIFS(BTT[Verwendete Transaktion (Pflichtauswahl)],BTT[[#This Row],[Verwendete Transaktion (Pflichtauswahl)]],BTT[Verantwortliches TP
(automatisch)],"&lt;&gt;"&amp;BTT[[#This Row],[Verantwortliches TP
(automatisch)]])&gt;0,"Transaktion mehrfach","okay"),"")</f>
        <v>okay</v>
      </c>
      <c r="AR347" t="str">
        <f>IFERROR(IF(COUNTIFS(BTT[Verwendete Transaktion (Pflichtauswahl)],BTT[[#This Row],[Verwendete Transaktion (Pflichtauswahl)]],BTT[Verantwortliches TP
(automatisch)],"&lt;&gt;"&amp;VLOOKUP(aktives_Teilprojekt,Teilprojekte[[Teilprojekte]:[Kürzel]],2,FALSE))&gt;0,"Transaktion mehrfach","okay"),"")</f>
        <v>okay</v>
      </c>
      <c r="AS347" t="s">
        <v>898</v>
      </c>
    </row>
    <row r="348" spans="1:45" ht="75">
      <c r="A348" t="str">
        <f>IFERROR(IF(BTT[[#This Row],[Lfd Nr. 
(aus konsolidierter Datei)]]&lt;&gt;"",BTT[[#This Row],[Lfd Nr. 
(aus konsolidierter Datei)]],VLOOKUP(aktives_Teilprojekt,Teilprojekte[[Teilprojekte]:[Kürzel]],2,FALSE)&amp;ROW(BTT[[#This Row],[Lfd Nr.
(automatisch)]])-2),"")</f>
        <v>FI947</v>
      </c>
      <c r="B348" t="s">
        <v>868</v>
      </c>
      <c r="D348" t="s">
        <v>899</v>
      </c>
      <c r="E348" t="str">
        <f>IFERROR(IF(NOT(BTT[[#This Row],[Manuelle Änderung des Verantwortliches TP
(Auswahl - bei Bedarf)]]=""),BTT[[#This Row],[Manuelle Änderung des Verantwortliches TP
(Auswahl - bei Bedarf)]],VLOOKUP(BTT[[#This Row],[Hauptprozess
(Pflichtauswahl)]],Hauptprozesse[],3,FALSE)),"")</f>
        <v>FI</v>
      </c>
      <c r="G348" t="s">
        <v>851</v>
      </c>
      <c r="H348" t="s">
        <v>852</v>
      </c>
      <c r="I348" t="s">
        <v>900</v>
      </c>
      <c r="J348" t="str">
        <f>IFERROR(VLOOKUP(BTT[[#This Row],[Verwendete Transaktion (Pflichtauswahl)]],Transaktionen[[Transaktionen]:[Langtext]],2,FALSE),"")</f>
        <v>Anlagen Transfer</v>
      </c>
      <c r="O348" t="s">
        <v>83</v>
      </c>
      <c r="T348" t="s">
        <v>83</v>
      </c>
      <c r="V348" t="str">
        <f>IFERROR(VLOOKUP(BTT[[#This Row],[Verwendetes Formular
(Auswahl falls relevant)]],Formulare[[Formularbezeichnung]:[Formularname (technisch)]],2,FALSE),"")</f>
        <v/>
      </c>
      <c r="X348" t="s">
        <v>83</v>
      </c>
      <c r="Y348" s="4"/>
      <c r="AB348" t="s">
        <v>99</v>
      </c>
      <c r="AC348" s="22" t="s">
        <v>97</v>
      </c>
      <c r="AD348" t="s">
        <v>816</v>
      </c>
      <c r="AE348" t="s">
        <v>901</v>
      </c>
      <c r="AF348" s="4" t="s">
        <v>902</v>
      </c>
      <c r="AI348" t="s">
        <v>85</v>
      </c>
      <c r="AJ348" t="s">
        <v>85</v>
      </c>
      <c r="AK348" t="str">
        <f>IF(BTT[[#This Row],[Subprozess
(optionale Auswahl)]]="","okay",IF(VLOOKUP(BTT[[#This Row],[Subprozess
(optionale Auswahl)]],BPML[[Subprozess]:[Zugeordneter Hauptprozess]],3,FALSE)=BTT[[#This Row],[Hauptprozess
(Pflichtauswahl)]],"okay","falscher Subprozess"))</f>
        <v>okay</v>
      </c>
      <c r="AL348" t="str">
        <f>IF(aktives_Teilprojekt="Master","",IF(BTT[[#This Row],[Verantwortliches TP
(automatisch)]]=VLOOKUP(aktives_Teilprojekt,Teilprojekte[[Teilprojekte]:[Kürzel]],2,FALSE),"okay","Hauptprozess anderes TP"))</f>
        <v>okay</v>
      </c>
      <c r="AM3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8" t="str">
        <f>IFERROR(IF(BTT[[#This Row],[SAP-Modul
(Pflichtauswahl)]]&lt;&gt;VLOOKUP(BTT[[#This Row],[Verwendete Transaktion (Pflichtauswahl)]],Transaktionen[[Transaktionen]:[Modul]],3,FALSE),"Modul anders","okay"),"")</f>
        <v>okay</v>
      </c>
      <c r="AP348" t="str">
        <f>IFERROR(IF(COUNTIFS(BTT[Verwendete Transaktion (Pflichtauswahl)],BTT[[#This Row],[Verwendete Transaktion (Pflichtauswahl)]],BTT[SAP-Modul
(Pflichtauswahl)],"&lt;&gt;"&amp;BTT[[#This Row],[SAP-Modul
(Pflichtauswahl)]])&gt;0,"Modul anders","okay"),"")</f>
        <v>okay</v>
      </c>
      <c r="AQ348" t="str">
        <f>IFERROR(IF(COUNTIFS(BTT[Verwendete Transaktion (Pflichtauswahl)],BTT[[#This Row],[Verwendete Transaktion (Pflichtauswahl)]],BTT[Verantwortliches TP
(automatisch)],"&lt;&gt;"&amp;BTT[[#This Row],[Verantwortliches TP
(automatisch)]])&gt;0,"Transaktion mehrfach","okay"),"")</f>
        <v>okay</v>
      </c>
      <c r="AR348" t="str">
        <f>IFERROR(IF(COUNTIFS(BTT[Verwendete Transaktion (Pflichtauswahl)],BTT[[#This Row],[Verwendete Transaktion (Pflichtauswahl)]],BTT[Verantwortliches TP
(automatisch)],"&lt;&gt;"&amp;VLOOKUP(aktives_Teilprojekt,Teilprojekte[[Teilprojekte]:[Kürzel]],2,FALSE))&gt;0,"Transaktion mehrfach","okay"),"")</f>
        <v>okay</v>
      </c>
      <c r="AS348" t="s">
        <v>903</v>
      </c>
    </row>
    <row r="349" spans="1:45" ht="75">
      <c r="A349" t="str">
        <f>IFERROR(IF(BTT[[#This Row],[Lfd Nr. 
(aus konsolidierter Datei)]]&lt;&gt;"",BTT[[#This Row],[Lfd Nr. 
(aus konsolidierter Datei)]],VLOOKUP(aktives_Teilprojekt,Teilprojekte[[Teilprojekte]:[Kürzel]],2,FALSE)&amp;ROW(BTT[[#This Row],[Lfd Nr.
(automatisch)]])-2),"")</f>
        <v>FI1215</v>
      </c>
      <c r="B349" t="s">
        <v>904</v>
      </c>
      <c r="D349" t="s">
        <v>905</v>
      </c>
      <c r="E349" t="str">
        <f>IFERROR(IF(NOT(BTT[[#This Row],[Manuelle Änderung des Verantwortliches TP
(Auswahl - bei Bedarf)]]=""),BTT[[#This Row],[Manuelle Änderung des Verantwortliches TP
(Auswahl - bei Bedarf)]],VLOOKUP(BTT[[#This Row],[Hauptprozess
(Pflichtauswahl)]],Hauptprozesse[],3,FALSE)),"")</f>
        <v>FI</v>
      </c>
      <c r="G349" t="s">
        <v>851</v>
      </c>
      <c r="H349" t="s">
        <v>852</v>
      </c>
      <c r="I349" t="s">
        <v>900</v>
      </c>
      <c r="J349" t="str">
        <f>IFERROR(VLOOKUP(BTT[[#This Row],[Verwendete Transaktion (Pflichtauswahl)]],Transaktionen[[Transaktionen]:[Langtext]],2,FALSE),"")</f>
        <v>Anlagen Transfer</v>
      </c>
      <c r="O349" t="s">
        <v>83</v>
      </c>
      <c r="T349" t="s">
        <v>83</v>
      </c>
      <c r="V349" t="str">
        <f>IFERROR(VLOOKUP(BTT[[#This Row],[Verwendetes Formular
(Auswahl falls relevant)]],Formulare[[Formularbezeichnung]:[Formularname (technisch)]],2,FALSE),"")</f>
        <v/>
      </c>
      <c r="X349" t="s">
        <v>83</v>
      </c>
      <c r="Y349" s="4"/>
      <c r="AB349" t="s">
        <v>99</v>
      </c>
      <c r="AC349" s="22" t="s">
        <v>97</v>
      </c>
      <c r="AD349" t="s">
        <v>816</v>
      </c>
      <c r="AE349" t="s">
        <v>901</v>
      </c>
      <c r="AF349" s="4" t="s">
        <v>902</v>
      </c>
      <c r="AI349" t="s">
        <v>85</v>
      </c>
      <c r="AJ349" t="s">
        <v>85</v>
      </c>
      <c r="AK349" t="str">
        <f>IF(BTT[[#This Row],[Subprozess
(optionale Auswahl)]]="","okay",IF(VLOOKUP(BTT[[#This Row],[Subprozess
(optionale Auswahl)]],BPML[[Subprozess]:[Zugeordneter Hauptprozess]],3,FALSE)=BTT[[#This Row],[Hauptprozess
(Pflichtauswahl)]],"okay","falscher Subprozess"))</f>
        <v>okay</v>
      </c>
      <c r="AL349" t="str">
        <f>IF(aktives_Teilprojekt="Master","",IF(BTT[[#This Row],[Verantwortliches TP
(automatisch)]]=VLOOKUP(aktives_Teilprojekt,Teilprojekte[[Teilprojekte]:[Kürzel]],2,FALSE),"okay","Hauptprozess anderes TP"))</f>
        <v>okay</v>
      </c>
      <c r="AM3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49" t="str">
        <f>IFERROR(IF(BTT[[#This Row],[SAP-Modul
(Pflichtauswahl)]]&lt;&gt;VLOOKUP(BTT[[#This Row],[Verwendete Transaktion (Pflichtauswahl)]],Transaktionen[[Transaktionen]:[Modul]],3,FALSE),"Modul anders","okay"),"")</f>
        <v>okay</v>
      </c>
      <c r="AP349" t="str">
        <f>IFERROR(IF(COUNTIFS(BTT[Verwendete Transaktion (Pflichtauswahl)],BTT[[#This Row],[Verwendete Transaktion (Pflichtauswahl)]],BTT[SAP-Modul
(Pflichtauswahl)],"&lt;&gt;"&amp;BTT[[#This Row],[SAP-Modul
(Pflichtauswahl)]])&gt;0,"Modul anders","okay"),"")</f>
        <v>okay</v>
      </c>
      <c r="AQ349" t="str">
        <f>IFERROR(IF(COUNTIFS(BTT[Verwendete Transaktion (Pflichtauswahl)],BTT[[#This Row],[Verwendete Transaktion (Pflichtauswahl)]],BTT[Verantwortliches TP
(automatisch)],"&lt;&gt;"&amp;BTT[[#This Row],[Verantwortliches TP
(automatisch)]])&gt;0,"Transaktion mehrfach","okay"),"")</f>
        <v>okay</v>
      </c>
      <c r="AR349" t="str">
        <f>IFERROR(IF(COUNTIFS(BTT[Verwendete Transaktion (Pflichtauswahl)],BTT[[#This Row],[Verwendete Transaktion (Pflichtauswahl)]],BTT[Verantwortliches TP
(automatisch)],"&lt;&gt;"&amp;VLOOKUP(aktives_Teilprojekt,Teilprojekte[[Teilprojekte]:[Kürzel]],2,FALSE))&gt;0,"Transaktion mehrfach","okay"),"")</f>
        <v>okay</v>
      </c>
      <c r="AS349" t="s">
        <v>906</v>
      </c>
    </row>
    <row r="350" spans="1:45">
      <c r="A350" t="str">
        <f>IFERROR(IF(BTT[[#This Row],[Lfd Nr. 
(aus konsolidierter Datei)]]&lt;&gt;"",BTT[[#This Row],[Lfd Nr. 
(aus konsolidierter Datei)]],VLOOKUP(aktives_Teilprojekt,Teilprojekte[[Teilprojekte]:[Kürzel]],2,FALSE)&amp;ROW(BTT[[#This Row],[Lfd Nr.
(automatisch)]])-2),"")</f>
        <v>FI2567</v>
      </c>
      <c r="B350" t="s">
        <v>904</v>
      </c>
      <c r="D350" t="s">
        <v>907</v>
      </c>
      <c r="E350" t="str">
        <f>IFERROR(IF(NOT(BTT[[#This Row],[Manuelle Änderung des Verantwortliches TP
(Auswahl - bei Bedarf)]]=""),BTT[[#This Row],[Manuelle Änderung des Verantwortliches TP
(Auswahl - bei Bedarf)]],VLOOKUP(BTT[[#This Row],[Hauptprozess
(Pflichtauswahl)]],Hauptprozesse[],3,FALSE)),"")</f>
        <v>FI</v>
      </c>
      <c r="F350" t="s">
        <v>5</v>
      </c>
      <c r="G350" t="s">
        <v>851</v>
      </c>
      <c r="H350" t="s">
        <v>852</v>
      </c>
      <c r="I350" t="s">
        <v>908</v>
      </c>
      <c r="J350" t="str">
        <f>IFERROR(VLOOKUP(BTT[[#This Row],[Verwendete Transaktion (Pflichtauswahl)]],Transaktionen[[Transaktionen]:[Langtext]],2,FALSE),"")</f>
        <v>Umbuchung von</v>
      </c>
      <c r="O350" t="s">
        <v>83</v>
      </c>
      <c r="T350" t="s">
        <v>83</v>
      </c>
      <c r="V350" t="str">
        <f>IFERROR(VLOOKUP(BTT[[#This Row],[Verwendetes Formular
(Auswahl falls relevant)]],Formulare[[Formularbezeichnung]:[Formularname (technisch)]],2,FALSE),"")</f>
        <v/>
      </c>
      <c r="X350" t="s">
        <v>83</v>
      </c>
      <c r="Y350" s="4"/>
      <c r="AB350" t="s">
        <v>99</v>
      </c>
      <c r="AC350" t="s">
        <v>859</v>
      </c>
      <c r="AD350" t="s">
        <v>816</v>
      </c>
      <c r="AE350" t="s">
        <v>909</v>
      </c>
      <c r="AF350" t="s">
        <v>910</v>
      </c>
      <c r="AI350" t="s">
        <v>85</v>
      </c>
      <c r="AJ350" t="s">
        <v>85</v>
      </c>
      <c r="AK350" t="str">
        <f>IF(BTT[[#This Row],[Subprozess
(optionale Auswahl)]]="","okay",IF(VLOOKUP(BTT[[#This Row],[Subprozess
(optionale Auswahl)]],BPML[[Subprozess]:[Zugeordneter Hauptprozess]],3,FALSE)=BTT[[#This Row],[Hauptprozess
(Pflichtauswahl)]],"okay","falscher Subprozess"))</f>
        <v>okay</v>
      </c>
      <c r="AL350" t="str">
        <f>IF(aktives_Teilprojekt="Master","",IF(BTT[[#This Row],[Verantwortliches TP
(automatisch)]]=VLOOKUP(aktives_Teilprojekt,Teilprojekte[[Teilprojekte]:[Kürzel]],2,FALSE),"okay","Hauptprozess anderes TP"))</f>
        <v>okay</v>
      </c>
      <c r="AM3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0" t="str">
        <f>IFERROR(IF(BTT[[#This Row],[SAP-Modul
(Pflichtauswahl)]]&lt;&gt;VLOOKUP(BTT[[#This Row],[Verwendete Transaktion (Pflichtauswahl)]],Transaktionen[[Transaktionen]:[Modul]],3,FALSE),"Modul anders","okay"),"")</f>
        <v>okay</v>
      </c>
      <c r="AP350" t="str">
        <f>IFERROR(IF(COUNTIFS(BTT[Verwendete Transaktion (Pflichtauswahl)],BTT[[#This Row],[Verwendete Transaktion (Pflichtauswahl)]],BTT[SAP-Modul
(Pflichtauswahl)],"&lt;&gt;"&amp;BTT[[#This Row],[SAP-Modul
(Pflichtauswahl)]])&gt;0,"Modul anders","okay"),"")</f>
        <v>okay</v>
      </c>
      <c r="AQ350" t="str">
        <f>IFERROR(IF(COUNTIFS(BTT[Verwendete Transaktion (Pflichtauswahl)],BTT[[#This Row],[Verwendete Transaktion (Pflichtauswahl)]],BTT[Verantwortliches TP
(automatisch)],"&lt;&gt;"&amp;BTT[[#This Row],[Verantwortliches TP
(automatisch)]])&gt;0,"Transaktion mehrfach","okay"),"")</f>
        <v>okay</v>
      </c>
      <c r="AR350" t="str">
        <f>IFERROR(IF(COUNTIFS(BTT[Verwendete Transaktion (Pflichtauswahl)],BTT[[#This Row],[Verwendete Transaktion (Pflichtauswahl)]],BTT[Verantwortliches TP
(automatisch)],"&lt;&gt;"&amp;VLOOKUP(aktives_Teilprojekt,Teilprojekte[[Teilprojekte]:[Kürzel]],2,FALSE))&gt;0,"Transaktion mehrfach","okay"),"")</f>
        <v>okay</v>
      </c>
      <c r="AS350" t="s">
        <v>911</v>
      </c>
    </row>
    <row r="351" spans="1:45">
      <c r="A351" t="str">
        <f>IFERROR(IF(BTT[[#This Row],[Lfd Nr. 
(aus konsolidierter Datei)]]&lt;&gt;"",BTT[[#This Row],[Lfd Nr. 
(aus konsolidierter Datei)]],VLOOKUP(aktives_Teilprojekt,Teilprojekte[[Teilprojekte]:[Kürzel]],2,FALSE)&amp;ROW(BTT[[#This Row],[Lfd Nr.
(automatisch)]])-2),"")</f>
        <v>FI949</v>
      </c>
      <c r="B351" t="s">
        <v>868</v>
      </c>
      <c r="D351" t="s">
        <v>912</v>
      </c>
      <c r="E351" t="str">
        <f>IFERROR(IF(NOT(BTT[[#This Row],[Manuelle Änderung des Verantwortliches TP
(Auswahl - bei Bedarf)]]=""),BTT[[#This Row],[Manuelle Änderung des Verantwortliches TP
(Auswahl - bei Bedarf)]],VLOOKUP(BTT[[#This Row],[Hauptprozess
(Pflichtauswahl)]],Hauptprozesse[],3,FALSE)),"")</f>
        <v>FI</v>
      </c>
      <c r="G351" t="s">
        <v>851</v>
      </c>
      <c r="H351" t="s">
        <v>852</v>
      </c>
      <c r="I351" t="s">
        <v>913</v>
      </c>
      <c r="J351" t="str">
        <f>IFERROR(VLOOKUP(BTT[[#This Row],[Verwendete Transaktion (Pflichtauswahl)]],Transaktionen[[Transaktionen]:[Langtext]],2,FALSE),"")</f>
        <v>Umbuchung buchungskreis-intern</v>
      </c>
      <c r="O351" t="s">
        <v>83</v>
      </c>
      <c r="T351" t="s">
        <v>83</v>
      </c>
      <c r="V351" t="str">
        <f>IFERROR(VLOOKUP(BTT[[#This Row],[Verwendetes Formular
(Auswahl falls relevant)]],Formulare[[Formularbezeichnung]:[Formularname (technisch)]],2,FALSE),"")</f>
        <v/>
      </c>
      <c r="X351" t="s">
        <v>83</v>
      </c>
      <c r="Y351" s="4"/>
      <c r="AB351" t="s">
        <v>99</v>
      </c>
      <c r="AC351" t="s">
        <v>859</v>
      </c>
      <c r="AD351" t="s">
        <v>816</v>
      </c>
      <c r="AE351" t="s">
        <v>909</v>
      </c>
      <c r="AF351" t="s">
        <v>910</v>
      </c>
      <c r="AI351" t="s">
        <v>85</v>
      </c>
      <c r="AJ351" t="s">
        <v>85</v>
      </c>
      <c r="AK351" t="str">
        <f>IF(BTT[[#This Row],[Subprozess
(optionale Auswahl)]]="","okay",IF(VLOOKUP(BTT[[#This Row],[Subprozess
(optionale Auswahl)]],BPML[[Subprozess]:[Zugeordneter Hauptprozess]],3,FALSE)=BTT[[#This Row],[Hauptprozess
(Pflichtauswahl)]],"okay","falscher Subprozess"))</f>
        <v>okay</v>
      </c>
      <c r="AL351" t="str">
        <f>IF(aktives_Teilprojekt="Master","",IF(BTT[[#This Row],[Verantwortliches TP
(automatisch)]]=VLOOKUP(aktives_Teilprojekt,Teilprojekte[[Teilprojekte]:[Kürzel]],2,FALSE),"okay","Hauptprozess anderes TP"))</f>
        <v>okay</v>
      </c>
      <c r="AM3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1" t="str">
        <f>IFERROR(IF(BTT[[#This Row],[SAP-Modul
(Pflichtauswahl)]]&lt;&gt;VLOOKUP(BTT[[#This Row],[Verwendete Transaktion (Pflichtauswahl)]],Transaktionen[[Transaktionen]:[Modul]],3,FALSE),"Modul anders","okay"),"")</f>
        <v>okay</v>
      </c>
      <c r="AP351" t="str">
        <f>IFERROR(IF(COUNTIFS(BTT[Verwendete Transaktion (Pflichtauswahl)],BTT[[#This Row],[Verwendete Transaktion (Pflichtauswahl)]],BTT[SAP-Modul
(Pflichtauswahl)],"&lt;&gt;"&amp;BTT[[#This Row],[SAP-Modul
(Pflichtauswahl)]])&gt;0,"Modul anders","okay"),"")</f>
        <v>okay</v>
      </c>
      <c r="AQ351" t="str">
        <f>IFERROR(IF(COUNTIFS(BTT[Verwendete Transaktion (Pflichtauswahl)],BTT[[#This Row],[Verwendete Transaktion (Pflichtauswahl)]],BTT[Verantwortliches TP
(automatisch)],"&lt;&gt;"&amp;BTT[[#This Row],[Verantwortliches TP
(automatisch)]])&gt;0,"Transaktion mehrfach","okay"),"")</f>
        <v>okay</v>
      </c>
      <c r="AR351" t="str">
        <f>IFERROR(IF(COUNTIFS(BTT[Verwendete Transaktion (Pflichtauswahl)],BTT[[#This Row],[Verwendete Transaktion (Pflichtauswahl)]],BTT[Verantwortliches TP
(automatisch)],"&lt;&gt;"&amp;VLOOKUP(aktives_Teilprojekt,Teilprojekte[[Teilprojekte]:[Kürzel]],2,FALSE))&gt;0,"Transaktion mehrfach","okay"),"")</f>
        <v>okay</v>
      </c>
      <c r="AS351" t="s">
        <v>914</v>
      </c>
    </row>
    <row r="352" spans="1:45">
      <c r="A352" t="str">
        <f>IFERROR(IF(BTT[[#This Row],[Lfd Nr. 
(aus konsolidierter Datei)]]&lt;&gt;"",BTT[[#This Row],[Lfd Nr. 
(aus konsolidierter Datei)]],VLOOKUP(aktives_Teilprojekt,Teilprojekte[[Teilprojekte]:[Kürzel]],2,FALSE)&amp;ROW(BTT[[#This Row],[Lfd Nr.
(automatisch)]])-2),"")</f>
        <v>FI1199</v>
      </c>
      <c r="B352" t="s">
        <v>904</v>
      </c>
      <c r="D352" t="s">
        <v>907</v>
      </c>
      <c r="E352" t="str">
        <f>IFERROR(IF(NOT(BTT[[#This Row],[Manuelle Änderung des Verantwortliches TP
(Auswahl - bei Bedarf)]]=""),BTT[[#This Row],[Manuelle Änderung des Verantwortliches TP
(Auswahl - bei Bedarf)]],VLOOKUP(BTT[[#This Row],[Hauptprozess
(Pflichtauswahl)]],Hauptprozesse[],3,FALSE)),"")</f>
        <v>FI</v>
      </c>
      <c r="G352" t="s">
        <v>851</v>
      </c>
      <c r="H352" t="s">
        <v>852</v>
      </c>
      <c r="I352" t="s">
        <v>913</v>
      </c>
      <c r="J352" t="str">
        <f>IFERROR(VLOOKUP(BTT[[#This Row],[Verwendete Transaktion (Pflichtauswahl)]],Transaktionen[[Transaktionen]:[Langtext]],2,FALSE),"")</f>
        <v>Umbuchung buchungskreis-intern</v>
      </c>
      <c r="O352" t="s">
        <v>83</v>
      </c>
      <c r="T352" t="s">
        <v>83</v>
      </c>
      <c r="V352" t="str">
        <f>IFERROR(VLOOKUP(BTT[[#This Row],[Verwendetes Formular
(Auswahl falls relevant)]],Formulare[[Formularbezeichnung]:[Formularname (technisch)]],2,FALSE),"")</f>
        <v/>
      </c>
      <c r="X352" t="s">
        <v>83</v>
      </c>
      <c r="Y352" s="4"/>
      <c r="AB352" t="s">
        <v>99</v>
      </c>
      <c r="AC352" t="s">
        <v>859</v>
      </c>
      <c r="AD352" t="s">
        <v>816</v>
      </c>
      <c r="AE352" t="s">
        <v>909</v>
      </c>
      <c r="AF352" s="17" t="s">
        <v>910</v>
      </c>
      <c r="AI352" t="s">
        <v>85</v>
      </c>
      <c r="AJ352" t="s">
        <v>85</v>
      </c>
      <c r="AK352" t="str">
        <f>IF(BTT[[#This Row],[Subprozess
(optionale Auswahl)]]="","okay",IF(VLOOKUP(BTT[[#This Row],[Subprozess
(optionale Auswahl)]],BPML[[Subprozess]:[Zugeordneter Hauptprozess]],3,FALSE)=BTT[[#This Row],[Hauptprozess
(Pflichtauswahl)]],"okay","falscher Subprozess"))</f>
        <v>okay</v>
      </c>
      <c r="AL352" t="str">
        <f>IF(aktives_Teilprojekt="Master","",IF(BTT[[#This Row],[Verantwortliches TP
(automatisch)]]=VLOOKUP(aktives_Teilprojekt,Teilprojekte[[Teilprojekte]:[Kürzel]],2,FALSE),"okay","Hauptprozess anderes TP"))</f>
        <v>okay</v>
      </c>
      <c r="AM3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2" t="str">
        <f>IFERROR(IF(BTT[[#This Row],[SAP-Modul
(Pflichtauswahl)]]&lt;&gt;VLOOKUP(BTT[[#This Row],[Verwendete Transaktion (Pflichtauswahl)]],Transaktionen[[Transaktionen]:[Modul]],3,FALSE),"Modul anders","okay"),"")</f>
        <v>okay</v>
      </c>
      <c r="AP352" t="str">
        <f>IFERROR(IF(COUNTIFS(BTT[Verwendete Transaktion (Pflichtauswahl)],BTT[[#This Row],[Verwendete Transaktion (Pflichtauswahl)]],BTT[SAP-Modul
(Pflichtauswahl)],"&lt;&gt;"&amp;BTT[[#This Row],[SAP-Modul
(Pflichtauswahl)]])&gt;0,"Modul anders","okay"),"")</f>
        <v>okay</v>
      </c>
      <c r="AQ352" t="str">
        <f>IFERROR(IF(COUNTIFS(BTT[Verwendete Transaktion (Pflichtauswahl)],BTT[[#This Row],[Verwendete Transaktion (Pflichtauswahl)]],BTT[Verantwortliches TP
(automatisch)],"&lt;&gt;"&amp;BTT[[#This Row],[Verantwortliches TP
(automatisch)]])&gt;0,"Transaktion mehrfach","okay"),"")</f>
        <v>okay</v>
      </c>
      <c r="AR352" t="str">
        <f>IFERROR(IF(COUNTIFS(BTT[Verwendete Transaktion (Pflichtauswahl)],BTT[[#This Row],[Verwendete Transaktion (Pflichtauswahl)]],BTT[Verantwortliches TP
(automatisch)],"&lt;&gt;"&amp;VLOOKUP(aktives_Teilprojekt,Teilprojekte[[Teilprojekte]:[Kürzel]],2,FALSE))&gt;0,"Transaktion mehrfach","okay"),"")</f>
        <v>okay</v>
      </c>
      <c r="AS352" t="s">
        <v>915</v>
      </c>
    </row>
    <row r="353" spans="1:45">
      <c r="A353" t="str">
        <f>IFERROR(IF(BTT[[#This Row],[Lfd Nr. 
(aus konsolidierter Datei)]]&lt;&gt;"",BTT[[#This Row],[Lfd Nr. 
(aus konsolidierter Datei)]],VLOOKUP(aktives_Teilprojekt,Teilprojekte[[Teilprojekte]:[Kürzel]],2,FALSE)&amp;ROW(BTT[[#This Row],[Lfd Nr.
(automatisch)]])-2),"")</f>
        <v>FI1097</v>
      </c>
      <c r="B353" t="s">
        <v>868</v>
      </c>
      <c r="D353" t="s">
        <v>916</v>
      </c>
      <c r="E353" t="str">
        <f>IFERROR(IF(NOT(BTT[[#This Row],[Manuelle Änderung des Verantwortliches TP
(Auswahl - bei Bedarf)]]=""),BTT[[#This Row],[Manuelle Änderung des Verantwortliches TP
(Auswahl - bei Bedarf)]],VLOOKUP(BTT[[#This Row],[Hauptprozess
(Pflichtauswahl)]],Hauptprozesse[],3,FALSE)),"")</f>
        <v>FI</v>
      </c>
      <c r="G353" t="s">
        <v>851</v>
      </c>
      <c r="H353" t="s">
        <v>852</v>
      </c>
      <c r="I353" t="s">
        <v>917</v>
      </c>
      <c r="J353" t="str">
        <f>IFERROR(VLOOKUP(BTT[[#This Row],[Verwendete Transaktion (Pflichtauswahl)]],Transaktionen[[Transaktionen]:[Langtext]],2,FALSE),"")</f>
        <v>Zugang Gegenbuchung automatisch</v>
      </c>
      <c r="O353" t="s">
        <v>83</v>
      </c>
      <c r="T353" t="s">
        <v>83</v>
      </c>
      <c r="V353" t="str">
        <f>IFERROR(VLOOKUP(BTT[[#This Row],[Verwendetes Formular
(Auswahl falls relevant)]],Formulare[[Formularbezeichnung]:[Formularname (technisch)]],2,FALSE),"")</f>
        <v/>
      </c>
      <c r="X353" t="s">
        <v>83</v>
      </c>
      <c r="Y353" s="4"/>
      <c r="AB353" t="s">
        <v>99</v>
      </c>
      <c r="AC353" t="s">
        <v>859</v>
      </c>
      <c r="AD353" t="s">
        <v>816</v>
      </c>
      <c r="AE353" t="s">
        <v>918</v>
      </c>
      <c r="AF353" t="s">
        <v>919</v>
      </c>
      <c r="AI353" t="s">
        <v>85</v>
      </c>
      <c r="AJ353" t="s">
        <v>85</v>
      </c>
      <c r="AK353" t="str">
        <f>IF(BTT[[#This Row],[Subprozess
(optionale Auswahl)]]="","okay",IF(VLOOKUP(BTT[[#This Row],[Subprozess
(optionale Auswahl)]],BPML[[Subprozess]:[Zugeordneter Hauptprozess]],3,FALSE)=BTT[[#This Row],[Hauptprozess
(Pflichtauswahl)]],"okay","falscher Subprozess"))</f>
        <v>okay</v>
      </c>
      <c r="AL353" t="str">
        <f>IF(aktives_Teilprojekt="Master","",IF(BTT[[#This Row],[Verantwortliches TP
(automatisch)]]=VLOOKUP(aktives_Teilprojekt,Teilprojekte[[Teilprojekte]:[Kürzel]],2,FALSE),"okay","Hauptprozess anderes TP"))</f>
        <v>okay</v>
      </c>
      <c r="AM3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3" t="str">
        <f>IFERROR(IF(BTT[[#This Row],[SAP-Modul
(Pflichtauswahl)]]&lt;&gt;VLOOKUP(BTT[[#This Row],[Verwendete Transaktion (Pflichtauswahl)]],Transaktionen[[Transaktionen]:[Modul]],3,FALSE),"Modul anders","okay"),"")</f>
        <v>okay</v>
      </c>
      <c r="AP353" t="str">
        <f>IFERROR(IF(COUNTIFS(BTT[Verwendete Transaktion (Pflichtauswahl)],BTT[[#This Row],[Verwendete Transaktion (Pflichtauswahl)]],BTT[SAP-Modul
(Pflichtauswahl)],"&lt;&gt;"&amp;BTT[[#This Row],[SAP-Modul
(Pflichtauswahl)]])&gt;0,"Modul anders","okay"),"")</f>
        <v>okay</v>
      </c>
      <c r="AQ353" t="str">
        <f>IFERROR(IF(COUNTIFS(BTT[Verwendete Transaktion (Pflichtauswahl)],BTT[[#This Row],[Verwendete Transaktion (Pflichtauswahl)]],BTT[Verantwortliches TP
(automatisch)],"&lt;&gt;"&amp;BTT[[#This Row],[Verantwortliches TP
(automatisch)]])&gt;0,"Transaktion mehrfach","okay"),"")</f>
        <v>okay</v>
      </c>
      <c r="AR353" t="str">
        <f>IFERROR(IF(COUNTIFS(BTT[Verwendete Transaktion (Pflichtauswahl)],BTT[[#This Row],[Verwendete Transaktion (Pflichtauswahl)]],BTT[Verantwortliches TP
(automatisch)],"&lt;&gt;"&amp;VLOOKUP(aktives_Teilprojekt,Teilprojekte[[Teilprojekte]:[Kürzel]],2,FALSE))&gt;0,"Transaktion mehrfach","okay"),"")</f>
        <v>okay</v>
      </c>
      <c r="AS353" t="s">
        <v>920</v>
      </c>
    </row>
    <row r="354" spans="1:45">
      <c r="A354" t="str">
        <f>IFERROR(IF(BTT[[#This Row],[Lfd Nr. 
(aus konsolidierter Datei)]]&lt;&gt;"",BTT[[#This Row],[Lfd Nr. 
(aus konsolidierter Datei)]],VLOOKUP(aktives_Teilprojekt,Teilprojekte[[Teilprojekte]:[Kürzel]],2,FALSE)&amp;ROW(BTT[[#This Row],[Lfd Nr.
(automatisch)]])-2),"")</f>
        <v>FI1218</v>
      </c>
      <c r="B354" t="s">
        <v>904</v>
      </c>
      <c r="D354" t="s">
        <v>921</v>
      </c>
      <c r="E354" t="str">
        <f>IFERROR(IF(NOT(BTT[[#This Row],[Manuelle Änderung des Verantwortliches TP
(Auswahl - bei Bedarf)]]=""),BTT[[#This Row],[Manuelle Änderung des Verantwortliches TP
(Auswahl - bei Bedarf)]],VLOOKUP(BTT[[#This Row],[Hauptprozess
(Pflichtauswahl)]],Hauptprozesse[],3,FALSE)),"")</f>
        <v>FI</v>
      </c>
      <c r="G354" t="s">
        <v>851</v>
      </c>
      <c r="H354" t="s">
        <v>852</v>
      </c>
      <c r="I354" t="s">
        <v>917</v>
      </c>
      <c r="J354" t="str">
        <f>IFERROR(VLOOKUP(BTT[[#This Row],[Verwendete Transaktion (Pflichtauswahl)]],Transaktionen[[Transaktionen]:[Langtext]],2,FALSE),"")</f>
        <v>Zugang Gegenbuchung automatisch</v>
      </c>
      <c r="O354" t="s">
        <v>83</v>
      </c>
      <c r="T354" t="s">
        <v>83</v>
      </c>
      <c r="V354" t="str">
        <f>IFERROR(VLOOKUP(BTT[[#This Row],[Verwendetes Formular
(Auswahl falls relevant)]],Formulare[[Formularbezeichnung]:[Formularname (technisch)]],2,FALSE),"")</f>
        <v/>
      </c>
      <c r="X354" t="s">
        <v>83</v>
      </c>
      <c r="Y354" s="4"/>
      <c r="AB354" t="s">
        <v>99</v>
      </c>
      <c r="AC354" t="s">
        <v>859</v>
      </c>
      <c r="AD354" t="s">
        <v>816</v>
      </c>
      <c r="AE354" t="s">
        <v>918</v>
      </c>
      <c r="AF354" t="s">
        <v>919</v>
      </c>
      <c r="AI354" t="s">
        <v>85</v>
      </c>
      <c r="AJ354" t="s">
        <v>85</v>
      </c>
      <c r="AK354" t="str">
        <f>IF(BTT[[#This Row],[Subprozess
(optionale Auswahl)]]="","okay",IF(VLOOKUP(BTT[[#This Row],[Subprozess
(optionale Auswahl)]],BPML[[Subprozess]:[Zugeordneter Hauptprozess]],3,FALSE)=BTT[[#This Row],[Hauptprozess
(Pflichtauswahl)]],"okay","falscher Subprozess"))</f>
        <v>okay</v>
      </c>
      <c r="AL354" t="str">
        <f>IF(aktives_Teilprojekt="Master","",IF(BTT[[#This Row],[Verantwortliches TP
(automatisch)]]=VLOOKUP(aktives_Teilprojekt,Teilprojekte[[Teilprojekte]:[Kürzel]],2,FALSE),"okay","Hauptprozess anderes TP"))</f>
        <v>okay</v>
      </c>
      <c r="AM3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4" t="str">
        <f>IFERROR(IF(BTT[[#This Row],[SAP-Modul
(Pflichtauswahl)]]&lt;&gt;VLOOKUP(BTT[[#This Row],[Verwendete Transaktion (Pflichtauswahl)]],Transaktionen[[Transaktionen]:[Modul]],3,FALSE),"Modul anders","okay"),"")</f>
        <v>okay</v>
      </c>
      <c r="AP354" t="str">
        <f>IFERROR(IF(COUNTIFS(BTT[Verwendete Transaktion (Pflichtauswahl)],BTT[[#This Row],[Verwendete Transaktion (Pflichtauswahl)]],BTT[SAP-Modul
(Pflichtauswahl)],"&lt;&gt;"&amp;BTT[[#This Row],[SAP-Modul
(Pflichtauswahl)]])&gt;0,"Modul anders","okay"),"")</f>
        <v>okay</v>
      </c>
      <c r="AQ354" t="str">
        <f>IFERROR(IF(COUNTIFS(BTT[Verwendete Transaktion (Pflichtauswahl)],BTT[[#This Row],[Verwendete Transaktion (Pflichtauswahl)]],BTT[Verantwortliches TP
(automatisch)],"&lt;&gt;"&amp;BTT[[#This Row],[Verantwortliches TP
(automatisch)]])&gt;0,"Transaktion mehrfach","okay"),"")</f>
        <v>okay</v>
      </c>
      <c r="AR354" t="str">
        <f>IFERROR(IF(COUNTIFS(BTT[Verwendete Transaktion (Pflichtauswahl)],BTT[[#This Row],[Verwendete Transaktion (Pflichtauswahl)]],BTT[Verantwortliches TP
(automatisch)],"&lt;&gt;"&amp;VLOOKUP(aktives_Teilprojekt,Teilprojekte[[Teilprojekte]:[Kürzel]],2,FALSE))&gt;0,"Transaktion mehrfach","okay"),"")</f>
        <v>okay</v>
      </c>
      <c r="AS354" t="s">
        <v>922</v>
      </c>
    </row>
    <row r="355" spans="1:45">
      <c r="A355" t="str">
        <f>IFERROR(IF(BTT[[#This Row],[Lfd Nr. 
(aus konsolidierter Datei)]]&lt;&gt;"",BTT[[#This Row],[Lfd Nr. 
(aus konsolidierter Datei)]],VLOOKUP(aktives_Teilprojekt,Teilprojekte[[Teilprojekte]:[Kürzel]],2,FALSE)&amp;ROW(BTT[[#This Row],[Lfd Nr.
(automatisch)]])-2),"")</f>
        <v>FI2568</v>
      </c>
      <c r="B355" t="s">
        <v>79</v>
      </c>
      <c r="D355" t="s">
        <v>102</v>
      </c>
      <c r="E355" t="str">
        <f>IFERROR(IF(NOT(BTT[[#This Row],[Manuelle Änderung des Verantwortliches TP
(Auswahl - bei Bedarf)]]=""),BTT[[#This Row],[Manuelle Änderung des Verantwortliches TP
(Auswahl - bei Bedarf)]],VLOOKUP(BTT[[#This Row],[Hauptprozess
(Pflichtauswahl)]],Hauptprozesse[],3,FALSE)),"")</f>
        <v>FI</v>
      </c>
      <c r="G355" t="s">
        <v>851</v>
      </c>
      <c r="H355" t="s">
        <v>852</v>
      </c>
      <c r="I355" t="s">
        <v>923</v>
      </c>
      <c r="J355" t="str">
        <f>IFERROR(VLOOKUP(BTT[[#This Row],[Verwendete Transaktion (Pflichtauswahl)]],Transaktionen[[Transaktionen]:[Langtext]],2,FALSE),"")</f>
        <v>Abschreibung buchen</v>
      </c>
      <c r="O355" t="s">
        <v>83</v>
      </c>
      <c r="T355" t="s">
        <v>83</v>
      </c>
      <c r="V355" t="str">
        <f>IFERROR(VLOOKUP(BTT[[#This Row],[Verwendetes Formular
(Auswahl falls relevant)]],Formulare[[Formularbezeichnung]:[Formularname (technisch)]],2,FALSE),"")</f>
        <v/>
      </c>
      <c r="X355" t="s">
        <v>83</v>
      </c>
      <c r="Y355" s="4"/>
      <c r="AB355" t="s">
        <v>99</v>
      </c>
      <c r="AC355" t="s">
        <v>859</v>
      </c>
      <c r="AD355" t="s">
        <v>87</v>
      </c>
      <c r="AE355" t="s">
        <v>924</v>
      </c>
      <c r="AF355" t="s">
        <v>925</v>
      </c>
      <c r="AI355" t="s">
        <v>85</v>
      </c>
      <c r="AJ355" t="s">
        <v>85</v>
      </c>
      <c r="AK355" t="str">
        <f>IF(BTT[[#This Row],[Subprozess
(optionale Auswahl)]]="","okay",IF(VLOOKUP(BTT[[#This Row],[Subprozess
(optionale Auswahl)]],BPML[[Subprozess]:[Zugeordneter Hauptprozess]],3,FALSE)=BTT[[#This Row],[Hauptprozess
(Pflichtauswahl)]],"okay","falscher Subprozess"))</f>
        <v>okay</v>
      </c>
      <c r="AL355" t="str">
        <f>IF(aktives_Teilprojekt="Master","",IF(BTT[[#This Row],[Verantwortliches TP
(automatisch)]]=VLOOKUP(aktives_Teilprojekt,Teilprojekte[[Teilprojekte]:[Kürzel]],2,FALSE),"okay","Hauptprozess anderes TP"))</f>
        <v>okay</v>
      </c>
      <c r="AM3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5" t="str">
        <f>IFERROR(IF(BTT[[#This Row],[SAP-Modul
(Pflichtauswahl)]]&lt;&gt;VLOOKUP(BTT[[#This Row],[Verwendete Transaktion (Pflichtauswahl)]],Transaktionen[[Transaktionen]:[Modul]],3,FALSE),"Modul anders","okay"),"")</f>
        <v>okay</v>
      </c>
      <c r="AP355" t="str">
        <f>IFERROR(IF(COUNTIFS(BTT[Verwendete Transaktion (Pflichtauswahl)],BTT[[#This Row],[Verwendete Transaktion (Pflichtauswahl)]],BTT[SAP-Modul
(Pflichtauswahl)],"&lt;&gt;"&amp;BTT[[#This Row],[SAP-Modul
(Pflichtauswahl)]])&gt;0,"Modul anders","okay"),"")</f>
        <v>okay</v>
      </c>
      <c r="AQ355" t="str">
        <f>IFERROR(IF(COUNTIFS(BTT[Verwendete Transaktion (Pflichtauswahl)],BTT[[#This Row],[Verwendete Transaktion (Pflichtauswahl)]],BTT[Verantwortliches TP
(automatisch)],"&lt;&gt;"&amp;BTT[[#This Row],[Verantwortliches TP
(automatisch)]])&gt;0,"Transaktion mehrfach","okay"),"")</f>
        <v>okay</v>
      </c>
      <c r="AR355" t="str">
        <f>IFERROR(IF(COUNTIFS(BTT[Verwendete Transaktion (Pflichtauswahl)],BTT[[#This Row],[Verwendete Transaktion (Pflichtauswahl)]],BTT[Verantwortliches TP
(automatisch)],"&lt;&gt;"&amp;VLOOKUP(aktives_Teilprojekt,Teilprojekte[[Teilprojekte]:[Kürzel]],2,FALSE))&gt;0,"Transaktion mehrfach","okay"),"")</f>
        <v>okay</v>
      </c>
      <c r="AS355" t="s">
        <v>926</v>
      </c>
    </row>
    <row r="356" spans="1:45">
      <c r="A356" t="str">
        <f>IFERROR(IF(BTT[[#This Row],[Lfd Nr. 
(aus konsolidierter Datei)]]&lt;&gt;"",BTT[[#This Row],[Lfd Nr. 
(aus konsolidierter Datei)]],VLOOKUP(aktives_Teilprojekt,Teilprojekte[[Teilprojekte]:[Kürzel]],2,FALSE)&amp;ROW(BTT[[#This Row],[Lfd Nr.
(automatisch)]])-2),"")</f>
        <v>FI2569</v>
      </c>
      <c r="B356" t="s">
        <v>79</v>
      </c>
      <c r="D356" s="4" t="s">
        <v>376</v>
      </c>
      <c r="E356" t="str">
        <f>IFERROR(IF(NOT(BTT[[#This Row],[Manuelle Änderung des Verantwortliches TP
(Auswahl - bei Bedarf)]]=""),BTT[[#This Row],[Manuelle Änderung des Verantwortliches TP
(Auswahl - bei Bedarf)]],VLOOKUP(BTT[[#This Row],[Hauptprozess
(Pflichtauswahl)]],Hauptprozesse[],3,FALSE)),"")</f>
        <v>FI</v>
      </c>
      <c r="F356" t="s">
        <v>5</v>
      </c>
      <c r="G356" t="s">
        <v>851</v>
      </c>
      <c r="H356" t="s">
        <v>852</v>
      </c>
      <c r="I356" t="s">
        <v>927</v>
      </c>
      <c r="J356" t="str">
        <f>IFERROR(VLOOKUP(BTT[[#This Row],[Verwendete Transaktion (Pflichtauswahl)]],Transaktionen[[Transaktionen]:[Langtext]],2,FALSE),"")</f>
        <v>Abschreibung neu rechnen</v>
      </c>
      <c r="O356" t="s">
        <v>83</v>
      </c>
      <c r="T356" t="s">
        <v>83</v>
      </c>
      <c r="V356" t="str">
        <f>IFERROR(VLOOKUP(BTT[[#This Row],[Verwendetes Formular
(Auswahl falls relevant)]],Formulare[[Formularbezeichnung]:[Formularname (technisch)]],2,FALSE),"")</f>
        <v/>
      </c>
      <c r="X356" t="s">
        <v>83</v>
      </c>
      <c r="Y356" s="4" t="s">
        <v>376</v>
      </c>
      <c r="AB356" t="s">
        <v>85</v>
      </c>
      <c r="AC356" t="s">
        <v>859</v>
      </c>
      <c r="AD356" t="s">
        <v>87</v>
      </c>
      <c r="AF356" s="19" t="s">
        <v>925</v>
      </c>
      <c r="AI356" t="s">
        <v>85</v>
      </c>
      <c r="AJ356" t="s">
        <v>85</v>
      </c>
      <c r="AK356" t="str">
        <f>IF(BTT[[#This Row],[Subprozess
(optionale Auswahl)]]="","okay",IF(VLOOKUP(BTT[[#This Row],[Subprozess
(optionale Auswahl)]],BPML[[Subprozess]:[Zugeordneter Hauptprozess]],3,FALSE)=BTT[[#This Row],[Hauptprozess
(Pflichtauswahl)]],"okay","falscher Subprozess"))</f>
        <v>okay</v>
      </c>
      <c r="AL356" t="str">
        <f>IF(aktives_Teilprojekt="Master","",IF(BTT[[#This Row],[Verantwortliches TP
(automatisch)]]=VLOOKUP(aktives_Teilprojekt,Teilprojekte[[Teilprojekte]:[Kürzel]],2,FALSE),"okay","Hauptprozess anderes TP"))</f>
        <v>okay</v>
      </c>
      <c r="AM3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6" t="str">
        <f>IFERROR(IF(BTT[[#This Row],[SAP-Modul
(Pflichtauswahl)]]&lt;&gt;VLOOKUP(BTT[[#This Row],[Verwendete Transaktion (Pflichtauswahl)]],Transaktionen[[Transaktionen]:[Modul]],3,FALSE),"Modul anders","okay"),"")</f>
        <v>okay</v>
      </c>
      <c r="AP356" t="str">
        <f>IFERROR(IF(COUNTIFS(BTT[Verwendete Transaktion (Pflichtauswahl)],BTT[[#This Row],[Verwendete Transaktion (Pflichtauswahl)]],BTT[SAP-Modul
(Pflichtauswahl)],"&lt;&gt;"&amp;BTT[[#This Row],[SAP-Modul
(Pflichtauswahl)]])&gt;0,"Modul anders","okay"),"")</f>
        <v>okay</v>
      </c>
      <c r="AQ356" t="str">
        <f>IFERROR(IF(COUNTIFS(BTT[Verwendete Transaktion (Pflichtauswahl)],BTT[[#This Row],[Verwendete Transaktion (Pflichtauswahl)]],BTT[Verantwortliches TP
(automatisch)],"&lt;&gt;"&amp;BTT[[#This Row],[Verantwortliches TP
(automatisch)]])&gt;0,"Transaktion mehrfach","okay"),"")</f>
        <v>okay</v>
      </c>
      <c r="AR356" t="str">
        <f>IFERROR(IF(COUNTIFS(BTT[Verwendete Transaktion (Pflichtauswahl)],BTT[[#This Row],[Verwendete Transaktion (Pflichtauswahl)]],BTT[Verantwortliches TP
(automatisch)],"&lt;&gt;"&amp;VLOOKUP(aktives_Teilprojekt,Teilprojekte[[Teilprojekte]:[Kürzel]],2,FALSE))&gt;0,"Transaktion mehrfach","okay"),"")</f>
        <v>okay</v>
      </c>
      <c r="AS356" t="s">
        <v>928</v>
      </c>
    </row>
    <row r="357" spans="1:45">
      <c r="A357" t="str">
        <f>IFERROR(IF(BTT[[#This Row],[Lfd Nr. 
(aus konsolidierter Datei)]]&lt;&gt;"",BTT[[#This Row],[Lfd Nr. 
(aus konsolidierter Datei)]],VLOOKUP(aktives_Teilprojekt,Teilprojekte[[Teilprojekte]:[Kürzel]],2,FALSE)&amp;ROW(BTT[[#This Row],[Lfd Nr.
(automatisch)]])-2),"")</f>
        <v>FI2570</v>
      </c>
      <c r="B357" t="s">
        <v>101</v>
      </c>
      <c r="D357" s="4" t="s">
        <v>376</v>
      </c>
      <c r="E357" t="str">
        <f>IFERROR(IF(NOT(BTT[[#This Row],[Manuelle Änderung des Verantwortliches TP
(Auswahl - bei Bedarf)]]=""),BTT[[#This Row],[Manuelle Änderung des Verantwortliches TP
(Auswahl - bei Bedarf)]],VLOOKUP(BTT[[#This Row],[Hauptprozess
(Pflichtauswahl)]],Hauptprozesse[],3,FALSE)),"")</f>
        <v>FI</v>
      </c>
      <c r="F357" t="s">
        <v>5</v>
      </c>
      <c r="G357" t="s">
        <v>851</v>
      </c>
      <c r="H357" t="s">
        <v>852</v>
      </c>
      <c r="I357" t="s">
        <v>929</v>
      </c>
      <c r="J357" t="str">
        <f>IFERROR(VLOOKUP(BTT[[#This Row],[Verwendete Transaktion (Pflichtauswahl)]],Transaktionen[[Transaktionen]:[Langtext]],2,FALSE),"")</f>
        <v>Jahresabschluss</v>
      </c>
      <c r="V357" t="str">
        <f>IFERROR(VLOOKUP(BTT[[#This Row],[Verwendetes Formular
(Auswahl falls relevant)]],Formulare[[Formularbezeichnung]:[Formularname (technisch)]],2,FALSE),"")</f>
        <v/>
      </c>
      <c r="X357" t="s">
        <v>83</v>
      </c>
      <c r="Y357" s="4" t="s">
        <v>376</v>
      </c>
      <c r="AB357" t="s">
        <v>99</v>
      </c>
      <c r="AC357" s="22" t="s">
        <v>859</v>
      </c>
      <c r="AD357" t="s">
        <v>816</v>
      </c>
      <c r="AE357" t="s">
        <v>930</v>
      </c>
      <c r="AF357" s="22" t="s">
        <v>931</v>
      </c>
      <c r="AI357" t="s">
        <v>99</v>
      </c>
      <c r="AJ357" t="s">
        <v>85</v>
      </c>
      <c r="AK357" t="str">
        <f>IF(BTT[[#This Row],[Subprozess
(optionale Auswahl)]]="","okay",IF(VLOOKUP(BTT[[#This Row],[Subprozess
(optionale Auswahl)]],BPML[[Subprozess]:[Zugeordneter Hauptprozess]],3,FALSE)=BTT[[#This Row],[Hauptprozess
(Pflichtauswahl)]],"okay","falscher Subprozess"))</f>
        <v>okay</v>
      </c>
      <c r="AL357" t="str">
        <f>IF(aktives_Teilprojekt="Master","",IF(BTT[[#This Row],[Verantwortliches TP
(automatisch)]]=VLOOKUP(aktives_Teilprojekt,Teilprojekte[[Teilprojekte]:[Kürzel]],2,FALSE),"okay","Hauptprozess anderes TP"))</f>
        <v>okay</v>
      </c>
      <c r="AM3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7" t="str">
        <f>IFERROR(IF(BTT[[#This Row],[SAP-Modul
(Pflichtauswahl)]]&lt;&gt;VLOOKUP(BTT[[#This Row],[Verwendete Transaktion (Pflichtauswahl)]],Transaktionen[[Transaktionen]:[Modul]],3,FALSE),"Modul anders","okay"),"")</f>
        <v>okay</v>
      </c>
      <c r="AP357" t="str">
        <f>IFERROR(IF(COUNTIFS(BTT[Verwendete Transaktion (Pflichtauswahl)],BTT[[#This Row],[Verwendete Transaktion (Pflichtauswahl)]],BTT[SAP-Modul
(Pflichtauswahl)],"&lt;&gt;"&amp;BTT[[#This Row],[SAP-Modul
(Pflichtauswahl)]])&gt;0,"Modul anders","okay"),"")</f>
        <v>okay</v>
      </c>
      <c r="AQ357" t="str">
        <f>IFERROR(IF(COUNTIFS(BTT[Verwendete Transaktion (Pflichtauswahl)],BTT[[#This Row],[Verwendete Transaktion (Pflichtauswahl)]],BTT[Verantwortliches TP
(automatisch)],"&lt;&gt;"&amp;BTT[[#This Row],[Verantwortliches TP
(automatisch)]])&gt;0,"Transaktion mehrfach","okay"),"")</f>
        <v>okay</v>
      </c>
      <c r="AR357" t="str">
        <f>IFERROR(IF(COUNTIFS(BTT[Verwendete Transaktion (Pflichtauswahl)],BTT[[#This Row],[Verwendete Transaktion (Pflichtauswahl)]],BTT[Verantwortliches TP
(automatisch)],"&lt;&gt;"&amp;VLOOKUP(aktives_Teilprojekt,Teilprojekte[[Teilprojekte]:[Kürzel]],2,FALSE))&gt;0,"Transaktion mehrfach","okay"),"")</f>
        <v>okay</v>
      </c>
      <c r="AS357" t="s">
        <v>932</v>
      </c>
    </row>
    <row r="358" spans="1:45">
      <c r="A358" t="str">
        <f>IFERROR(IF(BTT[[#This Row],[Lfd Nr. 
(aus konsolidierter Datei)]]&lt;&gt;"",BTT[[#This Row],[Lfd Nr. 
(aus konsolidierter Datei)]],VLOOKUP(aktives_Teilprojekt,Teilprojekte[[Teilprojekte]:[Kürzel]],2,FALSE)&amp;ROW(BTT[[#This Row],[Lfd Nr.
(automatisch)]])-2),"")</f>
        <v>FI2571</v>
      </c>
      <c r="B358" t="s">
        <v>101</v>
      </c>
      <c r="D358" s="4" t="s">
        <v>376</v>
      </c>
      <c r="E358" t="str">
        <f>IFERROR(IF(NOT(BTT[[#This Row],[Manuelle Änderung des Verantwortliches TP
(Auswahl - bei Bedarf)]]=""),BTT[[#This Row],[Manuelle Änderung des Verantwortliches TP
(Auswahl - bei Bedarf)]],VLOOKUP(BTT[[#This Row],[Hauptprozess
(Pflichtauswahl)]],Hauptprozesse[],3,FALSE)),"")</f>
        <v>FI</v>
      </c>
      <c r="F358" t="s">
        <v>5</v>
      </c>
      <c r="G358" t="s">
        <v>851</v>
      </c>
      <c r="H358" t="s">
        <v>852</v>
      </c>
      <c r="I358" t="s">
        <v>933</v>
      </c>
      <c r="J358" t="str">
        <f>IFERROR(VLOOKUP(BTT[[#This Row],[Verwendete Transaktion (Pflichtauswahl)]],Transaktionen[[Transaktionen]:[Langtext]],2,FALSE),"")</f>
        <v>Jahreswechsel</v>
      </c>
      <c r="V358" t="str">
        <f>IFERROR(VLOOKUP(BTT[[#This Row],[Verwendetes Formular
(Auswahl falls relevant)]],Formulare[[Formularbezeichnung]:[Formularname (technisch)]],2,FALSE),"")</f>
        <v/>
      </c>
      <c r="X358" t="s">
        <v>83</v>
      </c>
      <c r="Y358" s="4" t="s">
        <v>376</v>
      </c>
      <c r="AB358" t="s">
        <v>99</v>
      </c>
      <c r="AC358" s="22" t="s">
        <v>97</v>
      </c>
      <c r="AD358" t="s">
        <v>816</v>
      </c>
      <c r="AE358" t="s">
        <v>934</v>
      </c>
      <c r="AF358" s="22" t="s">
        <v>935</v>
      </c>
      <c r="AI358" t="s">
        <v>99</v>
      </c>
      <c r="AJ358" t="s">
        <v>85</v>
      </c>
      <c r="AK358" t="str">
        <f>IF(BTT[[#This Row],[Subprozess
(optionale Auswahl)]]="","okay",IF(VLOOKUP(BTT[[#This Row],[Subprozess
(optionale Auswahl)]],BPML[[Subprozess]:[Zugeordneter Hauptprozess]],3,FALSE)=BTT[[#This Row],[Hauptprozess
(Pflichtauswahl)]],"okay","falscher Subprozess"))</f>
        <v>okay</v>
      </c>
      <c r="AL358" t="str">
        <f>IF(aktives_Teilprojekt="Master","",IF(BTT[[#This Row],[Verantwortliches TP
(automatisch)]]=VLOOKUP(aktives_Teilprojekt,Teilprojekte[[Teilprojekte]:[Kürzel]],2,FALSE),"okay","Hauptprozess anderes TP"))</f>
        <v>okay</v>
      </c>
      <c r="AM3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8" t="str">
        <f>IFERROR(IF(BTT[[#This Row],[SAP-Modul
(Pflichtauswahl)]]&lt;&gt;VLOOKUP(BTT[[#This Row],[Verwendete Transaktion (Pflichtauswahl)]],Transaktionen[[Transaktionen]:[Modul]],3,FALSE),"Modul anders","okay"),"")</f>
        <v>okay</v>
      </c>
      <c r="AP358" t="str">
        <f>IFERROR(IF(COUNTIFS(BTT[Verwendete Transaktion (Pflichtauswahl)],BTT[[#This Row],[Verwendete Transaktion (Pflichtauswahl)]],BTT[SAP-Modul
(Pflichtauswahl)],"&lt;&gt;"&amp;BTT[[#This Row],[SAP-Modul
(Pflichtauswahl)]])&gt;0,"Modul anders","okay"),"")</f>
        <v>okay</v>
      </c>
      <c r="AQ358" t="str">
        <f>IFERROR(IF(COUNTIFS(BTT[Verwendete Transaktion (Pflichtauswahl)],BTT[[#This Row],[Verwendete Transaktion (Pflichtauswahl)]],BTT[Verantwortliches TP
(automatisch)],"&lt;&gt;"&amp;BTT[[#This Row],[Verantwortliches TP
(automatisch)]])&gt;0,"Transaktion mehrfach","okay"),"")</f>
        <v>okay</v>
      </c>
      <c r="AR358" t="str">
        <f>IFERROR(IF(COUNTIFS(BTT[Verwendete Transaktion (Pflichtauswahl)],BTT[[#This Row],[Verwendete Transaktion (Pflichtauswahl)]],BTT[Verantwortliches TP
(automatisch)],"&lt;&gt;"&amp;VLOOKUP(aktives_Teilprojekt,Teilprojekte[[Teilprojekte]:[Kürzel]],2,FALSE))&gt;0,"Transaktion mehrfach","okay"),"")</f>
        <v>okay</v>
      </c>
      <c r="AS358" t="s">
        <v>936</v>
      </c>
    </row>
    <row r="359" spans="1:45">
      <c r="A359" t="str">
        <f>IFERROR(IF(BTT[[#This Row],[Lfd Nr. 
(aus konsolidierter Datei)]]&lt;&gt;"",BTT[[#This Row],[Lfd Nr. 
(aus konsolidierter Datei)]],VLOOKUP(aktives_Teilprojekt,Teilprojekte[[Teilprojekte]:[Kürzel]],2,FALSE)&amp;ROW(BTT[[#This Row],[Lfd Nr.
(automatisch)]])-2),"")</f>
        <v>FI2572</v>
      </c>
      <c r="B359" t="s">
        <v>101</v>
      </c>
      <c r="D359" s="4" t="s">
        <v>891</v>
      </c>
      <c r="E359" t="str">
        <f>IFERROR(IF(NOT(BTT[[#This Row],[Manuelle Änderung des Verantwortliches TP
(Auswahl - bei Bedarf)]]=""),BTT[[#This Row],[Manuelle Änderung des Verantwortliches TP
(Auswahl - bei Bedarf)]],VLOOKUP(BTT[[#This Row],[Hauptprozess
(Pflichtauswahl)]],Hauptprozesse[],3,FALSE)),"")</f>
        <v>FI</v>
      </c>
      <c r="F359" t="s">
        <v>5</v>
      </c>
      <c r="G359" t="s">
        <v>851</v>
      </c>
      <c r="H359" t="s">
        <v>852</v>
      </c>
      <c r="I359" t="s">
        <v>937</v>
      </c>
      <c r="J359" t="str">
        <f>IFERROR(VLOOKUP(BTT[[#This Row],[Verwendete Transaktion (Pflichtauswahl)]],Transaktionen[[Transaktionen]:[Langtext]],2,FALSE),"")</f>
        <v>Bewegungsart definieren</v>
      </c>
      <c r="V359" t="str">
        <f>IFERROR(VLOOKUP(BTT[[#This Row],[Verwendetes Formular
(Auswahl falls relevant)]],Formulare[[Formularbezeichnung]:[Formularname (technisch)]],2,FALSE),"")</f>
        <v/>
      </c>
      <c r="X359" t="s">
        <v>83</v>
      </c>
      <c r="Y359" s="4" t="s">
        <v>891</v>
      </c>
      <c r="AB359" t="s">
        <v>85</v>
      </c>
      <c r="AC359" s="22" t="s">
        <v>97</v>
      </c>
      <c r="AD359" t="s">
        <v>98</v>
      </c>
      <c r="AF359" s="22" t="s">
        <v>97</v>
      </c>
      <c r="AI359" t="s">
        <v>85</v>
      </c>
      <c r="AJ359" t="s">
        <v>85</v>
      </c>
      <c r="AK359" t="str">
        <f>IF(BTT[[#This Row],[Subprozess
(optionale Auswahl)]]="","okay",IF(VLOOKUP(BTT[[#This Row],[Subprozess
(optionale Auswahl)]],BPML[[Subprozess]:[Zugeordneter Hauptprozess]],3,FALSE)=BTT[[#This Row],[Hauptprozess
(Pflichtauswahl)]],"okay","falscher Subprozess"))</f>
        <v>okay</v>
      </c>
      <c r="AL359" t="str">
        <f>IF(aktives_Teilprojekt="Master","",IF(BTT[[#This Row],[Verantwortliches TP
(automatisch)]]=VLOOKUP(aktives_Teilprojekt,Teilprojekte[[Teilprojekte]:[Kürzel]],2,FALSE),"okay","Hauptprozess anderes TP"))</f>
        <v>okay</v>
      </c>
      <c r="AM3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59" t="str">
        <f>IFERROR(IF(BTT[[#This Row],[SAP-Modul
(Pflichtauswahl)]]&lt;&gt;VLOOKUP(BTT[[#This Row],[Verwendete Transaktion (Pflichtauswahl)]],Transaktionen[[Transaktionen]:[Modul]],3,FALSE),"Modul anders","okay"),"")</f>
        <v>okay</v>
      </c>
      <c r="AP359" t="str">
        <f>IFERROR(IF(COUNTIFS(BTT[Verwendete Transaktion (Pflichtauswahl)],BTT[[#This Row],[Verwendete Transaktion (Pflichtauswahl)]],BTT[SAP-Modul
(Pflichtauswahl)],"&lt;&gt;"&amp;BTT[[#This Row],[SAP-Modul
(Pflichtauswahl)]])&gt;0,"Modul anders","okay"),"")</f>
        <v>okay</v>
      </c>
      <c r="AQ359" t="str">
        <f>IFERROR(IF(COUNTIFS(BTT[Verwendete Transaktion (Pflichtauswahl)],BTT[[#This Row],[Verwendete Transaktion (Pflichtauswahl)]],BTT[Verantwortliches TP
(automatisch)],"&lt;&gt;"&amp;BTT[[#This Row],[Verantwortliches TP
(automatisch)]])&gt;0,"Transaktion mehrfach","okay"),"")</f>
        <v>okay</v>
      </c>
      <c r="AR359" t="str">
        <f>IFERROR(IF(COUNTIFS(BTT[Verwendete Transaktion (Pflichtauswahl)],BTT[[#This Row],[Verwendete Transaktion (Pflichtauswahl)]],BTT[Verantwortliches TP
(automatisch)],"&lt;&gt;"&amp;VLOOKUP(aktives_Teilprojekt,Teilprojekte[[Teilprojekte]:[Kürzel]],2,FALSE))&gt;0,"Transaktion mehrfach","okay"),"")</f>
        <v>okay</v>
      </c>
      <c r="AS359" t="s">
        <v>938</v>
      </c>
    </row>
    <row r="360" spans="1:45">
      <c r="A360" t="str">
        <f>IFERROR(IF(BTT[[#This Row],[Lfd Nr. 
(aus konsolidierter Datei)]]&lt;&gt;"",BTT[[#This Row],[Lfd Nr. 
(aus konsolidierter Datei)]],VLOOKUP(aktives_Teilprojekt,Teilprojekte[[Teilprojekte]:[Kürzel]],2,FALSE)&amp;ROW(BTT[[#This Row],[Lfd Nr.
(automatisch)]])-2),"")</f>
        <v>FI2573</v>
      </c>
      <c r="B360" t="s">
        <v>101</v>
      </c>
      <c r="D360" s="4" t="s">
        <v>891</v>
      </c>
      <c r="E360" t="str">
        <f>IFERROR(IF(NOT(BTT[[#This Row],[Manuelle Änderung des Verantwortliches TP
(Auswahl - bei Bedarf)]]=""),BTT[[#This Row],[Manuelle Änderung des Verantwortliches TP
(Auswahl - bei Bedarf)]],VLOOKUP(BTT[[#This Row],[Hauptprozess
(Pflichtauswahl)]],Hauptprozesse[],3,FALSE)),"")</f>
        <v>FI</v>
      </c>
      <c r="F360" t="s">
        <v>5</v>
      </c>
      <c r="G360" t="s">
        <v>851</v>
      </c>
      <c r="H360" t="s">
        <v>852</v>
      </c>
      <c r="I360" t="s">
        <v>939</v>
      </c>
      <c r="J360" t="str">
        <f>IFERROR(VLOOKUP(BTT[[#This Row],[Verwendete Transaktion (Pflichtauswahl)]],Transaktionen[[Transaktionen]:[Langtext]],2,FALSE),"")</f>
        <v>Bewegungsart definieren</v>
      </c>
      <c r="V360" t="str">
        <f>IFERROR(VLOOKUP(BTT[[#This Row],[Verwendetes Formular
(Auswahl falls relevant)]],Formulare[[Formularbezeichnung]:[Formularname (technisch)]],2,FALSE),"")</f>
        <v/>
      </c>
      <c r="X360" t="s">
        <v>83</v>
      </c>
      <c r="Y360" s="4" t="s">
        <v>891</v>
      </c>
      <c r="AB360" t="s">
        <v>85</v>
      </c>
      <c r="AC360" s="22" t="s">
        <v>97</v>
      </c>
      <c r="AD360" t="s">
        <v>98</v>
      </c>
      <c r="AF360" s="22" t="s">
        <v>97</v>
      </c>
      <c r="AI360" t="s">
        <v>85</v>
      </c>
      <c r="AJ360" t="s">
        <v>85</v>
      </c>
      <c r="AK360" t="str">
        <f>IF(BTT[[#This Row],[Subprozess
(optionale Auswahl)]]="","okay",IF(VLOOKUP(BTT[[#This Row],[Subprozess
(optionale Auswahl)]],BPML[[Subprozess]:[Zugeordneter Hauptprozess]],3,FALSE)=BTT[[#This Row],[Hauptprozess
(Pflichtauswahl)]],"okay","falscher Subprozess"))</f>
        <v>okay</v>
      </c>
      <c r="AL360" t="str">
        <f>IF(aktives_Teilprojekt="Master","",IF(BTT[[#This Row],[Verantwortliches TP
(automatisch)]]=VLOOKUP(aktives_Teilprojekt,Teilprojekte[[Teilprojekte]:[Kürzel]],2,FALSE),"okay","Hauptprozess anderes TP"))</f>
        <v>okay</v>
      </c>
      <c r="AM3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0" t="str">
        <f>IFERROR(IF(BTT[[#This Row],[SAP-Modul
(Pflichtauswahl)]]&lt;&gt;VLOOKUP(BTT[[#This Row],[Verwendete Transaktion (Pflichtauswahl)]],Transaktionen[[Transaktionen]:[Modul]],3,FALSE),"Modul anders","okay"),"")</f>
        <v>okay</v>
      </c>
      <c r="AP360" t="str">
        <f>IFERROR(IF(COUNTIFS(BTT[Verwendete Transaktion (Pflichtauswahl)],BTT[[#This Row],[Verwendete Transaktion (Pflichtauswahl)]],BTT[SAP-Modul
(Pflichtauswahl)],"&lt;&gt;"&amp;BTT[[#This Row],[SAP-Modul
(Pflichtauswahl)]])&gt;0,"Modul anders","okay"),"")</f>
        <v>okay</v>
      </c>
      <c r="AQ360" t="str">
        <f>IFERROR(IF(COUNTIFS(BTT[Verwendete Transaktion (Pflichtauswahl)],BTT[[#This Row],[Verwendete Transaktion (Pflichtauswahl)]],BTT[Verantwortliches TP
(automatisch)],"&lt;&gt;"&amp;BTT[[#This Row],[Verantwortliches TP
(automatisch)]])&gt;0,"Transaktion mehrfach","okay"),"")</f>
        <v>okay</v>
      </c>
      <c r="AR360" t="str">
        <f>IFERROR(IF(COUNTIFS(BTT[Verwendete Transaktion (Pflichtauswahl)],BTT[[#This Row],[Verwendete Transaktion (Pflichtauswahl)]],BTT[Verantwortliches TP
(automatisch)],"&lt;&gt;"&amp;VLOOKUP(aktives_Teilprojekt,Teilprojekte[[Teilprojekte]:[Kürzel]],2,FALSE))&gt;0,"Transaktion mehrfach","okay"),"")</f>
        <v>okay</v>
      </c>
      <c r="AS360" t="s">
        <v>940</v>
      </c>
    </row>
    <row r="361" spans="1:45">
      <c r="A361" t="str">
        <f>IFERROR(IF(BTT[[#This Row],[Lfd Nr. 
(aus konsolidierter Datei)]]&lt;&gt;"",BTT[[#This Row],[Lfd Nr. 
(aus konsolidierter Datei)]],VLOOKUP(aktives_Teilprojekt,Teilprojekte[[Teilprojekte]:[Kürzel]],2,FALSE)&amp;ROW(BTT[[#This Row],[Lfd Nr.
(automatisch)]])-2),"")</f>
        <v>FI2574</v>
      </c>
      <c r="B361" t="s">
        <v>101</v>
      </c>
      <c r="D361" s="4" t="s">
        <v>891</v>
      </c>
      <c r="E361" t="str">
        <f>IFERROR(IF(NOT(BTT[[#This Row],[Manuelle Änderung des Verantwortliches TP
(Auswahl - bei Bedarf)]]=""),BTT[[#This Row],[Manuelle Änderung des Verantwortliches TP
(Auswahl - bei Bedarf)]],VLOOKUP(BTT[[#This Row],[Hauptprozess
(Pflichtauswahl)]],Hauptprozesse[],3,FALSE)),"")</f>
        <v>FI</v>
      </c>
      <c r="F361" t="s">
        <v>5</v>
      </c>
      <c r="G361" t="s">
        <v>851</v>
      </c>
      <c r="H361" t="s">
        <v>852</v>
      </c>
      <c r="I361" t="s">
        <v>941</v>
      </c>
      <c r="J361" t="str">
        <f>IFERROR(VLOOKUP(BTT[[#This Row],[Verwendete Transaktion (Pflichtauswahl)]],Transaktionen[[Transaktionen]:[Langtext]],2,FALSE),"")</f>
        <v>Bewegungsart definieren</v>
      </c>
      <c r="V361" t="str">
        <f>IFERROR(VLOOKUP(BTT[[#This Row],[Verwendetes Formular
(Auswahl falls relevant)]],Formulare[[Formularbezeichnung]:[Formularname (technisch)]],2,FALSE),"")</f>
        <v/>
      </c>
      <c r="X361" t="s">
        <v>83</v>
      </c>
      <c r="Y361" s="4" t="s">
        <v>891</v>
      </c>
      <c r="AB361" t="s">
        <v>85</v>
      </c>
      <c r="AC361" s="22" t="s">
        <v>97</v>
      </c>
      <c r="AD361" t="s">
        <v>98</v>
      </c>
      <c r="AF361" s="22" t="s">
        <v>97</v>
      </c>
      <c r="AI361" t="s">
        <v>85</v>
      </c>
      <c r="AJ361" t="s">
        <v>85</v>
      </c>
      <c r="AK361" t="str">
        <f>IF(BTT[[#This Row],[Subprozess
(optionale Auswahl)]]="","okay",IF(VLOOKUP(BTT[[#This Row],[Subprozess
(optionale Auswahl)]],BPML[[Subprozess]:[Zugeordneter Hauptprozess]],3,FALSE)=BTT[[#This Row],[Hauptprozess
(Pflichtauswahl)]],"okay","falscher Subprozess"))</f>
        <v>okay</v>
      </c>
      <c r="AL361" t="str">
        <f>IF(aktives_Teilprojekt="Master","",IF(BTT[[#This Row],[Verantwortliches TP
(automatisch)]]=VLOOKUP(aktives_Teilprojekt,Teilprojekte[[Teilprojekte]:[Kürzel]],2,FALSE),"okay","Hauptprozess anderes TP"))</f>
        <v>okay</v>
      </c>
      <c r="AM3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1" t="str">
        <f>IFERROR(IF(BTT[[#This Row],[SAP-Modul
(Pflichtauswahl)]]&lt;&gt;VLOOKUP(BTT[[#This Row],[Verwendete Transaktion (Pflichtauswahl)]],Transaktionen[[Transaktionen]:[Modul]],3,FALSE),"Modul anders","okay"),"")</f>
        <v>okay</v>
      </c>
      <c r="AP361" t="str">
        <f>IFERROR(IF(COUNTIFS(BTT[Verwendete Transaktion (Pflichtauswahl)],BTT[[#This Row],[Verwendete Transaktion (Pflichtauswahl)]],BTT[SAP-Modul
(Pflichtauswahl)],"&lt;&gt;"&amp;BTT[[#This Row],[SAP-Modul
(Pflichtauswahl)]])&gt;0,"Modul anders","okay"),"")</f>
        <v>okay</v>
      </c>
      <c r="AQ361" t="str">
        <f>IFERROR(IF(COUNTIFS(BTT[Verwendete Transaktion (Pflichtauswahl)],BTT[[#This Row],[Verwendete Transaktion (Pflichtauswahl)]],BTT[Verantwortliches TP
(automatisch)],"&lt;&gt;"&amp;BTT[[#This Row],[Verantwortliches TP
(automatisch)]])&gt;0,"Transaktion mehrfach","okay"),"")</f>
        <v>okay</v>
      </c>
      <c r="AR361" t="str">
        <f>IFERROR(IF(COUNTIFS(BTT[Verwendete Transaktion (Pflichtauswahl)],BTT[[#This Row],[Verwendete Transaktion (Pflichtauswahl)]],BTT[Verantwortliches TP
(automatisch)],"&lt;&gt;"&amp;VLOOKUP(aktives_Teilprojekt,Teilprojekte[[Teilprojekte]:[Kürzel]],2,FALSE))&gt;0,"Transaktion mehrfach","okay"),"")</f>
        <v>okay</v>
      </c>
      <c r="AS361" t="s">
        <v>942</v>
      </c>
    </row>
    <row r="362" spans="1:45">
      <c r="A362" t="str">
        <f>IFERROR(IF(BTT[[#This Row],[Lfd Nr. 
(aus konsolidierter Datei)]]&lt;&gt;"",BTT[[#This Row],[Lfd Nr. 
(aus konsolidierter Datei)]],VLOOKUP(aktives_Teilprojekt,Teilprojekte[[Teilprojekte]:[Kürzel]],2,FALSE)&amp;ROW(BTT[[#This Row],[Lfd Nr.
(automatisch)]])-2),"")</f>
        <v>FI2575</v>
      </c>
      <c r="B362" t="s">
        <v>807</v>
      </c>
      <c r="D362" s="4" t="s">
        <v>891</v>
      </c>
      <c r="E362" t="str">
        <f>IFERROR(IF(NOT(BTT[[#This Row],[Manuelle Änderung des Verantwortliches TP
(Auswahl - bei Bedarf)]]=""),BTT[[#This Row],[Manuelle Änderung des Verantwortliches TP
(Auswahl - bei Bedarf)]],VLOOKUP(BTT[[#This Row],[Hauptprozess
(Pflichtauswahl)]],Hauptprozesse[],3,FALSE)),"")</f>
        <v>FI</v>
      </c>
      <c r="F362" t="s">
        <v>5</v>
      </c>
      <c r="G362" t="s">
        <v>851</v>
      </c>
      <c r="H362" t="s">
        <v>852</v>
      </c>
      <c r="I362" t="s">
        <v>943</v>
      </c>
      <c r="J362" t="str">
        <f>IFERROR(VLOOKUP(BTT[[#This Row],[Verwendete Transaktion (Pflichtauswahl)]],Transaktionen[[Transaktionen]:[Langtext]],2,FALSE),"")</f>
        <v>Kontierung Zugänge</v>
      </c>
      <c r="O362" t="s">
        <v>83</v>
      </c>
      <c r="T362" t="s">
        <v>83</v>
      </c>
      <c r="V362" t="str">
        <f>IFERROR(VLOOKUP(BTT[[#This Row],[Verwendetes Formular
(Auswahl falls relevant)]],Formulare[[Formularbezeichnung]:[Formularname (technisch)]],2,FALSE),"")</f>
        <v/>
      </c>
      <c r="X362" t="s">
        <v>83</v>
      </c>
      <c r="Y362" s="4" t="s">
        <v>891</v>
      </c>
      <c r="AB362" t="s">
        <v>85</v>
      </c>
      <c r="AC362" s="22" t="s">
        <v>97</v>
      </c>
      <c r="AD362" t="s">
        <v>98</v>
      </c>
      <c r="AF362" s="22" t="s">
        <v>97</v>
      </c>
      <c r="AI362" t="s">
        <v>85</v>
      </c>
      <c r="AJ362" t="s">
        <v>85</v>
      </c>
      <c r="AK362" t="str">
        <f>IF(BTT[[#This Row],[Subprozess
(optionale Auswahl)]]="","okay",IF(VLOOKUP(BTT[[#This Row],[Subprozess
(optionale Auswahl)]],BPML[[Subprozess]:[Zugeordneter Hauptprozess]],3,FALSE)=BTT[[#This Row],[Hauptprozess
(Pflichtauswahl)]],"okay","falscher Subprozess"))</f>
        <v>okay</v>
      </c>
      <c r="AL362" t="str">
        <f>IF(aktives_Teilprojekt="Master","",IF(BTT[[#This Row],[Verantwortliches TP
(automatisch)]]=VLOOKUP(aktives_Teilprojekt,Teilprojekte[[Teilprojekte]:[Kürzel]],2,FALSE),"okay","Hauptprozess anderes TP"))</f>
        <v>okay</v>
      </c>
      <c r="AM3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2" t="str">
        <f>IFERROR(IF(BTT[[#This Row],[SAP-Modul
(Pflichtauswahl)]]&lt;&gt;VLOOKUP(BTT[[#This Row],[Verwendete Transaktion (Pflichtauswahl)]],Transaktionen[[Transaktionen]:[Modul]],3,FALSE),"Modul anders","okay"),"")</f>
        <v>okay</v>
      </c>
      <c r="AP362" t="str">
        <f>IFERROR(IF(COUNTIFS(BTT[Verwendete Transaktion (Pflichtauswahl)],BTT[[#This Row],[Verwendete Transaktion (Pflichtauswahl)]],BTT[SAP-Modul
(Pflichtauswahl)],"&lt;&gt;"&amp;BTT[[#This Row],[SAP-Modul
(Pflichtauswahl)]])&gt;0,"Modul anders","okay"),"")</f>
        <v>okay</v>
      </c>
      <c r="AQ362" t="str">
        <f>IFERROR(IF(COUNTIFS(BTT[Verwendete Transaktion (Pflichtauswahl)],BTT[[#This Row],[Verwendete Transaktion (Pflichtauswahl)]],BTT[Verantwortliches TP
(automatisch)],"&lt;&gt;"&amp;BTT[[#This Row],[Verantwortliches TP
(automatisch)]])&gt;0,"Transaktion mehrfach","okay"),"")</f>
        <v>okay</v>
      </c>
      <c r="AR362" t="str">
        <f>IFERROR(IF(COUNTIFS(BTT[Verwendete Transaktion (Pflichtauswahl)],BTT[[#This Row],[Verwendete Transaktion (Pflichtauswahl)]],BTT[Verantwortliches TP
(automatisch)],"&lt;&gt;"&amp;VLOOKUP(aktives_Teilprojekt,Teilprojekte[[Teilprojekte]:[Kürzel]],2,FALSE))&gt;0,"Transaktion mehrfach","okay"),"")</f>
        <v>okay</v>
      </c>
      <c r="AS362" t="s">
        <v>944</v>
      </c>
    </row>
    <row r="363" spans="1:45">
      <c r="A363" t="str">
        <f>IFERROR(IF(BTT[[#This Row],[Lfd Nr. 
(aus konsolidierter Datei)]]&lt;&gt;"",BTT[[#This Row],[Lfd Nr. 
(aus konsolidierter Datei)]],VLOOKUP(aktives_Teilprojekt,Teilprojekte[[Teilprojekte]:[Kürzel]],2,FALSE)&amp;ROW(BTT[[#This Row],[Lfd Nr.
(automatisch)]])-2),"")</f>
        <v>FI2576</v>
      </c>
      <c r="B363" t="s">
        <v>101</v>
      </c>
      <c r="D363" s="4" t="s">
        <v>891</v>
      </c>
      <c r="E363" t="str">
        <f>IFERROR(IF(NOT(BTT[[#This Row],[Manuelle Änderung des Verantwortliches TP
(Auswahl - bei Bedarf)]]=""),BTT[[#This Row],[Manuelle Änderung des Verantwortliches TP
(Auswahl - bei Bedarf)]],VLOOKUP(BTT[[#This Row],[Hauptprozess
(Pflichtauswahl)]],Hauptprozesse[],3,FALSE)),"")</f>
        <v>FI</v>
      </c>
      <c r="F363" t="s">
        <v>5</v>
      </c>
      <c r="G363" t="s">
        <v>851</v>
      </c>
      <c r="H363" t="s">
        <v>852</v>
      </c>
      <c r="I363" t="s">
        <v>945</v>
      </c>
      <c r="J363" t="str">
        <f>IFERROR(VLOOKUP(BTT[[#This Row],[Verwendete Transaktion (Pflichtauswahl)]],Transaktionen[[Transaktionen]:[Langtext]],2,FALSE),"")</f>
        <v>Definition Archivierungsobjekte</v>
      </c>
      <c r="V363" t="str">
        <f>IFERROR(VLOOKUP(BTT[[#This Row],[Verwendetes Formular
(Auswahl falls relevant)]],Formulare[[Formularbezeichnung]:[Formularname (technisch)]],2,FALSE),"")</f>
        <v/>
      </c>
      <c r="X363" t="s">
        <v>83</v>
      </c>
      <c r="Y363" s="4" t="s">
        <v>891</v>
      </c>
      <c r="AB363" t="s">
        <v>85</v>
      </c>
      <c r="AC363" s="22" t="s">
        <v>97</v>
      </c>
      <c r="AD363" t="s">
        <v>98</v>
      </c>
      <c r="AF363" s="22" t="s">
        <v>97</v>
      </c>
      <c r="AI363" t="s">
        <v>85</v>
      </c>
      <c r="AJ363" t="s">
        <v>85</v>
      </c>
      <c r="AK363" t="str">
        <f>IF(BTT[[#This Row],[Subprozess
(optionale Auswahl)]]="","okay",IF(VLOOKUP(BTT[[#This Row],[Subprozess
(optionale Auswahl)]],BPML[[Subprozess]:[Zugeordneter Hauptprozess]],3,FALSE)=BTT[[#This Row],[Hauptprozess
(Pflichtauswahl)]],"okay","falscher Subprozess"))</f>
        <v>okay</v>
      </c>
      <c r="AL363" t="str">
        <f>IF(aktives_Teilprojekt="Master","",IF(BTT[[#This Row],[Verantwortliches TP
(automatisch)]]=VLOOKUP(aktives_Teilprojekt,Teilprojekte[[Teilprojekte]:[Kürzel]],2,FALSE),"okay","Hauptprozess anderes TP"))</f>
        <v>okay</v>
      </c>
      <c r="AM3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3" t="str">
        <f>IFERROR(IF(BTT[[#This Row],[SAP-Modul
(Pflichtauswahl)]]&lt;&gt;VLOOKUP(BTT[[#This Row],[Verwendete Transaktion (Pflichtauswahl)]],Transaktionen[[Transaktionen]:[Modul]],3,FALSE),"Modul anders","okay"),"")</f>
        <v>okay</v>
      </c>
      <c r="AP363" t="str">
        <f>IFERROR(IF(COUNTIFS(BTT[Verwendete Transaktion (Pflichtauswahl)],BTT[[#This Row],[Verwendete Transaktion (Pflichtauswahl)]],BTT[SAP-Modul
(Pflichtauswahl)],"&lt;&gt;"&amp;BTT[[#This Row],[SAP-Modul
(Pflichtauswahl)]])&gt;0,"Modul anders","okay"),"")</f>
        <v>okay</v>
      </c>
      <c r="AQ363" t="str">
        <f>IFERROR(IF(COUNTIFS(BTT[Verwendete Transaktion (Pflichtauswahl)],BTT[[#This Row],[Verwendete Transaktion (Pflichtauswahl)]],BTT[Verantwortliches TP
(automatisch)],"&lt;&gt;"&amp;BTT[[#This Row],[Verantwortliches TP
(automatisch)]])&gt;0,"Transaktion mehrfach","okay"),"")</f>
        <v>okay</v>
      </c>
      <c r="AR363" t="str">
        <f>IFERROR(IF(COUNTIFS(BTT[Verwendete Transaktion (Pflichtauswahl)],BTT[[#This Row],[Verwendete Transaktion (Pflichtauswahl)]],BTT[Verantwortliches TP
(automatisch)],"&lt;&gt;"&amp;VLOOKUP(aktives_Teilprojekt,Teilprojekte[[Teilprojekte]:[Kürzel]],2,FALSE))&gt;0,"Transaktion mehrfach","okay"),"")</f>
        <v>okay</v>
      </c>
      <c r="AS363" t="s">
        <v>946</v>
      </c>
    </row>
    <row r="364" spans="1:45">
      <c r="A364" t="str">
        <f>IFERROR(IF(BTT[[#This Row],[Lfd Nr. 
(aus konsolidierter Datei)]]&lt;&gt;"",BTT[[#This Row],[Lfd Nr. 
(aus konsolidierter Datei)]],VLOOKUP(aktives_Teilprojekt,Teilprojekte[[Teilprojekte]:[Kürzel]],2,FALSE)&amp;ROW(BTT[[#This Row],[Lfd Nr.
(automatisch)]])-2),"")</f>
        <v>FI1241</v>
      </c>
      <c r="B364" t="s">
        <v>904</v>
      </c>
      <c r="D364" t="s">
        <v>947</v>
      </c>
      <c r="E364" t="str">
        <f>IFERROR(IF(NOT(BTT[[#This Row],[Manuelle Änderung des Verantwortliches TP
(Auswahl - bei Bedarf)]]=""),BTT[[#This Row],[Manuelle Änderung des Verantwortliches TP
(Auswahl - bei Bedarf)]],VLOOKUP(BTT[[#This Row],[Hauptprozess
(Pflichtauswahl)]],Hauptprozesse[],3,FALSE)),"")</f>
        <v>FI</v>
      </c>
      <c r="G364" t="s">
        <v>851</v>
      </c>
      <c r="H364" t="s">
        <v>852</v>
      </c>
      <c r="I364" t="s">
        <v>948</v>
      </c>
      <c r="J364" t="str">
        <f>IFERROR(VLOOKUP(BTT[[#This Row],[Verwendete Transaktion (Pflichtauswahl)]],Transaktionen[[Transaktionen]:[Langtext]],2,FALSE),"")</f>
        <v>Aufruf Anlagen-Bestandsliste</v>
      </c>
      <c r="O364" t="s">
        <v>83</v>
      </c>
      <c r="T364" t="s">
        <v>83</v>
      </c>
      <c r="V364" t="str">
        <f>IFERROR(VLOOKUP(BTT[[#This Row],[Verwendetes Formular
(Auswahl falls relevant)]],Formulare[[Formularbezeichnung]:[Formularname (technisch)]],2,FALSE),"")</f>
        <v/>
      </c>
      <c r="X364" t="s">
        <v>83</v>
      </c>
      <c r="Y364" s="4"/>
      <c r="AB364" t="s">
        <v>85</v>
      </c>
      <c r="AC364" t="s">
        <v>859</v>
      </c>
      <c r="AD364" t="s">
        <v>816</v>
      </c>
      <c r="AF364" t="s">
        <v>949</v>
      </c>
      <c r="AI364" t="s">
        <v>85</v>
      </c>
      <c r="AJ364" t="s">
        <v>85</v>
      </c>
      <c r="AK364" t="str">
        <f>IF(BTT[[#This Row],[Subprozess
(optionale Auswahl)]]="","okay",IF(VLOOKUP(BTT[[#This Row],[Subprozess
(optionale Auswahl)]],BPML[[Subprozess]:[Zugeordneter Hauptprozess]],3,FALSE)=BTT[[#This Row],[Hauptprozess
(Pflichtauswahl)]],"okay","falscher Subprozess"))</f>
        <v>okay</v>
      </c>
      <c r="AL364" t="str">
        <f>IF(aktives_Teilprojekt="Master","",IF(BTT[[#This Row],[Verantwortliches TP
(automatisch)]]=VLOOKUP(aktives_Teilprojekt,Teilprojekte[[Teilprojekte]:[Kürzel]],2,FALSE),"okay","Hauptprozess anderes TP"))</f>
        <v>okay</v>
      </c>
      <c r="AM3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4" t="str">
        <f>IFERROR(IF(BTT[[#This Row],[SAP-Modul
(Pflichtauswahl)]]&lt;&gt;VLOOKUP(BTT[[#This Row],[Verwendete Transaktion (Pflichtauswahl)]],Transaktionen[[Transaktionen]:[Modul]],3,FALSE),"Modul anders","okay"),"")</f>
        <v>okay</v>
      </c>
      <c r="AP364" t="str">
        <f>IFERROR(IF(COUNTIFS(BTT[Verwendete Transaktion (Pflichtauswahl)],BTT[[#This Row],[Verwendete Transaktion (Pflichtauswahl)]],BTT[SAP-Modul
(Pflichtauswahl)],"&lt;&gt;"&amp;BTT[[#This Row],[SAP-Modul
(Pflichtauswahl)]])&gt;0,"Modul anders","okay"),"")</f>
        <v>okay</v>
      </c>
      <c r="AQ364" t="str">
        <f>IFERROR(IF(COUNTIFS(BTT[Verwendete Transaktion (Pflichtauswahl)],BTT[[#This Row],[Verwendete Transaktion (Pflichtauswahl)]],BTT[Verantwortliches TP
(automatisch)],"&lt;&gt;"&amp;BTT[[#This Row],[Verantwortliches TP
(automatisch)]])&gt;0,"Transaktion mehrfach","okay"),"")</f>
        <v>okay</v>
      </c>
      <c r="AR364" t="str">
        <f>IFERROR(IF(COUNTIFS(BTT[Verwendete Transaktion (Pflichtauswahl)],BTT[[#This Row],[Verwendete Transaktion (Pflichtauswahl)]],BTT[Verantwortliches TP
(automatisch)],"&lt;&gt;"&amp;VLOOKUP(aktives_Teilprojekt,Teilprojekte[[Teilprojekte]:[Kürzel]],2,FALSE))&gt;0,"Transaktion mehrfach","okay"),"")</f>
        <v>okay</v>
      </c>
      <c r="AS364" t="s">
        <v>950</v>
      </c>
    </row>
    <row r="365" spans="1:45">
      <c r="A365" t="str">
        <f>IFERROR(IF(BTT[[#This Row],[Lfd Nr. 
(aus konsolidierter Datei)]]&lt;&gt;"",BTT[[#This Row],[Lfd Nr. 
(aus konsolidierter Datei)]],VLOOKUP(aktives_Teilprojekt,Teilprojekte[[Teilprojekte]:[Kürzel]],2,FALSE)&amp;ROW(BTT[[#This Row],[Lfd Nr.
(automatisch)]])-2),"")</f>
        <v>FI2577</v>
      </c>
      <c r="B365" t="s">
        <v>79</v>
      </c>
      <c r="D365" t="s">
        <v>951</v>
      </c>
      <c r="E365" t="str">
        <f>IFERROR(IF(NOT(BTT[[#This Row],[Manuelle Änderung des Verantwortliches TP
(Auswahl - bei Bedarf)]]=""),BTT[[#This Row],[Manuelle Änderung des Verantwortliches TP
(Auswahl - bei Bedarf)]],VLOOKUP(BTT[[#This Row],[Hauptprozess
(Pflichtauswahl)]],Hauptprozesse[],3,FALSE)),"")</f>
        <v>FI</v>
      </c>
      <c r="G365" t="s">
        <v>851</v>
      </c>
      <c r="H365" t="s">
        <v>852</v>
      </c>
      <c r="I365" t="s">
        <v>952</v>
      </c>
      <c r="J365" t="str">
        <f>IFERROR(VLOOKUP(BTT[[#This Row],[Verwendete Transaktion (Pflichtauswahl)]],Transaktionen[[Transaktionen]:[Langtext]],2,FALSE),"")</f>
        <v>Aufruf Anlagen-Gitter</v>
      </c>
      <c r="K365" t="s">
        <v>953</v>
      </c>
      <c r="O365" t="s">
        <v>83</v>
      </c>
      <c r="T365" t="s">
        <v>83</v>
      </c>
      <c r="V365" t="str">
        <f>IFERROR(VLOOKUP(BTT[[#This Row],[Verwendetes Formular
(Auswahl falls relevant)]],Formulare[[Formularbezeichnung]:[Formularname (technisch)]],2,FALSE),"")</f>
        <v/>
      </c>
      <c r="X365" t="s">
        <v>83</v>
      </c>
      <c r="Y365" s="4"/>
      <c r="AB365" t="s">
        <v>85</v>
      </c>
      <c r="AC365" t="s">
        <v>859</v>
      </c>
      <c r="AD365" t="s">
        <v>87</v>
      </c>
      <c r="AF365" t="s">
        <v>954</v>
      </c>
      <c r="AI365" t="s">
        <v>85</v>
      </c>
      <c r="AJ365" t="s">
        <v>85</v>
      </c>
      <c r="AK365" t="str">
        <f>IF(BTT[[#This Row],[Subprozess
(optionale Auswahl)]]="","okay",IF(VLOOKUP(BTT[[#This Row],[Subprozess
(optionale Auswahl)]],BPML[[Subprozess]:[Zugeordneter Hauptprozess]],3,FALSE)=BTT[[#This Row],[Hauptprozess
(Pflichtauswahl)]],"okay","falscher Subprozess"))</f>
        <v>okay</v>
      </c>
      <c r="AL365" t="str">
        <f>IF(aktives_Teilprojekt="Master","",IF(BTT[[#This Row],[Verantwortliches TP
(automatisch)]]=VLOOKUP(aktives_Teilprojekt,Teilprojekte[[Teilprojekte]:[Kürzel]],2,FALSE),"okay","Hauptprozess anderes TP"))</f>
        <v>okay</v>
      </c>
      <c r="AM3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5" t="str">
        <f>IFERROR(IF(BTT[[#This Row],[SAP-Modul
(Pflichtauswahl)]]&lt;&gt;VLOOKUP(BTT[[#This Row],[Verwendete Transaktion (Pflichtauswahl)]],Transaktionen[[Transaktionen]:[Modul]],3,FALSE),"Modul anders","okay"),"")</f>
        <v>okay</v>
      </c>
      <c r="AP365" t="str">
        <f>IFERROR(IF(COUNTIFS(BTT[Verwendete Transaktion (Pflichtauswahl)],BTT[[#This Row],[Verwendete Transaktion (Pflichtauswahl)]],BTT[SAP-Modul
(Pflichtauswahl)],"&lt;&gt;"&amp;BTT[[#This Row],[SAP-Modul
(Pflichtauswahl)]])&gt;0,"Modul anders","okay"),"")</f>
        <v>okay</v>
      </c>
      <c r="AQ365" t="str">
        <f>IFERROR(IF(COUNTIFS(BTT[Verwendete Transaktion (Pflichtauswahl)],BTT[[#This Row],[Verwendete Transaktion (Pflichtauswahl)]],BTT[Verantwortliches TP
(automatisch)],"&lt;&gt;"&amp;BTT[[#This Row],[Verantwortliches TP
(automatisch)]])&gt;0,"Transaktion mehrfach","okay"),"")</f>
        <v>okay</v>
      </c>
      <c r="AR365" t="str">
        <f>IFERROR(IF(COUNTIFS(BTT[Verwendete Transaktion (Pflichtauswahl)],BTT[[#This Row],[Verwendete Transaktion (Pflichtauswahl)]],BTT[Verantwortliches TP
(automatisch)],"&lt;&gt;"&amp;VLOOKUP(aktives_Teilprojekt,Teilprojekte[[Teilprojekte]:[Kürzel]],2,FALSE))&gt;0,"Transaktion mehrfach","okay"),"")</f>
        <v>okay</v>
      </c>
      <c r="AS365" t="s">
        <v>955</v>
      </c>
    </row>
    <row r="366" spans="1:45">
      <c r="A366" t="str">
        <f>IFERROR(IF(BTT[[#This Row],[Lfd Nr. 
(aus konsolidierter Datei)]]&lt;&gt;"",BTT[[#This Row],[Lfd Nr. 
(aus konsolidierter Datei)]],VLOOKUP(aktives_Teilprojekt,Teilprojekte[[Teilprojekte]:[Kürzel]],2,FALSE)&amp;ROW(BTT[[#This Row],[Lfd Nr.
(automatisch)]])-2),"")</f>
        <v>FI2578</v>
      </c>
      <c r="B366" t="s">
        <v>807</v>
      </c>
      <c r="D366" t="s">
        <v>956</v>
      </c>
      <c r="E366" t="str">
        <f>IFERROR(IF(NOT(BTT[[#This Row],[Manuelle Änderung des Verantwortliches TP
(Auswahl - bei Bedarf)]]=""),BTT[[#This Row],[Manuelle Änderung des Verantwortliches TP
(Auswahl - bei Bedarf)]],VLOOKUP(BTT[[#This Row],[Hauptprozess
(Pflichtauswahl)]],Hauptprozesse[],3,FALSE)),"")</f>
        <v>FI</v>
      </c>
      <c r="F366" t="s">
        <v>5</v>
      </c>
      <c r="G366" t="s">
        <v>851</v>
      </c>
      <c r="H366" t="s">
        <v>852</v>
      </c>
      <c r="I366" t="s">
        <v>957</v>
      </c>
      <c r="J366" t="str">
        <f>IFERROR(VLOOKUP(BTT[[#This Row],[Verwendete Transaktion (Pflichtauswahl)]],Transaktionen[[Transaktionen]:[Langtext]],2,FALSE),"")</f>
        <v>Aufruf Abschreibungsliste</v>
      </c>
      <c r="O366" t="s">
        <v>83</v>
      </c>
      <c r="T366" t="s">
        <v>83</v>
      </c>
      <c r="V366" t="str">
        <f>IFERROR(VLOOKUP(BTT[[#This Row],[Verwendetes Formular
(Auswahl falls relevant)]],Formulare[[Formularbezeichnung]:[Formularname (technisch)]],2,FALSE),"")</f>
        <v/>
      </c>
      <c r="X366" t="s">
        <v>83</v>
      </c>
      <c r="Y366" s="4"/>
      <c r="AB366" t="s">
        <v>85</v>
      </c>
      <c r="AC366" t="s">
        <v>859</v>
      </c>
      <c r="AD366" t="s">
        <v>87</v>
      </c>
      <c r="AF366" t="s">
        <v>958</v>
      </c>
      <c r="AI366" t="s">
        <v>85</v>
      </c>
      <c r="AJ366" t="s">
        <v>85</v>
      </c>
      <c r="AK366" t="str">
        <f>IF(BTT[[#This Row],[Subprozess
(optionale Auswahl)]]="","okay",IF(VLOOKUP(BTT[[#This Row],[Subprozess
(optionale Auswahl)]],BPML[[Subprozess]:[Zugeordneter Hauptprozess]],3,FALSE)=BTT[[#This Row],[Hauptprozess
(Pflichtauswahl)]],"okay","falscher Subprozess"))</f>
        <v>okay</v>
      </c>
      <c r="AL366" t="str">
        <f>IF(aktives_Teilprojekt="Master","",IF(BTT[[#This Row],[Verantwortliches TP
(automatisch)]]=VLOOKUP(aktives_Teilprojekt,Teilprojekte[[Teilprojekte]:[Kürzel]],2,FALSE),"okay","Hauptprozess anderes TP"))</f>
        <v>okay</v>
      </c>
      <c r="AM3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6" t="str">
        <f>IFERROR(IF(BTT[[#This Row],[SAP-Modul
(Pflichtauswahl)]]&lt;&gt;VLOOKUP(BTT[[#This Row],[Verwendete Transaktion (Pflichtauswahl)]],Transaktionen[[Transaktionen]:[Modul]],3,FALSE),"Modul anders","okay"),"")</f>
        <v>okay</v>
      </c>
      <c r="AP366" t="str">
        <f>IFERROR(IF(COUNTIFS(BTT[Verwendete Transaktion (Pflichtauswahl)],BTT[[#This Row],[Verwendete Transaktion (Pflichtauswahl)]],BTT[SAP-Modul
(Pflichtauswahl)],"&lt;&gt;"&amp;BTT[[#This Row],[SAP-Modul
(Pflichtauswahl)]])&gt;0,"Modul anders","okay"),"")</f>
        <v>okay</v>
      </c>
      <c r="AQ366" t="str">
        <f>IFERROR(IF(COUNTIFS(BTT[Verwendete Transaktion (Pflichtauswahl)],BTT[[#This Row],[Verwendete Transaktion (Pflichtauswahl)]],BTT[Verantwortliches TP
(automatisch)],"&lt;&gt;"&amp;BTT[[#This Row],[Verantwortliches TP
(automatisch)]])&gt;0,"Transaktion mehrfach","okay"),"")</f>
        <v>okay</v>
      </c>
      <c r="AR366" t="str">
        <f>IFERROR(IF(COUNTIFS(BTT[Verwendete Transaktion (Pflichtauswahl)],BTT[[#This Row],[Verwendete Transaktion (Pflichtauswahl)]],BTT[Verantwortliches TP
(automatisch)],"&lt;&gt;"&amp;VLOOKUP(aktives_Teilprojekt,Teilprojekte[[Teilprojekte]:[Kürzel]],2,FALSE))&gt;0,"Transaktion mehrfach","okay"),"")</f>
        <v>okay</v>
      </c>
      <c r="AS366" t="s">
        <v>959</v>
      </c>
    </row>
    <row r="367" spans="1:45">
      <c r="A367" t="str">
        <f>IFERROR(IF(BTT[[#This Row],[Lfd Nr. 
(aus konsolidierter Datei)]]&lt;&gt;"",BTT[[#This Row],[Lfd Nr. 
(aus konsolidierter Datei)]],VLOOKUP(aktives_Teilprojekt,Teilprojekte[[Teilprojekte]:[Kürzel]],2,FALSE)&amp;ROW(BTT[[#This Row],[Lfd Nr.
(automatisch)]])-2),"")</f>
        <v>FI2579</v>
      </c>
      <c r="B367" t="s">
        <v>849</v>
      </c>
      <c r="D367" t="s">
        <v>960</v>
      </c>
      <c r="E367" t="str">
        <f>IFERROR(IF(NOT(BTT[[#This Row],[Manuelle Änderung des Verantwortliches TP
(Auswahl - bei Bedarf)]]=""),BTT[[#This Row],[Manuelle Änderung des Verantwortliches TP
(Auswahl - bei Bedarf)]],VLOOKUP(BTT[[#This Row],[Hauptprozess
(Pflichtauswahl)]],Hauptprozesse[],3,FALSE)),"")</f>
        <v>FI</v>
      </c>
      <c r="F367" t="s">
        <v>5</v>
      </c>
      <c r="G367" t="s">
        <v>851</v>
      </c>
      <c r="H367" t="s">
        <v>852</v>
      </c>
      <c r="I367" t="s">
        <v>961</v>
      </c>
      <c r="J367" t="str">
        <f>IFERROR(VLOOKUP(BTT[[#This Row],[Verwendete Transaktion (Pflichtauswahl)]],Transaktionen[[Transaktionen]:[Langtext]],2,FALSE),"")</f>
        <v>Anzeigen Arbeitsvorrat</v>
      </c>
      <c r="O367" t="s">
        <v>83</v>
      </c>
      <c r="T367" t="s">
        <v>83</v>
      </c>
      <c r="V367" t="str">
        <f>IFERROR(VLOOKUP(BTT[[#This Row],[Verwendetes Formular
(Auswahl falls relevant)]],Formulare[[Formularbezeichnung]:[Formularname (technisch)]],2,FALSE),"")</f>
        <v/>
      </c>
      <c r="X367" t="s">
        <v>83</v>
      </c>
      <c r="Y367" s="4"/>
      <c r="AB367" t="s">
        <v>85</v>
      </c>
      <c r="AC367" s="22" t="s">
        <v>97</v>
      </c>
      <c r="AD367" t="s">
        <v>816</v>
      </c>
      <c r="AF367" t="s">
        <v>962</v>
      </c>
      <c r="AI367" t="s">
        <v>85</v>
      </c>
      <c r="AJ367" t="s">
        <v>85</v>
      </c>
      <c r="AK367" t="str">
        <f>IF(BTT[[#This Row],[Subprozess
(optionale Auswahl)]]="","okay",IF(VLOOKUP(BTT[[#This Row],[Subprozess
(optionale Auswahl)]],BPML[[Subprozess]:[Zugeordneter Hauptprozess]],3,FALSE)=BTT[[#This Row],[Hauptprozess
(Pflichtauswahl)]],"okay","falscher Subprozess"))</f>
        <v>okay</v>
      </c>
      <c r="AL367" t="str">
        <f>IF(aktives_Teilprojekt="Master","",IF(BTT[[#This Row],[Verantwortliches TP
(automatisch)]]=VLOOKUP(aktives_Teilprojekt,Teilprojekte[[Teilprojekte]:[Kürzel]],2,FALSE),"okay","Hauptprozess anderes TP"))</f>
        <v>okay</v>
      </c>
      <c r="AM3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7" t="str">
        <f>IFERROR(IF(BTT[[#This Row],[SAP-Modul
(Pflichtauswahl)]]&lt;&gt;VLOOKUP(BTT[[#This Row],[Verwendete Transaktion (Pflichtauswahl)]],Transaktionen[[Transaktionen]:[Modul]],3,FALSE),"Modul anders","okay"),"")</f>
        <v>okay</v>
      </c>
      <c r="AP367" t="str">
        <f>IFERROR(IF(COUNTIFS(BTT[Verwendete Transaktion (Pflichtauswahl)],BTT[[#This Row],[Verwendete Transaktion (Pflichtauswahl)]],BTT[SAP-Modul
(Pflichtauswahl)],"&lt;&gt;"&amp;BTT[[#This Row],[SAP-Modul
(Pflichtauswahl)]])&gt;0,"Modul anders","okay"),"")</f>
        <v>okay</v>
      </c>
      <c r="AQ367" t="str">
        <f>IFERROR(IF(COUNTIFS(BTT[Verwendete Transaktion (Pflichtauswahl)],BTT[[#This Row],[Verwendete Transaktion (Pflichtauswahl)]],BTT[Verantwortliches TP
(automatisch)],"&lt;&gt;"&amp;BTT[[#This Row],[Verantwortliches TP
(automatisch)]])&gt;0,"Transaktion mehrfach","okay"),"")</f>
        <v>okay</v>
      </c>
      <c r="AR367" t="str">
        <f>IFERROR(IF(COUNTIFS(BTT[Verwendete Transaktion (Pflichtauswahl)],BTT[[#This Row],[Verwendete Transaktion (Pflichtauswahl)]],BTT[Verantwortliches TP
(automatisch)],"&lt;&gt;"&amp;VLOOKUP(aktives_Teilprojekt,Teilprojekte[[Teilprojekte]:[Kürzel]],2,FALSE))&gt;0,"Transaktion mehrfach","okay"),"")</f>
        <v>okay</v>
      </c>
      <c r="AS367" t="s">
        <v>963</v>
      </c>
    </row>
    <row r="368" spans="1:45">
      <c r="A368" t="str">
        <f>IFERROR(IF(BTT[[#This Row],[Lfd Nr. 
(aus konsolidierter Datei)]]&lt;&gt;"",BTT[[#This Row],[Lfd Nr. 
(aus konsolidierter Datei)]],VLOOKUP(aktives_Teilprojekt,Teilprojekte[[Teilprojekte]:[Kürzel]],2,FALSE)&amp;ROW(BTT[[#This Row],[Lfd Nr.
(automatisch)]])-2),"")</f>
        <v>FI1242</v>
      </c>
      <c r="B368" t="s">
        <v>904</v>
      </c>
      <c r="D368" t="s">
        <v>964</v>
      </c>
      <c r="E368" t="str">
        <f>IFERROR(IF(NOT(BTT[[#This Row],[Manuelle Änderung des Verantwortliches TP
(Auswahl - bei Bedarf)]]=""),BTT[[#This Row],[Manuelle Änderung des Verantwortliches TP
(Auswahl - bei Bedarf)]],VLOOKUP(BTT[[#This Row],[Hauptprozess
(Pflichtauswahl)]],Hauptprozesse[],3,FALSE)),"")</f>
        <v>FI</v>
      </c>
      <c r="G368" t="s">
        <v>851</v>
      </c>
      <c r="H368" t="s">
        <v>852</v>
      </c>
      <c r="I368" t="s">
        <v>965</v>
      </c>
      <c r="J368" t="str">
        <f>IFERROR(VLOOKUP(BTT[[#This Row],[Verwendete Transaktion (Pflichtauswahl)]],Transaktionen[[Transaktionen]:[Langtext]],2,FALSE),"")</f>
        <v>Bearbeiten Arbeitsvorrat</v>
      </c>
      <c r="O368" t="s">
        <v>83</v>
      </c>
      <c r="T368" t="s">
        <v>83</v>
      </c>
      <c r="V368" t="str">
        <f>IFERROR(VLOOKUP(BTT[[#This Row],[Verwendetes Formular
(Auswahl falls relevant)]],Formulare[[Formularbezeichnung]:[Formularname (technisch)]],2,FALSE),"")</f>
        <v/>
      </c>
      <c r="X368" t="s">
        <v>83</v>
      </c>
      <c r="Y368" s="4"/>
      <c r="AB368" t="s">
        <v>85</v>
      </c>
      <c r="AC368" s="22" t="s">
        <v>97</v>
      </c>
      <c r="AD368" t="s">
        <v>816</v>
      </c>
      <c r="AF368" t="s">
        <v>966</v>
      </c>
      <c r="AI368" t="s">
        <v>85</v>
      </c>
      <c r="AJ368" t="s">
        <v>85</v>
      </c>
      <c r="AK368" t="str">
        <f>IF(BTT[[#This Row],[Subprozess
(optionale Auswahl)]]="","okay",IF(VLOOKUP(BTT[[#This Row],[Subprozess
(optionale Auswahl)]],BPML[[Subprozess]:[Zugeordneter Hauptprozess]],3,FALSE)=BTT[[#This Row],[Hauptprozess
(Pflichtauswahl)]],"okay","falscher Subprozess"))</f>
        <v>okay</v>
      </c>
      <c r="AL368" t="str">
        <f>IF(aktives_Teilprojekt="Master","",IF(BTT[[#This Row],[Verantwortliches TP
(automatisch)]]=VLOOKUP(aktives_Teilprojekt,Teilprojekte[[Teilprojekte]:[Kürzel]],2,FALSE),"okay","Hauptprozess anderes TP"))</f>
        <v>okay</v>
      </c>
      <c r="AM3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8" t="str">
        <f>IFERROR(IF(BTT[[#This Row],[SAP-Modul
(Pflichtauswahl)]]&lt;&gt;VLOOKUP(BTT[[#This Row],[Verwendete Transaktion (Pflichtauswahl)]],Transaktionen[[Transaktionen]:[Modul]],3,FALSE),"Modul anders","okay"),"")</f>
        <v>okay</v>
      </c>
      <c r="AP368" t="str">
        <f>IFERROR(IF(COUNTIFS(BTT[Verwendete Transaktion (Pflichtauswahl)],BTT[[#This Row],[Verwendete Transaktion (Pflichtauswahl)]],BTT[SAP-Modul
(Pflichtauswahl)],"&lt;&gt;"&amp;BTT[[#This Row],[SAP-Modul
(Pflichtauswahl)]])&gt;0,"Modul anders","okay"),"")</f>
        <v>okay</v>
      </c>
      <c r="AQ368" t="str">
        <f>IFERROR(IF(COUNTIFS(BTT[Verwendete Transaktion (Pflichtauswahl)],BTT[[#This Row],[Verwendete Transaktion (Pflichtauswahl)]],BTT[Verantwortliches TP
(automatisch)],"&lt;&gt;"&amp;BTT[[#This Row],[Verantwortliches TP
(automatisch)]])&gt;0,"Transaktion mehrfach","okay"),"")</f>
        <v>okay</v>
      </c>
      <c r="AR368" t="str">
        <f>IFERROR(IF(COUNTIFS(BTT[Verwendete Transaktion (Pflichtauswahl)],BTT[[#This Row],[Verwendete Transaktion (Pflichtauswahl)]],BTT[Verantwortliches TP
(automatisch)],"&lt;&gt;"&amp;VLOOKUP(aktives_Teilprojekt,Teilprojekte[[Teilprojekte]:[Kürzel]],2,FALSE))&gt;0,"Transaktion mehrfach","okay"),"")</f>
        <v>okay</v>
      </c>
      <c r="AS368" t="s">
        <v>967</v>
      </c>
    </row>
    <row r="369" spans="1:45">
      <c r="A369" t="str">
        <f>IFERROR(IF(BTT[[#This Row],[Lfd Nr. 
(aus konsolidierter Datei)]]&lt;&gt;"",BTT[[#This Row],[Lfd Nr. 
(aus konsolidierter Datei)]],VLOOKUP(aktives_Teilprojekt,Teilprojekte[[Teilprojekte]:[Kürzel]],2,FALSE)&amp;ROW(BTT[[#This Row],[Lfd Nr.
(automatisch)]])-2),"")</f>
        <v>FI819</v>
      </c>
      <c r="B369" t="s">
        <v>868</v>
      </c>
      <c r="D369" t="s">
        <v>968</v>
      </c>
      <c r="E369" t="str">
        <f>IFERROR(IF(NOT(BTT[[#This Row],[Manuelle Änderung des Verantwortliches TP
(Auswahl - bei Bedarf)]]=""),BTT[[#This Row],[Manuelle Änderung des Verantwortliches TP
(Auswahl - bei Bedarf)]],VLOOKUP(BTT[[#This Row],[Hauptprozess
(Pflichtauswahl)]],Hauptprozesse[],3,FALSE)),"")</f>
        <v>FI</v>
      </c>
      <c r="G369" t="s">
        <v>851</v>
      </c>
      <c r="H369" t="s">
        <v>852</v>
      </c>
      <c r="I369" t="s">
        <v>969</v>
      </c>
      <c r="J369" t="str">
        <f>IFERROR(VLOOKUP(BTT[[#This Row],[Verwendete Transaktion (Pflichtauswahl)]],Transaktionen[[Transaktionen]:[Langtext]],2,FALSE),"")</f>
        <v>Anlagen-Stammsatz anlegen</v>
      </c>
      <c r="O369" t="s">
        <v>83</v>
      </c>
      <c r="T369" t="s">
        <v>83</v>
      </c>
      <c r="V369" t="str">
        <f>IFERROR(VLOOKUP(BTT[[#This Row],[Verwendetes Formular
(Auswahl falls relevant)]],Formulare[[Formularbezeichnung]:[Formularname (technisch)]],2,FALSE),"")</f>
        <v/>
      </c>
      <c r="X369" t="s">
        <v>83</v>
      </c>
      <c r="Y369" s="4"/>
      <c r="AB369" t="s">
        <v>85</v>
      </c>
      <c r="AC369" t="s">
        <v>859</v>
      </c>
      <c r="AD369" t="s">
        <v>816</v>
      </c>
      <c r="AF369" t="s">
        <v>970</v>
      </c>
      <c r="AI369" t="s">
        <v>85</v>
      </c>
      <c r="AJ369" t="s">
        <v>85</v>
      </c>
      <c r="AK369" t="str">
        <f>IF(BTT[[#This Row],[Subprozess
(optionale Auswahl)]]="","okay",IF(VLOOKUP(BTT[[#This Row],[Subprozess
(optionale Auswahl)]],BPML[[Subprozess]:[Zugeordneter Hauptprozess]],3,FALSE)=BTT[[#This Row],[Hauptprozess
(Pflichtauswahl)]],"okay","falscher Subprozess"))</f>
        <v>okay</v>
      </c>
      <c r="AL369" t="str">
        <f>IF(aktives_Teilprojekt="Master","",IF(BTT[[#This Row],[Verantwortliches TP
(automatisch)]]=VLOOKUP(aktives_Teilprojekt,Teilprojekte[[Teilprojekte]:[Kürzel]],2,FALSE),"okay","Hauptprozess anderes TP"))</f>
        <v>okay</v>
      </c>
      <c r="AM3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69" t="str">
        <f>IFERROR(IF(BTT[[#This Row],[SAP-Modul
(Pflichtauswahl)]]&lt;&gt;VLOOKUP(BTT[[#This Row],[Verwendete Transaktion (Pflichtauswahl)]],Transaktionen[[Transaktionen]:[Modul]],3,FALSE),"Modul anders","okay"),"")</f>
        <v>okay</v>
      </c>
      <c r="AP369" t="str">
        <f>IFERROR(IF(COUNTIFS(BTT[Verwendete Transaktion (Pflichtauswahl)],BTT[[#This Row],[Verwendete Transaktion (Pflichtauswahl)]],BTT[SAP-Modul
(Pflichtauswahl)],"&lt;&gt;"&amp;BTT[[#This Row],[SAP-Modul
(Pflichtauswahl)]])&gt;0,"Modul anders","okay"),"")</f>
        <v>okay</v>
      </c>
      <c r="AQ369" t="str">
        <f>IFERROR(IF(COUNTIFS(BTT[Verwendete Transaktion (Pflichtauswahl)],BTT[[#This Row],[Verwendete Transaktion (Pflichtauswahl)]],BTT[Verantwortliches TP
(automatisch)],"&lt;&gt;"&amp;BTT[[#This Row],[Verantwortliches TP
(automatisch)]])&gt;0,"Transaktion mehrfach","okay"),"")</f>
        <v>okay</v>
      </c>
      <c r="AR369" t="str">
        <f>IFERROR(IF(COUNTIFS(BTT[Verwendete Transaktion (Pflichtauswahl)],BTT[[#This Row],[Verwendete Transaktion (Pflichtauswahl)]],BTT[Verantwortliches TP
(automatisch)],"&lt;&gt;"&amp;VLOOKUP(aktives_Teilprojekt,Teilprojekte[[Teilprojekte]:[Kürzel]],2,FALSE))&gt;0,"Transaktion mehrfach","okay"),"")</f>
        <v>okay</v>
      </c>
      <c r="AS369" t="s">
        <v>971</v>
      </c>
    </row>
    <row r="370" spans="1:45">
      <c r="A370" t="str">
        <f>IFERROR(IF(BTT[[#This Row],[Lfd Nr. 
(aus konsolidierter Datei)]]&lt;&gt;"",BTT[[#This Row],[Lfd Nr. 
(aus konsolidierter Datei)]],VLOOKUP(aktives_Teilprojekt,Teilprojekte[[Teilprojekte]:[Kürzel]],2,FALSE)&amp;ROW(BTT[[#This Row],[Lfd Nr.
(automatisch)]])-2),"")</f>
        <v>FI1198</v>
      </c>
      <c r="B370" t="s">
        <v>904</v>
      </c>
      <c r="D370" t="s">
        <v>972</v>
      </c>
      <c r="E370" t="str">
        <f>IFERROR(IF(NOT(BTT[[#This Row],[Manuelle Änderung des Verantwortliches TP
(Auswahl - bei Bedarf)]]=""),BTT[[#This Row],[Manuelle Änderung des Verantwortliches TP
(Auswahl - bei Bedarf)]],VLOOKUP(BTT[[#This Row],[Hauptprozess
(Pflichtauswahl)]],Hauptprozesse[],3,FALSE)),"")</f>
        <v>FI</v>
      </c>
      <c r="G370" t="s">
        <v>851</v>
      </c>
      <c r="H370" t="s">
        <v>852</v>
      </c>
      <c r="I370" t="s">
        <v>969</v>
      </c>
      <c r="J370" t="str">
        <f>IFERROR(VLOOKUP(BTT[[#This Row],[Verwendete Transaktion (Pflichtauswahl)]],Transaktionen[[Transaktionen]:[Langtext]],2,FALSE),"")</f>
        <v>Anlagen-Stammsatz anlegen</v>
      </c>
      <c r="O370" t="s">
        <v>83</v>
      </c>
      <c r="T370" t="s">
        <v>83</v>
      </c>
      <c r="V370" t="str">
        <f>IFERROR(VLOOKUP(BTT[[#This Row],[Verwendetes Formular
(Auswahl falls relevant)]],Formulare[[Formularbezeichnung]:[Formularname (technisch)]],2,FALSE),"")</f>
        <v/>
      </c>
      <c r="X370" t="s">
        <v>83</v>
      </c>
      <c r="Y370" s="4"/>
      <c r="AB370" t="s">
        <v>85</v>
      </c>
      <c r="AC370" t="s">
        <v>859</v>
      </c>
      <c r="AD370" t="s">
        <v>816</v>
      </c>
      <c r="AF370" t="s">
        <v>970</v>
      </c>
      <c r="AI370" t="s">
        <v>85</v>
      </c>
      <c r="AJ370" t="s">
        <v>85</v>
      </c>
      <c r="AK370" t="str">
        <f>IF(BTT[[#This Row],[Subprozess
(optionale Auswahl)]]="","okay",IF(VLOOKUP(BTT[[#This Row],[Subprozess
(optionale Auswahl)]],BPML[[Subprozess]:[Zugeordneter Hauptprozess]],3,FALSE)=BTT[[#This Row],[Hauptprozess
(Pflichtauswahl)]],"okay","falscher Subprozess"))</f>
        <v>okay</v>
      </c>
      <c r="AL370" t="str">
        <f>IF(aktives_Teilprojekt="Master","",IF(BTT[[#This Row],[Verantwortliches TP
(automatisch)]]=VLOOKUP(aktives_Teilprojekt,Teilprojekte[[Teilprojekte]:[Kürzel]],2,FALSE),"okay","Hauptprozess anderes TP"))</f>
        <v>okay</v>
      </c>
      <c r="AM3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0" t="str">
        <f>IFERROR(IF(BTT[[#This Row],[SAP-Modul
(Pflichtauswahl)]]&lt;&gt;VLOOKUP(BTT[[#This Row],[Verwendete Transaktion (Pflichtauswahl)]],Transaktionen[[Transaktionen]:[Modul]],3,FALSE),"Modul anders","okay"),"")</f>
        <v>okay</v>
      </c>
      <c r="AP370" t="str">
        <f>IFERROR(IF(COUNTIFS(BTT[Verwendete Transaktion (Pflichtauswahl)],BTT[[#This Row],[Verwendete Transaktion (Pflichtauswahl)]],BTT[SAP-Modul
(Pflichtauswahl)],"&lt;&gt;"&amp;BTT[[#This Row],[SAP-Modul
(Pflichtauswahl)]])&gt;0,"Modul anders","okay"),"")</f>
        <v>okay</v>
      </c>
      <c r="AQ370" t="str">
        <f>IFERROR(IF(COUNTIFS(BTT[Verwendete Transaktion (Pflichtauswahl)],BTT[[#This Row],[Verwendete Transaktion (Pflichtauswahl)]],BTT[Verantwortliches TP
(automatisch)],"&lt;&gt;"&amp;BTT[[#This Row],[Verantwortliches TP
(automatisch)]])&gt;0,"Transaktion mehrfach","okay"),"")</f>
        <v>okay</v>
      </c>
      <c r="AR370" t="str">
        <f>IFERROR(IF(COUNTIFS(BTT[Verwendete Transaktion (Pflichtauswahl)],BTT[[#This Row],[Verwendete Transaktion (Pflichtauswahl)]],BTT[Verantwortliches TP
(automatisch)],"&lt;&gt;"&amp;VLOOKUP(aktives_Teilprojekt,Teilprojekte[[Teilprojekte]:[Kürzel]],2,FALSE))&gt;0,"Transaktion mehrfach","okay"),"")</f>
        <v>okay</v>
      </c>
      <c r="AS370" t="s">
        <v>973</v>
      </c>
    </row>
    <row r="371" spans="1:45">
      <c r="A371" t="str">
        <f>IFERROR(IF(BTT[[#This Row],[Lfd Nr. 
(aus konsolidierter Datei)]]&lt;&gt;"",BTT[[#This Row],[Lfd Nr. 
(aus konsolidierter Datei)]],VLOOKUP(aktives_Teilprojekt,Teilprojekte[[Teilprojekte]:[Kürzel]],2,FALSE)&amp;ROW(BTT[[#This Row],[Lfd Nr.
(automatisch)]])-2),"")</f>
        <v>FI940</v>
      </c>
      <c r="B371" t="s">
        <v>868</v>
      </c>
      <c r="D371" t="s">
        <v>974</v>
      </c>
      <c r="E371" t="str">
        <f>IFERROR(IF(NOT(BTT[[#This Row],[Manuelle Änderung des Verantwortliches TP
(Auswahl - bei Bedarf)]]=""),BTT[[#This Row],[Manuelle Änderung des Verantwortliches TP
(Auswahl - bei Bedarf)]],VLOOKUP(BTT[[#This Row],[Hauptprozess
(Pflichtauswahl)]],Hauptprozesse[],3,FALSE)),"")</f>
        <v>FI</v>
      </c>
      <c r="G371" t="s">
        <v>851</v>
      </c>
      <c r="H371" t="s">
        <v>852</v>
      </c>
      <c r="I371" t="s">
        <v>975</v>
      </c>
      <c r="J371" t="str">
        <f>IFERROR(VLOOKUP(BTT[[#This Row],[Verwendete Transaktion (Pflichtauswahl)]],Transaktionen[[Transaktionen]:[Langtext]],2,FALSE),"")</f>
        <v>Anlagen-Stammsatz ändern</v>
      </c>
      <c r="O371" t="s">
        <v>83</v>
      </c>
      <c r="T371" t="s">
        <v>83</v>
      </c>
      <c r="V371" t="str">
        <f>IFERROR(VLOOKUP(BTT[[#This Row],[Verwendetes Formular
(Auswahl falls relevant)]],Formulare[[Formularbezeichnung]:[Formularname (technisch)]],2,FALSE),"")</f>
        <v/>
      </c>
      <c r="X371" t="s">
        <v>83</v>
      </c>
      <c r="Y371" s="4"/>
      <c r="AB371" t="s">
        <v>85</v>
      </c>
      <c r="AC371" t="s">
        <v>859</v>
      </c>
      <c r="AD371" t="s">
        <v>816</v>
      </c>
      <c r="AF371" t="s">
        <v>976</v>
      </c>
      <c r="AI371" t="s">
        <v>85</v>
      </c>
      <c r="AJ371" t="s">
        <v>85</v>
      </c>
      <c r="AK371" t="str">
        <f>IF(BTT[[#This Row],[Subprozess
(optionale Auswahl)]]="","okay",IF(VLOOKUP(BTT[[#This Row],[Subprozess
(optionale Auswahl)]],BPML[[Subprozess]:[Zugeordneter Hauptprozess]],3,FALSE)=BTT[[#This Row],[Hauptprozess
(Pflichtauswahl)]],"okay","falscher Subprozess"))</f>
        <v>okay</v>
      </c>
      <c r="AL371" t="str">
        <f>IF(aktives_Teilprojekt="Master","",IF(BTT[[#This Row],[Verantwortliches TP
(automatisch)]]=VLOOKUP(aktives_Teilprojekt,Teilprojekte[[Teilprojekte]:[Kürzel]],2,FALSE),"okay","Hauptprozess anderes TP"))</f>
        <v>okay</v>
      </c>
      <c r="AM3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1" t="str">
        <f>IFERROR(IF(BTT[[#This Row],[SAP-Modul
(Pflichtauswahl)]]&lt;&gt;VLOOKUP(BTT[[#This Row],[Verwendete Transaktion (Pflichtauswahl)]],Transaktionen[[Transaktionen]:[Modul]],3,FALSE),"Modul anders","okay"),"")</f>
        <v>okay</v>
      </c>
      <c r="AP371" t="str">
        <f>IFERROR(IF(COUNTIFS(BTT[Verwendete Transaktion (Pflichtauswahl)],BTT[[#This Row],[Verwendete Transaktion (Pflichtauswahl)]],BTT[SAP-Modul
(Pflichtauswahl)],"&lt;&gt;"&amp;BTT[[#This Row],[SAP-Modul
(Pflichtauswahl)]])&gt;0,"Modul anders","okay"),"")</f>
        <v>okay</v>
      </c>
      <c r="AQ371" t="str">
        <f>IFERROR(IF(COUNTIFS(BTT[Verwendete Transaktion (Pflichtauswahl)],BTT[[#This Row],[Verwendete Transaktion (Pflichtauswahl)]],BTT[Verantwortliches TP
(automatisch)],"&lt;&gt;"&amp;BTT[[#This Row],[Verantwortliches TP
(automatisch)]])&gt;0,"Transaktion mehrfach","okay"),"")</f>
        <v>okay</v>
      </c>
      <c r="AR371" t="str">
        <f>IFERROR(IF(COUNTIFS(BTT[Verwendete Transaktion (Pflichtauswahl)],BTT[[#This Row],[Verwendete Transaktion (Pflichtauswahl)]],BTT[Verantwortliches TP
(automatisch)],"&lt;&gt;"&amp;VLOOKUP(aktives_Teilprojekt,Teilprojekte[[Teilprojekte]:[Kürzel]],2,FALSE))&gt;0,"Transaktion mehrfach","okay"),"")</f>
        <v>okay</v>
      </c>
      <c r="AS371" t="s">
        <v>977</v>
      </c>
    </row>
    <row r="372" spans="1:45">
      <c r="A372" t="str">
        <f>IFERROR(IF(BTT[[#This Row],[Lfd Nr. 
(aus konsolidierter Datei)]]&lt;&gt;"",BTT[[#This Row],[Lfd Nr. 
(aus konsolidierter Datei)]],VLOOKUP(aktives_Teilprojekt,Teilprojekte[[Teilprojekte]:[Kürzel]],2,FALSE)&amp;ROW(BTT[[#This Row],[Lfd Nr.
(automatisch)]])-2),"")</f>
        <v>FI1200</v>
      </c>
      <c r="B372" t="s">
        <v>904</v>
      </c>
      <c r="D372" t="s">
        <v>978</v>
      </c>
      <c r="E372" t="str">
        <f>IFERROR(IF(NOT(BTT[[#This Row],[Manuelle Änderung des Verantwortliches TP
(Auswahl - bei Bedarf)]]=""),BTT[[#This Row],[Manuelle Änderung des Verantwortliches TP
(Auswahl - bei Bedarf)]],VLOOKUP(BTT[[#This Row],[Hauptprozess
(Pflichtauswahl)]],Hauptprozesse[],3,FALSE)),"")</f>
        <v>FI</v>
      </c>
      <c r="G372" t="s">
        <v>851</v>
      </c>
      <c r="H372" t="s">
        <v>852</v>
      </c>
      <c r="I372" t="s">
        <v>975</v>
      </c>
      <c r="J372" t="str">
        <f>IFERROR(VLOOKUP(BTT[[#This Row],[Verwendete Transaktion (Pflichtauswahl)]],Transaktionen[[Transaktionen]:[Langtext]],2,FALSE),"")</f>
        <v>Anlagen-Stammsatz ändern</v>
      </c>
      <c r="O372" t="s">
        <v>83</v>
      </c>
      <c r="T372" t="s">
        <v>83</v>
      </c>
      <c r="V372" t="str">
        <f>IFERROR(VLOOKUP(BTT[[#This Row],[Verwendetes Formular
(Auswahl falls relevant)]],Formulare[[Formularbezeichnung]:[Formularname (technisch)]],2,FALSE),"")</f>
        <v/>
      </c>
      <c r="X372" t="s">
        <v>83</v>
      </c>
      <c r="Y372" s="4"/>
      <c r="AB372" t="s">
        <v>85</v>
      </c>
      <c r="AC372" t="s">
        <v>859</v>
      </c>
      <c r="AD372" t="s">
        <v>816</v>
      </c>
      <c r="AF372" t="s">
        <v>976</v>
      </c>
      <c r="AI372" t="s">
        <v>85</v>
      </c>
      <c r="AJ372" t="s">
        <v>85</v>
      </c>
      <c r="AK372" t="str">
        <f>IF(BTT[[#This Row],[Subprozess
(optionale Auswahl)]]="","okay",IF(VLOOKUP(BTT[[#This Row],[Subprozess
(optionale Auswahl)]],BPML[[Subprozess]:[Zugeordneter Hauptprozess]],3,FALSE)=BTT[[#This Row],[Hauptprozess
(Pflichtauswahl)]],"okay","falscher Subprozess"))</f>
        <v>okay</v>
      </c>
      <c r="AL372" t="str">
        <f>IF(aktives_Teilprojekt="Master","",IF(BTT[[#This Row],[Verantwortliches TP
(automatisch)]]=VLOOKUP(aktives_Teilprojekt,Teilprojekte[[Teilprojekte]:[Kürzel]],2,FALSE),"okay","Hauptprozess anderes TP"))</f>
        <v>okay</v>
      </c>
      <c r="AM3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2" t="str">
        <f>IFERROR(IF(BTT[[#This Row],[SAP-Modul
(Pflichtauswahl)]]&lt;&gt;VLOOKUP(BTT[[#This Row],[Verwendete Transaktion (Pflichtauswahl)]],Transaktionen[[Transaktionen]:[Modul]],3,FALSE),"Modul anders","okay"),"")</f>
        <v>okay</v>
      </c>
      <c r="AP372" t="str">
        <f>IFERROR(IF(COUNTIFS(BTT[Verwendete Transaktion (Pflichtauswahl)],BTT[[#This Row],[Verwendete Transaktion (Pflichtauswahl)]],BTT[SAP-Modul
(Pflichtauswahl)],"&lt;&gt;"&amp;BTT[[#This Row],[SAP-Modul
(Pflichtauswahl)]])&gt;0,"Modul anders","okay"),"")</f>
        <v>okay</v>
      </c>
      <c r="AQ372" t="str">
        <f>IFERROR(IF(COUNTIFS(BTT[Verwendete Transaktion (Pflichtauswahl)],BTT[[#This Row],[Verwendete Transaktion (Pflichtauswahl)]],BTT[Verantwortliches TP
(automatisch)],"&lt;&gt;"&amp;BTT[[#This Row],[Verantwortliches TP
(automatisch)]])&gt;0,"Transaktion mehrfach","okay"),"")</f>
        <v>okay</v>
      </c>
      <c r="AR372" t="str">
        <f>IFERROR(IF(COUNTIFS(BTT[Verwendete Transaktion (Pflichtauswahl)],BTT[[#This Row],[Verwendete Transaktion (Pflichtauswahl)]],BTT[Verantwortliches TP
(automatisch)],"&lt;&gt;"&amp;VLOOKUP(aktives_Teilprojekt,Teilprojekte[[Teilprojekte]:[Kürzel]],2,FALSE))&gt;0,"Transaktion mehrfach","okay"),"")</f>
        <v>okay</v>
      </c>
      <c r="AS372" t="s">
        <v>979</v>
      </c>
    </row>
    <row r="373" spans="1:45">
      <c r="A373" t="str">
        <f>IFERROR(IF(BTT[[#This Row],[Lfd Nr. 
(aus konsolidierter Datei)]]&lt;&gt;"",BTT[[#This Row],[Lfd Nr. 
(aus konsolidierter Datei)]],VLOOKUP(aktives_Teilprojekt,Teilprojekte[[Teilprojekte]:[Kürzel]],2,FALSE)&amp;ROW(BTT[[#This Row],[Lfd Nr.
(automatisch)]])-2),"")</f>
        <v>FI1251</v>
      </c>
      <c r="B373" t="s">
        <v>878</v>
      </c>
      <c r="D373" t="s">
        <v>980</v>
      </c>
      <c r="E373" t="str">
        <f>IFERROR(IF(NOT(BTT[[#This Row],[Manuelle Änderung des Verantwortliches TP
(Auswahl - bei Bedarf)]]=""),BTT[[#This Row],[Manuelle Änderung des Verantwortliches TP
(Auswahl - bei Bedarf)]],VLOOKUP(BTT[[#This Row],[Hauptprozess
(Pflichtauswahl)]],Hauptprozesse[],3,FALSE)),"")</f>
        <v>FI</v>
      </c>
      <c r="G373" t="s">
        <v>851</v>
      </c>
      <c r="H373" t="s">
        <v>852</v>
      </c>
      <c r="I373" t="s">
        <v>975</v>
      </c>
      <c r="J373" t="str">
        <f>IFERROR(VLOOKUP(BTT[[#This Row],[Verwendete Transaktion (Pflichtauswahl)]],Transaktionen[[Transaktionen]:[Langtext]],2,FALSE),"")</f>
        <v>Anlagen-Stammsatz ändern</v>
      </c>
      <c r="O373" t="s">
        <v>83</v>
      </c>
      <c r="T373" t="s">
        <v>83</v>
      </c>
      <c r="V373" t="str">
        <f>IFERROR(VLOOKUP(BTT[[#This Row],[Verwendetes Formular
(Auswahl falls relevant)]],Formulare[[Formularbezeichnung]:[Formularname (technisch)]],2,FALSE),"")</f>
        <v/>
      </c>
      <c r="X373" t="s">
        <v>83</v>
      </c>
      <c r="Y373" s="4"/>
      <c r="AB373" t="s">
        <v>85</v>
      </c>
      <c r="AC373" t="s">
        <v>859</v>
      </c>
      <c r="AD373" t="s">
        <v>816</v>
      </c>
      <c r="AF373" t="s">
        <v>976</v>
      </c>
      <c r="AI373" t="s">
        <v>85</v>
      </c>
      <c r="AJ373" t="s">
        <v>85</v>
      </c>
      <c r="AK373" t="str">
        <f>IF(BTT[[#This Row],[Subprozess
(optionale Auswahl)]]="","okay",IF(VLOOKUP(BTT[[#This Row],[Subprozess
(optionale Auswahl)]],BPML[[Subprozess]:[Zugeordneter Hauptprozess]],3,FALSE)=BTT[[#This Row],[Hauptprozess
(Pflichtauswahl)]],"okay","falscher Subprozess"))</f>
        <v>okay</v>
      </c>
      <c r="AL373" t="str">
        <f>IF(aktives_Teilprojekt="Master","",IF(BTT[[#This Row],[Verantwortliches TP
(automatisch)]]=VLOOKUP(aktives_Teilprojekt,Teilprojekte[[Teilprojekte]:[Kürzel]],2,FALSE),"okay","Hauptprozess anderes TP"))</f>
        <v>okay</v>
      </c>
      <c r="AM3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3" t="str">
        <f>IFERROR(IF(BTT[[#This Row],[SAP-Modul
(Pflichtauswahl)]]&lt;&gt;VLOOKUP(BTT[[#This Row],[Verwendete Transaktion (Pflichtauswahl)]],Transaktionen[[Transaktionen]:[Modul]],3,FALSE),"Modul anders","okay"),"")</f>
        <v>okay</v>
      </c>
      <c r="AP373" t="str">
        <f>IFERROR(IF(COUNTIFS(BTT[Verwendete Transaktion (Pflichtauswahl)],BTT[[#This Row],[Verwendete Transaktion (Pflichtauswahl)]],BTT[SAP-Modul
(Pflichtauswahl)],"&lt;&gt;"&amp;BTT[[#This Row],[SAP-Modul
(Pflichtauswahl)]])&gt;0,"Modul anders","okay"),"")</f>
        <v>okay</v>
      </c>
      <c r="AQ373" t="str">
        <f>IFERROR(IF(COUNTIFS(BTT[Verwendete Transaktion (Pflichtauswahl)],BTT[[#This Row],[Verwendete Transaktion (Pflichtauswahl)]],BTT[Verantwortliches TP
(automatisch)],"&lt;&gt;"&amp;BTT[[#This Row],[Verantwortliches TP
(automatisch)]])&gt;0,"Transaktion mehrfach","okay"),"")</f>
        <v>okay</v>
      </c>
      <c r="AR373" t="str">
        <f>IFERROR(IF(COUNTIFS(BTT[Verwendete Transaktion (Pflichtauswahl)],BTT[[#This Row],[Verwendete Transaktion (Pflichtauswahl)]],BTT[Verantwortliches TP
(automatisch)],"&lt;&gt;"&amp;VLOOKUP(aktives_Teilprojekt,Teilprojekte[[Teilprojekte]:[Kürzel]],2,FALSE))&gt;0,"Transaktion mehrfach","okay"),"")</f>
        <v>okay</v>
      </c>
      <c r="AS373" t="s">
        <v>981</v>
      </c>
    </row>
    <row r="374" spans="1:45">
      <c r="A374" t="str">
        <f>IFERROR(IF(BTT[[#This Row],[Lfd Nr. 
(aus konsolidierter Datei)]]&lt;&gt;"",BTT[[#This Row],[Lfd Nr. 
(aus konsolidierter Datei)]],VLOOKUP(aktives_Teilprojekt,Teilprojekte[[Teilprojekte]:[Kürzel]],2,FALSE)&amp;ROW(BTT[[#This Row],[Lfd Nr.
(automatisch)]])-2),"")</f>
        <v>NL346</v>
      </c>
      <c r="B374" t="s">
        <v>982</v>
      </c>
      <c r="D374" t="s">
        <v>983</v>
      </c>
      <c r="E374" t="str">
        <f>IFERROR(IF(NOT(BTT[[#This Row],[Manuelle Änderung des Verantwortliches TP
(Auswahl - bei Bedarf)]]=""),BTT[[#This Row],[Manuelle Änderung des Verantwortliches TP
(Auswahl - bei Bedarf)]],VLOOKUP(BTT[[#This Row],[Hauptprozess
(Pflichtauswahl)]],Hauptprozesse[],3,FALSE)),"")</f>
        <v>FI</v>
      </c>
      <c r="F374" t="s">
        <v>5</v>
      </c>
      <c r="G374" t="s">
        <v>93</v>
      </c>
      <c r="H374" t="s">
        <v>852</v>
      </c>
      <c r="I374" t="s">
        <v>984</v>
      </c>
      <c r="J374" t="str">
        <f>IFERROR(VLOOKUP(BTT[[#This Row],[Verwendete Transaktion (Pflichtauswahl)]],Transaktionen[[Transaktionen]:[Langtext]],2,FALSE),"")</f>
        <v>Anlagen-Stammsatz anzeigen</v>
      </c>
      <c r="O374" t="s">
        <v>83</v>
      </c>
      <c r="R374" t="s">
        <v>985</v>
      </c>
      <c r="T374" t="s">
        <v>83</v>
      </c>
      <c r="V374" t="str">
        <f>IFERROR(VLOOKUP(BTT[[#This Row],[Verwendetes Formular
(Auswahl falls relevant)]],Formulare[[Formularbezeichnung]:[Formularname (technisch)]],2,FALSE),"")</f>
        <v/>
      </c>
      <c r="X374" t="s">
        <v>83</v>
      </c>
      <c r="Y374" s="4"/>
      <c r="AB374" t="s">
        <v>85</v>
      </c>
      <c r="AC374" t="s">
        <v>859</v>
      </c>
      <c r="AD374" t="s">
        <v>816</v>
      </c>
      <c r="AF374" t="s">
        <v>986</v>
      </c>
      <c r="AH374" t="s">
        <v>99</v>
      </c>
      <c r="AI374" t="s">
        <v>85</v>
      </c>
      <c r="AJ374" t="s">
        <v>85</v>
      </c>
      <c r="AK374" t="str">
        <f>IF(BTT[[#This Row],[Subprozess
(optionale Auswahl)]]="","okay",IF(VLOOKUP(BTT[[#This Row],[Subprozess
(optionale Auswahl)]],BPML[[Subprozess]:[Zugeordneter Hauptprozess]],3,FALSE)=BTT[[#This Row],[Hauptprozess
(Pflichtauswahl)]],"okay","falscher Subprozess"))</f>
        <v>okay</v>
      </c>
      <c r="AL374" t="str">
        <f>IF(aktives_Teilprojekt="Master","",IF(BTT[[#This Row],[Verantwortliches TP
(automatisch)]]=VLOOKUP(aktives_Teilprojekt,Teilprojekte[[Teilprojekte]:[Kürzel]],2,FALSE),"okay","Hauptprozess anderes TP"))</f>
        <v>okay</v>
      </c>
      <c r="AM3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4" t="str">
        <f>IFERROR(IF(BTT[[#This Row],[SAP-Modul
(Pflichtauswahl)]]&lt;&gt;VLOOKUP(BTT[[#This Row],[Verwendete Transaktion (Pflichtauswahl)]],Transaktionen[[Transaktionen]:[Modul]],3,FALSE),"Modul anders","okay"),"")</f>
        <v>okay</v>
      </c>
      <c r="AP374" t="str">
        <f>IFERROR(IF(COUNTIFS(BTT[Verwendete Transaktion (Pflichtauswahl)],BTT[[#This Row],[Verwendete Transaktion (Pflichtauswahl)]],BTT[SAP-Modul
(Pflichtauswahl)],"&lt;&gt;"&amp;BTT[[#This Row],[SAP-Modul
(Pflichtauswahl)]])&gt;0,"Modul anders","okay"),"")</f>
        <v>okay</v>
      </c>
      <c r="AQ374" t="str">
        <f>IFERROR(IF(COUNTIFS(BTT[Verwendete Transaktion (Pflichtauswahl)],BTT[[#This Row],[Verwendete Transaktion (Pflichtauswahl)]],BTT[Verantwortliches TP
(automatisch)],"&lt;&gt;"&amp;BTT[[#This Row],[Verantwortliches TP
(automatisch)]])&gt;0,"Transaktion mehrfach","okay"),"")</f>
        <v>okay</v>
      </c>
      <c r="AR374" t="str">
        <f>IFERROR(IF(COUNTIFS(BTT[Verwendete Transaktion (Pflichtauswahl)],BTT[[#This Row],[Verwendete Transaktion (Pflichtauswahl)]],BTT[Verantwortliches TP
(automatisch)],"&lt;&gt;"&amp;VLOOKUP(aktives_Teilprojekt,Teilprojekte[[Teilprojekte]:[Kürzel]],2,FALSE))&gt;0,"Transaktion mehrfach","okay"),"")</f>
        <v>okay</v>
      </c>
      <c r="AS374" t="s">
        <v>987</v>
      </c>
    </row>
    <row r="375" spans="1:45">
      <c r="A375" t="str">
        <f>IFERROR(IF(BTT[[#This Row],[Lfd Nr. 
(aus konsolidierter Datei)]]&lt;&gt;"",BTT[[#This Row],[Lfd Nr. 
(aus konsolidierter Datei)]],VLOOKUP(aktives_Teilprojekt,Teilprojekte[[Teilprojekte]:[Kürzel]],2,FALSE)&amp;ROW(BTT[[#This Row],[Lfd Nr.
(automatisch)]])-2),"")</f>
        <v>FI993</v>
      </c>
      <c r="B375" t="s">
        <v>868</v>
      </c>
      <c r="D375" t="s">
        <v>988</v>
      </c>
      <c r="E375" t="str">
        <f>IFERROR(IF(NOT(BTT[[#This Row],[Manuelle Änderung des Verantwortliches TP
(Auswahl - bei Bedarf)]]=""),BTT[[#This Row],[Manuelle Änderung des Verantwortliches TP
(Auswahl - bei Bedarf)]],VLOOKUP(BTT[[#This Row],[Hauptprozess
(Pflichtauswahl)]],Hauptprozesse[],3,FALSE)),"")</f>
        <v>FI</v>
      </c>
      <c r="G375" t="s">
        <v>851</v>
      </c>
      <c r="H375" t="s">
        <v>852</v>
      </c>
      <c r="I375" t="s">
        <v>984</v>
      </c>
      <c r="J375" t="str">
        <f>IFERROR(VLOOKUP(BTT[[#This Row],[Verwendete Transaktion (Pflichtauswahl)]],Transaktionen[[Transaktionen]:[Langtext]],2,FALSE),"")</f>
        <v>Anlagen-Stammsatz anzeigen</v>
      </c>
      <c r="O375" t="s">
        <v>83</v>
      </c>
      <c r="T375" t="s">
        <v>83</v>
      </c>
      <c r="V375" t="str">
        <f>IFERROR(VLOOKUP(BTT[[#This Row],[Verwendetes Formular
(Auswahl falls relevant)]],Formulare[[Formularbezeichnung]:[Formularname (technisch)]],2,FALSE),"")</f>
        <v/>
      </c>
      <c r="X375" t="s">
        <v>83</v>
      </c>
      <c r="Y375" s="4"/>
      <c r="AB375" t="s">
        <v>85</v>
      </c>
      <c r="AC375" t="s">
        <v>859</v>
      </c>
      <c r="AD375" t="s">
        <v>816</v>
      </c>
      <c r="AF375" t="s">
        <v>986</v>
      </c>
      <c r="AI375" t="s">
        <v>85</v>
      </c>
      <c r="AJ375" t="s">
        <v>85</v>
      </c>
      <c r="AK375" t="str">
        <f>IF(BTT[[#This Row],[Subprozess
(optionale Auswahl)]]="","okay",IF(VLOOKUP(BTT[[#This Row],[Subprozess
(optionale Auswahl)]],BPML[[Subprozess]:[Zugeordneter Hauptprozess]],3,FALSE)=BTT[[#This Row],[Hauptprozess
(Pflichtauswahl)]],"okay","falscher Subprozess"))</f>
        <v>okay</v>
      </c>
      <c r="AL375" t="str">
        <f>IF(aktives_Teilprojekt="Master","",IF(BTT[[#This Row],[Verantwortliches TP
(automatisch)]]=VLOOKUP(aktives_Teilprojekt,Teilprojekte[[Teilprojekte]:[Kürzel]],2,FALSE),"okay","Hauptprozess anderes TP"))</f>
        <v>okay</v>
      </c>
      <c r="AM3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5" t="str">
        <f>IFERROR(IF(BTT[[#This Row],[SAP-Modul
(Pflichtauswahl)]]&lt;&gt;VLOOKUP(BTT[[#This Row],[Verwendete Transaktion (Pflichtauswahl)]],Transaktionen[[Transaktionen]:[Modul]],3,FALSE),"Modul anders","okay"),"")</f>
        <v>okay</v>
      </c>
      <c r="AP375" t="str">
        <f>IFERROR(IF(COUNTIFS(BTT[Verwendete Transaktion (Pflichtauswahl)],BTT[[#This Row],[Verwendete Transaktion (Pflichtauswahl)]],BTT[SAP-Modul
(Pflichtauswahl)],"&lt;&gt;"&amp;BTT[[#This Row],[SAP-Modul
(Pflichtauswahl)]])&gt;0,"Modul anders","okay"),"")</f>
        <v>okay</v>
      </c>
      <c r="AQ375" t="str">
        <f>IFERROR(IF(COUNTIFS(BTT[Verwendete Transaktion (Pflichtauswahl)],BTT[[#This Row],[Verwendete Transaktion (Pflichtauswahl)]],BTT[Verantwortliches TP
(automatisch)],"&lt;&gt;"&amp;BTT[[#This Row],[Verantwortliches TP
(automatisch)]])&gt;0,"Transaktion mehrfach","okay"),"")</f>
        <v>okay</v>
      </c>
      <c r="AR375" t="str">
        <f>IFERROR(IF(COUNTIFS(BTT[Verwendete Transaktion (Pflichtauswahl)],BTT[[#This Row],[Verwendete Transaktion (Pflichtauswahl)]],BTT[Verantwortliches TP
(automatisch)],"&lt;&gt;"&amp;VLOOKUP(aktives_Teilprojekt,Teilprojekte[[Teilprojekte]:[Kürzel]],2,FALSE))&gt;0,"Transaktion mehrfach","okay"),"")</f>
        <v>okay</v>
      </c>
      <c r="AS375" t="s">
        <v>989</v>
      </c>
    </row>
    <row r="376" spans="1:45">
      <c r="A376" t="str">
        <f>IFERROR(IF(BTT[[#This Row],[Lfd Nr. 
(aus konsolidierter Datei)]]&lt;&gt;"",BTT[[#This Row],[Lfd Nr. 
(aus konsolidierter Datei)]],VLOOKUP(aktives_Teilprojekt,Teilprojekte[[Teilprojekte]:[Kürzel]],2,FALSE)&amp;ROW(BTT[[#This Row],[Lfd Nr.
(automatisch)]])-2),"")</f>
        <v>FI1229</v>
      </c>
      <c r="B376" t="s">
        <v>904</v>
      </c>
      <c r="D376" t="s">
        <v>990</v>
      </c>
      <c r="E376" t="str">
        <f>IFERROR(IF(NOT(BTT[[#This Row],[Manuelle Änderung des Verantwortliches TP
(Auswahl - bei Bedarf)]]=""),BTT[[#This Row],[Manuelle Änderung des Verantwortliches TP
(Auswahl - bei Bedarf)]],VLOOKUP(BTT[[#This Row],[Hauptprozess
(Pflichtauswahl)]],Hauptprozesse[],3,FALSE)),"")</f>
        <v>FI</v>
      </c>
      <c r="G376" t="s">
        <v>851</v>
      </c>
      <c r="H376" t="s">
        <v>852</v>
      </c>
      <c r="I376" t="s">
        <v>984</v>
      </c>
      <c r="J376" t="str">
        <f>IFERROR(VLOOKUP(BTT[[#This Row],[Verwendete Transaktion (Pflichtauswahl)]],Transaktionen[[Transaktionen]:[Langtext]],2,FALSE),"")</f>
        <v>Anlagen-Stammsatz anzeigen</v>
      </c>
      <c r="O376" t="s">
        <v>83</v>
      </c>
      <c r="T376" t="s">
        <v>83</v>
      </c>
      <c r="V376" t="str">
        <f>IFERROR(VLOOKUP(BTT[[#This Row],[Verwendetes Formular
(Auswahl falls relevant)]],Formulare[[Formularbezeichnung]:[Formularname (technisch)]],2,FALSE),"")</f>
        <v/>
      </c>
      <c r="X376" t="s">
        <v>83</v>
      </c>
      <c r="Y376" s="4"/>
      <c r="AB376" t="s">
        <v>85</v>
      </c>
      <c r="AC376" t="s">
        <v>859</v>
      </c>
      <c r="AD376" t="s">
        <v>816</v>
      </c>
      <c r="AF376" t="s">
        <v>986</v>
      </c>
      <c r="AI376" t="s">
        <v>85</v>
      </c>
      <c r="AJ376" t="s">
        <v>85</v>
      </c>
      <c r="AK376" t="str">
        <f>IF(BTT[[#This Row],[Subprozess
(optionale Auswahl)]]="","okay",IF(VLOOKUP(BTT[[#This Row],[Subprozess
(optionale Auswahl)]],BPML[[Subprozess]:[Zugeordneter Hauptprozess]],3,FALSE)=BTT[[#This Row],[Hauptprozess
(Pflichtauswahl)]],"okay","falscher Subprozess"))</f>
        <v>okay</v>
      </c>
      <c r="AL376" t="str">
        <f>IF(aktives_Teilprojekt="Master","",IF(BTT[[#This Row],[Verantwortliches TP
(automatisch)]]=VLOOKUP(aktives_Teilprojekt,Teilprojekte[[Teilprojekte]:[Kürzel]],2,FALSE),"okay","Hauptprozess anderes TP"))</f>
        <v>okay</v>
      </c>
      <c r="AM3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6" t="str">
        <f>IFERROR(IF(BTT[[#This Row],[SAP-Modul
(Pflichtauswahl)]]&lt;&gt;VLOOKUP(BTT[[#This Row],[Verwendete Transaktion (Pflichtauswahl)]],Transaktionen[[Transaktionen]:[Modul]],3,FALSE),"Modul anders","okay"),"")</f>
        <v>okay</v>
      </c>
      <c r="AP376" t="str">
        <f>IFERROR(IF(COUNTIFS(BTT[Verwendete Transaktion (Pflichtauswahl)],BTT[[#This Row],[Verwendete Transaktion (Pflichtauswahl)]],BTT[SAP-Modul
(Pflichtauswahl)],"&lt;&gt;"&amp;BTT[[#This Row],[SAP-Modul
(Pflichtauswahl)]])&gt;0,"Modul anders","okay"),"")</f>
        <v>okay</v>
      </c>
      <c r="AQ376" t="str">
        <f>IFERROR(IF(COUNTIFS(BTT[Verwendete Transaktion (Pflichtauswahl)],BTT[[#This Row],[Verwendete Transaktion (Pflichtauswahl)]],BTT[Verantwortliches TP
(automatisch)],"&lt;&gt;"&amp;BTT[[#This Row],[Verantwortliches TP
(automatisch)]])&gt;0,"Transaktion mehrfach","okay"),"")</f>
        <v>okay</v>
      </c>
      <c r="AR376" t="str">
        <f>IFERROR(IF(COUNTIFS(BTT[Verwendete Transaktion (Pflichtauswahl)],BTT[[#This Row],[Verwendete Transaktion (Pflichtauswahl)]],BTT[Verantwortliches TP
(automatisch)],"&lt;&gt;"&amp;VLOOKUP(aktives_Teilprojekt,Teilprojekte[[Teilprojekte]:[Kürzel]],2,FALSE))&gt;0,"Transaktion mehrfach","okay"),"")</f>
        <v>okay</v>
      </c>
      <c r="AS376" t="s">
        <v>991</v>
      </c>
    </row>
    <row r="377" spans="1:45">
      <c r="A377" t="str">
        <f>IFERROR(IF(BTT[[#This Row],[Lfd Nr. 
(aus konsolidierter Datei)]]&lt;&gt;"",BTT[[#This Row],[Lfd Nr. 
(aus konsolidierter Datei)]],VLOOKUP(aktives_Teilprojekt,Teilprojekte[[Teilprojekte]:[Kürzel]],2,FALSE)&amp;ROW(BTT[[#This Row],[Lfd Nr.
(automatisch)]])-2),"")</f>
        <v>FI2580</v>
      </c>
      <c r="B377" t="s">
        <v>101</v>
      </c>
      <c r="D377" s="4" t="s">
        <v>376</v>
      </c>
      <c r="E377" t="str">
        <f>IFERROR(IF(NOT(BTT[[#This Row],[Manuelle Änderung des Verantwortliches TP
(Auswahl - bei Bedarf)]]=""),BTT[[#This Row],[Manuelle Änderung des Verantwortliches TP
(Auswahl - bei Bedarf)]],VLOOKUP(BTT[[#This Row],[Hauptprozess
(Pflichtauswahl)]],Hauptprozesse[],3,FALSE)),"")</f>
        <v>FI</v>
      </c>
      <c r="F377" t="s">
        <v>5</v>
      </c>
      <c r="G377" t="s">
        <v>851</v>
      </c>
      <c r="H377" t="s">
        <v>852</v>
      </c>
      <c r="I377" t="s">
        <v>992</v>
      </c>
      <c r="J377" t="str">
        <f>IFERROR(VLOOKUP(BTT[[#This Row],[Verwendete Transaktion (Pflichtauswahl)]],Transaktionen[[Transaktionen]:[Langtext]],2,FALSE),"")</f>
        <v>Anlagenänderungen</v>
      </c>
      <c r="K377" t="s">
        <v>975</v>
      </c>
      <c r="V377" t="str">
        <f>IFERROR(VLOOKUP(BTT[[#This Row],[Verwendetes Formular
(Auswahl falls relevant)]],Formulare[[Formularbezeichnung]:[Formularname (technisch)]],2,FALSE),"")</f>
        <v/>
      </c>
      <c r="X377" t="s">
        <v>83</v>
      </c>
      <c r="Y377" s="4" t="s">
        <v>376</v>
      </c>
      <c r="AB377" t="s">
        <v>85</v>
      </c>
      <c r="AC377" s="22" t="s">
        <v>97</v>
      </c>
      <c r="AD377" t="s">
        <v>98</v>
      </c>
      <c r="AF377" s="22" t="s">
        <v>97</v>
      </c>
      <c r="AI377" t="s">
        <v>85</v>
      </c>
      <c r="AJ377" t="s">
        <v>85</v>
      </c>
      <c r="AK377" t="str">
        <f>IF(BTT[[#This Row],[Subprozess
(optionale Auswahl)]]="","okay",IF(VLOOKUP(BTT[[#This Row],[Subprozess
(optionale Auswahl)]],BPML[[Subprozess]:[Zugeordneter Hauptprozess]],3,FALSE)=BTT[[#This Row],[Hauptprozess
(Pflichtauswahl)]],"okay","falscher Subprozess"))</f>
        <v>okay</v>
      </c>
      <c r="AL377" t="str">
        <f>IF(aktives_Teilprojekt="Master","",IF(BTT[[#This Row],[Verantwortliches TP
(automatisch)]]=VLOOKUP(aktives_Teilprojekt,Teilprojekte[[Teilprojekte]:[Kürzel]],2,FALSE),"okay","Hauptprozess anderes TP"))</f>
        <v>okay</v>
      </c>
      <c r="AM3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7" t="str">
        <f>IFERROR(IF(BTT[[#This Row],[SAP-Modul
(Pflichtauswahl)]]&lt;&gt;VLOOKUP(BTT[[#This Row],[Verwendete Transaktion (Pflichtauswahl)]],Transaktionen[[Transaktionen]:[Modul]],3,FALSE),"Modul anders","okay"),"")</f>
        <v>okay</v>
      </c>
      <c r="AP377" t="str">
        <f>IFERROR(IF(COUNTIFS(BTT[Verwendete Transaktion (Pflichtauswahl)],BTT[[#This Row],[Verwendete Transaktion (Pflichtauswahl)]],BTT[SAP-Modul
(Pflichtauswahl)],"&lt;&gt;"&amp;BTT[[#This Row],[SAP-Modul
(Pflichtauswahl)]])&gt;0,"Modul anders","okay"),"")</f>
        <v>okay</v>
      </c>
      <c r="AQ377" t="str">
        <f>IFERROR(IF(COUNTIFS(BTT[Verwendete Transaktion (Pflichtauswahl)],BTT[[#This Row],[Verwendete Transaktion (Pflichtauswahl)]],BTT[Verantwortliches TP
(automatisch)],"&lt;&gt;"&amp;BTT[[#This Row],[Verantwortliches TP
(automatisch)]])&gt;0,"Transaktion mehrfach","okay"),"")</f>
        <v>okay</v>
      </c>
      <c r="AR377" t="str">
        <f>IFERROR(IF(COUNTIFS(BTT[Verwendete Transaktion (Pflichtauswahl)],BTT[[#This Row],[Verwendete Transaktion (Pflichtauswahl)]],BTT[Verantwortliches TP
(automatisch)],"&lt;&gt;"&amp;VLOOKUP(aktives_Teilprojekt,Teilprojekte[[Teilprojekte]:[Kürzel]],2,FALSE))&gt;0,"Transaktion mehrfach","okay"),"")</f>
        <v>okay</v>
      </c>
      <c r="AS377" t="s">
        <v>993</v>
      </c>
    </row>
    <row r="378" spans="1:45">
      <c r="A378" t="str">
        <f>IFERROR(IF(BTT[[#This Row],[Lfd Nr. 
(aus konsolidierter Datei)]]&lt;&gt;"",BTT[[#This Row],[Lfd Nr. 
(aus konsolidierter Datei)]],VLOOKUP(aktives_Teilprojekt,Teilprojekte[[Teilprojekte]:[Kürzel]],2,FALSE)&amp;ROW(BTT[[#This Row],[Lfd Nr.
(automatisch)]])-2),"")</f>
        <v>FI2581</v>
      </c>
      <c r="B378" t="s">
        <v>849</v>
      </c>
      <c r="D378" t="s">
        <v>994</v>
      </c>
      <c r="E378" t="str">
        <f>IFERROR(IF(NOT(BTT[[#This Row],[Manuelle Änderung des Verantwortliches TP
(Auswahl - bei Bedarf)]]=""),BTT[[#This Row],[Manuelle Änderung des Verantwortliches TP
(Auswahl - bei Bedarf)]],VLOOKUP(BTT[[#This Row],[Hauptprozess
(Pflichtauswahl)]],Hauptprozesse[],3,FALSE)),"")</f>
        <v>FI</v>
      </c>
      <c r="G378" t="s">
        <v>851</v>
      </c>
      <c r="H378" t="s">
        <v>852</v>
      </c>
      <c r="I378" t="s">
        <v>995</v>
      </c>
      <c r="J378" t="str">
        <f>IFERROR(VLOOKUP(BTT[[#This Row],[Verwendete Transaktion (Pflichtauswahl)]],Transaktionen[[Transaktionen]:[Langtext]],2,FALSE),"")</f>
        <v>Anlagen-Stammsatz sperren</v>
      </c>
      <c r="O378" t="s">
        <v>83</v>
      </c>
      <c r="T378" t="s">
        <v>83</v>
      </c>
      <c r="V378" t="str">
        <f>IFERROR(VLOOKUP(BTT[[#This Row],[Verwendetes Formular
(Auswahl falls relevant)]],Formulare[[Formularbezeichnung]:[Formularname (technisch)]],2,FALSE),"")</f>
        <v/>
      </c>
      <c r="X378" t="s">
        <v>83</v>
      </c>
      <c r="Y378" s="4"/>
      <c r="AB378" t="s">
        <v>85</v>
      </c>
      <c r="AC378" t="s">
        <v>859</v>
      </c>
      <c r="AD378" t="s">
        <v>816</v>
      </c>
      <c r="AF378" t="s">
        <v>996</v>
      </c>
      <c r="AI378" t="s">
        <v>85</v>
      </c>
      <c r="AJ378" t="s">
        <v>85</v>
      </c>
      <c r="AK378" t="str">
        <f>IF(BTT[[#This Row],[Subprozess
(optionale Auswahl)]]="","okay",IF(VLOOKUP(BTT[[#This Row],[Subprozess
(optionale Auswahl)]],BPML[[Subprozess]:[Zugeordneter Hauptprozess]],3,FALSE)=BTT[[#This Row],[Hauptprozess
(Pflichtauswahl)]],"okay","falscher Subprozess"))</f>
        <v>okay</v>
      </c>
      <c r="AL378" t="str">
        <f>IF(aktives_Teilprojekt="Master","",IF(BTT[[#This Row],[Verantwortliches TP
(automatisch)]]=VLOOKUP(aktives_Teilprojekt,Teilprojekte[[Teilprojekte]:[Kürzel]],2,FALSE),"okay","Hauptprozess anderes TP"))</f>
        <v>okay</v>
      </c>
      <c r="AM3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8" t="str">
        <f>IFERROR(IF(BTT[[#This Row],[SAP-Modul
(Pflichtauswahl)]]&lt;&gt;VLOOKUP(BTT[[#This Row],[Verwendete Transaktion (Pflichtauswahl)]],Transaktionen[[Transaktionen]:[Modul]],3,FALSE),"Modul anders","okay"),"")</f>
        <v>okay</v>
      </c>
      <c r="AP378" t="str">
        <f>IFERROR(IF(COUNTIFS(BTT[Verwendete Transaktion (Pflichtauswahl)],BTT[[#This Row],[Verwendete Transaktion (Pflichtauswahl)]],BTT[SAP-Modul
(Pflichtauswahl)],"&lt;&gt;"&amp;BTT[[#This Row],[SAP-Modul
(Pflichtauswahl)]])&gt;0,"Modul anders","okay"),"")</f>
        <v>okay</v>
      </c>
      <c r="AQ378" t="str">
        <f>IFERROR(IF(COUNTIFS(BTT[Verwendete Transaktion (Pflichtauswahl)],BTT[[#This Row],[Verwendete Transaktion (Pflichtauswahl)]],BTT[Verantwortliches TP
(automatisch)],"&lt;&gt;"&amp;BTT[[#This Row],[Verantwortliches TP
(automatisch)]])&gt;0,"Transaktion mehrfach","okay"),"")</f>
        <v>okay</v>
      </c>
      <c r="AR378" t="str">
        <f>IFERROR(IF(COUNTIFS(BTT[Verwendete Transaktion (Pflichtauswahl)],BTT[[#This Row],[Verwendete Transaktion (Pflichtauswahl)]],BTT[Verantwortliches TP
(automatisch)],"&lt;&gt;"&amp;VLOOKUP(aktives_Teilprojekt,Teilprojekte[[Teilprojekte]:[Kürzel]],2,FALSE))&gt;0,"Transaktion mehrfach","okay"),"")</f>
        <v>okay</v>
      </c>
      <c r="AS378" t="s">
        <v>997</v>
      </c>
    </row>
    <row r="379" spans="1:45">
      <c r="A379" t="str">
        <f>IFERROR(IF(BTT[[#This Row],[Lfd Nr. 
(aus konsolidierter Datei)]]&lt;&gt;"",BTT[[#This Row],[Lfd Nr. 
(aus konsolidierter Datei)]],VLOOKUP(aktives_Teilprojekt,Teilprojekte[[Teilprojekte]:[Kürzel]],2,FALSE)&amp;ROW(BTT[[#This Row],[Lfd Nr.
(automatisch)]])-2),"")</f>
        <v>FI2582</v>
      </c>
      <c r="B379" t="s">
        <v>849</v>
      </c>
      <c r="D379" t="s">
        <v>998</v>
      </c>
      <c r="E379" t="str">
        <f>IFERROR(IF(NOT(BTT[[#This Row],[Manuelle Änderung des Verantwortliches TP
(Auswahl - bei Bedarf)]]=""),BTT[[#This Row],[Manuelle Änderung des Verantwortliches TP
(Auswahl - bei Bedarf)]],VLOOKUP(BTT[[#This Row],[Hauptprozess
(Pflichtauswahl)]],Hauptprozesse[],3,FALSE)),"")</f>
        <v>FI</v>
      </c>
      <c r="G379" t="s">
        <v>851</v>
      </c>
      <c r="H379" t="s">
        <v>852</v>
      </c>
      <c r="I379" t="s">
        <v>999</v>
      </c>
      <c r="J379" t="str">
        <f>IFERROR(VLOOKUP(BTT[[#This Row],[Verwendete Transaktion (Pflichtauswahl)]],Transaktionen[[Transaktionen]:[Langtext]],2,FALSE),"")</f>
        <v>Anlagen-Stammsatz löschen/Löschvmrk</v>
      </c>
      <c r="O379" t="s">
        <v>83</v>
      </c>
      <c r="T379" t="s">
        <v>83</v>
      </c>
      <c r="V379" t="str">
        <f>IFERROR(VLOOKUP(BTT[[#This Row],[Verwendetes Formular
(Auswahl falls relevant)]],Formulare[[Formularbezeichnung]:[Formularname (technisch)]],2,FALSE),"")</f>
        <v/>
      </c>
      <c r="X379" t="s">
        <v>83</v>
      </c>
      <c r="Y379" s="4"/>
      <c r="AB379" t="s">
        <v>85</v>
      </c>
      <c r="AC379" t="s">
        <v>859</v>
      </c>
      <c r="AD379" t="s">
        <v>816</v>
      </c>
      <c r="AF379" t="s">
        <v>1000</v>
      </c>
      <c r="AI379" t="s">
        <v>85</v>
      </c>
      <c r="AJ379" t="s">
        <v>85</v>
      </c>
      <c r="AK379" t="str">
        <f>IF(BTT[[#This Row],[Subprozess
(optionale Auswahl)]]="","okay",IF(VLOOKUP(BTT[[#This Row],[Subprozess
(optionale Auswahl)]],BPML[[Subprozess]:[Zugeordneter Hauptprozess]],3,FALSE)=BTT[[#This Row],[Hauptprozess
(Pflichtauswahl)]],"okay","falscher Subprozess"))</f>
        <v>okay</v>
      </c>
      <c r="AL379" t="str">
        <f>IF(aktives_Teilprojekt="Master","",IF(BTT[[#This Row],[Verantwortliches TP
(automatisch)]]=VLOOKUP(aktives_Teilprojekt,Teilprojekte[[Teilprojekte]:[Kürzel]],2,FALSE),"okay","Hauptprozess anderes TP"))</f>
        <v>okay</v>
      </c>
      <c r="AM3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79" t="str">
        <f>IFERROR(IF(BTT[[#This Row],[SAP-Modul
(Pflichtauswahl)]]&lt;&gt;VLOOKUP(BTT[[#This Row],[Verwendete Transaktion (Pflichtauswahl)]],Transaktionen[[Transaktionen]:[Modul]],3,FALSE),"Modul anders","okay"),"")</f>
        <v>okay</v>
      </c>
      <c r="AP379" t="str">
        <f>IFERROR(IF(COUNTIFS(BTT[Verwendete Transaktion (Pflichtauswahl)],BTT[[#This Row],[Verwendete Transaktion (Pflichtauswahl)]],BTT[SAP-Modul
(Pflichtauswahl)],"&lt;&gt;"&amp;BTT[[#This Row],[SAP-Modul
(Pflichtauswahl)]])&gt;0,"Modul anders","okay"),"")</f>
        <v>okay</v>
      </c>
      <c r="AQ379" t="str">
        <f>IFERROR(IF(COUNTIFS(BTT[Verwendete Transaktion (Pflichtauswahl)],BTT[[#This Row],[Verwendete Transaktion (Pflichtauswahl)]],BTT[Verantwortliches TP
(automatisch)],"&lt;&gt;"&amp;BTT[[#This Row],[Verantwortliches TP
(automatisch)]])&gt;0,"Transaktion mehrfach","okay"),"")</f>
        <v>okay</v>
      </c>
      <c r="AR379" t="str">
        <f>IFERROR(IF(COUNTIFS(BTT[Verwendete Transaktion (Pflichtauswahl)],BTT[[#This Row],[Verwendete Transaktion (Pflichtauswahl)]],BTT[Verantwortliches TP
(automatisch)],"&lt;&gt;"&amp;VLOOKUP(aktives_Teilprojekt,Teilprojekte[[Teilprojekte]:[Kürzel]],2,FALSE))&gt;0,"Transaktion mehrfach","okay"),"")</f>
        <v>okay</v>
      </c>
      <c r="AS379" t="s">
        <v>1001</v>
      </c>
    </row>
    <row r="380" spans="1:45">
      <c r="A380" t="str">
        <f>IFERROR(IF(BTT[[#This Row],[Lfd Nr. 
(aus konsolidierter Datei)]]&lt;&gt;"",BTT[[#This Row],[Lfd Nr. 
(aus konsolidierter Datei)]],VLOOKUP(aktives_Teilprojekt,Teilprojekte[[Teilprojekte]:[Kürzel]],2,FALSE)&amp;ROW(BTT[[#This Row],[Lfd Nr.
(automatisch)]])-2),"")</f>
        <v>FI2583</v>
      </c>
      <c r="B380" t="s">
        <v>101</v>
      </c>
      <c r="D380" s="4" t="s">
        <v>891</v>
      </c>
      <c r="E380" t="str">
        <f>IFERROR(IF(NOT(BTT[[#This Row],[Manuelle Änderung des Verantwortliches TP
(Auswahl - bei Bedarf)]]=""),BTT[[#This Row],[Manuelle Änderung des Verantwortliches TP
(Auswahl - bei Bedarf)]],VLOOKUP(BTT[[#This Row],[Hauptprozess
(Pflichtauswahl)]],Hauptprozesse[],3,FALSE)),"")</f>
        <v>FI</v>
      </c>
      <c r="F380" t="s">
        <v>5</v>
      </c>
      <c r="G380" t="s">
        <v>851</v>
      </c>
      <c r="H380" t="s">
        <v>852</v>
      </c>
      <c r="I380" t="s">
        <v>1002</v>
      </c>
      <c r="J380" t="str">
        <f>IFERROR(VLOOKUP(BTT[[#This Row],[Verwendete Transaktion (Pflichtauswahl)]],Transaktionen[[Transaktionen]:[Langtext]],2,FALSE),"")</f>
        <v>Nummernkreise Anlagennnr</v>
      </c>
      <c r="V380" t="str">
        <f>IFERROR(VLOOKUP(BTT[[#This Row],[Verwendetes Formular
(Auswahl falls relevant)]],Formulare[[Formularbezeichnung]:[Formularname (technisch)]],2,FALSE),"")</f>
        <v/>
      </c>
      <c r="X380" t="s">
        <v>83</v>
      </c>
      <c r="Y380" s="4" t="s">
        <v>891</v>
      </c>
      <c r="AB380" t="s">
        <v>85</v>
      </c>
      <c r="AC380" s="22" t="s">
        <v>97</v>
      </c>
      <c r="AD380" t="s">
        <v>98</v>
      </c>
      <c r="AF380" s="22" t="s">
        <v>97</v>
      </c>
      <c r="AI380" t="s">
        <v>85</v>
      </c>
      <c r="AJ380" t="s">
        <v>85</v>
      </c>
      <c r="AK380" t="str">
        <f>IF(BTT[[#This Row],[Subprozess
(optionale Auswahl)]]="","okay",IF(VLOOKUP(BTT[[#This Row],[Subprozess
(optionale Auswahl)]],BPML[[Subprozess]:[Zugeordneter Hauptprozess]],3,FALSE)=BTT[[#This Row],[Hauptprozess
(Pflichtauswahl)]],"okay","falscher Subprozess"))</f>
        <v>okay</v>
      </c>
      <c r="AL380" t="str">
        <f>IF(aktives_Teilprojekt="Master","",IF(BTT[[#This Row],[Verantwortliches TP
(automatisch)]]=VLOOKUP(aktives_Teilprojekt,Teilprojekte[[Teilprojekte]:[Kürzel]],2,FALSE),"okay","Hauptprozess anderes TP"))</f>
        <v>okay</v>
      </c>
      <c r="AM3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80" t="str">
        <f>IFERROR(IF(BTT[[#This Row],[SAP-Modul
(Pflichtauswahl)]]&lt;&gt;VLOOKUP(BTT[[#This Row],[Verwendete Transaktion (Pflichtauswahl)]],Transaktionen[[Transaktionen]:[Modul]],3,FALSE),"Modul anders","okay"),"")</f>
        <v>okay</v>
      </c>
      <c r="AP380" t="str">
        <f>IFERROR(IF(COUNTIFS(BTT[Verwendete Transaktion (Pflichtauswahl)],BTT[[#This Row],[Verwendete Transaktion (Pflichtauswahl)]],BTT[SAP-Modul
(Pflichtauswahl)],"&lt;&gt;"&amp;BTT[[#This Row],[SAP-Modul
(Pflichtauswahl)]])&gt;0,"Modul anders","okay"),"")</f>
        <v>okay</v>
      </c>
      <c r="AQ380" t="str">
        <f>IFERROR(IF(COUNTIFS(BTT[Verwendete Transaktion (Pflichtauswahl)],BTT[[#This Row],[Verwendete Transaktion (Pflichtauswahl)]],BTT[Verantwortliches TP
(automatisch)],"&lt;&gt;"&amp;BTT[[#This Row],[Verantwortliches TP
(automatisch)]])&gt;0,"Transaktion mehrfach","okay"),"")</f>
        <v>okay</v>
      </c>
      <c r="AR380" t="str">
        <f>IFERROR(IF(COUNTIFS(BTT[Verwendete Transaktion (Pflichtauswahl)],BTT[[#This Row],[Verwendete Transaktion (Pflichtauswahl)]],BTT[Verantwortliches TP
(automatisch)],"&lt;&gt;"&amp;VLOOKUP(aktives_Teilprojekt,Teilprojekte[[Teilprojekte]:[Kürzel]],2,FALSE))&gt;0,"Transaktion mehrfach","okay"),"")</f>
        <v>okay</v>
      </c>
      <c r="AS380" t="s">
        <v>1003</v>
      </c>
    </row>
    <row r="381" spans="1:45">
      <c r="A381" t="str">
        <f>IFERROR(IF(BTT[[#This Row],[Lfd Nr. 
(aus konsolidierter Datei)]]&lt;&gt;"",BTT[[#This Row],[Lfd Nr. 
(aus konsolidierter Datei)]],VLOOKUP(aktives_Teilprojekt,Teilprojekte[[Teilprojekte]:[Kürzel]],2,FALSE)&amp;ROW(BTT[[#This Row],[Lfd Nr.
(automatisch)]])-2),"")</f>
        <v>FI1061</v>
      </c>
      <c r="B381" t="s">
        <v>868</v>
      </c>
      <c r="D381" t="s">
        <v>1004</v>
      </c>
      <c r="E381" t="str">
        <f>IFERROR(IF(NOT(BTT[[#This Row],[Manuelle Änderung des Verantwortliches TP
(Auswahl - bei Bedarf)]]=""),BTT[[#This Row],[Manuelle Änderung des Verantwortliches TP
(Auswahl - bei Bedarf)]],VLOOKUP(BTT[[#This Row],[Hauptprozess
(Pflichtauswahl)]],Hauptprozesse[],3,FALSE)),"")</f>
        <v>FI</v>
      </c>
      <c r="G381" t="s">
        <v>851</v>
      </c>
      <c r="H381" t="s">
        <v>852</v>
      </c>
      <c r="I381" t="s">
        <v>1005</v>
      </c>
      <c r="J381" t="str">
        <f>IFERROR(VLOOKUP(BTT[[#This Row],[Verwendete Transaktion (Pflichtauswahl)]],Transaktionen[[Transaktionen]:[Langtext]],2,FALSE),"")</f>
        <v>Anlagen-Unternummer anlegen</v>
      </c>
      <c r="O381" t="s">
        <v>83</v>
      </c>
      <c r="T381" t="s">
        <v>83</v>
      </c>
      <c r="V381" t="str">
        <f>IFERROR(VLOOKUP(BTT[[#This Row],[Verwendetes Formular
(Auswahl falls relevant)]],Formulare[[Formularbezeichnung]:[Formularname (technisch)]],2,FALSE),"")</f>
        <v/>
      </c>
      <c r="X381" t="s">
        <v>83</v>
      </c>
      <c r="Y381" s="4"/>
      <c r="AB381" t="s">
        <v>85</v>
      </c>
      <c r="AC381" t="s">
        <v>859</v>
      </c>
      <c r="AD381" t="s">
        <v>816</v>
      </c>
      <c r="AF381" t="s">
        <v>1006</v>
      </c>
      <c r="AI381" t="s">
        <v>85</v>
      </c>
      <c r="AJ381" t="s">
        <v>85</v>
      </c>
      <c r="AK381" t="str">
        <f>IF(BTT[[#This Row],[Subprozess
(optionale Auswahl)]]="","okay",IF(VLOOKUP(BTT[[#This Row],[Subprozess
(optionale Auswahl)]],BPML[[Subprozess]:[Zugeordneter Hauptprozess]],3,FALSE)=BTT[[#This Row],[Hauptprozess
(Pflichtauswahl)]],"okay","falscher Subprozess"))</f>
        <v>okay</v>
      </c>
      <c r="AL381" t="str">
        <f>IF(aktives_Teilprojekt="Master","",IF(BTT[[#This Row],[Verantwortliches TP
(automatisch)]]=VLOOKUP(aktives_Teilprojekt,Teilprojekte[[Teilprojekte]:[Kürzel]],2,FALSE),"okay","Hauptprozess anderes TP"))</f>
        <v>okay</v>
      </c>
      <c r="AM3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81" t="str">
        <f>IFERROR(IF(BTT[[#This Row],[SAP-Modul
(Pflichtauswahl)]]&lt;&gt;VLOOKUP(BTT[[#This Row],[Verwendete Transaktion (Pflichtauswahl)]],Transaktionen[[Transaktionen]:[Modul]],3,FALSE),"Modul anders","okay"),"")</f>
        <v>okay</v>
      </c>
      <c r="AP381" t="str">
        <f>IFERROR(IF(COUNTIFS(BTT[Verwendete Transaktion (Pflichtauswahl)],BTT[[#This Row],[Verwendete Transaktion (Pflichtauswahl)]],BTT[SAP-Modul
(Pflichtauswahl)],"&lt;&gt;"&amp;BTT[[#This Row],[SAP-Modul
(Pflichtauswahl)]])&gt;0,"Modul anders","okay"),"")</f>
        <v>okay</v>
      </c>
      <c r="AQ381" t="str">
        <f>IFERROR(IF(COUNTIFS(BTT[Verwendete Transaktion (Pflichtauswahl)],BTT[[#This Row],[Verwendete Transaktion (Pflichtauswahl)]],BTT[Verantwortliches TP
(automatisch)],"&lt;&gt;"&amp;BTT[[#This Row],[Verantwortliches TP
(automatisch)]])&gt;0,"Transaktion mehrfach","okay"),"")</f>
        <v>okay</v>
      </c>
      <c r="AR381" t="str">
        <f>IFERROR(IF(COUNTIFS(BTT[Verwendete Transaktion (Pflichtauswahl)],BTT[[#This Row],[Verwendete Transaktion (Pflichtauswahl)]],BTT[Verantwortliches TP
(automatisch)],"&lt;&gt;"&amp;VLOOKUP(aktives_Teilprojekt,Teilprojekte[[Teilprojekte]:[Kürzel]],2,FALSE))&gt;0,"Transaktion mehrfach","okay"),"")</f>
        <v>okay</v>
      </c>
      <c r="AS381" t="s">
        <v>1007</v>
      </c>
    </row>
    <row r="382" spans="1:45">
      <c r="A382" t="str">
        <f>IFERROR(IF(BTT[[#This Row],[Lfd Nr. 
(aus konsolidierter Datei)]]&lt;&gt;"",BTT[[#This Row],[Lfd Nr. 
(aus konsolidierter Datei)]],VLOOKUP(aktives_Teilprojekt,Teilprojekte[[Teilprojekte]:[Kürzel]],2,FALSE)&amp;ROW(BTT[[#This Row],[Lfd Nr.
(automatisch)]])-2),"")</f>
        <v>FI1236</v>
      </c>
      <c r="B382" t="s">
        <v>904</v>
      </c>
      <c r="D382" t="s">
        <v>1004</v>
      </c>
      <c r="E382" t="str">
        <f>IFERROR(IF(NOT(BTT[[#This Row],[Manuelle Änderung des Verantwortliches TP
(Auswahl - bei Bedarf)]]=""),BTT[[#This Row],[Manuelle Änderung des Verantwortliches TP
(Auswahl - bei Bedarf)]],VLOOKUP(BTT[[#This Row],[Hauptprozess
(Pflichtauswahl)]],Hauptprozesse[],3,FALSE)),"")</f>
        <v>FI</v>
      </c>
      <c r="G382" t="s">
        <v>851</v>
      </c>
      <c r="H382" t="s">
        <v>852</v>
      </c>
      <c r="I382" t="s">
        <v>1005</v>
      </c>
      <c r="J382" t="str">
        <f>IFERROR(VLOOKUP(BTT[[#This Row],[Verwendete Transaktion (Pflichtauswahl)]],Transaktionen[[Transaktionen]:[Langtext]],2,FALSE),"")</f>
        <v>Anlagen-Unternummer anlegen</v>
      </c>
      <c r="O382" t="s">
        <v>83</v>
      </c>
      <c r="T382" t="s">
        <v>83</v>
      </c>
      <c r="V382" t="str">
        <f>IFERROR(VLOOKUP(BTT[[#This Row],[Verwendetes Formular
(Auswahl falls relevant)]],Formulare[[Formularbezeichnung]:[Formularname (technisch)]],2,FALSE),"")</f>
        <v/>
      </c>
      <c r="X382" t="s">
        <v>83</v>
      </c>
      <c r="Y382" s="4"/>
      <c r="AB382" t="s">
        <v>85</v>
      </c>
      <c r="AC382" t="s">
        <v>859</v>
      </c>
      <c r="AD382" t="s">
        <v>816</v>
      </c>
      <c r="AF382" t="s">
        <v>1006</v>
      </c>
      <c r="AI382" t="s">
        <v>85</v>
      </c>
      <c r="AJ382" t="s">
        <v>85</v>
      </c>
      <c r="AK382" t="str">
        <f>IF(BTT[[#This Row],[Subprozess
(optionale Auswahl)]]="","okay",IF(VLOOKUP(BTT[[#This Row],[Subprozess
(optionale Auswahl)]],BPML[[Subprozess]:[Zugeordneter Hauptprozess]],3,FALSE)=BTT[[#This Row],[Hauptprozess
(Pflichtauswahl)]],"okay","falscher Subprozess"))</f>
        <v>okay</v>
      </c>
      <c r="AL382" t="str">
        <f>IF(aktives_Teilprojekt="Master","",IF(BTT[[#This Row],[Verantwortliches TP
(automatisch)]]=VLOOKUP(aktives_Teilprojekt,Teilprojekte[[Teilprojekte]:[Kürzel]],2,FALSE),"okay","Hauptprozess anderes TP"))</f>
        <v>okay</v>
      </c>
      <c r="AM3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82" t="str">
        <f>IFERROR(IF(BTT[[#This Row],[SAP-Modul
(Pflichtauswahl)]]&lt;&gt;VLOOKUP(BTT[[#This Row],[Verwendete Transaktion (Pflichtauswahl)]],Transaktionen[[Transaktionen]:[Modul]],3,FALSE),"Modul anders","okay"),"")</f>
        <v>okay</v>
      </c>
      <c r="AP382" t="str">
        <f>IFERROR(IF(COUNTIFS(BTT[Verwendete Transaktion (Pflichtauswahl)],BTT[[#This Row],[Verwendete Transaktion (Pflichtauswahl)]],BTT[SAP-Modul
(Pflichtauswahl)],"&lt;&gt;"&amp;BTT[[#This Row],[SAP-Modul
(Pflichtauswahl)]])&gt;0,"Modul anders","okay"),"")</f>
        <v>okay</v>
      </c>
      <c r="AQ382" t="str">
        <f>IFERROR(IF(COUNTIFS(BTT[Verwendete Transaktion (Pflichtauswahl)],BTT[[#This Row],[Verwendete Transaktion (Pflichtauswahl)]],BTT[Verantwortliches TP
(automatisch)],"&lt;&gt;"&amp;BTT[[#This Row],[Verantwortliches TP
(automatisch)]])&gt;0,"Transaktion mehrfach","okay"),"")</f>
        <v>okay</v>
      </c>
      <c r="AR382" t="str">
        <f>IFERROR(IF(COUNTIFS(BTT[Verwendete Transaktion (Pflichtauswahl)],BTT[[#This Row],[Verwendete Transaktion (Pflichtauswahl)]],BTT[Verantwortliches TP
(automatisch)],"&lt;&gt;"&amp;VLOOKUP(aktives_Teilprojekt,Teilprojekte[[Teilprojekte]:[Kürzel]],2,FALSE))&gt;0,"Transaktion mehrfach","okay"),"")</f>
        <v>okay</v>
      </c>
      <c r="AS382" t="s">
        <v>1008</v>
      </c>
    </row>
    <row r="383" spans="1:45">
      <c r="A383" t="str">
        <f>IFERROR(IF(BTT[[#This Row],[Lfd Nr. 
(aus konsolidierter Datei)]]&lt;&gt;"",BTT[[#This Row],[Lfd Nr. 
(aus konsolidierter Datei)]],VLOOKUP(aktives_Teilprojekt,Teilprojekte[[Teilprojekte]:[Kürzel]],2,FALSE)&amp;ROW(BTT[[#This Row],[Lfd Nr.
(automatisch)]])-2),"")</f>
        <v>FI2584</v>
      </c>
      <c r="B383" t="s">
        <v>849</v>
      </c>
      <c r="D383" s="4" t="s">
        <v>1009</v>
      </c>
      <c r="E383" t="str">
        <f>IFERROR(IF(NOT(BTT[[#This Row],[Manuelle Änderung des Verantwortliches TP
(Auswahl - bei Bedarf)]]=""),BTT[[#This Row],[Manuelle Änderung des Verantwortliches TP
(Auswahl - bei Bedarf)]],VLOOKUP(BTT[[#This Row],[Hauptprozess
(Pflichtauswahl)]],Hauptprozesse[],3,FALSE)),"")</f>
        <v>FI</v>
      </c>
      <c r="F383" t="s">
        <v>5</v>
      </c>
      <c r="G383" t="s">
        <v>851</v>
      </c>
      <c r="H383" t="s">
        <v>852</v>
      </c>
      <c r="I383" t="s">
        <v>1010</v>
      </c>
      <c r="J383" t="str">
        <f>IFERROR(VLOOKUP(BTT[[#This Row],[Verwendete Transaktion (Pflichtauswahl)]],Transaktionen[[Transaktionen]:[Langtext]],2,FALSE),"")</f>
        <v>Periodische Anlagenbuchungen</v>
      </c>
      <c r="O383" t="s">
        <v>83</v>
      </c>
      <c r="T383" t="s">
        <v>83</v>
      </c>
      <c r="V383" t="str">
        <f>IFERROR(VLOOKUP(BTT[[#This Row],[Verwendetes Formular
(Auswahl falls relevant)]],Formulare[[Formularbezeichnung]:[Formularname (technisch)]],2,FALSE),"")</f>
        <v/>
      </c>
      <c r="X383" t="s">
        <v>83</v>
      </c>
      <c r="Y383" s="4" t="s">
        <v>1009</v>
      </c>
      <c r="AB383" t="s">
        <v>99</v>
      </c>
      <c r="AC383" s="22" t="s">
        <v>97</v>
      </c>
      <c r="AD383" t="s">
        <v>98</v>
      </c>
      <c r="AE383" t="s">
        <v>855</v>
      </c>
      <c r="AF383" s="22" t="s">
        <v>97</v>
      </c>
      <c r="AI383" t="s">
        <v>99</v>
      </c>
      <c r="AJ383" t="s">
        <v>85</v>
      </c>
      <c r="AK383" t="str">
        <f>IF(BTT[[#This Row],[Subprozess
(optionale Auswahl)]]="","okay",IF(VLOOKUP(BTT[[#This Row],[Subprozess
(optionale Auswahl)]],BPML[[Subprozess]:[Zugeordneter Hauptprozess]],3,FALSE)=BTT[[#This Row],[Hauptprozess
(Pflichtauswahl)]],"okay","falscher Subprozess"))</f>
        <v>okay</v>
      </c>
      <c r="AL383" t="str">
        <f>IF(aktives_Teilprojekt="Master","",IF(BTT[[#This Row],[Verantwortliches TP
(automatisch)]]=VLOOKUP(aktives_Teilprojekt,Teilprojekte[[Teilprojekte]:[Kürzel]],2,FALSE),"okay","Hauptprozess anderes TP"))</f>
        <v>okay</v>
      </c>
      <c r="AM3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83" t="str">
        <f>IFERROR(IF(BTT[[#This Row],[SAP-Modul
(Pflichtauswahl)]]&lt;&gt;VLOOKUP(BTT[[#This Row],[Verwendete Transaktion (Pflichtauswahl)]],Transaktionen[[Transaktionen]:[Modul]],3,FALSE),"Modul anders","okay"),"")</f>
        <v>okay</v>
      </c>
      <c r="AP383" t="str">
        <f>IFERROR(IF(COUNTIFS(BTT[Verwendete Transaktion (Pflichtauswahl)],BTT[[#This Row],[Verwendete Transaktion (Pflichtauswahl)]],BTT[SAP-Modul
(Pflichtauswahl)],"&lt;&gt;"&amp;BTT[[#This Row],[SAP-Modul
(Pflichtauswahl)]])&gt;0,"Modul anders","okay"),"")</f>
        <v>okay</v>
      </c>
      <c r="AQ383" t="str">
        <f>IFERROR(IF(COUNTIFS(BTT[Verwendete Transaktion (Pflichtauswahl)],BTT[[#This Row],[Verwendete Transaktion (Pflichtauswahl)]],BTT[Verantwortliches TP
(automatisch)],"&lt;&gt;"&amp;BTT[[#This Row],[Verantwortliches TP
(automatisch)]])&gt;0,"Transaktion mehrfach","okay"),"")</f>
        <v>okay</v>
      </c>
      <c r="AR383" t="str">
        <f>IFERROR(IF(COUNTIFS(BTT[Verwendete Transaktion (Pflichtauswahl)],BTT[[#This Row],[Verwendete Transaktion (Pflichtauswahl)]],BTT[Verantwortliches TP
(automatisch)],"&lt;&gt;"&amp;VLOOKUP(aktives_Teilprojekt,Teilprojekte[[Teilprojekte]:[Kürzel]],2,FALSE))&gt;0,"Transaktion mehrfach","okay"),"")</f>
        <v>okay</v>
      </c>
      <c r="AS383" t="s">
        <v>1011</v>
      </c>
    </row>
    <row r="384" spans="1:45">
      <c r="A384" t="str">
        <f>IFERROR(IF(BTT[[#This Row],[Lfd Nr. 
(aus konsolidierter Datei)]]&lt;&gt;"",BTT[[#This Row],[Lfd Nr. 
(aus konsolidierter Datei)]],VLOOKUP(aktives_Teilprojekt,Teilprojekte[[Teilprojekte]:[Kürzel]],2,FALSE)&amp;ROW(BTT[[#This Row],[Lfd Nr.
(automatisch)]])-2),"")</f>
        <v>FI2585</v>
      </c>
      <c r="B384" t="s">
        <v>101</v>
      </c>
      <c r="D384" s="4" t="s">
        <v>376</v>
      </c>
      <c r="E384" t="str">
        <f>IFERROR(IF(NOT(BTT[[#This Row],[Manuelle Änderung des Verantwortliches TP
(Auswahl - bei Bedarf)]]=""),BTT[[#This Row],[Manuelle Änderung des Verantwortliches TP
(Auswahl - bei Bedarf)]],VLOOKUP(BTT[[#This Row],[Hauptprozess
(Pflichtauswahl)]],Hauptprozesse[],3,FALSE)),"")</f>
        <v>FI</v>
      </c>
      <c r="F384" t="s">
        <v>5</v>
      </c>
      <c r="G384" t="s">
        <v>851</v>
      </c>
      <c r="H384" t="s">
        <v>852</v>
      </c>
      <c r="I384" t="s">
        <v>1012</v>
      </c>
      <c r="J384" t="str">
        <f>IFERROR(VLOOKUP(BTT[[#This Row],[Verwendete Transaktion (Pflichtauswahl)]],Transaktionen[[Transaktionen]:[Langtext]],2,FALSE),"")</f>
        <v>FI-AA Umfeldermittler</v>
      </c>
      <c r="V384" t="str">
        <f>IFERROR(VLOOKUP(BTT[[#This Row],[Verwendetes Formular
(Auswahl falls relevant)]],Formulare[[Formularbezeichnung]:[Formularname (technisch)]],2,FALSE),"")</f>
        <v/>
      </c>
      <c r="X384" t="s">
        <v>83</v>
      </c>
      <c r="Y384" s="4" t="s">
        <v>376</v>
      </c>
      <c r="AB384" t="s">
        <v>99</v>
      </c>
      <c r="AC384" s="22" t="s">
        <v>97</v>
      </c>
      <c r="AD384" t="s">
        <v>98</v>
      </c>
      <c r="AE384" t="s">
        <v>855</v>
      </c>
      <c r="AF384" s="22" t="s">
        <v>97</v>
      </c>
      <c r="AI384" t="s">
        <v>85</v>
      </c>
      <c r="AJ384" t="s">
        <v>85</v>
      </c>
      <c r="AK384" t="str">
        <f>IF(BTT[[#This Row],[Subprozess
(optionale Auswahl)]]="","okay",IF(VLOOKUP(BTT[[#This Row],[Subprozess
(optionale Auswahl)]],BPML[[Subprozess]:[Zugeordneter Hauptprozess]],3,FALSE)=BTT[[#This Row],[Hauptprozess
(Pflichtauswahl)]],"okay","falscher Subprozess"))</f>
        <v>okay</v>
      </c>
      <c r="AL384" t="str">
        <f>IF(aktives_Teilprojekt="Master","",IF(BTT[[#This Row],[Verantwortliches TP
(automatisch)]]=VLOOKUP(aktives_Teilprojekt,Teilprojekte[[Teilprojekte]:[Kürzel]],2,FALSE),"okay","Hauptprozess anderes TP"))</f>
        <v>okay</v>
      </c>
      <c r="AM3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84" t="str">
        <f>IFERROR(IF(BTT[[#This Row],[SAP-Modul
(Pflichtauswahl)]]&lt;&gt;VLOOKUP(BTT[[#This Row],[Verwendete Transaktion (Pflichtauswahl)]],Transaktionen[[Transaktionen]:[Modul]],3,FALSE),"Modul anders","okay"),"")</f>
        <v>okay</v>
      </c>
      <c r="AP384" t="str">
        <f>IFERROR(IF(COUNTIFS(BTT[Verwendete Transaktion (Pflichtauswahl)],BTT[[#This Row],[Verwendete Transaktion (Pflichtauswahl)]],BTT[SAP-Modul
(Pflichtauswahl)],"&lt;&gt;"&amp;BTT[[#This Row],[SAP-Modul
(Pflichtauswahl)]])&gt;0,"Modul anders","okay"),"")</f>
        <v>okay</v>
      </c>
      <c r="AQ384" t="str">
        <f>IFERROR(IF(COUNTIFS(BTT[Verwendete Transaktion (Pflichtauswahl)],BTT[[#This Row],[Verwendete Transaktion (Pflichtauswahl)]],BTT[Verantwortliches TP
(automatisch)],"&lt;&gt;"&amp;BTT[[#This Row],[Verantwortliches TP
(automatisch)]])&gt;0,"Transaktion mehrfach","okay"),"")</f>
        <v>okay</v>
      </c>
      <c r="AR384" t="str">
        <f>IFERROR(IF(COUNTIFS(BTT[Verwendete Transaktion (Pflichtauswahl)],BTT[[#This Row],[Verwendete Transaktion (Pflichtauswahl)]],BTT[Verantwortliches TP
(automatisch)],"&lt;&gt;"&amp;VLOOKUP(aktives_Teilprojekt,Teilprojekte[[Teilprojekte]:[Kürzel]],2,FALSE))&gt;0,"Transaktion mehrfach","okay"),"")</f>
        <v>okay</v>
      </c>
      <c r="AS384" t="s">
        <v>1013</v>
      </c>
    </row>
    <row r="385" spans="1:45">
      <c r="A385" t="str">
        <f>IFERROR(IF(BTT[[#This Row],[Lfd Nr. 
(aus konsolidierter Datei)]]&lt;&gt;"",BTT[[#This Row],[Lfd Nr. 
(aus konsolidierter Datei)]],VLOOKUP(aktives_Teilprojekt,Teilprojekte[[Teilprojekte]:[Kürzel]],2,FALSE)&amp;ROW(BTT[[#This Row],[Lfd Nr.
(automatisch)]])-2),"")</f>
        <v>FI2586</v>
      </c>
      <c r="B385" t="s">
        <v>101</v>
      </c>
      <c r="D385" s="4" t="s">
        <v>376</v>
      </c>
      <c r="E385" t="str">
        <f>IFERROR(IF(NOT(BTT[[#This Row],[Manuelle Änderung des Verantwortliches TP
(Auswahl - bei Bedarf)]]=""),BTT[[#This Row],[Manuelle Änderung des Verantwortliches TP
(Auswahl - bei Bedarf)]],VLOOKUP(BTT[[#This Row],[Hauptprozess
(Pflichtauswahl)]],Hauptprozesse[],3,FALSE)),"")</f>
        <v>FI</v>
      </c>
      <c r="F385" t="s">
        <v>5</v>
      </c>
      <c r="G385" t="s">
        <v>851</v>
      </c>
      <c r="H385" t="s">
        <v>852</v>
      </c>
      <c r="I385" t="s">
        <v>1014</v>
      </c>
      <c r="J385" t="str">
        <f>IFERROR(VLOOKUP(BTT[[#This Row],[Verwendete Transaktion (Pflichtauswahl)]],Transaktionen[[Transaktionen]:[Langtext]],2,FALSE),"")</f>
        <v>FI-AA Umfeldermittler</v>
      </c>
      <c r="V385" t="str">
        <f>IFERROR(VLOOKUP(BTT[[#This Row],[Verwendetes Formular
(Auswahl falls relevant)]],Formulare[[Formularbezeichnung]:[Formularname (technisch)]],2,FALSE),"")</f>
        <v/>
      </c>
      <c r="X385" t="s">
        <v>83</v>
      </c>
      <c r="Y385" s="4" t="s">
        <v>376</v>
      </c>
      <c r="AB385" t="s">
        <v>99</v>
      </c>
      <c r="AC385" s="22" t="s">
        <v>97</v>
      </c>
      <c r="AD385" t="s">
        <v>98</v>
      </c>
      <c r="AE385" t="s">
        <v>855</v>
      </c>
      <c r="AF385" s="22" t="s">
        <v>97</v>
      </c>
      <c r="AI385" t="s">
        <v>85</v>
      </c>
      <c r="AJ385" t="s">
        <v>85</v>
      </c>
      <c r="AK385" t="str">
        <f>IF(BTT[[#This Row],[Subprozess
(optionale Auswahl)]]="","okay",IF(VLOOKUP(BTT[[#This Row],[Subprozess
(optionale Auswahl)]],BPML[[Subprozess]:[Zugeordneter Hauptprozess]],3,FALSE)=BTT[[#This Row],[Hauptprozess
(Pflichtauswahl)]],"okay","falscher Subprozess"))</f>
        <v>okay</v>
      </c>
      <c r="AL385" t="str">
        <f>IF(aktives_Teilprojekt="Master","",IF(BTT[[#This Row],[Verantwortliches TP
(automatisch)]]=VLOOKUP(aktives_Teilprojekt,Teilprojekte[[Teilprojekte]:[Kürzel]],2,FALSE),"okay","Hauptprozess anderes TP"))</f>
        <v>okay</v>
      </c>
      <c r="AM3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85" t="str">
        <f>IFERROR(IF(BTT[[#This Row],[SAP-Modul
(Pflichtauswahl)]]&lt;&gt;VLOOKUP(BTT[[#This Row],[Verwendete Transaktion (Pflichtauswahl)]],Transaktionen[[Transaktionen]:[Modul]],3,FALSE),"Modul anders","okay"),"")</f>
        <v>okay</v>
      </c>
      <c r="AP385" t="str">
        <f>IFERROR(IF(COUNTIFS(BTT[Verwendete Transaktion (Pflichtauswahl)],BTT[[#This Row],[Verwendete Transaktion (Pflichtauswahl)]],BTT[SAP-Modul
(Pflichtauswahl)],"&lt;&gt;"&amp;BTT[[#This Row],[SAP-Modul
(Pflichtauswahl)]])&gt;0,"Modul anders","okay"),"")</f>
        <v>okay</v>
      </c>
      <c r="AQ385" t="str">
        <f>IFERROR(IF(COUNTIFS(BTT[Verwendete Transaktion (Pflichtauswahl)],BTT[[#This Row],[Verwendete Transaktion (Pflichtauswahl)]],BTT[Verantwortliches TP
(automatisch)],"&lt;&gt;"&amp;BTT[[#This Row],[Verantwortliches TP
(automatisch)]])&gt;0,"Transaktion mehrfach","okay"),"")</f>
        <v>okay</v>
      </c>
      <c r="AR385" t="str">
        <f>IFERROR(IF(COUNTIFS(BTT[Verwendete Transaktion (Pflichtauswahl)],BTT[[#This Row],[Verwendete Transaktion (Pflichtauswahl)]],BTT[Verantwortliches TP
(automatisch)],"&lt;&gt;"&amp;VLOOKUP(aktives_Teilprojekt,Teilprojekte[[Teilprojekte]:[Kürzel]],2,FALSE))&gt;0,"Transaktion mehrfach","okay"),"")</f>
        <v>okay</v>
      </c>
      <c r="AS385" t="s">
        <v>1015</v>
      </c>
    </row>
    <row r="386" spans="1:45">
      <c r="A386" t="str">
        <f>IFERROR(IF(BTT[[#This Row],[Lfd Nr. 
(aus konsolidierter Datei)]]&lt;&gt;"",BTT[[#This Row],[Lfd Nr. 
(aus konsolidierter Datei)]],VLOOKUP(aktives_Teilprojekt,Teilprojekte[[Teilprojekte]:[Kürzel]],2,FALSE)&amp;ROW(BTT[[#This Row],[Lfd Nr.
(automatisch)]])-2),"")</f>
        <v>FI2587</v>
      </c>
      <c r="B386" t="s">
        <v>101</v>
      </c>
      <c r="D386" s="4" t="s">
        <v>376</v>
      </c>
      <c r="E386" t="str">
        <f>IFERROR(IF(NOT(BTT[[#This Row],[Manuelle Änderung des Verantwortliches TP
(Auswahl - bei Bedarf)]]=""),BTT[[#This Row],[Manuelle Änderung des Verantwortliches TP
(Auswahl - bei Bedarf)]],VLOOKUP(BTT[[#This Row],[Hauptprozess
(Pflichtauswahl)]],Hauptprozesse[],3,FALSE)),"")</f>
        <v>FI</v>
      </c>
      <c r="F386" t="s">
        <v>5</v>
      </c>
      <c r="G386" t="s">
        <v>851</v>
      </c>
      <c r="H386" t="s">
        <v>852</v>
      </c>
      <c r="I386" t="s">
        <v>1016</v>
      </c>
      <c r="J386" t="str">
        <f>IFERROR(VLOOKUP(BTT[[#This Row],[Verwendete Transaktion (Pflichtauswahl)]],Transaktionen[[Transaktionen]:[Langtext]],2,FALSE),"")</f>
        <v>FI-AA Umfeldermittler</v>
      </c>
      <c r="V386" t="str">
        <f>IFERROR(VLOOKUP(BTT[[#This Row],[Verwendetes Formular
(Auswahl falls relevant)]],Formulare[[Formularbezeichnung]:[Formularname (technisch)]],2,FALSE),"")</f>
        <v/>
      </c>
      <c r="X386" t="s">
        <v>83</v>
      </c>
      <c r="Y386" s="4" t="s">
        <v>376</v>
      </c>
      <c r="AB386" t="s">
        <v>99</v>
      </c>
      <c r="AC386" s="22" t="s">
        <v>97</v>
      </c>
      <c r="AD386" t="s">
        <v>98</v>
      </c>
      <c r="AE386" t="s">
        <v>855</v>
      </c>
      <c r="AF386" s="22" t="s">
        <v>97</v>
      </c>
      <c r="AI386" t="s">
        <v>85</v>
      </c>
      <c r="AJ386" t="s">
        <v>85</v>
      </c>
      <c r="AK386" t="str">
        <f>IF(BTT[[#This Row],[Subprozess
(optionale Auswahl)]]="","okay",IF(VLOOKUP(BTT[[#This Row],[Subprozess
(optionale Auswahl)]],BPML[[Subprozess]:[Zugeordneter Hauptprozess]],3,FALSE)=BTT[[#This Row],[Hauptprozess
(Pflichtauswahl)]],"okay","falscher Subprozess"))</f>
        <v>okay</v>
      </c>
      <c r="AL386" t="str">
        <f>IF(aktives_Teilprojekt="Master","",IF(BTT[[#This Row],[Verantwortliches TP
(automatisch)]]=VLOOKUP(aktives_Teilprojekt,Teilprojekte[[Teilprojekte]:[Kürzel]],2,FALSE),"okay","Hauptprozess anderes TP"))</f>
        <v>okay</v>
      </c>
      <c r="AM3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86" t="str">
        <f>IFERROR(IF(BTT[[#This Row],[SAP-Modul
(Pflichtauswahl)]]&lt;&gt;VLOOKUP(BTT[[#This Row],[Verwendete Transaktion (Pflichtauswahl)]],Transaktionen[[Transaktionen]:[Modul]],3,FALSE),"Modul anders","okay"),"")</f>
        <v>okay</v>
      </c>
      <c r="AP386" t="str">
        <f>IFERROR(IF(COUNTIFS(BTT[Verwendete Transaktion (Pflichtauswahl)],BTT[[#This Row],[Verwendete Transaktion (Pflichtauswahl)]],BTT[SAP-Modul
(Pflichtauswahl)],"&lt;&gt;"&amp;BTT[[#This Row],[SAP-Modul
(Pflichtauswahl)]])&gt;0,"Modul anders","okay"),"")</f>
        <v>okay</v>
      </c>
      <c r="AQ386" t="str">
        <f>IFERROR(IF(COUNTIFS(BTT[Verwendete Transaktion (Pflichtauswahl)],BTT[[#This Row],[Verwendete Transaktion (Pflichtauswahl)]],BTT[Verantwortliches TP
(automatisch)],"&lt;&gt;"&amp;BTT[[#This Row],[Verantwortliches TP
(automatisch)]])&gt;0,"Transaktion mehrfach","okay"),"")</f>
        <v>okay</v>
      </c>
      <c r="AR386" t="str">
        <f>IFERROR(IF(COUNTIFS(BTT[Verwendete Transaktion (Pflichtauswahl)],BTT[[#This Row],[Verwendete Transaktion (Pflichtauswahl)]],BTT[Verantwortliches TP
(automatisch)],"&lt;&gt;"&amp;VLOOKUP(aktives_Teilprojekt,Teilprojekte[[Teilprojekte]:[Kürzel]],2,FALSE))&gt;0,"Transaktion mehrfach","okay"),"")</f>
        <v>okay</v>
      </c>
      <c r="AS386" t="s">
        <v>1017</v>
      </c>
    </row>
    <row r="387" spans="1:45">
      <c r="A387" t="str">
        <f>IFERROR(IF(BTT[[#This Row],[Lfd Nr. 
(aus konsolidierter Datei)]]&lt;&gt;"",BTT[[#This Row],[Lfd Nr. 
(aus konsolidierter Datei)]],VLOOKUP(aktives_Teilprojekt,Teilprojekte[[Teilprojekte]:[Kürzel]],2,FALSE)&amp;ROW(BTT[[#This Row],[Lfd Nr.
(automatisch)]])-2),"")</f>
        <v>FI1632</v>
      </c>
      <c r="B387" t="s">
        <v>746</v>
      </c>
      <c r="D387" t="s">
        <v>1018</v>
      </c>
      <c r="E387" t="str">
        <f>IFERROR(IF(NOT(BTT[[#This Row],[Manuelle Änderung des Verantwortliches TP
(Auswahl - bei Bedarf)]]=""),BTT[[#This Row],[Manuelle Änderung des Verantwortliches TP
(Auswahl - bei Bedarf)]],VLOOKUP(BTT[[#This Row],[Hauptprozess
(Pflichtauswahl)]],Hauptprozesse[],3,FALSE)),"")</f>
        <v>FI</v>
      </c>
      <c r="I387" t="s">
        <v>1019</v>
      </c>
      <c r="J387" t="str">
        <f>IFERROR(VLOOKUP(BTT[[#This Row],[Verwendete Transaktion (Pflichtauswahl)]],Transaktionen[[Transaktionen]:[Langtext]],2,FALSE),"")</f>
        <v/>
      </c>
      <c r="O387" t="s">
        <v>83</v>
      </c>
      <c r="T387" t="s">
        <v>83</v>
      </c>
      <c r="V387" t="str">
        <f>IFERROR(VLOOKUP(BTT[[#This Row],[Verwendetes Formular
(Auswahl falls relevant)]],Formulare[[Formularbezeichnung]:[Formularname (technisch)]],2,FALSE),"")</f>
        <v/>
      </c>
      <c r="X387" t="s">
        <v>83</v>
      </c>
      <c r="Y387" s="4"/>
      <c r="AD387" t="s">
        <v>816</v>
      </c>
      <c r="AF387" t="s">
        <v>1020</v>
      </c>
      <c r="AJ387" t="s">
        <v>99</v>
      </c>
      <c r="AK387" t="str">
        <f>IF(BTT[[#This Row],[Subprozess
(optionale Auswahl)]]="","okay",IF(VLOOKUP(BTT[[#This Row],[Subprozess
(optionale Auswahl)]],BPML[[Subprozess]:[Zugeordneter Hauptprozess]],3,FALSE)=BTT[[#This Row],[Hauptprozess
(Pflichtauswahl)]],"okay","falscher Subprozess"))</f>
        <v>okay</v>
      </c>
      <c r="AL387" t="str">
        <f>IF(aktives_Teilprojekt="Master","",IF(BTT[[#This Row],[Verantwortliches TP
(automatisch)]]=VLOOKUP(aktives_Teilprojekt,Teilprojekte[[Teilprojekte]:[Kürzel]],2,FALSE),"okay","Hauptprozess anderes TP"))</f>
        <v>okay</v>
      </c>
      <c r="AM3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87" t="str">
        <f>IFERROR(IF(BTT[[#This Row],[SAP-Modul
(Pflichtauswahl)]]&lt;&gt;VLOOKUP(BTT[[#This Row],[Verwendete Transaktion (Pflichtauswahl)]],Transaktionen[[Transaktionen]:[Modul]],3,FALSE),"Modul anders","okay"),"")</f>
        <v/>
      </c>
      <c r="AP387" t="str">
        <f>IFERROR(IF(COUNTIFS(BTT[Verwendete Transaktion (Pflichtauswahl)],BTT[[#This Row],[Verwendete Transaktion (Pflichtauswahl)]],BTT[SAP-Modul
(Pflichtauswahl)],"&lt;&gt;"&amp;BTT[[#This Row],[SAP-Modul
(Pflichtauswahl)]])&gt;0,"Modul anders","okay"),"")</f>
        <v>okay</v>
      </c>
      <c r="AQ387" t="str">
        <f>IFERROR(IF(COUNTIFS(BTT[Verwendete Transaktion (Pflichtauswahl)],BTT[[#This Row],[Verwendete Transaktion (Pflichtauswahl)]],BTT[Verantwortliches TP
(automatisch)],"&lt;&gt;"&amp;BTT[[#This Row],[Verantwortliches TP
(automatisch)]])&gt;0,"Transaktion mehrfach","okay"),"")</f>
        <v>okay</v>
      </c>
      <c r="AR387" t="str">
        <f>IFERROR(IF(COUNTIFS(BTT[Verwendete Transaktion (Pflichtauswahl)],BTT[[#This Row],[Verwendete Transaktion (Pflichtauswahl)]],BTT[Verantwortliches TP
(automatisch)],"&lt;&gt;"&amp;VLOOKUP(aktives_Teilprojekt,Teilprojekte[[Teilprojekte]:[Kürzel]],2,FALSE))&gt;0,"Transaktion mehrfach","okay"),"")</f>
        <v>okay</v>
      </c>
      <c r="AS387" t="s">
        <v>1021</v>
      </c>
    </row>
    <row r="388" spans="1:45">
      <c r="A388" t="str">
        <f>IFERROR(IF(BTT[[#This Row],[Lfd Nr. 
(aus konsolidierter Datei)]]&lt;&gt;"",BTT[[#This Row],[Lfd Nr. 
(aus konsolidierter Datei)]],VLOOKUP(aktives_Teilprojekt,Teilprojekte[[Teilprojekte]:[Kürzel]],2,FALSE)&amp;ROW(BTT[[#This Row],[Lfd Nr.
(automatisch)]])-2),"")</f>
        <v>FI2588</v>
      </c>
      <c r="B388" t="s">
        <v>849</v>
      </c>
      <c r="D388" t="s">
        <v>1022</v>
      </c>
      <c r="E388" t="str">
        <f>IFERROR(IF(NOT(BTT[[#This Row],[Manuelle Änderung des Verantwortliches TP
(Auswahl - bei Bedarf)]]=""),BTT[[#This Row],[Manuelle Änderung des Verantwortliches TP
(Auswahl - bei Bedarf)]],VLOOKUP(BTT[[#This Row],[Hauptprozess
(Pflichtauswahl)]],Hauptprozesse[],3,FALSE)),"")</f>
        <v>FI</v>
      </c>
      <c r="G388" t="s">
        <v>851</v>
      </c>
      <c r="H388" t="s">
        <v>852</v>
      </c>
      <c r="I388" t="s">
        <v>1023</v>
      </c>
      <c r="J388" t="str">
        <f>IFERROR(VLOOKUP(BTT[[#This Row],[Verwendete Transaktion (Pflichtauswahl)]],Transaktionen[[Transaktionen]:[Langtext]],2,FALSE),"")</f>
        <v>FI-AA Unvollständige Anlagen</v>
      </c>
      <c r="O388" t="s">
        <v>83</v>
      </c>
      <c r="T388" t="s">
        <v>83</v>
      </c>
      <c r="V388" t="str">
        <f>IFERROR(VLOOKUP(BTT[[#This Row],[Verwendetes Formular
(Auswahl falls relevant)]],Formulare[[Formularbezeichnung]:[Formularname (technisch)]],2,FALSE),"")</f>
        <v/>
      </c>
      <c r="X388" t="s">
        <v>83</v>
      </c>
      <c r="Y388" s="4"/>
      <c r="AB388" t="s">
        <v>85</v>
      </c>
      <c r="AC388" s="22" t="s">
        <v>97</v>
      </c>
      <c r="AD388" t="s">
        <v>98</v>
      </c>
      <c r="AF388" s="22" t="s">
        <v>97</v>
      </c>
      <c r="AI388" t="s">
        <v>85</v>
      </c>
      <c r="AJ388" t="s">
        <v>85</v>
      </c>
      <c r="AK388" t="str">
        <f>IF(BTT[[#This Row],[Subprozess
(optionale Auswahl)]]="","okay",IF(VLOOKUP(BTT[[#This Row],[Subprozess
(optionale Auswahl)]],BPML[[Subprozess]:[Zugeordneter Hauptprozess]],3,FALSE)=BTT[[#This Row],[Hauptprozess
(Pflichtauswahl)]],"okay","falscher Subprozess"))</f>
        <v>okay</v>
      </c>
      <c r="AL388" t="str">
        <f>IF(aktives_Teilprojekt="Master","",IF(BTT[[#This Row],[Verantwortliches TP
(automatisch)]]=VLOOKUP(aktives_Teilprojekt,Teilprojekte[[Teilprojekte]:[Kürzel]],2,FALSE),"okay","Hauptprozess anderes TP"))</f>
        <v>okay</v>
      </c>
      <c r="AM3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88" t="str">
        <f>IFERROR(IF(BTT[[#This Row],[SAP-Modul
(Pflichtauswahl)]]&lt;&gt;VLOOKUP(BTT[[#This Row],[Verwendete Transaktion (Pflichtauswahl)]],Transaktionen[[Transaktionen]:[Modul]],3,FALSE),"Modul anders","okay"),"")</f>
        <v>okay</v>
      </c>
      <c r="AP388" t="str">
        <f>IFERROR(IF(COUNTIFS(BTT[Verwendete Transaktion (Pflichtauswahl)],BTT[[#This Row],[Verwendete Transaktion (Pflichtauswahl)]],BTT[SAP-Modul
(Pflichtauswahl)],"&lt;&gt;"&amp;BTT[[#This Row],[SAP-Modul
(Pflichtauswahl)]])&gt;0,"Modul anders","okay"),"")</f>
        <v>okay</v>
      </c>
      <c r="AQ388" t="str">
        <f>IFERROR(IF(COUNTIFS(BTT[Verwendete Transaktion (Pflichtauswahl)],BTT[[#This Row],[Verwendete Transaktion (Pflichtauswahl)]],BTT[Verantwortliches TP
(automatisch)],"&lt;&gt;"&amp;BTT[[#This Row],[Verantwortliches TP
(automatisch)]])&gt;0,"Transaktion mehrfach","okay"),"")</f>
        <v>okay</v>
      </c>
      <c r="AR388" t="str">
        <f>IFERROR(IF(COUNTIFS(BTT[Verwendete Transaktion (Pflichtauswahl)],BTT[[#This Row],[Verwendete Transaktion (Pflichtauswahl)]],BTT[Verantwortliches TP
(automatisch)],"&lt;&gt;"&amp;VLOOKUP(aktives_Teilprojekt,Teilprojekte[[Teilprojekte]:[Kürzel]],2,FALSE))&gt;0,"Transaktion mehrfach","okay"),"")</f>
        <v>okay</v>
      </c>
      <c r="AS388" t="s">
        <v>1024</v>
      </c>
    </row>
    <row r="389" spans="1:45">
      <c r="A389" t="str">
        <f>IFERROR(IF(BTT[[#This Row],[Lfd Nr. 
(aus konsolidierter Datei)]]&lt;&gt;"",BTT[[#This Row],[Lfd Nr. 
(aus konsolidierter Datei)]],VLOOKUP(aktives_Teilprojekt,Teilprojekte[[Teilprojekte]:[Kürzel]],2,FALSE)&amp;ROW(BTT[[#This Row],[Lfd Nr.
(automatisch)]])-2),"")</f>
        <v>FI2589</v>
      </c>
      <c r="B389" t="s">
        <v>849</v>
      </c>
      <c r="D389" t="s">
        <v>1025</v>
      </c>
      <c r="E389" t="str">
        <f>IFERROR(IF(NOT(BTT[[#This Row],[Manuelle Änderung des Verantwortliches TP
(Auswahl - bei Bedarf)]]=""),BTT[[#This Row],[Manuelle Änderung des Verantwortliches TP
(Auswahl - bei Bedarf)]],VLOOKUP(BTT[[#This Row],[Hauptprozess
(Pflichtauswahl)]],Hauptprozesse[],3,FALSE)),"")</f>
        <v>FI</v>
      </c>
      <c r="G389" t="s">
        <v>851</v>
      </c>
      <c r="H389" t="s">
        <v>852</v>
      </c>
      <c r="I389" t="s">
        <v>1026</v>
      </c>
      <c r="J389" t="str">
        <f>IFERROR(VLOOKUP(BTT[[#This Row],[Verwendete Transaktion (Pflichtauswahl)]],Transaktionen[[Transaktionen]:[Langtext]],2,FALSE),"")</f>
        <v>Asset Explorer</v>
      </c>
      <c r="K389" t="s">
        <v>984</v>
      </c>
      <c r="O389" t="s">
        <v>83</v>
      </c>
      <c r="T389" t="s">
        <v>83</v>
      </c>
      <c r="V389" t="str">
        <f>IFERROR(VLOOKUP(BTT[[#This Row],[Verwendetes Formular
(Auswahl falls relevant)]],Formulare[[Formularbezeichnung]:[Formularname (technisch)]],2,FALSE),"")</f>
        <v/>
      </c>
      <c r="X389" t="s">
        <v>83</v>
      </c>
      <c r="Y389" s="4" t="s">
        <v>984</v>
      </c>
      <c r="AB389" t="s">
        <v>85</v>
      </c>
      <c r="AC389" t="s">
        <v>859</v>
      </c>
      <c r="AD389" t="s">
        <v>87</v>
      </c>
      <c r="AF389" t="s">
        <v>1027</v>
      </c>
      <c r="AI389" t="s">
        <v>85</v>
      </c>
      <c r="AJ389" t="s">
        <v>85</v>
      </c>
      <c r="AK389" t="str">
        <f>IF(BTT[[#This Row],[Subprozess
(optionale Auswahl)]]="","okay",IF(VLOOKUP(BTT[[#This Row],[Subprozess
(optionale Auswahl)]],BPML[[Subprozess]:[Zugeordneter Hauptprozess]],3,FALSE)=BTT[[#This Row],[Hauptprozess
(Pflichtauswahl)]],"okay","falscher Subprozess"))</f>
        <v>okay</v>
      </c>
      <c r="AL389" t="str">
        <f>IF(aktives_Teilprojekt="Master","",IF(BTT[[#This Row],[Verantwortliches TP
(automatisch)]]=VLOOKUP(aktives_Teilprojekt,Teilprojekte[[Teilprojekte]:[Kürzel]],2,FALSE),"okay","Hauptprozess anderes TP"))</f>
        <v>okay</v>
      </c>
      <c r="AM3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89" t="str">
        <f>IFERROR(IF(BTT[[#This Row],[SAP-Modul
(Pflichtauswahl)]]&lt;&gt;VLOOKUP(BTT[[#This Row],[Verwendete Transaktion (Pflichtauswahl)]],Transaktionen[[Transaktionen]:[Modul]],3,FALSE),"Modul anders","okay"),"")</f>
        <v>okay</v>
      </c>
      <c r="AP389" t="str">
        <f>IFERROR(IF(COUNTIFS(BTT[Verwendete Transaktion (Pflichtauswahl)],BTT[[#This Row],[Verwendete Transaktion (Pflichtauswahl)]],BTT[SAP-Modul
(Pflichtauswahl)],"&lt;&gt;"&amp;BTT[[#This Row],[SAP-Modul
(Pflichtauswahl)]])&gt;0,"Modul anders","okay"),"")</f>
        <v>okay</v>
      </c>
      <c r="AQ389" t="str">
        <f>IFERROR(IF(COUNTIFS(BTT[Verwendete Transaktion (Pflichtauswahl)],BTT[[#This Row],[Verwendete Transaktion (Pflichtauswahl)]],BTT[Verantwortliches TP
(automatisch)],"&lt;&gt;"&amp;BTT[[#This Row],[Verantwortliches TP
(automatisch)]])&gt;0,"Transaktion mehrfach","okay"),"")</f>
        <v>okay</v>
      </c>
      <c r="AR389" t="str">
        <f>IFERROR(IF(COUNTIFS(BTT[Verwendete Transaktion (Pflichtauswahl)],BTT[[#This Row],[Verwendete Transaktion (Pflichtauswahl)]],BTT[Verantwortliches TP
(automatisch)],"&lt;&gt;"&amp;VLOOKUP(aktives_Teilprojekt,Teilprojekte[[Teilprojekte]:[Kürzel]],2,FALSE))&gt;0,"Transaktion mehrfach","okay"),"")</f>
        <v>okay</v>
      </c>
      <c r="AS389" t="s">
        <v>1028</v>
      </c>
    </row>
    <row r="390" spans="1:45" ht="30">
      <c r="A390" t="str">
        <f>IFERROR(IF(BTT[[#This Row],[Lfd Nr. 
(aus konsolidierter Datei)]]&lt;&gt;"",BTT[[#This Row],[Lfd Nr. 
(aus konsolidierter Datei)]],VLOOKUP(aktives_Teilprojekt,Teilprojekte[[Teilprojekte]:[Kürzel]],2,FALSE)&amp;ROW(BTT[[#This Row],[Lfd Nr.
(automatisch)]])-2),"")</f>
        <v>FI334</v>
      </c>
      <c r="B390" t="s">
        <v>79</v>
      </c>
      <c r="D390" t="s">
        <v>1029</v>
      </c>
      <c r="E390" t="str">
        <f>IFERROR(IF(NOT(BTT[[#This Row],[Manuelle Änderung des Verantwortliches TP
(Auswahl - bei Bedarf)]]=""),BTT[[#This Row],[Manuelle Änderung des Verantwortliches TP
(Auswahl - bei Bedarf)]],VLOOKUP(BTT[[#This Row],[Hauptprozess
(Pflichtauswahl)]],Hauptprozesse[],3,FALSE)),"")</f>
        <v>FI</v>
      </c>
      <c r="G390" t="s">
        <v>81</v>
      </c>
      <c r="I390" t="s">
        <v>1030</v>
      </c>
      <c r="J390" t="str">
        <f>IFERROR(VLOOKUP(BTT[[#This Row],[Verwendete Transaktion (Pflichtauswahl)]],Transaktionen[[Transaktionen]:[Langtext]],2,FALSE),"")</f>
        <v>Batch-Input Monitoring</v>
      </c>
      <c r="O390" t="s">
        <v>83</v>
      </c>
      <c r="T390" t="s">
        <v>83</v>
      </c>
      <c r="V390" t="str">
        <f>IFERROR(VLOOKUP(BTT[[#This Row],[Verwendetes Formular
(Auswahl falls relevant)]],Formulare[[Formularbezeichnung]:[Formularname (technisch)]],2,FALSE),"")</f>
        <v/>
      </c>
      <c r="X390" t="s">
        <v>83</v>
      </c>
      <c r="Y390" s="4" t="s">
        <v>1031</v>
      </c>
      <c r="AB390" t="s">
        <v>85</v>
      </c>
      <c r="AC390" t="s">
        <v>1032</v>
      </c>
      <c r="AD390" t="s">
        <v>98</v>
      </c>
      <c r="AF390" t="s">
        <v>1033</v>
      </c>
      <c r="AI390" t="s">
        <v>85</v>
      </c>
      <c r="AJ390" t="s">
        <v>85</v>
      </c>
      <c r="AK390" t="str">
        <f>IF(BTT[[#This Row],[Subprozess
(optionale Auswahl)]]="","okay",IF(VLOOKUP(BTT[[#This Row],[Subprozess
(optionale Auswahl)]],BPML[[Subprozess]:[Zugeordneter Hauptprozess]],3,FALSE)=BTT[[#This Row],[Hauptprozess
(Pflichtauswahl)]],"okay","falscher Subprozess"))</f>
        <v>okay</v>
      </c>
      <c r="AL390" t="str">
        <f>IF(aktives_Teilprojekt="Master","",IF(BTT[[#This Row],[Verantwortliches TP
(automatisch)]]=VLOOKUP(aktives_Teilprojekt,Teilprojekte[[Teilprojekte]:[Kürzel]],2,FALSE),"okay","Hauptprozess anderes TP"))</f>
        <v>okay</v>
      </c>
      <c r="AM3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90" t="str">
        <f>IFERROR(IF(BTT[[#This Row],[SAP-Modul
(Pflichtauswahl)]]&lt;&gt;VLOOKUP(BTT[[#This Row],[Verwendete Transaktion (Pflichtauswahl)]],Transaktionen[[Transaktionen]:[Modul]],3,FALSE),"Modul anders","okay"),"")</f>
        <v>Modul anders</v>
      </c>
      <c r="AP390" t="str">
        <f>IFERROR(IF(COUNTIFS(BTT[Verwendete Transaktion (Pflichtauswahl)],BTT[[#This Row],[Verwendete Transaktion (Pflichtauswahl)]],BTT[SAP-Modul
(Pflichtauswahl)],"&lt;&gt;"&amp;BTT[[#This Row],[SAP-Modul
(Pflichtauswahl)]])&gt;0,"Modul anders","okay"),"")</f>
        <v>Modul anders</v>
      </c>
      <c r="AQ390" t="str">
        <f>IFERROR(IF(COUNTIFS(BTT[Verwendete Transaktion (Pflichtauswahl)],BTT[[#This Row],[Verwendete Transaktion (Pflichtauswahl)]],BTT[Verantwortliches TP
(automatisch)],"&lt;&gt;"&amp;BTT[[#This Row],[Verantwortliches TP
(automatisch)]])&gt;0,"Transaktion mehrfach","okay"),"")</f>
        <v>okay</v>
      </c>
      <c r="AR390" t="str">
        <f>IFERROR(IF(COUNTIFS(BTT[Verwendete Transaktion (Pflichtauswahl)],BTT[[#This Row],[Verwendete Transaktion (Pflichtauswahl)]],BTT[Verantwortliches TP
(automatisch)],"&lt;&gt;"&amp;VLOOKUP(aktives_Teilprojekt,Teilprojekte[[Teilprojekte]:[Kürzel]],2,FALSE))&gt;0,"Transaktion mehrfach","okay"),"")</f>
        <v>okay</v>
      </c>
      <c r="AS390" t="s">
        <v>1034</v>
      </c>
    </row>
    <row r="391" spans="1:45">
      <c r="A391" t="str">
        <f>IFERROR(IF(BTT[[#This Row],[Lfd Nr. 
(aus konsolidierter Datei)]]&lt;&gt;"",BTT[[#This Row],[Lfd Nr. 
(aus konsolidierter Datei)]],VLOOKUP(aktives_Teilprojekt,Teilprojekte[[Teilprojekte]:[Kürzel]],2,FALSE)&amp;ROW(BTT[[#This Row],[Lfd Nr.
(automatisch)]])-2),"")</f>
        <v>FI2437</v>
      </c>
      <c r="B391" t="s">
        <v>101</v>
      </c>
      <c r="D391" t="s">
        <v>102</v>
      </c>
      <c r="E391" t="str">
        <f>IFERROR(IF(NOT(BTT[[#This Row],[Manuelle Änderung des Verantwortliches TP
(Auswahl - bei Bedarf)]]=""),BTT[[#This Row],[Manuelle Änderung des Verantwortliches TP
(Auswahl - bei Bedarf)]],VLOOKUP(BTT[[#This Row],[Hauptprozess
(Pflichtauswahl)]],Hauptprozesse[],3,FALSE)),"")</f>
        <v>FI</v>
      </c>
      <c r="F391" t="s">
        <v>5</v>
      </c>
      <c r="H391" t="s">
        <v>792</v>
      </c>
      <c r="I391" t="s">
        <v>1035</v>
      </c>
      <c r="J391" t="str">
        <f>IFERROR(VLOOKUP(BTT[[#This Row],[Verwendete Transaktion (Pflichtauswahl)]],Transaktionen[[Transaktionen]:[Langtext]],2,FALSE),"")</f>
        <v/>
      </c>
      <c r="V391" t="str">
        <f>IFERROR(VLOOKUP(BTT[[#This Row],[Verwendetes Formular
(Auswahl falls relevant)]],Formulare[[Formularbezeichnung]:[Formularname (technisch)]],2,FALSE),"")</f>
        <v/>
      </c>
      <c r="X391" t="s">
        <v>83</v>
      </c>
      <c r="Y391" s="4"/>
      <c r="AC391" s="22" t="s">
        <v>97</v>
      </c>
      <c r="AD391" t="s">
        <v>98</v>
      </c>
      <c r="AF391" s="22" t="s">
        <v>97</v>
      </c>
      <c r="AJ391" t="s">
        <v>99</v>
      </c>
      <c r="AK391" t="str">
        <f>IF(BTT[[#This Row],[Subprozess
(optionale Auswahl)]]="","okay",IF(VLOOKUP(BTT[[#This Row],[Subprozess
(optionale Auswahl)]],BPML[[Subprozess]:[Zugeordneter Hauptprozess]],3,FALSE)=BTT[[#This Row],[Hauptprozess
(Pflichtauswahl)]],"okay","falscher Subprozess"))</f>
        <v>okay</v>
      </c>
      <c r="AL391" t="str">
        <f>IF(aktives_Teilprojekt="Master","",IF(BTT[[#This Row],[Verantwortliches TP
(automatisch)]]=VLOOKUP(aktives_Teilprojekt,Teilprojekte[[Teilprojekte]:[Kürzel]],2,FALSE),"okay","Hauptprozess anderes TP"))</f>
        <v>okay</v>
      </c>
      <c r="AM3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91" t="str">
        <f>IFERROR(IF(BTT[[#This Row],[SAP-Modul
(Pflichtauswahl)]]&lt;&gt;VLOOKUP(BTT[[#This Row],[Verwendete Transaktion (Pflichtauswahl)]],Transaktionen[[Transaktionen]:[Modul]],3,FALSE),"Modul anders","okay"),"")</f>
        <v>Modul anders</v>
      </c>
      <c r="AP391" t="str">
        <f>IFERROR(IF(COUNTIFS(BTT[Verwendete Transaktion (Pflichtauswahl)],BTT[[#This Row],[Verwendete Transaktion (Pflichtauswahl)]],BTT[SAP-Modul
(Pflichtauswahl)],"&lt;&gt;"&amp;BTT[[#This Row],[SAP-Modul
(Pflichtauswahl)]])&gt;0,"Modul anders","okay"),"")</f>
        <v>Modul anders</v>
      </c>
      <c r="AQ391" t="str">
        <f>IFERROR(IF(COUNTIFS(BTT[Verwendete Transaktion (Pflichtauswahl)],BTT[[#This Row],[Verwendete Transaktion (Pflichtauswahl)]],BTT[Verantwortliches TP
(automatisch)],"&lt;&gt;"&amp;BTT[[#This Row],[Verantwortliches TP
(automatisch)]])&gt;0,"Transaktion mehrfach","okay"),"")</f>
        <v>okay</v>
      </c>
      <c r="AR391" t="str">
        <f>IFERROR(IF(COUNTIFS(BTT[Verwendete Transaktion (Pflichtauswahl)],BTT[[#This Row],[Verwendete Transaktion (Pflichtauswahl)]],BTT[Verantwortliches TP
(automatisch)],"&lt;&gt;"&amp;VLOOKUP(aktives_Teilprojekt,Teilprojekte[[Teilprojekte]:[Kürzel]],2,FALSE))&gt;0,"Transaktion mehrfach","okay"),"")</f>
        <v>okay</v>
      </c>
      <c r="AS391" t="s">
        <v>1036</v>
      </c>
    </row>
    <row r="392" spans="1:45">
      <c r="A392" t="str">
        <f>IFERROR(IF(BTT[[#This Row],[Lfd Nr. 
(aus konsolidierter Datei)]]&lt;&gt;"",BTT[[#This Row],[Lfd Nr. 
(aus konsolidierter Datei)]],VLOOKUP(aktives_Teilprojekt,Teilprojekte[[Teilprojekte]:[Kürzel]],2,FALSE)&amp;ROW(BTT[[#This Row],[Lfd Nr.
(automatisch)]])-2),"")</f>
        <v>FI2438</v>
      </c>
      <c r="B392" t="s">
        <v>101</v>
      </c>
      <c r="D392" t="s">
        <v>102</v>
      </c>
      <c r="E392" t="str">
        <f>IFERROR(IF(NOT(BTT[[#This Row],[Manuelle Änderung des Verantwortliches TP
(Auswahl - bei Bedarf)]]=""),BTT[[#This Row],[Manuelle Änderung des Verantwortliches TP
(Auswahl - bei Bedarf)]],VLOOKUP(BTT[[#This Row],[Hauptprozess
(Pflichtauswahl)]],Hauptprozesse[],3,FALSE)),"")</f>
        <v>FI</v>
      </c>
      <c r="F392" t="s">
        <v>5</v>
      </c>
      <c r="H392" t="s">
        <v>792</v>
      </c>
      <c r="I392" t="s">
        <v>1037</v>
      </c>
      <c r="J392" t="str">
        <f>IFERROR(VLOOKUP(BTT[[#This Row],[Verwendete Transaktion (Pflichtauswahl)]],Transaktionen[[Transaktionen]:[Langtext]],2,FALSE),"")</f>
        <v>Analysereport Budgetierung/Gesamtpl.</v>
      </c>
      <c r="V392" t="str">
        <f>IFERROR(VLOOKUP(BTT[[#This Row],[Verwendetes Formular
(Auswahl falls relevant)]],Formulare[[Formularbezeichnung]:[Formularname (technisch)]],2,FALSE),"")</f>
        <v/>
      </c>
      <c r="X392" t="s">
        <v>83</v>
      </c>
      <c r="Y392" s="4"/>
      <c r="AC392" s="22" t="s">
        <v>97</v>
      </c>
      <c r="AD392" t="s">
        <v>816</v>
      </c>
      <c r="AF392" t="s">
        <v>1038</v>
      </c>
      <c r="AJ392" t="s">
        <v>99</v>
      </c>
      <c r="AK392" t="str">
        <f>IF(BTT[[#This Row],[Subprozess
(optionale Auswahl)]]="","okay",IF(VLOOKUP(BTT[[#This Row],[Subprozess
(optionale Auswahl)]],BPML[[Subprozess]:[Zugeordneter Hauptprozess]],3,FALSE)=BTT[[#This Row],[Hauptprozess
(Pflichtauswahl)]],"okay","falscher Subprozess"))</f>
        <v>okay</v>
      </c>
      <c r="AL392" t="str">
        <f>IF(aktives_Teilprojekt="Master","",IF(BTT[[#This Row],[Verantwortliches TP
(automatisch)]]=VLOOKUP(aktives_Teilprojekt,Teilprojekte[[Teilprojekte]:[Kürzel]],2,FALSE),"okay","Hauptprozess anderes TP"))</f>
        <v>okay</v>
      </c>
      <c r="AM3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92" t="str">
        <f>IFERROR(IF(BTT[[#This Row],[SAP-Modul
(Pflichtauswahl)]]&lt;&gt;VLOOKUP(BTT[[#This Row],[Verwendete Transaktion (Pflichtauswahl)]],Transaktionen[[Transaktionen]:[Modul]],3,FALSE),"Modul anders","okay"),"")</f>
        <v>Modul anders</v>
      </c>
      <c r="AP392" t="str">
        <f>IFERROR(IF(COUNTIFS(BTT[Verwendete Transaktion (Pflichtauswahl)],BTT[[#This Row],[Verwendete Transaktion (Pflichtauswahl)]],BTT[SAP-Modul
(Pflichtauswahl)],"&lt;&gt;"&amp;BTT[[#This Row],[SAP-Modul
(Pflichtauswahl)]])&gt;0,"Modul anders","okay"),"")</f>
        <v>Modul anders</v>
      </c>
      <c r="AQ392" t="str">
        <f>IFERROR(IF(COUNTIFS(BTT[Verwendete Transaktion (Pflichtauswahl)],BTT[[#This Row],[Verwendete Transaktion (Pflichtauswahl)]],BTT[Verantwortliches TP
(automatisch)],"&lt;&gt;"&amp;BTT[[#This Row],[Verantwortliches TP
(automatisch)]])&gt;0,"Transaktion mehrfach","okay"),"")</f>
        <v>okay</v>
      </c>
      <c r="AR392" t="str">
        <f>IFERROR(IF(COUNTIFS(BTT[Verwendete Transaktion (Pflichtauswahl)],BTT[[#This Row],[Verwendete Transaktion (Pflichtauswahl)]],BTT[Verantwortliches TP
(automatisch)],"&lt;&gt;"&amp;VLOOKUP(aktives_Teilprojekt,Teilprojekte[[Teilprojekte]:[Kürzel]],2,FALSE))&gt;0,"Transaktion mehrfach","okay"),"")</f>
        <v>okay</v>
      </c>
      <c r="AS392" t="s">
        <v>1039</v>
      </c>
    </row>
    <row r="393" spans="1:45">
      <c r="A393" t="str">
        <f>IFERROR(IF(BTT[[#This Row],[Lfd Nr. 
(aus konsolidierter Datei)]]&lt;&gt;"",BTT[[#This Row],[Lfd Nr. 
(aus konsolidierter Datei)]],VLOOKUP(aktives_Teilprojekt,Teilprojekte[[Teilprojekte]:[Kürzel]],2,FALSE)&amp;ROW(BTT[[#This Row],[Lfd Nr.
(automatisch)]])-2),"")</f>
        <v>FI3022</v>
      </c>
      <c r="B393" t="s">
        <v>813</v>
      </c>
      <c r="D393" t="s">
        <v>1040</v>
      </c>
      <c r="E393" t="str">
        <f>IFERROR(IF(NOT(BTT[[#This Row],[Manuelle Änderung des Verantwortliches TP
(Auswahl - bei Bedarf)]]=""),BTT[[#This Row],[Manuelle Änderung des Verantwortliches TP
(Auswahl - bei Bedarf)]],VLOOKUP(BTT[[#This Row],[Hauptprozess
(Pflichtauswahl)]],Hauptprozesse[],3,FALSE)),"")</f>
        <v>FI</v>
      </c>
      <c r="F393" t="s">
        <v>5</v>
      </c>
      <c r="G393" t="s">
        <v>809</v>
      </c>
      <c r="H393" t="s">
        <v>1041</v>
      </c>
      <c r="I393" t="s">
        <v>1042</v>
      </c>
      <c r="J393" t="str">
        <f>IFERROR(VLOOKUP(BTT[[#This Row],[Verwendete Transaktion (Pflichtauswahl)]],Transaktionen[[Transaktionen]:[Langtext]],2,FALSE),"")</f>
        <v>Projektstrukturplan anlegen</v>
      </c>
      <c r="O393" t="s">
        <v>83</v>
      </c>
      <c r="T393" t="s">
        <v>83</v>
      </c>
      <c r="V393" t="str">
        <f>IFERROR(VLOOKUP(BTT[[#This Row],[Verwendetes Formular
(Auswahl falls relevant)]],Formulare[[Formularbezeichnung]:[Formularname (technisch)]],2,FALSE),"")</f>
        <v/>
      </c>
      <c r="X393" t="s">
        <v>83</v>
      </c>
      <c r="Y393" s="4"/>
      <c r="AC393" s="22" t="s">
        <v>97</v>
      </c>
      <c r="AD393" t="s">
        <v>98</v>
      </c>
      <c r="AF393" s="22" t="s">
        <v>97</v>
      </c>
      <c r="AJ393" t="s">
        <v>99</v>
      </c>
      <c r="AK393" t="str">
        <f>IF(BTT[[#This Row],[Subprozess
(optionale Auswahl)]]="","okay",IF(VLOOKUP(BTT[[#This Row],[Subprozess
(optionale Auswahl)]],BPML[[Subprozess]:[Zugeordneter Hauptprozess]],3,FALSE)=BTT[[#This Row],[Hauptprozess
(Pflichtauswahl)]],"okay","falscher Subprozess"))</f>
        <v>okay</v>
      </c>
      <c r="AL393" t="str">
        <f>IF(aktives_Teilprojekt="Master","",IF(BTT[[#This Row],[Verantwortliches TP
(automatisch)]]=VLOOKUP(aktives_Teilprojekt,Teilprojekte[[Teilprojekte]:[Kürzel]],2,FALSE),"okay","Hauptprozess anderes TP"))</f>
        <v>okay</v>
      </c>
      <c r="AM3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93" t="str">
        <f>IFERROR(IF(BTT[[#This Row],[SAP-Modul
(Pflichtauswahl)]]&lt;&gt;VLOOKUP(BTT[[#This Row],[Verwendete Transaktion (Pflichtauswahl)]],Transaktionen[[Transaktionen]:[Modul]],3,FALSE),"Modul anders","okay"),"")</f>
        <v>okay</v>
      </c>
      <c r="AP393" t="str">
        <f>IFERROR(IF(COUNTIFS(BTT[Verwendete Transaktion (Pflichtauswahl)],BTT[[#This Row],[Verwendete Transaktion (Pflichtauswahl)]],BTT[SAP-Modul
(Pflichtauswahl)],"&lt;&gt;"&amp;BTT[[#This Row],[SAP-Modul
(Pflichtauswahl)]])&gt;0,"Modul anders","okay"),"")</f>
        <v>okay</v>
      </c>
      <c r="AQ393" t="str">
        <f>IFERROR(IF(COUNTIFS(BTT[Verwendete Transaktion (Pflichtauswahl)],BTT[[#This Row],[Verwendete Transaktion (Pflichtauswahl)]],BTT[Verantwortliches TP
(automatisch)],"&lt;&gt;"&amp;BTT[[#This Row],[Verantwortliches TP
(automatisch)]])&gt;0,"Transaktion mehrfach","okay"),"")</f>
        <v>okay</v>
      </c>
      <c r="AR393" t="str">
        <f>IFERROR(IF(COUNTIFS(BTT[Verwendete Transaktion (Pflichtauswahl)],BTT[[#This Row],[Verwendete Transaktion (Pflichtauswahl)]],BTT[Verantwortliches TP
(automatisch)],"&lt;&gt;"&amp;VLOOKUP(aktives_Teilprojekt,Teilprojekte[[Teilprojekte]:[Kürzel]],2,FALSE))&gt;0,"Transaktion mehrfach","okay"),"")</f>
        <v>okay</v>
      </c>
      <c r="AS393" t="s">
        <v>1043</v>
      </c>
    </row>
    <row r="394" spans="1:45">
      <c r="A394" t="str">
        <f>IFERROR(IF(BTT[[#This Row],[Lfd Nr. 
(aus konsolidierter Datei)]]&lt;&gt;"",BTT[[#This Row],[Lfd Nr. 
(aus konsolidierter Datei)]],VLOOKUP(aktives_Teilprojekt,Teilprojekte[[Teilprojekte]:[Kürzel]],2,FALSE)&amp;ROW(BTT[[#This Row],[Lfd Nr.
(automatisch)]])-2),"")</f>
        <v>FI3023</v>
      </c>
      <c r="B394" t="s">
        <v>813</v>
      </c>
      <c r="D394" t="s">
        <v>1044</v>
      </c>
      <c r="E394" t="str">
        <f>IFERROR(IF(NOT(BTT[[#This Row],[Manuelle Änderung des Verantwortliches TP
(Auswahl - bei Bedarf)]]=""),BTT[[#This Row],[Manuelle Änderung des Verantwortliches TP
(Auswahl - bei Bedarf)]],VLOOKUP(BTT[[#This Row],[Hauptprozess
(Pflichtauswahl)]],Hauptprozesse[],3,FALSE)),"")</f>
        <v>FI</v>
      </c>
      <c r="F394" t="s">
        <v>5</v>
      </c>
      <c r="G394" t="s">
        <v>809</v>
      </c>
      <c r="H394" t="s">
        <v>1041</v>
      </c>
      <c r="I394" t="s">
        <v>1045</v>
      </c>
      <c r="J394" t="str">
        <f>IFERROR(VLOOKUP(BTT[[#This Row],[Verwendete Transaktion (Pflichtauswahl)]],Transaktionen[[Transaktionen]:[Langtext]],2,FALSE),"")</f>
        <v>Projektstrukturplan ändern</v>
      </c>
      <c r="O394" t="s">
        <v>83</v>
      </c>
      <c r="T394" t="s">
        <v>83</v>
      </c>
      <c r="V394" t="str">
        <f>IFERROR(VLOOKUP(BTT[[#This Row],[Verwendetes Formular
(Auswahl falls relevant)]],Formulare[[Formularbezeichnung]:[Formularname (technisch)]],2,FALSE),"")</f>
        <v/>
      </c>
      <c r="X394" t="s">
        <v>83</v>
      </c>
      <c r="Y394" s="4"/>
      <c r="AB394" t="s">
        <v>85</v>
      </c>
      <c r="AC394" s="22" t="s">
        <v>97</v>
      </c>
      <c r="AD394" t="s">
        <v>816</v>
      </c>
      <c r="AF394" t="s">
        <v>1046</v>
      </c>
      <c r="AI394" t="s">
        <v>85</v>
      </c>
      <c r="AJ394" t="s">
        <v>85</v>
      </c>
      <c r="AK394" t="str">
        <f>IF(BTT[[#This Row],[Subprozess
(optionale Auswahl)]]="","okay",IF(VLOOKUP(BTT[[#This Row],[Subprozess
(optionale Auswahl)]],BPML[[Subprozess]:[Zugeordneter Hauptprozess]],3,FALSE)=BTT[[#This Row],[Hauptprozess
(Pflichtauswahl)]],"okay","falscher Subprozess"))</f>
        <v>okay</v>
      </c>
      <c r="AL394" t="str">
        <f>IF(aktives_Teilprojekt="Master","",IF(BTT[[#This Row],[Verantwortliches TP
(automatisch)]]=VLOOKUP(aktives_Teilprojekt,Teilprojekte[[Teilprojekte]:[Kürzel]],2,FALSE),"okay","Hauptprozess anderes TP"))</f>
        <v>okay</v>
      </c>
      <c r="AM3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94" t="str">
        <f>IFERROR(IF(BTT[[#This Row],[SAP-Modul
(Pflichtauswahl)]]&lt;&gt;VLOOKUP(BTT[[#This Row],[Verwendete Transaktion (Pflichtauswahl)]],Transaktionen[[Transaktionen]:[Modul]],3,FALSE),"Modul anders","okay"),"")</f>
        <v>okay</v>
      </c>
      <c r="AP394" t="str">
        <f>IFERROR(IF(COUNTIFS(BTT[Verwendete Transaktion (Pflichtauswahl)],BTT[[#This Row],[Verwendete Transaktion (Pflichtauswahl)]],BTT[SAP-Modul
(Pflichtauswahl)],"&lt;&gt;"&amp;BTT[[#This Row],[SAP-Modul
(Pflichtauswahl)]])&gt;0,"Modul anders","okay"),"")</f>
        <v>okay</v>
      </c>
      <c r="AQ394" t="str">
        <f>IFERROR(IF(COUNTIFS(BTT[Verwendete Transaktion (Pflichtauswahl)],BTT[[#This Row],[Verwendete Transaktion (Pflichtauswahl)]],BTT[Verantwortliches TP
(automatisch)],"&lt;&gt;"&amp;BTT[[#This Row],[Verantwortliches TP
(automatisch)]])&gt;0,"Transaktion mehrfach","okay"),"")</f>
        <v>Transaktion mehrfach</v>
      </c>
      <c r="AR394" t="str">
        <f>IFERROR(IF(COUNTIFS(BTT[Verwendete Transaktion (Pflichtauswahl)],BTT[[#This Row],[Verwendete Transaktion (Pflichtauswahl)]],BTT[Verantwortliches TP
(automatisch)],"&lt;&gt;"&amp;VLOOKUP(aktives_Teilprojekt,Teilprojekte[[Teilprojekte]:[Kürzel]],2,FALSE))&gt;0,"Transaktion mehrfach","okay"),"")</f>
        <v>Transaktion mehrfach</v>
      </c>
      <c r="AS394" t="s">
        <v>1047</v>
      </c>
    </row>
    <row r="395" spans="1:45">
      <c r="A395" t="str">
        <f>IFERROR(IF(BTT[[#This Row],[Lfd Nr. 
(aus konsolidierter Datei)]]&lt;&gt;"",BTT[[#This Row],[Lfd Nr. 
(aus konsolidierter Datei)]],VLOOKUP(aktives_Teilprojekt,Teilprojekte[[Teilprojekte]:[Kürzel]],2,FALSE)&amp;ROW(BTT[[#This Row],[Lfd Nr.
(automatisch)]])-2),"")</f>
        <v>FI919</v>
      </c>
      <c r="B395" t="s">
        <v>813</v>
      </c>
      <c r="D395" t="s">
        <v>1048</v>
      </c>
      <c r="E395" t="str">
        <f>IFERROR(IF(NOT(BTT[[#This Row],[Manuelle Änderung des Verantwortliches TP
(Auswahl - bei Bedarf)]]=""),BTT[[#This Row],[Manuelle Änderung des Verantwortliches TP
(Auswahl - bei Bedarf)]],VLOOKUP(BTT[[#This Row],[Hauptprozess
(Pflichtauswahl)]],Hauptprozesse[],3,FALSE)),"")</f>
        <v>HL</v>
      </c>
      <c r="G395" t="s">
        <v>851</v>
      </c>
      <c r="H395" t="s">
        <v>1041</v>
      </c>
      <c r="I395" t="s">
        <v>1049</v>
      </c>
      <c r="J395" t="str">
        <f>IFERROR(VLOOKUP(BTT[[#This Row],[Verwendete Transaktion (Pflichtauswahl)]],Transaktionen[[Transaktionen]:[Langtext]],2,FALSE),"")</f>
        <v>Projektstrukturplan ändern</v>
      </c>
      <c r="O395" t="s">
        <v>83</v>
      </c>
      <c r="T395" t="s">
        <v>83</v>
      </c>
      <c r="V395" t="str">
        <f>IFERROR(VLOOKUP(BTT[[#This Row],[Verwendetes Formular
(Auswahl falls relevant)]],Formulare[[Formularbezeichnung]:[Formularname (technisch)]],2,FALSE),"")</f>
        <v/>
      </c>
      <c r="X395" t="s">
        <v>83</v>
      </c>
      <c r="Y395" s="4"/>
      <c r="AB395" t="s">
        <v>85</v>
      </c>
      <c r="AC395" s="22" t="s">
        <v>97</v>
      </c>
      <c r="AD395" t="s">
        <v>816</v>
      </c>
      <c r="AF395" t="s">
        <v>1046</v>
      </c>
      <c r="AI395" t="s">
        <v>85</v>
      </c>
      <c r="AJ395" t="s">
        <v>85</v>
      </c>
      <c r="AK395" t="str">
        <f>IF(BTT[[#This Row],[Subprozess
(optionale Auswahl)]]="","okay",IF(VLOOKUP(BTT[[#This Row],[Subprozess
(optionale Auswahl)]],BPML[[Subprozess]:[Zugeordneter Hauptprozess]],3,FALSE)=BTT[[#This Row],[Hauptprozess
(Pflichtauswahl)]],"okay","falscher Subprozess"))</f>
        <v>okay</v>
      </c>
      <c r="AL395" t="str">
        <f>IF(aktives_Teilprojekt="Master","",IF(BTT[[#This Row],[Verantwortliches TP
(automatisch)]]=VLOOKUP(aktives_Teilprojekt,Teilprojekte[[Teilprojekte]:[Kürzel]],2,FALSE),"okay","Hauptprozess anderes TP"))</f>
        <v>Hauptprozess anderes TP</v>
      </c>
      <c r="AM3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395" t="str">
        <f>IFERROR(IF(BTT[[#This Row],[SAP-Modul
(Pflichtauswahl)]]&lt;&gt;VLOOKUP(BTT[[#This Row],[Verwendete Transaktion (Pflichtauswahl)]],Transaktionen[[Transaktionen]:[Modul]],3,FALSE),"Modul anders","okay"),"")</f>
        <v>okay</v>
      </c>
      <c r="AP395" t="str">
        <f>IFERROR(IF(COUNTIFS(BTT[Verwendete Transaktion (Pflichtauswahl)],BTT[[#This Row],[Verwendete Transaktion (Pflichtauswahl)]],BTT[SAP-Modul
(Pflichtauswahl)],"&lt;&gt;"&amp;BTT[[#This Row],[SAP-Modul
(Pflichtauswahl)]])&gt;0,"Modul anders","okay"),"")</f>
        <v>okay</v>
      </c>
      <c r="AQ395" t="str">
        <f>IFERROR(IF(COUNTIFS(BTT[Verwendete Transaktion (Pflichtauswahl)],BTT[[#This Row],[Verwendete Transaktion (Pflichtauswahl)]],BTT[Verantwortliches TP
(automatisch)],"&lt;&gt;"&amp;BTT[[#This Row],[Verantwortliches TP
(automatisch)]])&gt;0,"Transaktion mehrfach","okay"),"")</f>
        <v>Transaktion mehrfach</v>
      </c>
      <c r="AR395" t="str">
        <f>IFERROR(IF(COUNTIFS(BTT[Verwendete Transaktion (Pflichtauswahl)],BTT[[#This Row],[Verwendete Transaktion (Pflichtauswahl)]],BTT[Verantwortliches TP
(automatisch)],"&lt;&gt;"&amp;VLOOKUP(aktives_Teilprojekt,Teilprojekte[[Teilprojekte]:[Kürzel]],2,FALSE))&gt;0,"Transaktion mehrfach","okay"),"")</f>
        <v>Transaktion mehrfach</v>
      </c>
      <c r="AS395" t="s">
        <v>1050</v>
      </c>
    </row>
    <row r="396" spans="1:45">
      <c r="A396" t="str">
        <f>IFERROR(IF(BTT[[#This Row],[Lfd Nr. 
(aus konsolidierter Datei)]]&lt;&gt;"",BTT[[#This Row],[Lfd Nr. 
(aus konsolidierter Datei)]],VLOOKUP(aktives_Teilprojekt,Teilprojekte[[Teilprojekte]:[Kürzel]],2,FALSE)&amp;ROW(BTT[[#This Row],[Lfd Nr.
(automatisch)]])-2),"")</f>
        <v>FI3113</v>
      </c>
      <c r="B396" t="s">
        <v>807</v>
      </c>
      <c r="D396" t="s">
        <v>1051</v>
      </c>
      <c r="E396" t="str">
        <f>IFERROR(IF(NOT(BTT[[#This Row],[Manuelle Änderung des Verantwortliches TP
(Auswahl - bei Bedarf)]]=""),BTT[[#This Row],[Manuelle Änderung des Verantwortliches TP
(Auswahl - bei Bedarf)]],VLOOKUP(BTT[[#This Row],[Hauptprozess
(Pflichtauswahl)]],Hauptprozesse[],3,FALSE)),"")</f>
        <v>FI</v>
      </c>
      <c r="G396" t="s">
        <v>809</v>
      </c>
      <c r="H396" t="s">
        <v>1041</v>
      </c>
      <c r="I396" t="s">
        <v>1052</v>
      </c>
      <c r="J396" t="str">
        <f>IFERROR(VLOOKUP(BTT[[#This Row],[Verwendete Transaktion (Pflichtauswahl)]],Transaktionen[[Transaktionen]:[Langtext]],2,FALSE),"")</f>
        <v>Projektstrukturplan anzeigen</v>
      </c>
      <c r="O396" t="s">
        <v>83</v>
      </c>
      <c r="T396" t="s">
        <v>83</v>
      </c>
      <c r="V396" t="str">
        <f>IFERROR(VLOOKUP(BTT[[#This Row],[Verwendetes Formular
(Auswahl falls relevant)]],Formulare[[Formularbezeichnung]:[Formularname (technisch)]],2,FALSE),"")</f>
        <v/>
      </c>
      <c r="X396" t="s">
        <v>83</v>
      </c>
      <c r="Y396" s="4"/>
      <c r="AC396" s="22" t="s">
        <v>97</v>
      </c>
      <c r="AD396" t="s">
        <v>816</v>
      </c>
      <c r="AF396" t="s">
        <v>1053</v>
      </c>
      <c r="AG396" t="s">
        <v>792</v>
      </c>
      <c r="AJ396" t="s">
        <v>99</v>
      </c>
      <c r="AK396" t="str">
        <f>IF(BTT[[#This Row],[Subprozess
(optionale Auswahl)]]="","okay",IF(VLOOKUP(BTT[[#This Row],[Subprozess
(optionale Auswahl)]],BPML[[Subprozess]:[Zugeordneter Hauptprozess]],3,FALSE)=BTT[[#This Row],[Hauptprozess
(Pflichtauswahl)]],"okay","falscher Subprozess"))</f>
        <v>okay</v>
      </c>
      <c r="AL396" t="str">
        <f>IF(aktives_Teilprojekt="Master","",IF(BTT[[#This Row],[Verantwortliches TP
(automatisch)]]=VLOOKUP(aktives_Teilprojekt,Teilprojekte[[Teilprojekte]:[Kürzel]],2,FALSE),"okay","Hauptprozess anderes TP"))</f>
        <v>okay</v>
      </c>
      <c r="AM3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96" t="str">
        <f>IFERROR(IF(BTT[[#This Row],[SAP-Modul
(Pflichtauswahl)]]&lt;&gt;VLOOKUP(BTT[[#This Row],[Verwendete Transaktion (Pflichtauswahl)]],Transaktionen[[Transaktionen]:[Modul]],3,FALSE),"Modul anders","okay"),"")</f>
        <v>okay</v>
      </c>
      <c r="AP396" t="str">
        <f>IFERROR(IF(COUNTIFS(BTT[Verwendete Transaktion (Pflichtauswahl)],BTT[[#This Row],[Verwendete Transaktion (Pflichtauswahl)]],BTT[SAP-Modul
(Pflichtauswahl)],"&lt;&gt;"&amp;BTT[[#This Row],[SAP-Modul
(Pflichtauswahl)]])&gt;0,"Modul anders","okay"),"")</f>
        <v>okay</v>
      </c>
      <c r="AQ396" t="str">
        <f>IFERROR(IF(COUNTIFS(BTT[Verwendete Transaktion (Pflichtauswahl)],BTT[[#This Row],[Verwendete Transaktion (Pflichtauswahl)]],BTT[Verantwortliches TP
(automatisch)],"&lt;&gt;"&amp;BTT[[#This Row],[Verantwortliches TP
(automatisch)]])&gt;0,"Transaktion mehrfach","okay"),"")</f>
        <v>Transaktion mehrfach</v>
      </c>
      <c r="AR396" t="str">
        <f>IFERROR(IF(COUNTIFS(BTT[Verwendete Transaktion (Pflichtauswahl)],BTT[[#This Row],[Verwendete Transaktion (Pflichtauswahl)]],BTT[Verantwortliches TP
(automatisch)],"&lt;&gt;"&amp;VLOOKUP(aktives_Teilprojekt,Teilprojekte[[Teilprojekte]:[Kürzel]],2,FALSE))&gt;0,"Transaktion mehrfach","okay"),"")</f>
        <v>Transaktion mehrfach</v>
      </c>
      <c r="AS396" t="s">
        <v>1054</v>
      </c>
    </row>
    <row r="397" spans="1:45">
      <c r="A397" t="str">
        <f>IFERROR(IF(BTT[[#This Row],[Lfd Nr. 
(aus konsolidierter Datei)]]&lt;&gt;"",BTT[[#This Row],[Lfd Nr. 
(aus konsolidierter Datei)]],VLOOKUP(aktives_Teilprojekt,Teilprojekte[[Teilprojekte]:[Kürzel]],2,FALSE)&amp;ROW(BTT[[#This Row],[Lfd Nr.
(automatisch)]])-2),"")</f>
        <v>FI395</v>
      </c>
      <c r="B397" t="s">
        <v>813</v>
      </c>
      <c r="D397" t="s">
        <v>1051</v>
      </c>
      <c r="E397" t="str">
        <f>IFERROR(IF(NOT(BTT[[#This Row],[Manuelle Änderung des Verantwortliches TP
(Auswahl - bei Bedarf)]]=""),BTT[[#This Row],[Manuelle Änderung des Verantwortliches TP
(Auswahl - bei Bedarf)]],VLOOKUP(BTT[[#This Row],[Hauptprozess
(Pflichtauswahl)]],Hauptprozesse[],3,FALSE)),"")</f>
        <v>HL</v>
      </c>
      <c r="G397" t="s">
        <v>809</v>
      </c>
      <c r="H397" t="s">
        <v>1041</v>
      </c>
      <c r="I397" s="20" t="s">
        <v>1052</v>
      </c>
      <c r="J397" s="19" t="s">
        <v>1051</v>
      </c>
      <c r="O397" t="s">
        <v>83</v>
      </c>
      <c r="T397" t="s">
        <v>83</v>
      </c>
      <c r="V397" t="str">
        <f>IFERROR(VLOOKUP(BTT[[#This Row],[Verwendetes Formular
(Auswahl falls relevant)]],Formulare[[Formularbezeichnung]:[Formularname (technisch)]],2,FALSE),"")</f>
        <v/>
      </c>
      <c r="X397" t="s">
        <v>83</v>
      </c>
      <c r="Y397" s="4"/>
      <c r="AB397" t="s">
        <v>85</v>
      </c>
      <c r="AC397" s="22" t="s">
        <v>97</v>
      </c>
      <c r="AD397" t="s">
        <v>816</v>
      </c>
      <c r="AF397" t="s">
        <v>1053</v>
      </c>
      <c r="AJ397" t="s">
        <v>99</v>
      </c>
      <c r="AK397" t="str">
        <f>IF(BTT[[#This Row],[Subprozess
(optionale Auswahl)]]="","okay",IF(VLOOKUP(BTT[[#This Row],[Subprozess
(optionale Auswahl)]],BPML[[Subprozess]:[Zugeordneter Hauptprozess]],3,FALSE)=BTT[[#This Row],[Hauptprozess
(Pflichtauswahl)]],"okay","falscher Subprozess"))</f>
        <v>okay</v>
      </c>
      <c r="AL397" t="str">
        <f>IF(aktives_Teilprojekt="Master","",IF(BTT[[#This Row],[Verantwortliches TP
(automatisch)]]=VLOOKUP(aktives_Teilprojekt,Teilprojekte[[Teilprojekte]:[Kürzel]],2,FALSE),"okay","Hauptprozess anderes TP"))</f>
        <v>Hauptprozess anderes TP</v>
      </c>
      <c r="AM3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97" t="str">
        <f>IFERROR(IF(BTT[[#This Row],[SAP-Modul
(Pflichtauswahl)]]&lt;&gt;VLOOKUP(BTT[[#This Row],[Verwendete Transaktion (Pflichtauswahl)]],Transaktionen[[Transaktionen]:[Modul]],3,FALSE),"Modul anders","okay"),"")</f>
        <v>okay</v>
      </c>
      <c r="AP397" t="str">
        <f>IFERROR(IF(COUNTIFS(BTT[Verwendete Transaktion (Pflichtauswahl)],BTT[[#This Row],[Verwendete Transaktion (Pflichtauswahl)]],BTT[SAP-Modul
(Pflichtauswahl)],"&lt;&gt;"&amp;BTT[[#This Row],[SAP-Modul
(Pflichtauswahl)]])&gt;0,"Modul anders","okay"),"")</f>
        <v>okay</v>
      </c>
      <c r="AQ397" t="str">
        <f>IFERROR(IF(COUNTIFS(BTT[Verwendete Transaktion (Pflichtauswahl)],BTT[[#This Row],[Verwendete Transaktion (Pflichtauswahl)]],BTT[Verantwortliches TP
(automatisch)],"&lt;&gt;"&amp;BTT[[#This Row],[Verantwortliches TP
(automatisch)]])&gt;0,"Transaktion mehrfach","okay"),"")</f>
        <v>Transaktion mehrfach</v>
      </c>
      <c r="AR397" t="str">
        <f>IFERROR(IF(COUNTIFS(BTT[Verwendete Transaktion (Pflichtauswahl)],BTT[[#This Row],[Verwendete Transaktion (Pflichtauswahl)]],BTT[Verantwortliches TP
(automatisch)],"&lt;&gt;"&amp;VLOOKUP(aktives_Teilprojekt,Teilprojekte[[Teilprojekte]:[Kürzel]],2,FALSE))&gt;0,"Transaktion mehrfach","okay"),"")</f>
        <v>Transaktion mehrfach</v>
      </c>
    </row>
    <row r="398" spans="1:45">
      <c r="A398" t="str">
        <f>IFERROR(IF(BTT[[#This Row],[Lfd Nr. 
(aus konsolidierter Datei)]]&lt;&gt;"",BTT[[#This Row],[Lfd Nr. 
(aus konsolidierter Datei)]],VLOOKUP(aktives_Teilprojekt,Teilprojekte[[Teilprojekte]:[Kürzel]],2,FALSE)&amp;ROW(BTT[[#This Row],[Lfd Nr.
(automatisch)]])-2),"")</f>
        <v>FI3024</v>
      </c>
      <c r="B398" t="s">
        <v>813</v>
      </c>
      <c r="D398" t="s">
        <v>1055</v>
      </c>
      <c r="E398" t="str">
        <f>IFERROR(IF(NOT(BTT[[#This Row],[Manuelle Änderung des Verantwortliches TP
(Auswahl - bei Bedarf)]]=""),BTT[[#This Row],[Manuelle Änderung des Verantwortliches TP
(Auswahl - bei Bedarf)]],VLOOKUP(BTT[[#This Row],[Hauptprozess
(Pflichtauswahl)]],Hauptprozesse[],3,FALSE)),"")</f>
        <v>FI</v>
      </c>
      <c r="F398" t="s">
        <v>5</v>
      </c>
      <c r="G398" t="s">
        <v>809</v>
      </c>
      <c r="H398" t="s">
        <v>1041</v>
      </c>
      <c r="I398" t="s">
        <v>1056</v>
      </c>
      <c r="J398" t="str">
        <f>IFERROR(VLOOKUP(BTT[[#This Row],[Verwendete Transaktion (Pflichtauswahl)]],Transaktionen[[Transaktionen]:[Langtext]],2,FALSE),"")</f>
        <v>Projektdefinition ändern</v>
      </c>
      <c r="O398" t="s">
        <v>83</v>
      </c>
      <c r="T398" t="s">
        <v>83</v>
      </c>
      <c r="V398" t="str">
        <f>IFERROR(VLOOKUP(BTT[[#This Row],[Verwendetes Formular
(Auswahl falls relevant)]],Formulare[[Formularbezeichnung]:[Formularname (technisch)]],2,FALSE),"")</f>
        <v/>
      </c>
      <c r="X398" t="s">
        <v>83</v>
      </c>
      <c r="Y398" s="4"/>
      <c r="AC398" s="22" t="s">
        <v>97</v>
      </c>
      <c r="AD398" t="s">
        <v>816</v>
      </c>
      <c r="AF398" t="s">
        <v>1057</v>
      </c>
      <c r="AJ398" t="s">
        <v>99</v>
      </c>
      <c r="AK398" t="str">
        <f>IF(BTT[[#This Row],[Subprozess
(optionale Auswahl)]]="","okay",IF(VLOOKUP(BTT[[#This Row],[Subprozess
(optionale Auswahl)]],BPML[[Subprozess]:[Zugeordneter Hauptprozess]],3,FALSE)=BTT[[#This Row],[Hauptprozess
(Pflichtauswahl)]],"okay","falscher Subprozess"))</f>
        <v>okay</v>
      </c>
      <c r="AL398" t="str">
        <f>IF(aktives_Teilprojekt="Master","",IF(BTT[[#This Row],[Verantwortliches TP
(automatisch)]]=VLOOKUP(aktives_Teilprojekt,Teilprojekte[[Teilprojekte]:[Kürzel]],2,FALSE),"okay","Hauptprozess anderes TP"))</f>
        <v>okay</v>
      </c>
      <c r="AM3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98" t="str">
        <f>IFERROR(IF(BTT[[#This Row],[SAP-Modul
(Pflichtauswahl)]]&lt;&gt;VLOOKUP(BTT[[#This Row],[Verwendete Transaktion (Pflichtauswahl)]],Transaktionen[[Transaktionen]:[Modul]],3,FALSE),"Modul anders","okay"),"")</f>
        <v>okay</v>
      </c>
      <c r="AP398" t="str">
        <f>IFERROR(IF(COUNTIFS(BTT[Verwendete Transaktion (Pflichtauswahl)],BTT[[#This Row],[Verwendete Transaktion (Pflichtauswahl)]],BTT[SAP-Modul
(Pflichtauswahl)],"&lt;&gt;"&amp;BTT[[#This Row],[SAP-Modul
(Pflichtauswahl)]])&gt;0,"Modul anders","okay"),"")</f>
        <v>okay</v>
      </c>
      <c r="AQ398" t="str">
        <f>IFERROR(IF(COUNTIFS(BTT[Verwendete Transaktion (Pflichtauswahl)],BTT[[#This Row],[Verwendete Transaktion (Pflichtauswahl)]],BTT[Verantwortliches TP
(automatisch)],"&lt;&gt;"&amp;BTT[[#This Row],[Verantwortliches TP
(automatisch)]])&gt;0,"Transaktion mehrfach","okay"),"")</f>
        <v>okay</v>
      </c>
      <c r="AR398" t="str">
        <f>IFERROR(IF(COUNTIFS(BTT[Verwendete Transaktion (Pflichtauswahl)],BTT[[#This Row],[Verwendete Transaktion (Pflichtauswahl)]],BTT[Verantwortliches TP
(automatisch)],"&lt;&gt;"&amp;VLOOKUP(aktives_Teilprojekt,Teilprojekte[[Teilprojekte]:[Kürzel]],2,FALSE))&gt;0,"Transaktion mehrfach","okay"),"")</f>
        <v>okay</v>
      </c>
      <c r="AS398" t="s">
        <v>1058</v>
      </c>
    </row>
    <row r="399" spans="1:45">
      <c r="A399" t="str">
        <f>IFERROR(IF(BTT[[#This Row],[Lfd Nr. 
(aus konsolidierter Datei)]]&lt;&gt;"",BTT[[#This Row],[Lfd Nr. 
(aus konsolidierter Datei)]],VLOOKUP(aktives_Teilprojekt,Teilprojekte[[Teilprojekte]:[Kürzel]],2,FALSE)&amp;ROW(BTT[[#This Row],[Lfd Nr.
(automatisch)]])-2),"")</f>
        <v>FI3114</v>
      </c>
      <c r="B399" t="s">
        <v>807</v>
      </c>
      <c r="D399" t="s">
        <v>1059</v>
      </c>
      <c r="E399" t="str">
        <f>IFERROR(IF(NOT(BTT[[#This Row],[Manuelle Änderung des Verantwortliches TP
(Auswahl - bei Bedarf)]]=""),BTT[[#This Row],[Manuelle Änderung des Verantwortliches TP
(Auswahl - bei Bedarf)]],VLOOKUP(BTT[[#This Row],[Hauptprozess
(Pflichtauswahl)]],Hauptprozesse[],3,FALSE)),"")</f>
        <v>FI</v>
      </c>
      <c r="G399" t="s">
        <v>809</v>
      </c>
      <c r="H399" t="s">
        <v>1041</v>
      </c>
      <c r="I399" t="s">
        <v>1060</v>
      </c>
      <c r="J399" t="str">
        <f>IFERROR(VLOOKUP(BTT[[#This Row],[Verwendete Transaktion (Pflichtauswahl)]],Transaktionen[[Transaktionen]:[Langtext]],2,FALSE),"")</f>
        <v>Projektdefinition anzeigen</v>
      </c>
      <c r="O399" t="s">
        <v>83</v>
      </c>
      <c r="T399" t="s">
        <v>83</v>
      </c>
      <c r="V399" t="str">
        <f>IFERROR(VLOOKUP(BTT[[#This Row],[Verwendetes Formular
(Auswahl falls relevant)]],Formulare[[Formularbezeichnung]:[Formularname (technisch)]],2,FALSE),"")</f>
        <v/>
      </c>
      <c r="X399" t="s">
        <v>83</v>
      </c>
      <c r="Y399" s="4"/>
      <c r="AC399" s="22" t="s">
        <v>97</v>
      </c>
      <c r="AD399" t="s">
        <v>816</v>
      </c>
      <c r="AF399" t="s">
        <v>1061</v>
      </c>
      <c r="AG399" t="s">
        <v>792</v>
      </c>
      <c r="AJ399" t="s">
        <v>99</v>
      </c>
      <c r="AK399" t="str">
        <f>IF(BTT[[#This Row],[Subprozess
(optionale Auswahl)]]="","okay",IF(VLOOKUP(BTT[[#This Row],[Subprozess
(optionale Auswahl)]],BPML[[Subprozess]:[Zugeordneter Hauptprozess]],3,FALSE)=BTT[[#This Row],[Hauptprozess
(Pflichtauswahl)]],"okay","falscher Subprozess"))</f>
        <v>okay</v>
      </c>
      <c r="AL399" t="str">
        <f>IF(aktives_Teilprojekt="Master","",IF(BTT[[#This Row],[Verantwortliches TP
(automatisch)]]=VLOOKUP(aktives_Teilprojekt,Teilprojekte[[Teilprojekte]:[Kürzel]],2,FALSE),"okay","Hauptprozess anderes TP"))</f>
        <v>okay</v>
      </c>
      <c r="AM3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3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399" t="str">
        <f>IFERROR(IF(BTT[[#This Row],[SAP-Modul
(Pflichtauswahl)]]&lt;&gt;VLOOKUP(BTT[[#This Row],[Verwendete Transaktion (Pflichtauswahl)]],Transaktionen[[Transaktionen]:[Modul]],3,FALSE),"Modul anders","okay"),"")</f>
        <v>okay</v>
      </c>
      <c r="AP399" t="str">
        <f>IFERROR(IF(COUNTIFS(BTT[Verwendete Transaktion (Pflichtauswahl)],BTT[[#This Row],[Verwendete Transaktion (Pflichtauswahl)]],BTT[SAP-Modul
(Pflichtauswahl)],"&lt;&gt;"&amp;BTT[[#This Row],[SAP-Modul
(Pflichtauswahl)]])&gt;0,"Modul anders","okay"),"")</f>
        <v>okay</v>
      </c>
      <c r="AQ399" t="str">
        <f>IFERROR(IF(COUNTIFS(BTT[Verwendete Transaktion (Pflichtauswahl)],BTT[[#This Row],[Verwendete Transaktion (Pflichtauswahl)]],BTT[Verantwortliches TP
(automatisch)],"&lt;&gt;"&amp;BTT[[#This Row],[Verantwortliches TP
(automatisch)]])&gt;0,"Transaktion mehrfach","okay"),"")</f>
        <v>okay</v>
      </c>
      <c r="AR399" t="str">
        <f>IFERROR(IF(COUNTIFS(BTT[Verwendete Transaktion (Pflichtauswahl)],BTT[[#This Row],[Verwendete Transaktion (Pflichtauswahl)]],BTT[Verantwortliches TP
(automatisch)],"&lt;&gt;"&amp;VLOOKUP(aktives_Teilprojekt,Teilprojekte[[Teilprojekte]:[Kürzel]],2,FALSE))&gt;0,"Transaktion mehrfach","okay"),"")</f>
        <v>okay</v>
      </c>
      <c r="AS399" t="s">
        <v>1062</v>
      </c>
    </row>
    <row r="400" spans="1:45">
      <c r="A400" t="str">
        <f>IFERROR(IF(BTT[[#This Row],[Lfd Nr. 
(aus konsolidierter Datei)]]&lt;&gt;"",BTT[[#This Row],[Lfd Nr. 
(aus konsolidierter Datei)]],VLOOKUP(aktives_Teilprojekt,Teilprojekte[[Teilprojekte]:[Kürzel]],2,FALSE)&amp;ROW(BTT[[#This Row],[Lfd Nr.
(automatisch)]])-2),"")</f>
        <v>FI3025</v>
      </c>
      <c r="B400" t="s">
        <v>813</v>
      </c>
      <c r="D400" t="s">
        <v>1063</v>
      </c>
      <c r="E400" t="str">
        <f>IFERROR(IF(NOT(BTT[[#This Row],[Manuelle Änderung des Verantwortliches TP
(Auswahl - bei Bedarf)]]=""),BTT[[#This Row],[Manuelle Änderung des Verantwortliches TP
(Auswahl - bei Bedarf)]],VLOOKUP(BTT[[#This Row],[Hauptprozess
(Pflichtauswahl)]],Hauptprozesse[],3,FALSE)),"")</f>
        <v>FI</v>
      </c>
      <c r="F400" t="s">
        <v>5</v>
      </c>
      <c r="G400" t="s">
        <v>809</v>
      </c>
      <c r="H400" t="s">
        <v>1041</v>
      </c>
      <c r="I400" t="s">
        <v>1064</v>
      </c>
      <c r="J400" t="str">
        <f>IFERROR(VLOOKUP(BTT[[#This Row],[Verwendete Transaktion (Pflichtauswahl)]],Transaktionen[[Transaktionen]:[Langtext]],2,FALSE),"")</f>
        <v>PSP-Element anlegen</v>
      </c>
      <c r="O400" t="s">
        <v>83</v>
      </c>
      <c r="T400" t="s">
        <v>83</v>
      </c>
      <c r="V400" t="str">
        <f>IFERROR(VLOOKUP(BTT[[#This Row],[Verwendetes Formular
(Auswahl falls relevant)]],Formulare[[Formularbezeichnung]:[Formularname (technisch)]],2,FALSE),"")</f>
        <v/>
      </c>
      <c r="X400" t="s">
        <v>83</v>
      </c>
      <c r="Y400" s="4"/>
      <c r="AC400" s="22" t="s">
        <v>97</v>
      </c>
      <c r="AD400" t="s">
        <v>816</v>
      </c>
      <c r="AF400" t="s">
        <v>1065</v>
      </c>
      <c r="AJ400" t="s">
        <v>99</v>
      </c>
      <c r="AK400" t="str">
        <f>IF(BTT[[#This Row],[Subprozess
(optionale Auswahl)]]="","okay",IF(VLOOKUP(BTT[[#This Row],[Subprozess
(optionale Auswahl)]],BPML[[Subprozess]:[Zugeordneter Hauptprozess]],3,FALSE)=BTT[[#This Row],[Hauptprozess
(Pflichtauswahl)]],"okay","falscher Subprozess"))</f>
        <v>okay</v>
      </c>
      <c r="AL400" t="str">
        <f>IF(aktives_Teilprojekt="Master","",IF(BTT[[#This Row],[Verantwortliches TP
(automatisch)]]=VLOOKUP(aktives_Teilprojekt,Teilprojekte[[Teilprojekte]:[Kürzel]],2,FALSE),"okay","Hauptprozess anderes TP"))</f>
        <v>okay</v>
      </c>
      <c r="AM4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00" t="str">
        <f>IFERROR(IF(BTT[[#This Row],[SAP-Modul
(Pflichtauswahl)]]&lt;&gt;VLOOKUP(BTT[[#This Row],[Verwendete Transaktion (Pflichtauswahl)]],Transaktionen[[Transaktionen]:[Modul]],3,FALSE),"Modul anders","okay"),"")</f>
        <v>okay</v>
      </c>
      <c r="AP400" t="str">
        <f>IFERROR(IF(COUNTIFS(BTT[Verwendete Transaktion (Pflichtauswahl)],BTT[[#This Row],[Verwendete Transaktion (Pflichtauswahl)]],BTT[SAP-Modul
(Pflichtauswahl)],"&lt;&gt;"&amp;BTT[[#This Row],[SAP-Modul
(Pflichtauswahl)]])&gt;0,"Modul anders","okay"),"")</f>
        <v>okay</v>
      </c>
      <c r="AQ400" t="str">
        <f>IFERROR(IF(COUNTIFS(BTT[Verwendete Transaktion (Pflichtauswahl)],BTT[[#This Row],[Verwendete Transaktion (Pflichtauswahl)]],BTT[Verantwortliches TP
(automatisch)],"&lt;&gt;"&amp;BTT[[#This Row],[Verantwortliches TP
(automatisch)]])&gt;0,"Transaktion mehrfach","okay"),"")</f>
        <v>okay</v>
      </c>
      <c r="AR400" t="str">
        <f>IFERROR(IF(COUNTIFS(BTT[Verwendete Transaktion (Pflichtauswahl)],BTT[[#This Row],[Verwendete Transaktion (Pflichtauswahl)]],BTT[Verantwortliches TP
(automatisch)],"&lt;&gt;"&amp;VLOOKUP(aktives_Teilprojekt,Teilprojekte[[Teilprojekte]:[Kürzel]],2,FALSE))&gt;0,"Transaktion mehrfach","okay"),"")</f>
        <v>okay</v>
      </c>
      <c r="AS400" t="s">
        <v>1066</v>
      </c>
    </row>
    <row r="401" spans="1:45">
      <c r="A401" t="str">
        <f>IFERROR(IF(BTT[[#This Row],[Lfd Nr. 
(aus konsolidierter Datei)]]&lt;&gt;"",BTT[[#This Row],[Lfd Nr. 
(aus konsolidierter Datei)]],VLOOKUP(aktives_Teilprojekt,Teilprojekte[[Teilprojekte]:[Kürzel]],2,FALSE)&amp;ROW(BTT[[#This Row],[Lfd Nr.
(automatisch)]])-2),"")</f>
        <v>FI3026</v>
      </c>
      <c r="B401" t="s">
        <v>813</v>
      </c>
      <c r="D401" t="s">
        <v>1067</v>
      </c>
      <c r="E401" t="str">
        <f>IFERROR(IF(NOT(BTT[[#This Row],[Manuelle Änderung des Verantwortliches TP
(Auswahl - bei Bedarf)]]=""),BTT[[#This Row],[Manuelle Änderung des Verantwortliches TP
(Auswahl - bei Bedarf)]],VLOOKUP(BTT[[#This Row],[Hauptprozess
(Pflichtauswahl)]],Hauptprozesse[],3,FALSE)),"")</f>
        <v>FI</v>
      </c>
      <c r="F401" t="s">
        <v>5</v>
      </c>
      <c r="G401" t="s">
        <v>809</v>
      </c>
      <c r="H401" t="s">
        <v>1041</v>
      </c>
      <c r="I401" t="s">
        <v>1068</v>
      </c>
      <c r="J401" t="str">
        <f>IFERROR(VLOOKUP(BTT[[#This Row],[Verwendete Transaktion (Pflichtauswahl)]],Transaktionen[[Transaktionen]:[Langtext]],2,FALSE),"")</f>
        <v>PSP-Element ändern</v>
      </c>
      <c r="O401" t="s">
        <v>83</v>
      </c>
      <c r="T401" t="s">
        <v>83</v>
      </c>
      <c r="V401" t="str">
        <f>IFERROR(VLOOKUP(BTT[[#This Row],[Verwendetes Formular
(Auswahl falls relevant)]],Formulare[[Formularbezeichnung]:[Formularname (technisch)]],2,FALSE),"")</f>
        <v/>
      </c>
      <c r="X401" t="s">
        <v>83</v>
      </c>
      <c r="Y401" s="4"/>
      <c r="AC401" s="22" t="s">
        <v>97</v>
      </c>
      <c r="AD401" t="s">
        <v>816</v>
      </c>
      <c r="AF401" t="s">
        <v>1069</v>
      </c>
      <c r="AJ401" t="s">
        <v>99</v>
      </c>
      <c r="AK401" t="str">
        <f>IF(BTT[[#This Row],[Subprozess
(optionale Auswahl)]]="","okay",IF(VLOOKUP(BTT[[#This Row],[Subprozess
(optionale Auswahl)]],BPML[[Subprozess]:[Zugeordneter Hauptprozess]],3,FALSE)=BTT[[#This Row],[Hauptprozess
(Pflichtauswahl)]],"okay","falscher Subprozess"))</f>
        <v>okay</v>
      </c>
      <c r="AL401" t="str">
        <f>IF(aktives_Teilprojekt="Master","",IF(BTT[[#This Row],[Verantwortliches TP
(automatisch)]]=VLOOKUP(aktives_Teilprojekt,Teilprojekte[[Teilprojekte]:[Kürzel]],2,FALSE),"okay","Hauptprozess anderes TP"))</f>
        <v>okay</v>
      </c>
      <c r="AM4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01" t="str">
        <f>IFERROR(IF(BTT[[#This Row],[SAP-Modul
(Pflichtauswahl)]]&lt;&gt;VLOOKUP(BTT[[#This Row],[Verwendete Transaktion (Pflichtauswahl)]],Transaktionen[[Transaktionen]:[Modul]],3,FALSE),"Modul anders","okay"),"")</f>
        <v>okay</v>
      </c>
      <c r="AP401" t="str">
        <f>IFERROR(IF(COUNTIFS(BTT[Verwendete Transaktion (Pflichtauswahl)],BTT[[#This Row],[Verwendete Transaktion (Pflichtauswahl)]],BTT[SAP-Modul
(Pflichtauswahl)],"&lt;&gt;"&amp;BTT[[#This Row],[SAP-Modul
(Pflichtauswahl)]])&gt;0,"Modul anders","okay"),"")</f>
        <v>okay</v>
      </c>
      <c r="AQ401" t="str">
        <f>IFERROR(IF(COUNTIFS(BTT[Verwendete Transaktion (Pflichtauswahl)],BTT[[#This Row],[Verwendete Transaktion (Pflichtauswahl)]],BTT[Verantwortliches TP
(automatisch)],"&lt;&gt;"&amp;BTT[[#This Row],[Verantwortliches TP
(automatisch)]])&gt;0,"Transaktion mehrfach","okay"),"")</f>
        <v>okay</v>
      </c>
      <c r="AR401" t="str">
        <f>IFERROR(IF(COUNTIFS(BTT[Verwendete Transaktion (Pflichtauswahl)],BTT[[#This Row],[Verwendete Transaktion (Pflichtauswahl)]],BTT[Verantwortliches TP
(automatisch)],"&lt;&gt;"&amp;VLOOKUP(aktives_Teilprojekt,Teilprojekte[[Teilprojekte]:[Kürzel]],2,FALSE))&gt;0,"Transaktion mehrfach","okay"),"")</f>
        <v>okay</v>
      </c>
      <c r="AS401" t="s">
        <v>1070</v>
      </c>
    </row>
    <row r="402" spans="1:45">
      <c r="A402" t="str">
        <f>IFERROR(IF(BTT[[#This Row],[Lfd Nr. 
(aus konsolidierter Datei)]]&lt;&gt;"",BTT[[#This Row],[Lfd Nr. 
(aus konsolidierter Datei)]],VLOOKUP(aktives_Teilprojekt,Teilprojekte[[Teilprojekte]:[Kürzel]],2,FALSE)&amp;ROW(BTT[[#This Row],[Lfd Nr.
(automatisch)]])-2),"")</f>
        <v>FI3115</v>
      </c>
      <c r="B402" t="s">
        <v>807</v>
      </c>
      <c r="D402" t="s">
        <v>1071</v>
      </c>
      <c r="E402" t="str">
        <f>IFERROR(IF(NOT(BTT[[#This Row],[Manuelle Änderung des Verantwortliches TP
(Auswahl - bei Bedarf)]]=""),BTT[[#This Row],[Manuelle Änderung des Verantwortliches TP
(Auswahl - bei Bedarf)]],VLOOKUP(BTT[[#This Row],[Hauptprozess
(Pflichtauswahl)]],Hauptprozesse[],3,FALSE)),"")</f>
        <v>FI</v>
      </c>
      <c r="G402" t="s">
        <v>809</v>
      </c>
      <c r="H402" t="s">
        <v>1041</v>
      </c>
      <c r="I402" t="s">
        <v>1072</v>
      </c>
      <c r="J402" t="str">
        <f>IFERROR(VLOOKUP(BTT[[#This Row],[Verwendete Transaktion (Pflichtauswahl)]],Transaktionen[[Transaktionen]:[Langtext]],2,FALSE),"")</f>
        <v>PSP-Element anzeigen</v>
      </c>
      <c r="O402" t="s">
        <v>83</v>
      </c>
      <c r="T402" t="s">
        <v>83</v>
      </c>
      <c r="V402" t="str">
        <f>IFERROR(VLOOKUP(BTT[[#This Row],[Verwendetes Formular
(Auswahl falls relevant)]],Formulare[[Formularbezeichnung]:[Formularname (technisch)]],2,FALSE),"")</f>
        <v/>
      </c>
      <c r="X402" t="s">
        <v>83</v>
      </c>
      <c r="Y402" s="4"/>
      <c r="AC402" s="22" t="s">
        <v>97</v>
      </c>
      <c r="AD402" t="s">
        <v>816</v>
      </c>
      <c r="AF402" t="s">
        <v>1073</v>
      </c>
      <c r="AG402" t="s">
        <v>792</v>
      </c>
      <c r="AJ402" t="s">
        <v>99</v>
      </c>
      <c r="AK402" t="str">
        <f>IF(BTT[[#This Row],[Subprozess
(optionale Auswahl)]]="","okay",IF(VLOOKUP(BTT[[#This Row],[Subprozess
(optionale Auswahl)]],BPML[[Subprozess]:[Zugeordneter Hauptprozess]],3,FALSE)=BTT[[#This Row],[Hauptprozess
(Pflichtauswahl)]],"okay","falscher Subprozess"))</f>
        <v>okay</v>
      </c>
      <c r="AL402" t="str">
        <f>IF(aktives_Teilprojekt="Master","",IF(BTT[[#This Row],[Verantwortliches TP
(automatisch)]]=VLOOKUP(aktives_Teilprojekt,Teilprojekte[[Teilprojekte]:[Kürzel]],2,FALSE),"okay","Hauptprozess anderes TP"))</f>
        <v>okay</v>
      </c>
      <c r="AM4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02" t="str">
        <f>IFERROR(IF(BTT[[#This Row],[SAP-Modul
(Pflichtauswahl)]]&lt;&gt;VLOOKUP(BTT[[#This Row],[Verwendete Transaktion (Pflichtauswahl)]],Transaktionen[[Transaktionen]:[Modul]],3,FALSE),"Modul anders","okay"),"")</f>
        <v>okay</v>
      </c>
      <c r="AP402" t="str">
        <f>IFERROR(IF(COUNTIFS(BTT[Verwendete Transaktion (Pflichtauswahl)],BTT[[#This Row],[Verwendete Transaktion (Pflichtauswahl)]],BTT[SAP-Modul
(Pflichtauswahl)],"&lt;&gt;"&amp;BTT[[#This Row],[SAP-Modul
(Pflichtauswahl)]])&gt;0,"Modul anders","okay"),"")</f>
        <v>okay</v>
      </c>
      <c r="AQ402" t="str">
        <f>IFERROR(IF(COUNTIFS(BTT[Verwendete Transaktion (Pflichtauswahl)],BTT[[#This Row],[Verwendete Transaktion (Pflichtauswahl)]],BTT[Verantwortliches TP
(automatisch)],"&lt;&gt;"&amp;BTT[[#This Row],[Verantwortliches TP
(automatisch)]])&gt;0,"Transaktion mehrfach","okay"),"")</f>
        <v>okay</v>
      </c>
      <c r="AR402" t="str">
        <f>IFERROR(IF(COUNTIFS(BTT[Verwendete Transaktion (Pflichtauswahl)],BTT[[#This Row],[Verwendete Transaktion (Pflichtauswahl)]],BTT[Verantwortliches TP
(automatisch)],"&lt;&gt;"&amp;VLOOKUP(aktives_Teilprojekt,Teilprojekte[[Teilprojekte]:[Kürzel]],2,FALSE))&gt;0,"Transaktion mehrfach","okay"),"")</f>
        <v>okay</v>
      </c>
      <c r="AS402" t="s">
        <v>1074</v>
      </c>
    </row>
    <row r="403" spans="1:45">
      <c r="A403" t="str">
        <f>IFERROR(IF(BTT[[#This Row],[Lfd Nr. 
(aus konsolidierter Datei)]]&lt;&gt;"",BTT[[#This Row],[Lfd Nr. 
(aus konsolidierter Datei)]],VLOOKUP(aktives_Teilprojekt,Teilprojekte[[Teilprojekte]:[Kürzel]],2,FALSE)&amp;ROW(BTT[[#This Row],[Lfd Nr.
(automatisch)]])-2),"")</f>
        <v>FI3027</v>
      </c>
      <c r="B403" t="s">
        <v>813</v>
      </c>
      <c r="D403" t="s">
        <v>1075</v>
      </c>
      <c r="E403" t="str">
        <f>IFERROR(IF(NOT(BTT[[#This Row],[Manuelle Änderung des Verantwortliches TP
(Auswahl - bei Bedarf)]]=""),BTT[[#This Row],[Manuelle Änderung des Verantwortliches TP
(Auswahl - bei Bedarf)]],VLOOKUP(BTT[[#This Row],[Hauptprozess
(Pflichtauswahl)]],Hauptprozesse[],3,FALSE)),"")</f>
        <v>FI</v>
      </c>
      <c r="F403" t="s">
        <v>5</v>
      </c>
      <c r="G403" t="s">
        <v>809</v>
      </c>
      <c r="H403" t="s">
        <v>1041</v>
      </c>
      <c r="I403" t="s">
        <v>1076</v>
      </c>
      <c r="J403" t="str">
        <f>IFERROR(VLOOKUP(BTT[[#This Row],[Verwendete Transaktion (Pflichtauswahl)]],Transaktionen[[Transaktionen]:[Langtext]],2,FALSE),"")</f>
        <v>Strukturplanung</v>
      </c>
      <c r="O403" t="s">
        <v>83</v>
      </c>
      <c r="T403" t="s">
        <v>83</v>
      </c>
      <c r="V403" t="str">
        <f>IFERROR(VLOOKUP(BTT[[#This Row],[Verwendetes Formular
(Auswahl falls relevant)]],Formulare[[Formularbezeichnung]:[Formularname (technisch)]],2,FALSE),"")</f>
        <v/>
      </c>
      <c r="X403" t="s">
        <v>83</v>
      </c>
      <c r="Y403" s="4"/>
      <c r="AC403" s="22" t="s">
        <v>97</v>
      </c>
      <c r="AD403" t="s">
        <v>816</v>
      </c>
      <c r="AF403" t="s">
        <v>1077</v>
      </c>
      <c r="AJ403" t="s">
        <v>99</v>
      </c>
      <c r="AK403" t="str">
        <f>IF(BTT[[#This Row],[Subprozess
(optionale Auswahl)]]="","okay",IF(VLOOKUP(BTT[[#This Row],[Subprozess
(optionale Auswahl)]],BPML[[Subprozess]:[Zugeordneter Hauptprozess]],3,FALSE)=BTT[[#This Row],[Hauptprozess
(Pflichtauswahl)]],"okay","falscher Subprozess"))</f>
        <v>okay</v>
      </c>
      <c r="AL403" t="str">
        <f>IF(aktives_Teilprojekt="Master","",IF(BTT[[#This Row],[Verantwortliches TP
(automatisch)]]=VLOOKUP(aktives_Teilprojekt,Teilprojekte[[Teilprojekte]:[Kürzel]],2,FALSE),"okay","Hauptprozess anderes TP"))</f>
        <v>okay</v>
      </c>
      <c r="AM4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03" t="str">
        <f>IFERROR(IF(BTT[[#This Row],[SAP-Modul
(Pflichtauswahl)]]&lt;&gt;VLOOKUP(BTT[[#This Row],[Verwendete Transaktion (Pflichtauswahl)]],Transaktionen[[Transaktionen]:[Modul]],3,FALSE),"Modul anders","okay"),"")</f>
        <v>okay</v>
      </c>
      <c r="AP403" t="str">
        <f>IFERROR(IF(COUNTIFS(BTT[Verwendete Transaktion (Pflichtauswahl)],BTT[[#This Row],[Verwendete Transaktion (Pflichtauswahl)]],BTT[SAP-Modul
(Pflichtauswahl)],"&lt;&gt;"&amp;BTT[[#This Row],[SAP-Modul
(Pflichtauswahl)]])&gt;0,"Modul anders","okay"),"")</f>
        <v>okay</v>
      </c>
      <c r="AQ403" t="str">
        <f>IFERROR(IF(COUNTIFS(BTT[Verwendete Transaktion (Pflichtauswahl)],BTT[[#This Row],[Verwendete Transaktion (Pflichtauswahl)]],BTT[Verantwortliches TP
(automatisch)],"&lt;&gt;"&amp;BTT[[#This Row],[Verantwortliches TP
(automatisch)]])&gt;0,"Transaktion mehrfach","okay"),"")</f>
        <v>okay</v>
      </c>
      <c r="AR403" t="str">
        <f>IFERROR(IF(COUNTIFS(BTT[Verwendete Transaktion (Pflichtauswahl)],BTT[[#This Row],[Verwendete Transaktion (Pflichtauswahl)]],BTT[Verantwortliches TP
(automatisch)],"&lt;&gt;"&amp;VLOOKUP(aktives_Teilprojekt,Teilprojekte[[Teilprojekte]:[Kürzel]],2,FALSE))&gt;0,"Transaktion mehrfach","okay"),"")</f>
        <v>okay</v>
      </c>
      <c r="AS403" t="s">
        <v>1078</v>
      </c>
    </row>
    <row r="404" spans="1:45">
      <c r="A404" t="str">
        <f>IFERROR(IF(BTT[[#This Row],[Lfd Nr. 
(aus konsolidierter Datei)]]&lt;&gt;"",BTT[[#This Row],[Lfd Nr. 
(aus konsolidierter Datei)]],VLOOKUP(aktives_Teilprojekt,Teilprojekte[[Teilprojekte]:[Kürzel]],2,FALSE)&amp;ROW(BTT[[#This Row],[Lfd Nr.
(automatisch)]])-2),"")</f>
        <v>FI3116</v>
      </c>
      <c r="B404" t="s">
        <v>807</v>
      </c>
      <c r="D404" t="s">
        <v>1079</v>
      </c>
      <c r="E404" t="str">
        <f>IFERROR(IF(NOT(BTT[[#This Row],[Manuelle Änderung des Verantwortliches TP
(Auswahl - bei Bedarf)]]=""),BTT[[#This Row],[Manuelle Änderung des Verantwortliches TP
(Auswahl - bei Bedarf)]],VLOOKUP(BTT[[#This Row],[Hauptprozess
(Pflichtauswahl)]],Hauptprozesse[],3,FALSE)),"")</f>
        <v>FI</v>
      </c>
      <c r="G404" t="s">
        <v>809</v>
      </c>
      <c r="H404" t="s">
        <v>1041</v>
      </c>
      <c r="I404" t="s">
        <v>1080</v>
      </c>
      <c r="J404" t="str">
        <f>IFERROR(VLOOKUP(BTT[[#This Row],[Verwendete Transaktion (Pflichtauswahl)]],Transaktionen[[Transaktionen]:[Langtext]],2,FALSE),"")</f>
        <v>Project Builder</v>
      </c>
      <c r="O404" t="s">
        <v>83</v>
      </c>
      <c r="T404" t="s">
        <v>83</v>
      </c>
      <c r="V404" t="str">
        <f>IFERROR(VLOOKUP(BTT[[#This Row],[Verwendetes Formular
(Auswahl falls relevant)]],Formulare[[Formularbezeichnung]:[Formularname (technisch)]],2,FALSE),"")</f>
        <v/>
      </c>
      <c r="X404" t="s">
        <v>83</v>
      </c>
      <c r="Y404" s="4"/>
      <c r="AC404" s="22" t="s">
        <v>97</v>
      </c>
      <c r="AD404" t="s">
        <v>816</v>
      </c>
      <c r="AF404" t="s">
        <v>1081</v>
      </c>
      <c r="AG404" t="s">
        <v>792</v>
      </c>
      <c r="AJ404" t="s">
        <v>99</v>
      </c>
      <c r="AK404" t="str">
        <f>IF(BTT[[#This Row],[Subprozess
(optionale Auswahl)]]="","okay",IF(VLOOKUP(BTT[[#This Row],[Subprozess
(optionale Auswahl)]],BPML[[Subprozess]:[Zugeordneter Hauptprozess]],3,FALSE)=BTT[[#This Row],[Hauptprozess
(Pflichtauswahl)]],"okay","falscher Subprozess"))</f>
        <v>okay</v>
      </c>
      <c r="AL404" t="str">
        <f>IF(aktives_Teilprojekt="Master","",IF(BTT[[#This Row],[Verantwortliches TP
(automatisch)]]=VLOOKUP(aktives_Teilprojekt,Teilprojekte[[Teilprojekte]:[Kürzel]],2,FALSE),"okay","Hauptprozess anderes TP"))</f>
        <v>okay</v>
      </c>
      <c r="AM4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04" t="str">
        <f>IFERROR(IF(BTT[[#This Row],[SAP-Modul
(Pflichtauswahl)]]&lt;&gt;VLOOKUP(BTT[[#This Row],[Verwendete Transaktion (Pflichtauswahl)]],Transaktionen[[Transaktionen]:[Modul]],3,FALSE),"Modul anders","okay"),"")</f>
        <v>okay</v>
      </c>
      <c r="AP404" t="str">
        <f>IFERROR(IF(COUNTIFS(BTT[Verwendete Transaktion (Pflichtauswahl)],BTT[[#This Row],[Verwendete Transaktion (Pflichtauswahl)]],BTT[SAP-Modul
(Pflichtauswahl)],"&lt;&gt;"&amp;BTT[[#This Row],[SAP-Modul
(Pflichtauswahl)]])&gt;0,"Modul anders","okay"),"")</f>
        <v>okay</v>
      </c>
      <c r="AQ404" t="str">
        <f>IFERROR(IF(COUNTIFS(BTT[Verwendete Transaktion (Pflichtauswahl)],BTT[[#This Row],[Verwendete Transaktion (Pflichtauswahl)]],BTT[Verantwortliches TP
(automatisch)],"&lt;&gt;"&amp;BTT[[#This Row],[Verantwortliches TP
(automatisch)]])&gt;0,"Transaktion mehrfach","okay"),"")</f>
        <v>okay</v>
      </c>
      <c r="AR404" t="str">
        <f>IFERROR(IF(COUNTIFS(BTT[Verwendete Transaktion (Pflichtauswahl)],BTT[[#This Row],[Verwendete Transaktion (Pflichtauswahl)]],BTT[Verantwortliches TP
(automatisch)],"&lt;&gt;"&amp;VLOOKUP(aktives_Teilprojekt,Teilprojekte[[Teilprojekte]:[Kürzel]],2,FALSE))&gt;0,"Transaktion mehrfach","okay"),"")</f>
        <v>okay</v>
      </c>
      <c r="AS404" t="s">
        <v>1082</v>
      </c>
    </row>
    <row r="405" spans="1:45" ht="30">
      <c r="A405" t="str">
        <f>IFERROR(IF(BTT[[#This Row],[Lfd Nr. 
(aus konsolidierter Datei)]]&lt;&gt;"",BTT[[#This Row],[Lfd Nr. 
(aus konsolidierter Datei)]],VLOOKUP(aktives_Teilprojekt,Teilprojekte[[Teilprojekte]:[Kürzel]],2,FALSE)&amp;ROW(BTT[[#This Row],[Lfd Nr.
(automatisch)]])-2),"")</f>
        <v>FI3117</v>
      </c>
      <c r="B405" t="s">
        <v>807</v>
      </c>
      <c r="D405" t="s">
        <v>1083</v>
      </c>
      <c r="E405" t="str">
        <f>IFERROR(IF(NOT(BTT[[#This Row],[Manuelle Änderung des Verantwortliches TP
(Auswahl - bei Bedarf)]]=""),BTT[[#This Row],[Manuelle Änderung des Verantwortliches TP
(Auswahl - bei Bedarf)]],VLOOKUP(BTT[[#This Row],[Hauptprozess
(Pflichtauswahl)]],Hauptprozesse[],3,FALSE)),"")</f>
        <v>FI</v>
      </c>
      <c r="G405" t="s">
        <v>809</v>
      </c>
      <c r="H405" t="s">
        <v>1041</v>
      </c>
      <c r="I405" t="s">
        <v>1084</v>
      </c>
      <c r="J405" t="str">
        <f>IFERROR(VLOOKUP(BTT[[#This Row],[Verwendete Transaktion (Pflichtauswahl)]],Transaktionen[[Transaktionen]:[Langtext]],2,FALSE),"")</f>
        <v>Strukturplanung anzeigen</v>
      </c>
      <c r="O405" t="s">
        <v>83</v>
      </c>
      <c r="T405" t="s">
        <v>83</v>
      </c>
      <c r="V405" t="str">
        <f>IFERROR(VLOOKUP(BTT[[#This Row],[Verwendetes Formular
(Auswahl falls relevant)]],Formulare[[Formularbezeichnung]:[Formularname (technisch)]],2,FALSE),"")</f>
        <v/>
      </c>
      <c r="X405" t="s">
        <v>83</v>
      </c>
      <c r="Y405" s="4"/>
      <c r="AC405" s="22" t="s">
        <v>97</v>
      </c>
      <c r="AD405" t="s">
        <v>816</v>
      </c>
      <c r="AF405" s="4" t="s">
        <v>1085</v>
      </c>
      <c r="AG405" t="s">
        <v>792</v>
      </c>
      <c r="AJ405" t="s">
        <v>99</v>
      </c>
      <c r="AK405" t="str">
        <f>IF(BTT[[#This Row],[Subprozess
(optionale Auswahl)]]="","okay",IF(VLOOKUP(BTT[[#This Row],[Subprozess
(optionale Auswahl)]],BPML[[Subprozess]:[Zugeordneter Hauptprozess]],3,FALSE)=BTT[[#This Row],[Hauptprozess
(Pflichtauswahl)]],"okay","falscher Subprozess"))</f>
        <v>okay</v>
      </c>
      <c r="AL405" t="str">
        <f>IF(aktives_Teilprojekt="Master","",IF(BTT[[#This Row],[Verantwortliches TP
(automatisch)]]=VLOOKUP(aktives_Teilprojekt,Teilprojekte[[Teilprojekte]:[Kürzel]],2,FALSE),"okay","Hauptprozess anderes TP"))</f>
        <v>okay</v>
      </c>
      <c r="AM4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05" t="str">
        <f>IFERROR(IF(BTT[[#This Row],[SAP-Modul
(Pflichtauswahl)]]&lt;&gt;VLOOKUP(BTT[[#This Row],[Verwendete Transaktion (Pflichtauswahl)]],Transaktionen[[Transaktionen]:[Modul]],3,FALSE),"Modul anders","okay"),"")</f>
        <v>okay</v>
      </c>
      <c r="AP405" t="str">
        <f>IFERROR(IF(COUNTIFS(BTT[Verwendete Transaktion (Pflichtauswahl)],BTT[[#This Row],[Verwendete Transaktion (Pflichtauswahl)]],BTT[SAP-Modul
(Pflichtauswahl)],"&lt;&gt;"&amp;BTT[[#This Row],[SAP-Modul
(Pflichtauswahl)]])&gt;0,"Modul anders","okay"),"")</f>
        <v>okay</v>
      </c>
      <c r="AQ405" t="str">
        <f>IFERROR(IF(COUNTIFS(BTT[Verwendete Transaktion (Pflichtauswahl)],BTT[[#This Row],[Verwendete Transaktion (Pflichtauswahl)]],BTT[Verantwortliches TP
(automatisch)],"&lt;&gt;"&amp;BTT[[#This Row],[Verantwortliches TP
(automatisch)]])&gt;0,"Transaktion mehrfach","okay"),"")</f>
        <v>okay</v>
      </c>
      <c r="AR405" t="str">
        <f>IFERROR(IF(COUNTIFS(BTT[Verwendete Transaktion (Pflichtauswahl)],BTT[[#This Row],[Verwendete Transaktion (Pflichtauswahl)]],BTT[Verantwortliches TP
(automatisch)],"&lt;&gt;"&amp;VLOOKUP(aktives_Teilprojekt,Teilprojekte[[Teilprojekte]:[Kürzel]],2,FALSE))&gt;0,"Transaktion mehrfach","okay"),"")</f>
        <v>okay</v>
      </c>
      <c r="AS405" t="s">
        <v>1086</v>
      </c>
    </row>
    <row r="406" spans="1:45">
      <c r="A406" t="str">
        <f>IFERROR(IF(BTT[[#This Row],[Lfd Nr. 
(aus konsolidierter Datei)]]&lt;&gt;"",BTT[[#This Row],[Lfd Nr. 
(aus konsolidierter Datei)]],VLOOKUP(aktives_Teilprojekt,Teilprojekte[[Teilprojekte]:[Kürzel]],2,FALSE)&amp;ROW(BTT[[#This Row],[Lfd Nr.
(automatisch)]])-2),"")</f>
        <v>FI953</v>
      </c>
      <c r="B406" t="s">
        <v>868</v>
      </c>
      <c r="D406" t="s">
        <v>1087</v>
      </c>
      <c r="E406" t="str">
        <f>IFERROR(IF(NOT(BTT[[#This Row],[Manuelle Änderung des Verantwortliches TP
(Auswahl - bei Bedarf)]]=""),BTT[[#This Row],[Manuelle Änderung des Verantwortliches TP
(Auswahl - bei Bedarf)]],VLOOKUP(BTT[[#This Row],[Hauptprozess
(Pflichtauswahl)]],Hauptprozesse[],3,FALSE)),"")</f>
        <v>FI</v>
      </c>
      <c r="G406" t="s">
        <v>851</v>
      </c>
      <c r="H406" t="s">
        <v>1088</v>
      </c>
      <c r="I406" t="s">
        <v>1089</v>
      </c>
      <c r="J406" t="str">
        <f>IFERROR(VLOOKUP(BTT[[#This Row],[Verwendete Transaktion (Pflichtauswahl)]],Transaktionen[[Transaktionen]:[Langtext]],2,FALSE),"")</f>
        <v>Ändern Projektplan</v>
      </c>
      <c r="O406" t="s">
        <v>83</v>
      </c>
      <c r="T406" t="s">
        <v>83</v>
      </c>
      <c r="V406" t="str">
        <f>IFERROR(VLOOKUP(BTT[[#This Row],[Verwendetes Formular
(Auswahl falls relevant)]],Formulare[[Formularbezeichnung]:[Formularname (technisch)]],2,FALSE),"")</f>
        <v/>
      </c>
      <c r="X406" t="s">
        <v>83</v>
      </c>
      <c r="Y406" s="4"/>
      <c r="AB406" t="s">
        <v>85</v>
      </c>
      <c r="AC406" s="22" t="s">
        <v>97</v>
      </c>
      <c r="AD406" t="s">
        <v>98</v>
      </c>
      <c r="AF406" s="22" t="s">
        <v>97</v>
      </c>
      <c r="AI406" t="s">
        <v>85</v>
      </c>
      <c r="AJ406" t="s">
        <v>85</v>
      </c>
      <c r="AK406" t="str">
        <f>IF(BTT[[#This Row],[Subprozess
(optionale Auswahl)]]="","okay",IF(VLOOKUP(BTT[[#This Row],[Subprozess
(optionale Auswahl)]],BPML[[Subprozess]:[Zugeordneter Hauptprozess]],3,FALSE)=BTT[[#This Row],[Hauptprozess
(Pflichtauswahl)]],"okay","falscher Subprozess"))</f>
        <v>okay</v>
      </c>
      <c r="AL406" t="str">
        <f>IF(aktives_Teilprojekt="Master","",IF(BTT[[#This Row],[Verantwortliches TP
(automatisch)]]=VLOOKUP(aktives_Teilprojekt,Teilprojekte[[Teilprojekte]:[Kürzel]],2,FALSE),"okay","Hauptprozess anderes TP"))</f>
        <v>okay</v>
      </c>
      <c r="AM4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06" t="str">
        <f>IFERROR(IF(BTT[[#This Row],[SAP-Modul
(Pflichtauswahl)]]&lt;&gt;VLOOKUP(BTT[[#This Row],[Verwendete Transaktion (Pflichtauswahl)]],Transaktionen[[Transaktionen]:[Modul]],3,FALSE),"Modul anders","okay"),"")</f>
        <v>okay</v>
      </c>
      <c r="AP406" t="str">
        <f>IFERROR(IF(COUNTIFS(BTT[Verwendete Transaktion (Pflichtauswahl)],BTT[[#This Row],[Verwendete Transaktion (Pflichtauswahl)]],BTT[SAP-Modul
(Pflichtauswahl)],"&lt;&gt;"&amp;BTT[[#This Row],[SAP-Modul
(Pflichtauswahl)]])&gt;0,"Modul anders","okay"),"")</f>
        <v>okay</v>
      </c>
      <c r="AQ406" t="str">
        <f>IFERROR(IF(COUNTIFS(BTT[Verwendete Transaktion (Pflichtauswahl)],BTT[[#This Row],[Verwendete Transaktion (Pflichtauswahl)]],BTT[Verantwortliches TP
(automatisch)],"&lt;&gt;"&amp;BTT[[#This Row],[Verantwortliches TP
(automatisch)]])&gt;0,"Transaktion mehrfach","okay"),"")</f>
        <v>okay</v>
      </c>
      <c r="AR406" t="str">
        <f>IFERROR(IF(COUNTIFS(BTT[Verwendete Transaktion (Pflichtauswahl)],BTT[[#This Row],[Verwendete Transaktion (Pflichtauswahl)]],BTT[Verantwortliches TP
(automatisch)],"&lt;&gt;"&amp;VLOOKUP(aktives_Teilprojekt,Teilprojekte[[Teilprojekte]:[Kürzel]],2,FALSE))&gt;0,"Transaktion mehrfach","okay"),"")</f>
        <v>okay</v>
      </c>
      <c r="AS406" t="s">
        <v>1090</v>
      </c>
    </row>
    <row r="407" spans="1:45">
      <c r="A407" t="str">
        <f>IFERROR(IF(BTT[[#This Row],[Lfd Nr. 
(aus konsolidierter Datei)]]&lt;&gt;"",BTT[[#This Row],[Lfd Nr. 
(aus konsolidierter Datei)]],VLOOKUP(aktives_Teilprojekt,Teilprojekte[[Teilprojekte]:[Kürzel]],2,FALSE)&amp;ROW(BTT[[#This Row],[Lfd Nr.
(automatisch)]])-2),"")</f>
        <v>FI946</v>
      </c>
      <c r="B407" t="s">
        <v>868</v>
      </c>
      <c r="D407" t="s">
        <v>1091</v>
      </c>
      <c r="E407" t="str">
        <f>IFERROR(IF(NOT(BTT[[#This Row],[Manuelle Änderung des Verantwortliches TP
(Auswahl - bei Bedarf)]]=""),BTT[[#This Row],[Manuelle Änderung des Verantwortliches TP
(Auswahl - bei Bedarf)]],VLOOKUP(BTT[[#This Row],[Hauptprozess
(Pflichtauswahl)]],Hauptprozesse[],3,FALSE)),"")</f>
        <v>FI</v>
      </c>
      <c r="G407" t="s">
        <v>851</v>
      </c>
      <c r="H407" t="s">
        <v>1088</v>
      </c>
      <c r="I407" t="s">
        <v>1092</v>
      </c>
      <c r="J407" t="str">
        <f>IFERROR(VLOOKUP(BTT[[#This Row],[Verwendete Transaktion (Pflichtauswahl)]],Transaktionen[[Transaktionen]:[Langtext]],2,FALSE),"")</f>
        <v>Ist-Abrechnung: Projekte / Netzpläne</v>
      </c>
      <c r="O407" t="s">
        <v>83</v>
      </c>
      <c r="T407" t="s">
        <v>83</v>
      </c>
      <c r="V407" t="str">
        <f>IFERROR(VLOOKUP(BTT[[#This Row],[Verwendetes Formular
(Auswahl falls relevant)]],Formulare[[Formularbezeichnung]:[Formularname (technisch)]],2,FALSE),"")</f>
        <v/>
      </c>
      <c r="X407" t="s">
        <v>83</v>
      </c>
      <c r="Y407" s="4"/>
      <c r="AB407" t="s">
        <v>85</v>
      </c>
      <c r="AC407" s="22" t="s">
        <v>97</v>
      </c>
      <c r="AD407" t="s">
        <v>816</v>
      </c>
      <c r="AF407" t="s">
        <v>1093</v>
      </c>
      <c r="AI407" t="s">
        <v>85</v>
      </c>
      <c r="AJ407" t="s">
        <v>85</v>
      </c>
      <c r="AK407" t="str">
        <f>IF(BTT[[#This Row],[Subprozess
(optionale Auswahl)]]="","okay",IF(VLOOKUP(BTT[[#This Row],[Subprozess
(optionale Auswahl)]],BPML[[Subprozess]:[Zugeordneter Hauptprozess]],3,FALSE)=BTT[[#This Row],[Hauptprozess
(Pflichtauswahl)]],"okay","falscher Subprozess"))</f>
        <v>okay</v>
      </c>
      <c r="AL407" t="str">
        <f>IF(aktives_Teilprojekt="Master","",IF(BTT[[#This Row],[Verantwortliches TP
(automatisch)]]=VLOOKUP(aktives_Teilprojekt,Teilprojekte[[Teilprojekte]:[Kürzel]],2,FALSE),"okay","Hauptprozess anderes TP"))</f>
        <v>okay</v>
      </c>
      <c r="AM4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07" t="str">
        <f>IFERROR(IF(BTT[[#This Row],[SAP-Modul
(Pflichtauswahl)]]&lt;&gt;VLOOKUP(BTT[[#This Row],[Verwendete Transaktion (Pflichtauswahl)]],Transaktionen[[Transaktionen]:[Modul]],3,FALSE),"Modul anders","okay"),"")</f>
        <v>okay</v>
      </c>
      <c r="AP407" t="str">
        <f>IFERROR(IF(COUNTIFS(BTT[Verwendete Transaktion (Pflichtauswahl)],BTT[[#This Row],[Verwendete Transaktion (Pflichtauswahl)]],BTT[SAP-Modul
(Pflichtauswahl)],"&lt;&gt;"&amp;BTT[[#This Row],[SAP-Modul
(Pflichtauswahl)]])&gt;0,"Modul anders","okay"),"")</f>
        <v>okay</v>
      </c>
      <c r="AQ407" t="str">
        <f>IFERROR(IF(COUNTIFS(BTT[Verwendete Transaktion (Pflichtauswahl)],BTT[[#This Row],[Verwendete Transaktion (Pflichtauswahl)]],BTT[Verantwortliches TP
(automatisch)],"&lt;&gt;"&amp;BTT[[#This Row],[Verantwortliches TP
(automatisch)]])&gt;0,"Transaktion mehrfach","okay"),"")</f>
        <v>okay</v>
      </c>
      <c r="AR407" t="str">
        <f>IFERROR(IF(COUNTIFS(BTT[Verwendete Transaktion (Pflichtauswahl)],BTT[[#This Row],[Verwendete Transaktion (Pflichtauswahl)]],BTT[Verantwortliches TP
(automatisch)],"&lt;&gt;"&amp;VLOOKUP(aktives_Teilprojekt,Teilprojekte[[Teilprojekte]:[Kürzel]],2,FALSE))&gt;0,"Transaktion mehrfach","okay"),"")</f>
        <v>okay</v>
      </c>
      <c r="AS407" t="s">
        <v>1094</v>
      </c>
    </row>
    <row r="408" spans="1:45">
      <c r="A408" t="str">
        <f>IFERROR(IF(BTT[[#This Row],[Lfd Nr. 
(aus konsolidierter Datei)]]&lt;&gt;"",BTT[[#This Row],[Lfd Nr. 
(aus konsolidierter Datei)]],VLOOKUP(aktives_Teilprojekt,Teilprojekte[[Teilprojekte]:[Kürzel]],2,FALSE)&amp;ROW(BTT[[#This Row],[Lfd Nr.
(automatisch)]])-2),"")</f>
        <v>FI1270</v>
      </c>
      <c r="B408" t="s">
        <v>878</v>
      </c>
      <c r="D408" t="s">
        <v>1095</v>
      </c>
      <c r="E408" t="str">
        <f>IFERROR(IF(NOT(BTT[[#This Row],[Manuelle Änderung des Verantwortliches TP
(Auswahl - bei Bedarf)]]=""),BTT[[#This Row],[Manuelle Änderung des Verantwortliches TP
(Auswahl - bei Bedarf)]],VLOOKUP(BTT[[#This Row],[Hauptprozess
(Pflichtauswahl)]],Hauptprozesse[],3,FALSE)),"")</f>
        <v>FI</v>
      </c>
      <c r="G408" t="s">
        <v>851</v>
      </c>
      <c r="H408" t="s">
        <v>1088</v>
      </c>
      <c r="I408" t="s">
        <v>1092</v>
      </c>
      <c r="J408" t="str">
        <f>IFERROR(VLOOKUP(BTT[[#This Row],[Verwendete Transaktion (Pflichtauswahl)]],Transaktionen[[Transaktionen]:[Langtext]],2,FALSE),"")</f>
        <v>Ist-Abrechnung: Projekte / Netzpläne</v>
      </c>
      <c r="O408" t="s">
        <v>83</v>
      </c>
      <c r="T408" t="s">
        <v>83</v>
      </c>
      <c r="V408" t="str">
        <f>IFERROR(VLOOKUP(BTT[[#This Row],[Verwendetes Formular
(Auswahl falls relevant)]],Formulare[[Formularbezeichnung]:[Formularname (technisch)]],2,FALSE),"")</f>
        <v/>
      </c>
      <c r="X408" t="s">
        <v>83</v>
      </c>
      <c r="Y408" s="4"/>
      <c r="AB408" t="s">
        <v>85</v>
      </c>
      <c r="AC408" s="22" t="s">
        <v>97</v>
      </c>
      <c r="AD408" t="s">
        <v>816</v>
      </c>
      <c r="AF408" t="s">
        <v>1093</v>
      </c>
      <c r="AI408" t="s">
        <v>85</v>
      </c>
      <c r="AJ408" t="s">
        <v>85</v>
      </c>
      <c r="AK408" t="str">
        <f>IF(BTT[[#This Row],[Subprozess
(optionale Auswahl)]]="","okay",IF(VLOOKUP(BTT[[#This Row],[Subprozess
(optionale Auswahl)]],BPML[[Subprozess]:[Zugeordneter Hauptprozess]],3,FALSE)=BTT[[#This Row],[Hauptprozess
(Pflichtauswahl)]],"okay","falscher Subprozess"))</f>
        <v>okay</v>
      </c>
      <c r="AL408" t="str">
        <f>IF(aktives_Teilprojekt="Master","",IF(BTT[[#This Row],[Verantwortliches TP
(automatisch)]]=VLOOKUP(aktives_Teilprojekt,Teilprojekte[[Teilprojekte]:[Kürzel]],2,FALSE),"okay","Hauptprozess anderes TP"))</f>
        <v>okay</v>
      </c>
      <c r="AM4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08" t="str">
        <f>IFERROR(IF(BTT[[#This Row],[SAP-Modul
(Pflichtauswahl)]]&lt;&gt;VLOOKUP(BTT[[#This Row],[Verwendete Transaktion (Pflichtauswahl)]],Transaktionen[[Transaktionen]:[Modul]],3,FALSE),"Modul anders","okay"),"")</f>
        <v>okay</v>
      </c>
      <c r="AP408" t="str">
        <f>IFERROR(IF(COUNTIFS(BTT[Verwendete Transaktion (Pflichtauswahl)],BTT[[#This Row],[Verwendete Transaktion (Pflichtauswahl)]],BTT[SAP-Modul
(Pflichtauswahl)],"&lt;&gt;"&amp;BTT[[#This Row],[SAP-Modul
(Pflichtauswahl)]])&gt;0,"Modul anders","okay"),"")</f>
        <v>okay</v>
      </c>
      <c r="AQ408" t="str">
        <f>IFERROR(IF(COUNTIFS(BTT[Verwendete Transaktion (Pflichtauswahl)],BTT[[#This Row],[Verwendete Transaktion (Pflichtauswahl)]],BTT[Verantwortliches TP
(automatisch)],"&lt;&gt;"&amp;BTT[[#This Row],[Verantwortliches TP
(automatisch)]])&gt;0,"Transaktion mehrfach","okay"),"")</f>
        <v>okay</v>
      </c>
      <c r="AR408" t="str">
        <f>IFERROR(IF(COUNTIFS(BTT[Verwendete Transaktion (Pflichtauswahl)],BTT[[#This Row],[Verwendete Transaktion (Pflichtauswahl)]],BTT[Verantwortliches TP
(automatisch)],"&lt;&gt;"&amp;VLOOKUP(aktives_Teilprojekt,Teilprojekte[[Teilprojekte]:[Kürzel]],2,FALSE))&gt;0,"Transaktion mehrfach","okay"),"")</f>
        <v>okay</v>
      </c>
      <c r="AS408" t="s">
        <v>1096</v>
      </c>
    </row>
    <row r="409" spans="1:45">
      <c r="A409" t="str">
        <f>IFERROR(IF(BTT[[#This Row],[Lfd Nr. 
(aus konsolidierter Datei)]]&lt;&gt;"",BTT[[#This Row],[Lfd Nr. 
(aus konsolidierter Datei)]],VLOOKUP(aktives_Teilprojekt,Teilprojekte[[Teilprojekte]:[Kürzel]],2,FALSE)&amp;ROW(BTT[[#This Row],[Lfd Nr.
(automatisch)]])-2),"")</f>
        <v>FI3118</v>
      </c>
      <c r="B409" t="s">
        <v>807</v>
      </c>
      <c r="D409" t="s">
        <v>1097</v>
      </c>
      <c r="E409" t="str">
        <f>IFERROR(IF(NOT(BTT[[#This Row],[Manuelle Änderung des Verantwortliches TP
(Auswahl - bei Bedarf)]]=""),BTT[[#This Row],[Manuelle Änderung des Verantwortliches TP
(Auswahl - bei Bedarf)]],VLOOKUP(BTT[[#This Row],[Hauptprozess
(Pflichtauswahl)]],Hauptprozesse[],3,FALSE)),"")</f>
        <v>FI</v>
      </c>
      <c r="G409" t="s">
        <v>809</v>
      </c>
      <c r="H409" t="s">
        <v>1041</v>
      </c>
      <c r="I409" t="s">
        <v>1098</v>
      </c>
      <c r="J409" t="str">
        <f>IFERROR(VLOOKUP(BTT[[#This Row],[Verwendete Transaktion (Pflichtauswahl)]],Transaktionen[[Transaktionen]:[Langtext]],2,FALSE),"")</f>
        <v>Standard-PSP anzeigen</v>
      </c>
      <c r="O409" t="s">
        <v>83</v>
      </c>
      <c r="T409" t="s">
        <v>83</v>
      </c>
      <c r="V409" t="str">
        <f>IFERROR(VLOOKUP(BTT[[#This Row],[Verwendetes Formular
(Auswahl falls relevant)]],Formulare[[Formularbezeichnung]:[Formularname (technisch)]],2,FALSE),"")</f>
        <v/>
      </c>
      <c r="X409" t="s">
        <v>83</v>
      </c>
      <c r="Y409" s="4"/>
      <c r="AC409" s="22" t="s">
        <v>97</v>
      </c>
      <c r="AD409" t="s">
        <v>816</v>
      </c>
      <c r="AF409" t="s">
        <v>1099</v>
      </c>
      <c r="AG409" t="s">
        <v>792</v>
      </c>
      <c r="AJ409" t="s">
        <v>99</v>
      </c>
      <c r="AK409" t="str">
        <f>IF(BTT[[#This Row],[Subprozess
(optionale Auswahl)]]="","okay",IF(VLOOKUP(BTT[[#This Row],[Subprozess
(optionale Auswahl)]],BPML[[Subprozess]:[Zugeordneter Hauptprozess]],3,FALSE)=BTT[[#This Row],[Hauptprozess
(Pflichtauswahl)]],"okay","falscher Subprozess"))</f>
        <v>okay</v>
      </c>
      <c r="AL409" t="str">
        <f>IF(aktives_Teilprojekt="Master","",IF(BTT[[#This Row],[Verantwortliches TP
(automatisch)]]=VLOOKUP(aktives_Teilprojekt,Teilprojekte[[Teilprojekte]:[Kürzel]],2,FALSE),"okay","Hauptprozess anderes TP"))</f>
        <v>okay</v>
      </c>
      <c r="AM4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09" t="str">
        <f>IFERROR(IF(BTT[[#This Row],[SAP-Modul
(Pflichtauswahl)]]&lt;&gt;VLOOKUP(BTT[[#This Row],[Verwendete Transaktion (Pflichtauswahl)]],Transaktionen[[Transaktionen]:[Modul]],3,FALSE),"Modul anders","okay"),"")</f>
        <v>okay</v>
      </c>
      <c r="AP409" t="str">
        <f>IFERROR(IF(COUNTIFS(BTT[Verwendete Transaktion (Pflichtauswahl)],BTT[[#This Row],[Verwendete Transaktion (Pflichtauswahl)]],BTT[SAP-Modul
(Pflichtauswahl)],"&lt;&gt;"&amp;BTT[[#This Row],[SAP-Modul
(Pflichtauswahl)]])&gt;0,"Modul anders","okay"),"")</f>
        <v>okay</v>
      </c>
      <c r="AQ409" t="str">
        <f>IFERROR(IF(COUNTIFS(BTT[Verwendete Transaktion (Pflichtauswahl)],BTT[[#This Row],[Verwendete Transaktion (Pflichtauswahl)]],BTT[Verantwortliches TP
(automatisch)],"&lt;&gt;"&amp;BTT[[#This Row],[Verantwortliches TP
(automatisch)]])&gt;0,"Transaktion mehrfach","okay"),"")</f>
        <v>okay</v>
      </c>
      <c r="AR409" t="str">
        <f>IFERROR(IF(COUNTIFS(BTT[Verwendete Transaktion (Pflichtauswahl)],BTT[[#This Row],[Verwendete Transaktion (Pflichtauswahl)]],BTT[Verantwortliches TP
(automatisch)],"&lt;&gt;"&amp;VLOOKUP(aktives_Teilprojekt,Teilprojekte[[Teilprojekte]:[Kürzel]],2,FALSE))&gt;0,"Transaktion mehrfach","okay"),"")</f>
        <v>okay</v>
      </c>
      <c r="AS409" t="s">
        <v>1100</v>
      </c>
    </row>
    <row r="410" spans="1:45">
      <c r="A410" t="str">
        <f>IFERROR(IF(BTT[[#This Row],[Lfd Nr. 
(aus konsolidierter Datei)]]&lt;&gt;"",BTT[[#This Row],[Lfd Nr. 
(aus konsolidierter Datei)]],VLOOKUP(aktives_Teilprojekt,Teilprojekte[[Teilprojekte]:[Kürzel]],2,FALSE)&amp;ROW(BTT[[#This Row],[Lfd Nr.
(automatisch)]])-2),"")</f>
        <v>FI3119</v>
      </c>
      <c r="B410" t="s">
        <v>807</v>
      </c>
      <c r="D410" t="s">
        <v>1101</v>
      </c>
      <c r="E410" t="str">
        <f>IFERROR(IF(NOT(BTT[[#This Row],[Manuelle Änderung des Verantwortliches TP
(Auswahl - bei Bedarf)]]=""),BTT[[#This Row],[Manuelle Änderung des Verantwortliches TP
(Auswahl - bei Bedarf)]],VLOOKUP(BTT[[#This Row],[Hauptprozess
(Pflichtauswahl)]],Hauptprozesse[],3,FALSE)),"")</f>
        <v>FI</v>
      </c>
      <c r="G410" t="s">
        <v>809</v>
      </c>
      <c r="H410" t="s">
        <v>1041</v>
      </c>
      <c r="I410" t="s">
        <v>1102</v>
      </c>
      <c r="J410" t="str">
        <f>IFERROR(VLOOKUP(BTT[[#This Row],[Verwendete Transaktion (Pflichtauswahl)]],Transaktionen[[Transaktionen]:[Langtext]],2,FALSE),"")</f>
        <v>Projekte Einzelposten Istkosten</v>
      </c>
      <c r="O410" t="s">
        <v>83</v>
      </c>
      <c r="T410" t="s">
        <v>83</v>
      </c>
      <c r="V410" t="str">
        <f>IFERROR(VLOOKUP(BTT[[#This Row],[Verwendetes Formular
(Auswahl falls relevant)]],Formulare[[Formularbezeichnung]:[Formularname (technisch)]],2,FALSE),"")</f>
        <v/>
      </c>
      <c r="X410" t="s">
        <v>83</v>
      </c>
      <c r="Y410" s="4"/>
      <c r="AB410" t="s">
        <v>1103</v>
      </c>
      <c r="AC410" s="22" t="s">
        <v>97</v>
      </c>
      <c r="AD410" t="s">
        <v>816</v>
      </c>
      <c r="AF410" t="s">
        <v>1104</v>
      </c>
      <c r="AG410" t="s">
        <v>792</v>
      </c>
      <c r="AJ410" t="s">
        <v>99</v>
      </c>
      <c r="AK410" t="str">
        <f>IF(BTT[[#This Row],[Subprozess
(optionale Auswahl)]]="","okay",IF(VLOOKUP(BTT[[#This Row],[Subprozess
(optionale Auswahl)]],BPML[[Subprozess]:[Zugeordneter Hauptprozess]],3,FALSE)=BTT[[#This Row],[Hauptprozess
(Pflichtauswahl)]],"okay","falscher Subprozess"))</f>
        <v>okay</v>
      </c>
      <c r="AL410" t="str">
        <f>IF(aktives_Teilprojekt="Master","",IF(BTT[[#This Row],[Verantwortliches TP
(automatisch)]]=VLOOKUP(aktives_Teilprojekt,Teilprojekte[[Teilprojekte]:[Kürzel]],2,FALSE),"okay","Hauptprozess anderes TP"))</f>
        <v>okay</v>
      </c>
      <c r="AM4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0" t="str">
        <f>IFERROR(IF(BTT[[#This Row],[SAP-Modul
(Pflichtauswahl)]]&lt;&gt;VLOOKUP(BTT[[#This Row],[Verwendete Transaktion (Pflichtauswahl)]],Transaktionen[[Transaktionen]:[Modul]],3,FALSE),"Modul anders","okay"),"")</f>
        <v>okay</v>
      </c>
      <c r="AP410" t="str">
        <f>IFERROR(IF(COUNTIFS(BTT[Verwendete Transaktion (Pflichtauswahl)],BTT[[#This Row],[Verwendete Transaktion (Pflichtauswahl)]],BTT[SAP-Modul
(Pflichtauswahl)],"&lt;&gt;"&amp;BTT[[#This Row],[SAP-Modul
(Pflichtauswahl)]])&gt;0,"Modul anders","okay"),"")</f>
        <v>okay</v>
      </c>
      <c r="AQ410" t="str">
        <f>IFERROR(IF(COUNTIFS(BTT[Verwendete Transaktion (Pflichtauswahl)],BTT[[#This Row],[Verwendete Transaktion (Pflichtauswahl)]],BTT[Verantwortliches TP
(automatisch)],"&lt;&gt;"&amp;BTT[[#This Row],[Verantwortliches TP
(automatisch)]])&gt;0,"Transaktion mehrfach","okay"),"")</f>
        <v>okay</v>
      </c>
      <c r="AR410" t="str">
        <f>IFERROR(IF(COUNTIFS(BTT[Verwendete Transaktion (Pflichtauswahl)],BTT[[#This Row],[Verwendete Transaktion (Pflichtauswahl)]],BTT[Verantwortliches TP
(automatisch)],"&lt;&gt;"&amp;VLOOKUP(aktives_Teilprojekt,Teilprojekte[[Teilprojekte]:[Kürzel]],2,FALSE))&gt;0,"Transaktion mehrfach","okay"),"")</f>
        <v>okay</v>
      </c>
      <c r="AS410" t="s">
        <v>1105</v>
      </c>
    </row>
    <row r="411" spans="1:45" ht="75">
      <c r="A411" t="str">
        <f>IFERROR(IF(BTT[[#This Row],[Lfd Nr. 
(aus konsolidierter Datei)]]&lt;&gt;"",BTT[[#This Row],[Lfd Nr. 
(aus konsolidierter Datei)]],VLOOKUP(aktives_Teilprojekt,Teilprojekte[[Teilprojekte]:[Kürzel]],2,FALSE)&amp;ROW(BTT[[#This Row],[Lfd Nr.
(automatisch)]])-2),"")</f>
        <v>FI101</v>
      </c>
      <c r="B411" t="s">
        <v>1106</v>
      </c>
      <c r="D411" t="s">
        <v>1107</v>
      </c>
      <c r="E411" t="str">
        <f>IFERROR(IF(NOT(BTT[[#This Row],[Manuelle Änderung des Verantwortliches TP
(Auswahl - bei Bedarf)]]=""),BTT[[#This Row],[Manuelle Änderung des Verantwortliches TP
(Auswahl - bei Bedarf)]],VLOOKUP(BTT[[#This Row],[Hauptprozess
(Pflichtauswahl)]],Hauptprozesse[],3,FALSE)),"")</f>
        <v>FI</v>
      </c>
      <c r="G411" t="s">
        <v>363</v>
      </c>
      <c r="H411" t="s">
        <v>1041</v>
      </c>
      <c r="I411" t="s">
        <v>1102</v>
      </c>
      <c r="J411" t="str">
        <f>IFERROR(VLOOKUP(BTT[[#This Row],[Verwendete Transaktion (Pflichtauswahl)]],Transaktionen[[Transaktionen]:[Langtext]],2,FALSE),"")</f>
        <v>Projekte Einzelposten Istkosten</v>
      </c>
      <c r="O411" t="s">
        <v>83</v>
      </c>
      <c r="T411" t="s">
        <v>83</v>
      </c>
      <c r="V411" t="str">
        <f>IFERROR(VLOOKUP(BTT[[#This Row],[Verwendetes Formular
(Auswahl falls relevant)]],Formulare[[Formularbezeichnung]:[Formularname (technisch)]],2,FALSE),"")</f>
        <v/>
      </c>
      <c r="X411" t="s">
        <v>83</v>
      </c>
      <c r="Y411" s="4" t="s">
        <v>1108</v>
      </c>
      <c r="AB411" t="s">
        <v>1103</v>
      </c>
      <c r="AC411" s="22" t="s">
        <v>97</v>
      </c>
      <c r="AD411" t="s">
        <v>816</v>
      </c>
      <c r="AF411" t="s">
        <v>1104</v>
      </c>
      <c r="AJ411" t="s">
        <v>99</v>
      </c>
      <c r="AK411" t="str">
        <f>IF(BTT[[#This Row],[Subprozess
(optionale Auswahl)]]="","okay",IF(VLOOKUP(BTT[[#This Row],[Subprozess
(optionale Auswahl)]],BPML[[Subprozess]:[Zugeordneter Hauptprozess]],3,FALSE)=BTT[[#This Row],[Hauptprozess
(Pflichtauswahl)]],"okay","falscher Subprozess"))</f>
        <v>okay</v>
      </c>
      <c r="AL411" t="str">
        <f>IF(aktives_Teilprojekt="Master","",IF(BTT[[#This Row],[Verantwortliches TP
(automatisch)]]=VLOOKUP(aktives_Teilprojekt,Teilprojekte[[Teilprojekte]:[Kürzel]],2,FALSE),"okay","Hauptprozess anderes TP"))</f>
        <v>okay</v>
      </c>
      <c r="AM4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1" t="str">
        <f>IFERROR(IF(BTT[[#This Row],[SAP-Modul
(Pflichtauswahl)]]&lt;&gt;VLOOKUP(BTT[[#This Row],[Verwendete Transaktion (Pflichtauswahl)]],Transaktionen[[Transaktionen]:[Modul]],3,FALSE),"Modul anders","okay"),"")</f>
        <v>okay</v>
      </c>
      <c r="AP411" t="str">
        <f>IFERROR(IF(COUNTIFS(BTT[Verwendete Transaktion (Pflichtauswahl)],BTT[[#This Row],[Verwendete Transaktion (Pflichtauswahl)]],BTT[SAP-Modul
(Pflichtauswahl)],"&lt;&gt;"&amp;BTT[[#This Row],[SAP-Modul
(Pflichtauswahl)]])&gt;0,"Modul anders","okay"),"")</f>
        <v>okay</v>
      </c>
      <c r="AQ411" t="str">
        <f>IFERROR(IF(COUNTIFS(BTT[Verwendete Transaktion (Pflichtauswahl)],BTT[[#This Row],[Verwendete Transaktion (Pflichtauswahl)]],BTT[Verantwortliches TP
(automatisch)],"&lt;&gt;"&amp;BTT[[#This Row],[Verantwortliches TP
(automatisch)]])&gt;0,"Transaktion mehrfach","okay"),"")</f>
        <v>okay</v>
      </c>
      <c r="AR411" t="str">
        <f>IFERROR(IF(COUNTIFS(BTT[Verwendete Transaktion (Pflichtauswahl)],BTT[[#This Row],[Verwendete Transaktion (Pflichtauswahl)]],BTT[Verantwortliches TP
(automatisch)],"&lt;&gt;"&amp;VLOOKUP(aktives_Teilprojekt,Teilprojekte[[Teilprojekte]:[Kürzel]],2,FALSE))&gt;0,"Transaktion mehrfach","okay"),"")</f>
        <v>okay</v>
      </c>
      <c r="AS411" t="s">
        <v>1109</v>
      </c>
    </row>
    <row r="412" spans="1:45">
      <c r="A412" t="str">
        <f>IFERROR(IF(BTT[[#This Row],[Lfd Nr. 
(aus konsolidierter Datei)]]&lt;&gt;"",BTT[[#This Row],[Lfd Nr. 
(aus konsolidierter Datei)]],VLOOKUP(aktives_Teilprojekt,Teilprojekte[[Teilprojekte]:[Kürzel]],2,FALSE)&amp;ROW(BTT[[#This Row],[Lfd Nr.
(automatisch)]])-2),"")</f>
        <v>FI3120</v>
      </c>
      <c r="B412" t="s">
        <v>807</v>
      </c>
      <c r="D412" t="s">
        <v>1110</v>
      </c>
      <c r="E412" t="str">
        <f>IFERROR(IF(NOT(BTT[[#This Row],[Manuelle Änderung des Verantwortliches TP
(Auswahl - bei Bedarf)]]=""),BTT[[#This Row],[Manuelle Änderung des Verantwortliches TP
(Auswahl - bei Bedarf)]],VLOOKUP(BTT[[#This Row],[Hauptprozess
(Pflichtauswahl)]],Hauptprozesse[],3,FALSE)),"")</f>
        <v>FI</v>
      </c>
      <c r="G412" t="s">
        <v>809</v>
      </c>
      <c r="H412" t="s">
        <v>1041</v>
      </c>
      <c r="I412" t="s">
        <v>1111</v>
      </c>
      <c r="J412" t="str">
        <f>IFERROR(VLOOKUP(BTT[[#This Row],[Verwendete Transaktion (Pflichtauswahl)]],Transaktionen[[Transaktionen]:[Langtext]],2,FALSE),"")</f>
        <v>Projekte Einzelposten Plankosten</v>
      </c>
      <c r="O412" t="s">
        <v>83</v>
      </c>
      <c r="T412" t="s">
        <v>83</v>
      </c>
      <c r="V412" t="str">
        <f>IFERROR(VLOOKUP(BTT[[#This Row],[Verwendetes Formular
(Auswahl falls relevant)]],Formulare[[Formularbezeichnung]:[Formularname (technisch)]],2,FALSE),"")</f>
        <v/>
      </c>
      <c r="X412" t="s">
        <v>83</v>
      </c>
      <c r="Y412" s="4"/>
      <c r="AB412" t="s">
        <v>1112</v>
      </c>
      <c r="AC412" s="22" t="s">
        <v>97</v>
      </c>
      <c r="AD412" t="s">
        <v>816</v>
      </c>
      <c r="AF412" t="s">
        <v>1113</v>
      </c>
      <c r="AG412" t="s">
        <v>792</v>
      </c>
      <c r="AJ412" t="s">
        <v>99</v>
      </c>
      <c r="AK412" t="str">
        <f>IF(BTT[[#This Row],[Subprozess
(optionale Auswahl)]]="","okay",IF(VLOOKUP(BTT[[#This Row],[Subprozess
(optionale Auswahl)]],BPML[[Subprozess]:[Zugeordneter Hauptprozess]],3,FALSE)=BTT[[#This Row],[Hauptprozess
(Pflichtauswahl)]],"okay","falscher Subprozess"))</f>
        <v>okay</v>
      </c>
      <c r="AL412" t="str">
        <f>IF(aktives_Teilprojekt="Master","",IF(BTT[[#This Row],[Verantwortliches TP
(automatisch)]]=VLOOKUP(aktives_Teilprojekt,Teilprojekte[[Teilprojekte]:[Kürzel]],2,FALSE),"okay","Hauptprozess anderes TP"))</f>
        <v>okay</v>
      </c>
      <c r="AM4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2" t="str">
        <f>IFERROR(IF(BTT[[#This Row],[SAP-Modul
(Pflichtauswahl)]]&lt;&gt;VLOOKUP(BTT[[#This Row],[Verwendete Transaktion (Pflichtauswahl)]],Transaktionen[[Transaktionen]:[Modul]],3,FALSE),"Modul anders","okay"),"")</f>
        <v>okay</v>
      </c>
      <c r="AP412" t="str">
        <f>IFERROR(IF(COUNTIFS(BTT[Verwendete Transaktion (Pflichtauswahl)],BTT[[#This Row],[Verwendete Transaktion (Pflichtauswahl)]],BTT[SAP-Modul
(Pflichtauswahl)],"&lt;&gt;"&amp;BTT[[#This Row],[SAP-Modul
(Pflichtauswahl)]])&gt;0,"Modul anders","okay"),"")</f>
        <v>okay</v>
      </c>
      <c r="AQ412" t="str">
        <f>IFERROR(IF(COUNTIFS(BTT[Verwendete Transaktion (Pflichtauswahl)],BTT[[#This Row],[Verwendete Transaktion (Pflichtauswahl)]],BTT[Verantwortliches TP
(automatisch)],"&lt;&gt;"&amp;BTT[[#This Row],[Verantwortliches TP
(automatisch)]])&gt;0,"Transaktion mehrfach","okay"),"")</f>
        <v>okay</v>
      </c>
      <c r="AR412" t="str">
        <f>IFERROR(IF(COUNTIFS(BTT[Verwendete Transaktion (Pflichtauswahl)],BTT[[#This Row],[Verwendete Transaktion (Pflichtauswahl)]],BTT[Verantwortliches TP
(automatisch)],"&lt;&gt;"&amp;VLOOKUP(aktives_Teilprojekt,Teilprojekte[[Teilprojekte]:[Kürzel]],2,FALSE))&gt;0,"Transaktion mehrfach","okay"),"")</f>
        <v>okay</v>
      </c>
      <c r="AS412" t="s">
        <v>1114</v>
      </c>
    </row>
    <row r="413" spans="1:45">
      <c r="A413" t="str">
        <f>IFERROR(IF(BTT[[#This Row],[Lfd Nr. 
(aus konsolidierter Datei)]]&lt;&gt;"",BTT[[#This Row],[Lfd Nr. 
(aus konsolidierter Datei)]],VLOOKUP(aktives_Teilprojekt,Teilprojekte[[Teilprojekte]:[Kürzel]],2,FALSE)&amp;ROW(BTT[[#This Row],[Lfd Nr.
(automatisch)]])-2),"")</f>
        <v>FI3121</v>
      </c>
      <c r="B413" t="s">
        <v>807</v>
      </c>
      <c r="D413" t="s">
        <v>1115</v>
      </c>
      <c r="E413" t="str">
        <f>IFERROR(IF(NOT(BTT[[#This Row],[Manuelle Änderung des Verantwortliches TP
(Auswahl - bei Bedarf)]]=""),BTT[[#This Row],[Manuelle Änderung des Verantwortliches TP
(Auswahl - bei Bedarf)]],VLOOKUP(BTT[[#This Row],[Hauptprozess
(Pflichtauswahl)]],Hauptprozesse[],3,FALSE)),"")</f>
        <v>FI</v>
      </c>
      <c r="G413" t="s">
        <v>809</v>
      </c>
      <c r="H413" t="s">
        <v>1041</v>
      </c>
      <c r="I413" t="s">
        <v>1116</v>
      </c>
      <c r="J413" t="str">
        <f>IFERROR(VLOOKUP(BTT[[#This Row],[Verwendete Transaktion (Pflichtauswahl)]],Transaktionen[[Transaktionen]:[Langtext]],2,FALSE),"")</f>
        <v>Projekte Einzelposten Obligo</v>
      </c>
      <c r="O413" t="s">
        <v>83</v>
      </c>
      <c r="T413" t="s">
        <v>83</v>
      </c>
      <c r="V413" t="str">
        <f>IFERROR(VLOOKUP(BTT[[#This Row],[Verwendetes Formular
(Auswahl falls relevant)]],Formulare[[Formularbezeichnung]:[Formularname (technisch)]],2,FALSE),"")</f>
        <v/>
      </c>
      <c r="X413" t="s">
        <v>83</v>
      </c>
      <c r="Y413" s="4"/>
      <c r="AC413" s="22" t="s">
        <v>97</v>
      </c>
      <c r="AD413" t="s">
        <v>816</v>
      </c>
      <c r="AF413" t="s">
        <v>1117</v>
      </c>
      <c r="AG413" t="s">
        <v>792</v>
      </c>
      <c r="AJ413" t="s">
        <v>99</v>
      </c>
      <c r="AK413" t="str">
        <f>IF(BTT[[#This Row],[Subprozess
(optionale Auswahl)]]="","okay",IF(VLOOKUP(BTT[[#This Row],[Subprozess
(optionale Auswahl)]],BPML[[Subprozess]:[Zugeordneter Hauptprozess]],3,FALSE)=BTT[[#This Row],[Hauptprozess
(Pflichtauswahl)]],"okay","falscher Subprozess"))</f>
        <v>okay</v>
      </c>
      <c r="AL413" t="str">
        <f>IF(aktives_Teilprojekt="Master","",IF(BTT[[#This Row],[Verantwortliches TP
(automatisch)]]=VLOOKUP(aktives_Teilprojekt,Teilprojekte[[Teilprojekte]:[Kürzel]],2,FALSE),"okay","Hauptprozess anderes TP"))</f>
        <v>okay</v>
      </c>
      <c r="AM4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3" t="str">
        <f>IFERROR(IF(BTT[[#This Row],[SAP-Modul
(Pflichtauswahl)]]&lt;&gt;VLOOKUP(BTT[[#This Row],[Verwendete Transaktion (Pflichtauswahl)]],Transaktionen[[Transaktionen]:[Modul]],3,FALSE),"Modul anders","okay"),"")</f>
        <v>okay</v>
      </c>
      <c r="AP413" t="str">
        <f>IFERROR(IF(COUNTIFS(BTT[Verwendete Transaktion (Pflichtauswahl)],BTT[[#This Row],[Verwendete Transaktion (Pflichtauswahl)]],BTT[SAP-Modul
(Pflichtauswahl)],"&lt;&gt;"&amp;BTT[[#This Row],[SAP-Modul
(Pflichtauswahl)]])&gt;0,"Modul anders","okay"),"")</f>
        <v>okay</v>
      </c>
      <c r="AQ413" t="str">
        <f>IFERROR(IF(COUNTIFS(BTT[Verwendete Transaktion (Pflichtauswahl)],BTT[[#This Row],[Verwendete Transaktion (Pflichtauswahl)]],BTT[Verantwortliches TP
(automatisch)],"&lt;&gt;"&amp;BTT[[#This Row],[Verantwortliches TP
(automatisch)]])&gt;0,"Transaktion mehrfach","okay"),"")</f>
        <v>okay</v>
      </c>
      <c r="AR413" t="str">
        <f>IFERROR(IF(COUNTIFS(BTT[Verwendete Transaktion (Pflichtauswahl)],BTT[[#This Row],[Verwendete Transaktion (Pflichtauswahl)]],BTT[Verantwortliches TP
(automatisch)],"&lt;&gt;"&amp;VLOOKUP(aktives_Teilprojekt,Teilprojekte[[Teilprojekte]:[Kürzel]],2,FALSE))&gt;0,"Transaktion mehrfach","okay"),"")</f>
        <v>okay</v>
      </c>
      <c r="AS413" t="s">
        <v>1118</v>
      </c>
    </row>
    <row r="414" spans="1:45">
      <c r="A414" t="str">
        <f>IFERROR(IF(BTT[[#This Row],[Lfd Nr. 
(aus konsolidierter Datei)]]&lt;&gt;"",BTT[[#This Row],[Lfd Nr. 
(aus konsolidierter Datei)]],VLOOKUP(aktives_Teilprojekt,Teilprojekte[[Teilprojekte]:[Kürzel]],2,FALSE)&amp;ROW(BTT[[#This Row],[Lfd Nr.
(automatisch)]])-2),"")</f>
        <v>FI3122</v>
      </c>
      <c r="B414" t="s">
        <v>807</v>
      </c>
      <c r="D414" t="s">
        <v>1119</v>
      </c>
      <c r="E414" t="str">
        <f>IFERROR(IF(NOT(BTT[[#This Row],[Manuelle Änderung des Verantwortliches TP
(Auswahl - bei Bedarf)]]=""),BTT[[#This Row],[Manuelle Änderung des Verantwortliches TP
(Auswahl - bei Bedarf)]],VLOOKUP(BTT[[#This Row],[Hauptprozess
(Pflichtauswahl)]],Hauptprozesse[],3,FALSE)),"")</f>
        <v>FI</v>
      </c>
      <c r="G414" t="s">
        <v>809</v>
      </c>
      <c r="H414" t="s">
        <v>1041</v>
      </c>
      <c r="I414" t="s">
        <v>1120</v>
      </c>
      <c r="J414" t="str">
        <f>IFERROR(VLOOKUP(BTT[[#This Row],[Verwendete Transaktion (Pflichtauswahl)]],Transaktionen[[Transaktionen]:[Langtext]],2,FALSE),"")</f>
        <v>Projekte Einzelposten Budget</v>
      </c>
      <c r="O414" t="s">
        <v>83</v>
      </c>
      <c r="T414" t="s">
        <v>83</v>
      </c>
      <c r="V414" t="str">
        <f>IFERROR(VLOOKUP(BTT[[#This Row],[Verwendetes Formular
(Auswahl falls relevant)]],Formulare[[Formularbezeichnung]:[Formularname (technisch)]],2,FALSE),"")</f>
        <v/>
      </c>
      <c r="X414" t="s">
        <v>83</v>
      </c>
      <c r="Y414" s="4"/>
      <c r="AC414" s="22" t="s">
        <v>97</v>
      </c>
      <c r="AD414" t="s">
        <v>816</v>
      </c>
      <c r="AF414" t="s">
        <v>1121</v>
      </c>
      <c r="AG414" t="s">
        <v>792</v>
      </c>
      <c r="AJ414" t="s">
        <v>99</v>
      </c>
      <c r="AK414" t="str">
        <f>IF(BTT[[#This Row],[Subprozess
(optionale Auswahl)]]="","okay",IF(VLOOKUP(BTT[[#This Row],[Subprozess
(optionale Auswahl)]],BPML[[Subprozess]:[Zugeordneter Hauptprozess]],3,FALSE)=BTT[[#This Row],[Hauptprozess
(Pflichtauswahl)]],"okay","falscher Subprozess"))</f>
        <v>okay</v>
      </c>
      <c r="AL414" t="str">
        <f>IF(aktives_Teilprojekt="Master","",IF(BTT[[#This Row],[Verantwortliches TP
(automatisch)]]=VLOOKUP(aktives_Teilprojekt,Teilprojekte[[Teilprojekte]:[Kürzel]],2,FALSE),"okay","Hauptprozess anderes TP"))</f>
        <v>okay</v>
      </c>
      <c r="AM4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4" t="str">
        <f>IFERROR(IF(BTT[[#This Row],[SAP-Modul
(Pflichtauswahl)]]&lt;&gt;VLOOKUP(BTT[[#This Row],[Verwendete Transaktion (Pflichtauswahl)]],Transaktionen[[Transaktionen]:[Modul]],3,FALSE),"Modul anders","okay"),"")</f>
        <v>okay</v>
      </c>
      <c r="AP414" t="str">
        <f>IFERROR(IF(COUNTIFS(BTT[Verwendete Transaktion (Pflichtauswahl)],BTT[[#This Row],[Verwendete Transaktion (Pflichtauswahl)]],BTT[SAP-Modul
(Pflichtauswahl)],"&lt;&gt;"&amp;BTT[[#This Row],[SAP-Modul
(Pflichtauswahl)]])&gt;0,"Modul anders","okay"),"")</f>
        <v>okay</v>
      </c>
      <c r="AQ414" t="str">
        <f>IFERROR(IF(COUNTIFS(BTT[Verwendete Transaktion (Pflichtauswahl)],BTT[[#This Row],[Verwendete Transaktion (Pflichtauswahl)]],BTT[Verantwortliches TP
(automatisch)],"&lt;&gt;"&amp;BTT[[#This Row],[Verantwortliches TP
(automatisch)]])&gt;0,"Transaktion mehrfach","okay"),"")</f>
        <v>okay</v>
      </c>
      <c r="AR414" t="str">
        <f>IFERROR(IF(COUNTIFS(BTT[Verwendete Transaktion (Pflichtauswahl)],BTT[[#This Row],[Verwendete Transaktion (Pflichtauswahl)]],BTT[Verantwortliches TP
(automatisch)],"&lt;&gt;"&amp;VLOOKUP(aktives_Teilprojekt,Teilprojekte[[Teilprojekte]:[Kürzel]],2,FALSE))&gt;0,"Transaktion mehrfach","okay"),"")</f>
        <v>okay</v>
      </c>
      <c r="AS414" t="s">
        <v>1122</v>
      </c>
    </row>
    <row r="415" spans="1:45">
      <c r="A415" t="str">
        <f>IFERROR(IF(BTT[[#This Row],[Lfd Nr. 
(aus konsolidierter Datei)]]&lt;&gt;"",BTT[[#This Row],[Lfd Nr. 
(aus konsolidierter Datei)]],VLOOKUP(aktives_Teilprojekt,Teilprojekte[[Teilprojekte]:[Kürzel]],2,FALSE)&amp;ROW(BTT[[#This Row],[Lfd Nr.
(automatisch)]])-2),"")</f>
        <v>FI3123</v>
      </c>
      <c r="B415" t="s">
        <v>807</v>
      </c>
      <c r="D415" t="s">
        <v>1123</v>
      </c>
      <c r="E415" t="str">
        <f>IFERROR(IF(NOT(BTT[[#This Row],[Manuelle Änderung des Verantwortliches TP
(Auswahl - bei Bedarf)]]=""),BTT[[#This Row],[Manuelle Änderung des Verantwortliches TP
(Auswahl - bei Bedarf)]],VLOOKUP(BTT[[#This Row],[Hauptprozess
(Pflichtauswahl)]],Hauptprozesse[],3,FALSE)),"")</f>
        <v>FI</v>
      </c>
      <c r="G415" t="s">
        <v>809</v>
      </c>
      <c r="H415" t="s">
        <v>1124</v>
      </c>
      <c r="I415" t="s">
        <v>1125</v>
      </c>
      <c r="J415" t="str">
        <f>IFERROR(VLOOKUP(BTT[[#This Row],[Verwendete Transaktion (Pflichtauswahl)]],Transaktionen[[Transaktionen]:[Langtext]],2,FALSE),"")</f>
        <v>Projekte EP Zahlungen Ist + Obligo</v>
      </c>
      <c r="O415" t="s">
        <v>83</v>
      </c>
      <c r="T415" t="s">
        <v>83</v>
      </c>
      <c r="V415" t="str">
        <f>IFERROR(VLOOKUP(BTT[[#This Row],[Verwendetes Formular
(Auswahl falls relevant)]],Formulare[[Formularbezeichnung]:[Formularname (technisch)]],2,FALSE),"")</f>
        <v/>
      </c>
      <c r="X415" t="s">
        <v>83</v>
      </c>
      <c r="Y415" s="4"/>
      <c r="AC415" s="22" t="s">
        <v>97</v>
      </c>
      <c r="AD415" t="s">
        <v>816</v>
      </c>
      <c r="AF415" t="s">
        <v>1126</v>
      </c>
      <c r="AG415" t="s">
        <v>792</v>
      </c>
      <c r="AJ415" t="s">
        <v>99</v>
      </c>
      <c r="AK415" t="str">
        <f>IF(BTT[[#This Row],[Subprozess
(optionale Auswahl)]]="","okay",IF(VLOOKUP(BTT[[#This Row],[Subprozess
(optionale Auswahl)]],BPML[[Subprozess]:[Zugeordneter Hauptprozess]],3,FALSE)=BTT[[#This Row],[Hauptprozess
(Pflichtauswahl)]],"okay","falscher Subprozess"))</f>
        <v>okay</v>
      </c>
      <c r="AL415" t="str">
        <f>IF(aktives_Teilprojekt="Master","",IF(BTT[[#This Row],[Verantwortliches TP
(automatisch)]]=VLOOKUP(aktives_Teilprojekt,Teilprojekte[[Teilprojekte]:[Kürzel]],2,FALSE),"okay","Hauptprozess anderes TP"))</f>
        <v>okay</v>
      </c>
      <c r="AM4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5" t="str">
        <f>IFERROR(IF(BTT[[#This Row],[SAP-Modul
(Pflichtauswahl)]]&lt;&gt;VLOOKUP(BTT[[#This Row],[Verwendete Transaktion (Pflichtauswahl)]],Transaktionen[[Transaktionen]:[Modul]],3,FALSE),"Modul anders","okay"),"")</f>
        <v>Modul anders</v>
      </c>
      <c r="AP415" t="str">
        <f>IFERROR(IF(COUNTIFS(BTT[Verwendete Transaktion (Pflichtauswahl)],BTT[[#This Row],[Verwendete Transaktion (Pflichtauswahl)]],BTT[SAP-Modul
(Pflichtauswahl)],"&lt;&gt;"&amp;BTT[[#This Row],[SAP-Modul
(Pflichtauswahl)]])&gt;0,"Modul anders","okay"),"")</f>
        <v>okay</v>
      </c>
      <c r="AQ415" t="str">
        <f>IFERROR(IF(COUNTIFS(BTT[Verwendete Transaktion (Pflichtauswahl)],BTT[[#This Row],[Verwendete Transaktion (Pflichtauswahl)]],BTT[Verantwortliches TP
(automatisch)],"&lt;&gt;"&amp;BTT[[#This Row],[Verantwortliches TP
(automatisch)]])&gt;0,"Transaktion mehrfach","okay"),"")</f>
        <v>okay</v>
      </c>
      <c r="AR415" t="str">
        <f>IFERROR(IF(COUNTIFS(BTT[Verwendete Transaktion (Pflichtauswahl)],BTT[[#This Row],[Verwendete Transaktion (Pflichtauswahl)]],BTT[Verantwortliches TP
(automatisch)],"&lt;&gt;"&amp;VLOOKUP(aktives_Teilprojekt,Teilprojekte[[Teilprojekte]:[Kürzel]],2,FALSE))&gt;0,"Transaktion mehrfach","okay"),"")</f>
        <v>okay</v>
      </c>
      <c r="AS415" t="s">
        <v>1127</v>
      </c>
    </row>
    <row r="416" spans="1:45">
      <c r="A416" t="str">
        <f>IFERROR(IF(BTT[[#This Row],[Lfd Nr. 
(aus konsolidierter Datei)]]&lt;&gt;"",BTT[[#This Row],[Lfd Nr. 
(aus konsolidierter Datei)]],VLOOKUP(aktives_Teilprojekt,Teilprojekte[[Teilprojekte]:[Kürzel]],2,FALSE)&amp;ROW(BTT[[#This Row],[Lfd Nr.
(automatisch)]])-2),"")</f>
        <v>FI3124</v>
      </c>
      <c r="B416" t="s">
        <v>807</v>
      </c>
      <c r="D416" t="s">
        <v>1128</v>
      </c>
      <c r="E416" t="str">
        <f>IFERROR(IF(NOT(BTT[[#This Row],[Manuelle Änderung des Verantwortliches TP
(Auswahl - bei Bedarf)]]=""),BTT[[#This Row],[Manuelle Änderung des Verantwortliches TP
(Auswahl - bei Bedarf)]],VLOOKUP(BTT[[#This Row],[Hauptprozess
(Pflichtauswahl)]],Hauptprozesse[],3,FALSE)),"")</f>
        <v>FI</v>
      </c>
      <c r="G416" t="s">
        <v>809</v>
      </c>
      <c r="H416" t="s">
        <v>1041</v>
      </c>
      <c r="I416" t="s">
        <v>1129</v>
      </c>
      <c r="J416" t="str">
        <f>IFERROR(VLOOKUP(BTT[[#This Row],[Verwendete Transaktion (Pflichtauswahl)]],Transaktionen[[Transaktionen]:[Langtext]],2,FALSE),"")</f>
        <v>Projekte EP Abrechnung Anzeige</v>
      </c>
      <c r="O416" t="s">
        <v>83</v>
      </c>
      <c r="T416" t="s">
        <v>83</v>
      </c>
      <c r="V416" t="str">
        <f>IFERROR(VLOOKUP(BTT[[#This Row],[Verwendetes Formular
(Auswahl falls relevant)]],Formulare[[Formularbezeichnung]:[Formularname (technisch)]],2,FALSE),"")</f>
        <v/>
      </c>
      <c r="X416" t="s">
        <v>83</v>
      </c>
      <c r="Y416" s="4"/>
      <c r="AC416" s="22" t="s">
        <v>97</v>
      </c>
      <c r="AD416" t="s">
        <v>98</v>
      </c>
      <c r="AF416" s="22" t="s">
        <v>97</v>
      </c>
      <c r="AJ416" t="s">
        <v>99</v>
      </c>
      <c r="AK416" t="str">
        <f>IF(BTT[[#This Row],[Subprozess
(optionale Auswahl)]]="","okay",IF(VLOOKUP(BTT[[#This Row],[Subprozess
(optionale Auswahl)]],BPML[[Subprozess]:[Zugeordneter Hauptprozess]],3,FALSE)=BTT[[#This Row],[Hauptprozess
(Pflichtauswahl)]],"okay","falscher Subprozess"))</f>
        <v>okay</v>
      </c>
      <c r="AL416" t="str">
        <f>IF(aktives_Teilprojekt="Master","",IF(BTT[[#This Row],[Verantwortliches TP
(automatisch)]]=VLOOKUP(aktives_Teilprojekt,Teilprojekte[[Teilprojekte]:[Kürzel]],2,FALSE),"okay","Hauptprozess anderes TP"))</f>
        <v>okay</v>
      </c>
      <c r="AM4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6" t="str">
        <f>IFERROR(IF(BTT[[#This Row],[SAP-Modul
(Pflichtauswahl)]]&lt;&gt;VLOOKUP(BTT[[#This Row],[Verwendete Transaktion (Pflichtauswahl)]],Transaktionen[[Transaktionen]:[Modul]],3,FALSE),"Modul anders","okay"),"")</f>
        <v>Modul anders</v>
      </c>
      <c r="AP416" t="str">
        <f>IFERROR(IF(COUNTIFS(BTT[Verwendete Transaktion (Pflichtauswahl)],BTT[[#This Row],[Verwendete Transaktion (Pflichtauswahl)]],BTT[SAP-Modul
(Pflichtauswahl)],"&lt;&gt;"&amp;BTT[[#This Row],[SAP-Modul
(Pflichtauswahl)]])&gt;0,"Modul anders","okay"),"")</f>
        <v>okay</v>
      </c>
      <c r="AQ416" t="str">
        <f>IFERROR(IF(COUNTIFS(BTT[Verwendete Transaktion (Pflichtauswahl)],BTT[[#This Row],[Verwendete Transaktion (Pflichtauswahl)]],BTT[Verantwortliches TP
(automatisch)],"&lt;&gt;"&amp;BTT[[#This Row],[Verantwortliches TP
(automatisch)]])&gt;0,"Transaktion mehrfach","okay"),"")</f>
        <v>okay</v>
      </c>
      <c r="AR416" t="str">
        <f>IFERROR(IF(COUNTIFS(BTT[Verwendete Transaktion (Pflichtauswahl)],BTT[[#This Row],[Verwendete Transaktion (Pflichtauswahl)]],BTT[Verantwortliches TP
(automatisch)],"&lt;&gt;"&amp;VLOOKUP(aktives_Teilprojekt,Teilprojekte[[Teilprojekte]:[Kürzel]],2,FALSE))&gt;0,"Transaktion mehrfach","okay"),"")</f>
        <v>okay</v>
      </c>
      <c r="AS416" t="s">
        <v>1130</v>
      </c>
    </row>
    <row r="417" spans="1:45">
      <c r="A417" t="str">
        <f>IFERROR(IF(BTT[[#This Row],[Lfd Nr. 
(aus konsolidierter Datei)]]&lt;&gt;"",BTT[[#This Row],[Lfd Nr. 
(aus konsolidierter Datei)]],VLOOKUP(aktives_Teilprojekt,Teilprojekte[[Teilprojekte]:[Kürzel]],2,FALSE)&amp;ROW(BTT[[#This Row],[Lfd Nr.
(automatisch)]])-2),"")</f>
        <v>FI3125</v>
      </c>
      <c r="B417" t="s">
        <v>807</v>
      </c>
      <c r="D417" t="s">
        <v>1131</v>
      </c>
      <c r="E417" t="str">
        <f>IFERROR(IF(NOT(BTT[[#This Row],[Manuelle Änderung des Verantwortliches TP
(Auswahl - bei Bedarf)]]=""),BTT[[#This Row],[Manuelle Änderung des Verantwortliches TP
(Auswahl - bei Bedarf)]],VLOOKUP(BTT[[#This Row],[Hauptprozess
(Pflichtauswahl)]],Hauptprozesse[],3,FALSE)),"")</f>
        <v>FI</v>
      </c>
      <c r="G417" t="s">
        <v>809</v>
      </c>
      <c r="H417" t="s">
        <v>1041</v>
      </c>
      <c r="I417" t="s">
        <v>1132</v>
      </c>
      <c r="J417" t="str">
        <f>IFERROR(VLOOKUP(BTT[[#This Row],[Verwendete Transaktion (Pflichtauswahl)]],Transaktionen[[Transaktionen]:[Langtext]],2,FALSE),"")</f>
        <v>Strukturübersicht</v>
      </c>
      <c r="O417" t="s">
        <v>83</v>
      </c>
      <c r="T417" t="s">
        <v>83</v>
      </c>
      <c r="V417" t="str">
        <f>IFERROR(VLOOKUP(BTT[[#This Row],[Verwendetes Formular
(Auswahl falls relevant)]],Formulare[[Formularbezeichnung]:[Formularname (technisch)]],2,FALSE),"")</f>
        <v/>
      </c>
      <c r="X417" t="s">
        <v>83</v>
      </c>
      <c r="Y417" s="4"/>
      <c r="AC417" s="22" t="s">
        <v>97</v>
      </c>
      <c r="AD417" t="s">
        <v>816</v>
      </c>
      <c r="AF417" t="s">
        <v>1133</v>
      </c>
      <c r="AG417" t="s">
        <v>792</v>
      </c>
      <c r="AJ417" t="s">
        <v>99</v>
      </c>
      <c r="AK417" t="str">
        <f>IF(BTT[[#This Row],[Subprozess
(optionale Auswahl)]]="","okay",IF(VLOOKUP(BTT[[#This Row],[Subprozess
(optionale Auswahl)]],BPML[[Subprozess]:[Zugeordneter Hauptprozess]],3,FALSE)=BTT[[#This Row],[Hauptprozess
(Pflichtauswahl)]],"okay","falscher Subprozess"))</f>
        <v>okay</v>
      </c>
      <c r="AL417" t="str">
        <f>IF(aktives_Teilprojekt="Master","",IF(BTT[[#This Row],[Verantwortliches TP
(automatisch)]]=VLOOKUP(aktives_Teilprojekt,Teilprojekte[[Teilprojekte]:[Kürzel]],2,FALSE),"okay","Hauptprozess anderes TP"))</f>
        <v>okay</v>
      </c>
      <c r="AM4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7" t="str">
        <f>IFERROR(IF(BTT[[#This Row],[SAP-Modul
(Pflichtauswahl)]]&lt;&gt;VLOOKUP(BTT[[#This Row],[Verwendete Transaktion (Pflichtauswahl)]],Transaktionen[[Transaktionen]:[Modul]],3,FALSE),"Modul anders","okay"),"")</f>
        <v>okay</v>
      </c>
      <c r="AP417" t="str">
        <f>IFERROR(IF(COUNTIFS(BTT[Verwendete Transaktion (Pflichtauswahl)],BTT[[#This Row],[Verwendete Transaktion (Pflichtauswahl)]],BTT[SAP-Modul
(Pflichtauswahl)],"&lt;&gt;"&amp;BTT[[#This Row],[SAP-Modul
(Pflichtauswahl)]])&gt;0,"Modul anders","okay"),"")</f>
        <v>okay</v>
      </c>
      <c r="AQ417" t="str">
        <f>IFERROR(IF(COUNTIFS(BTT[Verwendete Transaktion (Pflichtauswahl)],BTT[[#This Row],[Verwendete Transaktion (Pflichtauswahl)]],BTT[Verantwortliches TP
(automatisch)],"&lt;&gt;"&amp;BTT[[#This Row],[Verantwortliches TP
(automatisch)]])&gt;0,"Transaktion mehrfach","okay"),"")</f>
        <v>okay</v>
      </c>
      <c r="AR417" t="str">
        <f>IFERROR(IF(COUNTIFS(BTT[Verwendete Transaktion (Pflichtauswahl)],BTT[[#This Row],[Verwendete Transaktion (Pflichtauswahl)]],BTT[Verantwortliches TP
(automatisch)],"&lt;&gt;"&amp;VLOOKUP(aktives_Teilprojekt,Teilprojekte[[Teilprojekte]:[Kürzel]],2,FALSE))&gt;0,"Transaktion mehrfach","okay"),"")</f>
        <v>okay</v>
      </c>
      <c r="AS417" t="s">
        <v>1134</v>
      </c>
    </row>
    <row r="418" spans="1:45">
      <c r="A418" t="str">
        <f>IFERROR(IF(BTT[[#This Row],[Lfd Nr. 
(aus konsolidierter Datei)]]&lt;&gt;"",BTT[[#This Row],[Lfd Nr. 
(aus konsolidierter Datei)]],VLOOKUP(aktives_Teilprojekt,Teilprojekte[[Teilprojekte]:[Kürzel]],2,FALSE)&amp;ROW(BTT[[#This Row],[Lfd Nr.
(automatisch)]])-2),"")</f>
        <v>FI3126</v>
      </c>
      <c r="B418" t="s">
        <v>807</v>
      </c>
      <c r="D418" t="s">
        <v>1135</v>
      </c>
      <c r="E418" t="str">
        <f>IFERROR(IF(NOT(BTT[[#This Row],[Manuelle Änderung des Verantwortliches TP
(Auswahl - bei Bedarf)]]=""),BTT[[#This Row],[Manuelle Änderung des Verantwortliches TP
(Auswahl - bei Bedarf)]],VLOOKUP(BTT[[#This Row],[Hauptprozess
(Pflichtauswahl)]],Hauptprozesse[],3,FALSE)),"")</f>
        <v>FI</v>
      </c>
      <c r="G418" t="s">
        <v>809</v>
      </c>
      <c r="H418" t="s">
        <v>1041</v>
      </c>
      <c r="I418" t="s">
        <v>1136</v>
      </c>
      <c r="J418" t="str">
        <f>IFERROR(VLOOKUP(BTT[[#This Row],[Verwendete Transaktion (Pflichtauswahl)]],Transaktionen[[Transaktionen]:[Langtext]],2,FALSE),"")</f>
        <v>Überblick Projektstruktur</v>
      </c>
      <c r="O418" t="s">
        <v>83</v>
      </c>
      <c r="T418" t="s">
        <v>83</v>
      </c>
      <c r="V418" t="str">
        <f>IFERROR(VLOOKUP(BTT[[#This Row],[Verwendetes Formular
(Auswahl falls relevant)]],Formulare[[Formularbezeichnung]:[Formularname (technisch)]],2,FALSE),"")</f>
        <v/>
      </c>
      <c r="X418" t="s">
        <v>83</v>
      </c>
      <c r="Y418" s="4"/>
      <c r="AC418" s="22" t="s">
        <v>97</v>
      </c>
      <c r="AD418" t="s">
        <v>816</v>
      </c>
      <c r="AF418" t="s">
        <v>1137</v>
      </c>
      <c r="AG418" t="s">
        <v>792</v>
      </c>
      <c r="AJ418" t="s">
        <v>99</v>
      </c>
      <c r="AK418" t="str">
        <f>IF(BTT[[#This Row],[Subprozess
(optionale Auswahl)]]="","okay",IF(VLOOKUP(BTT[[#This Row],[Subprozess
(optionale Auswahl)]],BPML[[Subprozess]:[Zugeordneter Hauptprozess]],3,FALSE)=BTT[[#This Row],[Hauptprozess
(Pflichtauswahl)]],"okay","falscher Subprozess"))</f>
        <v>okay</v>
      </c>
      <c r="AL418" t="str">
        <f>IF(aktives_Teilprojekt="Master","",IF(BTT[[#This Row],[Verantwortliches TP
(automatisch)]]=VLOOKUP(aktives_Teilprojekt,Teilprojekte[[Teilprojekte]:[Kürzel]],2,FALSE),"okay","Hauptprozess anderes TP"))</f>
        <v>okay</v>
      </c>
      <c r="AM4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8" t="str">
        <f>IFERROR(IF(BTT[[#This Row],[SAP-Modul
(Pflichtauswahl)]]&lt;&gt;VLOOKUP(BTT[[#This Row],[Verwendete Transaktion (Pflichtauswahl)]],Transaktionen[[Transaktionen]:[Modul]],3,FALSE),"Modul anders","okay"),"")</f>
        <v>okay</v>
      </c>
      <c r="AP418" t="str">
        <f>IFERROR(IF(COUNTIFS(BTT[Verwendete Transaktion (Pflichtauswahl)],BTT[[#This Row],[Verwendete Transaktion (Pflichtauswahl)]],BTT[SAP-Modul
(Pflichtauswahl)],"&lt;&gt;"&amp;BTT[[#This Row],[SAP-Modul
(Pflichtauswahl)]])&gt;0,"Modul anders","okay"),"")</f>
        <v>okay</v>
      </c>
      <c r="AQ418" t="str">
        <f>IFERROR(IF(COUNTIFS(BTT[Verwendete Transaktion (Pflichtauswahl)],BTT[[#This Row],[Verwendete Transaktion (Pflichtauswahl)]],BTT[Verantwortliches TP
(automatisch)],"&lt;&gt;"&amp;BTT[[#This Row],[Verantwortliches TP
(automatisch)]])&gt;0,"Transaktion mehrfach","okay"),"")</f>
        <v>okay</v>
      </c>
      <c r="AR418" t="str">
        <f>IFERROR(IF(COUNTIFS(BTT[Verwendete Transaktion (Pflichtauswahl)],BTT[[#This Row],[Verwendete Transaktion (Pflichtauswahl)]],BTT[Verantwortliches TP
(automatisch)],"&lt;&gt;"&amp;VLOOKUP(aktives_Teilprojekt,Teilprojekte[[Teilprojekte]:[Kürzel]],2,FALSE))&gt;0,"Transaktion mehrfach","okay"),"")</f>
        <v>okay</v>
      </c>
      <c r="AS418" t="s">
        <v>1138</v>
      </c>
    </row>
    <row r="419" spans="1:45">
      <c r="A419" t="str">
        <f>IFERROR(IF(BTT[[#This Row],[Lfd Nr. 
(aus konsolidierter Datei)]]&lt;&gt;"",BTT[[#This Row],[Lfd Nr. 
(aus konsolidierter Datei)]],VLOOKUP(aktives_Teilprojekt,Teilprojekte[[Teilprojekte]:[Kürzel]],2,FALSE)&amp;ROW(BTT[[#This Row],[Lfd Nr.
(automatisch)]])-2),"")</f>
        <v>FI3127</v>
      </c>
      <c r="B419" t="s">
        <v>807</v>
      </c>
      <c r="D419" t="s">
        <v>1139</v>
      </c>
      <c r="E419" t="str">
        <f>IFERROR(IF(NOT(BTT[[#This Row],[Manuelle Änderung des Verantwortliches TP
(Auswahl - bei Bedarf)]]=""),BTT[[#This Row],[Manuelle Änderung des Verantwortliches TP
(Auswahl - bei Bedarf)]],VLOOKUP(BTT[[#This Row],[Hauptprozess
(Pflichtauswahl)]],Hauptprozesse[],3,FALSE)),"")</f>
        <v>FI</v>
      </c>
      <c r="G419" t="s">
        <v>809</v>
      </c>
      <c r="H419" t="s">
        <v>1041</v>
      </c>
      <c r="I419" t="s">
        <v>1140</v>
      </c>
      <c r="J419" t="str">
        <f>IFERROR(VLOOKUP(BTT[[#This Row],[Verwendete Transaktion (Pflichtauswahl)]],Transaktionen[[Transaktionen]:[Langtext]],2,FALSE),"")</f>
        <v>Übersicht: PSP-Elemente</v>
      </c>
      <c r="O419" t="s">
        <v>83</v>
      </c>
      <c r="T419" t="s">
        <v>83</v>
      </c>
      <c r="V419" t="str">
        <f>IFERROR(VLOOKUP(BTT[[#This Row],[Verwendetes Formular
(Auswahl falls relevant)]],Formulare[[Formularbezeichnung]:[Formularname (technisch)]],2,FALSE),"")</f>
        <v/>
      </c>
      <c r="X419" t="s">
        <v>83</v>
      </c>
      <c r="Y419" s="4"/>
      <c r="AC419" s="22" t="s">
        <v>97</v>
      </c>
      <c r="AD419" t="s">
        <v>816</v>
      </c>
      <c r="AF419" t="s">
        <v>1141</v>
      </c>
      <c r="AG419" t="s">
        <v>792</v>
      </c>
      <c r="AJ419" t="s">
        <v>99</v>
      </c>
      <c r="AK419" t="str">
        <f>IF(BTT[[#This Row],[Subprozess
(optionale Auswahl)]]="","okay",IF(VLOOKUP(BTT[[#This Row],[Subprozess
(optionale Auswahl)]],BPML[[Subprozess]:[Zugeordneter Hauptprozess]],3,FALSE)=BTT[[#This Row],[Hauptprozess
(Pflichtauswahl)]],"okay","falscher Subprozess"))</f>
        <v>okay</v>
      </c>
      <c r="AL419" t="str">
        <f>IF(aktives_Teilprojekt="Master","",IF(BTT[[#This Row],[Verantwortliches TP
(automatisch)]]=VLOOKUP(aktives_Teilprojekt,Teilprojekte[[Teilprojekte]:[Kürzel]],2,FALSE),"okay","Hauptprozess anderes TP"))</f>
        <v>okay</v>
      </c>
      <c r="AM4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19" t="str">
        <f>IFERROR(IF(BTT[[#This Row],[SAP-Modul
(Pflichtauswahl)]]&lt;&gt;VLOOKUP(BTT[[#This Row],[Verwendete Transaktion (Pflichtauswahl)]],Transaktionen[[Transaktionen]:[Modul]],3,FALSE),"Modul anders","okay"),"")</f>
        <v>okay</v>
      </c>
      <c r="AP419" t="str">
        <f>IFERROR(IF(COUNTIFS(BTT[Verwendete Transaktion (Pflichtauswahl)],BTT[[#This Row],[Verwendete Transaktion (Pflichtauswahl)]],BTT[SAP-Modul
(Pflichtauswahl)],"&lt;&gt;"&amp;BTT[[#This Row],[SAP-Modul
(Pflichtauswahl)]])&gt;0,"Modul anders","okay"),"")</f>
        <v>okay</v>
      </c>
      <c r="AQ419" t="str">
        <f>IFERROR(IF(COUNTIFS(BTT[Verwendete Transaktion (Pflichtauswahl)],BTT[[#This Row],[Verwendete Transaktion (Pflichtauswahl)]],BTT[Verantwortliches TP
(automatisch)],"&lt;&gt;"&amp;BTT[[#This Row],[Verantwortliches TP
(automatisch)]])&gt;0,"Transaktion mehrfach","okay"),"")</f>
        <v>okay</v>
      </c>
      <c r="AR419" t="str">
        <f>IFERROR(IF(COUNTIFS(BTT[Verwendete Transaktion (Pflichtauswahl)],BTT[[#This Row],[Verwendete Transaktion (Pflichtauswahl)]],BTT[Verantwortliches TP
(automatisch)],"&lt;&gt;"&amp;VLOOKUP(aktives_Teilprojekt,Teilprojekte[[Teilprojekte]:[Kürzel]],2,FALSE))&gt;0,"Transaktion mehrfach","okay"),"")</f>
        <v>okay</v>
      </c>
      <c r="AS419" t="s">
        <v>1142</v>
      </c>
    </row>
    <row r="420" spans="1:45">
      <c r="A420" t="str">
        <f>IFERROR(IF(BTT[[#This Row],[Lfd Nr. 
(aus konsolidierter Datei)]]&lt;&gt;"",BTT[[#This Row],[Lfd Nr. 
(aus konsolidierter Datei)]],VLOOKUP(aktives_Teilprojekt,Teilprojekte[[Teilprojekte]:[Kürzel]],2,FALSE)&amp;ROW(BTT[[#This Row],[Lfd Nr.
(automatisch)]])-2),"")</f>
        <v>FI3128</v>
      </c>
      <c r="B420" t="s">
        <v>807</v>
      </c>
      <c r="D420" t="s">
        <v>1143</v>
      </c>
      <c r="E420" t="str">
        <f>IFERROR(IF(NOT(BTT[[#This Row],[Manuelle Änderung des Verantwortliches TP
(Auswahl - bei Bedarf)]]=""),BTT[[#This Row],[Manuelle Änderung des Verantwortliches TP
(Auswahl - bei Bedarf)]],VLOOKUP(BTT[[#This Row],[Hauptprozess
(Pflichtauswahl)]],Hauptprozesse[],3,FALSE)),"")</f>
        <v>FI</v>
      </c>
      <c r="G420" t="s">
        <v>809</v>
      </c>
      <c r="H420" t="s">
        <v>1144</v>
      </c>
      <c r="I420" t="s">
        <v>1145</v>
      </c>
      <c r="J420" t="str">
        <f>IFERROR(VLOOKUP(BTT[[#This Row],[Verwendete Transaktion (Pflichtauswahl)]],Transaktionen[[Transaktionen]:[Langtext]],2,FALSE),"")</f>
        <v>Bestellungen zum Projekt</v>
      </c>
      <c r="O420" t="s">
        <v>83</v>
      </c>
      <c r="T420" t="s">
        <v>83</v>
      </c>
      <c r="V420" t="str">
        <f>IFERROR(VLOOKUP(BTT[[#This Row],[Verwendetes Formular
(Auswahl falls relevant)]],Formulare[[Formularbezeichnung]:[Formularname (technisch)]],2,FALSE),"")</f>
        <v/>
      </c>
      <c r="X420" t="s">
        <v>83</v>
      </c>
      <c r="Y420" s="4"/>
      <c r="AD420" t="s">
        <v>98</v>
      </c>
      <c r="AF420" s="22" t="s">
        <v>97</v>
      </c>
      <c r="AJ420" t="s">
        <v>99</v>
      </c>
      <c r="AK420" t="str">
        <f>IF(BTT[[#This Row],[Subprozess
(optionale Auswahl)]]="","okay",IF(VLOOKUP(BTT[[#This Row],[Subprozess
(optionale Auswahl)]],BPML[[Subprozess]:[Zugeordneter Hauptprozess]],3,FALSE)=BTT[[#This Row],[Hauptprozess
(Pflichtauswahl)]],"okay","falscher Subprozess"))</f>
        <v>okay</v>
      </c>
      <c r="AL420" t="str">
        <f>IF(aktives_Teilprojekt="Master","",IF(BTT[[#This Row],[Verantwortliches TP
(automatisch)]]=VLOOKUP(aktives_Teilprojekt,Teilprojekte[[Teilprojekte]:[Kürzel]],2,FALSE),"okay","Hauptprozess anderes TP"))</f>
        <v>okay</v>
      </c>
      <c r="AM4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0" t="str">
        <f>IFERROR(IF(BTT[[#This Row],[SAP-Modul
(Pflichtauswahl)]]&lt;&gt;VLOOKUP(BTT[[#This Row],[Verwendete Transaktion (Pflichtauswahl)]],Transaktionen[[Transaktionen]:[Modul]],3,FALSE),"Modul anders","okay"),"")</f>
        <v>Modul anders</v>
      </c>
      <c r="AP420" t="str">
        <f>IFERROR(IF(COUNTIFS(BTT[Verwendete Transaktion (Pflichtauswahl)],BTT[[#This Row],[Verwendete Transaktion (Pflichtauswahl)]],BTT[SAP-Modul
(Pflichtauswahl)],"&lt;&gt;"&amp;BTT[[#This Row],[SAP-Modul
(Pflichtauswahl)]])&gt;0,"Modul anders","okay"),"")</f>
        <v>okay</v>
      </c>
      <c r="AQ420" t="str">
        <f>IFERROR(IF(COUNTIFS(BTT[Verwendete Transaktion (Pflichtauswahl)],BTT[[#This Row],[Verwendete Transaktion (Pflichtauswahl)]],BTT[Verantwortliches TP
(automatisch)],"&lt;&gt;"&amp;BTT[[#This Row],[Verantwortliches TP
(automatisch)]])&gt;0,"Transaktion mehrfach","okay"),"")</f>
        <v>okay</v>
      </c>
      <c r="AR420" t="str">
        <f>IFERROR(IF(COUNTIFS(BTT[Verwendete Transaktion (Pflichtauswahl)],BTT[[#This Row],[Verwendete Transaktion (Pflichtauswahl)]],BTT[Verantwortliches TP
(automatisch)],"&lt;&gt;"&amp;VLOOKUP(aktives_Teilprojekt,Teilprojekte[[Teilprojekte]:[Kürzel]],2,FALSE))&gt;0,"Transaktion mehrfach","okay"),"")</f>
        <v>okay</v>
      </c>
      <c r="AS420" t="s">
        <v>1146</v>
      </c>
    </row>
    <row r="421" spans="1:45">
      <c r="A421" t="str">
        <f>IFERROR(IF(BTT[[#This Row],[Lfd Nr. 
(aus konsolidierter Datei)]]&lt;&gt;"",BTT[[#This Row],[Lfd Nr. 
(aus konsolidierter Datei)]],VLOOKUP(aktives_Teilprojekt,Teilprojekte[[Teilprojekte]:[Kürzel]],2,FALSE)&amp;ROW(BTT[[#This Row],[Lfd Nr.
(automatisch)]])-2),"")</f>
        <v>NL356</v>
      </c>
      <c r="B421" t="s">
        <v>982</v>
      </c>
      <c r="D421" t="s">
        <v>1147</v>
      </c>
      <c r="E421" t="str">
        <f>IFERROR(IF(NOT(BTT[[#This Row],[Manuelle Änderung des Verantwortliches TP
(Auswahl - bei Bedarf)]]=""),BTT[[#This Row],[Manuelle Änderung des Verantwortliches TP
(Auswahl - bei Bedarf)]],VLOOKUP(BTT[[#This Row],[Hauptprozess
(Pflichtauswahl)]],Hauptprozesse[],3,FALSE)),"")</f>
        <v>FI</v>
      </c>
      <c r="F421" t="s">
        <v>5</v>
      </c>
      <c r="G421" t="s">
        <v>93</v>
      </c>
      <c r="H421" t="s">
        <v>831</v>
      </c>
      <c r="I421" t="s">
        <v>1148</v>
      </c>
      <c r="J421" t="str">
        <f>IFERROR(VLOOKUP(BTT[[#This Row],[Verwendete Transaktion (Pflichtauswahl)]],Transaktionen[[Transaktionen]:[Langtext]],2,FALSE),"")</f>
        <v>Cockpit für Controlling-Integration</v>
      </c>
      <c r="O421" t="s">
        <v>83</v>
      </c>
      <c r="R421" t="s">
        <v>985</v>
      </c>
      <c r="T421" t="s">
        <v>83</v>
      </c>
      <c r="V421" t="str">
        <f>IFERROR(VLOOKUP(BTT[[#This Row],[Verwendetes Formular
(Auswahl falls relevant)]],Formulare[[Formularbezeichnung]:[Formularname (technisch)]],2,FALSE),"")</f>
        <v/>
      </c>
      <c r="X421" t="s">
        <v>83</v>
      </c>
      <c r="Y421" s="4"/>
      <c r="AC421" s="22" t="s">
        <v>97</v>
      </c>
      <c r="AD421" t="s">
        <v>816</v>
      </c>
      <c r="AF421" t="s">
        <v>1149</v>
      </c>
      <c r="AJ421" t="s">
        <v>99</v>
      </c>
      <c r="AK421" t="str">
        <f>IF(BTT[[#This Row],[Subprozess
(optionale Auswahl)]]="","okay",IF(VLOOKUP(BTT[[#This Row],[Subprozess
(optionale Auswahl)]],BPML[[Subprozess]:[Zugeordneter Hauptprozess]],3,FALSE)=BTT[[#This Row],[Hauptprozess
(Pflichtauswahl)]],"okay","falscher Subprozess"))</f>
        <v>okay</v>
      </c>
      <c r="AL421" t="str">
        <f>IF(aktives_Teilprojekt="Master","",IF(BTT[[#This Row],[Verantwortliches TP
(automatisch)]]=VLOOKUP(aktives_Teilprojekt,Teilprojekte[[Teilprojekte]:[Kürzel]],2,FALSE),"okay","Hauptprozess anderes TP"))</f>
        <v>okay</v>
      </c>
      <c r="AM4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1" t="str">
        <f>IFERROR(IF(BTT[[#This Row],[SAP-Modul
(Pflichtauswahl)]]&lt;&gt;VLOOKUP(BTT[[#This Row],[Verwendete Transaktion (Pflichtauswahl)]],Transaktionen[[Transaktionen]:[Modul]],3,FALSE),"Modul anders","okay"),"")</f>
        <v>okay</v>
      </c>
      <c r="AP421" t="str">
        <f>IFERROR(IF(COUNTIFS(BTT[Verwendete Transaktion (Pflichtauswahl)],BTT[[#This Row],[Verwendete Transaktion (Pflichtauswahl)]],BTT[SAP-Modul
(Pflichtauswahl)],"&lt;&gt;"&amp;BTT[[#This Row],[SAP-Modul
(Pflichtauswahl)]])&gt;0,"Modul anders","okay"),"")</f>
        <v>okay</v>
      </c>
      <c r="AQ421" t="str">
        <f>IFERROR(IF(COUNTIFS(BTT[Verwendete Transaktion (Pflichtauswahl)],BTT[[#This Row],[Verwendete Transaktion (Pflichtauswahl)]],BTT[Verantwortliches TP
(automatisch)],"&lt;&gt;"&amp;BTT[[#This Row],[Verantwortliches TP
(automatisch)]])&gt;0,"Transaktion mehrfach","okay"),"")</f>
        <v>okay</v>
      </c>
      <c r="AR421" t="str">
        <f>IFERROR(IF(COUNTIFS(BTT[Verwendete Transaktion (Pflichtauswahl)],BTT[[#This Row],[Verwendete Transaktion (Pflichtauswahl)]],BTT[Verantwortliches TP
(automatisch)],"&lt;&gt;"&amp;VLOOKUP(aktives_Teilprojekt,Teilprojekte[[Teilprojekte]:[Kürzel]],2,FALSE))&gt;0,"Transaktion mehrfach","okay"),"")</f>
        <v>okay</v>
      </c>
      <c r="AS421" t="s">
        <v>1150</v>
      </c>
    </row>
    <row r="422" spans="1:45">
      <c r="A422" t="str">
        <f>IFERROR(IF(BTT[[#This Row],[Lfd Nr. 
(aus konsolidierter Datei)]]&lt;&gt;"",BTT[[#This Row],[Lfd Nr. 
(aus konsolidierter Datei)]],VLOOKUP(aktives_Teilprojekt,Teilprojekte[[Teilprojekte]:[Kürzel]],2,FALSE)&amp;ROW(BTT[[#This Row],[Lfd Nr.
(automatisch)]])-2),"")</f>
        <v>NL343</v>
      </c>
      <c r="B422" t="s">
        <v>982</v>
      </c>
      <c r="D422" t="s">
        <v>1147</v>
      </c>
      <c r="E422" t="str">
        <f>IFERROR(IF(NOT(BTT[[#This Row],[Manuelle Änderung des Verantwortliches TP
(Auswahl - bei Bedarf)]]=""),BTT[[#This Row],[Manuelle Änderung des Verantwortliches TP
(Auswahl - bei Bedarf)]],VLOOKUP(BTT[[#This Row],[Hauptprozess
(Pflichtauswahl)]],Hauptprozesse[],3,FALSE)),"")</f>
        <v>FI</v>
      </c>
      <c r="F422" t="s">
        <v>5</v>
      </c>
      <c r="G422" t="s">
        <v>93</v>
      </c>
      <c r="H422" t="s">
        <v>831</v>
      </c>
      <c r="I422" t="s">
        <v>1151</v>
      </c>
      <c r="J422" t="str">
        <f>IFERROR(VLOOKUP(BTT[[#This Row],[Verwendete Transaktion (Pflichtauswahl)]],Transaktionen[[Transaktionen]:[Langtext]],2,FALSE),"")</f>
        <v>Cockpit für Controlling-Integration</v>
      </c>
      <c r="O422" t="s">
        <v>83</v>
      </c>
      <c r="R422" t="s">
        <v>985</v>
      </c>
      <c r="T422" t="s">
        <v>83</v>
      </c>
      <c r="V422" t="str">
        <f>IFERROR(VLOOKUP(BTT[[#This Row],[Verwendetes Formular
(Auswahl falls relevant)]],Formulare[[Formularbezeichnung]:[Formularname (technisch)]],2,FALSE),"")</f>
        <v/>
      </c>
      <c r="X422" t="s">
        <v>83</v>
      </c>
      <c r="Y422" s="4"/>
      <c r="AC422" s="22" t="s">
        <v>97</v>
      </c>
      <c r="AD422" t="s">
        <v>98</v>
      </c>
      <c r="AF422" s="22" t="s">
        <v>97</v>
      </c>
      <c r="AJ422" t="s">
        <v>99</v>
      </c>
      <c r="AK422" t="str">
        <f>IF(BTT[[#This Row],[Subprozess
(optionale Auswahl)]]="","okay",IF(VLOOKUP(BTT[[#This Row],[Subprozess
(optionale Auswahl)]],BPML[[Subprozess]:[Zugeordneter Hauptprozess]],3,FALSE)=BTT[[#This Row],[Hauptprozess
(Pflichtauswahl)]],"okay","falscher Subprozess"))</f>
        <v>okay</v>
      </c>
      <c r="AL422" t="str">
        <f>IF(aktives_Teilprojekt="Master","",IF(BTT[[#This Row],[Verantwortliches TP
(automatisch)]]=VLOOKUP(aktives_Teilprojekt,Teilprojekte[[Teilprojekte]:[Kürzel]],2,FALSE),"okay","Hauptprozess anderes TP"))</f>
        <v>okay</v>
      </c>
      <c r="AM4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2" t="str">
        <f>IFERROR(IF(BTT[[#This Row],[SAP-Modul
(Pflichtauswahl)]]&lt;&gt;VLOOKUP(BTT[[#This Row],[Verwendete Transaktion (Pflichtauswahl)]],Transaktionen[[Transaktionen]:[Modul]],3,FALSE),"Modul anders","okay"),"")</f>
        <v>okay</v>
      </c>
      <c r="AP422" t="str">
        <f>IFERROR(IF(COUNTIFS(BTT[Verwendete Transaktion (Pflichtauswahl)],BTT[[#This Row],[Verwendete Transaktion (Pflichtauswahl)]],BTT[SAP-Modul
(Pflichtauswahl)],"&lt;&gt;"&amp;BTT[[#This Row],[SAP-Modul
(Pflichtauswahl)]])&gt;0,"Modul anders","okay"),"")</f>
        <v>okay</v>
      </c>
      <c r="AQ422" t="str">
        <f>IFERROR(IF(COUNTIFS(BTT[Verwendete Transaktion (Pflichtauswahl)],BTT[[#This Row],[Verwendete Transaktion (Pflichtauswahl)]],BTT[Verantwortliches TP
(automatisch)],"&lt;&gt;"&amp;BTT[[#This Row],[Verantwortliches TP
(automatisch)]])&gt;0,"Transaktion mehrfach","okay"),"")</f>
        <v>okay</v>
      </c>
      <c r="AR422" t="str">
        <f>IFERROR(IF(COUNTIFS(BTT[Verwendete Transaktion (Pflichtauswahl)],BTT[[#This Row],[Verwendete Transaktion (Pflichtauswahl)]],BTT[Verantwortliches TP
(automatisch)],"&lt;&gt;"&amp;VLOOKUP(aktives_Teilprojekt,Teilprojekte[[Teilprojekte]:[Kürzel]],2,FALSE))&gt;0,"Transaktion mehrfach","okay"),"")</f>
        <v>okay</v>
      </c>
      <c r="AS422" t="s">
        <v>1152</v>
      </c>
    </row>
    <row r="423" spans="1:45" ht="60">
      <c r="A423" t="str">
        <f>IFERROR(IF(BTT[[#This Row],[Lfd Nr. 
(aus konsolidierter Datei)]]&lt;&gt;"",BTT[[#This Row],[Lfd Nr. 
(aus konsolidierter Datei)]],VLOOKUP(aktives_Teilprojekt,Teilprojekte[[Teilprojekte]:[Kürzel]],2,FALSE)&amp;ROW(BTT[[#This Row],[Lfd Nr.
(automatisch)]])-2),"")</f>
        <v>FI158</v>
      </c>
      <c r="B423" t="s">
        <v>79</v>
      </c>
      <c r="D423" t="s">
        <v>1153</v>
      </c>
      <c r="E423" t="str">
        <f>IFERROR(IF(NOT(BTT[[#This Row],[Manuelle Änderung des Verantwortliches TP
(Auswahl - bei Bedarf)]]=""),BTT[[#This Row],[Manuelle Änderung des Verantwortliches TP
(Auswahl - bei Bedarf)]],VLOOKUP(BTT[[#This Row],[Hauptprozess
(Pflichtauswahl)]],Hauptprozesse[],3,FALSE)),"")</f>
        <v>FI</v>
      </c>
      <c r="G423" t="s">
        <v>81</v>
      </c>
      <c r="H423" t="s">
        <v>1154</v>
      </c>
      <c r="I423" t="s">
        <v>1155</v>
      </c>
      <c r="J423" t="str">
        <f>IFERROR(VLOOKUP(BTT[[#This Row],[Verwendete Transaktion (Pflichtauswahl)]],Transaktionen[[Transaktionen]:[Langtext]],2,FALSE),"")</f>
        <v>Durchführung in Drittsystem (Non-SAP)</v>
      </c>
      <c r="O423" t="s">
        <v>83</v>
      </c>
      <c r="R423" t="s">
        <v>1156</v>
      </c>
      <c r="T423" t="s">
        <v>83</v>
      </c>
      <c r="V423" t="str">
        <f>IFERROR(VLOOKUP(BTT[[#This Row],[Verwendetes Formular
(Auswahl falls relevant)]],Formulare[[Formularbezeichnung]:[Formularname (technisch)]],2,FALSE),"")</f>
        <v/>
      </c>
      <c r="X423" t="s">
        <v>83</v>
      </c>
      <c r="Y423" s="4" t="s">
        <v>1157</v>
      </c>
      <c r="AC423" s="22" t="s">
        <v>97</v>
      </c>
      <c r="AD423" t="s">
        <v>98</v>
      </c>
      <c r="AF423" s="22" t="s">
        <v>97</v>
      </c>
      <c r="AJ423" t="s">
        <v>99</v>
      </c>
      <c r="AK423" t="str">
        <f>IF(BTT[[#This Row],[Subprozess
(optionale Auswahl)]]="","okay",IF(VLOOKUP(BTT[[#This Row],[Subprozess
(optionale Auswahl)]],BPML[[Subprozess]:[Zugeordneter Hauptprozess]],3,FALSE)=BTT[[#This Row],[Hauptprozess
(Pflichtauswahl)]],"okay","falscher Subprozess"))</f>
        <v>okay</v>
      </c>
      <c r="AL423" t="str">
        <f>IF(aktives_Teilprojekt="Master","",IF(BTT[[#This Row],[Verantwortliches TP
(automatisch)]]=VLOOKUP(aktives_Teilprojekt,Teilprojekte[[Teilprojekte]:[Kürzel]],2,FALSE),"okay","Hauptprozess anderes TP"))</f>
        <v>okay</v>
      </c>
      <c r="AM4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3" t="str">
        <f>IFERROR(IF(BTT[[#This Row],[SAP-Modul
(Pflichtauswahl)]]&lt;&gt;VLOOKUP(BTT[[#This Row],[Verwendete Transaktion (Pflichtauswahl)]],Transaktionen[[Transaktionen]:[Modul]],3,FALSE),"Modul anders","okay"),"")</f>
        <v>okay</v>
      </c>
      <c r="AP423" t="str">
        <f>IFERROR(IF(COUNTIFS(BTT[Verwendete Transaktion (Pflichtauswahl)],BTT[[#This Row],[Verwendete Transaktion (Pflichtauswahl)]],BTT[SAP-Modul
(Pflichtauswahl)],"&lt;&gt;"&amp;BTT[[#This Row],[SAP-Modul
(Pflichtauswahl)]])&gt;0,"Modul anders","okay"),"")</f>
        <v>Modul anders</v>
      </c>
      <c r="AQ423" t="str">
        <f>IFERROR(IF(COUNTIFS(BTT[Verwendete Transaktion (Pflichtauswahl)],BTT[[#This Row],[Verwendete Transaktion (Pflichtauswahl)]],BTT[Verantwortliches TP
(automatisch)],"&lt;&gt;"&amp;BTT[[#This Row],[Verantwortliches TP
(automatisch)]])&gt;0,"Transaktion mehrfach","okay"),"")</f>
        <v>okay</v>
      </c>
      <c r="AR423" t="str">
        <f>IFERROR(IF(COUNTIFS(BTT[Verwendete Transaktion (Pflichtauswahl)],BTT[[#This Row],[Verwendete Transaktion (Pflichtauswahl)]],BTT[Verantwortliches TP
(automatisch)],"&lt;&gt;"&amp;VLOOKUP(aktives_Teilprojekt,Teilprojekte[[Teilprojekte]:[Kürzel]],2,FALSE))&gt;0,"Transaktion mehrfach","okay"),"")</f>
        <v>okay</v>
      </c>
      <c r="AS423" t="s">
        <v>1158</v>
      </c>
    </row>
    <row r="424" spans="1:45" ht="45">
      <c r="A424" t="str">
        <f>IFERROR(IF(BTT[[#This Row],[Lfd Nr. 
(aus konsolidierter Datei)]]&lt;&gt;"",BTT[[#This Row],[Lfd Nr. 
(aus konsolidierter Datei)]],VLOOKUP(aktives_Teilprojekt,Teilprojekte[[Teilprojekte]:[Kürzel]],2,FALSE)&amp;ROW(BTT[[#This Row],[Lfd Nr.
(automatisch)]])-2),"")</f>
        <v>FI2</v>
      </c>
      <c r="B424" t="s">
        <v>370</v>
      </c>
      <c r="D424" t="s">
        <v>1159</v>
      </c>
      <c r="E424" t="str">
        <f>IFERROR(IF(NOT(BTT[[#This Row],[Manuelle Änderung des Verantwortliches TP
(Auswahl - bei Bedarf)]]=""),BTT[[#This Row],[Manuelle Änderung des Verantwortliches TP
(Auswahl - bei Bedarf)]],VLOOKUP(BTT[[#This Row],[Hauptprozess
(Pflichtauswahl)]],Hauptprozesse[],3,FALSE)),"")</f>
        <v>FI</v>
      </c>
      <c r="G424" t="s">
        <v>363</v>
      </c>
      <c r="H424" t="s">
        <v>1154</v>
      </c>
      <c r="I424" t="s">
        <v>1155</v>
      </c>
      <c r="J424" t="str">
        <f>IFERROR(VLOOKUP(BTT[[#This Row],[Verwendete Transaktion (Pflichtauswahl)]],Transaktionen[[Transaktionen]:[Langtext]],2,FALSE),"")</f>
        <v>Durchführung in Drittsystem (Non-SAP)</v>
      </c>
      <c r="O424" t="s">
        <v>83</v>
      </c>
      <c r="R424" t="s">
        <v>404</v>
      </c>
      <c r="T424" t="s">
        <v>83</v>
      </c>
      <c r="V424" t="str">
        <f>IFERROR(VLOOKUP(BTT[[#This Row],[Verwendetes Formular
(Auswahl falls relevant)]],Formulare[[Formularbezeichnung]:[Formularname (technisch)]],2,FALSE),"")</f>
        <v/>
      </c>
      <c r="X424" t="s">
        <v>83</v>
      </c>
      <c r="Y424" s="4" t="s">
        <v>1160</v>
      </c>
      <c r="AC424" s="22" t="s">
        <v>97</v>
      </c>
      <c r="AD424" t="s">
        <v>98</v>
      </c>
      <c r="AF424" s="22" t="s">
        <v>97</v>
      </c>
      <c r="AJ424" t="s">
        <v>99</v>
      </c>
      <c r="AK424" t="str">
        <f>IF(BTT[[#This Row],[Subprozess
(optionale Auswahl)]]="","okay",IF(VLOOKUP(BTT[[#This Row],[Subprozess
(optionale Auswahl)]],BPML[[Subprozess]:[Zugeordneter Hauptprozess]],3,FALSE)=BTT[[#This Row],[Hauptprozess
(Pflichtauswahl)]],"okay","falscher Subprozess"))</f>
        <v>okay</v>
      </c>
      <c r="AL424" t="str">
        <f>IF(aktives_Teilprojekt="Master","",IF(BTT[[#This Row],[Verantwortliches TP
(automatisch)]]=VLOOKUP(aktives_Teilprojekt,Teilprojekte[[Teilprojekte]:[Kürzel]],2,FALSE),"okay","Hauptprozess anderes TP"))</f>
        <v>okay</v>
      </c>
      <c r="AM4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4" t="str">
        <f>IFERROR(IF(BTT[[#This Row],[SAP-Modul
(Pflichtauswahl)]]&lt;&gt;VLOOKUP(BTT[[#This Row],[Verwendete Transaktion (Pflichtauswahl)]],Transaktionen[[Transaktionen]:[Modul]],3,FALSE),"Modul anders","okay"),"")</f>
        <v>okay</v>
      </c>
      <c r="AP424" t="str">
        <f>IFERROR(IF(COUNTIFS(BTT[Verwendete Transaktion (Pflichtauswahl)],BTT[[#This Row],[Verwendete Transaktion (Pflichtauswahl)]],BTT[SAP-Modul
(Pflichtauswahl)],"&lt;&gt;"&amp;BTT[[#This Row],[SAP-Modul
(Pflichtauswahl)]])&gt;0,"Modul anders","okay"),"")</f>
        <v>Modul anders</v>
      </c>
      <c r="AQ424" t="str">
        <f>IFERROR(IF(COUNTIFS(BTT[Verwendete Transaktion (Pflichtauswahl)],BTT[[#This Row],[Verwendete Transaktion (Pflichtauswahl)]],BTT[Verantwortliches TP
(automatisch)],"&lt;&gt;"&amp;BTT[[#This Row],[Verantwortliches TP
(automatisch)]])&gt;0,"Transaktion mehrfach","okay"),"")</f>
        <v>okay</v>
      </c>
      <c r="AR424" t="str">
        <f>IFERROR(IF(COUNTIFS(BTT[Verwendete Transaktion (Pflichtauswahl)],BTT[[#This Row],[Verwendete Transaktion (Pflichtauswahl)]],BTT[Verantwortliches TP
(automatisch)],"&lt;&gt;"&amp;VLOOKUP(aktives_Teilprojekt,Teilprojekte[[Teilprojekte]:[Kürzel]],2,FALSE))&gt;0,"Transaktion mehrfach","okay"),"")</f>
        <v>okay</v>
      </c>
      <c r="AS424" t="s">
        <v>1161</v>
      </c>
    </row>
    <row r="425" spans="1:45" ht="60">
      <c r="A425" t="str">
        <f>IFERROR(IF(BTT[[#This Row],[Lfd Nr. 
(aus konsolidierter Datei)]]&lt;&gt;"",BTT[[#This Row],[Lfd Nr. 
(aus konsolidierter Datei)]],VLOOKUP(aktives_Teilprojekt,Teilprojekte[[Teilprojekte]:[Kürzel]],2,FALSE)&amp;ROW(BTT[[#This Row],[Lfd Nr.
(automatisch)]])-2),"")</f>
        <v>FI19</v>
      </c>
      <c r="B425" t="s">
        <v>345</v>
      </c>
      <c r="D425" t="s">
        <v>1162</v>
      </c>
      <c r="E425" t="str">
        <f>IFERROR(IF(NOT(BTT[[#This Row],[Manuelle Änderung des Verantwortliches TP
(Auswahl - bei Bedarf)]]=""),BTT[[#This Row],[Manuelle Änderung des Verantwortliches TP
(Auswahl - bei Bedarf)]],VLOOKUP(BTT[[#This Row],[Hauptprozess
(Pflichtauswahl)]],Hauptprozesse[],3,FALSE)),"")</f>
        <v>FI</v>
      </c>
      <c r="G425" t="s">
        <v>363</v>
      </c>
      <c r="H425" t="s">
        <v>1154</v>
      </c>
      <c r="I425" t="s">
        <v>1155</v>
      </c>
      <c r="J425" t="str">
        <f>IFERROR(VLOOKUP(BTT[[#This Row],[Verwendete Transaktion (Pflichtauswahl)]],Transaktionen[[Transaktionen]:[Langtext]],2,FALSE),"")</f>
        <v>Durchführung in Drittsystem (Non-SAP)</v>
      </c>
      <c r="O425" t="s">
        <v>83</v>
      </c>
      <c r="R425" t="s">
        <v>404</v>
      </c>
      <c r="S425" t="s">
        <v>1163</v>
      </c>
      <c r="T425" t="s">
        <v>83</v>
      </c>
      <c r="V425" t="str">
        <f>IFERROR(VLOOKUP(BTT[[#This Row],[Verwendetes Formular
(Auswahl falls relevant)]],Formulare[[Formularbezeichnung]:[Formularname (technisch)]],2,FALSE),"")</f>
        <v/>
      </c>
      <c r="X425" t="s">
        <v>83</v>
      </c>
      <c r="Y425" s="4" t="s">
        <v>1164</v>
      </c>
      <c r="AC425" s="22" t="s">
        <v>97</v>
      </c>
      <c r="AD425" t="s">
        <v>98</v>
      </c>
      <c r="AF425" s="22" t="s">
        <v>97</v>
      </c>
      <c r="AJ425" t="s">
        <v>99</v>
      </c>
      <c r="AK425" t="str">
        <f>IF(BTT[[#This Row],[Subprozess
(optionale Auswahl)]]="","okay",IF(VLOOKUP(BTT[[#This Row],[Subprozess
(optionale Auswahl)]],BPML[[Subprozess]:[Zugeordneter Hauptprozess]],3,FALSE)=BTT[[#This Row],[Hauptprozess
(Pflichtauswahl)]],"okay","falscher Subprozess"))</f>
        <v>okay</v>
      </c>
      <c r="AL425" t="str">
        <f>IF(aktives_Teilprojekt="Master","",IF(BTT[[#This Row],[Verantwortliches TP
(automatisch)]]=VLOOKUP(aktives_Teilprojekt,Teilprojekte[[Teilprojekte]:[Kürzel]],2,FALSE),"okay","Hauptprozess anderes TP"))</f>
        <v>okay</v>
      </c>
      <c r="AM4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5" t="str">
        <f>IFERROR(IF(BTT[[#This Row],[SAP-Modul
(Pflichtauswahl)]]&lt;&gt;VLOOKUP(BTT[[#This Row],[Verwendete Transaktion (Pflichtauswahl)]],Transaktionen[[Transaktionen]:[Modul]],3,FALSE),"Modul anders","okay"),"")</f>
        <v>okay</v>
      </c>
      <c r="AP425" t="str">
        <f>IFERROR(IF(COUNTIFS(BTT[Verwendete Transaktion (Pflichtauswahl)],BTT[[#This Row],[Verwendete Transaktion (Pflichtauswahl)]],BTT[SAP-Modul
(Pflichtauswahl)],"&lt;&gt;"&amp;BTT[[#This Row],[SAP-Modul
(Pflichtauswahl)]])&gt;0,"Modul anders","okay"),"")</f>
        <v>Modul anders</v>
      </c>
      <c r="AQ425" t="str">
        <f>IFERROR(IF(COUNTIFS(BTT[Verwendete Transaktion (Pflichtauswahl)],BTT[[#This Row],[Verwendete Transaktion (Pflichtauswahl)]],BTT[Verantwortliches TP
(automatisch)],"&lt;&gt;"&amp;BTT[[#This Row],[Verantwortliches TP
(automatisch)]])&gt;0,"Transaktion mehrfach","okay"),"")</f>
        <v>okay</v>
      </c>
      <c r="AR425" t="str">
        <f>IFERROR(IF(COUNTIFS(BTT[Verwendete Transaktion (Pflichtauswahl)],BTT[[#This Row],[Verwendete Transaktion (Pflichtauswahl)]],BTT[Verantwortliches TP
(automatisch)],"&lt;&gt;"&amp;VLOOKUP(aktives_Teilprojekt,Teilprojekte[[Teilprojekte]:[Kürzel]],2,FALSE))&gt;0,"Transaktion mehrfach","okay"),"")</f>
        <v>okay</v>
      </c>
      <c r="AS425" t="s">
        <v>1165</v>
      </c>
    </row>
    <row r="426" spans="1:45" ht="45">
      <c r="A426" t="str">
        <f>IFERROR(IF(BTT[[#This Row],[Lfd Nr. 
(aus konsolidierter Datei)]]&lt;&gt;"",BTT[[#This Row],[Lfd Nr. 
(aus konsolidierter Datei)]],VLOOKUP(aktives_Teilprojekt,Teilprojekte[[Teilprojekte]:[Kürzel]],2,FALSE)&amp;ROW(BTT[[#This Row],[Lfd Nr.
(automatisch)]])-2),"")</f>
        <v>FI75</v>
      </c>
      <c r="B426" t="s">
        <v>1106</v>
      </c>
      <c r="D426" t="s">
        <v>1166</v>
      </c>
      <c r="E426" t="str">
        <f>IFERROR(IF(NOT(BTT[[#This Row],[Manuelle Änderung des Verantwortliches TP
(Auswahl - bei Bedarf)]]=""),BTT[[#This Row],[Manuelle Änderung des Verantwortliches TP
(Auswahl - bei Bedarf)]],VLOOKUP(BTT[[#This Row],[Hauptprozess
(Pflichtauswahl)]],Hauptprozesse[],3,FALSE)),"")</f>
        <v>FI</v>
      </c>
      <c r="G426" t="s">
        <v>363</v>
      </c>
      <c r="H426" t="s">
        <v>1154</v>
      </c>
      <c r="I426" t="s">
        <v>1155</v>
      </c>
      <c r="J426" t="str">
        <f>IFERROR(VLOOKUP(BTT[[#This Row],[Verwendete Transaktion (Pflichtauswahl)]],Transaktionen[[Transaktionen]:[Langtext]],2,FALSE),"")</f>
        <v>Durchführung in Drittsystem (Non-SAP)</v>
      </c>
      <c r="O426" t="s">
        <v>83</v>
      </c>
      <c r="R426" t="s">
        <v>1167</v>
      </c>
      <c r="S426" t="s">
        <v>1168</v>
      </c>
      <c r="T426" t="s">
        <v>83</v>
      </c>
      <c r="V426" t="str">
        <f>IFERROR(VLOOKUP(BTT[[#This Row],[Verwendetes Formular
(Auswahl falls relevant)]],Formulare[[Formularbezeichnung]:[Formularname (technisch)]],2,FALSE),"")</f>
        <v/>
      </c>
      <c r="X426" t="s">
        <v>83</v>
      </c>
      <c r="Y426" s="4" t="s">
        <v>1169</v>
      </c>
      <c r="AC426" s="22" t="s">
        <v>97</v>
      </c>
      <c r="AD426" t="s">
        <v>98</v>
      </c>
      <c r="AF426" s="22" t="s">
        <v>97</v>
      </c>
      <c r="AJ426" t="s">
        <v>99</v>
      </c>
      <c r="AK426" t="str">
        <f>IF(BTT[[#This Row],[Subprozess
(optionale Auswahl)]]="","okay",IF(VLOOKUP(BTT[[#This Row],[Subprozess
(optionale Auswahl)]],BPML[[Subprozess]:[Zugeordneter Hauptprozess]],3,FALSE)=BTT[[#This Row],[Hauptprozess
(Pflichtauswahl)]],"okay","falscher Subprozess"))</f>
        <v>okay</v>
      </c>
      <c r="AL426" t="str">
        <f>IF(aktives_Teilprojekt="Master","",IF(BTT[[#This Row],[Verantwortliches TP
(automatisch)]]=VLOOKUP(aktives_Teilprojekt,Teilprojekte[[Teilprojekte]:[Kürzel]],2,FALSE),"okay","Hauptprozess anderes TP"))</f>
        <v>okay</v>
      </c>
      <c r="AM4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6" t="str">
        <f>IFERROR(IF(BTT[[#This Row],[SAP-Modul
(Pflichtauswahl)]]&lt;&gt;VLOOKUP(BTT[[#This Row],[Verwendete Transaktion (Pflichtauswahl)]],Transaktionen[[Transaktionen]:[Modul]],3,FALSE),"Modul anders","okay"),"")</f>
        <v>okay</v>
      </c>
      <c r="AP426" t="str">
        <f>IFERROR(IF(COUNTIFS(BTT[Verwendete Transaktion (Pflichtauswahl)],BTT[[#This Row],[Verwendete Transaktion (Pflichtauswahl)]],BTT[SAP-Modul
(Pflichtauswahl)],"&lt;&gt;"&amp;BTT[[#This Row],[SAP-Modul
(Pflichtauswahl)]])&gt;0,"Modul anders","okay"),"")</f>
        <v>Modul anders</v>
      </c>
      <c r="AQ426" t="str">
        <f>IFERROR(IF(COUNTIFS(BTT[Verwendete Transaktion (Pflichtauswahl)],BTT[[#This Row],[Verwendete Transaktion (Pflichtauswahl)]],BTT[Verantwortliches TP
(automatisch)],"&lt;&gt;"&amp;BTT[[#This Row],[Verantwortliches TP
(automatisch)]])&gt;0,"Transaktion mehrfach","okay"),"")</f>
        <v>okay</v>
      </c>
      <c r="AR426" t="str">
        <f>IFERROR(IF(COUNTIFS(BTT[Verwendete Transaktion (Pflichtauswahl)],BTT[[#This Row],[Verwendete Transaktion (Pflichtauswahl)]],BTT[Verantwortliches TP
(automatisch)],"&lt;&gt;"&amp;VLOOKUP(aktives_Teilprojekt,Teilprojekte[[Teilprojekte]:[Kürzel]],2,FALSE))&gt;0,"Transaktion mehrfach","okay"),"")</f>
        <v>okay</v>
      </c>
      <c r="AS426" t="s">
        <v>1170</v>
      </c>
    </row>
    <row r="427" spans="1:45" ht="60">
      <c r="A427" t="str">
        <f>IFERROR(IF(BTT[[#This Row],[Lfd Nr. 
(aus konsolidierter Datei)]]&lt;&gt;"",BTT[[#This Row],[Lfd Nr. 
(aus konsolidierter Datei)]],VLOOKUP(aktives_Teilprojekt,Teilprojekte[[Teilprojekte]:[Kürzel]],2,FALSE)&amp;ROW(BTT[[#This Row],[Lfd Nr.
(automatisch)]])-2),"")</f>
        <v>IH159</v>
      </c>
      <c r="B427" t="s">
        <v>1171</v>
      </c>
      <c r="D427" t="s">
        <v>1172</v>
      </c>
      <c r="E427" t="str">
        <f>IFERROR(IF(NOT(BTT[[#This Row],[Manuelle Änderung des Verantwortliches TP
(Auswahl - bei Bedarf)]]=""),BTT[[#This Row],[Manuelle Änderung des Verantwortliches TP
(Auswahl - bei Bedarf)]],VLOOKUP(BTT[[#This Row],[Hauptprozess
(Pflichtauswahl)]],Hauptprozesse[],3,FALSE)),"")</f>
        <v>FI</v>
      </c>
      <c r="F427" t="s">
        <v>5</v>
      </c>
      <c r="H427" t="s">
        <v>5</v>
      </c>
      <c r="I427" t="s">
        <v>1155</v>
      </c>
      <c r="J427" t="str">
        <f>IFERROR(VLOOKUP(BTT[[#This Row],[Verwendete Transaktion (Pflichtauswahl)]],Transaktionen[[Transaktionen]:[Langtext]],2,FALSE),"")</f>
        <v>Durchführung in Drittsystem (Non-SAP)</v>
      </c>
      <c r="L427" t="s">
        <v>85</v>
      </c>
      <c r="M427" t="s">
        <v>99</v>
      </c>
      <c r="N427" t="s">
        <v>1173</v>
      </c>
      <c r="O427" t="s">
        <v>85</v>
      </c>
      <c r="P427" t="s">
        <v>85</v>
      </c>
      <c r="Q427" t="s">
        <v>85</v>
      </c>
      <c r="R427" t="s">
        <v>1174</v>
      </c>
      <c r="S427" t="s">
        <v>85</v>
      </c>
      <c r="T427" t="s">
        <v>96</v>
      </c>
      <c r="V427" t="str">
        <f>IFERROR(VLOOKUP(BTT[[#This Row],[Verwendetes Formular
(Auswahl falls relevant)]],Formulare[[Formularbezeichnung]:[Formularname (technisch)]],2,FALSE),"")</f>
        <v/>
      </c>
      <c r="X427" t="s">
        <v>85</v>
      </c>
      <c r="Y427" s="4" t="s">
        <v>1175</v>
      </c>
      <c r="Z427" t="s">
        <v>739</v>
      </c>
      <c r="AD427" t="s">
        <v>98</v>
      </c>
      <c r="AF427" s="22" t="s">
        <v>97</v>
      </c>
      <c r="AJ427" t="s">
        <v>99</v>
      </c>
      <c r="AK427" t="str">
        <f>IF(BTT[[#This Row],[Subprozess
(optionale Auswahl)]]="","okay",IF(VLOOKUP(BTT[[#This Row],[Subprozess
(optionale Auswahl)]],BPML[[Subprozess]:[Zugeordneter Hauptprozess]],3,FALSE)=BTT[[#This Row],[Hauptprozess
(Pflichtauswahl)]],"okay","falscher Subprozess"))</f>
        <v>okay</v>
      </c>
      <c r="AL427" t="str">
        <f>IF(aktives_Teilprojekt="Master","",IF(BTT[[#This Row],[Verantwortliches TP
(automatisch)]]=VLOOKUP(aktives_Teilprojekt,Teilprojekte[[Teilprojekte]:[Kürzel]],2,FALSE),"okay","Hauptprozess anderes TP"))</f>
        <v>okay</v>
      </c>
      <c r="AM4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4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7" t="str">
        <f>IFERROR(IF(BTT[[#This Row],[SAP-Modul
(Pflichtauswahl)]]&lt;&gt;VLOOKUP(BTT[[#This Row],[Verwendete Transaktion (Pflichtauswahl)]],Transaktionen[[Transaktionen]:[Modul]],3,FALSE),"Modul anders","okay"),"")</f>
        <v>Modul anders</v>
      </c>
      <c r="AP427" t="str">
        <f>IFERROR(IF(COUNTIFS(BTT[Verwendete Transaktion (Pflichtauswahl)],BTT[[#This Row],[Verwendete Transaktion (Pflichtauswahl)]],BTT[SAP-Modul
(Pflichtauswahl)],"&lt;&gt;"&amp;BTT[[#This Row],[SAP-Modul
(Pflichtauswahl)]])&gt;0,"Modul anders","okay"),"")</f>
        <v>Modul anders</v>
      </c>
      <c r="AQ427" t="str">
        <f>IFERROR(IF(COUNTIFS(BTT[Verwendete Transaktion (Pflichtauswahl)],BTT[[#This Row],[Verwendete Transaktion (Pflichtauswahl)]],BTT[Verantwortliches TP
(automatisch)],"&lt;&gt;"&amp;BTT[[#This Row],[Verantwortliches TP
(automatisch)]])&gt;0,"Transaktion mehrfach","okay"),"")</f>
        <v>okay</v>
      </c>
      <c r="AR427" t="str">
        <f>IFERROR(IF(COUNTIFS(BTT[Verwendete Transaktion (Pflichtauswahl)],BTT[[#This Row],[Verwendete Transaktion (Pflichtauswahl)]],BTT[Verantwortliches TP
(automatisch)],"&lt;&gt;"&amp;VLOOKUP(aktives_Teilprojekt,Teilprojekte[[Teilprojekte]:[Kürzel]],2,FALSE))&gt;0,"Transaktion mehrfach","okay"),"")</f>
        <v>okay</v>
      </c>
      <c r="AS427" t="s">
        <v>1176</v>
      </c>
    </row>
    <row r="428" spans="1:45">
      <c r="A428" t="str">
        <f>IFERROR(IF(BTT[[#This Row],[Lfd Nr. 
(aus konsolidierter Datei)]]&lt;&gt;"",BTT[[#This Row],[Lfd Nr. 
(aus konsolidierter Datei)]],VLOOKUP(aktives_Teilprojekt,Teilprojekte[[Teilprojekte]:[Kürzel]],2,FALSE)&amp;ROW(BTT[[#This Row],[Lfd Nr.
(automatisch)]])-2),"")</f>
        <v>HL304</v>
      </c>
      <c r="B428" t="s">
        <v>90</v>
      </c>
      <c r="C428" t="s">
        <v>1177</v>
      </c>
      <c r="D428" t="s">
        <v>1178</v>
      </c>
      <c r="E428" t="str">
        <f>IFERROR(IF(NOT(BTT[[#This Row],[Manuelle Änderung des Verantwortliches TP
(Auswahl - bei Bedarf)]]=""),BTT[[#This Row],[Manuelle Änderung des Verantwortliches TP
(Auswahl - bei Bedarf)]],VLOOKUP(BTT[[#This Row],[Hauptprozess
(Pflichtauswahl)]],Hauptprozesse[],3,FALSE)),"")</f>
        <v>FI</v>
      </c>
      <c r="F428" t="s">
        <v>5</v>
      </c>
      <c r="G428" t="s">
        <v>1179</v>
      </c>
      <c r="H428" t="s">
        <v>1180</v>
      </c>
      <c r="I428" t="s">
        <v>1181</v>
      </c>
      <c r="J428" t="str">
        <f>IFERROR(VLOOKUP(BTT[[#This Row],[Verwendete Transaktion (Pflichtauswahl)]],Transaktionen[[Transaktionen]:[Langtext]],2,FALSE),"")</f>
        <v>CO-PA Fortschreibung statistisch</v>
      </c>
      <c r="O428" t="s">
        <v>85</v>
      </c>
      <c r="T428" t="s">
        <v>96</v>
      </c>
      <c r="V428" t="str">
        <f>IFERROR(VLOOKUP(BTT[[#This Row],[Verwendetes Formular
(Auswahl falls relevant)]],Formulare[[Formularbezeichnung]:[Formularname (technisch)]],2,FALSE),"")</f>
        <v/>
      </c>
      <c r="X428" t="s">
        <v>85</v>
      </c>
      <c r="Y428" s="4"/>
      <c r="Z428" t="s">
        <v>739</v>
      </c>
      <c r="AC428" s="22" t="s">
        <v>97</v>
      </c>
      <c r="AD428" t="s">
        <v>98</v>
      </c>
      <c r="AF428" s="22" t="s">
        <v>97</v>
      </c>
      <c r="AJ428" t="s">
        <v>99</v>
      </c>
      <c r="AK428" t="str">
        <f>IF(BTT[[#This Row],[Subprozess
(optionale Auswahl)]]="","okay",IF(VLOOKUP(BTT[[#This Row],[Subprozess
(optionale Auswahl)]],BPML[[Subprozess]:[Zugeordneter Hauptprozess]],3,FALSE)=BTT[[#This Row],[Hauptprozess
(Pflichtauswahl)]],"okay","falscher Subprozess"))</f>
        <v>falscher Subprozess</v>
      </c>
      <c r="AL428" t="str">
        <f>IF(aktives_Teilprojekt="Master","",IF(BTT[[#This Row],[Verantwortliches TP
(automatisch)]]=VLOOKUP(aktives_Teilprojekt,Teilprojekte[[Teilprojekte]:[Kürzel]],2,FALSE),"okay","Hauptprozess anderes TP"))</f>
        <v>okay</v>
      </c>
      <c r="AM4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4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8" t="str">
        <f>IFERROR(IF(BTT[[#This Row],[SAP-Modul
(Pflichtauswahl)]]&lt;&gt;VLOOKUP(BTT[[#This Row],[Verwendete Transaktion (Pflichtauswahl)]],Transaktionen[[Transaktionen]:[Modul]],3,FALSE),"Modul anders","okay"),"")</f>
        <v>Modul anders</v>
      </c>
      <c r="AP428" t="str">
        <f>IFERROR(IF(COUNTIFS(BTT[Verwendete Transaktion (Pflichtauswahl)],BTT[[#This Row],[Verwendete Transaktion (Pflichtauswahl)]],BTT[SAP-Modul
(Pflichtauswahl)],"&lt;&gt;"&amp;BTT[[#This Row],[SAP-Modul
(Pflichtauswahl)]])&gt;0,"Modul anders","okay"),"")</f>
        <v>okay</v>
      </c>
      <c r="AQ428" t="str">
        <f>IFERROR(IF(COUNTIFS(BTT[Verwendete Transaktion (Pflichtauswahl)],BTT[[#This Row],[Verwendete Transaktion (Pflichtauswahl)]],BTT[Verantwortliches TP
(automatisch)],"&lt;&gt;"&amp;BTT[[#This Row],[Verantwortliches TP
(automatisch)]])&gt;0,"Transaktion mehrfach","okay"),"")</f>
        <v>okay</v>
      </c>
      <c r="AR428" t="str">
        <f>IFERROR(IF(COUNTIFS(BTT[Verwendete Transaktion (Pflichtauswahl)],BTT[[#This Row],[Verwendete Transaktion (Pflichtauswahl)]],BTT[Verantwortliches TP
(automatisch)],"&lt;&gt;"&amp;VLOOKUP(aktives_Teilprojekt,Teilprojekte[[Teilprojekte]:[Kürzel]],2,FALSE))&gt;0,"Transaktion mehrfach","okay"),"")</f>
        <v>okay</v>
      </c>
      <c r="AS428" t="s">
        <v>1182</v>
      </c>
    </row>
    <row r="429" spans="1:45">
      <c r="A429" t="str">
        <f>IFERROR(IF(BTT[[#This Row],[Lfd Nr. 
(aus konsolidierter Datei)]]&lt;&gt;"",BTT[[#This Row],[Lfd Nr. 
(aus konsolidierter Datei)]],VLOOKUP(aktives_Teilprojekt,Teilprojekte[[Teilprojekte]:[Kürzel]],2,FALSE)&amp;ROW(BTT[[#This Row],[Lfd Nr.
(automatisch)]])-2),"")</f>
        <v>FI2541</v>
      </c>
      <c r="B429" t="s">
        <v>101</v>
      </c>
      <c r="D429" t="s">
        <v>102</v>
      </c>
      <c r="E429" t="str">
        <f>IFERROR(IF(NOT(BTT[[#This Row],[Manuelle Änderung des Verantwortliches TP
(Auswahl - bei Bedarf)]]=""),BTT[[#This Row],[Manuelle Änderung des Verantwortliches TP
(Auswahl - bei Bedarf)]],VLOOKUP(BTT[[#This Row],[Hauptprozess
(Pflichtauswahl)]],Hauptprozesse[],3,FALSE)),"")</f>
        <v>FI</v>
      </c>
      <c r="F429" t="s">
        <v>5</v>
      </c>
      <c r="H429" t="s">
        <v>792</v>
      </c>
      <c r="I429" t="s">
        <v>1183</v>
      </c>
      <c r="J429" t="str">
        <f>IFERROR(VLOOKUP(BTT[[#This Row],[Verwendete Transaktion (Pflichtauswahl)]],Transaktionen[[Transaktionen]:[Langtext]],2,FALSE),"")</f>
        <v>Musterbeleg erfassen</v>
      </c>
      <c r="V429" t="str">
        <f>IFERROR(VLOOKUP(BTT[[#This Row],[Verwendetes Formular
(Auswahl falls relevant)]],Formulare[[Formularbezeichnung]:[Formularname (technisch)]],2,FALSE),"")</f>
        <v/>
      </c>
      <c r="X429" t="s">
        <v>83</v>
      </c>
      <c r="Y429" s="4" t="s">
        <v>1184</v>
      </c>
      <c r="AD429" t="s">
        <v>98</v>
      </c>
      <c r="AF429" s="22" t="s">
        <v>97</v>
      </c>
      <c r="AJ429" t="s">
        <v>99</v>
      </c>
      <c r="AK429" t="str">
        <f>IF(BTT[[#This Row],[Subprozess
(optionale Auswahl)]]="","okay",IF(VLOOKUP(BTT[[#This Row],[Subprozess
(optionale Auswahl)]],BPML[[Subprozess]:[Zugeordneter Hauptprozess]],3,FALSE)=BTT[[#This Row],[Hauptprozess
(Pflichtauswahl)]],"okay","falscher Subprozess"))</f>
        <v>okay</v>
      </c>
      <c r="AL429" t="str">
        <f>IF(aktives_Teilprojekt="Master","",IF(BTT[[#This Row],[Verantwortliches TP
(automatisch)]]=VLOOKUP(aktives_Teilprojekt,Teilprojekte[[Teilprojekte]:[Kürzel]],2,FALSE),"okay","Hauptprozess anderes TP"))</f>
        <v>okay</v>
      </c>
      <c r="AM4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29" t="str">
        <f>IFERROR(IF(BTT[[#This Row],[SAP-Modul
(Pflichtauswahl)]]&lt;&gt;VLOOKUP(BTT[[#This Row],[Verwendete Transaktion (Pflichtauswahl)]],Transaktionen[[Transaktionen]:[Modul]],3,FALSE),"Modul anders","okay"),"")</f>
        <v>Modul anders</v>
      </c>
      <c r="AP429" t="str">
        <f>IFERROR(IF(COUNTIFS(BTT[Verwendete Transaktion (Pflichtauswahl)],BTT[[#This Row],[Verwendete Transaktion (Pflichtauswahl)]],BTT[SAP-Modul
(Pflichtauswahl)],"&lt;&gt;"&amp;BTT[[#This Row],[SAP-Modul
(Pflichtauswahl)]])&gt;0,"Modul anders","okay"),"")</f>
        <v>Modul anders</v>
      </c>
      <c r="AQ429" t="str">
        <f>IFERROR(IF(COUNTIFS(BTT[Verwendete Transaktion (Pflichtauswahl)],BTT[[#This Row],[Verwendete Transaktion (Pflichtauswahl)]],BTT[Verantwortliches TP
(automatisch)],"&lt;&gt;"&amp;BTT[[#This Row],[Verantwortliches TP
(automatisch)]])&gt;0,"Transaktion mehrfach","okay"),"")</f>
        <v>okay</v>
      </c>
      <c r="AR429" t="str">
        <f>IFERROR(IF(COUNTIFS(BTT[Verwendete Transaktion (Pflichtauswahl)],BTT[[#This Row],[Verwendete Transaktion (Pflichtauswahl)]],BTT[Verantwortliches TP
(automatisch)],"&lt;&gt;"&amp;VLOOKUP(aktives_Teilprojekt,Teilprojekte[[Teilprojekte]:[Kürzel]],2,FALSE))&gt;0,"Transaktion mehrfach","okay"),"")</f>
        <v>okay</v>
      </c>
      <c r="AS429" t="s">
        <v>1185</v>
      </c>
    </row>
    <row r="430" spans="1:45">
      <c r="A430" t="str">
        <f>IFERROR(IF(BTT[[#This Row],[Lfd Nr. 
(aus konsolidierter Datei)]]&lt;&gt;"",BTT[[#This Row],[Lfd Nr. 
(aus konsolidierter Datei)]],VLOOKUP(aktives_Teilprojekt,Teilprojekte[[Teilprojekte]:[Kürzel]],2,FALSE)&amp;ROW(BTT[[#This Row],[Lfd Nr.
(automatisch)]])-2),"")</f>
        <v>HL274</v>
      </c>
      <c r="B430" t="s">
        <v>90</v>
      </c>
      <c r="C430" t="s">
        <v>1186</v>
      </c>
      <c r="D430" t="s">
        <v>1187</v>
      </c>
      <c r="E430" t="str">
        <f>IFERROR(IF(NOT(BTT[[#This Row],[Manuelle Änderung des Verantwortliches TP
(Auswahl - bei Bedarf)]]=""),BTT[[#This Row],[Manuelle Änderung des Verantwortliches TP
(Auswahl - bei Bedarf)]],VLOOKUP(BTT[[#This Row],[Hauptprozess
(Pflichtauswahl)]],Hauptprozesse[],3,FALSE)),"")</f>
        <v>FI</v>
      </c>
      <c r="F430" t="s">
        <v>5</v>
      </c>
      <c r="G430" t="s">
        <v>93</v>
      </c>
      <c r="H430" t="s">
        <v>5</v>
      </c>
      <c r="I430" t="s">
        <v>1188</v>
      </c>
      <c r="J430" t="str">
        <f>IFERROR(VLOOKUP(BTT[[#This Row],[Verwendete Transaktion (Pflichtauswahl)]],Transaktionen[[Transaktionen]:[Langtext]],2,FALSE),"")</f>
        <v>Sachkontenbuchung erfassen</v>
      </c>
      <c r="O430" t="s">
        <v>83</v>
      </c>
      <c r="T430" t="s">
        <v>96</v>
      </c>
      <c r="V430" t="str">
        <f>IFERROR(VLOOKUP(BTT[[#This Row],[Verwendetes Formular
(Auswahl falls relevant)]],Formulare[[Formularbezeichnung]:[Formularname (technisch)]],2,FALSE),"")</f>
        <v/>
      </c>
      <c r="X430" t="s">
        <v>83</v>
      </c>
      <c r="Y430" s="4"/>
      <c r="AB430" t="s">
        <v>85</v>
      </c>
      <c r="AC430" t="s">
        <v>86</v>
      </c>
      <c r="AD430" t="s">
        <v>87</v>
      </c>
      <c r="AF430" t="s">
        <v>1189</v>
      </c>
      <c r="AJ430" t="s">
        <v>99</v>
      </c>
      <c r="AK430" t="str">
        <f>IF(BTT[[#This Row],[Subprozess
(optionale Auswahl)]]="","okay",IF(VLOOKUP(BTT[[#This Row],[Subprozess
(optionale Auswahl)]],BPML[[Subprozess]:[Zugeordneter Hauptprozess]],3,FALSE)=BTT[[#This Row],[Hauptprozess
(Pflichtauswahl)]],"okay","falscher Subprozess"))</f>
        <v>okay</v>
      </c>
      <c r="AL430" t="str">
        <f>IF(aktives_Teilprojekt="Master","",IF(BTT[[#This Row],[Verantwortliches TP
(automatisch)]]=VLOOKUP(aktives_Teilprojekt,Teilprojekte[[Teilprojekte]:[Kürzel]],2,FALSE),"okay","Hauptprozess anderes TP"))</f>
        <v>okay</v>
      </c>
      <c r="AM4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30" t="str">
        <f>IFERROR(IF(BTT[[#This Row],[SAP-Modul
(Pflichtauswahl)]]&lt;&gt;VLOOKUP(BTT[[#This Row],[Verwendete Transaktion (Pflichtauswahl)]],Transaktionen[[Transaktionen]:[Modul]],3,FALSE),"Modul anders","okay"),"")</f>
        <v>okay</v>
      </c>
      <c r="AP430" t="str">
        <f>IFERROR(IF(COUNTIFS(BTT[Verwendete Transaktion (Pflichtauswahl)],BTT[[#This Row],[Verwendete Transaktion (Pflichtauswahl)]],BTT[SAP-Modul
(Pflichtauswahl)],"&lt;&gt;"&amp;BTT[[#This Row],[SAP-Modul
(Pflichtauswahl)]])&gt;0,"Modul anders","okay"),"")</f>
        <v>okay</v>
      </c>
      <c r="AQ430" t="str">
        <f>IFERROR(IF(COUNTIFS(BTT[Verwendete Transaktion (Pflichtauswahl)],BTT[[#This Row],[Verwendete Transaktion (Pflichtauswahl)]],BTT[Verantwortliches TP
(automatisch)],"&lt;&gt;"&amp;BTT[[#This Row],[Verantwortliches TP
(automatisch)]])&gt;0,"Transaktion mehrfach","okay"),"")</f>
        <v>okay</v>
      </c>
      <c r="AR430" t="str">
        <f>IFERROR(IF(COUNTIFS(BTT[Verwendete Transaktion (Pflichtauswahl)],BTT[[#This Row],[Verwendete Transaktion (Pflichtauswahl)]],BTT[Verantwortliches TP
(automatisch)],"&lt;&gt;"&amp;VLOOKUP(aktives_Teilprojekt,Teilprojekte[[Teilprojekte]:[Kürzel]],2,FALSE))&gt;0,"Transaktion mehrfach","okay"),"")</f>
        <v>okay</v>
      </c>
      <c r="AS430" t="s">
        <v>1190</v>
      </c>
    </row>
    <row r="431" spans="1:45" ht="60">
      <c r="A431" t="str">
        <f>IFERROR(IF(BTT[[#This Row],[Lfd Nr. 
(aus konsolidierter Datei)]]&lt;&gt;"",BTT[[#This Row],[Lfd Nr. 
(aus konsolidierter Datei)]],VLOOKUP(aktives_Teilprojekt,Teilprojekte[[Teilprojekte]:[Kürzel]],2,FALSE)&amp;ROW(BTT[[#This Row],[Lfd Nr.
(automatisch)]])-2),"")</f>
        <v>FI110</v>
      </c>
      <c r="B431" t="s">
        <v>1106</v>
      </c>
      <c r="D431" t="s">
        <v>1191</v>
      </c>
      <c r="E431" t="str">
        <f>IFERROR(IF(NOT(BTT[[#This Row],[Manuelle Änderung des Verantwortliches TP
(Auswahl - bei Bedarf)]]=""),BTT[[#This Row],[Manuelle Änderung des Verantwortliches TP
(Auswahl - bei Bedarf)]],VLOOKUP(BTT[[#This Row],[Hauptprozess
(Pflichtauswahl)]],Hauptprozesse[],3,FALSE)),"")</f>
        <v>FI</v>
      </c>
      <c r="G431" t="s">
        <v>1192</v>
      </c>
      <c r="H431" t="s">
        <v>5</v>
      </c>
      <c r="I431" t="s">
        <v>1188</v>
      </c>
      <c r="J431" t="str">
        <f>IFERROR(VLOOKUP(BTT[[#This Row],[Verwendete Transaktion (Pflichtauswahl)]],Transaktionen[[Transaktionen]:[Langtext]],2,FALSE),"")</f>
        <v>Sachkontenbuchung erfassen</v>
      </c>
      <c r="O431" t="s">
        <v>83</v>
      </c>
      <c r="R431" t="s">
        <v>1167</v>
      </c>
      <c r="T431" t="s">
        <v>83</v>
      </c>
      <c r="V431" t="str">
        <f>IFERROR(VLOOKUP(BTT[[#This Row],[Verwendetes Formular
(Auswahl falls relevant)]],Formulare[[Formularbezeichnung]:[Formularname (technisch)]],2,FALSE),"")</f>
        <v/>
      </c>
      <c r="X431" t="s">
        <v>83</v>
      </c>
      <c r="Y431" s="4" t="s">
        <v>1193</v>
      </c>
      <c r="AB431" t="s">
        <v>85</v>
      </c>
      <c r="AC431" t="s">
        <v>86</v>
      </c>
      <c r="AD431" t="s">
        <v>87</v>
      </c>
      <c r="AF431" t="s">
        <v>1189</v>
      </c>
      <c r="AI431" t="s">
        <v>85</v>
      </c>
      <c r="AJ431" t="s">
        <v>85</v>
      </c>
      <c r="AK431" t="str">
        <f>IF(BTT[[#This Row],[Subprozess
(optionale Auswahl)]]="","okay",IF(VLOOKUP(BTT[[#This Row],[Subprozess
(optionale Auswahl)]],BPML[[Subprozess]:[Zugeordneter Hauptprozess]],3,FALSE)=BTT[[#This Row],[Hauptprozess
(Pflichtauswahl)]],"okay","falscher Subprozess"))</f>
        <v>okay</v>
      </c>
      <c r="AL431" t="str">
        <f>IF(aktives_Teilprojekt="Master","",IF(BTT[[#This Row],[Verantwortliches TP
(automatisch)]]=VLOOKUP(aktives_Teilprojekt,Teilprojekte[[Teilprojekte]:[Kürzel]],2,FALSE),"okay","Hauptprozess anderes TP"))</f>
        <v>okay</v>
      </c>
      <c r="AM4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31" t="str">
        <f>IFERROR(IF(BTT[[#This Row],[SAP-Modul
(Pflichtauswahl)]]&lt;&gt;VLOOKUP(BTT[[#This Row],[Verwendete Transaktion (Pflichtauswahl)]],Transaktionen[[Transaktionen]:[Modul]],3,FALSE),"Modul anders","okay"),"")</f>
        <v>okay</v>
      </c>
      <c r="AP431" t="str">
        <f>IFERROR(IF(COUNTIFS(BTT[Verwendete Transaktion (Pflichtauswahl)],BTT[[#This Row],[Verwendete Transaktion (Pflichtauswahl)]],BTT[SAP-Modul
(Pflichtauswahl)],"&lt;&gt;"&amp;BTT[[#This Row],[SAP-Modul
(Pflichtauswahl)]])&gt;0,"Modul anders","okay"),"")</f>
        <v>okay</v>
      </c>
      <c r="AQ431" t="str">
        <f>IFERROR(IF(COUNTIFS(BTT[Verwendete Transaktion (Pflichtauswahl)],BTT[[#This Row],[Verwendete Transaktion (Pflichtauswahl)]],BTT[Verantwortliches TP
(automatisch)],"&lt;&gt;"&amp;BTT[[#This Row],[Verantwortliches TP
(automatisch)]])&gt;0,"Transaktion mehrfach","okay"),"")</f>
        <v>okay</v>
      </c>
      <c r="AR431" t="str">
        <f>IFERROR(IF(COUNTIFS(BTT[Verwendete Transaktion (Pflichtauswahl)],BTT[[#This Row],[Verwendete Transaktion (Pflichtauswahl)]],BTT[Verantwortliches TP
(automatisch)],"&lt;&gt;"&amp;VLOOKUP(aktives_Teilprojekt,Teilprojekte[[Teilprojekte]:[Kürzel]],2,FALSE))&gt;0,"Transaktion mehrfach","okay"),"")</f>
        <v>okay</v>
      </c>
      <c r="AS431" t="s">
        <v>1194</v>
      </c>
    </row>
    <row r="432" spans="1:45">
      <c r="A432" t="str">
        <f>IFERROR(IF(BTT[[#This Row],[Lfd Nr. 
(aus konsolidierter Datei)]]&lt;&gt;"",BTT[[#This Row],[Lfd Nr. 
(aus konsolidierter Datei)]],VLOOKUP(aktives_Teilprojekt,Teilprojekte[[Teilprojekte]:[Kürzel]],2,FALSE)&amp;ROW(BTT[[#This Row],[Lfd Nr.
(automatisch)]])-2),"")</f>
        <v>FI1107</v>
      </c>
      <c r="B432" t="s">
        <v>868</v>
      </c>
      <c r="D432" t="s">
        <v>1195</v>
      </c>
      <c r="E432" t="str">
        <f>IFERROR(IF(NOT(BTT[[#This Row],[Manuelle Änderung des Verantwortliches TP
(Auswahl - bei Bedarf)]]=""),BTT[[#This Row],[Manuelle Änderung des Verantwortliches TP
(Auswahl - bei Bedarf)]],VLOOKUP(BTT[[#This Row],[Hauptprozess
(Pflichtauswahl)]],Hauptprozesse[],3,FALSE)),"")</f>
        <v>FI</v>
      </c>
      <c r="G432" t="s">
        <v>851</v>
      </c>
      <c r="H432" t="s">
        <v>5</v>
      </c>
      <c r="I432" t="s">
        <v>1188</v>
      </c>
      <c r="J432" t="str">
        <f>IFERROR(VLOOKUP(BTT[[#This Row],[Verwendete Transaktion (Pflichtauswahl)]],Transaktionen[[Transaktionen]:[Langtext]],2,FALSE),"")</f>
        <v>Sachkontenbuchung erfassen</v>
      </c>
      <c r="O432" t="s">
        <v>83</v>
      </c>
      <c r="T432" t="s">
        <v>83</v>
      </c>
      <c r="V432" t="str">
        <f>IFERROR(VLOOKUP(BTT[[#This Row],[Verwendetes Formular
(Auswahl falls relevant)]],Formulare[[Formularbezeichnung]:[Formularname (technisch)]],2,FALSE),"")</f>
        <v/>
      </c>
      <c r="X432" t="s">
        <v>83</v>
      </c>
      <c r="Y432" s="4"/>
      <c r="AB432" t="s">
        <v>85</v>
      </c>
      <c r="AC432" t="s">
        <v>86</v>
      </c>
      <c r="AD432" t="s">
        <v>87</v>
      </c>
      <c r="AF432" t="s">
        <v>1189</v>
      </c>
      <c r="AI432" t="s">
        <v>85</v>
      </c>
      <c r="AJ432" t="s">
        <v>85</v>
      </c>
      <c r="AK432" t="str">
        <f>IF(BTT[[#This Row],[Subprozess
(optionale Auswahl)]]="","okay",IF(VLOOKUP(BTT[[#This Row],[Subprozess
(optionale Auswahl)]],BPML[[Subprozess]:[Zugeordneter Hauptprozess]],3,FALSE)=BTT[[#This Row],[Hauptprozess
(Pflichtauswahl)]],"okay","falscher Subprozess"))</f>
        <v>okay</v>
      </c>
      <c r="AL432" t="str">
        <f>IF(aktives_Teilprojekt="Master","",IF(BTT[[#This Row],[Verantwortliches TP
(automatisch)]]=VLOOKUP(aktives_Teilprojekt,Teilprojekte[[Teilprojekte]:[Kürzel]],2,FALSE),"okay","Hauptprozess anderes TP"))</f>
        <v>okay</v>
      </c>
      <c r="AM4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32" t="str">
        <f>IFERROR(IF(BTT[[#This Row],[SAP-Modul
(Pflichtauswahl)]]&lt;&gt;VLOOKUP(BTT[[#This Row],[Verwendete Transaktion (Pflichtauswahl)]],Transaktionen[[Transaktionen]:[Modul]],3,FALSE),"Modul anders","okay"),"")</f>
        <v>okay</v>
      </c>
      <c r="AP432" t="str">
        <f>IFERROR(IF(COUNTIFS(BTT[Verwendete Transaktion (Pflichtauswahl)],BTT[[#This Row],[Verwendete Transaktion (Pflichtauswahl)]],BTT[SAP-Modul
(Pflichtauswahl)],"&lt;&gt;"&amp;BTT[[#This Row],[SAP-Modul
(Pflichtauswahl)]])&gt;0,"Modul anders","okay"),"")</f>
        <v>okay</v>
      </c>
      <c r="AQ432" t="str">
        <f>IFERROR(IF(COUNTIFS(BTT[Verwendete Transaktion (Pflichtauswahl)],BTT[[#This Row],[Verwendete Transaktion (Pflichtauswahl)]],BTT[Verantwortliches TP
(automatisch)],"&lt;&gt;"&amp;BTT[[#This Row],[Verantwortliches TP
(automatisch)]])&gt;0,"Transaktion mehrfach","okay"),"")</f>
        <v>okay</v>
      </c>
      <c r="AR432" t="str">
        <f>IFERROR(IF(COUNTIFS(BTT[Verwendete Transaktion (Pflichtauswahl)],BTT[[#This Row],[Verwendete Transaktion (Pflichtauswahl)]],BTT[Verantwortliches TP
(automatisch)],"&lt;&gt;"&amp;VLOOKUP(aktives_Teilprojekt,Teilprojekte[[Teilprojekte]:[Kürzel]],2,FALSE))&gt;0,"Transaktion mehrfach","okay"),"")</f>
        <v>okay</v>
      </c>
      <c r="AS432" t="s">
        <v>1196</v>
      </c>
    </row>
    <row r="433" spans="1:45">
      <c r="A433" t="str">
        <f>IFERROR(IF(BTT[[#This Row],[Lfd Nr. 
(aus konsolidierter Datei)]]&lt;&gt;"",BTT[[#This Row],[Lfd Nr. 
(aus konsolidierter Datei)]],VLOOKUP(aktives_Teilprojekt,Teilprojekte[[Teilprojekte]:[Kürzel]],2,FALSE)&amp;ROW(BTT[[#This Row],[Lfd Nr.
(automatisch)]])-2),"")</f>
        <v>FI1219</v>
      </c>
      <c r="B433" t="s">
        <v>904</v>
      </c>
      <c r="D433" t="s">
        <v>921</v>
      </c>
      <c r="E433" t="str">
        <f>IFERROR(IF(NOT(BTT[[#This Row],[Manuelle Änderung des Verantwortliches TP
(Auswahl - bei Bedarf)]]=""),BTT[[#This Row],[Manuelle Änderung des Verantwortliches TP
(Auswahl - bei Bedarf)]],VLOOKUP(BTT[[#This Row],[Hauptprozess
(Pflichtauswahl)]],Hauptprozesse[],3,FALSE)),"")</f>
        <v>FI</v>
      </c>
      <c r="G433" t="s">
        <v>851</v>
      </c>
      <c r="H433" t="s">
        <v>5</v>
      </c>
      <c r="I433" t="s">
        <v>1188</v>
      </c>
      <c r="J433" t="str">
        <f>IFERROR(VLOOKUP(BTT[[#This Row],[Verwendete Transaktion (Pflichtauswahl)]],Transaktionen[[Transaktionen]:[Langtext]],2,FALSE),"")</f>
        <v>Sachkontenbuchung erfassen</v>
      </c>
      <c r="O433" t="s">
        <v>83</v>
      </c>
      <c r="T433" t="s">
        <v>83</v>
      </c>
      <c r="V433" t="str">
        <f>IFERROR(VLOOKUP(BTT[[#This Row],[Verwendetes Formular
(Auswahl falls relevant)]],Formulare[[Formularbezeichnung]:[Formularname (technisch)]],2,FALSE),"")</f>
        <v/>
      </c>
      <c r="X433" t="s">
        <v>83</v>
      </c>
      <c r="Y433" s="4"/>
      <c r="AB433" t="s">
        <v>85</v>
      </c>
      <c r="AC433" t="s">
        <v>86</v>
      </c>
      <c r="AD433" t="s">
        <v>87</v>
      </c>
      <c r="AF433" t="s">
        <v>1189</v>
      </c>
      <c r="AI433" t="s">
        <v>85</v>
      </c>
      <c r="AJ433" t="s">
        <v>85</v>
      </c>
      <c r="AK433" t="str">
        <f>IF(BTT[[#This Row],[Subprozess
(optionale Auswahl)]]="","okay",IF(VLOOKUP(BTT[[#This Row],[Subprozess
(optionale Auswahl)]],BPML[[Subprozess]:[Zugeordneter Hauptprozess]],3,FALSE)=BTT[[#This Row],[Hauptprozess
(Pflichtauswahl)]],"okay","falscher Subprozess"))</f>
        <v>okay</v>
      </c>
      <c r="AL433" t="str">
        <f>IF(aktives_Teilprojekt="Master","",IF(BTT[[#This Row],[Verantwortliches TP
(automatisch)]]=VLOOKUP(aktives_Teilprojekt,Teilprojekte[[Teilprojekte]:[Kürzel]],2,FALSE),"okay","Hauptprozess anderes TP"))</f>
        <v>okay</v>
      </c>
      <c r="AM4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33" t="str">
        <f>IFERROR(IF(BTT[[#This Row],[SAP-Modul
(Pflichtauswahl)]]&lt;&gt;VLOOKUP(BTT[[#This Row],[Verwendete Transaktion (Pflichtauswahl)]],Transaktionen[[Transaktionen]:[Modul]],3,FALSE),"Modul anders","okay"),"")</f>
        <v>okay</v>
      </c>
      <c r="AP433" t="str">
        <f>IFERROR(IF(COUNTIFS(BTT[Verwendete Transaktion (Pflichtauswahl)],BTT[[#This Row],[Verwendete Transaktion (Pflichtauswahl)]],BTT[SAP-Modul
(Pflichtauswahl)],"&lt;&gt;"&amp;BTT[[#This Row],[SAP-Modul
(Pflichtauswahl)]])&gt;0,"Modul anders","okay"),"")</f>
        <v>okay</v>
      </c>
      <c r="AQ433" t="str">
        <f>IFERROR(IF(COUNTIFS(BTT[Verwendete Transaktion (Pflichtauswahl)],BTT[[#This Row],[Verwendete Transaktion (Pflichtauswahl)]],BTT[Verantwortliches TP
(automatisch)],"&lt;&gt;"&amp;BTT[[#This Row],[Verantwortliches TP
(automatisch)]])&gt;0,"Transaktion mehrfach","okay"),"")</f>
        <v>okay</v>
      </c>
      <c r="AR433" t="str">
        <f>IFERROR(IF(COUNTIFS(BTT[Verwendete Transaktion (Pflichtauswahl)],BTT[[#This Row],[Verwendete Transaktion (Pflichtauswahl)]],BTT[Verantwortliches TP
(automatisch)],"&lt;&gt;"&amp;VLOOKUP(aktives_Teilprojekt,Teilprojekte[[Teilprojekte]:[Kürzel]],2,FALSE))&gt;0,"Transaktion mehrfach","okay"),"")</f>
        <v>okay</v>
      </c>
      <c r="AS433" t="s">
        <v>1197</v>
      </c>
    </row>
    <row r="434" spans="1:45">
      <c r="A434" t="str">
        <f>IFERROR(IF(BTT[[#This Row],[Lfd Nr. 
(aus konsolidierter Datei)]]&lt;&gt;"",BTT[[#This Row],[Lfd Nr. 
(aus konsolidierter Datei)]],VLOOKUP(aktives_Teilprojekt,Teilprojekte[[Teilprojekte]:[Kürzel]],2,FALSE)&amp;ROW(BTT[[#This Row],[Lfd Nr.
(automatisch)]])-2),"")</f>
        <v>FI1278</v>
      </c>
      <c r="B434" t="s">
        <v>878</v>
      </c>
      <c r="D434" t="s">
        <v>1198</v>
      </c>
      <c r="E434" t="str">
        <f>IFERROR(IF(NOT(BTT[[#This Row],[Manuelle Änderung des Verantwortliches TP
(Auswahl - bei Bedarf)]]=""),BTT[[#This Row],[Manuelle Änderung des Verantwortliches TP
(Auswahl - bei Bedarf)]],VLOOKUP(BTT[[#This Row],[Hauptprozess
(Pflichtauswahl)]],Hauptprozesse[],3,FALSE)),"")</f>
        <v>FI</v>
      </c>
      <c r="G434" t="s">
        <v>851</v>
      </c>
      <c r="H434" t="s">
        <v>5</v>
      </c>
      <c r="I434" t="s">
        <v>1188</v>
      </c>
      <c r="J434" t="str">
        <f>IFERROR(VLOOKUP(BTT[[#This Row],[Verwendete Transaktion (Pflichtauswahl)]],Transaktionen[[Transaktionen]:[Langtext]],2,FALSE),"")</f>
        <v>Sachkontenbuchung erfassen</v>
      </c>
      <c r="O434" t="s">
        <v>83</v>
      </c>
      <c r="T434" t="s">
        <v>83</v>
      </c>
      <c r="V434" t="str">
        <f>IFERROR(VLOOKUP(BTT[[#This Row],[Verwendetes Formular
(Auswahl falls relevant)]],Formulare[[Formularbezeichnung]:[Formularname (technisch)]],2,FALSE),"")</f>
        <v/>
      </c>
      <c r="X434" t="s">
        <v>83</v>
      </c>
      <c r="Y434" s="4"/>
      <c r="AB434" t="s">
        <v>85</v>
      </c>
      <c r="AC434" t="s">
        <v>86</v>
      </c>
      <c r="AD434" t="s">
        <v>87</v>
      </c>
      <c r="AF434" t="s">
        <v>1189</v>
      </c>
      <c r="AI434" t="s">
        <v>85</v>
      </c>
      <c r="AJ434" t="s">
        <v>85</v>
      </c>
      <c r="AK434" t="str">
        <f>IF(BTT[[#This Row],[Subprozess
(optionale Auswahl)]]="","okay",IF(VLOOKUP(BTT[[#This Row],[Subprozess
(optionale Auswahl)]],BPML[[Subprozess]:[Zugeordneter Hauptprozess]],3,FALSE)=BTT[[#This Row],[Hauptprozess
(Pflichtauswahl)]],"okay","falscher Subprozess"))</f>
        <v>okay</v>
      </c>
      <c r="AL434" t="str">
        <f>IF(aktives_Teilprojekt="Master","",IF(BTT[[#This Row],[Verantwortliches TP
(automatisch)]]=VLOOKUP(aktives_Teilprojekt,Teilprojekte[[Teilprojekte]:[Kürzel]],2,FALSE),"okay","Hauptprozess anderes TP"))</f>
        <v>okay</v>
      </c>
      <c r="AM4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34" t="str">
        <f>IFERROR(IF(BTT[[#This Row],[SAP-Modul
(Pflichtauswahl)]]&lt;&gt;VLOOKUP(BTT[[#This Row],[Verwendete Transaktion (Pflichtauswahl)]],Transaktionen[[Transaktionen]:[Modul]],3,FALSE),"Modul anders","okay"),"")</f>
        <v>okay</v>
      </c>
      <c r="AP434" t="str">
        <f>IFERROR(IF(COUNTIFS(BTT[Verwendete Transaktion (Pflichtauswahl)],BTT[[#This Row],[Verwendete Transaktion (Pflichtauswahl)]],BTT[SAP-Modul
(Pflichtauswahl)],"&lt;&gt;"&amp;BTT[[#This Row],[SAP-Modul
(Pflichtauswahl)]])&gt;0,"Modul anders","okay"),"")</f>
        <v>okay</v>
      </c>
      <c r="AQ434" t="str">
        <f>IFERROR(IF(COUNTIFS(BTT[Verwendete Transaktion (Pflichtauswahl)],BTT[[#This Row],[Verwendete Transaktion (Pflichtauswahl)]],BTT[Verantwortliches TP
(automatisch)],"&lt;&gt;"&amp;BTT[[#This Row],[Verantwortliches TP
(automatisch)]])&gt;0,"Transaktion mehrfach","okay"),"")</f>
        <v>okay</v>
      </c>
      <c r="AR434" t="str">
        <f>IFERROR(IF(COUNTIFS(BTT[Verwendete Transaktion (Pflichtauswahl)],BTT[[#This Row],[Verwendete Transaktion (Pflichtauswahl)]],BTT[Verantwortliches TP
(automatisch)],"&lt;&gt;"&amp;VLOOKUP(aktives_Teilprojekt,Teilprojekte[[Teilprojekte]:[Kürzel]],2,FALSE))&gt;0,"Transaktion mehrfach","okay"),"")</f>
        <v>okay</v>
      </c>
      <c r="AS434" t="s">
        <v>1199</v>
      </c>
    </row>
    <row r="435" spans="1:45" ht="45">
      <c r="A435" t="str">
        <f>IFERROR(IF(BTT[[#This Row],[Lfd Nr. 
(aus konsolidierter Datei)]]&lt;&gt;"",BTT[[#This Row],[Lfd Nr. 
(aus konsolidierter Datei)]],VLOOKUP(aktives_Teilprojekt,Teilprojekte[[Teilprojekte]:[Kürzel]],2,FALSE)&amp;ROW(BTT[[#This Row],[Lfd Nr.
(automatisch)]])-2),"")</f>
        <v>FI210</v>
      </c>
      <c r="B435" t="s">
        <v>79</v>
      </c>
      <c r="D435" t="s">
        <v>1200</v>
      </c>
      <c r="E435" t="str">
        <f>IFERROR(IF(NOT(BTT[[#This Row],[Manuelle Änderung des Verantwortliches TP
(Auswahl - bei Bedarf)]]=""),BTT[[#This Row],[Manuelle Änderung des Verantwortliches TP
(Auswahl - bei Bedarf)]],VLOOKUP(BTT[[#This Row],[Hauptprozess
(Pflichtauswahl)]],Hauptprozesse[],3,FALSE)),"")</f>
        <v>FI</v>
      </c>
      <c r="G435" t="s">
        <v>81</v>
      </c>
      <c r="H435" t="s">
        <v>5</v>
      </c>
      <c r="I435" t="s">
        <v>1188</v>
      </c>
      <c r="J435" t="str">
        <f>IFERROR(VLOOKUP(BTT[[#This Row],[Verwendete Transaktion (Pflichtauswahl)]],Transaktionen[[Transaktionen]:[Langtext]],2,FALSE),"")</f>
        <v>Sachkontenbuchung erfassen</v>
      </c>
      <c r="O435" t="s">
        <v>83</v>
      </c>
      <c r="T435" t="s">
        <v>83</v>
      </c>
      <c r="V435" t="str">
        <f>IFERROR(VLOOKUP(BTT[[#This Row],[Verwendetes Formular
(Auswahl falls relevant)]],Formulare[[Formularbezeichnung]:[Formularname (technisch)]],2,FALSE),"")</f>
        <v/>
      </c>
      <c r="X435" t="s">
        <v>83</v>
      </c>
      <c r="Y435" s="4" t="s">
        <v>1201</v>
      </c>
      <c r="AB435" t="s">
        <v>85</v>
      </c>
      <c r="AC435" t="s">
        <v>86</v>
      </c>
      <c r="AD435" t="s">
        <v>87</v>
      </c>
      <c r="AF435" t="s">
        <v>1189</v>
      </c>
      <c r="AI435" t="s">
        <v>85</v>
      </c>
      <c r="AJ435" t="s">
        <v>85</v>
      </c>
      <c r="AK435" t="str">
        <f>IF(BTT[[#This Row],[Subprozess
(optionale Auswahl)]]="","okay",IF(VLOOKUP(BTT[[#This Row],[Subprozess
(optionale Auswahl)]],BPML[[Subprozess]:[Zugeordneter Hauptprozess]],3,FALSE)=BTT[[#This Row],[Hauptprozess
(Pflichtauswahl)]],"okay","falscher Subprozess"))</f>
        <v>okay</v>
      </c>
      <c r="AL435" t="str">
        <f>IF(aktives_Teilprojekt="Master","",IF(BTT[[#This Row],[Verantwortliches TP
(automatisch)]]=VLOOKUP(aktives_Teilprojekt,Teilprojekte[[Teilprojekte]:[Kürzel]],2,FALSE),"okay","Hauptprozess anderes TP"))</f>
        <v>okay</v>
      </c>
      <c r="AM4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35" t="str">
        <f>IFERROR(IF(BTT[[#This Row],[SAP-Modul
(Pflichtauswahl)]]&lt;&gt;VLOOKUP(BTT[[#This Row],[Verwendete Transaktion (Pflichtauswahl)]],Transaktionen[[Transaktionen]:[Modul]],3,FALSE),"Modul anders","okay"),"")</f>
        <v>okay</v>
      </c>
      <c r="AP435" t="str">
        <f>IFERROR(IF(COUNTIFS(BTT[Verwendete Transaktion (Pflichtauswahl)],BTT[[#This Row],[Verwendete Transaktion (Pflichtauswahl)]],BTT[SAP-Modul
(Pflichtauswahl)],"&lt;&gt;"&amp;BTT[[#This Row],[SAP-Modul
(Pflichtauswahl)]])&gt;0,"Modul anders","okay"),"")</f>
        <v>okay</v>
      </c>
      <c r="AQ435" t="str">
        <f>IFERROR(IF(COUNTIFS(BTT[Verwendete Transaktion (Pflichtauswahl)],BTT[[#This Row],[Verwendete Transaktion (Pflichtauswahl)]],BTT[Verantwortliches TP
(automatisch)],"&lt;&gt;"&amp;BTT[[#This Row],[Verantwortliches TP
(automatisch)]])&gt;0,"Transaktion mehrfach","okay"),"")</f>
        <v>okay</v>
      </c>
      <c r="AR435" t="str">
        <f>IFERROR(IF(COUNTIFS(BTT[Verwendete Transaktion (Pflichtauswahl)],BTT[[#This Row],[Verwendete Transaktion (Pflichtauswahl)]],BTT[Verantwortliches TP
(automatisch)],"&lt;&gt;"&amp;VLOOKUP(aktives_Teilprojekt,Teilprojekte[[Teilprojekte]:[Kürzel]],2,FALSE))&gt;0,"Transaktion mehrfach","okay"),"")</f>
        <v>okay</v>
      </c>
      <c r="AS435" t="s">
        <v>1202</v>
      </c>
    </row>
    <row r="436" spans="1:45">
      <c r="A436" t="str">
        <f>IFERROR(IF(BTT[[#This Row],[Lfd Nr. 
(aus konsolidierter Datei)]]&lt;&gt;"",BTT[[#This Row],[Lfd Nr. 
(aus konsolidierter Datei)]],VLOOKUP(aktives_Teilprojekt,Teilprojekte[[Teilprojekte]:[Kürzel]],2,FALSE)&amp;ROW(BTT[[#This Row],[Lfd Nr.
(automatisch)]])-2),"")</f>
        <v>NL212</v>
      </c>
      <c r="B436" t="s">
        <v>218</v>
      </c>
      <c r="D436" t="s">
        <v>1203</v>
      </c>
      <c r="E436" t="str">
        <f>IFERROR(IF(NOT(BTT[[#This Row],[Manuelle Änderung des Verantwortliches TP
(Auswahl - bei Bedarf)]]=""),BTT[[#This Row],[Manuelle Änderung des Verantwortliches TP
(Auswahl - bei Bedarf)]],VLOOKUP(BTT[[#This Row],[Hauptprozess
(Pflichtauswahl)]],Hauptprozesse[],3,FALSE)),"")</f>
        <v>FI</v>
      </c>
      <c r="F436" t="s">
        <v>5</v>
      </c>
      <c r="G436" t="s">
        <v>93</v>
      </c>
      <c r="H436" t="s">
        <v>220</v>
      </c>
      <c r="I436" t="s">
        <v>1204</v>
      </c>
      <c r="J436" t="str">
        <f>IFERROR(VLOOKUP(BTT[[#This Row],[Verwendete Transaktion (Pflichtauswahl)]],Transaktionen[[Transaktionen]:[Langtext]],2,FALSE),"")</f>
        <v>Ausgleichen Sachkonto</v>
      </c>
      <c r="O436" t="s">
        <v>85</v>
      </c>
      <c r="T436" t="s">
        <v>96</v>
      </c>
      <c r="V436" t="str">
        <f>IFERROR(VLOOKUP(BTT[[#This Row],[Verwendetes Formular
(Auswahl falls relevant)]],Formulare[[Formularbezeichnung]:[Formularname (technisch)]],2,FALSE),"")</f>
        <v/>
      </c>
      <c r="X436" t="s">
        <v>83</v>
      </c>
      <c r="Y436" s="4"/>
      <c r="AB436" t="s">
        <v>85</v>
      </c>
      <c r="AC436" s="22" t="s">
        <v>97</v>
      </c>
      <c r="AD436" t="s">
        <v>816</v>
      </c>
      <c r="AF436" t="s">
        <v>1205</v>
      </c>
      <c r="AJ436" t="s">
        <v>99</v>
      </c>
      <c r="AK436" t="str">
        <f>IF(BTT[[#This Row],[Subprozess
(optionale Auswahl)]]="","okay",IF(VLOOKUP(BTT[[#This Row],[Subprozess
(optionale Auswahl)]],BPML[[Subprozess]:[Zugeordneter Hauptprozess]],3,FALSE)=BTT[[#This Row],[Hauptprozess
(Pflichtauswahl)]],"okay","falscher Subprozess"))</f>
        <v>okay</v>
      </c>
      <c r="AL436" t="str">
        <f>IF(aktives_Teilprojekt="Master","",IF(BTT[[#This Row],[Verantwortliches TP
(automatisch)]]=VLOOKUP(aktives_Teilprojekt,Teilprojekte[[Teilprojekte]:[Kürzel]],2,FALSE),"okay","Hauptprozess anderes TP"))</f>
        <v>okay</v>
      </c>
      <c r="AM4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36" t="str">
        <f>IFERROR(IF(BTT[[#This Row],[SAP-Modul
(Pflichtauswahl)]]&lt;&gt;VLOOKUP(BTT[[#This Row],[Verwendete Transaktion (Pflichtauswahl)]],Transaktionen[[Transaktionen]:[Modul]],3,FALSE),"Modul anders","okay"),"")</f>
        <v>Modul anders</v>
      </c>
      <c r="AP436" t="str">
        <f>IFERROR(IF(COUNTIFS(BTT[Verwendete Transaktion (Pflichtauswahl)],BTT[[#This Row],[Verwendete Transaktion (Pflichtauswahl)]],BTT[SAP-Modul
(Pflichtauswahl)],"&lt;&gt;"&amp;BTT[[#This Row],[SAP-Modul
(Pflichtauswahl)]])&gt;0,"Modul anders","okay"),"")</f>
        <v>Modul anders</v>
      </c>
      <c r="AQ436" t="str">
        <f>IFERROR(IF(COUNTIFS(BTT[Verwendete Transaktion (Pflichtauswahl)],BTT[[#This Row],[Verwendete Transaktion (Pflichtauswahl)]],BTT[Verantwortliches TP
(automatisch)],"&lt;&gt;"&amp;BTT[[#This Row],[Verantwortliches TP
(automatisch)]])&gt;0,"Transaktion mehrfach","okay"),"")</f>
        <v>okay</v>
      </c>
      <c r="AR436" t="str">
        <f>IFERROR(IF(COUNTIFS(BTT[Verwendete Transaktion (Pflichtauswahl)],BTT[[#This Row],[Verwendete Transaktion (Pflichtauswahl)]],BTT[Verantwortliches TP
(automatisch)],"&lt;&gt;"&amp;VLOOKUP(aktives_Teilprojekt,Teilprojekte[[Teilprojekte]:[Kürzel]],2,FALSE))&gt;0,"Transaktion mehrfach","okay"),"")</f>
        <v>okay</v>
      </c>
      <c r="AS436" t="s">
        <v>1206</v>
      </c>
    </row>
    <row r="437" spans="1:45">
      <c r="A437" t="str">
        <f>IFERROR(IF(BTT[[#This Row],[Lfd Nr. 
(aus konsolidierter Datei)]]&lt;&gt;"",BTT[[#This Row],[Lfd Nr. 
(aus konsolidierter Datei)]],VLOOKUP(aktives_Teilprojekt,Teilprojekte[[Teilprojekte]:[Kürzel]],2,FALSE)&amp;ROW(BTT[[#This Row],[Lfd Nr.
(automatisch)]])-2),"")</f>
        <v>HL245</v>
      </c>
      <c r="B437" t="s">
        <v>90</v>
      </c>
      <c r="C437" t="s">
        <v>91</v>
      </c>
      <c r="D437" t="s">
        <v>1207</v>
      </c>
      <c r="E437" t="str">
        <f>IFERROR(IF(NOT(BTT[[#This Row],[Manuelle Änderung des Verantwortliches TP
(Auswahl - bei Bedarf)]]=""),BTT[[#This Row],[Manuelle Änderung des Verantwortliches TP
(Auswahl - bei Bedarf)]],VLOOKUP(BTT[[#This Row],[Hauptprozess
(Pflichtauswahl)]],Hauptprozesse[],3,FALSE)),"")</f>
        <v>FI</v>
      </c>
      <c r="F437" t="s">
        <v>5</v>
      </c>
      <c r="G437" t="s">
        <v>93</v>
      </c>
      <c r="H437" t="s">
        <v>5</v>
      </c>
      <c r="I437" t="s">
        <v>1204</v>
      </c>
      <c r="J437" t="str">
        <f>IFERROR(VLOOKUP(BTT[[#This Row],[Verwendete Transaktion (Pflichtauswahl)]],Transaktionen[[Transaktionen]:[Langtext]],2,FALSE),"")</f>
        <v>Ausgleichen Sachkonto</v>
      </c>
      <c r="O437" t="s">
        <v>83</v>
      </c>
      <c r="T437" t="s">
        <v>96</v>
      </c>
      <c r="V437" t="str">
        <f>IFERROR(VLOOKUP(BTT[[#This Row],[Verwendetes Formular
(Auswahl falls relevant)]],Formulare[[Formularbezeichnung]:[Formularname (technisch)]],2,FALSE),"")</f>
        <v/>
      </c>
      <c r="X437" t="s">
        <v>83</v>
      </c>
      <c r="Y437" s="4"/>
      <c r="AB437" t="s">
        <v>85</v>
      </c>
      <c r="AC437" s="22" t="s">
        <v>97</v>
      </c>
      <c r="AD437" t="s">
        <v>816</v>
      </c>
      <c r="AF437" t="s">
        <v>1205</v>
      </c>
      <c r="AJ437" t="s">
        <v>99</v>
      </c>
      <c r="AK437" t="str">
        <f>IF(BTT[[#This Row],[Subprozess
(optionale Auswahl)]]="","okay",IF(VLOOKUP(BTT[[#This Row],[Subprozess
(optionale Auswahl)]],BPML[[Subprozess]:[Zugeordneter Hauptprozess]],3,FALSE)=BTT[[#This Row],[Hauptprozess
(Pflichtauswahl)]],"okay","falscher Subprozess"))</f>
        <v>okay</v>
      </c>
      <c r="AL437" t="str">
        <f>IF(aktives_Teilprojekt="Master","",IF(BTT[[#This Row],[Verantwortliches TP
(automatisch)]]=VLOOKUP(aktives_Teilprojekt,Teilprojekte[[Teilprojekte]:[Kürzel]],2,FALSE),"okay","Hauptprozess anderes TP"))</f>
        <v>okay</v>
      </c>
      <c r="AM4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37" t="str">
        <f>IFERROR(IF(BTT[[#This Row],[SAP-Modul
(Pflichtauswahl)]]&lt;&gt;VLOOKUP(BTT[[#This Row],[Verwendete Transaktion (Pflichtauswahl)]],Transaktionen[[Transaktionen]:[Modul]],3,FALSE),"Modul anders","okay"),"")</f>
        <v>okay</v>
      </c>
      <c r="AP437" t="str">
        <f>IFERROR(IF(COUNTIFS(BTT[Verwendete Transaktion (Pflichtauswahl)],BTT[[#This Row],[Verwendete Transaktion (Pflichtauswahl)]],BTT[SAP-Modul
(Pflichtauswahl)],"&lt;&gt;"&amp;BTT[[#This Row],[SAP-Modul
(Pflichtauswahl)]])&gt;0,"Modul anders","okay"),"")</f>
        <v>Modul anders</v>
      </c>
      <c r="AQ437" t="str">
        <f>IFERROR(IF(COUNTIFS(BTT[Verwendete Transaktion (Pflichtauswahl)],BTT[[#This Row],[Verwendete Transaktion (Pflichtauswahl)]],BTT[Verantwortliches TP
(automatisch)],"&lt;&gt;"&amp;BTT[[#This Row],[Verantwortliches TP
(automatisch)]])&gt;0,"Transaktion mehrfach","okay"),"")</f>
        <v>okay</v>
      </c>
      <c r="AR437" t="str">
        <f>IFERROR(IF(COUNTIFS(BTT[Verwendete Transaktion (Pflichtauswahl)],BTT[[#This Row],[Verwendete Transaktion (Pflichtauswahl)]],BTT[Verantwortliches TP
(automatisch)],"&lt;&gt;"&amp;VLOOKUP(aktives_Teilprojekt,Teilprojekte[[Teilprojekte]:[Kürzel]],2,FALSE))&gt;0,"Transaktion mehrfach","okay"),"")</f>
        <v>okay</v>
      </c>
      <c r="AS437" t="s">
        <v>1208</v>
      </c>
    </row>
    <row r="438" spans="1:45" ht="75">
      <c r="A438" t="str">
        <f>IFERROR(IF(BTT[[#This Row],[Lfd Nr. 
(aus konsolidierter Datei)]]&lt;&gt;"",BTT[[#This Row],[Lfd Nr. 
(aus konsolidierter Datei)]],VLOOKUP(aktives_Teilprojekt,Teilprojekte[[Teilprojekte]:[Kürzel]],2,FALSE)&amp;ROW(BTT[[#This Row],[Lfd Nr.
(automatisch)]])-2),"")</f>
        <v>FI505</v>
      </c>
      <c r="B438" t="s">
        <v>79</v>
      </c>
      <c r="D438" t="s">
        <v>1209</v>
      </c>
      <c r="E438" t="str">
        <f>IFERROR(IF(NOT(BTT[[#This Row],[Manuelle Änderung des Verantwortliches TP
(Auswahl - bei Bedarf)]]=""),BTT[[#This Row],[Manuelle Änderung des Verantwortliches TP
(Auswahl - bei Bedarf)]],VLOOKUP(BTT[[#This Row],[Hauptprozess
(Pflichtauswahl)]],Hauptprozesse[],3,FALSE)),"")</f>
        <v>FI</v>
      </c>
      <c r="G438" t="s">
        <v>81</v>
      </c>
      <c r="H438" t="s">
        <v>5</v>
      </c>
      <c r="I438" t="s">
        <v>1204</v>
      </c>
      <c r="J438" t="str">
        <f>IFERROR(VLOOKUP(BTT[[#This Row],[Verwendete Transaktion (Pflichtauswahl)]],Transaktionen[[Transaktionen]:[Langtext]],2,FALSE),"")</f>
        <v>Ausgleichen Sachkonto</v>
      </c>
      <c r="O438" t="s">
        <v>83</v>
      </c>
      <c r="T438" t="s">
        <v>83</v>
      </c>
      <c r="V438" t="str">
        <f>IFERROR(VLOOKUP(BTT[[#This Row],[Verwendetes Formular
(Auswahl falls relevant)]],Formulare[[Formularbezeichnung]:[Formularname (technisch)]],2,FALSE),"")</f>
        <v/>
      </c>
      <c r="X438" t="s">
        <v>83</v>
      </c>
      <c r="Y438" s="4" t="s">
        <v>1210</v>
      </c>
      <c r="AB438" t="s">
        <v>85</v>
      </c>
      <c r="AC438" s="22" t="s">
        <v>97</v>
      </c>
      <c r="AD438" t="s">
        <v>816</v>
      </c>
      <c r="AF438" t="s">
        <v>1205</v>
      </c>
      <c r="AI438" t="s">
        <v>85</v>
      </c>
      <c r="AJ438" t="s">
        <v>85</v>
      </c>
      <c r="AK438" t="str">
        <f>IF(BTT[[#This Row],[Subprozess
(optionale Auswahl)]]="","okay",IF(VLOOKUP(BTT[[#This Row],[Subprozess
(optionale Auswahl)]],BPML[[Subprozess]:[Zugeordneter Hauptprozess]],3,FALSE)=BTT[[#This Row],[Hauptprozess
(Pflichtauswahl)]],"okay","falscher Subprozess"))</f>
        <v>okay</v>
      </c>
      <c r="AL438" t="str">
        <f>IF(aktives_Teilprojekt="Master","",IF(BTT[[#This Row],[Verantwortliches TP
(automatisch)]]=VLOOKUP(aktives_Teilprojekt,Teilprojekte[[Teilprojekte]:[Kürzel]],2,FALSE),"okay","Hauptprozess anderes TP"))</f>
        <v>okay</v>
      </c>
      <c r="AM4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38" t="str">
        <f>IFERROR(IF(BTT[[#This Row],[SAP-Modul
(Pflichtauswahl)]]&lt;&gt;VLOOKUP(BTT[[#This Row],[Verwendete Transaktion (Pflichtauswahl)]],Transaktionen[[Transaktionen]:[Modul]],3,FALSE),"Modul anders","okay"),"")</f>
        <v>okay</v>
      </c>
      <c r="AP438" t="str">
        <f>IFERROR(IF(COUNTIFS(BTT[Verwendete Transaktion (Pflichtauswahl)],BTT[[#This Row],[Verwendete Transaktion (Pflichtauswahl)]],BTT[SAP-Modul
(Pflichtauswahl)],"&lt;&gt;"&amp;BTT[[#This Row],[SAP-Modul
(Pflichtauswahl)]])&gt;0,"Modul anders","okay"),"")</f>
        <v>Modul anders</v>
      </c>
      <c r="AQ438" t="str">
        <f>IFERROR(IF(COUNTIFS(BTT[Verwendete Transaktion (Pflichtauswahl)],BTT[[#This Row],[Verwendete Transaktion (Pflichtauswahl)]],BTT[Verantwortliches TP
(automatisch)],"&lt;&gt;"&amp;BTT[[#This Row],[Verantwortliches TP
(automatisch)]])&gt;0,"Transaktion mehrfach","okay"),"")</f>
        <v>okay</v>
      </c>
      <c r="AR438" t="str">
        <f>IFERROR(IF(COUNTIFS(BTT[Verwendete Transaktion (Pflichtauswahl)],BTT[[#This Row],[Verwendete Transaktion (Pflichtauswahl)]],BTT[Verantwortliches TP
(automatisch)],"&lt;&gt;"&amp;VLOOKUP(aktives_Teilprojekt,Teilprojekte[[Teilprojekte]:[Kürzel]],2,FALSE))&gt;0,"Transaktion mehrfach","okay"),"")</f>
        <v>okay</v>
      </c>
      <c r="AS438" t="s">
        <v>1211</v>
      </c>
    </row>
    <row r="439" spans="1:45">
      <c r="A439" t="str">
        <f>IFERROR(IF(BTT[[#This Row],[Lfd Nr. 
(aus konsolidierter Datei)]]&lt;&gt;"",BTT[[#This Row],[Lfd Nr. 
(aus konsolidierter Datei)]],VLOOKUP(aktives_Teilprojekt,Teilprojekte[[Teilprojekte]:[Kürzel]],2,FALSE)&amp;ROW(BTT[[#This Row],[Lfd Nr.
(automatisch)]])-2),"")</f>
        <v>FI2542</v>
      </c>
      <c r="B439" t="s">
        <v>101</v>
      </c>
      <c r="D439" t="s">
        <v>102</v>
      </c>
      <c r="E439" t="str">
        <f>IFERROR(IF(NOT(BTT[[#This Row],[Manuelle Änderung des Verantwortliches TP
(Auswahl - bei Bedarf)]]=""),BTT[[#This Row],[Manuelle Änderung des Verantwortliches TP
(Auswahl - bei Bedarf)]],VLOOKUP(BTT[[#This Row],[Hauptprozess
(Pflichtauswahl)]],Hauptprozesse[],3,FALSE)),"")</f>
        <v>FI</v>
      </c>
      <c r="F439" t="s">
        <v>5</v>
      </c>
      <c r="H439" t="s">
        <v>792</v>
      </c>
      <c r="I439" t="s">
        <v>1212</v>
      </c>
      <c r="J439" t="str">
        <f>IFERROR(VLOOKUP(BTT[[#This Row],[Verwendete Transaktion (Pflichtauswahl)]],Transaktionen[[Transaktionen]:[Langtext]],2,FALSE),"")</f>
        <v>Zahlungsausgang buchen</v>
      </c>
      <c r="V439" t="str">
        <f>IFERROR(VLOOKUP(BTT[[#This Row],[Verwendetes Formular
(Auswahl falls relevant)]],Formulare[[Formularbezeichnung]:[Formularname (technisch)]],2,FALSE),"")</f>
        <v/>
      </c>
      <c r="X439" t="s">
        <v>83</v>
      </c>
      <c r="Y439" s="4" t="s">
        <v>1184</v>
      </c>
      <c r="AC439" s="22" t="s">
        <v>97</v>
      </c>
      <c r="AD439" t="s">
        <v>98</v>
      </c>
      <c r="AF439" s="22" t="s">
        <v>97</v>
      </c>
      <c r="AJ439" t="s">
        <v>99</v>
      </c>
      <c r="AK439" t="str">
        <f>IF(BTT[[#This Row],[Subprozess
(optionale Auswahl)]]="","okay",IF(VLOOKUP(BTT[[#This Row],[Subprozess
(optionale Auswahl)]],BPML[[Subprozess]:[Zugeordneter Hauptprozess]],3,FALSE)=BTT[[#This Row],[Hauptprozess
(Pflichtauswahl)]],"okay","falscher Subprozess"))</f>
        <v>okay</v>
      </c>
      <c r="AL439" t="str">
        <f>IF(aktives_Teilprojekt="Master","",IF(BTT[[#This Row],[Verantwortliches TP
(automatisch)]]=VLOOKUP(aktives_Teilprojekt,Teilprojekte[[Teilprojekte]:[Kürzel]],2,FALSE),"okay","Hauptprozess anderes TP"))</f>
        <v>okay</v>
      </c>
      <c r="AM4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39" t="str">
        <f>IFERROR(IF(BTT[[#This Row],[SAP-Modul
(Pflichtauswahl)]]&lt;&gt;VLOOKUP(BTT[[#This Row],[Verwendete Transaktion (Pflichtauswahl)]],Transaktionen[[Transaktionen]:[Modul]],3,FALSE),"Modul anders","okay"),"")</f>
        <v>Modul anders</v>
      </c>
      <c r="AP439" t="str">
        <f>IFERROR(IF(COUNTIFS(BTT[Verwendete Transaktion (Pflichtauswahl)],BTT[[#This Row],[Verwendete Transaktion (Pflichtauswahl)]],BTT[SAP-Modul
(Pflichtauswahl)],"&lt;&gt;"&amp;BTT[[#This Row],[SAP-Modul
(Pflichtauswahl)]])&gt;0,"Modul anders","okay"),"")</f>
        <v>Modul anders</v>
      </c>
      <c r="AQ439" t="str">
        <f>IFERROR(IF(COUNTIFS(BTT[Verwendete Transaktion (Pflichtauswahl)],BTT[[#This Row],[Verwendete Transaktion (Pflichtauswahl)]],BTT[Verantwortliches TP
(automatisch)],"&lt;&gt;"&amp;BTT[[#This Row],[Verantwortliches TP
(automatisch)]])&gt;0,"Transaktion mehrfach","okay"),"")</f>
        <v>okay</v>
      </c>
      <c r="AR439" t="str">
        <f>IFERROR(IF(COUNTIFS(BTT[Verwendete Transaktion (Pflichtauswahl)],BTT[[#This Row],[Verwendete Transaktion (Pflichtauswahl)]],BTT[Verantwortliches TP
(automatisch)],"&lt;&gt;"&amp;VLOOKUP(aktives_Teilprojekt,Teilprojekte[[Teilprojekte]:[Kürzel]],2,FALSE))&gt;0,"Transaktion mehrfach","okay"),"")</f>
        <v>okay</v>
      </c>
      <c r="AS439" t="s">
        <v>1213</v>
      </c>
    </row>
    <row r="440" spans="1:45">
      <c r="A440" t="str">
        <f>IFERROR(IF(BTT[[#This Row],[Lfd Nr. 
(aus konsolidierter Datei)]]&lt;&gt;"",BTT[[#This Row],[Lfd Nr. 
(aus konsolidierter Datei)]],VLOOKUP(aktives_Teilprojekt,Teilprojekte[[Teilprojekte]:[Kürzel]],2,FALSE)&amp;ROW(BTT[[#This Row],[Lfd Nr.
(automatisch)]])-2),"")</f>
        <v>FI1731</v>
      </c>
      <c r="B440" t="s">
        <v>1214</v>
      </c>
      <c r="D440" t="s">
        <v>1215</v>
      </c>
      <c r="E440" t="str">
        <f>IFERROR(IF(NOT(BTT[[#This Row],[Manuelle Änderung des Verantwortliches TP
(Auswahl - bei Bedarf)]]=""),BTT[[#This Row],[Manuelle Änderung des Verantwortliches TP
(Auswahl - bei Bedarf)]],VLOOKUP(BTT[[#This Row],[Hauptprozess
(Pflichtauswahl)]],Hauptprozesse[],3,FALSE)),"")</f>
        <v>FI</v>
      </c>
      <c r="G440" t="s">
        <v>1216</v>
      </c>
      <c r="H440" t="s">
        <v>5</v>
      </c>
      <c r="I440" t="s">
        <v>1217</v>
      </c>
      <c r="J440" t="str">
        <f>IFERROR(VLOOKUP(BTT[[#This Row],[Verwendete Transaktion (Pflichtauswahl)]],Transaktionen[[Transaktionen]:[Langtext]],2,FALSE),"")</f>
        <v>Statistische Buchung zurücknehmen</v>
      </c>
      <c r="O440" t="s">
        <v>83</v>
      </c>
      <c r="T440" t="s">
        <v>83</v>
      </c>
      <c r="V440" t="str">
        <f>IFERROR(VLOOKUP(BTT[[#This Row],[Verwendetes Formular
(Auswahl falls relevant)]],Formulare[[Formularbezeichnung]:[Formularname (technisch)]],2,FALSE),"")</f>
        <v/>
      </c>
      <c r="X440" t="s">
        <v>83</v>
      </c>
      <c r="Y440" s="4"/>
      <c r="AB440" t="s">
        <v>85</v>
      </c>
      <c r="AC440" t="s">
        <v>1218</v>
      </c>
      <c r="AD440" t="s">
        <v>816</v>
      </c>
      <c r="AE440" t="s">
        <v>1219</v>
      </c>
      <c r="AF440" t="s">
        <v>1220</v>
      </c>
      <c r="AI440" t="s">
        <v>99</v>
      </c>
      <c r="AJ440" t="s">
        <v>99</v>
      </c>
      <c r="AK440" t="str">
        <f>IF(BTT[[#This Row],[Subprozess
(optionale Auswahl)]]="","okay",IF(VLOOKUP(BTT[[#This Row],[Subprozess
(optionale Auswahl)]],BPML[[Subprozess]:[Zugeordneter Hauptprozess]],3,FALSE)=BTT[[#This Row],[Hauptprozess
(Pflichtauswahl)]],"okay","falscher Subprozess"))</f>
        <v>okay</v>
      </c>
      <c r="AL440" t="str">
        <f>IF(aktives_Teilprojekt="Master","",IF(BTT[[#This Row],[Verantwortliches TP
(automatisch)]]=VLOOKUP(aktives_Teilprojekt,Teilprojekte[[Teilprojekte]:[Kürzel]],2,FALSE),"okay","Hauptprozess anderes TP"))</f>
        <v>okay</v>
      </c>
      <c r="AM4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40" t="str">
        <f>IFERROR(IF(BTT[[#This Row],[SAP-Modul
(Pflichtauswahl)]]&lt;&gt;VLOOKUP(BTT[[#This Row],[Verwendete Transaktion (Pflichtauswahl)]],Transaktionen[[Transaktionen]:[Modul]],3,FALSE),"Modul anders","okay"),"")</f>
        <v>okay</v>
      </c>
      <c r="AP440" t="str">
        <f>IFERROR(IF(COUNTIFS(BTT[Verwendete Transaktion (Pflichtauswahl)],BTT[[#This Row],[Verwendete Transaktion (Pflichtauswahl)]],BTT[SAP-Modul
(Pflichtauswahl)],"&lt;&gt;"&amp;BTT[[#This Row],[SAP-Modul
(Pflichtauswahl)]])&gt;0,"Modul anders","okay"),"")</f>
        <v>okay</v>
      </c>
      <c r="AQ440" t="str">
        <f>IFERROR(IF(COUNTIFS(BTT[Verwendete Transaktion (Pflichtauswahl)],BTT[[#This Row],[Verwendete Transaktion (Pflichtauswahl)]],BTT[Verantwortliches TP
(automatisch)],"&lt;&gt;"&amp;BTT[[#This Row],[Verantwortliches TP
(automatisch)]])&gt;0,"Transaktion mehrfach","okay"),"")</f>
        <v>okay</v>
      </c>
      <c r="AR440" t="str">
        <f>IFERROR(IF(COUNTIFS(BTT[Verwendete Transaktion (Pflichtauswahl)],BTT[[#This Row],[Verwendete Transaktion (Pflichtauswahl)]],BTT[Verantwortliches TP
(automatisch)],"&lt;&gt;"&amp;VLOOKUP(aktives_Teilprojekt,Teilprojekte[[Teilprojekte]:[Kürzel]],2,FALSE))&gt;0,"Transaktion mehrfach","okay"),"")</f>
        <v>okay</v>
      </c>
      <c r="AS440" t="s">
        <v>1221</v>
      </c>
    </row>
    <row r="441" spans="1:45">
      <c r="A441" t="str">
        <f>IFERROR(IF(BTT[[#This Row],[Lfd Nr. 
(aus konsolidierter Datei)]]&lt;&gt;"",BTT[[#This Row],[Lfd Nr. 
(aus konsolidierter Datei)]],VLOOKUP(aktives_Teilprojekt,Teilprojekte[[Teilprojekte]:[Kürzel]],2,FALSE)&amp;ROW(BTT[[#This Row],[Lfd Nr.
(automatisch)]])-2),"")</f>
        <v>NL196</v>
      </c>
      <c r="B441" t="s">
        <v>218</v>
      </c>
      <c r="D441" t="s">
        <v>1222</v>
      </c>
      <c r="E441" t="str">
        <f>IFERROR(IF(NOT(BTT[[#This Row],[Manuelle Änderung des Verantwortliches TP
(Auswahl - bei Bedarf)]]=""),BTT[[#This Row],[Manuelle Änderung des Verantwortliches TP
(Auswahl - bei Bedarf)]],VLOOKUP(BTT[[#This Row],[Hauptprozess
(Pflichtauswahl)]],Hauptprozesse[],3,FALSE)),"")</f>
        <v>FI</v>
      </c>
      <c r="F441" t="s">
        <v>5</v>
      </c>
      <c r="G441" t="s">
        <v>93</v>
      </c>
      <c r="H441" t="s">
        <v>220</v>
      </c>
      <c r="I441" t="s">
        <v>1223</v>
      </c>
      <c r="J441" t="str">
        <f>IFERROR(VLOOKUP(BTT[[#This Row],[Verwendete Transaktion (Pflichtauswahl)]],Transaktionen[[Transaktionen]:[Langtext]],2,FALSE),"")</f>
        <v>Umbuchung erfassen</v>
      </c>
      <c r="O441" t="s">
        <v>85</v>
      </c>
      <c r="R441" t="s">
        <v>1224</v>
      </c>
      <c r="S441" t="s">
        <v>1225</v>
      </c>
      <c r="T441" t="s">
        <v>1226</v>
      </c>
      <c r="V441" t="str">
        <f>IFERROR(VLOOKUP(BTT[[#This Row],[Verwendetes Formular
(Auswahl falls relevant)]],Formulare[[Formularbezeichnung]:[Formularname (technisch)]],2,FALSE),"")</f>
        <v/>
      </c>
      <c r="W441" t="s">
        <v>1227</v>
      </c>
      <c r="X441" t="s">
        <v>83</v>
      </c>
      <c r="Y441" s="4"/>
      <c r="AB441" t="s">
        <v>85</v>
      </c>
      <c r="AC441" t="s">
        <v>86</v>
      </c>
      <c r="AD441" t="s">
        <v>87</v>
      </c>
      <c r="AF441" s="18" t="s">
        <v>1228</v>
      </c>
      <c r="AI441" t="s">
        <v>99</v>
      </c>
      <c r="AJ441" t="s">
        <v>99</v>
      </c>
      <c r="AK441" t="str">
        <f>IF(BTT[[#This Row],[Subprozess
(optionale Auswahl)]]="","okay",IF(VLOOKUP(BTT[[#This Row],[Subprozess
(optionale Auswahl)]],BPML[[Subprozess]:[Zugeordneter Hauptprozess]],3,FALSE)=BTT[[#This Row],[Hauptprozess
(Pflichtauswahl)]],"okay","falscher Subprozess"))</f>
        <v>okay</v>
      </c>
      <c r="AL441" t="str">
        <f>IF(aktives_Teilprojekt="Master","",IF(BTT[[#This Row],[Verantwortliches TP
(automatisch)]]=VLOOKUP(aktives_Teilprojekt,Teilprojekte[[Teilprojekte]:[Kürzel]],2,FALSE),"okay","Hauptprozess anderes TP"))</f>
        <v>okay</v>
      </c>
      <c r="AM4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41" t="str">
        <f>IFERROR(IF(BTT[[#This Row],[SAP-Modul
(Pflichtauswahl)]]&lt;&gt;VLOOKUP(BTT[[#This Row],[Verwendete Transaktion (Pflichtauswahl)]],Transaktionen[[Transaktionen]:[Modul]],3,FALSE),"Modul anders","okay"),"")</f>
        <v>Modul anders</v>
      </c>
      <c r="AP441" t="str">
        <f>IFERROR(IF(COUNTIFS(BTT[Verwendete Transaktion (Pflichtauswahl)],BTT[[#This Row],[Verwendete Transaktion (Pflichtauswahl)]],BTT[SAP-Modul
(Pflichtauswahl)],"&lt;&gt;"&amp;BTT[[#This Row],[SAP-Modul
(Pflichtauswahl)]])&gt;0,"Modul anders","okay"),"")</f>
        <v>Modul anders</v>
      </c>
      <c r="AQ441" t="str">
        <f>IFERROR(IF(COUNTIFS(BTT[Verwendete Transaktion (Pflichtauswahl)],BTT[[#This Row],[Verwendete Transaktion (Pflichtauswahl)]],BTT[Verantwortliches TP
(automatisch)],"&lt;&gt;"&amp;BTT[[#This Row],[Verantwortliches TP
(automatisch)]])&gt;0,"Transaktion mehrfach","okay"),"")</f>
        <v>okay</v>
      </c>
      <c r="AR441" t="str">
        <f>IFERROR(IF(COUNTIFS(BTT[Verwendete Transaktion (Pflichtauswahl)],BTT[[#This Row],[Verwendete Transaktion (Pflichtauswahl)]],BTT[Verantwortliches TP
(automatisch)],"&lt;&gt;"&amp;VLOOKUP(aktives_Teilprojekt,Teilprojekte[[Teilprojekte]:[Kürzel]],2,FALSE))&gt;0,"Transaktion mehrfach","okay"),"")</f>
        <v>okay</v>
      </c>
      <c r="AS441" t="s">
        <v>1229</v>
      </c>
    </row>
    <row r="442" spans="1:45">
      <c r="A442" t="str">
        <f>IFERROR(IF(BTT[[#This Row],[Lfd Nr. 
(aus konsolidierter Datei)]]&lt;&gt;"",BTT[[#This Row],[Lfd Nr. 
(aus konsolidierter Datei)]],VLOOKUP(aktives_Teilprojekt,Teilprojekte[[Teilprojekte]:[Kürzel]],2,FALSE)&amp;ROW(BTT[[#This Row],[Lfd Nr.
(automatisch)]])-2),"")</f>
        <v>FI2448</v>
      </c>
      <c r="B442" t="s">
        <v>746</v>
      </c>
      <c r="D442" t="s">
        <v>1230</v>
      </c>
      <c r="E442" t="str">
        <f>IFERROR(IF(NOT(BTT[[#This Row],[Manuelle Änderung des Verantwortliches TP
(Auswahl - bei Bedarf)]]=""),BTT[[#This Row],[Manuelle Änderung des Verantwortliches TP
(Auswahl - bei Bedarf)]],VLOOKUP(BTT[[#This Row],[Hauptprozess
(Pflichtauswahl)]],Hauptprozesse[],3,FALSE)),"")</f>
        <v>FI</v>
      </c>
      <c r="G442" t="s">
        <v>754</v>
      </c>
      <c r="H442" t="s">
        <v>792</v>
      </c>
      <c r="I442" t="s">
        <v>1223</v>
      </c>
      <c r="J442" t="str">
        <f>IFERROR(VLOOKUP(BTT[[#This Row],[Verwendete Transaktion (Pflichtauswahl)]],Transaktionen[[Transaktionen]:[Langtext]],2,FALSE),"")</f>
        <v>Umbuchung erfassen</v>
      </c>
      <c r="O442" t="s">
        <v>83</v>
      </c>
      <c r="T442" t="s">
        <v>83</v>
      </c>
      <c r="V442" t="str">
        <f>IFERROR(VLOOKUP(BTT[[#This Row],[Verwendetes Formular
(Auswahl falls relevant)]],Formulare[[Formularbezeichnung]:[Formularname (technisch)]],2,FALSE),"")</f>
        <v/>
      </c>
      <c r="X442" t="s">
        <v>83</v>
      </c>
      <c r="Y442" s="4"/>
      <c r="AB442" t="s">
        <v>85</v>
      </c>
      <c r="AC442" t="s">
        <v>86</v>
      </c>
      <c r="AD442" t="s">
        <v>87</v>
      </c>
      <c r="AE442" t="s">
        <v>1219</v>
      </c>
      <c r="AF442" s="18" t="s">
        <v>1228</v>
      </c>
      <c r="AI442" t="s">
        <v>99</v>
      </c>
      <c r="AJ442" t="s">
        <v>99</v>
      </c>
      <c r="AK442" t="str">
        <f>IF(BTT[[#This Row],[Subprozess
(optionale Auswahl)]]="","okay",IF(VLOOKUP(BTT[[#This Row],[Subprozess
(optionale Auswahl)]],BPML[[Subprozess]:[Zugeordneter Hauptprozess]],3,FALSE)=BTT[[#This Row],[Hauptprozess
(Pflichtauswahl)]],"okay","falscher Subprozess"))</f>
        <v>okay</v>
      </c>
      <c r="AL442" t="str">
        <f>IF(aktives_Teilprojekt="Master","",IF(BTT[[#This Row],[Verantwortliches TP
(automatisch)]]=VLOOKUP(aktives_Teilprojekt,Teilprojekte[[Teilprojekte]:[Kürzel]],2,FALSE),"okay","Hauptprozess anderes TP"))</f>
        <v>okay</v>
      </c>
      <c r="AM4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42" t="str">
        <f>IFERROR(IF(BTT[[#This Row],[SAP-Modul
(Pflichtauswahl)]]&lt;&gt;VLOOKUP(BTT[[#This Row],[Verwendete Transaktion (Pflichtauswahl)]],Transaktionen[[Transaktionen]:[Modul]],3,FALSE),"Modul anders","okay"),"")</f>
        <v>Modul anders</v>
      </c>
      <c r="AP442" t="str">
        <f>IFERROR(IF(COUNTIFS(BTT[Verwendete Transaktion (Pflichtauswahl)],BTT[[#This Row],[Verwendete Transaktion (Pflichtauswahl)]],BTT[SAP-Modul
(Pflichtauswahl)],"&lt;&gt;"&amp;BTT[[#This Row],[SAP-Modul
(Pflichtauswahl)]])&gt;0,"Modul anders","okay"),"")</f>
        <v>Modul anders</v>
      </c>
      <c r="AQ442" t="str">
        <f>IFERROR(IF(COUNTIFS(BTT[Verwendete Transaktion (Pflichtauswahl)],BTT[[#This Row],[Verwendete Transaktion (Pflichtauswahl)]],BTT[Verantwortliches TP
(automatisch)],"&lt;&gt;"&amp;BTT[[#This Row],[Verantwortliches TP
(automatisch)]])&gt;0,"Transaktion mehrfach","okay"),"")</f>
        <v>okay</v>
      </c>
      <c r="AR442" t="str">
        <f>IFERROR(IF(COUNTIFS(BTT[Verwendete Transaktion (Pflichtauswahl)],BTT[[#This Row],[Verwendete Transaktion (Pflichtauswahl)]],BTT[Verantwortliches TP
(automatisch)],"&lt;&gt;"&amp;VLOOKUP(aktives_Teilprojekt,Teilprojekte[[Teilprojekte]:[Kürzel]],2,FALSE))&gt;0,"Transaktion mehrfach","okay"),"")</f>
        <v>okay</v>
      </c>
      <c r="AS442" t="s">
        <v>1231</v>
      </c>
    </row>
    <row r="443" spans="1:45">
      <c r="A443" t="str">
        <f>IFERROR(IF(BTT[[#This Row],[Lfd Nr. 
(aus konsolidierter Datei)]]&lt;&gt;"",BTT[[#This Row],[Lfd Nr. 
(aus konsolidierter Datei)]],VLOOKUP(aktives_Teilprojekt,Teilprojekte[[Teilprojekte]:[Kürzel]],2,FALSE)&amp;ROW(BTT[[#This Row],[Lfd Nr.
(automatisch)]])-2),"")</f>
        <v>FI2389</v>
      </c>
      <c r="B443" t="s">
        <v>101</v>
      </c>
      <c r="D443" t="s">
        <v>102</v>
      </c>
      <c r="E443" t="str">
        <f>IFERROR(IF(NOT(BTT[[#This Row],[Manuelle Änderung des Verantwortliches TP
(Auswahl - bei Bedarf)]]=""),BTT[[#This Row],[Manuelle Änderung des Verantwortliches TP
(Auswahl - bei Bedarf)]],VLOOKUP(BTT[[#This Row],[Hauptprozess
(Pflichtauswahl)]],Hauptprozesse[],3,FALSE)),"")</f>
        <v>FI</v>
      </c>
      <c r="F443" t="s">
        <v>5</v>
      </c>
      <c r="G443" t="s">
        <v>93</v>
      </c>
      <c r="H443" t="s">
        <v>792</v>
      </c>
      <c r="I443" t="s">
        <v>1232</v>
      </c>
      <c r="J443" t="str">
        <f>IFERROR(VLOOKUP(BTT[[#This Row],[Verwendete Transaktion (Pflichtauswahl)]],Transaktionen[[Transaktionen]:[Langtext]],2,FALSE),"")</f>
        <v>Debitoren Rechnung erfassen</v>
      </c>
      <c r="V443" t="str">
        <f>IFERROR(VLOOKUP(BTT[[#This Row],[Verwendetes Formular
(Auswahl falls relevant)]],Formulare[[Formularbezeichnung]:[Formularname (technisch)]],2,FALSE),"")</f>
        <v/>
      </c>
      <c r="X443" t="s">
        <v>83</v>
      </c>
      <c r="Y443" s="4"/>
      <c r="AC443" s="22" t="s">
        <v>97</v>
      </c>
      <c r="AD443" t="s">
        <v>98</v>
      </c>
      <c r="AF443" s="22" t="s">
        <v>97</v>
      </c>
      <c r="AJ443" t="s">
        <v>99</v>
      </c>
      <c r="AK443" t="str">
        <f>IF(BTT[[#This Row],[Subprozess
(optionale Auswahl)]]="","okay",IF(VLOOKUP(BTT[[#This Row],[Subprozess
(optionale Auswahl)]],BPML[[Subprozess]:[Zugeordneter Hauptprozess]],3,FALSE)=BTT[[#This Row],[Hauptprozess
(Pflichtauswahl)]],"okay","falscher Subprozess"))</f>
        <v>okay</v>
      </c>
      <c r="AL443" t="str">
        <f>IF(aktives_Teilprojekt="Master","",IF(BTT[[#This Row],[Verantwortliches TP
(automatisch)]]=VLOOKUP(aktives_Teilprojekt,Teilprojekte[[Teilprojekte]:[Kürzel]],2,FALSE),"okay","Hauptprozess anderes TP"))</f>
        <v>okay</v>
      </c>
      <c r="AM4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43" t="str">
        <f>IFERROR(IF(BTT[[#This Row],[SAP-Modul
(Pflichtauswahl)]]&lt;&gt;VLOOKUP(BTT[[#This Row],[Verwendete Transaktion (Pflichtauswahl)]],Transaktionen[[Transaktionen]:[Modul]],3,FALSE),"Modul anders","okay"),"")</f>
        <v>Modul anders</v>
      </c>
      <c r="AP443" t="str">
        <f>IFERROR(IF(COUNTIFS(BTT[Verwendete Transaktion (Pflichtauswahl)],BTT[[#This Row],[Verwendete Transaktion (Pflichtauswahl)]],BTT[SAP-Modul
(Pflichtauswahl)],"&lt;&gt;"&amp;BTT[[#This Row],[SAP-Modul
(Pflichtauswahl)]])&gt;0,"Modul anders","okay"),"")</f>
        <v>Modul anders</v>
      </c>
      <c r="AQ443" t="str">
        <f>IFERROR(IF(COUNTIFS(BTT[Verwendete Transaktion (Pflichtauswahl)],BTT[[#This Row],[Verwendete Transaktion (Pflichtauswahl)]],BTT[Verantwortliches TP
(automatisch)],"&lt;&gt;"&amp;BTT[[#This Row],[Verantwortliches TP
(automatisch)]])&gt;0,"Transaktion mehrfach","okay"),"")</f>
        <v>okay</v>
      </c>
      <c r="AR443" t="str">
        <f>IFERROR(IF(COUNTIFS(BTT[Verwendete Transaktion (Pflichtauswahl)],BTT[[#This Row],[Verwendete Transaktion (Pflichtauswahl)]],BTT[Verantwortliches TP
(automatisch)],"&lt;&gt;"&amp;VLOOKUP(aktives_Teilprojekt,Teilprojekte[[Teilprojekte]:[Kürzel]],2,FALSE))&gt;0,"Transaktion mehrfach","okay"),"")</f>
        <v>okay</v>
      </c>
      <c r="AS443" t="s">
        <v>1233</v>
      </c>
    </row>
    <row r="444" spans="1:45">
      <c r="A444" t="str">
        <f>IFERROR(IF(BTT[[#This Row],[Lfd Nr. 
(aus konsolidierter Datei)]]&lt;&gt;"",BTT[[#This Row],[Lfd Nr. 
(aus konsolidierter Datei)]],VLOOKUP(aktives_Teilprojekt,Teilprojekte[[Teilprojekte]:[Kürzel]],2,FALSE)&amp;ROW(BTT[[#This Row],[Lfd Nr.
(automatisch)]])-2),"")</f>
        <v>FI2543</v>
      </c>
      <c r="B444" t="s">
        <v>101</v>
      </c>
      <c r="D444" t="s">
        <v>102</v>
      </c>
      <c r="E444" t="str">
        <f>IFERROR(IF(NOT(BTT[[#This Row],[Manuelle Änderung des Verantwortliches TP
(Auswahl - bei Bedarf)]]=""),BTT[[#This Row],[Manuelle Änderung des Verantwortliches TP
(Auswahl - bei Bedarf)]],VLOOKUP(BTT[[#This Row],[Hauptprozess
(Pflichtauswahl)]],Hauptprozesse[],3,FALSE)),"")</f>
        <v>FI</v>
      </c>
      <c r="F444" t="s">
        <v>5</v>
      </c>
      <c r="H444" t="s">
        <v>792</v>
      </c>
      <c r="I444" t="s">
        <v>1234</v>
      </c>
      <c r="J444" t="str">
        <f>IFERROR(VLOOKUP(BTT[[#This Row],[Verwendete Transaktion (Pflichtauswahl)]],Transaktionen[[Transaktionen]:[Langtext]],2,FALSE),"")</f>
        <v>Zahlungseingang buchen</v>
      </c>
      <c r="V444" t="str">
        <f>IFERROR(VLOOKUP(BTT[[#This Row],[Verwendetes Formular
(Auswahl falls relevant)]],Formulare[[Formularbezeichnung]:[Formularname (technisch)]],2,FALSE),"")</f>
        <v/>
      </c>
      <c r="X444" t="s">
        <v>83</v>
      </c>
      <c r="Y444" s="4" t="s">
        <v>1184</v>
      </c>
      <c r="AC444" s="22" t="s">
        <v>97</v>
      </c>
      <c r="AD444" t="s">
        <v>98</v>
      </c>
      <c r="AF444" s="22" t="s">
        <v>97</v>
      </c>
      <c r="AJ444" t="s">
        <v>99</v>
      </c>
      <c r="AK444" t="str">
        <f>IF(BTT[[#This Row],[Subprozess
(optionale Auswahl)]]="","okay",IF(VLOOKUP(BTT[[#This Row],[Subprozess
(optionale Auswahl)]],BPML[[Subprozess]:[Zugeordneter Hauptprozess]],3,FALSE)=BTT[[#This Row],[Hauptprozess
(Pflichtauswahl)]],"okay","falscher Subprozess"))</f>
        <v>okay</v>
      </c>
      <c r="AL444" t="str">
        <f>IF(aktives_Teilprojekt="Master","",IF(BTT[[#This Row],[Verantwortliches TP
(automatisch)]]=VLOOKUP(aktives_Teilprojekt,Teilprojekte[[Teilprojekte]:[Kürzel]],2,FALSE),"okay","Hauptprozess anderes TP"))</f>
        <v>okay</v>
      </c>
      <c r="AM4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44" t="str">
        <f>IFERROR(IF(BTT[[#This Row],[SAP-Modul
(Pflichtauswahl)]]&lt;&gt;VLOOKUP(BTT[[#This Row],[Verwendete Transaktion (Pflichtauswahl)]],Transaktionen[[Transaktionen]:[Modul]],3,FALSE),"Modul anders","okay"),"")</f>
        <v>Modul anders</v>
      </c>
      <c r="AP444" t="str">
        <f>IFERROR(IF(COUNTIFS(BTT[Verwendete Transaktion (Pflichtauswahl)],BTT[[#This Row],[Verwendete Transaktion (Pflichtauswahl)]],BTT[SAP-Modul
(Pflichtauswahl)],"&lt;&gt;"&amp;BTT[[#This Row],[SAP-Modul
(Pflichtauswahl)]])&gt;0,"Modul anders","okay"),"")</f>
        <v>Modul anders</v>
      </c>
      <c r="AQ444" t="str">
        <f>IFERROR(IF(COUNTIFS(BTT[Verwendete Transaktion (Pflichtauswahl)],BTT[[#This Row],[Verwendete Transaktion (Pflichtauswahl)]],BTT[Verantwortliches TP
(automatisch)],"&lt;&gt;"&amp;BTT[[#This Row],[Verantwortliches TP
(automatisch)]])&gt;0,"Transaktion mehrfach","okay"),"")</f>
        <v>okay</v>
      </c>
      <c r="AR444" t="str">
        <f>IFERROR(IF(COUNTIFS(BTT[Verwendete Transaktion (Pflichtauswahl)],BTT[[#This Row],[Verwendete Transaktion (Pflichtauswahl)]],BTT[Verantwortliches TP
(automatisch)],"&lt;&gt;"&amp;VLOOKUP(aktives_Teilprojekt,Teilprojekte[[Teilprojekte]:[Kürzel]],2,FALSE))&gt;0,"Transaktion mehrfach","okay"),"")</f>
        <v>okay</v>
      </c>
      <c r="AS444" t="s">
        <v>1235</v>
      </c>
    </row>
    <row r="445" spans="1:45">
      <c r="A445" t="str">
        <f>IFERROR(IF(BTT[[#This Row],[Lfd Nr. 
(aus konsolidierter Datei)]]&lt;&gt;"",BTT[[#This Row],[Lfd Nr. 
(aus konsolidierter Datei)]],VLOOKUP(aktives_Teilprojekt,Teilprojekte[[Teilprojekte]:[Kürzel]],2,FALSE)&amp;ROW(BTT[[#This Row],[Lfd Nr.
(automatisch)]])-2),"")</f>
        <v>FI2390</v>
      </c>
      <c r="B445" t="s">
        <v>101</v>
      </c>
      <c r="D445" t="s">
        <v>102</v>
      </c>
      <c r="E445" t="str">
        <f>IFERROR(IF(NOT(BTT[[#This Row],[Manuelle Änderung des Verantwortliches TP
(Auswahl - bei Bedarf)]]=""),BTT[[#This Row],[Manuelle Änderung des Verantwortliches TP
(Auswahl - bei Bedarf)]],VLOOKUP(BTT[[#This Row],[Hauptprozess
(Pflichtauswahl)]],Hauptprozesse[],3,FALSE)),"")</f>
        <v>FI</v>
      </c>
      <c r="F445" t="s">
        <v>5</v>
      </c>
      <c r="G445" t="s">
        <v>93</v>
      </c>
      <c r="H445" t="s">
        <v>792</v>
      </c>
      <c r="I445" t="s">
        <v>1236</v>
      </c>
      <c r="J445" t="str">
        <f>IFERROR(VLOOKUP(BTT[[#This Row],[Verwendete Transaktion (Pflichtauswahl)]],Transaktionen[[Transaktionen]:[Langtext]],2,FALSE),"")</f>
        <v>Debitorenanzahlung buchen</v>
      </c>
      <c r="V445" t="str">
        <f>IFERROR(VLOOKUP(BTT[[#This Row],[Verwendetes Formular
(Auswahl falls relevant)]],Formulare[[Formularbezeichnung]:[Formularname (technisch)]],2,FALSE),"")</f>
        <v/>
      </c>
      <c r="X445" t="s">
        <v>83</v>
      </c>
      <c r="Y445" s="4"/>
      <c r="AC445" s="22" t="s">
        <v>97</v>
      </c>
      <c r="AD445" t="s">
        <v>98</v>
      </c>
      <c r="AF445" s="22" t="s">
        <v>97</v>
      </c>
      <c r="AJ445" t="s">
        <v>99</v>
      </c>
      <c r="AK445" t="str">
        <f>IF(BTT[[#This Row],[Subprozess
(optionale Auswahl)]]="","okay",IF(VLOOKUP(BTT[[#This Row],[Subprozess
(optionale Auswahl)]],BPML[[Subprozess]:[Zugeordneter Hauptprozess]],3,FALSE)=BTT[[#This Row],[Hauptprozess
(Pflichtauswahl)]],"okay","falscher Subprozess"))</f>
        <v>okay</v>
      </c>
      <c r="AL445" t="str">
        <f>IF(aktives_Teilprojekt="Master","",IF(BTT[[#This Row],[Verantwortliches TP
(automatisch)]]=VLOOKUP(aktives_Teilprojekt,Teilprojekte[[Teilprojekte]:[Kürzel]],2,FALSE),"okay","Hauptprozess anderes TP"))</f>
        <v>okay</v>
      </c>
      <c r="AM4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45" t="str">
        <f>IFERROR(IF(BTT[[#This Row],[SAP-Modul
(Pflichtauswahl)]]&lt;&gt;VLOOKUP(BTT[[#This Row],[Verwendete Transaktion (Pflichtauswahl)]],Transaktionen[[Transaktionen]:[Modul]],3,FALSE),"Modul anders","okay"),"")</f>
        <v>Modul anders</v>
      </c>
      <c r="AP445" t="str">
        <f>IFERROR(IF(COUNTIFS(BTT[Verwendete Transaktion (Pflichtauswahl)],BTT[[#This Row],[Verwendete Transaktion (Pflichtauswahl)]],BTT[SAP-Modul
(Pflichtauswahl)],"&lt;&gt;"&amp;BTT[[#This Row],[SAP-Modul
(Pflichtauswahl)]])&gt;0,"Modul anders","okay"),"")</f>
        <v>Modul anders</v>
      </c>
      <c r="AQ445" t="str">
        <f>IFERROR(IF(COUNTIFS(BTT[Verwendete Transaktion (Pflichtauswahl)],BTT[[#This Row],[Verwendete Transaktion (Pflichtauswahl)]],BTT[Verantwortliches TP
(automatisch)],"&lt;&gt;"&amp;BTT[[#This Row],[Verantwortliches TP
(automatisch)]])&gt;0,"Transaktion mehrfach","okay"),"")</f>
        <v>okay</v>
      </c>
      <c r="AR445" t="str">
        <f>IFERROR(IF(COUNTIFS(BTT[Verwendete Transaktion (Pflichtauswahl)],BTT[[#This Row],[Verwendete Transaktion (Pflichtauswahl)]],BTT[Verantwortliches TP
(automatisch)],"&lt;&gt;"&amp;VLOOKUP(aktives_Teilprojekt,Teilprojekte[[Teilprojekte]:[Kürzel]],2,FALSE))&gt;0,"Transaktion mehrfach","okay"),"")</f>
        <v>okay</v>
      </c>
      <c r="AS445" t="s">
        <v>1237</v>
      </c>
    </row>
    <row r="446" spans="1:45">
      <c r="A446" t="str">
        <f>IFERROR(IF(BTT[[#This Row],[Lfd Nr. 
(aus konsolidierter Datei)]]&lt;&gt;"",BTT[[#This Row],[Lfd Nr. 
(aus konsolidierter Datei)]],VLOOKUP(aktives_Teilprojekt,Teilprojekte[[Teilprojekte]:[Kürzel]],2,FALSE)&amp;ROW(BTT[[#This Row],[Lfd Nr.
(automatisch)]])-2),"")</f>
        <v>FI2544</v>
      </c>
      <c r="B446" t="s">
        <v>101</v>
      </c>
      <c r="D446" t="s">
        <v>102</v>
      </c>
      <c r="E446" t="str">
        <f>IFERROR(IF(NOT(BTT[[#This Row],[Manuelle Änderung des Verantwortliches TP
(Auswahl - bei Bedarf)]]=""),BTT[[#This Row],[Manuelle Änderung des Verantwortliches TP
(Auswahl - bei Bedarf)]],VLOOKUP(BTT[[#This Row],[Hauptprozess
(Pflichtauswahl)]],Hauptprozesse[],3,FALSE)),"")</f>
        <v>FI</v>
      </c>
      <c r="F446" t="s">
        <v>5</v>
      </c>
      <c r="H446" t="s">
        <v>792</v>
      </c>
      <c r="I446" t="s">
        <v>1238</v>
      </c>
      <c r="J446" t="str">
        <f>IFERROR(VLOOKUP(BTT[[#This Row],[Verwendete Transaktion (Pflichtauswahl)]],Transaktionen[[Transaktionen]:[Langtext]],2,FALSE),"")</f>
        <v>Umbuchen und Ausgleichen</v>
      </c>
      <c r="V446" t="str">
        <f>IFERROR(VLOOKUP(BTT[[#This Row],[Verwendetes Formular
(Auswahl falls relevant)]],Formulare[[Formularbezeichnung]:[Formularname (technisch)]],2,FALSE),"")</f>
        <v/>
      </c>
      <c r="X446" t="s">
        <v>83</v>
      </c>
      <c r="Y446" s="4" t="s">
        <v>1184</v>
      </c>
      <c r="AC446" s="22" t="s">
        <v>97</v>
      </c>
      <c r="AD446" t="s">
        <v>98</v>
      </c>
      <c r="AF446" s="22" t="s">
        <v>97</v>
      </c>
      <c r="AJ446" t="s">
        <v>99</v>
      </c>
      <c r="AK446" t="str">
        <f>IF(BTT[[#This Row],[Subprozess
(optionale Auswahl)]]="","okay",IF(VLOOKUP(BTT[[#This Row],[Subprozess
(optionale Auswahl)]],BPML[[Subprozess]:[Zugeordneter Hauptprozess]],3,FALSE)=BTT[[#This Row],[Hauptprozess
(Pflichtauswahl)]],"okay","falscher Subprozess"))</f>
        <v>okay</v>
      </c>
      <c r="AL446" t="str">
        <f>IF(aktives_Teilprojekt="Master","",IF(BTT[[#This Row],[Verantwortliches TP
(automatisch)]]=VLOOKUP(aktives_Teilprojekt,Teilprojekte[[Teilprojekte]:[Kürzel]],2,FALSE),"okay","Hauptprozess anderes TP"))</f>
        <v>okay</v>
      </c>
      <c r="AM4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46" t="str">
        <f>IFERROR(IF(BTT[[#This Row],[SAP-Modul
(Pflichtauswahl)]]&lt;&gt;VLOOKUP(BTT[[#This Row],[Verwendete Transaktion (Pflichtauswahl)]],Transaktionen[[Transaktionen]:[Modul]],3,FALSE),"Modul anders","okay"),"")</f>
        <v>Modul anders</v>
      </c>
      <c r="AP446" t="str">
        <f>IFERROR(IF(COUNTIFS(BTT[Verwendete Transaktion (Pflichtauswahl)],BTT[[#This Row],[Verwendete Transaktion (Pflichtauswahl)]],BTT[SAP-Modul
(Pflichtauswahl)],"&lt;&gt;"&amp;BTT[[#This Row],[SAP-Modul
(Pflichtauswahl)]])&gt;0,"Modul anders","okay"),"")</f>
        <v>Modul anders</v>
      </c>
      <c r="AQ446" t="str">
        <f>IFERROR(IF(COUNTIFS(BTT[Verwendete Transaktion (Pflichtauswahl)],BTT[[#This Row],[Verwendete Transaktion (Pflichtauswahl)]],BTT[Verantwortliches TP
(automatisch)],"&lt;&gt;"&amp;BTT[[#This Row],[Verantwortliches TP
(automatisch)]])&gt;0,"Transaktion mehrfach","okay"),"")</f>
        <v>okay</v>
      </c>
      <c r="AR446" t="str">
        <f>IFERROR(IF(COUNTIFS(BTT[Verwendete Transaktion (Pflichtauswahl)],BTT[[#This Row],[Verwendete Transaktion (Pflichtauswahl)]],BTT[Verantwortliches TP
(automatisch)],"&lt;&gt;"&amp;VLOOKUP(aktives_Teilprojekt,Teilprojekte[[Teilprojekte]:[Kürzel]],2,FALSE))&gt;0,"Transaktion mehrfach","okay"),"")</f>
        <v>okay</v>
      </c>
      <c r="AS446" t="s">
        <v>1239</v>
      </c>
    </row>
    <row r="447" spans="1:45">
      <c r="A447" t="str">
        <f>IFERROR(IF(BTT[[#This Row],[Lfd Nr. 
(aus konsolidierter Datei)]]&lt;&gt;"",BTT[[#This Row],[Lfd Nr. 
(aus konsolidierter Datei)]],VLOOKUP(aktives_Teilprojekt,Teilprojekte[[Teilprojekte]:[Kürzel]],2,FALSE)&amp;ROW(BTT[[#This Row],[Lfd Nr.
(automatisch)]])-2),"")</f>
        <v>FI2545</v>
      </c>
      <c r="B447" t="s">
        <v>101</v>
      </c>
      <c r="D447" t="s">
        <v>102</v>
      </c>
      <c r="E447" t="str">
        <f>IFERROR(IF(NOT(BTT[[#This Row],[Manuelle Änderung des Verantwortliches TP
(Auswahl - bei Bedarf)]]=""),BTT[[#This Row],[Manuelle Änderung des Verantwortliches TP
(Auswahl - bei Bedarf)]],VLOOKUP(BTT[[#This Row],[Hauptprozess
(Pflichtauswahl)]],Hauptprozesse[],3,FALSE)),"")</f>
        <v>FI</v>
      </c>
      <c r="F447" t="s">
        <v>5</v>
      </c>
      <c r="H447" t="s">
        <v>792</v>
      </c>
      <c r="I447" t="s">
        <v>1240</v>
      </c>
      <c r="J447" t="str">
        <f>IFERROR(VLOOKUP(BTT[[#This Row],[Verwendete Transaktion (Pflichtauswahl)]],Transaktionen[[Transaktionen]:[Langtext]],2,FALSE),"")</f>
        <v>Zahlungsausgang buchen</v>
      </c>
      <c r="V447" t="str">
        <f>IFERROR(VLOOKUP(BTT[[#This Row],[Verwendetes Formular
(Auswahl falls relevant)]],Formulare[[Formularbezeichnung]:[Formularname (technisch)]],2,FALSE),"")</f>
        <v/>
      </c>
      <c r="X447" t="s">
        <v>83</v>
      </c>
      <c r="Y447" s="4" t="s">
        <v>1184</v>
      </c>
      <c r="AC447" s="22" t="s">
        <v>97</v>
      </c>
      <c r="AD447" t="s">
        <v>98</v>
      </c>
      <c r="AF447" s="22" t="s">
        <v>97</v>
      </c>
      <c r="AJ447" t="s">
        <v>99</v>
      </c>
      <c r="AK447" t="str">
        <f>IF(BTT[[#This Row],[Subprozess
(optionale Auswahl)]]="","okay",IF(VLOOKUP(BTT[[#This Row],[Subprozess
(optionale Auswahl)]],BPML[[Subprozess]:[Zugeordneter Hauptprozess]],3,FALSE)=BTT[[#This Row],[Hauptprozess
(Pflichtauswahl)]],"okay","falscher Subprozess"))</f>
        <v>okay</v>
      </c>
      <c r="AL447" t="str">
        <f>IF(aktives_Teilprojekt="Master","",IF(BTT[[#This Row],[Verantwortliches TP
(automatisch)]]=VLOOKUP(aktives_Teilprojekt,Teilprojekte[[Teilprojekte]:[Kürzel]],2,FALSE),"okay","Hauptprozess anderes TP"))</f>
        <v>okay</v>
      </c>
      <c r="AM4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47" t="str">
        <f>IFERROR(IF(BTT[[#This Row],[SAP-Modul
(Pflichtauswahl)]]&lt;&gt;VLOOKUP(BTT[[#This Row],[Verwendete Transaktion (Pflichtauswahl)]],Transaktionen[[Transaktionen]:[Modul]],3,FALSE),"Modul anders","okay"),"")</f>
        <v>Modul anders</v>
      </c>
      <c r="AP447" t="str">
        <f>IFERROR(IF(COUNTIFS(BTT[Verwendete Transaktion (Pflichtauswahl)],BTT[[#This Row],[Verwendete Transaktion (Pflichtauswahl)]],BTT[SAP-Modul
(Pflichtauswahl)],"&lt;&gt;"&amp;BTT[[#This Row],[SAP-Modul
(Pflichtauswahl)]])&gt;0,"Modul anders","okay"),"")</f>
        <v>Modul anders</v>
      </c>
      <c r="AQ447" t="str">
        <f>IFERROR(IF(COUNTIFS(BTT[Verwendete Transaktion (Pflichtauswahl)],BTT[[#This Row],[Verwendete Transaktion (Pflichtauswahl)]],BTT[Verantwortliches TP
(automatisch)],"&lt;&gt;"&amp;BTT[[#This Row],[Verantwortliches TP
(automatisch)]])&gt;0,"Transaktion mehrfach","okay"),"")</f>
        <v>okay</v>
      </c>
      <c r="AR447" t="str">
        <f>IFERROR(IF(COUNTIFS(BTT[Verwendete Transaktion (Pflichtauswahl)],BTT[[#This Row],[Verwendete Transaktion (Pflichtauswahl)]],BTT[Verantwortliches TP
(automatisch)],"&lt;&gt;"&amp;VLOOKUP(aktives_Teilprojekt,Teilprojekte[[Teilprojekte]:[Kürzel]],2,FALSE))&gt;0,"Transaktion mehrfach","okay"),"")</f>
        <v>okay</v>
      </c>
      <c r="AS447" t="s">
        <v>1241</v>
      </c>
    </row>
    <row r="448" spans="1:45">
      <c r="A448" t="str">
        <f>IFERROR(IF(BTT[[#This Row],[Lfd Nr. 
(aus konsolidierter Datei)]]&lt;&gt;"",BTT[[#This Row],[Lfd Nr. 
(aus konsolidierter Datei)]],VLOOKUP(aktives_Teilprojekt,Teilprojekte[[Teilprojekte]:[Kürzel]],2,FALSE)&amp;ROW(BTT[[#This Row],[Lfd Nr.
(automatisch)]])-2),"")</f>
        <v>NL202</v>
      </c>
      <c r="B448" t="s">
        <v>218</v>
      </c>
      <c r="D448" t="s">
        <v>1242</v>
      </c>
      <c r="E448" t="str">
        <f>IFERROR(IF(NOT(BTT[[#This Row],[Manuelle Änderung des Verantwortliches TP
(Auswahl - bei Bedarf)]]=""),BTT[[#This Row],[Manuelle Änderung des Verantwortliches TP
(Auswahl - bei Bedarf)]],VLOOKUP(BTT[[#This Row],[Hauptprozess
(Pflichtauswahl)]],Hauptprozesse[],3,FALSE)),"")</f>
        <v>FI</v>
      </c>
      <c r="F448" t="s">
        <v>5</v>
      </c>
      <c r="G448" t="s">
        <v>93</v>
      </c>
      <c r="H448" t="s">
        <v>220</v>
      </c>
      <c r="I448" t="s">
        <v>1243</v>
      </c>
      <c r="J448" t="str">
        <f>IFERROR(VLOOKUP(BTT[[#This Row],[Verwendete Transaktion (Pflichtauswahl)]],Transaktionen[[Transaktionen]:[Langtext]],2,FALSE),"")</f>
        <v>Ausgleichen Debitor</v>
      </c>
      <c r="O448" t="s">
        <v>85</v>
      </c>
      <c r="T448" t="s">
        <v>96</v>
      </c>
      <c r="V448" t="str">
        <f>IFERROR(VLOOKUP(BTT[[#This Row],[Verwendetes Formular
(Auswahl falls relevant)]],Formulare[[Formularbezeichnung]:[Formularname (technisch)]],2,FALSE),"")</f>
        <v/>
      </c>
      <c r="X448" t="s">
        <v>83</v>
      </c>
      <c r="Y448" s="4"/>
      <c r="AB448" t="s">
        <v>85</v>
      </c>
      <c r="AC448" s="22" t="s">
        <v>97</v>
      </c>
      <c r="AD448" t="s">
        <v>87</v>
      </c>
      <c r="AF448" t="s">
        <v>1244</v>
      </c>
      <c r="AJ448" t="s">
        <v>99</v>
      </c>
      <c r="AK448" t="str">
        <f>IF(BTT[[#This Row],[Subprozess
(optionale Auswahl)]]="","okay",IF(VLOOKUP(BTT[[#This Row],[Subprozess
(optionale Auswahl)]],BPML[[Subprozess]:[Zugeordneter Hauptprozess]],3,FALSE)=BTT[[#This Row],[Hauptprozess
(Pflichtauswahl)]],"okay","falscher Subprozess"))</f>
        <v>okay</v>
      </c>
      <c r="AL448" t="str">
        <f>IF(aktives_Teilprojekt="Master","",IF(BTT[[#This Row],[Verantwortliches TP
(automatisch)]]=VLOOKUP(aktives_Teilprojekt,Teilprojekte[[Teilprojekte]:[Kürzel]],2,FALSE),"okay","Hauptprozess anderes TP"))</f>
        <v>okay</v>
      </c>
      <c r="AM4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48" t="str">
        <f>IFERROR(IF(BTT[[#This Row],[SAP-Modul
(Pflichtauswahl)]]&lt;&gt;VLOOKUP(BTT[[#This Row],[Verwendete Transaktion (Pflichtauswahl)]],Transaktionen[[Transaktionen]:[Modul]],3,FALSE),"Modul anders","okay"),"")</f>
        <v>Modul anders</v>
      </c>
      <c r="AP448" t="str">
        <f>IFERROR(IF(COUNTIFS(BTT[Verwendete Transaktion (Pflichtauswahl)],BTT[[#This Row],[Verwendete Transaktion (Pflichtauswahl)]],BTT[SAP-Modul
(Pflichtauswahl)],"&lt;&gt;"&amp;BTT[[#This Row],[SAP-Modul
(Pflichtauswahl)]])&gt;0,"Modul anders","okay"),"")</f>
        <v>Modul anders</v>
      </c>
      <c r="AQ448" t="str">
        <f>IFERROR(IF(COUNTIFS(BTT[Verwendete Transaktion (Pflichtauswahl)],BTT[[#This Row],[Verwendete Transaktion (Pflichtauswahl)]],BTT[Verantwortliches TP
(automatisch)],"&lt;&gt;"&amp;BTT[[#This Row],[Verantwortliches TP
(automatisch)]])&gt;0,"Transaktion mehrfach","okay"),"")</f>
        <v>okay</v>
      </c>
      <c r="AR448" t="str">
        <f>IFERROR(IF(COUNTIFS(BTT[Verwendete Transaktion (Pflichtauswahl)],BTT[[#This Row],[Verwendete Transaktion (Pflichtauswahl)]],BTT[Verantwortliches TP
(automatisch)],"&lt;&gt;"&amp;VLOOKUP(aktives_Teilprojekt,Teilprojekte[[Teilprojekte]:[Kürzel]],2,FALSE))&gt;0,"Transaktion mehrfach","okay"),"")</f>
        <v>okay</v>
      </c>
      <c r="AS448" t="s">
        <v>1245</v>
      </c>
    </row>
    <row r="449" spans="1:45">
      <c r="A449" t="str">
        <f>IFERROR(IF(BTT[[#This Row],[Lfd Nr. 
(aus konsolidierter Datei)]]&lt;&gt;"",BTT[[#This Row],[Lfd Nr. 
(aus konsolidierter Datei)]],VLOOKUP(aktives_Teilprojekt,Teilprojekte[[Teilprojekte]:[Kürzel]],2,FALSE)&amp;ROW(BTT[[#This Row],[Lfd Nr.
(automatisch)]])-2),"")</f>
        <v>FI2372</v>
      </c>
      <c r="B449" t="s">
        <v>101</v>
      </c>
      <c r="D449" t="s">
        <v>102</v>
      </c>
      <c r="E449" t="str">
        <f>IFERROR(IF(NOT(BTT[[#This Row],[Manuelle Änderung des Verantwortliches TP
(Auswahl - bei Bedarf)]]=""),BTT[[#This Row],[Manuelle Änderung des Verantwortliches TP
(Auswahl - bei Bedarf)]],VLOOKUP(BTT[[#This Row],[Hauptprozess
(Pflichtauswahl)]],Hauptprozesse[],3,FALSE)),"")</f>
        <v>FI</v>
      </c>
      <c r="F449" t="s">
        <v>5</v>
      </c>
      <c r="G449" t="s">
        <v>93</v>
      </c>
      <c r="H449" t="s">
        <v>792</v>
      </c>
      <c r="I449" t="s">
        <v>1243</v>
      </c>
      <c r="J449" t="str">
        <f>IFERROR(VLOOKUP(BTT[[#This Row],[Verwendete Transaktion (Pflichtauswahl)]],Transaktionen[[Transaktionen]:[Langtext]],2,FALSE),"")</f>
        <v>Ausgleichen Debitor</v>
      </c>
      <c r="V449" t="str">
        <f>IFERROR(VLOOKUP(BTT[[#This Row],[Verwendetes Formular
(Auswahl falls relevant)]],Formulare[[Formularbezeichnung]:[Formularname (technisch)]],2,FALSE),"")</f>
        <v/>
      </c>
      <c r="X449" t="s">
        <v>83</v>
      </c>
      <c r="Y449" s="4"/>
      <c r="AC449" s="22" t="s">
        <v>97</v>
      </c>
      <c r="AD449" t="s">
        <v>87</v>
      </c>
      <c r="AF449" t="s">
        <v>1244</v>
      </c>
      <c r="AJ449" t="s">
        <v>99</v>
      </c>
      <c r="AK449" t="str">
        <f>IF(BTT[[#This Row],[Subprozess
(optionale Auswahl)]]="","okay",IF(VLOOKUP(BTT[[#This Row],[Subprozess
(optionale Auswahl)]],BPML[[Subprozess]:[Zugeordneter Hauptprozess]],3,FALSE)=BTT[[#This Row],[Hauptprozess
(Pflichtauswahl)]],"okay","falscher Subprozess"))</f>
        <v>okay</v>
      </c>
      <c r="AL449" t="str">
        <f>IF(aktives_Teilprojekt="Master","",IF(BTT[[#This Row],[Verantwortliches TP
(automatisch)]]=VLOOKUP(aktives_Teilprojekt,Teilprojekte[[Teilprojekte]:[Kürzel]],2,FALSE),"okay","Hauptprozess anderes TP"))</f>
        <v>okay</v>
      </c>
      <c r="AM4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49" t="str">
        <f>IFERROR(IF(BTT[[#This Row],[SAP-Modul
(Pflichtauswahl)]]&lt;&gt;VLOOKUP(BTT[[#This Row],[Verwendete Transaktion (Pflichtauswahl)]],Transaktionen[[Transaktionen]:[Modul]],3,FALSE),"Modul anders","okay"),"")</f>
        <v>Modul anders</v>
      </c>
      <c r="AP449" t="str">
        <f>IFERROR(IF(COUNTIFS(BTT[Verwendete Transaktion (Pflichtauswahl)],BTT[[#This Row],[Verwendete Transaktion (Pflichtauswahl)]],BTT[SAP-Modul
(Pflichtauswahl)],"&lt;&gt;"&amp;BTT[[#This Row],[SAP-Modul
(Pflichtauswahl)]])&gt;0,"Modul anders","okay"),"")</f>
        <v>Modul anders</v>
      </c>
      <c r="AQ449" t="str">
        <f>IFERROR(IF(COUNTIFS(BTT[Verwendete Transaktion (Pflichtauswahl)],BTT[[#This Row],[Verwendete Transaktion (Pflichtauswahl)]],BTT[Verantwortliches TP
(automatisch)],"&lt;&gt;"&amp;BTT[[#This Row],[Verantwortliches TP
(automatisch)]])&gt;0,"Transaktion mehrfach","okay"),"")</f>
        <v>okay</v>
      </c>
      <c r="AR449" t="str">
        <f>IFERROR(IF(COUNTIFS(BTT[Verwendete Transaktion (Pflichtauswahl)],BTT[[#This Row],[Verwendete Transaktion (Pflichtauswahl)]],BTT[Verantwortliches TP
(automatisch)],"&lt;&gt;"&amp;VLOOKUP(aktives_Teilprojekt,Teilprojekte[[Teilprojekte]:[Kürzel]],2,FALSE))&gt;0,"Transaktion mehrfach","okay"),"")</f>
        <v>okay</v>
      </c>
      <c r="AS449" t="s">
        <v>1246</v>
      </c>
    </row>
    <row r="450" spans="1:45">
      <c r="A450" t="str">
        <f>IFERROR(IF(BTT[[#This Row],[Lfd Nr. 
(aus konsolidierter Datei)]]&lt;&gt;"",BTT[[#This Row],[Lfd Nr. 
(aus konsolidierter Datei)]],VLOOKUP(aktives_Teilprojekt,Teilprojekte[[Teilprojekte]:[Kürzel]],2,FALSE)&amp;ROW(BTT[[#This Row],[Lfd Nr.
(automatisch)]])-2),"")</f>
        <v>FI1732</v>
      </c>
      <c r="B450" t="s">
        <v>1214</v>
      </c>
      <c r="D450" t="s">
        <v>1215</v>
      </c>
      <c r="E450" t="str">
        <f>IFERROR(IF(NOT(BTT[[#This Row],[Manuelle Änderung des Verantwortliches TP
(Auswahl - bei Bedarf)]]=""),BTT[[#This Row],[Manuelle Änderung des Verantwortliches TP
(Auswahl - bei Bedarf)]],VLOOKUP(BTT[[#This Row],[Hauptprozess
(Pflichtauswahl)]],Hauptprozesse[],3,FALSE)),"")</f>
        <v>FI</v>
      </c>
      <c r="G450" t="s">
        <v>1216</v>
      </c>
      <c r="H450" t="s">
        <v>5</v>
      </c>
      <c r="I450" t="s">
        <v>1247</v>
      </c>
      <c r="J450" t="str">
        <f>IFERROR(VLOOKUP(BTT[[#This Row],[Verwendete Transaktion (Pflichtauswahl)]],Transaktionen[[Transaktionen]:[Langtext]],2,FALSE),"")</f>
        <v>Statistische Buchung erfassen</v>
      </c>
      <c r="O450" t="s">
        <v>83</v>
      </c>
      <c r="T450" t="s">
        <v>83</v>
      </c>
      <c r="V450" t="str">
        <f>IFERROR(VLOOKUP(BTT[[#This Row],[Verwendetes Formular
(Auswahl falls relevant)]],Formulare[[Formularbezeichnung]:[Formularname (technisch)]],2,FALSE),"")</f>
        <v/>
      </c>
      <c r="X450" t="s">
        <v>83</v>
      </c>
      <c r="Y450" s="4"/>
      <c r="AB450" t="s">
        <v>85</v>
      </c>
      <c r="AC450" t="s">
        <v>1218</v>
      </c>
      <c r="AD450" t="s">
        <v>816</v>
      </c>
      <c r="AE450" t="s">
        <v>1219</v>
      </c>
      <c r="AF450" t="s">
        <v>1220</v>
      </c>
      <c r="AI450" t="s">
        <v>99</v>
      </c>
      <c r="AJ450" t="s">
        <v>99</v>
      </c>
      <c r="AK450" t="str">
        <f>IF(BTT[[#This Row],[Subprozess
(optionale Auswahl)]]="","okay",IF(VLOOKUP(BTT[[#This Row],[Subprozess
(optionale Auswahl)]],BPML[[Subprozess]:[Zugeordneter Hauptprozess]],3,FALSE)=BTT[[#This Row],[Hauptprozess
(Pflichtauswahl)]],"okay","falscher Subprozess"))</f>
        <v>okay</v>
      </c>
      <c r="AL450" t="str">
        <f>IF(aktives_Teilprojekt="Master","",IF(BTT[[#This Row],[Verantwortliches TP
(automatisch)]]=VLOOKUP(aktives_Teilprojekt,Teilprojekte[[Teilprojekte]:[Kürzel]],2,FALSE),"okay","Hauptprozess anderes TP"))</f>
        <v>okay</v>
      </c>
      <c r="AM4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50" t="str">
        <f>IFERROR(IF(BTT[[#This Row],[SAP-Modul
(Pflichtauswahl)]]&lt;&gt;VLOOKUP(BTT[[#This Row],[Verwendete Transaktion (Pflichtauswahl)]],Transaktionen[[Transaktionen]:[Modul]],3,FALSE),"Modul anders","okay"),"")</f>
        <v>okay</v>
      </c>
      <c r="AP450" t="str">
        <f>IFERROR(IF(COUNTIFS(BTT[Verwendete Transaktion (Pflichtauswahl)],BTT[[#This Row],[Verwendete Transaktion (Pflichtauswahl)]],BTT[SAP-Modul
(Pflichtauswahl)],"&lt;&gt;"&amp;BTT[[#This Row],[SAP-Modul
(Pflichtauswahl)]])&gt;0,"Modul anders","okay"),"")</f>
        <v>okay</v>
      </c>
      <c r="AQ450" t="str">
        <f>IFERROR(IF(COUNTIFS(BTT[Verwendete Transaktion (Pflichtauswahl)],BTT[[#This Row],[Verwendete Transaktion (Pflichtauswahl)]],BTT[Verantwortliches TP
(automatisch)],"&lt;&gt;"&amp;BTT[[#This Row],[Verantwortliches TP
(automatisch)]])&gt;0,"Transaktion mehrfach","okay"),"")</f>
        <v>okay</v>
      </c>
      <c r="AR450" t="str">
        <f>IFERROR(IF(COUNTIFS(BTT[Verwendete Transaktion (Pflichtauswahl)],BTT[[#This Row],[Verwendete Transaktion (Pflichtauswahl)]],BTT[Verantwortliches TP
(automatisch)],"&lt;&gt;"&amp;VLOOKUP(aktives_Teilprojekt,Teilprojekte[[Teilprojekte]:[Kürzel]],2,FALSE))&gt;0,"Transaktion mehrfach","okay"),"")</f>
        <v>okay</v>
      </c>
      <c r="AS450" t="s">
        <v>1248</v>
      </c>
    </row>
    <row r="451" spans="1:45">
      <c r="A451" t="str">
        <f>IFERROR(IF(BTT[[#This Row],[Lfd Nr. 
(aus konsolidierter Datei)]]&lt;&gt;"",BTT[[#This Row],[Lfd Nr. 
(aus konsolidierter Datei)]],VLOOKUP(aktives_Teilprojekt,Teilprojekte[[Teilprojekte]:[Kürzel]],2,FALSE)&amp;ROW(BTT[[#This Row],[Lfd Nr.
(automatisch)]])-2),"")</f>
        <v>FI2355</v>
      </c>
      <c r="B451" t="s">
        <v>746</v>
      </c>
      <c r="D451" t="s">
        <v>1249</v>
      </c>
      <c r="E451" t="str">
        <f>IFERROR(IF(NOT(BTT[[#This Row],[Manuelle Änderung des Verantwortliches TP
(Auswahl - bei Bedarf)]]=""),BTT[[#This Row],[Manuelle Änderung des Verantwortliches TP
(Auswahl - bei Bedarf)]],VLOOKUP(BTT[[#This Row],[Hauptprozess
(Pflichtauswahl)]],Hauptprozesse[],3,FALSE)),"")</f>
        <v>FI</v>
      </c>
      <c r="G451" t="s">
        <v>754</v>
      </c>
      <c r="H451" t="s">
        <v>792</v>
      </c>
      <c r="I451" t="s">
        <v>1250</v>
      </c>
      <c r="J451" t="str">
        <f>IFERROR(VLOOKUP(BTT[[#This Row],[Verwendete Transaktion (Pflichtauswahl)]],Transaktionen[[Transaktionen]:[Langtext]],2,FALSE),"")</f>
        <v>Kreditoren Gutschr. erfassen</v>
      </c>
      <c r="O451" t="s">
        <v>83</v>
      </c>
      <c r="T451" t="s">
        <v>83</v>
      </c>
      <c r="V451" t="str">
        <f>IFERROR(VLOOKUP(BTT[[#This Row],[Verwendetes Formular
(Auswahl falls relevant)]],Formulare[[Formularbezeichnung]:[Formularname (technisch)]],2,FALSE),"")</f>
        <v/>
      </c>
      <c r="X451" t="s">
        <v>83</v>
      </c>
      <c r="Y451" s="4"/>
      <c r="AB451" t="s">
        <v>85</v>
      </c>
      <c r="AC451" t="s">
        <v>1218</v>
      </c>
      <c r="AD451" t="s">
        <v>816</v>
      </c>
      <c r="AF451" t="s">
        <v>1220</v>
      </c>
      <c r="AI451" t="s">
        <v>85</v>
      </c>
      <c r="AJ451" t="s">
        <v>85</v>
      </c>
      <c r="AK451" t="str">
        <f>IF(BTT[[#This Row],[Subprozess
(optionale Auswahl)]]="","okay",IF(VLOOKUP(BTT[[#This Row],[Subprozess
(optionale Auswahl)]],BPML[[Subprozess]:[Zugeordneter Hauptprozess]],3,FALSE)=BTT[[#This Row],[Hauptprozess
(Pflichtauswahl)]],"okay","falscher Subprozess"))</f>
        <v>okay</v>
      </c>
      <c r="AL451" t="str">
        <f>IF(aktives_Teilprojekt="Master","",IF(BTT[[#This Row],[Verantwortliches TP
(automatisch)]]=VLOOKUP(aktives_Teilprojekt,Teilprojekte[[Teilprojekte]:[Kürzel]],2,FALSE),"okay","Hauptprozess anderes TP"))</f>
        <v>okay</v>
      </c>
      <c r="AM4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51" t="str">
        <f>IFERROR(IF(BTT[[#This Row],[SAP-Modul
(Pflichtauswahl)]]&lt;&gt;VLOOKUP(BTT[[#This Row],[Verwendete Transaktion (Pflichtauswahl)]],Transaktionen[[Transaktionen]:[Modul]],3,FALSE),"Modul anders","okay"),"")</f>
        <v>Modul anders</v>
      </c>
      <c r="AP451" t="str">
        <f>IFERROR(IF(COUNTIFS(BTT[Verwendete Transaktion (Pflichtauswahl)],BTT[[#This Row],[Verwendete Transaktion (Pflichtauswahl)]],BTT[SAP-Modul
(Pflichtauswahl)],"&lt;&gt;"&amp;BTT[[#This Row],[SAP-Modul
(Pflichtauswahl)]])&gt;0,"Modul anders","okay"),"")</f>
        <v>Modul anders</v>
      </c>
      <c r="AQ451" t="str">
        <f>IFERROR(IF(COUNTIFS(BTT[Verwendete Transaktion (Pflichtauswahl)],BTT[[#This Row],[Verwendete Transaktion (Pflichtauswahl)]],BTT[Verantwortliches TP
(automatisch)],"&lt;&gt;"&amp;BTT[[#This Row],[Verantwortliches TP
(automatisch)]])&gt;0,"Transaktion mehrfach","okay"),"")</f>
        <v>okay</v>
      </c>
      <c r="AR451" t="str">
        <f>IFERROR(IF(COUNTIFS(BTT[Verwendete Transaktion (Pflichtauswahl)],BTT[[#This Row],[Verwendete Transaktion (Pflichtauswahl)]],BTT[Verantwortliches TP
(automatisch)],"&lt;&gt;"&amp;VLOOKUP(aktives_Teilprojekt,Teilprojekte[[Teilprojekte]:[Kürzel]],2,FALSE))&gt;0,"Transaktion mehrfach","okay"),"")</f>
        <v>okay</v>
      </c>
      <c r="AS451" t="s">
        <v>1251</v>
      </c>
    </row>
    <row r="452" spans="1:45">
      <c r="A452" t="str">
        <f>IFERROR(IF(BTT[[#This Row],[Lfd Nr. 
(aus konsolidierter Datei)]]&lt;&gt;"",BTT[[#This Row],[Lfd Nr. 
(aus konsolidierter Datei)]],VLOOKUP(aktives_Teilprojekt,Teilprojekte[[Teilprojekte]:[Kürzel]],2,FALSE)&amp;ROW(BTT[[#This Row],[Lfd Nr.
(automatisch)]])-2),"")</f>
        <v>FI2449</v>
      </c>
      <c r="B452" t="s">
        <v>746</v>
      </c>
      <c r="D452" t="s">
        <v>1249</v>
      </c>
      <c r="E452" t="str">
        <f>IFERROR(IF(NOT(BTT[[#This Row],[Manuelle Änderung des Verantwortliches TP
(Auswahl - bei Bedarf)]]=""),BTT[[#This Row],[Manuelle Änderung des Verantwortliches TP
(Auswahl - bei Bedarf)]],VLOOKUP(BTT[[#This Row],[Hauptprozess
(Pflichtauswahl)]],Hauptprozesse[],3,FALSE)),"")</f>
        <v>FI</v>
      </c>
      <c r="G452" t="s">
        <v>754</v>
      </c>
      <c r="H452" t="s">
        <v>792</v>
      </c>
      <c r="I452" t="s">
        <v>1252</v>
      </c>
      <c r="J452" t="str">
        <f>IFERROR(VLOOKUP(BTT[[#This Row],[Verwendete Transaktion (Pflichtauswahl)]],Transaktionen[[Transaktionen]:[Langtext]],2,FALSE),"")</f>
        <v>Umbuchung erfassen</v>
      </c>
      <c r="O452" t="s">
        <v>83</v>
      </c>
      <c r="T452" t="s">
        <v>83</v>
      </c>
      <c r="V452" t="str">
        <f>IFERROR(VLOOKUP(BTT[[#This Row],[Verwendetes Formular
(Auswahl falls relevant)]],Formulare[[Formularbezeichnung]:[Formularname (technisch)]],2,FALSE),"")</f>
        <v/>
      </c>
      <c r="X452" t="s">
        <v>83</v>
      </c>
      <c r="Y452" s="4"/>
      <c r="AB452" t="s">
        <v>85</v>
      </c>
      <c r="AC452" t="s">
        <v>86</v>
      </c>
      <c r="AD452" t="s">
        <v>816</v>
      </c>
      <c r="AF452" s="18" t="s">
        <v>1228</v>
      </c>
      <c r="AI452" t="s">
        <v>85</v>
      </c>
      <c r="AJ452" t="s">
        <v>85</v>
      </c>
      <c r="AK452" t="str">
        <f>IF(BTT[[#This Row],[Subprozess
(optionale Auswahl)]]="","okay",IF(VLOOKUP(BTT[[#This Row],[Subprozess
(optionale Auswahl)]],BPML[[Subprozess]:[Zugeordneter Hauptprozess]],3,FALSE)=BTT[[#This Row],[Hauptprozess
(Pflichtauswahl)]],"okay","falscher Subprozess"))</f>
        <v>okay</v>
      </c>
      <c r="AL452" t="str">
        <f>IF(aktives_Teilprojekt="Master","",IF(BTT[[#This Row],[Verantwortliches TP
(automatisch)]]=VLOOKUP(aktives_Teilprojekt,Teilprojekte[[Teilprojekte]:[Kürzel]],2,FALSE),"okay","Hauptprozess anderes TP"))</f>
        <v>okay</v>
      </c>
      <c r="AM4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52" t="str">
        <f>IFERROR(IF(BTT[[#This Row],[SAP-Modul
(Pflichtauswahl)]]&lt;&gt;VLOOKUP(BTT[[#This Row],[Verwendete Transaktion (Pflichtauswahl)]],Transaktionen[[Transaktionen]:[Modul]],3,FALSE),"Modul anders","okay"),"")</f>
        <v>Modul anders</v>
      </c>
      <c r="AP452" t="str">
        <f>IFERROR(IF(COUNTIFS(BTT[Verwendete Transaktion (Pflichtauswahl)],BTT[[#This Row],[Verwendete Transaktion (Pflichtauswahl)]],BTT[SAP-Modul
(Pflichtauswahl)],"&lt;&gt;"&amp;BTT[[#This Row],[SAP-Modul
(Pflichtauswahl)]])&gt;0,"Modul anders","okay"),"")</f>
        <v>Modul anders</v>
      </c>
      <c r="AQ452" t="str">
        <f>IFERROR(IF(COUNTIFS(BTT[Verwendete Transaktion (Pflichtauswahl)],BTT[[#This Row],[Verwendete Transaktion (Pflichtauswahl)]],BTT[Verantwortliches TP
(automatisch)],"&lt;&gt;"&amp;BTT[[#This Row],[Verantwortliches TP
(automatisch)]])&gt;0,"Transaktion mehrfach","okay"),"")</f>
        <v>okay</v>
      </c>
      <c r="AR452" t="str">
        <f>IFERROR(IF(COUNTIFS(BTT[Verwendete Transaktion (Pflichtauswahl)],BTT[[#This Row],[Verwendete Transaktion (Pflichtauswahl)]],BTT[Verantwortliches TP
(automatisch)],"&lt;&gt;"&amp;VLOOKUP(aktives_Teilprojekt,Teilprojekte[[Teilprojekte]:[Kürzel]],2,FALSE))&gt;0,"Transaktion mehrfach","okay"),"")</f>
        <v>okay</v>
      </c>
      <c r="AS452" t="s">
        <v>1253</v>
      </c>
    </row>
    <row r="453" spans="1:45">
      <c r="A453" t="str">
        <f>IFERROR(IF(BTT[[#This Row],[Lfd Nr. 
(aus konsolidierter Datei)]]&lt;&gt;"",BTT[[#This Row],[Lfd Nr. 
(aus konsolidierter Datei)]],VLOOKUP(aktives_Teilprojekt,Teilprojekte[[Teilprojekte]:[Kürzel]],2,FALSE)&amp;ROW(BTT[[#This Row],[Lfd Nr.
(automatisch)]])-2),"")</f>
        <v>FI1589</v>
      </c>
      <c r="B453" t="s">
        <v>746</v>
      </c>
      <c r="D453" t="s">
        <v>1249</v>
      </c>
      <c r="E453" t="str">
        <f>IFERROR(IF(NOT(BTT[[#This Row],[Manuelle Änderung des Verantwortliches TP
(Auswahl - bei Bedarf)]]=""),BTT[[#This Row],[Manuelle Änderung des Verantwortliches TP
(Auswahl - bei Bedarf)]],VLOOKUP(BTT[[#This Row],[Hauptprozess
(Pflichtauswahl)]],Hauptprozesse[],3,FALSE)),"")</f>
        <v>FI</v>
      </c>
      <c r="G453" t="s">
        <v>754</v>
      </c>
      <c r="H453" t="s">
        <v>5</v>
      </c>
      <c r="I453" t="s">
        <v>1254</v>
      </c>
      <c r="J453" t="str">
        <f>IFERROR(VLOOKUP(BTT[[#This Row],[Verwendete Transaktion (Pflichtauswahl)]],Transaktionen[[Transaktionen]:[Langtext]],2,FALSE),"")</f>
        <v>Kreditoren Rechnung erfassen</v>
      </c>
      <c r="O453" t="s">
        <v>83</v>
      </c>
      <c r="T453" t="s">
        <v>83</v>
      </c>
      <c r="V453" t="str">
        <f>IFERROR(VLOOKUP(BTT[[#This Row],[Verwendetes Formular
(Auswahl falls relevant)]],Formulare[[Formularbezeichnung]:[Formularname (technisch)]],2,FALSE),"")</f>
        <v/>
      </c>
      <c r="X453" t="s">
        <v>83</v>
      </c>
      <c r="Y453" s="4"/>
      <c r="AB453" t="s">
        <v>85</v>
      </c>
      <c r="AC453" t="s">
        <v>1218</v>
      </c>
      <c r="AD453" t="s">
        <v>816</v>
      </c>
      <c r="AF453" t="s">
        <v>1220</v>
      </c>
      <c r="AI453" t="s">
        <v>85</v>
      </c>
      <c r="AJ453" t="s">
        <v>85</v>
      </c>
      <c r="AK453" t="str">
        <f>IF(BTT[[#This Row],[Subprozess
(optionale Auswahl)]]="","okay",IF(VLOOKUP(BTT[[#This Row],[Subprozess
(optionale Auswahl)]],BPML[[Subprozess]:[Zugeordneter Hauptprozess]],3,FALSE)=BTT[[#This Row],[Hauptprozess
(Pflichtauswahl)]],"okay","falscher Subprozess"))</f>
        <v>okay</v>
      </c>
      <c r="AL453" t="str">
        <f>IF(aktives_Teilprojekt="Master","",IF(BTT[[#This Row],[Verantwortliches TP
(automatisch)]]=VLOOKUP(aktives_Teilprojekt,Teilprojekte[[Teilprojekte]:[Kürzel]],2,FALSE),"okay","Hauptprozess anderes TP"))</f>
        <v>okay</v>
      </c>
      <c r="AM4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53" t="str">
        <f>IFERROR(IF(BTT[[#This Row],[SAP-Modul
(Pflichtauswahl)]]&lt;&gt;VLOOKUP(BTT[[#This Row],[Verwendete Transaktion (Pflichtauswahl)]],Transaktionen[[Transaktionen]:[Modul]],3,FALSE),"Modul anders","okay"),"")</f>
        <v>okay</v>
      </c>
      <c r="AP453" t="str">
        <f>IFERROR(IF(COUNTIFS(BTT[Verwendete Transaktion (Pflichtauswahl)],BTT[[#This Row],[Verwendete Transaktion (Pflichtauswahl)]],BTT[SAP-Modul
(Pflichtauswahl)],"&lt;&gt;"&amp;BTT[[#This Row],[SAP-Modul
(Pflichtauswahl)]])&gt;0,"Modul anders","okay"),"")</f>
        <v>okay</v>
      </c>
      <c r="AQ453" t="str">
        <f>IFERROR(IF(COUNTIFS(BTT[Verwendete Transaktion (Pflichtauswahl)],BTT[[#This Row],[Verwendete Transaktion (Pflichtauswahl)]],BTT[Verantwortliches TP
(automatisch)],"&lt;&gt;"&amp;BTT[[#This Row],[Verantwortliches TP
(automatisch)]])&gt;0,"Transaktion mehrfach","okay"),"")</f>
        <v>okay</v>
      </c>
      <c r="AR453" t="str">
        <f>IFERROR(IF(COUNTIFS(BTT[Verwendete Transaktion (Pflichtauswahl)],BTT[[#This Row],[Verwendete Transaktion (Pflichtauswahl)]],BTT[Verantwortliches TP
(automatisch)],"&lt;&gt;"&amp;VLOOKUP(aktives_Teilprojekt,Teilprojekte[[Teilprojekte]:[Kürzel]],2,FALSE))&gt;0,"Transaktion mehrfach","okay"),"")</f>
        <v>okay</v>
      </c>
      <c r="AS453" t="s">
        <v>1255</v>
      </c>
    </row>
    <row r="454" spans="1:45">
      <c r="A454" t="str">
        <f>IFERROR(IF(BTT[[#This Row],[Lfd Nr. 
(aus konsolidierter Datei)]]&lt;&gt;"",BTT[[#This Row],[Lfd Nr. 
(aus konsolidierter Datei)]],VLOOKUP(aktives_Teilprojekt,Teilprojekte[[Teilprojekte]:[Kürzel]],2,FALSE)&amp;ROW(BTT[[#This Row],[Lfd Nr.
(automatisch)]])-2),"")</f>
        <v>FI1749</v>
      </c>
      <c r="B454" t="s">
        <v>1214</v>
      </c>
      <c r="D454" t="s">
        <v>1256</v>
      </c>
      <c r="E454" t="str">
        <f>IFERROR(IF(NOT(BTT[[#This Row],[Manuelle Änderung des Verantwortliches TP
(Auswahl - bei Bedarf)]]=""),BTT[[#This Row],[Manuelle Änderung des Verantwortliches TP
(Auswahl - bei Bedarf)]],VLOOKUP(BTT[[#This Row],[Hauptprozess
(Pflichtauswahl)]],Hauptprozesse[],3,FALSE)),"")</f>
        <v>FI</v>
      </c>
      <c r="H454" t="s">
        <v>5</v>
      </c>
      <c r="I454" t="s">
        <v>1254</v>
      </c>
      <c r="J454" t="str">
        <f>IFERROR(VLOOKUP(BTT[[#This Row],[Verwendete Transaktion (Pflichtauswahl)]],Transaktionen[[Transaktionen]:[Langtext]],2,FALSE),"")</f>
        <v>Kreditoren Rechnung erfassen</v>
      </c>
      <c r="O454" t="s">
        <v>83</v>
      </c>
      <c r="T454" t="s">
        <v>83</v>
      </c>
      <c r="V454" t="str">
        <f>IFERROR(VLOOKUP(BTT[[#This Row],[Verwendetes Formular
(Auswahl falls relevant)]],Formulare[[Formularbezeichnung]:[Formularname (technisch)]],2,FALSE),"")</f>
        <v/>
      </c>
      <c r="X454" t="s">
        <v>83</v>
      </c>
      <c r="Y454" s="4"/>
      <c r="AB454" t="s">
        <v>85</v>
      </c>
      <c r="AC454" t="s">
        <v>1218</v>
      </c>
      <c r="AD454" t="s">
        <v>816</v>
      </c>
      <c r="AF454" t="s">
        <v>1220</v>
      </c>
      <c r="AI454" t="s">
        <v>85</v>
      </c>
      <c r="AJ454" t="s">
        <v>85</v>
      </c>
      <c r="AK454" t="str">
        <f>IF(BTT[[#This Row],[Subprozess
(optionale Auswahl)]]="","okay",IF(VLOOKUP(BTT[[#This Row],[Subprozess
(optionale Auswahl)]],BPML[[Subprozess]:[Zugeordneter Hauptprozess]],3,FALSE)=BTT[[#This Row],[Hauptprozess
(Pflichtauswahl)]],"okay","falscher Subprozess"))</f>
        <v>okay</v>
      </c>
      <c r="AL454" t="str">
        <f>IF(aktives_Teilprojekt="Master","",IF(BTT[[#This Row],[Verantwortliches TP
(automatisch)]]=VLOOKUP(aktives_Teilprojekt,Teilprojekte[[Teilprojekte]:[Kürzel]],2,FALSE),"okay","Hauptprozess anderes TP"))</f>
        <v>okay</v>
      </c>
      <c r="AM4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54" t="str">
        <f>IFERROR(IF(BTT[[#This Row],[SAP-Modul
(Pflichtauswahl)]]&lt;&gt;VLOOKUP(BTT[[#This Row],[Verwendete Transaktion (Pflichtauswahl)]],Transaktionen[[Transaktionen]:[Modul]],3,FALSE),"Modul anders","okay"),"")</f>
        <v>okay</v>
      </c>
      <c r="AP454" t="str">
        <f>IFERROR(IF(COUNTIFS(BTT[Verwendete Transaktion (Pflichtauswahl)],BTT[[#This Row],[Verwendete Transaktion (Pflichtauswahl)]],BTT[SAP-Modul
(Pflichtauswahl)],"&lt;&gt;"&amp;BTT[[#This Row],[SAP-Modul
(Pflichtauswahl)]])&gt;0,"Modul anders","okay"),"")</f>
        <v>okay</v>
      </c>
      <c r="AQ454" t="str">
        <f>IFERROR(IF(COUNTIFS(BTT[Verwendete Transaktion (Pflichtauswahl)],BTT[[#This Row],[Verwendete Transaktion (Pflichtauswahl)]],BTT[Verantwortliches TP
(automatisch)],"&lt;&gt;"&amp;BTT[[#This Row],[Verantwortliches TP
(automatisch)]])&gt;0,"Transaktion mehrfach","okay"),"")</f>
        <v>okay</v>
      </c>
      <c r="AR454" t="str">
        <f>IFERROR(IF(COUNTIFS(BTT[Verwendete Transaktion (Pflichtauswahl)],BTT[[#This Row],[Verwendete Transaktion (Pflichtauswahl)]],BTT[Verantwortliches TP
(automatisch)],"&lt;&gt;"&amp;VLOOKUP(aktives_Teilprojekt,Teilprojekte[[Teilprojekte]:[Kürzel]],2,FALSE))&gt;0,"Transaktion mehrfach","okay"),"")</f>
        <v>okay</v>
      </c>
      <c r="AS454" t="s">
        <v>1257</v>
      </c>
    </row>
    <row r="455" spans="1:45" ht="45">
      <c r="A455" t="str">
        <f>IFERROR(IF(BTT[[#This Row],[Lfd Nr. 
(aus konsolidierter Datei)]]&lt;&gt;"",BTT[[#This Row],[Lfd Nr. 
(aus konsolidierter Datei)]],VLOOKUP(aktives_Teilprojekt,Teilprojekte[[Teilprojekte]:[Kürzel]],2,FALSE)&amp;ROW(BTT[[#This Row],[Lfd Nr.
(automatisch)]])-2),"")</f>
        <v>FI763</v>
      </c>
      <c r="B455" t="s">
        <v>79</v>
      </c>
      <c r="D455" t="s">
        <v>1258</v>
      </c>
      <c r="E455" t="str">
        <f>IFERROR(IF(NOT(BTT[[#This Row],[Manuelle Änderung des Verantwortliches TP
(Auswahl - bei Bedarf)]]=""),BTT[[#This Row],[Manuelle Änderung des Verantwortliches TP
(Auswahl - bei Bedarf)]],VLOOKUP(BTT[[#This Row],[Hauptprozess
(Pflichtauswahl)]],Hauptprozesse[],3,FALSE)),"")</f>
        <v>FI</v>
      </c>
      <c r="G455" t="s">
        <v>81</v>
      </c>
      <c r="H455" t="s">
        <v>5</v>
      </c>
      <c r="I455" t="s">
        <v>1259</v>
      </c>
      <c r="J455" t="str">
        <f>IFERROR(VLOOKUP(BTT[[#This Row],[Verwendete Transaktion (Pflichtauswahl)]],Transaktionen[[Transaktionen]:[Langtext]],2,FALSE),"")</f>
        <v>Ausgleichen Kreditor</v>
      </c>
      <c r="O455" t="s">
        <v>83</v>
      </c>
      <c r="T455" t="s">
        <v>83</v>
      </c>
      <c r="V455" t="str">
        <f>IFERROR(VLOOKUP(BTT[[#This Row],[Verwendetes Formular
(Auswahl falls relevant)]],Formulare[[Formularbezeichnung]:[Formularname (technisch)]],2,FALSE),"")</f>
        <v/>
      </c>
      <c r="X455" t="s">
        <v>83</v>
      </c>
      <c r="Y455" s="4" t="s">
        <v>1260</v>
      </c>
      <c r="AB455" t="s">
        <v>85</v>
      </c>
      <c r="AC455" t="s">
        <v>1218</v>
      </c>
      <c r="AD455" t="s">
        <v>87</v>
      </c>
      <c r="AF455" t="s">
        <v>1261</v>
      </c>
      <c r="AI455" t="s">
        <v>85</v>
      </c>
      <c r="AJ455" t="s">
        <v>85</v>
      </c>
      <c r="AK455" t="str">
        <f>IF(BTT[[#This Row],[Subprozess
(optionale Auswahl)]]="","okay",IF(VLOOKUP(BTT[[#This Row],[Subprozess
(optionale Auswahl)]],BPML[[Subprozess]:[Zugeordneter Hauptprozess]],3,FALSE)=BTT[[#This Row],[Hauptprozess
(Pflichtauswahl)]],"okay","falscher Subprozess"))</f>
        <v>okay</v>
      </c>
      <c r="AL455" t="str">
        <f>IF(aktives_Teilprojekt="Master","",IF(BTT[[#This Row],[Verantwortliches TP
(automatisch)]]=VLOOKUP(aktives_Teilprojekt,Teilprojekte[[Teilprojekte]:[Kürzel]],2,FALSE),"okay","Hauptprozess anderes TP"))</f>
        <v>okay</v>
      </c>
      <c r="AM4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55" t="str">
        <f>IFERROR(IF(BTT[[#This Row],[SAP-Modul
(Pflichtauswahl)]]&lt;&gt;VLOOKUP(BTT[[#This Row],[Verwendete Transaktion (Pflichtauswahl)]],Transaktionen[[Transaktionen]:[Modul]],3,FALSE),"Modul anders","okay"),"")</f>
        <v>okay</v>
      </c>
      <c r="AP455" t="str">
        <f>IFERROR(IF(COUNTIFS(BTT[Verwendete Transaktion (Pflichtauswahl)],BTT[[#This Row],[Verwendete Transaktion (Pflichtauswahl)]],BTT[SAP-Modul
(Pflichtauswahl)],"&lt;&gt;"&amp;BTT[[#This Row],[SAP-Modul
(Pflichtauswahl)]])&gt;0,"Modul anders","okay"),"")</f>
        <v>okay</v>
      </c>
      <c r="AQ455" t="str">
        <f>IFERROR(IF(COUNTIFS(BTT[Verwendete Transaktion (Pflichtauswahl)],BTT[[#This Row],[Verwendete Transaktion (Pflichtauswahl)]],BTT[Verantwortliches TP
(automatisch)],"&lt;&gt;"&amp;BTT[[#This Row],[Verantwortliches TP
(automatisch)]])&gt;0,"Transaktion mehrfach","okay"),"")</f>
        <v>okay</v>
      </c>
      <c r="AR455" t="str">
        <f>IFERROR(IF(COUNTIFS(BTT[Verwendete Transaktion (Pflichtauswahl)],BTT[[#This Row],[Verwendete Transaktion (Pflichtauswahl)]],BTT[Verantwortliches TP
(automatisch)],"&lt;&gt;"&amp;VLOOKUP(aktives_Teilprojekt,Teilprojekte[[Teilprojekte]:[Kürzel]],2,FALSE))&gt;0,"Transaktion mehrfach","okay"),"")</f>
        <v>okay</v>
      </c>
      <c r="AS455" t="s">
        <v>1262</v>
      </c>
    </row>
    <row r="456" spans="1:45">
      <c r="A456" t="str">
        <f>IFERROR(IF(BTT[[#This Row],[Lfd Nr. 
(aus konsolidierter Datei)]]&lt;&gt;"",BTT[[#This Row],[Lfd Nr. 
(aus konsolidierter Datei)]],VLOOKUP(aktives_Teilprojekt,Teilprojekte[[Teilprojekte]:[Kürzel]],2,FALSE)&amp;ROW(BTT[[#This Row],[Lfd Nr.
(automatisch)]])-2),"")</f>
        <v>FI2451</v>
      </c>
      <c r="B456" t="s">
        <v>79</v>
      </c>
      <c r="D456" t="s">
        <v>102</v>
      </c>
      <c r="E456" t="str">
        <f>IFERROR(IF(NOT(BTT[[#This Row],[Manuelle Änderung des Verantwortliches TP
(Auswahl - bei Bedarf)]]=""),BTT[[#This Row],[Manuelle Änderung des Verantwortliches TP
(Auswahl - bei Bedarf)]],VLOOKUP(BTT[[#This Row],[Hauptprozess
(Pflichtauswahl)]],Hauptprozesse[],3,FALSE)),"")</f>
        <v>FI</v>
      </c>
      <c r="G456" t="s">
        <v>1263</v>
      </c>
      <c r="H456" t="s">
        <v>792</v>
      </c>
      <c r="I456" t="s">
        <v>1264</v>
      </c>
      <c r="J456" t="str">
        <f>IFERROR(VLOOKUP(BTT[[#This Row],[Verwendete Transaktion (Pflichtauswahl)]],Transaktionen[[Transaktionen]:[Langtext]],2,FALSE),"")</f>
        <v>Umbuchen und Ausgleichen</v>
      </c>
      <c r="O456" t="s">
        <v>83</v>
      </c>
      <c r="T456" t="s">
        <v>83</v>
      </c>
      <c r="V456" t="str">
        <f>IFERROR(VLOOKUP(BTT[[#This Row],[Verwendetes Formular
(Auswahl falls relevant)]],Formulare[[Formularbezeichnung]:[Formularname (technisch)]],2,FALSE),"")</f>
        <v/>
      </c>
      <c r="X456" t="s">
        <v>83</v>
      </c>
      <c r="Y456" s="4"/>
      <c r="AB456" t="s">
        <v>85</v>
      </c>
      <c r="AC456" t="s">
        <v>1218</v>
      </c>
      <c r="AD456" t="s">
        <v>87</v>
      </c>
      <c r="AF456" t="s">
        <v>1265</v>
      </c>
      <c r="AI456" t="s">
        <v>85</v>
      </c>
      <c r="AJ456" t="s">
        <v>85</v>
      </c>
      <c r="AK456" t="str">
        <f>IF(BTT[[#This Row],[Subprozess
(optionale Auswahl)]]="","okay",IF(VLOOKUP(BTT[[#This Row],[Subprozess
(optionale Auswahl)]],BPML[[Subprozess]:[Zugeordneter Hauptprozess]],3,FALSE)=BTT[[#This Row],[Hauptprozess
(Pflichtauswahl)]],"okay","falscher Subprozess"))</f>
        <v>okay</v>
      </c>
      <c r="AL456" t="str">
        <f>IF(aktives_Teilprojekt="Master","",IF(BTT[[#This Row],[Verantwortliches TP
(automatisch)]]=VLOOKUP(aktives_Teilprojekt,Teilprojekte[[Teilprojekte]:[Kürzel]],2,FALSE),"okay","Hauptprozess anderes TP"))</f>
        <v>okay</v>
      </c>
      <c r="AM4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56" t="str">
        <f>IFERROR(IF(BTT[[#This Row],[SAP-Modul
(Pflichtauswahl)]]&lt;&gt;VLOOKUP(BTT[[#This Row],[Verwendete Transaktion (Pflichtauswahl)]],Transaktionen[[Transaktionen]:[Modul]],3,FALSE),"Modul anders","okay"),"")</f>
        <v>Modul anders</v>
      </c>
      <c r="AP456" t="str">
        <f>IFERROR(IF(COUNTIFS(BTT[Verwendete Transaktion (Pflichtauswahl)],BTT[[#This Row],[Verwendete Transaktion (Pflichtauswahl)]],BTT[SAP-Modul
(Pflichtauswahl)],"&lt;&gt;"&amp;BTT[[#This Row],[SAP-Modul
(Pflichtauswahl)]])&gt;0,"Modul anders","okay"),"")</f>
        <v>Modul anders</v>
      </c>
      <c r="AQ456" t="str">
        <f>IFERROR(IF(COUNTIFS(BTT[Verwendete Transaktion (Pflichtauswahl)],BTT[[#This Row],[Verwendete Transaktion (Pflichtauswahl)]],BTT[Verantwortliches TP
(automatisch)],"&lt;&gt;"&amp;BTT[[#This Row],[Verantwortliches TP
(automatisch)]])&gt;0,"Transaktion mehrfach","okay"),"")</f>
        <v>okay</v>
      </c>
      <c r="AR456" t="str">
        <f>IFERROR(IF(COUNTIFS(BTT[Verwendete Transaktion (Pflichtauswahl)],BTT[[#This Row],[Verwendete Transaktion (Pflichtauswahl)]],BTT[Verantwortliches TP
(automatisch)],"&lt;&gt;"&amp;VLOOKUP(aktives_Teilprojekt,Teilprojekte[[Teilprojekte]:[Kürzel]],2,FALSE))&gt;0,"Transaktion mehrfach","okay"),"")</f>
        <v>okay</v>
      </c>
      <c r="AS456" t="s">
        <v>1266</v>
      </c>
    </row>
    <row r="457" spans="1:45">
      <c r="A457" t="str">
        <f>IFERROR(IF(BTT[[#This Row],[Lfd Nr. 
(aus konsolidierter Datei)]]&lt;&gt;"",BTT[[#This Row],[Lfd Nr. 
(aus konsolidierter Datei)]],VLOOKUP(aktives_Teilprojekt,Teilprojekte[[Teilprojekte]:[Kürzel]],2,FALSE)&amp;ROW(BTT[[#This Row],[Lfd Nr.
(automatisch)]])-2),"")</f>
        <v>FI1729</v>
      </c>
      <c r="B457" t="s">
        <v>1214</v>
      </c>
      <c r="D457" t="s">
        <v>1267</v>
      </c>
      <c r="E457" t="str">
        <f>IFERROR(IF(NOT(BTT[[#This Row],[Manuelle Änderung des Verantwortliches TP
(Auswahl - bei Bedarf)]]=""),BTT[[#This Row],[Manuelle Änderung des Verantwortliches TP
(Auswahl - bei Bedarf)]],VLOOKUP(BTT[[#This Row],[Hauptprozess
(Pflichtauswahl)]],Hauptprozesse[],3,FALSE)),"")</f>
        <v>FI</v>
      </c>
      <c r="G457" t="s">
        <v>1216</v>
      </c>
      <c r="H457" t="s">
        <v>5</v>
      </c>
      <c r="I457" t="s">
        <v>1268</v>
      </c>
      <c r="J457" t="str">
        <f>IFERROR(VLOOKUP(BTT[[#This Row],[Verwendete Transaktion (Pflichtauswahl)]],Transaktionen[[Transaktionen]:[Langtext]],2,FALSE),"")</f>
        <v>Statistische Buchung erfassen</v>
      </c>
      <c r="O457" t="s">
        <v>83</v>
      </c>
      <c r="T457" t="s">
        <v>83</v>
      </c>
      <c r="V457" t="str">
        <f>IFERROR(VLOOKUP(BTT[[#This Row],[Verwendetes Formular
(Auswahl falls relevant)]],Formulare[[Formularbezeichnung]:[Formularname (technisch)]],2,FALSE),"")</f>
        <v/>
      </c>
      <c r="X457" t="s">
        <v>83</v>
      </c>
      <c r="Y457" s="4"/>
      <c r="AB457" t="s">
        <v>85</v>
      </c>
      <c r="AC457" t="s">
        <v>1218</v>
      </c>
      <c r="AD457" t="s">
        <v>816</v>
      </c>
      <c r="AE457" t="s">
        <v>1219</v>
      </c>
      <c r="AF457" t="s">
        <v>1220</v>
      </c>
      <c r="AI457" t="s">
        <v>99</v>
      </c>
      <c r="AJ457" t="s">
        <v>99</v>
      </c>
      <c r="AK457" t="str">
        <f>IF(BTT[[#This Row],[Subprozess
(optionale Auswahl)]]="","okay",IF(VLOOKUP(BTT[[#This Row],[Subprozess
(optionale Auswahl)]],BPML[[Subprozess]:[Zugeordneter Hauptprozess]],3,FALSE)=BTT[[#This Row],[Hauptprozess
(Pflichtauswahl)]],"okay","falscher Subprozess"))</f>
        <v>okay</v>
      </c>
      <c r="AL457" t="str">
        <f>IF(aktives_Teilprojekt="Master","",IF(BTT[[#This Row],[Verantwortliches TP
(automatisch)]]=VLOOKUP(aktives_Teilprojekt,Teilprojekte[[Teilprojekte]:[Kürzel]],2,FALSE),"okay","Hauptprozess anderes TP"))</f>
        <v>okay</v>
      </c>
      <c r="AM4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57" t="str">
        <f>IFERROR(IF(BTT[[#This Row],[SAP-Modul
(Pflichtauswahl)]]&lt;&gt;VLOOKUP(BTT[[#This Row],[Verwendete Transaktion (Pflichtauswahl)]],Transaktionen[[Transaktionen]:[Modul]],3,FALSE),"Modul anders","okay"),"")</f>
        <v>okay</v>
      </c>
      <c r="AP457" t="str">
        <f>IFERROR(IF(COUNTIFS(BTT[Verwendete Transaktion (Pflichtauswahl)],BTT[[#This Row],[Verwendete Transaktion (Pflichtauswahl)]],BTT[SAP-Modul
(Pflichtauswahl)],"&lt;&gt;"&amp;BTT[[#This Row],[SAP-Modul
(Pflichtauswahl)]])&gt;0,"Modul anders","okay"),"")</f>
        <v>okay</v>
      </c>
      <c r="AQ457" t="str">
        <f>IFERROR(IF(COUNTIFS(BTT[Verwendete Transaktion (Pflichtauswahl)],BTT[[#This Row],[Verwendete Transaktion (Pflichtauswahl)]],BTT[Verantwortliches TP
(automatisch)],"&lt;&gt;"&amp;BTT[[#This Row],[Verantwortliches TP
(automatisch)]])&gt;0,"Transaktion mehrfach","okay"),"")</f>
        <v>okay</v>
      </c>
      <c r="AR457" t="str">
        <f>IFERROR(IF(COUNTIFS(BTT[Verwendete Transaktion (Pflichtauswahl)],BTT[[#This Row],[Verwendete Transaktion (Pflichtauswahl)]],BTT[Verantwortliches TP
(automatisch)],"&lt;&gt;"&amp;VLOOKUP(aktives_Teilprojekt,Teilprojekte[[Teilprojekte]:[Kürzel]],2,FALSE))&gt;0,"Transaktion mehrfach","okay"),"")</f>
        <v>okay</v>
      </c>
      <c r="AS457" t="s">
        <v>1269</v>
      </c>
    </row>
    <row r="458" spans="1:45">
      <c r="A458" t="str">
        <f>IFERROR(IF(BTT[[#This Row],[Lfd Nr. 
(aus konsolidierter Datei)]]&lt;&gt;"",BTT[[#This Row],[Lfd Nr. 
(aus konsolidierter Datei)]],VLOOKUP(aktives_Teilprojekt,Teilprojekte[[Teilprojekte]:[Kürzel]],2,FALSE)&amp;ROW(BTT[[#This Row],[Lfd Nr.
(automatisch)]])-2),"")</f>
        <v>FI1730</v>
      </c>
      <c r="B458" t="s">
        <v>1214</v>
      </c>
      <c r="D458" t="s">
        <v>1267</v>
      </c>
      <c r="E458" t="str">
        <f>IFERROR(IF(NOT(BTT[[#This Row],[Manuelle Änderung des Verantwortliches TP
(Auswahl - bei Bedarf)]]=""),BTT[[#This Row],[Manuelle Änderung des Verantwortliches TP
(Auswahl - bei Bedarf)]],VLOOKUP(BTT[[#This Row],[Hauptprozess
(Pflichtauswahl)]],Hauptprozesse[],3,FALSE)),"")</f>
        <v>FI</v>
      </c>
      <c r="G458" t="s">
        <v>1216</v>
      </c>
      <c r="H458" t="s">
        <v>5</v>
      </c>
      <c r="I458" t="s">
        <v>1270</v>
      </c>
      <c r="J458" t="str">
        <f>IFERROR(VLOOKUP(BTT[[#This Row],[Verwendete Transaktion (Pflichtauswahl)]],Transaktionen[[Transaktionen]:[Langtext]],2,FALSE),"")</f>
        <v>Statistische Buchung zurücknehmen</v>
      </c>
      <c r="O458" t="s">
        <v>83</v>
      </c>
      <c r="T458" t="s">
        <v>83</v>
      </c>
      <c r="V458" t="str">
        <f>IFERROR(VLOOKUP(BTT[[#This Row],[Verwendetes Formular
(Auswahl falls relevant)]],Formulare[[Formularbezeichnung]:[Formularname (technisch)]],2,FALSE),"")</f>
        <v/>
      </c>
      <c r="X458" t="s">
        <v>83</v>
      </c>
      <c r="Y458" s="4"/>
      <c r="AB458" t="s">
        <v>85</v>
      </c>
      <c r="AC458" t="s">
        <v>1218</v>
      </c>
      <c r="AD458" t="s">
        <v>816</v>
      </c>
      <c r="AE458" t="s">
        <v>1219</v>
      </c>
      <c r="AF458" t="s">
        <v>1220</v>
      </c>
      <c r="AI458" t="s">
        <v>99</v>
      </c>
      <c r="AJ458" t="s">
        <v>99</v>
      </c>
      <c r="AK458" t="str">
        <f>IF(BTT[[#This Row],[Subprozess
(optionale Auswahl)]]="","okay",IF(VLOOKUP(BTT[[#This Row],[Subprozess
(optionale Auswahl)]],BPML[[Subprozess]:[Zugeordneter Hauptprozess]],3,FALSE)=BTT[[#This Row],[Hauptprozess
(Pflichtauswahl)]],"okay","falscher Subprozess"))</f>
        <v>okay</v>
      </c>
      <c r="AL458" t="str">
        <f>IF(aktives_Teilprojekt="Master","",IF(BTT[[#This Row],[Verantwortliches TP
(automatisch)]]=VLOOKUP(aktives_Teilprojekt,Teilprojekte[[Teilprojekte]:[Kürzel]],2,FALSE),"okay","Hauptprozess anderes TP"))</f>
        <v>okay</v>
      </c>
      <c r="AM4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58" t="str">
        <f>IFERROR(IF(BTT[[#This Row],[SAP-Modul
(Pflichtauswahl)]]&lt;&gt;VLOOKUP(BTT[[#This Row],[Verwendete Transaktion (Pflichtauswahl)]],Transaktionen[[Transaktionen]:[Modul]],3,FALSE),"Modul anders","okay"),"")</f>
        <v>okay</v>
      </c>
      <c r="AP458" t="str">
        <f>IFERROR(IF(COUNTIFS(BTT[Verwendete Transaktion (Pflichtauswahl)],BTT[[#This Row],[Verwendete Transaktion (Pflichtauswahl)]],BTT[SAP-Modul
(Pflichtauswahl)],"&lt;&gt;"&amp;BTT[[#This Row],[SAP-Modul
(Pflichtauswahl)]])&gt;0,"Modul anders","okay"),"")</f>
        <v>okay</v>
      </c>
      <c r="AQ458" t="str">
        <f>IFERROR(IF(COUNTIFS(BTT[Verwendete Transaktion (Pflichtauswahl)],BTT[[#This Row],[Verwendete Transaktion (Pflichtauswahl)]],BTT[Verantwortliches TP
(automatisch)],"&lt;&gt;"&amp;BTT[[#This Row],[Verantwortliches TP
(automatisch)]])&gt;0,"Transaktion mehrfach","okay"),"")</f>
        <v>okay</v>
      </c>
      <c r="AR458" t="str">
        <f>IFERROR(IF(COUNTIFS(BTT[Verwendete Transaktion (Pflichtauswahl)],BTT[[#This Row],[Verwendete Transaktion (Pflichtauswahl)]],BTT[Verantwortliches TP
(automatisch)],"&lt;&gt;"&amp;VLOOKUP(aktives_Teilprojekt,Teilprojekte[[Teilprojekte]:[Kürzel]],2,FALSE))&gt;0,"Transaktion mehrfach","okay"),"")</f>
        <v>okay</v>
      </c>
      <c r="AS458" t="s">
        <v>1271</v>
      </c>
    </row>
    <row r="459" spans="1:45">
      <c r="A459" t="str">
        <f>IFERROR(IF(BTT[[#This Row],[Lfd Nr. 
(aus konsolidierter Datei)]]&lt;&gt;"",BTT[[#This Row],[Lfd Nr. 
(aus konsolidierter Datei)]],VLOOKUP(aktives_Teilprojekt,Teilprojekte[[Teilprojekte]:[Kürzel]],2,FALSE)&amp;ROW(BTT[[#This Row],[Lfd Nr.
(automatisch)]])-2),"")</f>
        <v>FI2547</v>
      </c>
      <c r="B459" t="s">
        <v>101</v>
      </c>
      <c r="D459" t="s">
        <v>102</v>
      </c>
      <c r="E459" t="str">
        <f>IFERROR(IF(NOT(BTT[[#This Row],[Manuelle Änderung des Verantwortliches TP
(Auswahl - bei Bedarf)]]=""),BTT[[#This Row],[Manuelle Änderung des Verantwortliches TP
(Auswahl - bei Bedarf)]],VLOOKUP(BTT[[#This Row],[Hauptprozess
(Pflichtauswahl)]],Hauptprozesse[],3,FALSE)),"")</f>
        <v>FI</v>
      </c>
      <c r="F459" t="s">
        <v>5</v>
      </c>
      <c r="H459" t="s">
        <v>792</v>
      </c>
      <c r="I459" t="s">
        <v>1272</v>
      </c>
      <c r="J459" t="str">
        <f>IFERROR(VLOOKUP(BTT[[#This Row],[Verwendete Transaktion (Pflichtauswahl)]],Transaktionen[[Transaktionen]:[Langtext]],2,FALSE),"")</f>
        <v>Zahlungsanforderung</v>
      </c>
      <c r="V459" t="str">
        <f>IFERROR(VLOOKUP(BTT[[#This Row],[Verwendetes Formular
(Auswahl falls relevant)]],Formulare[[Formularbezeichnung]:[Formularname (technisch)]],2,FALSE),"")</f>
        <v/>
      </c>
      <c r="X459" t="s">
        <v>83</v>
      </c>
      <c r="Y459" s="4" t="s">
        <v>1184</v>
      </c>
      <c r="AC459" s="22" t="s">
        <v>97</v>
      </c>
      <c r="AD459" t="s">
        <v>98</v>
      </c>
      <c r="AF459" s="22" t="s">
        <v>97</v>
      </c>
      <c r="AJ459" t="s">
        <v>99</v>
      </c>
      <c r="AK459" t="str">
        <f>IF(BTT[[#This Row],[Subprozess
(optionale Auswahl)]]="","okay",IF(VLOOKUP(BTT[[#This Row],[Subprozess
(optionale Auswahl)]],BPML[[Subprozess]:[Zugeordneter Hauptprozess]],3,FALSE)=BTT[[#This Row],[Hauptprozess
(Pflichtauswahl)]],"okay","falscher Subprozess"))</f>
        <v>okay</v>
      </c>
      <c r="AL459" t="str">
        <f>IF(aktives_Teilprojekt="Master","",IF(BTT[[#This Row],[Verantwortliches TP
(automatisch)]]=VLOOKUP(aktives_Teilprojekt,Teilprojekte[[Teilprojekte]:[Kürzel]],2,FALSE),"okay","Hauptprozess anderes TP"))</f>
        <v>okay</v>
      </c>
      <c r="AM4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59" t="str">
        <f>IFERROR(IF(BTT[[#This Row],[SAP-Modul
(Pflichtauswahl)]]&lt;&gt;VLOOKUP(BTT[[#This Row],[Verwendete Transaktion (Pflichtauswahl)]],Transaktionen[[Transaktionen]:[Modul]],3,FALSE),"Modul anders","okay"),"")</f>
        <v>Modul anders</v>
      </c>
      <c r="AP459" t="str">
        <f>IFERROR(IF(COUNTIFS(BTT[Verwendete Transaktion (Pflichtauswahl)],BTT[[#This Row],[Verwendete Transaktion (Pflichtauswahl)]],BTT[SAP-Modul
(Pflichtauswahl)],"&lt;&gt;"&amp;BTT[[#This Row],[SAP-Modul
(Pflichtauswahl)]])&gt;0,"Modul anders","okay"),"")</f>
        <v>Modul anders</v>
      </c>
      <c r="AQ459" t="str">
        <f>IFERROR(IF(COUNTIFS(BTT[Verwendete Transaktion (Pflichtauswahl)],BTT[[#This Row],[Verwendete Transaktion (Pflichtauswahl)]],BTT[Verantwortliches TP
(automatisch)],"&lt;&gt;"&amp;BTT[[#This Row],[Verantwortliches TP
(automatisch)]])&gt;0,"Transaktion mehrfach","okay"),"")</f>
        <v>okay</v>
      </c>
      <c r="AR459" t="str">
        <f>IFERROR(IF(COUNTIFS(BTT[Verwendete Transaktion (Pflichtauswahl)],BTT[[#This Row],[Verwendete Transaktion (Pflichtauswahl)]],BTT[Verantwortliches TP
(automatisch)],"&lt;&gt;"&amp;VLOOKUP(aktives_Teilprojekt,Teilprojekte[[Teilprojekte]:[Kürzel]],2,FALSE))&gt;0,"Transaktion mehrfach","okay"),"")</f>
        <v>okay</v>
      </c>
      <c r="AS459" t="s">
        <v>1273</v>
      </c>
    </row>
    <row r="460" spans="1:45">
      <c r="A460" t="str">
        <f>IFERROR(IF(BTT[[#This Row],[Lfd Nr. 
(aus konsolidierter Datei)]]&lt;&gt;"",BTT[[#This Row],[Lfd Nr. 
(aus konsolidierter Datei)]],VLOOKUP(aktives_Teilprojekt,Teilprojekte[[Teilprojekte]:[Kürzel]],2,FALSE)&amp;ROW(BTT[[#This Row],[Lfd Nr.
(automatisch)]])-2),"")</f>
        <v>FI2155</v>
      </c>
      <c r="B460" t="s">
        <v>746</v>
      </c>
      <c r="D460" t="s">
        <v>1274</v>
      </c>
      <c r="E460" t="str">
        <f>IFERROR(IF(NOT(BTT[[#This Row],[Manuelle Änderung des Verantwortliches TP
(Auswahl - bei Bedarf)]]=""),BTT[[#This Row],[Manuelle Änderung des Verantwortliches TP
(Auswahl - bei Bedarf)]],VLOOKUP(BTT[[#This Row],[Hauptprozess
(Pflichtauswahl)]],Hauptprozesse[],3,FALSE)),"")</f>
        <v>FI</v>
      </c>
      <c r="G460" t="s">
        <v>754</v>
      </c>
      <c r="H460" t="s">
        <v>5</v>
      </c>
      <c r="I460" t="s">
        <v>1275</v>
      </c>
      <c r="J460" t="str">
        <f>IFERROR(VLOOKUP(BTT[[#This Row],[Verwendete Transaktion (Pflichtauswahl)]],Transaktionen[[Transaktionen]:[Langtext]],2,FALSE),"")</f>
        <v>Rechnung Kreditor vorerfassen</v>
      </c>
      <c r="O460" t="s">
        <v>83</v>
      </c>
      <c r="T460" t="s">
        <v>83</v>
      </c>
      <c r="V460" t="str">
        <f>IFERROR(VLOOKUP(BTT[[#This Row],[Verwendetes Formular
(Auswahl falls relevant)]],Formulare[[Formularbezeichnung]:[Formularname (technisch)]],2,FALSE),"")</f>
        <v/>
      </c>
      <c r="X460" t="s">
        <v>83</v>
      </c>
      <c r="Y460" s="4" t="s">
        <v>1276</v>
      </c>
      <c r="AB460" t="s">
        <v>85</v>
      </c>
      <c r="AC460" t="s">
        <v>1218</v>
      </c>
      <c r="AD460" t="s">
        <v>816</v>
      </c>
      <c r="AF460" t="s">
        <v>1220</v>
      </c>
      <c r="AI460" t="s">
        <v>85</v>
      </c>
      <c r="AJ460" t="s">
        <v>85</v>
      </c>
      <c r="AK460" t="str">
        <f>IF(BTT[[#This Row],[Subprozess
(optionale Auswahl)]]="","okay",IF(VLOOKUP(BTT[[#This Row],[Subprozess
(optionale Auswahl)]],BPML[[Subprozess]:[Zugeordneter Hauptprozess]],3,FALSE)=BTT[[#This Row],[Hauptprozess
(Pflichtauswahl)]],"okay","falscher Subprozess"))</f>
        <v>okay</v>
      </c>
      <c r="AL460" t="str">
        <f>IF(aktives_Teilprojekt="Master","",IF(BTT[[#This Row],[Verantwortliches TP
(automatisch)]]=VLOOKUP(aktives_Teilprojekt,Teilprojekte[[Teilprojekte]:[Kürzel]],2,FALSE),"okay","Hauptprozess anderes TP"))</f>
        <v>okay</v>
      </c>
      <c r="AM4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60" t="str">
        <f>IFERROR(IF(BTT[[#This Row],[SAP-Modul
(Pflichtauswahl)]]&lt;&gt;VLOOKUP(BTT[[#This Row],[Verwendete Transaktion (Pflichtauswahl)]],Transaktionen[[Transaktionen]:[Modul]],3,FALSE),"Modul anders","okay"),"")</f>
        <v>okay</v>
      </c>
      <c r="AP460" t="str">
        <f>IFERROR(IF(COUNTIFS(BTT[Verwendete Transaktion (Pflichtauswahl)],BTT[[#This Row],[Verwendete Transaktion (Pflichtauswahl)]],BTT[SAP-Modul
(Pflichtauswahl)],"&lt;&gt;"&amp;BTT[[#This Row],[SAP-Modul
(Pflichtauswahl)]])&gt;0,"Modul anders","okay"),"")</f>
        <v>okay</v>
      </c>
      <c r="AQ460" t="str">
        <f>IFERROR(IF(COUNTIFS(BTT[Verwendete Transaktion (Pflichtauswahl)],BTT[[#This Row],[Verwendete Transaktion (Pflichtauswahl)]],BTT[Verantwortliches TP
(automatisch)],"&lt;&gt;"&amp;BTT[[#This Row],[Verantwortliches TP
(automatisch)]])&gt;0,"Transaktion mehrfach","okay"),"")</f>
        <v>okay</v>
      </c>
      <c r="AR460" t="str">
        <f>IFERROR(IF(COUNTIFS(BTT[Verwendete Transaktion (Pflichtauswahl)],BTT[[#This Row],[Verwendete Transaktion (Pflichtauswahl)]],BTT[Verantwortliches TP
(automatisch)],"&lt;&gt;"&amp;VLOOKUP(aktives_Teilprojekt,Teilprojekte[[Teilprojekte]:[Kürzel]],2,FALSE))&gt;0,"Transaktion mehrfach","okay"),"")</f>
        <v>okay</v>
      </c>
      <c r="AS460" t="s">
        <v>1277</v>
      </c>
    </row>
    <row r="461" spans="1:45">
      <c r="A461" t="str">
        <f>IFERROR(IF(BTT[[#This Row],[Lfd Nr. 
(aus konsolidierter Datei)]]&lt;&gt;"",BTT[[#This Row],[Lfd Nr. 
(aus konsolidierter Datei)]],VLOOKUP(aktives_Teilprojekt,Teilprojekte[[Teilprojekte]:[Kürzel]],2,FALSE)&amp;ROW(BTT[[#This Row],[Lfd Nr.
(automatisch)]])-2),"")</f>
        <v>FI2550</v>
      </c>
      <c r="B461" t="s">
        <v>101</v>
      </c>
      <c r="D461" t="s">
        <v>102</v>
      </c>
      <c r="E461" t="str">
        <f>IFERROR(IF(NOT(BTT[[#This Row],[Manuelle Änderung des Verantwortliches TP
(Auswahl - bei Bedarf)]]=""),BTT[[#This Row],[Manuelle Änderung des Verantwortliches TP
(Auswahl - bei Bedarf)]],VLOOKUP(BTT[[#This Row],[Hauptprozess
(Pflichtauswahl)]],Hauptprozesse[],3,FALSE)),"")</f>
        <v>FI</v>
      </c>
      <c r="F461" t="s">
        <v>5</v>
      </c>
      <c r="H461" t="s">
        <v>792</v>
      </c>
      <c r="I461" t="s">
        <v>1278</v>
      </c>
      <c r="J461" t="str">
        <f>IFERROR(VLOOKUP(BTT[[#This Row],[Verwendete Transaktion (Pflichtauswahl)]],Transaktionen[[Transaktionen]:[Langtext]],2,FALSE),"")</f>
        <v>Vorerfassung</v>
      </c>
      <c r="V461" t="str">
        <f>IFERROR(VLOOKUP(BTT[[#This Row],[Verwendetes Formular
(Auswahl falls relevant)]],Formulare[[Formularbezeichnung]:[Formularname (technisch)]],2,FALSE),"")</f>
        <v/>
      </c>
      <c r="X461" t="s">
        <v>83</v>
      </c>
      <c r="Y461" s="4" t="s">
        <v>1184</v>
      </c>
      <c r="AC461" s="22" t="s">
        <v>97</v>
      </c>
      <c r="AD461" t="s">
        <v>98</v>
      </c>
      <c r="AF461" s="22" t="s">
        <v>97</v>
      </c>
      <c r="AJ461" t="s">
        <v>99</v>
      </c>
      <c r="AK461" t="str">
        <f>IF(BTT[[#This Row],[Subprozess
(optionale Auswahl)]]="","okay",IF(VLOOKUP(BTT[[#This Row],[Subprozess
(optionale Auswahl)]],BPML[[Subprozess]:[Zugeordneter Hauptprozess]],3,FALSE)=BTT[[#This Row],[Hauptprozess
(Pflichtauswahl)]],"okay","falscher Subprozess"))</f>
        <v>okay</v>
      </c>
      <c r="AL461" t="str">
        <f>IF(aktives_Teilprojekt="Master","",IF(BTT[[#This Row],[Verantwortliches TP
(automatisch)]]=VLOOKUP(aktives_Teilprojekt,Teilprojekte[[Teilprojekte]:[Kürzel]],2,FALSE),"okay","Hauptprozess anderes TP"))</f>
        <v>okay</v>
      </c>
      <c r="AM4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61" t="str">
        <f>IFERROR(IF(BTT[[#This Row],[SAP-Modul
(Pflichtauswahl)]]&lt;&gt;VLOOKUP(BTT[[#This Row],[Verwendete Transaktion (Pflichtauswahl)]],Transaktionen[[Transaktionen]:[Modul]],3,FALSE),"Modul anders","okay"),"")</f>
        <v>Modul anders</v>
      </c>
      <c r="AP461" t="str">
        <f>IFERROR(IF(COUNTIFS(BTT[Verwendete Transaktion (Pflichtauswahl)],BTT[[#This Row],[Verwendete Transaktion (Pflichtauswahl)]],BTT[SAP-Modul
(Pflichtauswahl)],"&lt;&gt;"&amp;BTT[[#This Row],[SAP-Modul
(Pflichtauswahl)]])&gt;0,"Modul anders","okay"),"")</f>
        <v>Modul anders</v>
      </c>
      <c r="AQ461" t="str">
        <f>IFERROR(IF(COUNTIFS(BTT[Verwendete Transaktion (Pflichtauswahl)],BTT[[#This Row],[Verwendete Transaktion (Pflichtauswahl)]],BTT[Verantwortliches TP
(automatisch)],"&lt;&gt;"&amp;BTT[[#This Row],[Verantwortliches TP
(automatisch)]])&gt;0,"Transaktion mehrfach","okay"),"")</f>
        <v>okay</v>
      </c>
      <c r="AR461" t="str">
        <f>IFERROR(IF(COUNTIFS(BTT[Verwendete Transaktion (Pflichtauswahl)],BTT[[#This Row],[Verwendete Transaktion (Pflichtauswahl)]],BTT[Verantwortliches TP
(automatisch)],"&lt;&gt;"&amp;VLOOKUP(aktives_Teilprojekt,Teilprojekte[[Teilprojekte]:[Kürzel]],2,FALSE))&gt;0,"Transaktion mehrfach","okay"),"")</f>
        <v>okay</v>
      </c>
      <c r="AS461" t="s">
        <v>1279</v>
      </c>
    </row>
    <row r="462" spans="1:45">
      <c r="A462" t="str">
        <f>IFERROR(IF(BTT[[#This Row],[Lfd Nr. 
(aus konsolidierter Datei)]]&lt;&gt;"",BTT[[#This Row],[Lfd Nr. 
(aus konsolidierter Datei)]],VLOOKUP(aktives_Teilprojekt,Teilprojekte[[Teilprojekte]:[Kürzel]],2,FALSE)&amp;ROW(BTT[[#This Row],[Lfd Nr.
(automatisch)]])-2),"")</f>
        <v>FI2391</v>
      </c>
      <c r="B462" t="s">
        <v>101</v>
      </c>
      <c r="D462" t="s">
        <v>102</v>
      </c>
      <c r="E462" t="str">
        <f>IFERROR(IF(NOT(BTT[[#This Row],[Manuelle Änderung des Verantwortliches TP
(Auswahl - bei Bedarf)]]=""),BTT[[#This Row],[Manuelle Änderung des Verantwortliches TP
(Auswahl - bei Bedarf)]],VLOOKUP(BTT[[#This Row],[Hauptprozess
(Pflichtauswahl)]],Hauptprozesse[],3,FALSE)),"")</f>
        <v>FI</v>
      </c>
      <c r="F462" t="s">
        <v>5</v>
      </c>
      <c r="G462" t="s">
        <v>93</v>
      </c>
      <c r="H462" t="s">
        <v>792</v>
      </c>
      <c r="I462" t="s">
        <v>1280</v>
      </c>
      <c r="J462" t="str">
        <f>IFERROR(VLOOKUP(BTT[[#This Row],[Verwendete Transaktion (Pflichtauswahl)]],Transaktionen[[Transaktionen]:[Langtext]],2,FALSE),"")</f>
        <v>Anlagenabgang d. Verkauf m. Debitor</v>
      </c>
      <c r="V462" t="str">
        <f>IFERROR(VLOOKUP(BTT[[#This Row],[Verwendetes Formular
(Auswahl falls relevant)]],Formulare[[Formularbezeichnung]:[Formularname (technisch)]],2,FALSE),"")</f>
        <v/>
      </c>
      <c r="X462" t="s">
        <v>83</v>
      </c>
      <c r="Y462" s="4"/>
      <c r="AC462" s="22" t="s">
        <v>97</v>
      </c>
      <c r="AD462" t="s">
        <v>816</v>
      </c>
      <c r="AF462" t="s">
        <v>1281</v>
      </c>
      <c r="AJ462" t="s">
        <v>99</v>
      </c>
      <c r="AK462" t="str">
        <f>IF(BTT[[#This Row],[Subprozess
(optionale Auswahl)]]="","okay",IF(VLOOKUP(BTT[[#This Row],[Subprozess
(optionale Auswahl)]],BPML[[Subprozess]:[Zugeordneter Hauptprozess]],3,FALSE)=BTT[[#This Row],[Hauptprozess
(Pflichtauswahl)]],"okay","falscher Subprozess"))</f>
        <v>okay</v>
      </c>
      <c r="AL462" t="str">
        <f>IF(aktives_Teilprojekt="Master","",IF(BTT[[#This Row],[Verantwortliches TP
(automatisch)]]=VLOOKUP(aktives_Teilprojekt,Teilprojekte[[Teilprojekte]:[Kürzel]],2,FALSE),"okay","Hauptprozess anderes TP"))</f>
        <v>okay</v>
      </c>
      <c r="AM4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62" t="str">
        <f>IFERROR(IF(BTT[[#This Row],[SAP-Modul
(Pflichtauswahl)]]&lt;&gt;VLOOKUP(BTT[[#This Row],[Verwendete Transaktion (Pflichtauswahl)]],Transaktionen[[Transaktionen]:[Modul]],3,FALSE),"Modul anders","okay"),"")</f>
        <v>Modul anders</v>
      </c>
      <c r="AP462" t="str">
        <f>IFERROR(IF(COUNTIFS(BTT[Verwendete Transaktion (Pflichtauswahl)],BTT[[#This Row],[Verwendete Transaktion (Pflichtauswahl)]],BTT[SAP-Modul
(Pflichtauswahl)],"&lt;&gt;"&amp;BTT[[#This Row],[SAP-Modul
(Pflichtauswahl)]])&gt;0,"Modul anders","okay"),"")</f>
        <v>Modul anders</v>
      </c>
      <c r="AQ462" t="str">
        <f>IFERROR(IF(COUNTIFS(BTT[Verwendete Transaktion (Pflichtauswahl)],BTT[[#This Row],[Verwendete Transaktion (Pflichtauswahl)]],BTT[Verantwortliches TP
(automatisch)],"&lt;&gt;"&amp;BTT[[#This Row],[Verantwortliches TP
(automatisch)]])&gt;0,"Transaktion mehrfach","okay"),"")</f>
        <v>okay</v>
      </c>
      <c r="AR462" t="str">
        <f>IFERROR(IF(COUNTIFS(BTT[Verwendete Transaktion (Pflichtauswahl)],BTT[[#This Row],[Verwendete Transaktion (Pflichtauswahl)]],BTT[Verantwortliches TP
(automatisch)],"&lt;&gt;"&amp;VLOOKUP(aktives_Teilprojekt,Teilprojekte[[Teilprojekte]:[Kürzel]],2,FALSE))&gt;0,"Transaktion mehrfach","okay"),"")</f>
        <v>okay</v>
      </c>
      <c r="AS462" t="s">
        <v>1282</v>
      </c>
    </row>
    <row r="463" spans="1:45">
      <c r="A463" t="str">
        <f>IFERROR(IF(BTT[[#This Row],[Lfd Nr. 
(aus konsolidierter Datei)]]&lt;&gt;"",BTT[[#This Row],[Lfd Nr. 
(aus konsolidierter Datei)]],VLOOKUP(aktives_Teilprojekt,Teilprojekte[[Teilprojekte]:[Kürzel]],2,FALSE)&amp;ROW(BTT[[#This Row],[Lfd Nr.
(automatisch)]])-2),"")</f>
        <v>FI2439</v>
      </c>
      <c r="B463" t="s">
        <v>101</v>
      </c>
      <c r="D463" s="4" t="s">
        <v>376</v>
      </c>
      <c r="E463" t="str">
        <f>IFERROR(IF(NOT(BTT[[#This Row],[Manuelle Änderung des Verantwortliches TP
(Auswahl - bei Bedarf)]]=""),BTT[[#This Row],[Manuelle Änderung des Verantwortliches TP
(Auswahl - bei Bedarf)]],VLOOKUP(BTT[[#This Row],[Hauptprozess
(Pflichtauswahl)]],Hauptprozesse[],3,FALSE)),"")</f>
        <v>FI</v>
      </c>
      <c r="F463" t="s">
        <v>5</v>
      </c>
      <c r="G463" t="s">
        <v>1263</v>
      </c>
      <c r="H463" t="s">
        <v>792</v>
      </c>
      <c r="I463" t="s">
        <v>1283</v>
      </c>
      <c r="J463" t="str">
        <f>IFERROR(VLOOKUP(BTT[[#This Row],[Verwendete Transaktion (Pflichtauswahl)]],Transaktionen[[Transaktionen]:[Langtext]],2,FALSE),"")</f>
        <v>ABAP/4 Report: Bilanz</v>
      </c>
      <c r="V463" t="str">
        <f>IFERROR(VLOOKUP(BTT[[#This Row],[Verwendetes Formular
(Auswahl falls relevant)]],Formulare[[Formularbezeichnung]:[Formularname (technisch)]],2,FALSE),"")</f>
        <v/>
      </c>
      <c r="X463" t="s">
        <v>83</v>
      </c>
      <c r="Y463" s="4" t="s">
        <v>376</v>
      </c>
      <c r="AC463" s="22" t="s">
        <v>97</v>
      </c>
      <c r="AD463" t="s">
        <v>98</v>
      </c>
      <c r="AF463" s="22" t="s">
        <v>97</v>
      </c>
      <c r="AJ463" t="s">
        <v>99</v>
      </c>
      <c r="AK463" t="str">
        <f>IF(BTT[[#This Row],[Subprozess
(optionale Auswahl)]]="","okay",IF(VLOOKUP(BTT[[#This Row],[Subprozess
(optionale Auswahl)]],BPML[[Subprozess]:[Zugeordneter Hauptprozess]],3,FALSE)=BTT[[#This Row],[Hauptprozess
(Pflichtauswahl)]],"okay","falscher Subprozess"))</f>
        <v>okay</v>
      </c>
      <c r="AL463" t="str">
        <f>IF(aktives_Teilprojekt="Master","",IF(BTT[[#This Row],[Verantwortliches TP
(automatisch)]]=VLOOKUP(aktives_Teilprojekt,Teilprojekte[[Teilprojekte]:[Kürzel]],2,FALSE),"okay","Hauptprozess anderes TP"))</f>
        <v>okay</v>
      </c>
      <c r="AM4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63" t="str">
        <f>IFERROR(IF(BTT[[#This Row],[SAP-Modul
(Pflichtauswahl)]]&lt;&gt;VLOOKUP(BTT[[#This Row],[Verwendete Transaktion (Pflichtauswahl)]],Transaktionen[[Transaktionen]:[Modul]],3,FALSE),"Modul anders","okay"),"")</f>
        <v>Modul anders</v>
      </c>
      <c r="AP463" t="str">
        <f>IFERROR(IF(COUNTIFS(BTT[Verwendete Transaktion (Pflichtauswahl)],BTT[[#This Row],[Verwendete Transaktion (Pflichtauswahl)]],BTT[SAP-Modul
(Pflichtauswahl)],"&lt;&gt;"&amp;BTT[[#This Row],[SAP-Modul
(Pflichtauswahl)]])&gt;0,"Modul anders","okay"),"")</f>
        <v>Modul anders</v>
      </c>
      <c r="AQ463" t="str">
        <f>IFERROR(IF(COUNTIFS(BTT[Verwendete Transaktion (Pflichtauswahl)],BTT[[#This Row],[Verwendete Transaktion (Pflichtauswahl)]],BTT[Verantwortliches TP
(automatisch)],"&lt;&gt;"&amp;BTT[[#This Row],[Verantwortliches TP
(automatisch)]])&gt;0,"Transaktion mehrfach","okay"),"")</f>
        <v>okay</v>
      </c>
      <c r="AR463" t="str">
        <f>IFERROR(IF(COUNTIFS(BTT[Verwendete Transaktion (Pflichtauswahl)],BTT[[#This Row],[Verwendete Transaktion (Pflichtauswahl)]],BTT[Verantwortliches TP
(automatisch)],"&lt;&gt;"&amp;VLOOKUP(aktives_Teilprojekt,Teilprojekte[[Teilprojekte]:[Kürzel]],2,FALSE))&gt;0,"Transaktion mehrfach","okay"),"")</f>
        <v>okay</v>
      </c>
      <c r="AS463" t="s">
        <v>1284</v>
      </c>
    </row>
    <row r="464" spans="1:45">
      <c r="A464" t="str">
        <f>IFERROR(IF(BTT[[#This Row],[Lfd Nr. 
(aus konsolidierter Datei)]]&lt;&gt;"",BTT[[#This Row],[Lfd Nr. 
(aus konsolidierter Datei)]],VLOOKUP(aktives_Teilprojekt,Teilprojekte[[Teilprojekte]:[Kürzel]],2,FALSE)&amp;ROW(BTT[[#This Row],[Lfd Nr.
(automatisch)]])-2),"")</f>
        <v>FI2440</v>
      </c>
      <c r="B464" t="s">
        <v>79</v>
      </c>
      <c r="D464" t="s">
        <v>102</v>
      </c>
      <c r="E464" t="str">
        <f>IFERROR(IF(NOT(BTT[[#This Row],[Manuelle Änderung des Verantwortliches TP
(Auswahl - bei Bedarf)]]=""),BTT[[#This Row],[Manuelle Änderung des Verantwortliches TP
(Auswahl - bei Bedarf)]],VLOOKUP(BTT[[#This Row],[Hauptprozess
(Pflichtauswahl)]],Hauptprozesse[],3,FALSE)),"")</f>
        <v>FI</v>
      </c>
      <c r="G464" t="s">
        <v>1263</v>
      </c>
      <c r="H464" t="s">
        <v>5</v>
      </c>
      <c r="I464" t="s">
        <v>1285</v>
      </c>
      <c r="J464" t="str">
        <f>IFERROR(VLOOKUP(BTT[[#This Row],[Verwendete Transaktion (Pflichtauswahl)]],Transaktionen[[Transaktionen]:[Langtext]],2,FALSE),"")</f>
        <v>Hauptbuch: Saldenliste</v>
      </c>
      <c r="O464" t="s">
        <v>83</v>
      </c>
      <c r="T464" t="s">
        <v>83</v>
      </c>
      <c r="V464" t="str">
        <f>IFERROR(VLOOKUP(BTT[[#This Row],[Verwendetes Formular
(Auswahl falls relevant)]],Formulare[[Formularbezeichnung]:[Formularname (technisch)]],2,FALSE),"")</f>
        <v/>
      </c>
      <c r="X464" t="s">
        <v>83</v>
      </c>
      <c r="Y464" s="4"/>
      <c r="AB464" t="s">
        <v>85</v>
      </c>
      <c r="AC464" t="s">
        <v>86</v>
      </c>
      <c r="AD464" t="s">
        <v>87</v>
      </c>
      <c r="AF464" t="s">
        <v>1286</v>
      </c>
      <c r="AI464" t="s">
        <v>85</v>
      </c>
      <c r="AJ464" t="s">
        <v>85</v>
      </c>
      <c r="AK464" t="str">
        <f>IF(BTT[[#This Row],[Subprozess
(optionale Auswahl)]]="","okay",IF(VLOOKUP(BTT[[#This Row],[Subprozess
(optionale Auswahl)]],BPML[[Subprozess]:[Zugeordneter Hauptprozess]],3,FALSE)=BTT[[#This Row],[Hauptprozess
(Pflichtauswahl)]],"okay","falscher Subprozess"))</f>
        <v>okay</v>
      </c>
      <c r="AL464" t="str">
        <f>IF(aktives_Teilprojekt="Master","",IF(BTT[[#This Row],[Verantwortliches TP
(automatisch)]]=VLOOKUP(aktives_Teilprojekt,Teilprojekte[[Teilprojekte]:[Kürzel]],2,FALSE),"okay","Hauptprozess anderes TP"))</f>
        <v>okay</v>
      </c>
      <c r="AM4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64" t="str">
        <f>IFERROR(IF(BTT[[#This Row],[SAP-Modul
(Pflichtauswahl)]]&lt;&gt;VLOOKUP(BTT[[#This Row],[Verwendete Transaktion (Pflichtauswahl)]],Transaktionen[[Transaktionen]:[Modul]],3,FALSE),"Modul anders","okay"),"")</f>
        <v>okay</v>
      </c>
      <c r="AP464" t="str">
        <f>IFERROR(IF(COUNTIFS(BTT[Verwendete Transaktion (Pflichtauswahl)],BTT[[#This Row],[Verwendete Transaktion (Pflichtauswahl)]],BTT[SAP-Modul
(Pflichtauswahl)],"&lt;&gt;"&amp;BTT[[#This Row],[SAP-Modul
(Pflichtauswahl)]])&gt;0,"Modul anders","okay"),"")</f>
        <v>okay</v>
      </c>
      <c r="AQ464" t="str">
        <f>IFERROR(IF(COUNTIFS(BTT[Verwendete Transaktion (Pflichtauswahl)],BTT[[#This Row],[Verwendete Transaktion (Pflichtauswahl)]],BTT[Verantwortliches TP
(automatisch)],"&lt;&gt;"&amp;BTT[[#This Row],[Verantwortliches TP
(automatisch)]])&gt;0,"Transaktion mehrfach","okay"),"")</f>
        <v>okay</v>
      </c>
      <c r="AR464" t="str">
        <f>IFERROR(IF(COUNTIFS(BTT[Verwendete Transaktion (Pflichtauswahl)],BTT[[#This Row],[Verwendete Transaktion (Pflichtauswahl)]],BTT[Verantwortliches TP
(automatisch)],"&lt;&gt;"&amp;VLOOKUP(aktives_Teilprojekt,Teilprojekte[[Teilprojekte]:[Kürzel]],2,FALSE))&gt;0,"Transaktion mehrfach","okay"),"")</f>
        <v>okay</v>
      </c>
      <c r="AS464" t="s">
        <v>1287</v>
      </c>
    </row>
    <row r="465" spans="1:45">
      <c r="A465" t="str">
        <f>IFERROR(IF(BTT[[#This Row],[Lfd Nr. 
(aus konsolidierter Datei)]]&lt;&gt;"",BTT[[#This Row],[Lfd Nr. 
(aus konsolidierter Datei)]],VLOOKUP(aktives_Teilprojekt,Teilprojekte[[Teilprojekte]:[Kürzel]],2,FALSE)&amp;ROW(BTT[[#This Row],[Lfd Nr.
(automatisch)]])-2),"")</f>
        <v>FI2441</v>
      </c>
      <c r="B465" t="s">
        <v>79</v>
      </c>
      <c r="D465" t="s">
        <v>102</v>
      </c>
      <c r="E465" t="str">
        <f>IFERROR(IF(NOT(BTT[[#This Row],[Manuelle Änderung des Verantwortliches TP
(Auswahl - bei Bedarf)]]=""),BTT[[#This Row],[Manuelle Änderung des Verantwortliches TP
(Auswahl - bei Bedarf)]],VLOOKUP(BTT[[#This Row],[Hauptprozess
(Pflichtauswahl)]],Hauptprozesse[],3,FALSE)),"")</f>
        <v>FI</v>
      </c>
      <c r="G465" t="s">
        <v>1263</v>
      </c>
      <c r="H465" t="s">
        <v>5</v>
      </c>
      <c r="I465" t="s">
        <v>1288</v>
      </c>
      <c r="J465" t="str">
        <f>IFERROR(VLOOKUP(BTT[[#This Row],[Verwendete Transaktion (Pflichtauswahl)]],Transaktionen[[Transaktionen]:[Langtext]],2,FALSE),"")</f>
        <v>ABAP/4 Report: Dauerbuchungen ausf.</v>
      </c>
      <c r="O465" t="s">
        <v>83</v>
      </c>
      <c r="T465" t="s">
        <v>83</v>
      </c>
      <c r="V465" t="str">
        <f>IFERROR(VLOOKUP(BTT[[#This Row],[Verwendetes Formular
(Auswahl falls relevant)]],Formulare[[Formularbezeichnung]:[Formularname (technisch)]],2,FALSE),"")</f>
        <v/>
      </c>
      <c r="X465" t="s">
        <v>83</v>
      </c>
      <c r="Y465" s="4"/>
      <c r="AB465" t="s">
        <v>85</v>
      </c>
      <c r="AC465" s="22" t="s">
        <v>86</v>
      </c>
      <c r="AD465" t="s">
        <v>816</v>
      </c>
      <c r="AF465" t="s">
        <v>1289</v>
      </c>
      <c r="AI465" t="s">
        <v>99</v>
      </c>
      <c r="AJ465" t="s">
        <v>99</v>
      </c>
      <c r="AK465" t="str">
        <f>IF(BTT[[#This Row],[Subprozess
(optionale Auswahl)]]="","okay",IF(VLOOKUP(BTT[[#This Row],[Subprozess
(optionale Auswahl)]],BPML[[Subprozess]:[Zugeordneter Hauptprozess]],3,FALSE)=BTT[[#This Row],[Hauptprozess
(Pflichtauswahl)]],"okay","falscher Subprozess"))</f>
        <v>okay</v>
      </c>
      <c r="AL465" t="str">
        <f>IF(aktives_Teilprojekt="Master","",IF(BTT[[#This Row],[Verantwortliches TP
(automatisch)]]=VLOOKUP(aktives_Teilprojekt,Teilprojekte[[Teilprojekte]:[Kürzel]],2,FALSE),"okay","Hauptprozess anderes TP"))</f>
        <v>okay</v>
      </c>
      <c r="AM4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65" t="str">
        <f>IFERROR(IF(BTT[[#This Row],[SAP-Modul
(Pflichtauswahl)]]&lt;&gt;VLOOKUP(BTT[[#This Row],[Verwendete Transaktion (Pflichtauswahl)]],Transaktionen[[Transaktionen]:[Modul]],3,FALSE),"Modul anders","okay"),"")</f>
        <v>okay</v>
      </c>
      <c r="AP465" t="str">
        <f>IFERROR(IF(COUNTIFS(BTT[Verwendete Transaktion (Pflichtauswahl)],BTT[[#This Row],[Verwendete Transaktion (Pflichtauswahl)]],BTT[SAP-Modul
(Pflichtauswahl)],"&lt;&gt;"&amp;BTT[[#This Row],[SAP-Modul
(Pflichtauswahl)]])&gt;0,"Modul anders","okay"),"")</f>
        <v>okay</v>
      </c>
      <c r="AQ465" t="str">
        <f>IFERROR(IF(COUNTIFS(BTT[Verwendete Transaktion (Pflichtauswahl)],BTT[[#This Row],[Verwendete Transaktion (Pflichtauswahl)]],BTT[Verantwortliches TP
(automatisch)],"&lt;&gt;"&amp;BTT[[#This Row],[Verantwortliches TP
(automatisch)]])&gt;0,"Transaktion mehrfach","okay"),"")</f>
        <v>okay</v>
      </c>
      <c r="AR465" t="str">
        <f>IFERROR(IF(COUNTIFS(BTT[Verwendete Transaktion (Pflichtauswahl)],BTT[[#This Row],[Verwendete Transaktion (Pflichtauswahl)]],BTT[Verantwortliches TP
(automatisch)],"&lt;&gt;"&amp;VLOOKUP(aktives_Teilprojekt,Teilprojekte[[Teilprojekte]:[Kürzel]],2,FALSE))&gt;0,"Transaktion mehrfach","okay"),"")</f>
        <v>okay</v>
      </c>
      <c r="AS465" t="s">
        <v>1290</v>
      </c>
    </row>
    <row r="466" spans="1:45">
      <c r="A466" t="str">
        <f>IFERROR(IF(BTT[[#This Row],[Lfd Nr. 
(aus konsolidierter Datei)]]&lt;&gt;"",BTT[[#This Row],[Lfd Nr. 
(aus konsolidierter Datei)]],VLOOKUP(aktives_Teilprojekt,Teilprojekte[[Teilprojekte]:[Kürzel]],2,FALSE)&amp;ROW(BTT[[#This Row],[Lfd Nr.
(automatisch)]])-2),"")</f>
        <v>NL222</v>
      </c>
      <c r="B466" t="s">
        <v>218</v>
      </c>
      <c r="D466" t="s">
        <v>1291</v>
      </c>
      <c r="E466" t="str">
        <f>IFERROR(IF(NOT(BTT[[#This Row],[Manuelle Änderung des Verantwortliches TP
(Auswahl - bei Bedarf)]]=""),BTT[[#This Row],[Manuelle Änderung des Verantwortliches TP
(Auswahl - bei Bedarf)]],VLOOKUP(BTT[[#This Row],[Hauptprozess
(Pflichtauswahl)]],Hauptprozesse[],3,FALSE)),"")</f>
        <v>FI</v>
      </c>
      <c r="F466" t="s">
        <v>5</v>
      </c>
      <c r="G466" t="s">
        <v>93</v>
      </c>
      <c r="H466" t="s">
        <v>220</v>
      </c>
      <c r="I466" t="s">
        <v>1292</v>
      </c>
      <c r="J466" t="str">
        <f>IFERROR(VLOOKUP(BTT[[#This Row],[Verwendete Transaktion (Pflichtauswahl)]],Transaktionen[[Transaktionen]:[Langtext]],2,FALSE),"")</f>
        <v>ABAP/4 Report: Dauerbuchungen listen</v>
      </c>
      <c r="O466" t="s">
        <v>85</v>
      </c>
      <c r="T466" t="s">
        <v>96</v>
      </c>
      <c r="V466" t="str">
        <f>IFERROR(VLOOKUP(BTT[[#This Row],[Verwendetes Formular
(Auswahl falls relevant)]],Formulare[[Formularbezeichnung]:[Formularname (technisch)]],2,FALSE),"")</f>
        <v/>
      </c>
      <c r="X466" t="s">
        <v>83</v>
      </c>
      <c r="Y466" s="4"/>
      <c r="AB466" t="s">
        <v>85</v>
      </c>
      <c r="AC466" s="22" t="s">
        <v>86</v>
      </c>
      <c r="AD466" t="s">
        <v>87</v>
      </c>
      <c r="AF466" t="s">
        <v>1293</v>
      </c>
      <c r="AI466" t="s">
        <v>99</v>
      </c>
      <c r="AJ466" t="s">
        <v>99</v>
      </c>
      <c r="AK466" t="str">
        <f>IF(BTT[[#This Row],[Subprozess
(optionale Auswahl)]]="","okay",IF(VLOOKUP(BTT[[#This Row],[Subprozess
(optionale Auswahl)]],BPML[[Subprozess]:[Zugeordneter Hauptprozess]],3,FALSE)=BTT[[#This Row],[Hauptprozess
(Pflichtauswahl)]],"okay","falscher Subprozess"))</f>
        <v>okay</v>
      </c>
      <c r="AL466" t="str">
        <f>IF(aktives_Teilprojekt="Master","",IF(BTT[[#This Row],[Verantwortliches TP
(automatisch)]]=VLOOKUP(aktives_Teilprojekt,Teilprojekte[[Teilprojekte]:[Kürzel]],2,FALSE),"okay","Hauptprozess anderes TP"))</f>
        <v>okay</v>
      </c>
      <c r="AM4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66" t="str">
        <f>IFERROR(IF(BTT[[#This Row],[SAP-Modul
(Pflichtauswahl)]]&lt;&gt;VLOOKUP(BTT[[#This Row],[Verwendete Transaktion (Pflichtauswahl)]],Transaktionen[[Transaktionen]:[Modul]],3,FALSE),"Modul anders","okay"),"")</f>
        <v>Modul anders</v>
      </c>
      <c r="AP466" t="str">
        <f>IFERROR(IF(COUNTIFS(BTT[Verwendete Transaktion (Pflichtauswahl)],BTT[[#This Row],[Verwendete Transaktion (Pflichtauswahl)]],BTT[SAP-Modul
(Pflichtauswahl)],"&lt;&gt;"&amp;BTT[[#This Row],[SAP-Modul
(Pflichtauswahl)]])&gt;0,"Modul anders","okay"),"")</f>
        <v>Modul anders</v>
      </c>
      <c r="AQ466" t="str">
        <f>IFERROR(IF(COUNTIFS(BTT[Verwendete Transaktion (Pflichtauswahl)],BTT[[#This Row],[Verwendete Transaktion (Pflichtauswahl)]],BTT[Verantwortliches TP
(automatisch)],"&lt;&gt;"&amp;BTT[[#This Row],[Verantwortliches TP
(automatisch)]])&gt;0,"Transaktion mehrfach","okay"),"")</f>
        <v>okay</v>
      </c>
      <c r="AR466" t="str">
        <f>IFERROR(IF(COUNTIFS(BTT[Verwendete Transaktion (Pflichtauswahl)],BTT[[#This Row],[Verwendete Transaktion (Pflichtauswahl)]],BTT[Verantwortliches TP
(automatisch)],"&lt;&gt;"&amp;VLOOKUP(aktives_Teilprojekt,Teilprojekte[[Teilprojekte]:[Kürzel]],2,FALSE))&gt;0,"Transaktion mehrfach","okay"),"")</f>
        <v>okay</v>
      </c>
      <c r="AS466" t="s">
        <v>1294</v>
      </c>
    </row>
    <row r="467" spans="1:45">
      <c r="A467" t="str">
        <f>IFERROR(IF(BTT[[#This Row],[Lfd Nr. 
(aus konsolidierter Datei)]]&lt;&gt;"",BTT[[#This Row],[Lfd Nr. 
(aus konsolidierter Datei)]],VLOOKUP(aktives_Teilprojekt,Teilprojekte[[Teilprojekte]:[Kürzel]],2,FALSE)&amp;ROW(BTT[[#This Row],[Lfd Nr.
(automatisch)]])-2),"")</f>
        <v>FI2442</v>
      </c>
      <c r="B467" t="s">
        <v>79</v>
      </c>
      <c r="D467" t="s">
        <v>102</v>
      </c>
      <c r="E467" t="str">
        <f>IFERROR(IF(NOT(BTT[[#This Row],[Manuelle Änderung des Verantwortliches TP
(Auswahl - bei Bedarf)]]=""),BTT[[#This Row],[Manuelle Änderung des Verantwortliches TP
(Auswahl - bei Bedarf)]],VLOOKUP(BTT[[#This Row],[Hauptprozess
(Pflichtauswahl)]],Hauptprozesse[],3,FALSE)),"")</f>
        <v>FI</v>
      </c>
      <c r="G467" t="s">
        <v>1263</v>
      </c>
      <c r="H467" t="s">
        <v>5</v>
      </c>
      <c r="I467" t="s">
        <v>1292</v>
      </c>
      <c r="J467" t="str">
        <f>IFERROR(VLOOKUP(BTT[[#This Row],[Verwendete Transaktion (Pflichtauswahl)]],Transaktionen[[Transaktionen]:[Langtext]],2,FALSE),"")</f>
        <v>ABAP/4 Report: Dauerbuchungen listen</v>
      </c>
      <c r="O467" t="s">
        <v>83</v>
      </c>
      <c r="T467" t="s">
        <v>83</v>
      </c>
      <c r="V467" t="str">
        <f>IFERROR(VLOOKUP(BTT[[#This Row],[Verwendetes Formular
(Auswahl falls relevant)]],Formulare[[Formularbezeichnung]:[Formularname (technisch)]],2,FALSE),"")</f>
        <v/>
      </c>
      <c r="X467" t="s">
        <v>83</v>
      </c>
      <c r="Y467" s="4"/>
      <c r="AB467" t="s">
        <v>85</v>
      </c>
      <c r="AC467" s="22" t="s">
        <v>86</v>
      </c>
      <c r="AD467" t="s">
        <v>87</v>
      </c>
      <c r="AF467" t="s">
        <v>1293</v>
      </c>
      <c r="AI467" t="s">
        <v>99</v>
      </c>
      <c r="AJ467" t="s">
        <v>99</v>
      </c>
      <c r="AK467" t="str">
        <f>IF(BTT[[#This Row],[Subprozess
(optionale Auswahl)]]="","okay",IF(VLOOKUP(BTT[[#This Row],[Subprozess
(optionale Auswahl)]],BPML[[Subprozess]:[Zugeordneter Hauptprozess]],3,FALSE)=BTT[[#This Row],[Hauptprozess
(Pflichtauswahl)]],"okay","falscher Subprozess"))</f>
        <v>okay</v>
      </c>
      <c r="AL467" t="str">
        <f>IF(aktives_Teilprojekt="Master","",IF(BTT[[#This Row],[Verantwortliches TP
(automatisch)]]=VLOOKUP(aktives_Teilprojekt,Teilprojekte[[Teilprojekte]:[Kürzel]],2,FALSE),"okay","Hauptprozess anderes TP"))</f>
        <v>okay</v>
      </c>
      <c r="AM4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67" t="str">
        <f>IFERROR(IF(BTT[[#This Row],[SAP-Modul
(Pflichtauswahl)]]&lt;&gt;VLOOKUP(BTT[[#This Row],[Verwendete Transaktion (Pflichtauswahl)]],Transaktionen[[Transaktionen]:[Modul]],3,FALSE),"Modul anders","okay"),"")</f>
        <v>okay</v>
      </c>
      <c r="AP467" t="str">
        <f>IFERROR(IF(COUNTIFS(BTT[Verwendete Transaktion (Pflichtauswahl)],BTT[[#This Row],[Verwendete Transaktion (Pflichtauswahl)]],BTT[SAP-Modul
(Pflichtauswahl)],"&lt;&gt;"&amp;BTT[[#This Row],[SAP-Modul
(Pflichtauswahl)]])&gt;0,"Modul anders","okay"),"")</f>
        <v>Modul anders</v>
      </c>
      <c r="AQ467" t="str">
        <f>IFERROR(IF(COUNTIFS(BTT[Verwendete Transaktion (Pflichtauswahl)],BTT[[#This Row],[Verwendete Transaktion (Pflichtauswahl)]],BTT[Verantwortliches TP
(automatisch)],"&lt;&gt;"&amp;BTT[[#This Row],[Verantwortliches TP
(automatisch)]])&gt;0,"Transaktion mehrfach","okay"),"")</f>
        <v>okay</v>
      </c>
      <c r="AR467" t="str">
        <f>IFERROR(IF(COUNTIFS(BTT[Verwendete Transaktion (Pflichtauswahl)],BTT[[#This Row],[Verwendete Transaktion (Pflichtauswahl)]],BTT[Verantwortliches TP
(automatisch)],"&lt;&gt;"&amp;VLOOKUP(aktives_Teilprojekt,Teilprojekte[[Teilprojekte]:[Kürzel]],2,FALSE))&gt;0,"Transaktion mehrfach","okay"),"")</f>
        <v>okay</v>
      </c>
      <c r="AS467" t="s">
        <v>1295</v>
      </c>
    </row>
    <row r="468" spans="1:45">
      <c r="A468" t="str">
        <f>IFERROR(IF(BTT[[#This Row],[Lfd Nr. 
(aus konsolidierter Datei)]]&lt;&gt;"",BTT[[#This Row],[Lfd Nr. 
(aus konsolidierter Datei)]],VLOOKUP(aktives_Teilprojekt,Teilprojekte[[Teilprojekte]:[Kürzel]],2,FALSE)&amp;ROW(BTT[[#This Row],[Lfd Nr.
(automatisch)]])-2),"")</f>
        <v>FI2443</v>
      </c>
      <c r="B468" t="s">
        <v>101</v>
      </c>
      <c r="D468" s="4" t="s">
        <v>1296</v>
      </c>
      <c r="E468" t="str">
        <f>IFERROR(IF(NOT(BTT[[#This Row],[Manuelle Änderung des Verantwortliches TP
(Auswahl - bei Bedarf)]]=""),BTT[[#This Row],[Manuelle Änderung des Verantwortliches TP
(Auswahl - bei Bedarf)]],VLOOKUP(BTT[[#This Row],[Hauptprozess
(Pflichtauswahl)]],Hauptprozesse[],3,FALSE)),"")</f>
        <v>FI</v>
      </c>
      <c r="F468" t="s">
        <v>5</v>
      </c>
      <c r="G468" t="s">
        <v>1263</v>
      </c>
      <c r="H468" t="s">
        <v>792</v>
      </c>
      <c r="I468" t="s">
        <v>1297</v>
      </c>
      <c r="J468" t="str">
        <f>IFERROR(VLOOKUP(BTT[[#This Row],[Verwendete Transaktion (Pflichtauswahl)]],Transaktionen[[Transaktionen]:[Langtext]],2,FALSE),"")</f>
        <v>ABAP/4 Report: Saldovortrag Hauptb.</v>
      </c>
      <c r="V468" t="str">
        <f>IFERROR(VLOOKUP(BTT[[#This Row],[Verwendetes Formular
(Auswahl falls relevant)]],Formulare[[Formularbezeichnung]:[Formularname (technisch)]],2,FALSE),"")</f>
        <v/>
      </c>
      <c r="X468" t="s">
        <v>83</v>
      </c>
      <c r="Y468" s="4" t="s">
        <v>1184</v>
      </c>
      <c r="AC468" s="22" t="s">
        <v>97</v>
      </c>
      <c r="AD468" t="s">
        <v>98</v>
      </c>
      <c r="AF468" s="22" t="s">
        <v>97</v>
      </c>
      <c r="AJ468" t="s">
        <v>99</v>
      </c>
      <c r="AK468" t="str">
        <f>IF(BTT[[#This Row],[Subprozess
(optionale Auswahl)]]="","okay",IF(VLOOKUP(BTT[[#This Row],[Subprozess
(optionale Auswahl)]],BPML[[Subprozess]:[Zugeordneter Hauptprozess]],3,FALSE)=BTT[[#This Row],[Hauptprozess
(Pflichtauswahl)]],"okay","falscher Subprozess"))</f>
        <v>okay</v>
      </c>
      <c r="AL468" t="str">
        <f>IF(aktives_Teilprojekt="Master","",IF(BTT[[#This Row],[Verantwortliches TP
(automatisch)]]=VLOOKUP(aktives_Teilprojekt,Teilprojekte[[Teilprojekte]:[Kürzel]],2,FALSE),"okay","Hauptprozess anderes TP"))</f>
        <v>okay</v>
      </c>
      <c r="AM4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68" t="str">
        <f>IFERROR(IF(BTT[[#This Row],[SAP-Modul
(Pflichtauswahl)]]&lt;&gt;VLOOKUP(BTT[[#This Row],[Verwendete Transaktion (Pflichtauswahl)]],Transaktionen[[Transaktionen]:[Modul]],3,FALSE),"Modul anders","okay"),"")</f>
        <v>Modul anders</v>
      </c>
      <c r="AP468" t="str">
        <f>IFERROR(IF(COUNTIFS(BTT[Verwendete Transaktion (Pflichtauswahl)],BTT[[#This Row],[Verwendete Transaktion (Pflichtauswahl)]],BTT[SAP-Modul
(Pflichtauswahl)],"&lt;&gt;"&amp;BTT[[#This Row],[SAP-Modul
(Pflichtauswahl)]])&gt;0,"Modul anders","okay"),"")</f>
        <v>Modul anders</v>
      </c>
      <c r="AQ468" t="str">
        <f>IFERROR(IF(COUNTIFS(BTT[Verwendete Transaktion (Pflichtauswahl)],BTT[[#This Row],[Verwendete Transaktion (Pflichtauswahl)]],BTT[Verantwortliches TP
(automatisch)],"&lt;&gt;"&amp;BTT[[#This Row],[Verantwortliches TP
(automatisch)]])&gt;0,"Transaktion mehrfach","okay"),"")</f>
        <v>okay</v>
      </c>
      <c r="AR468" t="str">
        <f>IFERROR(IF(COUNTIFS(BTT[Verwendete Transaktion (Pflichtauswahl)],BTT[[#This Row],[Verwendete Transaktion (Pflichtauswahl)]],BTT[Verantwortliches TP
(automatisch)],"&lt;&gt;"&amp;VLOOKUP(aktives_Teilprojekt,Teilprojekte[[Teilprojekte]:[Kürzel]],2,FALSE))&gt;0,"Transaktion mehrfach","okay"),"")</f>
        <v>okay</v>
      </c>
      <c r="AS468" t="s">
        <v>1298</v>
      </c>
    </row>
    <row r="469" spans="1:45">
      <c r="A469" t="str">
        <f>IFERROR(IF(BTT[[#This Row],[Lfd Nr. 
(aus konsolidierter Datei)]]&lt;&gt;"",BTT[[#This Row],[Lfd Nr. 
(aus konsolidierter Datei)]],VLOOKUP(aktives_Teilprojekt,Teilprojekte[[Teilprojekte]:[Kürzel]],2,FALSE)&amp;ROW(BTT[[#This Row],[Lfd Nr.
(automatisch)]])-2),"")</f>
        <v>FI2152</v>
      </c>
      <c r="B469" t="s">
        <v>1214</v>
      </c>
      <c r="D469" t="s">
        <v>1299</v>
      </c>
      <c r="E469" t="str">
        <f>IFERROR(IF(NOT(BTT[[#This Row],[Manuelle Änderung des Verantwortliches TP
(Auswahl - bei Bedarf)]]=""),BTT[[#This Row],[Manuelle Änderung des Verantwortliches TP
(Auswahl - bei Bedarf)]],VLOOKUP(BTT[[#This Row],[Hauptprozess
(Pflichtauswahl)]],Hauptprozesse[],3,FALSE)),"")</f>
        <v>FI</v>
      </c>
      <c r="G469" t="s">
        <v>754</v>
      </c>
      <c r="H469" t="s">
        <v>5</v>
      </c>
      <c r="I469" t="s">
        <v>1300</v>
      </c>
      <c r="J469" t="str">
        <f>IFERROR(VLOOKUP(BTT[[#This Row],[Verwendete Transaktion (Pflichtauswahl)]],Transaktionen[[Transaktionen]:[Langtext]],2,FALSE),"")</f>
        <v>Statistik Debitoren-/Kreditoren</v>
      </c>
      <c r="O469" t="s">
        <v>83</v>
      </c>
      <c r="T469" t="s">
        <v>83</v>
      </c>
      <c r="V469" t="str">
        <f>IFERROR(VLOOKUP(BTT[[#This Row],[Verwendetes Formular
(Auswahl falls relevant)]],Formulare[[Formularbezeichnung]:[Formularname (technisch)]],2,FALSE),"")</f>
        <v/>
      </c>
      <c r="X469" t="s">
        <v>83</v>
      </c>
      <c r="Y469" s="4" t="s">
        <v>1276</v>
      </c>
      <c r="AB469" t="s">
        <v>85</v>
      </c>
      <c r="AC469" s="22" t="s">
        <v>97</v>
      </c>
      <c r="AD469" t="s">
        <v>816</v>
      </c>
      <c r="AF469" t="s">
        <v>1301</v>
      </c>
      <c r="AI469" t="s">
        <v>85</v>
      </c>
      <c r="AJ469" t="s">
        <v>85</v>
      </c>
      <c r="AK469" t="str">
        <f>IF(BTT[[#This Row],[Subprozess
(optionale Auswahl)]]="","okay",IF(VLOOKUP(BTT[[#This Row],[Subprozess
(optionale Auswahl)]],BPML[[Subprozess]:[Zugeordneter Hauptprozess]],3,FALSE)=BTT[[#This Row],[Hauptprozess
(Pflichtauswahl)]],"okay","falscher Subprozess"))</f>
        <v>okay</v>
      </c>
      <c r="AL469" t="str">
        <f>IF(aktives_Teilprojekt="Master","",IF(BTT[[#This Row],[Verantwortliches TP
(automatisch)]]=VLOOKUP(aktives_Teilprojekt,Teilprojekte[[Teilprojekte]:[Kürzel]],2,FALSE),"okay","Hauptprozess anderes TP"))</f>
        <v>okay</v>
      </c>
      <c r="AM4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69" t="str">
        <f>IFERROR(IF(BTT[[#This Row],[SAP-Modul
(Pflichtauswahl)]]&lt;&gt;VLOOKUP(BTT[[#This Row],[Verwendete Transaktion (Pflichtauswahl)]],Transaktionen[[Transaktionen]:[Modul]],3,FALSE),"Modul anders","okay"),"")</f>
        <v>okay</v>
      </c>
      <c r="AP469" t="str">
        <f>IFERROR(IF(COUNTIFS(BTT[Verwendete Transaktion (Pflichtauswahl)],BTT[[#This Row],[Verwendete Transaktion (Pflichtauswahl)]],BTT[SAP-Modul
(Pflichtauswahl)],"&lt;&gt;"&amp;BTT[[#This Row],[SAP-Modul
(Pflichtauswahl)]])&gt;0,"Modul anders","okay"),"")</f>
        <v>okay</v>
      </c>
      <c r="AQ469" t="str">
        <f>IFERROR(IF(COUNTIFS(BTT[Verwendete Transaktion (Pflichtauswahl)],BTT[[#This Row],[Verwendete Transaktion (Pflichtauswahl)]],BTT[Verantwortliches TP
(automatisch)],"&lt;&gt;"&amp;BTT[[#This Row],[Verantwortliches TP
(automatisch)]])&gt;0,"Transaktion mehrfach","okay"),"")</f>
        <v>okay</v>
      </c>
      <c r="AR469" t="str">
        <f>IFERROR(IF(COUNTIFS(BTT[Verwendete Transaktion (Pflichtauswahl)],BTT[[#This Row],[Verwendete Transaktion (Pflichtauswahl)]],BTT[Verantwortliches TP
(automatisch)],"&lt;&gt;"&amp;VLOOKUP(aktives_Teilprojekt,Teilprojekte[[Teilprojekte]:[Kürzel]],2,FALSE))&gt;0,"Transaktion mehrfach","okay"),"")</f>
        <v>okay</v>
      </c>
      <c r="AS469" t="s">
        <v>1302</v>
      </c>
    </row>
    <row r="470" spans="1:45">
      <c r="A470" t="str">
        <f>IFERROR(IF(BTT[[#This Row],[Lfd Nr. 
(aus konsolidierter Datei)]]&lt;&gt;"",BTT[[#This Row],[Lfd Nr. 
(aus konsolidierter Datei)]],VLOOKUP(aktives_Teilprojekt,Teilprojekte[[Teilprojekte]:[Kürzel]],2,FALSE)&amp;ROW(BTT[[#This Row],[Lfd Nr.
(automatisch)]])-2),"")</f>
        <v>FI2538</v>
      </c>
      <c r="B470" t="s">
        <v>101</v>
      </c>
      <c r="D470" t="s">
        <v>102</v>
      </c>
      <c r="E470" t="str">
        <f>IFERROR(IF(NOT(BTT[[#This Row],[Manuelle Änderung des Verantwortliches TP
(Auswahl - bei Bedarf)]]=""),BTT[[#This Row],[Manuelle Änderung des Verantwortliches TP
(Auswahl - bei Bedarf)]],VLOOKUP(BTT[[#This Row],[Hauptprozess
(Pflichtauswahl)]],Hauptprozesse[],3,FALSE)),"")</f>
        <v>FI</v>
      </c>
      <c r="F470" t="s">
        <v>5</v>
      </c>
      <c r="H470" t="s">
        <v>5</v>
      </c>
      <c r="I470" t="s">
        <v>1303</v>
      </c>
      <c r="J470" t="str">
        <f>IFERROR(VLOOKUP(BTT[[#This Row],[Verwendete Transaktion (Pflichtauswahl)]],Transaktionen[[Transaktionen]:[Langtext]],2,FALSE),"")</f>
        <v>Index Zentralen und Filialen</v>
      </c>
      <c r="V470" t="str">
        <f>IFERROR(VLOOKUP(BTT[[#This Row],[Verwendetes Formular
(Auswahl falls relevant)]],Formulare[[Formularbezeichnung]:[Formularname (technisch)]],2,FALSE),"")</f>
        <v/>
      </c>
      <c r="X470" t="s">
        <v>83</v>
      </c>
      <c r="Y470" s="4" t="s">
        <v>376</v>
      </c>
      <c r="AB470" t="s">
        <v>85</v>
      </c>
      <c r="AC470" s="22" t="s">
        <v>97</v>
      </c>
      <c r="AD470" t="s">
        <v>816</v>
      </c>
      <c r="AF470" s="22" t="s">
        <v>1304</v>
      </c>
      <c r="AJ470" t="s">
        <v>99</v>
      </c>
      <c r="AK470" t="str">
        <f>IF(BTT[[#This Row],[Subprozess
(optionale Auswahl)]]="","okay",IF(VLOOKUP(BTT[[#This Row],[Subprozess
(optionale Auswahl)]],BPML[[Subprozess]:[Zugeordneter Hauptprozess]],3,FALSE)=BTT[[#This Row],[Hauptprozess
(Pflichtauswahl)]],"okay","falscher Subprozess"))</f>
        <v>okay</v>
      </c>
      <c r="AL470" t="str">
        <f>IF(aktives_Teilprojekt="Master","",IF(BTT[[#This Row],[Verantwortliches TP
(automatisch)]]=VLOOKUP(aktives_Teilprojekt,Teilprojekte[[Teilprojekte]:[Kürzel]],2,FALSE),"okay","Hauptprozess anderes TP"))</f>
        <v>okay</v>
      </c>
      <c r="AM4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70" t="str">
        <f>IFERROR(IF(BTT[[#This Row],[SAP-Modul
(Pflichtauswahl)]]&lt;&gt;VLOOKUP(BTT[[#This Row],[Verwendete Transaktion (Pflichtauswahl)]],Transaktionen[[Transaktionen]:[Modul]],3,FALSE),"Modul anders","okay"),"")</f>
        <v>okay</v>
      </c>
      <c r="AP470" t="str">
        <f>IFERROR(IF(COUNTIFS(BTT[Verwendete Transaktion (Pflichtauswahl)],BTT[[#This Row],[Verwendete Transaktion (Pflichtauswahl)]],BTT[SAP-Modul
(Pflichtauswahl)],"&lt;&gt;"&amp;BTT[[#This Row],[SAP-Modul
(Pflichtauswahl)]])&gt;0,"Modul anders","okay"),"")</f>
        <v>okay</v>
      </c>
      <c r="AQ470" t="str">
        <f>IFERROR(IF(COUNTIFS(BTT[Verwendete Transaktion (Pflichtauswahl)],BTT[[#This Row],[Verwendete Transaktion (Pflichtauswahl)]],BTT[Verantwortliches TP
(automatisch)],"&lt;&gt;"&amp;BTT[[#This Row],[Verantwortliches TP
(automatisch)]])&gt;0,"Transaktion mehrfach","okay"),"")</f>
        <v>okay</v>
      </c>
      <c r="AR470" t="str">
        <f>IFERROR(IF(COUNTIFS(BTT[Verwendete Transaktion (Pflichtauswahl)],BTT[[#This Row],[Verwendete Transaktion (Pflichtauswahl)]],BTT[Verantwortliches TP
(automatisch)],"&lt;&gt;"&amp;VLOOKUP(aktives_Teilprojekt,Teilprojekte[[Teilprojekte]:[Kürzel]],2,FALSE))&gt;0,"Transaktion mehrfach","okay"),"")</f>
        <v>okay</v>
      </c>
      <c r="AS470" t="s">
        <v>1305</v>
      </c>
    </row>
    <row r="471" spans="1:45">
      <c r="A471" t="str">
        <f>IFERROR(IF(BTT[[#This Row],[Lfd Nr. 
(aus konsolidierter Datei)]]&lt;&gt;"",BTT[[#This Row],[Lfd Nr. 
(aus konsolidierter Datei)]],VLOOKUP(aktives_Teilprojekt,Teilprojekte[[Teilprojekte]:[Kürzel]],2,FALSE)&amp;ROW(BTT[[#This Row],[Lfd Nr.
(automatisch)]])-2),"")</f>
        <v>FI2371</v>
      </c>
      <c r="B471" t="s">
        <v>101</v>
      </c>
      <c r="D471" t="s">
        <v>102</v>
      </c>
      <c r="E471" t="str">
        <f>IFERROR(IF(NOT(BTT[[#This Row],[Manuelle Änderung des Verantwortliches TP
(Auswahl - bei Bedarf)]]=""),BTT[[#This Row],[Manuelle Änderung des Verantwortliches TP
(Auswahl - bei Bedarf)]],VLOOKUP(BTT[[#This Row],[Hauptprozess
(Pflichtauswahl)]],Hauptprozesse[],3,FALSE)),"")</f>
        <v>FI</v>
      </c>
      <c r="F471" t="s">
        <v>5</v>
      </c>
      <c r="G471" t="s">
        <v>93</v>
      </c>
      <c r="H471" t="s">
        <v>5</v>
      </c>
      <c r="I471" t="s">
        <v>1306</v>
      </c>
      <c r="J471" t="str">
        <f>IFERROR(VLOOKUP(BTT[[#This Row],[Verwendete Transaktion (Pflichtauswahl)]],Transaktionen[[Transaktionen]:[Langtext]],2,FALSE),"")</f>
        <v>Debitoren: Kontenverzeichnis</v>
      </c>
      <c r="V471" t="str">
        <f>IFERROR(VLOOKUP(BTT[[#This Row],[Verwendetes Formular
(Auswahl falls relevant)]],Formulare[[Formularbezeichnung]:[Formularname (technisch)]],2,FALSE),"")</f>
        <v/>
      </c>
      <c r="X471" t="s">
        <v>83</v>
      </c>
      <c r="Y471" s="4"/>
      <c r="AB471" t="s">
        <v>85</v>
      </c>
      <c r="AC471" s="22" t="s">
        <v>97</v>
      </c>
      <c r="AD471" t="s">
        <v>98</v>
      </c>
      <c r="AF471" s="22" t="s">
        <v>97</v>
      </c>
      <c r="AJ471" t="s">
        <v>99</v>
      </c>
      <c r="AK471" t="str">
        <f>IF(BTT[[#This Row],[Subprozess
(optionale Auswahl)]]="","okay",IF(VLOOKUP(BTT[[#This Row],[Subprozess
(optionale Auswahl)]],BPML[[Subprozess]:[Zugeordneter Hauptprozess]],3,FALSE)=BTT[[#This Row],[Hauptprozess
(Pflichtauswahl)]],"okay","falscher Subprozess"))</f>
        <v>okay</v>
      </c>
      <c r="AL471" t="str">
        <f>IF(aktives_Teilprojekt="Master","",IF(BTT[[#This Row],[Verantwortliches TP
(automatisch)]]=VLOOKUP(aktives_Teilprojekt,Teilprojekte[[Teilprojekte]:[Kürzel]],2,FALSE),"okay","Hauptprozess anderes TP"))</f>
        <v>okay</v>
      </c>
      <c r="AM4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71" t="str">
        <f>IFERROR(IF(BTT[[#This Row],[SAP-Modul
(Pflichtauswahl)]]&lt;&gt;VLOOKUP(BTT[[#This Row],[Verwendete Transaktion (Pflichtauswahl)]],Transaktionen[[Transaktionen]:[Modul]],3,FALSE),"Modul anders","okay"),"")</f>
        <v>okay</v>
      </c>
      <c r="AP471" t="str">
        <f>IFERROR(IF(COUNTIFS(BTT[Verwendete Transaktion (Pflichtauswahl)],BTT[[#This Row],[Verwendete Transaktion (Pflichtauswahl)]],BTT[SAP-Modul
(Pflichtauswahl)],"&lt;&gt;"&amp;BTT[[#This Row],[SAP-Modul
(Pflichtauswahl)]])&gt;0,"Modul anders","okay"),"")</f>
        <v>okay</v>
      </c>
      <c r="AQ471" t="str">
        <f>IFERROR(IF(COUNTIFS(BTT[Verwendete Transaktion (Pflichtauswahl)],BTT[[#This Row],[Verwendete Transaktion (Pflichtauswahl)]],BTT[Verantwortliches TP
(automatisch)],"&lt;&gt;"&amp;BTT[[#This Row],[Verantwortliches TP
(automatisch)]])&gt;0,"Transaktion mehrfach","okay"),"")</f>
        <v>okay</v>
      </c>
      <c r="AR471" t="str">
        <f>IFERROR(IF(COUNTIFS(BTT[Verwendete Transaktion (Pflichtauswahl)],BTT[[#This Row],[Verwendete Transaktion (Pflichtauswahl)]],BTT[Verantwortliches TP
(automatisch)],"&lt;&gt;"&amp;VLOOKUP(aktives_Teilprojekt,Teilprojekte[[Teilprojekte]:[Kürzel]],2,FALSE))&gt;0,"Transaktion mehrfach","okay"),"")</f>
        <v>okay</v>
      </c>
      <c r="AS471" t="s">
        <v>1307</v>
      </c>
    </row>
    <row r="472" spans="1:45">
      <c r="A472" t="str">
        <f>IFERROR(IF(BTT[[#This Row],[Lfd Nr. 
(aus konsolidierter Datei)]]&lt;&gt;"",BTT[[#This Row],[Lfd Nr. 
(aus konsolidierter Datei)]],VLOOKUP(aktives_Teilprojekt,Teilprojekte[[Teilprojekte]:[Kürzel]],2,FALSE)&amp;ROW(BTT[[#This Row],[Lfd Nr.
(automatisch)]])-2),"")</f>
        <v>FI2539</v>
      </c>
      <c r="B472" t="s">
        <v>101</v>
      </c>
      <c r="D472" t="s">
        <v>102</v>
      </c>
      <c r="E472" t="str">
        <f>IFERROR(IF(NOT(BTT[[#This Row],[Manuelle Änderung des Verantwortliches TP
(Auswahl - bei Bedarf)]]=""),BTT[[#This Row],[Manuelle Änderung des Verantwortliches TP
(Auswahl - bei Bedarf)]],VLOOKUP(BTT[[#This Row],[Hauptprozess
(Pflichtauswahl)]],Hauptprozesse[],3,FALSE)),"")</f>
        <v>FI</v>
      </c>
      <c r="F472" t="s">
        <v>5</v>
      </c>
      <c r="G472" t="s">
        <v>124</v>
      </c>
      <c r="H472" t="s">
        <v>5</v>
      </c>
      <c r="I472" t="s">
        <v>1308</v>
      </c>
      <c r="J472" t="str">
        <f>IFERROR(VLOOKUP(BTT[[#This Row],[Verwendete Transaktion (Pflichtauswahl)]],Transaktionen[[Transaktionen]:[Langtext]],2,FALSE),"")</f>
        <v>Periodische Kontoauszüge</v>
      </c>
      <c r="V472" t="str">
        <f>IFERROR(VLOOKUP(BTT[[#This Row],[Verwendetes Formular
(Auswahl falls relevant)]],Formulare[[Formularbezeichnung]:[Formularname (technisch)]],2,FALSE),"")</f>
        <v/>
      </c>
      <c r="X472" t="s">
        <v>83</v>
      </c>
      <c r="Y472" s="4" t="s">
        <v>376</v>
      </c>
      <c r="AB472" t="s">
        <v>85</v>
      </c>
      <c r="AC472" s="22" t="s">
        <v>97</v>
      </c>
      <c r="AD472" t="s">
        <v>816</v>
      </c>
      <c r="AF472" s="22" t="s">
        <v>1309</v>
      </c>
      <c r="AJ472" t="s">
        <v>99</v>
      </c>
      <c r="AK472" t="str">
        <f>IF(BTT[[#This Row],[Subprozess
(optionale Auswahl)]]="","okay",IF(VLOOKUP(BTT[[#This Row],[Subprozess
(optionale Auswahl)]],BPML[[Subprozess]:[Zugeordneter Hauptprozess]],3,FALSE)=BTT[[#This Row],[Hauptprozess
(Pflichtauswahl)]],"okay","falscher Subprozess"))</f>
        <v>okay</v>
      </c>
      <c r="AL472" t="str">
        <f>IF(aktives_Teilprojekt="Master","",IF(BTT[[#This Row],[Verantwortliches TP
(automatisch)]]=VLOOKUP(aktives_Teilprojekt,Teilprojekte[[Teilprojekte]:[Kürzel]],2,FALSE),"okay","Hauptprozess anderes TP"))</f>
        <v>okay</v>
      </c>
      <c r="AM4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72" t="str">
        <f>IFERROR(IF(BTT[[#This Row],[SAP-Modul
(Pflichtauswahl)]]&lt;&gt;VLOOKUP(BTT[[#This Row],[Verwendete Transaktion (Pflichtauswahl)]],Transaktionen[[Transaktionen]:[Modul]],3,FALSE),"Modul anders","okay"),"")</f>
        <v>okay</v>
      </c>
      <c r="AP472" t="str">
        <f>IFERROR(IF(COUNTIFS(BTT[Verwendete Transaktion (Pflichtauswahl)],BTT[[#This Row],[Verwendete Transaktion (Pflichtauswahl)]],BTT[SAP-Modul
(Pflichtauswahl)],"&lt;&gt;"&amp;BTT[[#This Row],[SAP-Modul
(Pflichtauswahl)]])&gt;0,"Modul anders","okay"),"")</f>
        <v>okay</v>
      </c>
      <c r="AQ472" t="str">
        <f>IFERROR(IF(COUNTIFS(BTT[Verwendete Transaktion (Pflichtauswahl)],BTT[[#This Row],[Verwendete Transaktion (Pflichtauswahl)]],BTT[Verantwortliches TP
(automatisch)],"&lt;&gt;"&amp;BTT[[#This Row],[Verantwortliches TP
(automatisch)]])&gt;0,"Transaktion mehrfach","okay"),"")</f>
        <v>okay</v>
      </c>
      <c r="AR472" t="str">
        <f>IFERROR(IF(COUNTIFS(BTT[Verwendete Transaktion (Pflichtauswahl)],BTT[[#This Row],[Verwendete Transaktion (Pflichtauswahl)]],BTT[Verantwortliches TP
(automatisch)],"&lt;&gt;"&amp;VLOOKUP(aktives_Teilprojekt,Teilprojekte[[Teilprojekte]:[Kürzel]],2,FALSE))&gt;0,"Transaktion mehrfach","okay"),"")</f>
        <v>okay</v>
      </c>
      <c r="AS472" t="s">
        <v>1310</v>
      </c>
    </row>
    <row r="473" spans="1:45">
      <c r="A473" t="str">
        <f>IFERROR(IF(BTT[[#This Row],[Lfd Nr. 
(aus konsolidierter Datei)]]&lt;&gt;"",BTT[[#This Row],[Lfd Nr. 
(aus konsolidierter Datei)]],VLOOKUP(aktives_Teilprojekt,Teilprojekte[[Teilprojekte]:[Kürzel]],2,FALSE)&amp;ROW(BTT[[#This Row],[Lfd Nr.
(automatisch)]])-2),"")</f>
        <v>FI2388</v>
      </c>
      <c r="B473" t="s">
        <v>101</v>
      </c>
      <c r="D473" t="s">
        <v>102</v>
      </c>
      <c r="E473" t="str">
        <f>IFERROR(IF(NOT(BTT[[#This Row],[Manuelle Änderung des Verantwortliches TP
(Auswahl - bei Bedarf)]]=""),BTT[[#This Row],[Manuelle Änderung des Verantwortliches TP
(Auswahl - bei Bedarf)]],VLOOKUP(BTT[[#This Row],[Hauptprozess
(Pflichtauswahl)]],Hauptprozesse[],3,FALSE)),"")</f>
        <v>FI</v>
      </c>
      <c r="F473" t="s">
        <v>5</v>
      </c>
      <c r="G473" t="s">
        <v>93</v>
      </c>
      <c r="H473" t="s">
        <v>5</v>
      </c>
      <c r="I473" t="s">
        <v>1311</v>
      </c>
      <c r="J473" t="str">
        <f>IFERROR(VLOOKUP(BTT[[#This Row],[Verwendete Transaktion (Pflichtauswahl)]],Transaktionen[[Transaktionen]:[Langtext]],2,FALSE),"")</f>
        <v>Debitoren: Infosystem auswerten</v>
      </c>
      <c r="V473" t="str">
        <f>IFERROR(VLOOKUP(BTT[[#This Row],[Verwendetes Formular
(Auswahl falls relevant)]],Formulare[[Formularbezeichnung]:[Formularname (technisch)]],2,FALSE),"")</f>
        <v/>
      </c>
      <c r="X473" t="s">
        <v>83</v>
      </c>
      <c r="Y473" s="4"/>
      <c r="AB473" t="s">
        <v>85</v>
      </c>
      <c r="AC473" s="22" t="s">
        <v>97</v>
      </c>
      <c r="AD473" t="s">
        <v>98</v>
      </c>
      <c r="AF473" s="22" t="s">
        <v>97</v>
      </c>
      <c r="AJ473" t="s">
        <v>99</v>
      </c>
      <c r="AK473" t="str">
        <f>IF(BTT[[#This Row],[Subprozess
(optionale Auswahl)]]="","okay",IF(VLOOKUP(BTT[[#This Row],[Subprozess
(optionale Auswahl)]],BPML[[Subprozess]:[Zugeordneter Hauptprozess]],3,FALSE)=BTT[[#This Row],[Hauptprozess
(Pflichtauswahl)]],"okay","falscher Subprozess"))</f>
        <v>okay</v>
      </c>
      <c r="AL473" t="str">
        <f>IF(aktives_Teilprojekt="Master","",IF(BTT[[#This Row],[Verantwortliches TP
(automatisch)]]=VLOOKUP(aktives_Teilprojekt,Teilprojekte[[Teilprojekte]:[Kürzel]],2,FALSE),"okay","Hauptprozess anderes TP"))</f>
        <v>okay</v>
      </c>
      <c r="AM4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73" t="str">
        <f>IFERROR(IF(BTT[[#This Row],[SAP-Modul
(Pflichtauswahl)]]&lt;&gt;VLOOKUP(BTT[[#This Row],[Verwendete Transaktion (Pflichtauswahl)]],Transaktionen[[Transaktionen]:[Modul]],3,FALSE),"Modul anders","okay"),"")</f>
        <v>okay</v>
      </c>
      <c r="AP473" t="str">
        <f>IFERROR(IF(COUNTIFS(BTT[Verwendete Transaktion (Pflichtauswahl)],BTT[[#This Row],[Verwendete Transaktion (Pflichtauswahl)]],BTT[SAP-Modul
(Pflichtauswahl)],"&lt;&gt;"&amp;BTT[[#This Row],[SAP-Modul
(Pflichtauswahl)]])&gt;0,"Modul anders","okay"),"")</f>
        <v>okay</v>
      </c>
      <c r="AQ473" t="str">
        <f>IFERROR(IF(COUNTIFS(BTT[Verwendete Transaktion (Pflichtauswahl)],BTT[[#This Row],[Verwendete Transaktion (Pflichtauswahl)]],BTT[Verantwortliches TP
(automatisch)],"&lt;&gt;"&amp;BTT[[#This Row],[Verantwortliches TP
(automatisch)]])&gt;0,"Transaktion mehrfach","okay"),"")</f>
        <v>okay</v>
      </c>
      <c r="AR473" t="str">
        <f>IFERROR(IF(COUNTIFS(BTT[Verwendete Transaktion (Pflichtauswahl)],BTT[[#This Row],[Verwendete Transaktion (Pflichtauswahl)]],BTT[Verantwortliches TP
(automatisch)],"&lt;&gt;"&amp;VLOOKUP(aktives_Teilprojekt,Teilprojekte[[Teilprojekte]:[Kürzel]],2,FALSE))&gt;0,"Transaktion mehrfach","okay"),"")</f>
        <v>okay</v>
      </c>
      <c r="AS473" t="s">
        <v>1312</v>
      </c>
    </row>
    <row r="474" spans="1:45">
      <c r="A474" t="str">
        <f>IFERROR(IF(BTT[[#This Row],[Lfd Nr. 
(aus konsolidierter Datei)]]&lt;&gt;"",BTT[[#This Row],[Lfd Nr. 
(aus konsolidierter Datei)]],VLOOKUP(aktives_Teilprojekt,Teilprojekte[[Teilprojekte]:[Kürzel]],2,FALSE)&amp;ROW(BTT[[#This Row],[Lfd Nr.
(automatisch)]])-2),"")</f>
        <v>FI2353</v>
      </c>
      <c r="B474" t="s">
        <v>101</v>
      </c>
      <c r="D474" t="s">
        <v>102</v>
      </c>
      <c r="E474" t="str">
        <f>IFERROR(IF(NOT(BTT[[#This Row],[Manuelle Änderung des Verantwortliches TP
(Auswahl - bei Bedarf)]]=""),BTT[[#This Row],[Manuelle Änderung des Verantwortliches TP
(Auswahl - bei Bedarf)]],VLOOKUP(BTT[[#This Row],[Hauptprozess
(Pflichtauswahl)]],Hauptprozesse[],3,FALSE)),"")</f>
        <v>FI</v>
      </c>
      <c r="F474" t="s">
        <v>5</v>
      </c>
      <c r="H474" t="s">
        <v>5</v>
      </c>
      <c r="I474" t="s">
        <v>1313</v>
      </c>
      <c r="J474" t="str">
        <f>IFERROR(VLOOKUP(BTT[[#This Row],[Verwendete Transaktion (Pflichtauswahl)]],Transaktionen[[Transaktionen]:[Langtext]],2,FALSE),"")</f>
        <v>Kreditoren: Kontenverzeichnis</v>
      </c>
      <c r="V474" t="str">
        <f>IFERROR(VLOOKUP(BTT[[#This Row],[Verwendetes Formular
(Auswahl falls relevant)]],Formulare[[Formularbezeichnung]:[Formularname (technisch)]],2,FALSE),"")</f>
        <v/>
      </c>
      <c r="X474" t="s">
        <v>83</v>
      </c>
      <c r="Y474" s="4" t="s">
        <v>376</v>
      </c>
      <c r="AB474" t="s">
        <v>85</v>
      </c>
      <c r="AC474" s="22" t="s">
        <v>97</v>
      </c>
      <c r="AD474" t="s">
        <v>98</v>
      </c>
      <c r="AF474" s="22" t="s">
        <v>97</v>
      </c>
      <c r="AJ474" t="s">
        <v>99</v>
      </c>
      <c r="AK474" t="str">
        <f>IF(BTT[[#This Row],[Subprozess
(optionale Auswahl)]]="","okay",IF(VLOOKUP(BTT[[#This Row],[Subprozess
(optionale Auswahl)]],BPML[[Subprozess]:[Zugeordneter Hauptprozess]],3,FALSE)=BTT[[#This Row],[Hauptprozess
(Pflichtauswahl)]],"okay","falscher Subprozess"))</f>
        <v>okay</v>
      </c>
      <c r="AL474" t="str">
        <f>IF(aktives_Teilprojekt="Master","",IF(BTT[[#This Row],[Verantwortliches TP
(automatisch)]]=VLOOKUP(aktives_Teilprojekt,Teilprojekte[[Teilprojekte]:[Kürzel]],2,FALSE),"okay","Hauptprozess anderes TP"))</f>
        <v>okay</v>
      </c>
      <c r="AM4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74" t="str">
        <f>IFERROR(IF(BTT[[#This Row],[SAP-Modul
(Pflichtauswahl)]]&lt;&gt;VLOOKUP(BTT[[#This Row],[Verwendete Transaktion (Pflichtauswahl)]],Transaktionen[[Transaktionen]:[Modul]],3,FALSE),"Modul anders","okay"),"")</f>
        <v>okay</v>
      </c>
      <c r="AP474" t="str">
        <f>IFERROR(IF(COUNTIFS(BTT[Verwendete Transaktion (Pflichtauswahl)],BTT[[#This Row],[Verwendete Transaktion (Pflichtauswahl)]],BTT[SAP-Modul
(Pflichtauswahl)],"&lt;&gt;"&amp;BTT[[#This Row],[SAP-Modul
(Pflichtauswahl)]])&gt;0,"Modul anders","okay"),"")</f>
        <v>okay</v>
      </c>
      <c r="AQ474" t="str">
        <f>IFERROR(IF(COUNTIFS(BTT[Verwendete Transaktion (Pflichtauswahl)],BTT[[#This Row],[Verwendete Transaktion (Pflichtauswahl)]],BTT[Verantwortliches TP
(automatisch)],"&lt;&gt;"&amp;BTT[[#This Row],[Verantwortliches TP
(automatisch)]])&gt;0,"Transaktion mehrfach","okay"),"")</f>
        <v>okay</v>
      </c>
      <c r="AR474" t="str">
        <f>IFERROR(IF(COUNTIFS(BTT[Verwendete Transaktion (Pflichtauswahl)],BTT[[#This Row],[Verwendete Transaktion (Pflichtauswahl)]],BTT[Verantwortliches TP
(automatisch)],"&lt;&gt;"&amp;VLOOKUP(aktives_Teilprojekt,Teilprojekte[[Teilprojekte]:[Kürzel]],2,FALSE))&gt;0,"Transaktion mehrfach","okay"),"")</f>
        <v>okay</v>
      </c>
      <c r="AS474" t="s">
        <v>1314</v>
      </c>
    </row>
    <row r="475" spans="1:45">
      <c r="A475" t="str">
        <f>IFERROR(IF(BTT[[#This Row],[Lfd Nr. 
(aus konsolidierter Datei)]]&lt;&gt;"",BTT[[#This Row],[Lfd Nr. 
(aus konsolidierter Datei)]],VLOOKUP(aktives_Teilprojekt,Teilprojekte[[Teilprojekte]:[Kürzel]],2,FALSE)&amp;ROW(BTT[[#This Row],[Lfd Nr.
(automatisch)]])-2),"")</f>
        <v>FI2153</v>
      </c>
      <c r="B475" t="s">
        <v>101</v>
      </c>
      <c r="D475" t="s">
        <v>102</v>
      </c>
      <c r="E475" t="str">
        <f>IFERROR(IF(NOT(BTT[[#This Row],[Manuelle Änderung des Verantwortliches TP
(Auswahl - bei Bedarf)]]=""),BTT[[#This Row],[Manuelle Änderung des Verantwortliches TP
(Auswahl - bei Bedarf)]],VLOOKUP(BTT[[#This Row],[Hauptprozess
(Pflichtauswahl)]],Hauptprozesse[],3,FALSE)),"")</f>
        <v>FI</v>
      </c>
      <c r="F475" t="s">
        <v>5</v>
      </c>
      <c r="H475" t="s">
        <v>5</v>
      </c>
      <c r="I475" t="s">
        <v>1315</v>
      </c>
      <c r="J475" t="str">
        <f>IFERROR(VLOOKUP(BTT[[#This Row],[Verwendete Transaktion (Pflichtauswahl)]],Transaktionen[[Transaktionen]:[Langtext]],2,FALSE),"")</f>
        <v>Kreditoren: Offene Posten</v>
      </c>
      <c r="V475" t="str">
        <f>IFERROR(VLOOKUP(BTT[[#This Row],[Verwendetes Formular
(Auswahl falls relevant)]],Formulare[[Formularbezeichnung]:[Formularname (technisch)]],2,FALSE),"")</f>
        <v/>
      </c>
      <c r="X475" t="s">
        <v>83</v>
      </c>
      <c r="Y475" s="4" t="s">
        <v>376</v>
      </c>
      <c r="AB475" t="s">
        <v>85</v>
      </c>
      <c r="AC475" t="s">
        <v>1218</v>
      </c>
      <c r="AD475" t="s">
        <v>87</v>
      </c>
      <c r="AF475" s="22" t="s">
        <v>1316</v>
      </c>
      <c r="AI475" t="s">
        <v>85</v>
      </c>
      <c r="AJ475" t="s">
        <v>99</v>
      </c>
      <c r="AK475" t="str">
        <f>IF(BTT[[#This Row],[Subprozess
(optionale Auswahl)]]="","okay",IF(VLOOKUP(BTT[[#This Row],[Subprozess
(optionale Auswahl)]],BPML[[Subprozess]:[Zugeordneter Hauptprozess]],3,FALSE)=BTT[[#This Row],[Hauptprozess
(Pflichtauswahl)]],"okay","falscher Subprozess"))</f>
        <v>okay</v>
      </c>
      <c r="AL475" t="str">
        <f>IF(aktives_Teilprojekt="Master","",IF(BTT[[#This Row],[Verantwortliches TP
(automatisch)]]=VLOOKUP(aktives_Teilprojekt,Teilprojekte[[Teilprojekte]:[Kürzel]],2,FALSE),"okay","Hauptprozess anderes TP"))</f>
        <v>okay</v>
      </c>
      <c r="AM4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75" t="str">
        <f>IFERROR(IF(BTT[[#This Row],[SAP-Modul
(Pflichtauswahl)]]&lt;&gt;VLOOKUP(BTT[[#This Row],[Verwendete Transaktion (Pflichtauswahl)]],Transaktionen[[Transaktionen]:[Modul]],3,FALSE),"Modul anders","okay"),"")</f>
        <v>okay</v>
      </c>
      <c r="AP475" t="str">
        <f>IFERROR(IF(COUNTIFS(BTT[Verwendete Transaktion (Pflichtauswahl)],BTT[[#This Row],[Verwendete Transaktion (Pflichtauswahl)]],BTT[SAP-Modul
(Pflichtauswahl)],"&lt;&gt;"&amp;BTT[[#This Row],[SAP-Modul
(Pflichtauswahl)]])&gt;0,"Modul anders","okay"),"")</f>
        <v>okay</v>
      </c>
      <c r="AQ475" t="str">
        <f>IFERROR(IF(COUNTIFS(BTT[Verwendete Transaktion (Pflichtauswahl)],BTT[[#This Row],[Verwendete Transaktion (Pflichtauswahl)]],BTT[Verantwortliches TP
(automatisch)],"&lt;&gt;"&amp;BTT[[#This Row],[Verantwortliches TP
(automatisch)]])&gt;0,"Transaktion mehrfach","okay"),"")</f>
        <v>okay</v>
      </c>
      <c r="AR475" t="str">
        <f>IFERROR(IF(COUNTIFS(BTT[Verwendete Transaktion (Pflichtauswahl)],BTT[[#This Row],[Verwendete Transaktion (Pflichtauswahl)]],BTT[Verantwortliches TP
(automatisch)],"&lt;&gt;"&amp;VLOOKUP(aktives_Teilprojekt,Teilprojekte[[Teilprojekte]:[Kürzel]],2,FALSE))&gt;0,"Transaktion mehrfach","okay"),"")</f>
        <v>okay</v>
      </c>
      <c r="AS475" t="s">
        <v>1317</v>
      </c>
    </row>
    <row r="476" spans="1:45">
      <c r="A476" t="str">
        <f>IFERROR(IF(BTT[[#This Row],[Lfd Nr. 
(aus konsolidierter Datei)]]&lt;&gt;"",BTT[[#This Row],[Lfd Nr. 
(aus konsolidierter Datei)]],VLOOKUP(aktives_Teilprojekt,Teilprojekte[[Teilprojekte]:[Kürzel]],2,FALSE)&amp;ROW(BTT[[#This Row],[Lfd Nr.
(automatisch)]])-2),"")</f>
        <v>FI2354</v>
      </c>
      <c r="B476" t="s">
        <v>101</v>
      </c>
      <c r="D476" t="s">
        <v>102</v>
      </c>
      <c r="E476" t="str">
        <f>IFERROR(IF(NOT(BTT[[#This Row],[Manuelle Änderung des Verantwortliches TP
(Auswahl - bei Bedarf)]]=""),BTT[[#This Row],[Manuelle Änderung des Verantwortliches TP
(Auswahl - bei Bedarf)]],VLOOKUP(BTT[[#This Row],[Hauptprozess
(Pflichtauswahl)]],Hauptprozesse[],3,FALSE)),"")</f>
        <v>FI</v>
      </c>
      <c r="F476" t="s">
        <v>5</v>
      </c>
      <c r="H476" t="s">
        <v>5</v>
      </c>
      <c r="I476" t="s">
        <v>1318</v>
      </c>
      <c r="J476" t="str">
        <f>IFERROR(VLOOKUP(BTT[[#This Row],[Verwendete Transaktion (Pflichtauswahl)]],Transaktionen[[Transaktionen]:[Langtext]],2,FALSE),"")</f>
        <v>Kreditoren: Saldenliste</v>
      </c>
      <c r="V476" t="str">
        <f>IFERROR(VLOOKUP(BTT[[#This Row],[Verwendetes Formular
(Auswahl falls relevant)]],Formulare[[Formularbezeichnung]:[Formularname (technisch)]],2,FALSE),"")</f>
        <v/>
      </c>
      <c r="X476" t="s">
        <v>83</v>
      </c>
      <c r="Y476" s="4" t="s">
        <v>376</v>
      </c>
      <c r="AB476" t="s">
        <v>85</v>
      </c>
      <c r="AC476" t="s">
        <v>1218</v>
      </c>
      <c r="AD476" t="s">
        <v>87</v>
      </c>
      <c r="AF476" s="22" t="s">
        <v>1319</v>
      </c>
      <c r="AI476" t="s">
        <v>85</v>
      </c>
      <c r="AJ476" t="s">
        <v>99</v>
      </c>
      <c r="AK476" t="str">
        <f>IF(BTT[[#This Row],[Subprozess
(optionale Auswahl)]]="","okay",IF(VLOOKUP(BTT[[#This Row],[Subprozess
(optionale Auswahl)]],BPML[[Subprozess]:[Zugeordneter Hauptprozess]],3,FALSE)=BTT[[#This Row],[Hauptprozess
(Pflichtauswahl)]],"okay","falscher Subprozess"))</f>
        <v>okay</v>
      </c>
      <c r="AL476" t="str">
        <f>IF(aktives_Teilprojekt="Master","",IF(BTT[[#This Row],[Verantwortliches TP
(automatisch)]]=VLOOKUP(aktives_Teilprojekt,Teilprojekte[[Teilprojekte]:[Kürzel]],2,FALSE),"okay","Hauptprozess anderes TP"))</f>
        <v>okay</v>
      </c>
      <c r="AM4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76" t="str">
        <f>IFERROR(IF(BTT[[#This Row],[SAP-Modul
(Pflichtauswahl)]]&lt;&gt;VLOOKUP(BTT[[#This Row],[Verwendete Transaktion (Pflichtauswahl)]],Transaktionen[[Transaktionen]:[Modul]],3,FALSE),"Modul anders","okay"),"")</f>
        <v>okay</v>
      </c>
      <c r="AP476" t="str">
        <f>IFERROR(IF(COUNTIFS(BTT[Verwendete Transaktion (Pflichtauswahl)],BTT[[#This Row],[Verwendete Transaktion (Pflichtauswahl)]],BTT[SAP-Modul
(Pflichtauswahl)],"&lt;&gt;"&amp;BTT[[#This Row],[SAP-Modul
(Pflichtauswahl)]])&gt;0,"Modul anders","okay"),"")</f>
        <v>okay</v>
      </c>
      <c r="AQ476" t="str">
        <f>IFERROR(IF(COUNTIFS(BTT[Verwendete Transaktion (Pflichtauswahl)],BTT[[#This Row],[Verwendete Transaktion (Pflichtauswahl)]],BTT[Verantwortliches TP
(automatisch)],"&lt;&gt;"&amp;BTT[[#This Row],[Verantwortliches TP
(automatisch)]])&gt;0,"Transaktion mehrfach","okay"),"")</f>
        <v>okay</v>
      </c>
      <c r="AR476" t="str">
        <f>IFERROR(IF(COUNTIFS(BTT[Verwendete Transaktion (Pflichtauswahl)],BTT[[#This Row],[Verwendete Transaktion (Pflichtauswahl)]],BTT[Verantwortliches TP
(automatisch)],"&lt;&gt;"&amp;VLOOKUP(aktives_Teilprojekt,Teilprojekte[[Teilprojekte]:[Kürzel]],2,FALSE))&gt;0,"Transaktion mehrfach","okay"),"")</f>
        <v>okay</v>
      </c>
      <c r="AS476" t="s">
        <v>1320</v>
      </c>
    </row>
    <row r="477" spans="1:45">
      <c r="A477" t="str">
        <f>IFERROR(IF(BTT[[#This Row],[Lfd Nr. 
(aus konsolidierter Datei)]]&lt;&gt;"",BTT[[#This Row],[Lfd Nr. 
(aus konsolidierter Datei)]],VLOOKUP(aktives_Teilprojekt,Teilprojekte[[Teilprojekte]:[Kürzel]],2,FALSE)&amp;ROW(BTT[[#This Row],[Lfd Nr.
(automatisch)]])-2),"")</f>
        <v>FI2154</v>
      </c>
      <c r="B477" t="s">
        <v>101</v>
      </c>
      <c r="D477" t="s">
        <v>102</v>
      </c>
      <c r="E477" t="str">
        <f>IFERROR(IF(NOT(BTT[[#This Row],[Manuelle Änderung des Verantwortliches TP
(Auswahl - bei Bedarf)]]=""),BTT[[#This Row],[Manuelle Änderung des Verantwortliches TP
(Auswahl - bei Bedarf)]],VLOOKUP(BTT[[#This Row],[Hauptprozess
(Pflichtauswahl)]],Hauptprozesse[],3,FALSE)),"")</f>
        <v>FI</v>
      </c>
      <c r="F477" t="s">
        <v>5</v>
      </c>
      <c r="H477" t="s">
        <v>5</v>
      </c>
      <c r="I477" t="s">
        <v>1321</v>
      </c>
      <c r="J477" t="str">
        <f>IFERROR(VLOOKUP(BTT[[#This Row],[Verwendete Transaktion (Pflichtauswahl)]],Transaktionen[[Transaktionen]:[Langtext]],2,FALSE),"")</f>
        <v>Kreditoren: Infosystem auswerten</v>
      </c>
      <c r="V477" t="str">
        <f>IFERROR(VLOOKUP(BTT[[#This Row],[Verwendetes Formular
(Auswahl falls relevant)]],Formulare[[Formularbezeichnung]:[Formularname (technisch)]],2,FALSE),"")</f>
        <v/>
      </c>
      <c r="X477" t="s">
        <v>83</v>
      </c>
      <c r="Y477" s="4" t="s">
        <v>376</v>
      </c>
      <c r="AB477" t="s">
        <v>85</v>
      </c>
      <c r="AC477" s="22" t="s">
        <v>97</v>
      </c>
      <c r="AD477" t="s">
        <v>98</v>
      </c>
      <c r="AF477" s="22" t="s">
        <v>97</v>
      </c>
      <c r="AJ477" t="s">
        <v>99</v>
      </c>
      <c r="AK477" t="str">
        <f>IF(BTT[[#This Row],[Subprozess
(optionale Auswahl)]]="","okay",IF(VLOOKUP(BTT[[#This Row],[Subprozess
(optionale Auswahl)]],BPML[[Subprozess]:[Zugeordneter Hauptprozess]],3,FALSE)=BTT[[#This Row],[Hauptprozess
(Pflichtauswahl)]],"okay","falscher Subprozess"))</f>
        <v>okay</v>
      </c>
      <c r="AL477" t="str">
        <f>IF(aktives_Teilprojekt="Master","",IF(BTT[[#This Row],[Verantwortliches TP
(automatisch)]]=VLOOKUP(aktives_Teilprojekt,Teilprojekte[[Teilprojekte]:[Kürzel]],2,FALSE),"okay","Hauptprozess anderes TP"))</f>
        <v>okay</v>
      </c>
      <c r="AM4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77" t="str">
        <f>IFERROR(IF(BTT[[#This Row],[SAP-Modul
(Pflichtauswahl)]]&lt;&gt;VLOOKUP(BTT[[#This Row],[Verwendete Transaktion (Pflichtauswahl)]],Transaktionen[[Transaktionen]:[Modul]],3,FALSE),"Modul anders","okay"),"")</f>
        <v>okay</v>
      </c>
      <c r="AP477" t="str">
        <f>IFERROR(IF(COUNTIFS(BTT[Verwendete Transaktion (Pflichtauswahl)],BTT[[#This Row],[Verwendete Transaktion (Pflichtauswahl)]],BTT[SAP-Modul
(Pflichtauswahl)],"&lt;&gt;"&amp;BTT[[#This Row],[SAP-Modul
(Pflichtauswahl)]])&gt;0,"Modul anders","okay"),"")</f>
        <v>okay</v>
      </c>
      <c r="AQ477" t="str">
        <f>IFERROR(IF(COUNTIFS(BTT[Verwendete Transaktion (Pflichtauswahl)],BTT[[#This Row],[Verwendete Transaktion (Pflichtauswahl)]],BTT[Verantwortliches TP
(automatisch)],"&lt;&gt;"&amp;BTT[[#This Row],[Verantwortliches TP
(automatisch)]])&gt;0,"Transaktion mehrfach","okay"),"")</f>
        <v>okay</v>
      </c>
      <c r="AR477" t="str">
        <f>IFERROR(IF(COUNTIFS(BTT[Verwendete Transaktion (Pflichtauswahl)],BTT[[#This Row],[Verwendete Transaktion (Pflichtauswahl)]],BTT[Verantwortliches TP
(automatisch)],"&lt;&gt;"&amp;VLOOKUP(aktives_Teilprojekt,Teilprojekte[[Teilprojekte]:[Kürzel]],2,FALSE))&gt;0,"Transaktion mehrfach","okay"),"")</f>
        <v>okay</v>
      </c>
      <c r="AS477" t="s">
        <v>1322</v>
      </c>
    </row>
    <row r="478" spans="1:45">
      <c r="A478" t="str">
        <f>IFERROR(IF(BTT[[#This Row],[Lfd Nr. 
(aus konsolidierter Datei)]]&lt;&gt;"",BTT[[#This Row],[Lfd Nr. 
(aus konsolidierter Datei)]],VLOOKUP(aktives_Teilprojekt,Teilprojekte[[Teilprojekte]:[Kürzel]],2,FALSE)&amp;ROW(BTT[[#This Row],[Lfd Nr.
(automatisch)]])-2),"")</f>
        <v>FI2540</v>
      </c>
      <c r="B478" t="s">
        <v>101</v>
      </c>
      <c r="D478" t="s">
        <v>102</v>
      </c>
      <c r="E478" t="str">
        <f>IFERROR(IF(NOT(BTT[[#This Row],[Manuelle Änderung des Verantwortliches TP
(Auswahl - bei Bedarf)]]=""),BTT[[#This Row],[Manuelle Änderung des Verantwortliches TP
(Auswahl - bei Bedarf)]],VLOOKUP(BTT[[#This Row],[Hauptprozess
(Pflichtauswahl)]],Hauptprozesse[],3,FALSE)),"")</f>
        <v>FI</v>
      </c>
      <c r="F478" t="s">
        <v>5</v>
      </c>
      <c r="H478" t="s">
        <v>5</v>
      </c>
      <c r="I478" t="s">
        <v>1323</v>
      </c>
      <c r="J478" t="str">
        <f>IFERROR(VLOOKUP(BTT[[#This Row],[Verwendete Transaktion (Pflichtauswahl)]],Transaktionen[[Transaktionen]:[Langtext]],2,FALSE),"")</f>
        <v>Hauptbuch: Nachbelastung GuV</v>
      </c>
      <c r="V478" t="str">
        <f>IFERROR(VLOOKUP(BTT[[#This Row],[Verwendetes Formular
(Auswahl falls relevant)]],Formulare[[Formularbezeichnung]:[Formularname (technisch)]],2,FALSE),"")</f>
        <v/>
      </c>
      <c r="X478" t="s">
        <v>83</v>
      </c>
      <c r="Y478" s="4" t="s">
        <v>376</v>
      </c>
      <c r="AB478" t="s">
        <v>85</v>
      </c>
      <c r="AC478" s="22" t="s">
        <v>97</v>
      </c>
      <c r="AD478" t="s">
        <v>98</v>
      </c>
      <c r="AF478" s="22" t="s">
        <v>97</v>
      </c>
      <c r="AJ478" t="s">
        <v>99</v>
      </c>
      <c r="AK478" t="str">
        <f>IF(BTT[[#This Row],[Subprozess
(optionale Auswahl)]]="","okay",IF(VLOOKUP(BTT[[#This Row],[Subprozess
(optionale Auswahl)]],BPML[[Subprozess]:[Zugeordneter Hauptprozess]],3,FALSE)=BTT[[#This Row],[Hauptprozess
(Pflichtauswahl)]],"okay","falscher Subprozess"))</f>
        <v>okay</v>
      </c>
      <c r="AL478" t="str">
        <f>IF(aktives_Teilprojekt="Master","",IF(BTT[[#This Row],[Verantwortliches TP
(automatisch)]]=VLOOKUP(aktives_Teilprojekt,Teilprojekte[[Teilprojekte]:[Kürzel]],2,FALSE),"okay","Hauptprozess anderes TP"))</f>
        <v>okay</v>
      </c>
      <c r="AM4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78" t="str">
        <f>IFERROR(IF(BTT[[#This Row],[SAP-Modul
(Pflichtauswahl)]]&lt;&gt;VLOOKUP(BTT[[#This Row],[Verwendete Transaktion (Pflichtauswahl)]],Transaktionen[[Transaktionen]:[Modul]],3,FALSE),"Modul anders","okay"),"")</f>
        <v>okay</v>
      </c>
      <c r="AP478" t="str">
        <f>IFERROR(IF(COUNTIFS(BTT[Verwendete Transaktion (Pflichtauswahl)],BTT[[#This Row],[Verwendete Transaktion (Pflichtauswahl)]],BTT[SAP-Modul
(Pflichtauswahl)],"&lt;&gt;"&amp;BTT[[#This Row],[SAP-Modul
(Pflichtauswahl)]])&gt;0,"Modul anders","okay"),"")</f>
        <v>okay</v>
      </c>
      <c r="AQ478" t="str">
        <f>IFERROR(IF(COUNTIFS(BTT[Verwendete Transaktion (Pflichtauswahl)],BTT[[#This Row],[Verwendete Transaktion (Pflichtauswahl)]],BTT[Verantwortliches TP
(automatisch)],"&lt;&gt;"&amp;BTT[[#This Row],[Verantwortliches TP
(automatisch)]])&gt;0,"Transaktion mehrfach","okay"),"")</f>
        <v>okay</v>
      </c>
      <c r="AR478" t="str">
        <f>IFERROR(IF(COUNTIFS(BTT[Verwendete Transaktion (Pflichtauswahl)],BTT[[#This Row],[Verwendete Transaktion (Pflichtauswahl)]],BTT[Verantwortliches TP
(automatisch)],"&lt;&gt;"&amp;VLOOKUP(aktives_Teilprojekt,Teilprojekte[[Teilprojekte]:[Kürzel]],2,FALSE))&gt;0,"Transaktion mehrfach","okay"),"")</f>
        <v>okay</v>
      </c>
      <c r="AS478" t="s">
        <v>1324</v>
      </c>
    </row>
    <row r="479" spans="1:45">
      <c r="A479" t="str">
        <f>IFERROR(IF(BTT[[#This Row],[Lfd Nr. 
(aus konsolidierter Datei)]]&lt;&gt;"",BTT[[#This Row],[Lfd Nr. 
(aus konsolidierter Datei)]],VLOOKUP(aktives_Teilprojekt,Teilprojekte[[Teilprojekte]:[Kürzel]],2,FALSE)&amp;ROW(BTT[[#This Row],[Lfd Nr.
(automatisch)]])-2),"")</f>
        <v>FI2444</v>
      </c>
      <c r="B479" t="s">
        <v>101</v>
      </c>
      <c r="D479" t="s">
        <v>102</v>
      </c>
      <c r="E479" t="str">
        <f>IFERROR(IF(NOT(BTT[[#This Row],[Manuelle Änderung des Verantwortliches TP
(Auswahl - bei Bedarf)]]=""),BTT[[#This Row],[Manuelle Änderung des Verantwortliches TP
(Auswahl - bei Bedarf)]],VLOOKUP(BTT[[#This Row],[Hauptprozess
(Pflichtauswahl)]],Hauptprozesse[],3,FALSE)),"")</f>
        <v>HL</v>
      </c>
      <c r="F479" t="s">
        <v>14</v>
      </c>
      <c r="G479" t="s">
        <v>93</v>
      </c>
      <c r="H479" t="s">
        <v>792</v>
      </c>
      <c r="I479" t="s">
        <v>1325</v>
      </c>
      <c r="J479" t="str">
        <f>IFERROR(VLOOKUP(BTT[[#This Row],[Verwendete Transaktion (Pflichtauswahl)]],Transaktionen[[Transaktionen]:[Langtext]],2,FALSE),"")</f>
        <v>Dauerbelege löschen</v>
      </c>
      <c r="V479" t="str">
        <f>IFERROR(VLOOKUP(BTT[[#This Row],[Verwendetes Formular
(Auswahl falls relevant)]],Formulare[[Formularbezeichnung]:[Formularname (technisch)]],2,FALSE),"")</f>
        <v/>
      </c>
      <c r="X479" t="s">
        <v>83</v>
      </c>
      <c r="Y479" s="4"/>
      <c r="AC479" s="22" t="s">
        <v>97</v>
      </c>
      <c r="AD479" t="s">
        <v>816</v>
      </c>
      <c r="AF479" t="s">
        <v>1326</v>
      </c>
      <c r="AJ479" t="s">
        <v>99</v>
      </c>
      <c r="AK479" t="str">
        <f>IF(BTT[[#This Row],[Subprozess
(optionale Auswahl)]]="","okay",IF(VLOOKUP(BTT[[#This Row],[Subprozess
(optionale Auswahl)]],BPML[[Subprozess]:[Zugeordneter Hauptprozess]],3,FALSE)=BTT[[#This Row],[Hauptprozess
(Pflichtauswahl)]],"okay","falscher Subprozess"))</f>
        <v>okay</v>
      </c>
      <c r="AL479" t="str">
        <f>IF(aktives_Teilprojekt="Master","",IF(BTT[[#This Row],[Verantwortliches TP
(automatisch)]]=VLOOKUP(aktives_Teilprojekt,Teilprojekte[[Teilprojekte]:[Kürzel]],2,FALSE),"okay","Hauptprozess anderes TP"))</f>
        <v>Hauptprozess anderes TP</v>
      </c>
      <c r="AM4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79" t="str">
        <f>IFERROR(IF(BTT[[#This Row],[SAP-Modul
(Pflichtauswahl)]]&lt;&gt;VLOOKUP(BTT[[#This Row],[Verwendete Transaktion (Pflichtauswahl)]],Transaktionen[[Transaktionen]:[Modul]],3,FALSE),"Modul anders","okay"),"")</f>
        <v>Modul anders</v>
      </c>
      <c r="AP479" t="str">
        <f>IFERROR(IF(COUNTIFS(BTT[Verwendete Transaktion (Pflichtauswahl)],BTT[[#This Row],[Verwendete Transaktion (Pflichtauswahl)]],BTT[SAP-Modul
(Pflichtauswahl)],"&lt;&gt;"&amp;BTT[[#This Row],[SAP-Modul
(Pflichtauswahl)]])&gt;0,"Modul anders","okay"),"")</f>
        <v>Modul anders</v>
      </c>
      <c r="AQ479" t="str">
        <f>IFERROR(IF(COUNTIFS(BTT[Verwendete Transaktion (Pflichtauswahl)],BTT[[#This Row],[Verwendete Transaktion (Pflichtauswahl)]],BTT[Verantwortliches TP
(automatisch)],"&lt;&gt;"&amp;BTT[[#This Row],[Verantwortliches TP
(automatisch)]])&gt;0,"Transaktion mehrfach","okay"),"")</f>
        <v>okay</v>
      </c>
      <c r="AR479" t="str">
        <f>IFERROR(IF(COUNTIFS(BTT[Verwendete Transaktion (Pflichtauswahl)],BTT[[#This Row],[Verwendete Transaktion (Pflichtauswahl)]],BTT[Verantwortliches TP
(automatisch)],"&lt;&gt;"&amp;VLOOKUP(aktives_Teilprojekt,Teilprojekte[[Teilprojekte]:[Kürzel]],2,FALSE))&gt;0,"Transaktion mehrfach","okay"),"")</f>
        <v>Transaktion mehrfach</v>
      </c>
      <c r="AS479" t="s">
        <v>1327</v>
      </c>
    </row>
    <row r="480" spans="1:45">
      <c r="A480" t="str">
        <f>IFERROR(IF(BTT[[#This Row],[Lfd Nr. 
(aus konsolidierter Datei)]]&lt;&gt;"",BTT[[#This Row],[Lfd Nr. 
(aus konsolidierter Datei)]],VLOOKUP(aktives_Teilprojekt,Teilprojekte[[Teilprojekte]:[Kürzel]],2,FALSE)&amp;ROW(BTT[[#This Row],[Lfd Nr.
(automatisch)]])-2),"")</f>
        <v>FI2445</v>
      </c>
      <c r="B480" t="s">
        <v>79</v>
      </c>
      <c r="D480" t="s">
        <v>102</v>
      </c>
      <c r="E480" t="str">
        <f>IFERROR(IF(NOT(BTT[[#This Row],[Manuelle Änderung des Verantwortliches TP
(Auswahl - bei Bedarf)]]=""),BTT[[#This Row],[Manuelle Änderung des Verantwortliches TP
(Auswahl - bei Bedarf)]],VLOOKUP(BTT[[#This Row],[Hauptprozess
(Pflichtauswahl)]],Hauptprozesse[],3,FALSE)),"")</f>
        <v>FI</v>
      </c>
      <c r="G480" t="s">
        <v>1263</v>
      </c>
      <c r="H480" t="s">
        <v>5</v>
      </c>
      <c r="I480" t="s">
        <v>1328</v>
      </c>
      <c r="J480" t="str">
        <f>IFERROR(VLOOKUP(BTT[[#This Row],[Verwendete Transaktion (Pflichtauswahl)]],Transaktionen[[Transaktionen]:[Langtext]],2,FALSE),"")</f>
        <v>Korrespondenz: Interne Belege druck.</v>
      </c>
      <c r="O480" t="s">
        <v>83</v>
      </c>
      <c r="T480" t="s">
        <v>83</v>
      </c>
      <c r="V480" t="str">
        <f>IFERROR(VLOOKUP(BTT[[#This Row],[Verwendetes Formular
(Auswahl falls relevant)]],Formulare[[Formularbezeichnung]:[Formularname (technisch)]],2,FALSE),"")</f>
        <v/>
      </c>
      <c r="X480" t="s">
        <v>83</v>
      </c>
      <c r="Y480" s="4"/>
      <c r="AB480" t="s">
        <v>85</v>
      </c>
      <c r="AC480" s="22" t="s">
        <v>97</v>
      </c>
      <c r="AD480" t="s">
        <v>816</v>
      </c>
      <c r="AF480" t="s">
        <v>1329</v>
      </c>
      <c r="AI480" t="s">
        <v>85</v>
      </c>
      <c r="AJ480" t="s">
        <v>85</v>
      </c>
      <c r="AK480" t="str">
        <f>IF(BTT[[#This Row],[Subprozess
(optionale Auswahl)]]="","okay",IF(VLOOKUP(BTT[[#This Row],[Subprozess
(optionale Auswahl)]],BPML[[Subprozess]:[Zugeordneter Hauptprozess]],3,FALSE)=BTT[[#This Row],[Hauptprozess
(Pflichtauswahl)]],"okay","falscher Subprozess"))</f>
        <v>okay</v>
      </c>
      <c r="AL480" t="str">
        <f>IF(aktives_Teilprojekt="Master","",IF(BTT[[#This Row],[Verantwortliches TP
(automatisch)]]=VLOOKUP(aktives_Teilprojekt,Teilprojekte[[Teilprojekte]:[Kürzel]],2,FALSE),"okay","Hauptprozess anderes TP"))</f>
        <v>okay</v>
      </c>
      <c r="AM4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80" t="str">
        <f>IFERROR(IF(BTT[[#This Row],[SAP-Modul
(Pflichtauswahl)]]&lt;&gt;VLOOKUP(BTT[[#This Row],[Verwendete Transaktion (Pflichtauswahl)]],Transaktionen[[Transaktionen]:[Modul]],3,FALSE),"Modul anders","okay"),"")</f>
        <v>okay</v>
      </c>
      <c r="AP480" t="str">
        <f>IFERROR(IF(COUNTIFS(BTT[Verwendete Transaktion (Pflichtauswahl)],BTT[[#This Row],[Verwendete Transaktion (Pflichtauswahl)]],BTT[SAP-Modul
(Pflichtauswahl)],"&lt;&gt;"&amp;BTT[[#This Row],[SAP-Modul
(Pflichtauswahl)]])&gt;0,"Modul anders","okay"),"")</f>
        <v>okay</v>
      </c>
      <c r="AQ480" t="str">
        <f>IFERROR(IF(COUNTIFS(BTT[Verwendete Transaktion (Pflichtauswahl)],BTT[[#This Row],[Verwendete Transaktion (Pflichtauswahl)]],BTT[Verantwortliches TP
(automatisch)],"&lt;&gt;"&amp;BTT[[#This Row],[Verantwortliches TP
(automatisch)]])&gt;0,"Transaktion mehrfach","okay"),"")</f>
        <v>okay</v>
      </c>
      <c r="AR480" t="str">
        <f>IFERROR(IF(COUNTIFS(BTT[Verwendete Transaktion (Pflichtauswahl)],BTT[[#This Row],[Verwendete Transaktion (Pflichtauswahl)]],BTT[Verantwortliches TP
(automatisch)],"&lt;&gt;"&amp;VLOOKUP(aktives_Teilprojekt,Teilprojekte[[Teilprojekte]:[Kürzel]],2,FALSE))&gt;0,"Transaktion mehrfach","okay"),"")</f>
        <v>okay</v>
      </c>
      <c r="AS480" t="s">
        <v>1330</v>
      </c>
    </row>
    <row r="481" spans="1:45">
      <c r="A481" t="str">
        <f>IFERROR(IF(BTT[[#This Row],[Lfd Nr. 
(aus konsolidierter Datei)]]&lt;&gt;"",BTT[[#This Row],[Lfd Nr. 
(aus konsolidierter Datei)]],VLOOKUP(aktives_Teilprojekt,Teilprojekte[[Teilprojekte]:[Kürzel]],2,FALSE)&amp;ROW(BTT[[#This Row],[Lfd Nr.
(automatisch)]])-2),"")</f>
        <v>FI2446</v>
      </c>
      <c r="B481" t="s">
        <v>79</v>
      </c>
      <c r="D481" t="s">
        <v>102</v>
      </c>
      <c r="E481" t="str">
        <f>IFERROR(IF(NOT(BTT[[#This Row],[Manuelle Änderung des Verantwortliches TP
(Auswahl - bei Bedarf)]]=""),BTT[[#This Row],[Manuelle Änderung des Verantwortliches TP
(Auswahl - bei Bedarf)]],VLOOKUP(BTT[[#This Row],[Hauptprozess
(Pflichtauswahl)]],Hauptprozesse[],3,FALSE)),"")</f>
        <v>FI</v>
      </c>
      <c r="G481" t="s">
        <v>1263</v>
      </c>
      <c r="H481" t="s">
        <v>5</v>
      </c>
      <c r="I481" t="s">
        <v>1331</v>
      </c>
      <c r="J481" t="str">
        <f>IFERROR(VLOOKUP(BTT[[#This Row],[Verwendete Transaktion (Pflichtauswahl)]],Transaktionen[[Transaktionen]:[Langtext]],2,FALSE),"")</f>
        <v>Massenstornierung von Belegen</v>
      </c>
      <c r="O481" t="s">
        <v>83</v>
      </c>
      <c r="T481" t="s">
        <v>83</v>
      </c>
      <c r="V481" t="str">
        <f>IFERROR(VLOOKUP(BTT[[#This Row],[Verwendetes Formular
(Auswahl falls relevant)]],Formulare[[Formularbezeichnung]:[Formularname (technisch)]],2,FALSE),"")</f>
        <v/>
      </c>
      <c r="X481" t="s">
        <v>83</v>
      </c>
      <c r="Y481" s="4"/>
      <c r="AB481" t="s">
        <v>85</v>
      </c>
      <c r="AC481" s="22" t="s">
        <v>97</v>
      </c>
      <c r="AD481" t="s">
        <v>816</v>
      </c>
      <c r="AF481" t="s">
        <v>1332</v>
      </c>
      <c r="AI481" t="s">
        <v>85</v>
      </c>
      <c r="AJ481" t="s">
        <v>85</v>
      </c>
      <c r="AK481" t="str">
        <f>IF(BTT[[#This Row],[Subprozess
(optionale Auswahl)]]="","okay",IF(VLOOKUP(BTT[[#This Row],[Subprozess
(optionale Auswahl)]],BPML[[Subprozess]:[Zugeordneter Hauptprozess]],3,FALSE)=BTT[[#This Row],[Hauptprozess
(Pflichtauswahl)]],"okay","falscher Subprozess"))</f>
        <v>okay</v>
      </c>
      <c r="AL481" t="str">
        <f>IF(aktives_Teilprojekt="Master","",IF(BTT[[#This Row],[Verantwortliches TP
(automatisch)]]=VLOOKUP(aktives_Teilprojekt,Teilprojekte[[Teilprojekte]:[Kürzel]],2,FALSE),"okay","Hauptprozess anderes TP"))</f>
        <v>okay</v>
      </c>
      <c r="AM4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81" t="str">
        <f>IFERROR(IF(BTT[[#This Row],[SAP-Modul
(Pflichtauswahl)]]&lt;&gt;VLOOKUP(BTT[[#This Row],[Verwendete Transaktion (Pflichtauswahl)]],Transaktionen[[Transaktionen]:[Modul]],3,FALSE),"Modul anders","okay"),"")</f>
        <v>okay</v>
      </c>
      <c r="AP481" t="str">
        <f>IFERROR(IF(COUNTIFS(BTT[Verwendete Transaktion (Pflichtauswahl)],BTT[[#This Row],[Verwendete Transaktion (Pflichtauswahl)]],BTT[SAP-Modul
(Pflichtauswahl)],"&lt;&gt;"&amp;BTT[[#This Row],[SAP-Modul
(Pflichtauswahl)]])&gt;0,"Modul anders","okay"),"")</f>
        <v>okay</v>
      </c>
      <c r="AQ481" t="str">
        <f>IFERROR(IF(COUNTIFS(BTT[Verwendete Transaktion (Pflichtauswahl)],BTT[[#This Row],[Verwendete Transaktion (Pflichtauswahl)]],BTT[Verantwortliches TP
(automatisch)],"&lt;&gt;"&amp;BTT[[#This Row],[Verantwortliches TP
(automatisch)]])&gt;0,"Transaktion mehrfach","okay"),"")</f>
        <v>okay</v>
      </c>
      <c r="AR481" t="str">
        <f>IFERROR(IF(COUNTIFS(BTT[Verwendete Transaktion (Pflichtauswahl)],BTT[[#This Row],[Verwendete Transaktion (Pflichtauswahl)]],BTT[Verantwortliches TP
(automatisch)],"&lt;&gt;"&amp;VLOOKUP(aktives_Teilprojekt,Teilprojekte[[Teilprojekte]:[Kürzel]],2,FALSE))&gt;0,"Transaktion mehrfach","okay"),"")</f>
        <v>okay</v>
      </c>
      <c r="AS481" t="s">
        <v>1333</v>
      </c>
    </row>
    <row r="482" spans="1:45">
      <c r="A482" t="str">
        <f>IFERROR(IF(BTT[[#This Row],[Lfd Nr. 
(aus konsolidierter Datei)]]&lt;&gt;"",BTT[[#This Row],[Lfd Nr. 
(aus konsolidierter Datei)]],VLOOKUP(aktives_Teilprojekt,Teilprojekte[[Teilprojekte]:[Kürzel]],2,FALSE)&amp;ROW(BTT[[#This Row],[Lfd Nr.
(automatisch)]])-2),"")</f>
        <v>FI2447</v>
      </c>
      <c r="B482" t="s">
        <v>101</v>
      </c>
      <c r="D482" s="4" t="s">
        <v>1296</v>
      </c>
      <c r="E482" t="str">
        <f>IFERROR(IF(NOT(BTT[[#This Row],[Manuelle Änderung des Verantwortliches TP
(Auswahl - bei Bedarf)]]=""),BTT[[#This Row],[Manuelle Änderung des Verantwortliches TP
(Auswahl - bei Bedarf)]],VLOOKUP(BTT[[#This Row],[Hauptprozess
(Pflichtauswahl)]],Hauptprozesse[],3,FALSE)),"")</f>
        <v>FI</v>
      </c>
      <c r="F482" t="s">
        <v>5</v>
      </c>
      <c r="G482" t="s">
        <v>1263</v>
      </c>
      <c r="H482" t="s">
        <v>792</v>
      </c>
      <c r="I482" t="s">
        <v>1334</v>
      </c>
      <c r="J482" t="str">
        <f>IFERROR(VLOOKUP(BTT[[#This Row],[Verwendete Transaktion (Pflichtauswahl)]],Transaktionen[[Transaktionen]:[Langtext]],2,FALSE),"")</f>
        <v>ABAP/4 Reporting: Bilanzkorrektur</v>
      </c>
      <c r="V482" t="str">
        <f>IFERROR(VLOOKUP(BTT[[#This Row],[Verwendetes Formular
(Auswahl falls relevant)]],Formulare[[Formularbezeichnung]:[Formularname (technisch)]],2,FALSE),"")</f>
        <v/>
      </c>
      <c r="X482" t="s">
        <v>83</v>
      </c>
      <c r="Y482" s="4" t="s">
        <v>1184</v>
      </c>
      <c r="AC482" s="22" t="s">
        <v>97</v>
      </c>
      <c r="AD482" t="s">
        <v>98</v>
      </c>
      <c r="AF482" s="22" t="s">
        <v>97</v>
      </c>
      <c r="AJ482" t="s">
        <v>99</v>
      </c>
      <c r="AK482" t="str">
        <f>IF(BTT[[#This Row],[Subprozess
(optionale Auswahl)]]="","okay",IF(VLOOKUP(BTT[[#This Row],[Subprozess
(optionale Auswahl)]],BPML[[Subprozess]:[Zugeordneter Hauptprozess]],3,FALSE)=BTT[[#This Row],[Hauptprozess
(Pflichtauswahl)]],"okay","falscher Subprozess"))</f>
        <v>okay</v>
      </c>
      <c r="AL482" t="str">
        <f>IF(aktives_Teilprojekt="Master","",IF(BTT[[#This Row],[Verantwortliches TP
(automatisch)]]=VLOOKUP(aktives_Teilprojekt,Teilprojekte[[Teilprojekte]:[Kürzel]],2,FALSE),"okay","Hauptprozess anderes TP"))</f>
        <v>okay</v>
      </c>
      <c r="AM4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82" t="str">
        <f>IFERROR(IF(BTT[[#This Row],[SAP-Modul
(Pflichtauswahl)]]&lt;&gt;VLOOKUP(BTT[[#This Row],[Verwendete Transaktion (Pflichtauswahl)]],Transaktionen[[Transaktionen]:[Modul]],3,FALSE),"Modul anders","okay"),"")</f>
        <v>Modul anders</v>
      </c>
      <c r="AP482" t="str">
        <f>IFERROR(IF(COUNTIFS(BTT[Verwendete Transaktion (Pflichtauswahl)],BTT[[#This Row],[Verwendete Transaktion (Pflichtauswahl)]],BTT[SAP-Modul
(Pflichtauswahl)],"&lt;&gt;"&amp;BTT[[#This Row],[SAP-Modul
(Pflichtauswahl)]])&gt;0,"Modul anders","okay"),"")</f>
        <v>Modul anders</v>
      </c>
      <c r="AQ482" t="str">
        <f>IFERROR(IF(COUNTIFS(BTT[Verwendete Transaktion (Pflichtauswahl)],BTT[[#This Row],[Verwendete Transaktion (Pflichtauswahl)]],BTT[Verantwortliches TP
(automatisch)],"&lt;&gt;"&amp;BTT[[#This Row],[Verantwortliches TP
(automatisch)]])&gt;0,"Transaktion mehrfach","okay"),"")</f>
        <v>okay</v>
      </c>
      <c r="AR482" t="str">
        <f>IFERROR(IF(COUNTIFS(BTT[Verwendete Transaktion (Pflichtauswahl)],BTT[[#This Row],[Verwendete Transaktion (Pflichtauswahl)]],BTT[Verantwortliches TP
(automatisch)],"&lt;&gt;"&amp;VLOOKUP(aktives_Teilprojekt,Teilprojekte[[Teilprojekte]:[Kürzel]],2,FALSE))&gt;0,"Transaktion mehrfach","okay"),"")</f>
        <v>okay</v>
      </c>
      <c r="AS482" t="s">
        <v>1335</v>
      </c>
    </row>
    <row r="483" spans="1:45">
      <c r="A483" t="str">
        <f>IFERROR(IF(BTT[[#This Row],[Lfd Nr. 
(aus konsolidierter Datei)]]&lt;&gt;"",BTT[[#This Row],[Lfd Nr. 
(aus konsolidierter Datei)]],VLOOKUP(aktives_Teilprojekt,Teilprojekte[[Teilprojekte]:[Kürzel]],2,FALSE)&amp;ROW(BTT[[#This Row],[Lfd Nr.
(automatisch)]])-2),"")</f>
        <v>HL276</v>
      </c>
      <c r="B483" t="s">
        <v>90</v>
      </c>
      <c r="C483" t="s">
        <v>91</v>
      </c>
      <c r="D483" t="s">
        <v>1336</v>
      </c>
      <c r="E483" t="str">
        <f>IFERROR(IF(NOT(BTT[[#This Row],[Manuelle Änderung des Verantwortliches TP
(Auswahl - bei Bedarf)]]=""),BTT[[#This Row],[Manuelle Änderung des Verantwortliches TP
(Auswahl - bei Bedarf)]],VLOOKUP(BTT[[#This Row],[Hauptprozess
(Pflichtauswahl)]],Hauptprozesse[],3,FALSE)),"")</f>
        <v>FI</v>
      </c>
      <c r="F483" t="s">
        <v>5</v>
      </c>
      <c r="G483" t="s">
        <v>93</v>
      </c>
      <c r="H483" t="s">
        <v>1337</v>
      </c>
      <c r="I483" t="s">
        <v>1338</v>
      </c>
      <c r="J483" t="str">
        <f>IFERROR(VLOOKUP(BTT[[#This Row],[Verwendete Transaktion (Pflichtauswahl)]],Transaktionen[[Transaktionen]:[Langtext]],2,FALSE),"")</f>
        <v>Parameter für maschinelle Zahlung</v>
      </c>
      <c r="O483" t="s">
        <v>83</v>
      </c>
      <c r="T483" t="s">
        <v>96</v>
      </c>
      <c r="V483" t="str">
        <f>IFERROR(VLOOKUP(BTT[[#This Row],[Verwendetes Formular
(Auswahl falls relevant)]],Formulare[[Formularbezeichnung]:[Formularname (technisch)]],2,FALSE),"")</f>
        <v/>
      </c>
      <c r="X483" t="s">
        <v>83</v>
      </c>
      <c r="Y483" s="4"/>
      <c r="AB483" t="s">
        <v>85</v>
      </c>
      <c r="AC483" t="s">
        <v>1218</v>
      </c>
      <c r="AD483" t="s">
        <v>87</v>
      </c>
      <c r="AF483" t="s">
        <v>1339</v>
      </c>
      <c r="AI483" t="s">
        <v>85</v>
      </c>
      <c r="AJ483" t="s">
        <v>85</v>
      </c>
      <c r="AK483" t="str">
        <f>IF(BTT[[#This Row],[Subprozess
(optionale Auswahl)]]="","okay",IF(VLOOKUP(BTT[[#This Row],[Subprozess
(optionale Auswahl)]],BPML[[Subprozess]:[Zugeordneter Hauptprozess]],3,FALSE)=BTT[[#This Row],[Hauptprozess
(Pflichtauswahl)]],"okay","falscher Subprozess"))</f>
        <v>okay</v>
      </c>
      <c r="AL483" t="str">
        <f>IF(aktives_Teilprojekt="Master","",IF(BTT[[#This Row],[Verantwortliches TP
(automatisch)]]=VLOOKUP(aktives_Teilprojekt,Teilprojekte[[Teilprojekte]:[Kürzel]],2,FALSE),"okay","Hauptprozess anderes TP"))</f>
        <v>okay</v>
      </c>
      <c r="AM4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83" t="str">
        <f>IFERROR(IF(BTT[[#This Row],[SAP-Modul
(Pflichtauswahl)]]&lt;&gt;VLOOKUP(BTT[[#This Row],[Verwendete Transaktion (Pflichtauswahl)]],Transaktionen[[Transaktionen]:[Modul]],3,FALSE),"Modul anders","okay"),"")</f>
        <v>okay</v>
      </c>
      <c r="AP483" t="str">
        <f>IFERROR(IF(COUNTIFS(BTT[Verwendete Transaktion (Pflichtauswahl)],BTT[[#This Row],[Verwendete Transaktion (Pflichtauswahl)]],BTT[SAP-Modul
(Pflichtauswahl)],"&lt;&gt;"&amp;BTT[[#This Row],[SAP-Modul
(Pflichtauswahl)]])&gt;0,"Modul anders","okay"),"")</f>
        <v>Modul anders</v>
      </c>
      <c r="AQ483" t="str">
        <f>IFERROR(IF(COUNTIFS(BTT[Verwendete Transaktion (Pflichtauswahl)],BTT[[#This Row],[Verwendete Transaktion (Pflichtauswahl)]],BTT[Verantwortliches TP
(automatisch)],"&lt;&gt;"&amp;BTT[[#This Row],[Verantwortliches TP
(automatisch)]])&gt;0,"Transaktion mehrfach","okay"),"")</f>
        <v>okay</v>
      </c>
      <c r="AR483" t="str">
        <f>IFERROR(IF(COUNTIFS(BTT[Verwendete Transaktion (Pflichtauswahl)],BTT[[#This Row],[Verwendete Transaktion (Pflichtauswahl)]],BTT[Verantwortliches TP
(automatisch)],"&lt;&gt;"&amp;VLOOKUP(aktives_Teilprojekt,Teilprojekte[[Teilprojekte]:[Kürzel]],2,FALSE))&gt;0,"Transaktion mehrfach","okay"),"")</f>
        <v>okay</v>
      </c>
      <c r="AS483" t="s">
        <v>1340</v>
      </c>
    </row>
    <row r="484" spans="1:45" ht="30">
      <c r="A484" t="str">
        <f>IFERROR(IF(BTT[[#This Row],[Lfd Nr. 
(aus konsolidierter Datei)]]&lt;&gt;"",BTT[[#This Row],[Lfd Nr. 
(aus konsolidierter Datei)]],VLOOKUP(aktives_Teilprojekt,Teilprojekte[[Teilprojekte]:[Kürzel]],2,FALSE)&amp;ROW(BTT[[#This Row],[Lfd Nr.
(automatisch)]])-2),"")</f>
        <v>FI515</v>
      </c>
      <c r="B484" t="s">
        <v>79</v>
      </c>
      <c r="D484" t="s">
        <v>1341</v>
      </c>
      <c r="E484" t="str">
        <f>IFERROR(IF(NOT(BTT[[#This Row],[Manuelle Änderung des Verantwortliches TP
(Auswahl - bei Bedarf)]]=""),BTT[[#This Row],[Manuelle Änderung des Verantwortliches TP
(Auswahl - bei Bedarf)]],VLOOKUP(BTT[[#This Row],[Hauptprozess
(Pflichtauswahl)]],Hauptprozesse[],3,FALSE)),"")</f>
        <v>FI</v>
      </c>
      <c r="G484" t="s">
        <v>754</v>
      </c>
      <c r="H484" t="s">
        <v>5</v>
      </c>
      <c r="I484" t="s">
        <v>1338</v>
      </c>
      <c r="J484" t="str">
        <f>IFERROR(VLOOKUP(BTT[[#This Row],[Verwendete Transaktion (Pflichtauswahl)]],Transaktionen[[Transaktionen]:[Langtext]],2,FALSE),"")</f>
        <v>Parameter für maschinelle Zahlung</v>
      </c>
      <c r="O484" t="s">
        <v>83</v>
      </c>
      <c r="T484" t="s">
        <v>83</v>
      </c>
      <c r="V484" t="str">
        <f>IFERROR(VLOOKUP(BTT[[#This Row],[Verwendetes Formular
(Auswahl falls relevant)]],Formulare[[Formularbezeichnung]:[Formularname (technisch)]],2,FALSE),"")</f>
        <v/>
      </c>
      <c r="X484" t="s">
        <v>83</v>
      </c>
      <c r="Y484" s="4" t="s">
        <v>1342</v>
      </c>
      <c r="AB484" t="s">
        <v>85</v>
      </c>
      <c r="AC484" t="s">
        <v>1218</v>
      </c>
      <c r="AD484" t="s">
        <v>87</v>
      </c>
      <c r="AF484" t="s">
        <v>1339</v>
      </c>
      <c r="AI484" t="s">
        <v>85</v>
      </c>
      <c r="AJ484" t="s">
        <v>85</v>
      </c>
      <c r="AK484" t="str">
        <f>IF(BTT[[#This Row],[Subprozess
(optionale Auswahl)]]="","okay",IF(VLOOKUP(BTT[[#This Row],[Subprozess
(optionale Auswahl)]],BPML[[Subprozess]:[Zugeordneter Hauptprozess]],3,FALSE)=BTT[[#This Row],[Hauptprozess
(Pflichtauswahl)]],"okay","falscher Subprozess"))</f>
        <v>okay</v>
      </c>
      <c r="AL484" t="str">
        <f>IF(aktives_Teilprojekt="Master","",IF(BTT[[#This Row],[Verantwortliches TP
(automatisch)]]=VLOOKUP(aktives_Teilprojekt,Teilprojekte[[Teilprojekte]:[Kürzel]],2,FALSE),"okay","Hauptprozess anderes TP"))</f>
        <v>okay</v>
      </c>
      <c r="AM4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84" t="str">
        <f>IFERROR(IF(BTT[[#This Row],[SAP-Modul
(Pflichtauswahl)]]&lt;&gt;VLOOKUP(BTT[[#This Row],[Verwendete Transaktion (Pflichtauswahl)]],Transaktionen[[Transaktionen]:[Modul]],3,FALSE),"Modul anders","okay"),"")</f>
        <v>Modul anders</v>
      </c>
      <c r="AP484" t="str">
        <f>IFERROR(IF(COUNTIFS(BTT[Verwendete Transaktion (Pflichtauswahl)],BTT[[#This Row],[Verwendete Transaktion (Pflichtauswahl)]],BTT[SAP-Modul
(Pflichtauswahl)],"&lt;&gt;"&amp;BTT[[#This Row],[SAP-Modul
(Pflichtauswahl)]])&gt;0,"Modul anders","okay"),"")</f>
        <v>Modul anders</v>
      </c>
      <c r="AQ484" t="str">
        <f>IFERROR(IF(COUNTIFS(BTT[Verwendete Transaktion (Pflichtauswahl)],BTT[[#This Row],[Verwendete Transaktion (Pflichtauswahl)]],BTT[Verantwortliches TP
(automatisch)],"&lt;&gt;"&amp;BTT[[#This Row],[Verantwortliches TP
(automatisch)]])&gt;0,"Transaktion mehrfach","okay"),"")</f>
        <v>okay</v>
      </c>
      <c r="AR484" t="str">
        <f>IFERROR(IF(COUNTIFS(BTT[Verwendete Transaktion (Pflichtauswahl)],BTT[[#This Row],[Verwendete Transaktion (Pflichtauswahl)]],BTT[Verantwortliches TP
(automatisch)],"&lt;&gt;"&amp;VLOOKUP(aktives_Teilprojekt,Teilprojekte[[Teilprojekte]:[Kürzel]],2,FALSE))&gt;0,"Transaktion mehrfach","okay"),"")</f>
        <v>okay</v>
      </c>
      <c r="AS484" t="s">
        <v>1343</v>
      </c>
    </row>
    <row r="485" spans="1:45">
      <c r="A485" t="str">
        <f>IFERROR(IF(BTT[[#This Row],[Lfd Nr. 
(aus konsolidierter Datei)]]&lt;&gt;"",BTT[[#This Row],[Lfd Nr. 
(aus konsolidierter Datei)]],VLOOKUP(aktives_Teilprojekt,Teilprojekte[[Teilprojekte]:[Kürzel]],2,FALSE)&amp;ROW(BTT[[#This Row],[Lfd Nr.
(automatisch)]])-2),"")</f>
        <v>FI1686</v>
      </c>
      <c r="B485" t="s">
        <v>1214</v>
      </c>
      <c r="D485" t="s">
        <v>1344</v>
      </c>
      <c r="E485" t="str">
        <f>IFERROR(IF(NOT(BTT[[#This Row],[Manuelle Änderung des Verantwortliches TP
(Auswahl - bei Bedarf)]]=""),BTT[[#This Row],[Manuelle Änderung des Verantwortliches TP
(Auswahl - bei Bedarf)]],VLOOKUP(BTT[[#This Row],[Hauptprozess
(Pflichtauswahl)]],Hauptprozesse[],3,FALSE)),"")</f>
        <v>FI</v>
      </c>
      <c r="G485" t="s">
        <v>754</v>
      </c>
      <c r="H485" t="s">
        <v>1337</v>
      </c>
      <c r="I485" t="s">
        <v>1338</v>
      </c>
      <c r="J485" t="str">
        <f>IFERROR(VLOOKUP(BTT[[#This Row],[Verwendete Transaktion (Pflichtauswahl)]],Transaktionen[[Transaktionen]:[Langtext]],2,FALSE),"")</f>
        <v>Parameter für maschinelle Zahlung</v>
      </c>
      <c r="O485" t="s">
        <v>83</v>
      </c>
      <c r="T485" t="s">
        <v>83</v>
      </c>
      <c r="V485" t="str">
        <f>IFERROR(VLOOKUP(BTT[[#This Row],[Verwendetes Formular
(Auswahl falls relevant)]],Formulare[[Formularbezeichnung]:[Formularname (technisch)]],2,FALSE),"")</f>
        <v/>
      </c>
      <c r="X485" t="s">
        <v>83</v>
      </c>
      <c r="Y485" s="4"/>
      <c r="AB485" t="s">
        <v>85</v>
      </c>
      <c r="AC485" t="s">
        <v>1218</v>
      </c>
      <c r="AD485" t="s">
        <v>87</v>
      </c>
      <c r="AF485" t="s">
        <v>1339</v>
      </c>
      <c r="AI485" t="s">
        <v>85</v>
      </c>
      <c r="AJ485" t="s">
        <v>85</v>
      </c>
      <c r="AK485" t="str">
        <f>IF(BTT[[#This Row],[Subprozess
(optionale Auswahl)]]="","okay",IF(VLOOKUP(BTT[[#This Row],[Subprozess
(optionale Auswahl)]],BPML[[Subprozess]:[Zugeordneter Hauptprozess]],3,FALSE)=BTT[[#This Row],[Hauptprozess
(Pflichtauswahl)]],"okay","falscher Subprozess"))</f>
        <v>okay</v>
      </c>
      <c r="AL485" t="str">
        <f>IF(aktives_Teilprojekt="Master","",IF(BTT[[#This Row],[Verantwortliches TP
(automatisch)]]=VLOOKUP(aktives_Teilprojekt,Teilprojekte[[Teilprojekte]:[Kürzel]],2,FALSE),"okay","Hauptprozess anderes TP"))</f>
        <v>okay</v>
      </c>
      <c r="AM4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85" t="str">
        <f>IFERROR(IF(BTT[[#This Row],[SAP-Modul
(Pflichtauswahl)]]&lt;&gt;VLOOKUP(BTT[[#This Row],[Verwendete Transaktion (Pflichtauswahl)]],Transaktionen[[Transaktionen]:[Modul]],3,FALSE),"Modul anders","okay"),"")</f>
        <v>okay</v>
      </c>
      <c r="AP485" t="str">
        <f>IFERROR(IF(COUNTIFS(BTT[Verwendete Transaktion (Pflichtauswahl)],BTT[[#This Row],[Verwendete Transaktion (Pflichtauswahl)]],BTT[SAP-Modul
(Pflichtauswahl)],"&lt;&gt;"&amp;BTT[[#This Row],[SAP-Modul
(Pflichtauswahl)]])&gt;0,"Modul anders","okay"),"")</f>
        <v>Modul anders</v>
      </c>
      <c r="AQ485" t="str">
        <f>IFERROR(IF(COUNTIFS(BTT[Verwendete Transaktion (Pflichtauswahl)],BTT[[#This Row],[Verwendete Transaktion (Pflichtauswahl)]],BTT[Verantwortliches TP
(automatisch)],"&lt;&gt;"&amp;BTT[[#This Row],[Verantwortliches TP
(automatisch)]])&gt;0,"Transaktion mehrfach","okay"),"")</f>
        <v>okay</v>
      </c>
      <c r="AR485" t="str">
        <f>IFERROR(IF(COUNTIFS(BTT[Verwendete Transaktion (Pflichtauswahl)],BTT[[#This Row],[Verwendete Transaktion (Pflichtauswahl)]],BTT[Verantwortliches TP
(automatisch)],"&lt;&gt;"&amp;VLOOKUP(aktives_Teilprojekt,Teilprojekte[[Teilprojekte]:[Kürzel]],2,FALSE))&gt;0,"Transaktion mehrfach","okay"),"")</f>
        <v>okay</v>
      </c>
      <c r="AS485" t="s">
        <v>1345</v>
      </c>
    </row>
    <row r="486" spans="1:45">
      <c r="A486" t="str">
        <f>IFERROR(IF(BTT[[#This Row],[Lfd Nr. 
(aus konsolidierter Datei)]]&lt;&gt;"",BTT[[#This Row],[Lfd Nr. 
(aus konsolidierter Datei)]],VLOOKUP(aktives_Teilprojekt,Teilprojekte[[Teilprojekte]:[Kürzel]],2,FALSE)&amp;ROW(BTT[[#This Row],[Lfd Nr.
(automatisch)]])-2),"")</f>
        <v>FI1631</v>
      </c>
      <c r="B486" t="s">
        <v>746</v>
      </c>
      <c r="D486" t="s">
        <v>1018</v>
      </c>
      <c r="E486" t="str">
        <f>IFERROR(IF(NOT(BTT[[#This Row],[Manuelle Änderung des Verantwortliches TP
(Auswahl - bei Bedarf)]]=""),BTT[[#This Row],[Manuelle Änderung des Verantwortliches TP
(Auswahl - bei Bedarf)]],VLOOKUP(BTT[[#This Row],[Hauptprozess
(Pflichtauswahl)]],Hauptprozesse[],3,FALSE)),"")</f>
        <v>FI</v>
      </c>
      <c r="H486" t="s">
        <v>5</v>
      </c>
      <c r="I486" t="s">
        <v>1338</v>
      </c>
      <c r="J486" t="str">
        <f>IFERROR(VLOOKUP(BTT[[#This Row],[Verwendete Transaktion (Pflichtauswahl)]],Transaktionen[[Transaktionen]:[Langtext]],2,FALSE),"")</f>
        <v>Parameter für maschinelle Zahlung</v>
      </c>
      <c r="O486" t="s">
        <v>83</v>
      </c>
      <c r="T486" t="s">
        <v>83</v>
      </c>
      <c r="V486" t="str">
        <f>IFERROR(VLOOKUP(BTT[[#This Row],[Verwendetes Formular
(Auswahl falls relevant)]],Formulare[[Formularbezeichnung]:[Formularname (technisch)]],2,FALSE),"")</f>
        <v/>
      </c>
      <c r="X486" t="s">
        <v>83</v>
      </c>
      <c r="Y486" s="4"/>
      <c r="AB486" t="s">
        <v>85</v>
      </c>
      <c r="AC486" t="s">
        <v>1218</v>
      </c>
      <c r="AD486" t="s">
        <v>87</v>
      </c>
      <c r="AF486" t="s">
        <v>1339</v>
      </c>
      <c r="AI486" t="s">
        <v>85</v>
      </c>
      <c r="AJ486" t="s">
        <v>85</v>
      </c>
      <c r="AK486" t="str">
        <f>IF(BTT[[#This Row],[Subprozess
(optionale Auswahl)]]="","okay",IF(VLOOKUP(BTT[[#This Row],[Subprozess
(optionale Auswahl)]],BPML[[Subprozess]:[Zugeordneter Hauptprozess]],3,FALSE)=BTT[[#This Row],[Hauptprozess
(Pflichtauswahl)]],"okay","falscher Subprozess"))</f>
        <v>okay</v>
      </c>
      <c r="AL486" t="str">
        <f>IF(aktives_Teilprojekt="Master","",IF(BTT[[#This Row],[Verantwortliches TP
(automatisch)]]=VLOOKUP(aktives_Teilprojekt,Teilprojekte[[Teilprojekte]:[Kürzel]],2,FALSE),"okay","Hauptprozess anderes TP"))</f>
        <v>okay</v>
      </c>
      <c r="AM4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86" t="str">
        <f>IFERROR(IF(BTT[[#This Row],[SAP-Modul
(Pflichtauswahl)]]&lt;&gt;VLOOKUP(BTT[[#This Row],[Verwendete Transaktion (Pflichtauswahl)]],Transaktionen[[Transaktionen]:[Modul]],3,FALSE),"Modul anders","okay"),"")</f>
        <v>Modul anders</v>
      </c>
      <c r="AP486" t="str">
        <f>IFERROR(IF(COUNTIFS(BTT[Verwendete Transaktion (Pflichtauswahl)],BTT[[#This Row],[Verwendete Transaktion (Pflichtauswahl)]],BTT[SAP-Modul
(Pflichtauswahl)],"&lt;&gt;"&amp;BTT[[#This Row],[SAP-Modul
(Pflichtauswahl)]])&gt;0,"Modul anders","okay"),"")</f>
        <v>Modul anders</v>
      </c>
      <c r="AQ486" t="str">
        <f>IFERROR(IF(COUNTIFS(BTT[Verwendete Transaktion (Pflichtauswahl)],BTT[[#This Row],[Verwendete Transaktion (Pflichtauswahl)]],BTT[Verantwortliches TP
(automatisch)],"&lt;&gt;"&amp;BTT[[#This Row],[Verantwortliches TP
(automatisch)]])&gt;0,"Transaktion mehrfach","okay"),"")</f>
        <v>okay</v>
      </c>
      <c r="AR486" t="str">
        <f>IFERROR(IF(COUNTIFS(BTT[Verwendete Transaktion (Pflichtauswahl)],BTT[[#This Row],[Verwendete Transaktion (Pflichtauswahl)]],BTT[Verantwortliches TP
(automatisch)],"&lt;&gt;"&amp;VLOOKUP(aktives_Teilprojekt,Teilprojekte[[Teilprojekte]:[Kürzel]],2,FALSE))&gt;0,"Transaktion mehrfach","okay"),"")</f>
        <v>okay</v>
      </c>
      <c r="AS486" t="s">
        <v>1346</v>
      </c>
    </row>
    <row r="487" spans="1:45">
      <c r="A487" t="str">
        <f>IFERROR(IF(BTT[[#This Row],[Lfd Nr. 
(aus konsolidierter Datei)]]&lt;&gt;"",BTT[[#This Row],[Lfd Nr. 
(aus konsolidierter Datei)]],VLOOKUP(aktives_Teilprojekt,Teilprojekte[[Teilprojekte]:[Kürzel]],2,FALSE)&amp;ROW(BTT[[#This Row],[Lfd Nr.
(automatisch)]])-2),"")</f>
        <v>HL277</v>
      </c>
      <c r="B487" t="s">
        <v>90</v>
      </c>
      <c r="C487" t="s">
        <v>91</v>
      </c>
      <c r="D487" t="s">
        <v>1347</v>
      </c>
      <c r="E487" t="str">
        <f>IFERROR(IF(NOT(BTT[[#This Row],[Manuelle Änderung des Verantwortliches TP
(Auswahl - bei Bedarf)]]=""),BTT[[#This Row],[Manuelle Änderung des Verantwortliches TP
(Auswahl - bei Bedarf)]],VLOOKUP(BTT[[#This Row],[Hauptprozess
(Pflichtauswahl)]],Hauptprozesse[],3,FALSE)),"")</f>
        <v>FI</v>
      </c>
      <c r="F487" t="s">
        <v>5</v>
      </c>
      <c r="G487" t="s">
        <v>93</v>
      </c>
      <c r="H487" t="s">
        <v>5</v>
      </c>
      <c r="I487" t="s">
        <v>1348</v>
      </c>
      <c r="J487" t="str">
        <f>IFERROR(VLOOKUP(BTT[[#This Row],[Verwendete Transaktion (Pflichtauswahl)]],Transaktionen[[Transaktionen]:[Langtext]],2,FALSE),"")</f>
        <v>Automat. Einplanen d. Zahlprogrammes</v>
      </c>
      <c r="O487" t="s">
        <v>83</v>
      </c>
      <c r="T487" t="s">
        <v>96</v>
      </c>
      <c r="V487" t="str">
        <f>IFERROR(VLOOKUP(BTT[[#This Row],[Verwendetes Formular
(Auswahl falls relevant)]],Formulare[[Formularbezeichnung]:[Formularname (technisch)]],2,FALSE),"")</f>
        <v/>
      </c>
      <c r="X487" t="s">
        <v>83</v>
      </c>
      <c r="Y487" s="4"/>
      <c r="AB487" t="s">
        <v>85</v>
      </c>
      <c r="AC487" s="22" t="s">
        <v>1218</v>
      </c>
      <c r="AD487" t="s">
        <v>87</v>
      </c>
      <c r="AF487" t="s">
        <v>1349</v>
      </c>
      <c r="AI487" t="s">
        <v>85</v>
      </c>
      <c r="AJ487" t="s">
        <v>99</v>
      </c>
      <c r="AK487" t="str">
        <f>IF(BTT[[#This Row],[Subprozess
(optionale Auswahl)]]="","okay",IF(VLOOKUP(BTT[[#This Row],[Subprozess
(optionale Auswahl)]],BPML[[Subprozess]:[Zugeordneter Hauptprozess]],3,FALSE)=BTT[[#This Row],[Hauptprozess
(Pflichtauswahl)]],"okay","falscher Subprozess"))</f>
        <v>okay</v>
      </c>
      <c r="AL487" t="str">
        <f>IF(aktives_Teilprojekt="Master","",IF(BTT[[#This Row],[Verantwortliches TP
(automatisch)]]=VLOOKUP(aktives_Teilprojekt,Teilprojekte[[Teilprojekte]:[Kürzel]],2,FALSE),"okay","Hauptprozess anderes TP"))</f>
        <v>okay</v>
      </c>
      <c r="AM4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87" t="str">
        <f>IFERROR(IF(BTT[[#This Row],[SAP-Modul
(Pflichtauswahl)]]&lt;&gt;VLOOKUP(BTT[[#This Row],[Verwendete Transaktion (Pflichtauswahl)]],Transaktionen[[Transaktionen]:[Modul]],3,FALSE),"Modul anders","okay"),"")</f>
        <v>okay</v>
      </c>
      <c r="AP487" t="str">
        <f>IFERROR(IF(COUNTIFS(BTT[Verwendete Transaktion (Pflichtauswahl)],BTT[[#This Row],[Verwendete Transaktion (Pflichtauswahl)]],BTT[SAP-Modul
(Pflichtauswahl)],"&lt;&gt;"&amp;BTT[[#This Row],[SAP-Modul
(Pflichtauswahl)]])&gt;0,"Modul anders","okay"),"")</f>
        <v>okay</v>
      </c>
      <c r="AQ487" t="str">
        <f>IFERROR(IF(COUNTIFS(BTT[Verwendete Transaktion (Pflichtauswahl)],BTT[[#This Row],[Verwendete Transaktion (Pflichtauswahl)]],BTT[Verantwortliches TP
(automatisch)],"&lt;&gt;"&amp;BTT[[#This Row],[Verantwortliches TP
(automatisch)]])&gt;0,"Transaktion mehrfach","okay"),"")</f>
        <v>okay</v>
      </c>
      <c r="AR487" t="str">
        <f>IFERROR(IF(COUNTIFS(BTT[Verwendete Transaktion (Pflichtauswahl)],BTT[[#This Row],[Verwendete Transaktion (Pflichtauswahl)]],BTT[Verantwortliches TP
(automatisch)],"&lt;&gt;"&amp;VLOOKUP(aktives_Teilprojekt,Teilprojekte[[Teilprojekte]:[Kürzel]],2,FALSE))&gt;0,"Transaktion mehrfach","okay"),"")</f>
        <v>okay</v>
      </c>
      <c r="AS487" t="s">
        <v>1350</v>
      </c>
    </row>
    <row r="488" spans="1:45">
      <c r="A488" t="str">
        <f>IFERROR(IF(BTT[[#This Row],[Lfd Nr. 
(aus konsolidierter Datei)]]&lt;&gt;"",BTT[[#This Row],[Lfd Nr. 
(aus konsolidierter Datei)]],VLOOKUP(aktives_Teilprojekt,Teilprojekte[[Teilprojekte]:[Kürzel]],2,FALSE)&amp;ROW(BTT[[#This Row],[Lfd Nr.
(automatisch)]])-2),"")</f>
        <v>FI2144</v>
      </c>
      <c r="B488" t="s">
        <v>101</v>
      </c>
      <c r="D488" t="s">
        <v>102</v>
      </c>
      <c r="E488" t="str">
        <f>IFERROR(IF(NOT(BTT[[#This Row],[Manuelle Änderung des Verantwortliches TP
(Auswahl - bei Bedarf)]]=""),BTT[[#This Row],[Manuelle Änderung des Verantwortliches TP
(Auswahl - bei Bedarf)]],VLOOKUP(BTT[[#This Row],[Hauptprozess
(Pflichtauswahl)]],Hauptprozesse[],3,FALSE)),"")</f>
        <v>FI</v>
      </c>
      <c r="F488" t="s">
        <v>5</v>
      </c>
      <c r="H488" t="s">
        <v>1351</v>
      </c>
      <c r="I488" t="s">
        <v>1352</v>
      </c>
      <c r="J488" t="str">
        <f>IFERROR(VLOOKUP(BTT[[#This Row],[Verwendete Transaktion (Pflichtauswahl)]],Transaktionen[[Transaktionen]:[Langtext]],2,FALSE),"")</f>
        <v>Parameter für Zahlung von Z.-Anford.</v>
      </c>
      <c r="V488" t="str">
        <f>IFERROR(VLOOKUP(BTT[[#This Row],[Verwendetes Formular
(Auswahl falls relevant)]],Formulare[[Formularbezeichnung]:[Formularname (technisch)]],2,FALSE),"")</f>
        <v/>
      </c>
      <c r="X488" t="s">
        <v>83</v>
      </c>
      <c r="Y488" s="4"/>
      <c r="AB488" t="s">
        <v>85</v>
      </c>
      <c r="AC488" s="22" t="s">
        <v>97</v>
      </c>
      <c r="AD488" t="s">
        <v>87</v>
      </c>
      <c r="AF488" t="s">
        <v>1353</v>
      </c>
      <c r="AI488" t="s">
        <v>85</v>
      </c>
      <c r="AJ488" t="s">
        <v>99</v>
      </c>
      <c r="AK488" t="str">
        <f>IF(BTT[[#This Row],[Subprozess
(optionale Auswahl)]]="","okay",IF(VLOOKUP(BTT[[#This Row],[Subprozess
(optionale Auswahl)]],BPML[[Subprozess]:[Zugeordneter Hauptprozess]],3,FALSE)=BTT[[#This Row],[Hauptprozess
(Pflichtauswahl)]],"okay","falscher Subprozess"))</f>
        <v>okay</v>
      </c>
      <c r="AL488" t="str">
        <f>IF(aktives_Teilprojekt="Master","",IF(BTT[[#This Row],[Verantwortliches TP
(automatisch)]]=VLOOKUP(aktives_Teilprojekt,Teilprojekte[[Teilprojekte]:[Kürzel]],2,FALSE),"okay","Hauptprozess anderes TP"))</f>
        <v>okay</v>
      </c>
      <c r="AM4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88" t="str">
        <f>IFERROR(IF(BTT[[#This Row],[SAP-Modul
(Pflichtauswahl)]]&lt;&gt;VLOOKUP(BTT[[#This Row],[Verwendete Transaktion (Pflichtauswahl)]],Transaktionen[[Transaktionen]:[Modul]],3,FALSE),"Modul anders","okay"),"")</f>
        <v>okay</v>
      </c>
      <c r="AP488" t="str">
        <f>IFERROR(IF(COUNTIFS(BTT[Verwendete Transaktion (Pflichtauswahl)],BTT[[#This Row],[Verwendete Transaktion (Pflichtauswahl)]],BTT[SAP-Modul
(Pflichtauswahl)],"&lt;&gt;"&amp;BTT[[#This Row],[SAP-Modul
(Pflichtauswahl)]])&gt;0,"Modul anders","okay"),"")</f>
        <v>okay</v>
      </c>
      <c r="AQ488" t="str">
        <f>IFERROR(IF(COUNTIFS(BTT[Verwendete Transaktion (Pflichtauswahl)],BTT[[#This Row],[Verwendete Transaktion (Pflichtauswahl)]],BTT[Verantwortliches TP
(automatisch)],"&lt;&gt;"&amp;BTT[[#This Row],[Verantwortliches TP
(automatisch)]])&gt;0,"Transaktion mehrfach","okay"),"")</f>
        <v>okay</v>
      </c>
      <c r="AR488" t="str">
        <f>IFERROR(IF(COUNTIFS(BTT[Verwendete Transaktion (Pflichtauswahl)],BTT[[#This Row],[Verwendete Transaktion (Pflichtauswahl)]],BTT[Verantwortliches TP
(automatisch)],"&lt;&gt;"&amp;VLOOKUP(aktives_Teilprojekt,Teilprojekte[[Teilprojekte]:[Kürzel]],2,FALSE))&gt;0,"Transaktion mehrfach","okay"),"")</f>
        <v>okay</v>
      </c>
      <c r="AS488" t="s">
        <v>1354</v>
      </c>
    </row>
    <row r="489" spans="1:45">
      <c r="A489" t="str">
        <f>IFERROR(IF(BTT[[#This Row],[Lfd Nr. 
(aus konsolidierter Datei)]]&lt;&gt;"",BTT[[#This Row],[Lfd Nr. 
(aus konsolidierter Datei)]],VLOOKUP(aktives_Teilprojekt,Teilprojekte[[Teilprojekte]:[Kürzel]],2,FALSE)&amp;ROW(BTT[[#This Row],[Lfd Nr.
(automatisch)]])-2),"")</f>
        <v>NL225</v>
      </c>
      <c r="B489" t="s">
        <v>218</v>
      </c>
      <c r="D489" t="s">
        <v>1355</v>
      </c>
      <c r="E489" t="str">
        <f>IFERROR(IF(NOT(BTT[[#This Row],[Manuelle Änderung des Verantwortliches TP
(Auswahl - bei Bedarf)]]=""),BTT[[#This Row],[Manuelle Änderung des Verantwortliches TP
(Auswahl - bei Bedarf)]],VLOOKUP(BTT[[#This Row],[Hauptprozess
(Pflichtauswahl)]],Hauptprozesse[],3,FALSE)),"")</f>
        <v>FI</v>
      </c>
      <c r="F489" t="s">
        <v>5</v>
      </c>
      <c r="G489" t="s">
        <v>124</v>
      </c>
      <c r="H489" t="s">
        <v>220</v>
      </c>
      <c r="I489" t="s">
        <v>1356</v>
      </c>
      <c r="J489" t="str">
        <f>IFERROR(VLOOKUP(BTT[[#This Row],[Verwendete Transaktion (Pflichtauswahl)]],Transaktionen[[Transaktionen]:[Langtext]],2,FALSE),"")</f>
        <v>Mahnlauf</v>
      </c>
      <c r="O489" t="s">
        <v>85</v>
      </c>
      <c r="R489" t="s">
        <v>1357</v>
      </c>
      <c r="S489" t="s">
        <v>1225</v>
      </c>
      <c r="T489" t="s">
        <v>1358</v>
      </c>
      <c r="U489" t="s">
        <v>1359</v>
      </c>
      <c r="V489" t="str">
        <f>IFERROR(VLOOKUP(BTT[[#This Row],[Verwendetes Formular
(Auswahl falls relevant)]],Formulare[[Formularbezeichnung]:[Formularname (technisch)]],2,FALSE),"")</f>
        <v>ZBWB_F150_1100</v>
      </c>
      <c r="X489" t="s">
        <v>83</v>
      </c>
      <c r="Y489" s="4"/>
      <c r="AB489" t="s">
        <v>85</v>
      </c>
      <c r="AC489" t="s">
        <v>1360</v>
      </c>
      <c r="AD489" t="s">
        <v>87</v>
      </c>
      <c r="AF489" t="s">
        <v>1361</v>
      </c>
      <c r="AI489" t="s">
        <v>85</v>
      </c>
      <c r="AJ489" t="s">
        <v>85</v>
      </c>
      <c r="AK489" t="str">
        <f>IF(BTT[[#This Row],[Subprozess
(optionale Auswahl)]]="","okay",IF(VLOOKUP(BTT[[#This Row],[Subprozess
(optionale Auswahl)]],BPML[[Subprozess]:[Zugeordneter Hauptprozess]],3,FALSE)=BTT[[#This Row],[Hauptprozess
(Pflichtauswahl)]],"okay","falscher Subprozess"))</f>
        <v>okay</v>
      </c>
      <c r="AL489" t="str">
        <f>IF(aktives_Teilprojekt="Master","",IF(BTT[[#This Row],[Verantwortliches TP
(automatisch)]]=VLOOKUP(aktives_Teilprojekt,Teilprojekte[[Teilprojekte]:[Kürzel]],2,FALSE),"okay","Hauptprozess anderes TP"))</f>
        <v>okay</v>
      </c>
      <c r="AM4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89" t="str">
        <f>IFERROR(IF(BTT[[#This Row],[SAP-Modul
(Pflichtauswahl)]]&lt;&gt;VLOOKUP(BTT[[#This Row],[Verwendete Transaktion (Pflichtauswahl)]],Transaktionen[[Transaktionen]:[Modul]],3,FALSE),"Modul anders","okay"),"")</f>
        <v>okay</v>
      </c>
      <c r="AP489" t="str">
        <f>IFERROR(IF(COUNTIFS(BTT[Verwendete Transaktion (Pflichtauswahl)],BTT[[#This Row],[Verwendete Transaktion (Pflichtauswahl)]],BTT[SAP-Modul
(Pflichtauswahl)],"&lt;&gt;"&amp;BTT[[#This Row],[SAP-Modul
(Pflichtauswahl)]])&gt;0,"Modul anders","okay"),"")</f>
        <v>okay</v>
      </c>
      <c r="AQ489" t="str">
        <f>IFERROR(IF(COUNTIFS(BTT[Verwendete Transaktion (Pflichtauswahl)],BTT[[#This Row],[Verwendete Transaktion (Pflichtauswahl)]],BTT[Verantwortliches TP
(automatisch)],"&lt;&gt;"&amp;BTT[[#This Row],[Verantwortliches TP
(automatisch)]])&gt;0,"Transaktion mehrfach","okay"),"")</f>
        <v>okay</v>
      </c>
      <c r="AR489" t="str">
        <f>IFERROR(IF(COUNTIFS(BTT[Verwendete Transaktion (Pflichtauswahl)],BTT[[#This Row],[Verwendete Transaktion (Pflichtauswahl)]],BTT[Verantwortliches TP
(automatisch)],"&lt;&gt;"&amp;VLOOKUP(aktives_Teilprojekt,Teilprojekte[[Teilprojekte]:[Kürzel]],2,FALSE))&gt;0,"Transaktion mehrfach","okay"),"")</f>
        <v>okay</v>
      </c>
      <c r="AS489" t="s">
        <v>1362</v>
      </c>
    </row>
    <row r="490" spans="1:45">
      <c r="A490" t="str">
        <f>IFERROR(IF(BTT[[#This Row],[Lfd Nr. 
(aus konsolidierter Datei)]]&lt;&gt;"",BTT[[#This Row],[Lfd Nr. 
(aus konsolidierter Datei)]],VLOOKUP(aktives_Teilprojekt,Teilprojekte[[Teilprojekte]:[Kürzel]],2,FALSE)&amp;ROW(BTT[[#This Row],[Lfd Nr.
(automatisch)]])-2),"")</f>
        <v>FI2450</v>
      </c>
      <c r="B490" t="s">
        <v>101</v>
      </c>
      <c r="D490" t="s">
        <v>102</v>
      </c>
      <c r="E490" t="str">
        <f>IFERROR(IF(NOT(BTT[[#This Row],[Manuelle Änderung des Verantwortliches TP
(Auswahl - bei Bedarf)]]=""),BTT[[#This Row],[Manuelle Änderung des Verantwortliches TP
(Auswahl - bei Bedarf)]],VLOOKUP(BTT[[#This Row],[Hauptprozess
(Pflichtauswahl)]],Hauptprozesse[],3,FALSE)),"")</f>
        <v>FI</v>
      </c>
      <c r="F490" t="s">
        <v>5</v>
      </c>
      <c r="H490" t="s">
        <v>792</v>
      </c>
      <c r="I490" t="s">
        <v>1363</v>
      </c>
      <c r="J490" t="str">
        <f>IFERROR(VLOOKUP(BTT[[#This Row],[Verwendete Transaktion (Pflichtauswahl)]],Transaktionen[[Transaktionen]:[Langtext]],2,FALSE),"")</f>
        <v>Belegarchivierung</v>
      </c>
      <c r="V490" t="str">
        <f>IFERROR(VLOOKUP(BTT[[#This Row],[Verwendetes Formular
(Auswahl falls relevant)]],Formulare[[Formularbezeichnung]:[Formularname (technisch)]],2,FALSE),"")</f>
        <v/>
      </c>
      <c r="X490" t="s">
        <v>83</v>
      </c>
      <c r="Y490" s="4"/>
      <c r="AC490" s="22" t="s">
        <v>97</v>
      </c>
      <c r="AD490" t="s">
        <v>98</v>
      </c>
      <c r="AF490" s="22" t="s">
        <v>97</v>
      </c>
      <c r="AJ490" t="s">
        <v>99</v>
      </c>
      <c r="AK490" t="str">
        <f>IF(BTT[[#This Row],[Subprozess
(optionale Auswahl)]]="","okay",IF(VLOOKUP(BTT[[#This Row],[Subprozess
(optionale Auswahl)]],BPML[[Subprozess]:[Zugeordneter Hauptprozess]],3,FALSE)=BTT[[#This Row],[Hauptprozess
(Pflichtauswahl)]],"okay","falscher Subprozess"))</f>
        <v>okay</v>
      </c>
      <c r="AL490" t="str">
        <f>IF(aktives_Teilprojekt="Master","",IF(BTT[[#This Row],[Verantwortliches TP
(automatisch)]]=VLOOKUP(aktives_Teilprojekt,Teilprojekte[[Teilprojekte]:[Kürzel]],2,FALSE),"okay","Hauptprozess anderes TP"))</f>
        <v>okay</v>
      </c>
      <c r="AM4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90" t="str">
        <f>IFERROR(IF(BTT[[#This Row],[SAP-Modul
(Pflichtauswahl)]]&lt;&gt;VLOOKUP(BTT[[#This Row],[Verwendete Transaktion (Pflichtauswahl)]],Transaktionen[[Transaktionen]:[Modul]],3,FALSE),"Modul anders","okay"),"")</f>
        <v>Modul anders</v>
      </c>
      <c r="AP490" t="str">
        <f>IFERROR(IF(COUNTIFS(BTT[Verwendete Transaktion (Pflichtauswahl)],BTT[[#This Row],[Verwendete Transaktion (Pflichtauswahl)]],BTT[SAP-Modul
(Pflichtauswahl)],"&lt;&gt;"&amp;BTT[[#This Row],[SAP-Modul
(Pflichtauswahl)]])&gt;0,"Modul anders","okay"),"")</f>
        <v>Modul anders</v>
      </c>
      <c r="AQ490" t="str">
        <f>IFERROR(IF(COUNTIFS(BTT[Verwendete Transaktion (Pflichtauswahl)],BTT[[#This Row],[Verwendete Transaktion (Pflichtauswahl)]],BTT[Verantwortliches TP
(automatisch)],"&lt;&gt;"&amp;BTT[[#This Row],[Verantwortliches TP
(automatisch)]])&gt;0,"Transaktion mehrfach","okay"),"")</f>
        <v>okay</v>
      </c>
      <c r="AR490" t="str">
        <f>IFERROR(IF(COUNTIFS(BTT[Verwendete Transaktion (Pflichtauswahl)],BTT[[#This Row],[Verwendete Transaktion (Pflichtauswahl)]],BTT[Verantwortliches TP
(automatisch)],"&lt;&gt;"&amp;VLOOKUP(aktives_Teilprojekt,Teilprojekte[[Teilprojekte]:[Kürzel]],2,FALSE))&gt;0,"Transaktion mehrfach","okay"),"")</f>
        <v>okay</v>
      </c>
      <c r="AS490" t="s">
        <v>1364</v>
      </c>
    </row>
    <row r="491" spans="1:45">
      <c r="A491" t="str">
        <f>IFERROR(IF(BTT[[#This Row],[Lfd Nr. 
(aus konsolidierter Datei)]]&lt;&gt;"",BTT[[#This Row],[Lfd Nr. 
(aus konsolidierter Datei)]],VLOOKUP(aktives_Teilprojekt,Teilprojekte[[Teilprojekte]:[Kürzel]],2,FALSE)&amp;ROW(BTT[[#This Row],[Lfd Nr.
(automatisch)]])-2),"")</f>
        <v>FI2546</v>
      </c>
      <c r="B491" t="s">
        <v>101</v>
      </c>
      <c r="D491" t="s">
        <v>102</v>
      </c>
      <c r="E491" t="str">
        <f>IFERROR(IF(NOT(BTT[[#This Row],[Manuelle Änderung des Verantwortliches TP
(Auswahl - bei Bedarf)]]=""),BTT[[#This Row],[Manuelle Änderung des Verantwortliches TP
(Auswahl - bei Bedarf)]],VLOOKUP(BTT[[#This Row],[Hauptprozess
(Pflichtauswahl)]],Hauptprozesse[],3,FALSE)),"")</f>
        <v>FI</v>
      </c>
      <c r="F491" t="s">
        <v>5</v>
      </c>
      <c r="H491" t="s">
        <v>792</v>
      </c>
      <c r="I491" t="s">
        <v>1365</v>
      </c>
      <c r="J491" t="str">
        <f>IFERROR(VLOOKUP(BTT[[#This Row],[Verwendete Transaktion (Pflichtauswahl)]],Transaktionen[[Transaktionen]:[Langtext]],2,FALSE),"")</f>
        <v>Archivierung von Sachkonten</v>
      </c>
      <c r="V491" t="str">
        <f>IFERROR(VLOOKUP(BTT[[#This Row],[Verwendetes Formular
(Auswahl falls relevant)]],Formulare[[Formularbezeichnung]:[Formularname (technisch)]],2,FALSE),"")</f>
        <v/>
      </c>
      <c r="X491" t="s">
        <v>83</v>
      </c>
      <c r="Y491" s="4" t="s">
        <v>1184</v>
      </c>
      <c r="AC491" s="22" t="s">
        <v>97</v>
      </c>
      <c r="AD491" t="s">
        <v>98</v>
      </c>
      <c r="AF491" s="22" t="s">
        <v>97</v>
      </c>
      <c r="AJ491" t="s">
        <v>99</v>
      </c>
      <c r="AK491" t="str">
        <f>IF(BTT[[#This Row],[Subprozess
(optionale Auswahl)]]="","okay",IF(VLOOKUP(BTT[[#This Row],[Subprozess
(optionale Auswahl)]],BPML[[Subprozess]:[Zugeordneter Hauptprozess]],3,FALSE)=BTT[[#This Row],[Hauptprozess
(Pflichtauswahl)]],"okay","falscher Subprozess"))</f>
        <v>okay</v>
      </c>
      <c r="AL491" t="str">
        <f>IF(aktives_Teilprojekt="Master","",IF(BTT[[#This Row],[Verantwortliches TP
(automatisch)]]=VLOOKUP(aktives_Teilprojekt,Teilprojekte[[Teilprojekte]:[Kürzel]],2,FALSE),"okay","Hauptprozess anderes TP"))</f>
        <v>okay</v>
      </c>
      <c r="AM4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91" t="str">
        <f>IFERROR(IF(BTT[[#This Row],[SAP-Modul
(Pflichtauswahl)]]&lt;&gt;VLOOKUP(BTT[[#This Row],[Verwendete Transaktion (Pflichtauswahl)]],Transaktionen[[Transaktionen]:[Modul]],3,FALSE),"Modul anders","okay"),"")</f>
        <v>Modul anders</v>
      </c>
      <c r="AP491" t="str">
        <f>IFERROR(IF(COUNTIFS(BTT[Verwendete Transaktion (Pflichtauswahl)],BTT[[#This Row],[Verwendete Transaktion (Pflichtauswahl)]],BTT[SAP-Modul
(Pflichtauswahl)],"&lt;&gt;"&amp;BTT[[#This Row],[SAP-Modul
(Pflichtauswahl)]])&gt;0,"Modul anders","okay"),"")</f>
        <v>Modul anders</v>
      </c>
      <c r="AQ491" t="str">
        <f>IFERROR(IF(COUNTIFS(BTT[Verwendete Transaktion (Pflichtauswahl)],BTT[[#This Row],[Verwendete Transaktion (Pflichtauswahl)]],BTT[Verantwortliches TP
(automatisch)],"&lt;&gt;"&amp;BTT[[#This Row],[Verantwortliches TP
(automatisch)]])&gt;0,"Transaktion mehrfach","okay"),"")</f>
        <v>okay</v>
      </c>
      <c r="AR491" t="str">
        <f>IFERROR(IF(COUNTIFS(BTT[Verwendete Transaktion (Pflichtauswahl)],BTT[[#This Row],[Verwendete Transaktion (Pflichtauswahl)]],BTT[Verantwortliches TP
(automatisch)],"&lt;&gt;"&amp;VLOOKUP(aktives_Teilprojekt,Teilprojekte[[Teilprojekte]:[Kürzel]],2,FALSE))&gt;0,"Transaktion mehrfach","okay"),"")</f>
        <v>okay</v>
      </c>
      <c r="AS491" t="s">
        <v>1366</v>
      </c>
    </row>
    <row r="492" spans="1:45">
      <c r="A492" t="str">
        <f>IFERROR(IF(BTT[[#This Row],[Lfd Nr. 
(aus konsolidierter Datei)]]&lt;&gt;"",BTT[[#This Row],[Lfd Nr. 
(aus konsolidierter Datei)]],VLOOKUP(aktives_Teilprojekt,Teilprojekte[[Teilprojekte]:[Kürzel]],2,FALSE)&amp;ROW(BTT[[#This Row],[Lfd Nr.
(automatisch)]])-2),"")</f>
        <v>FI2548</v>
      </c>
      <c r="B492" t="s">
        <v>101</v>
      </c>
      <c r="D492" t="s">
        <v>102</v>
      </c>
      <c r="E492" t="str">
        <f>IFERROR(IF(NOT(BTT[[#This Row],[Manuelle Änderung des Verantwortliches TP
(Auswahl - bei Bedarf)]]=""),BTT[[#This Row],[Manuelle Änderung des Verantwortliches TP
(Auswahl - bei Bedarf)]],VLOOKUP(BTT[[#This Row],[Hauptprozess
(Pflichtauswahl)]],Hauptprozesse[],3,FALSE)),"")</f>
        <v>FI</v>
      </c>
      <c r="F492" t="s">
        <v>5</v>
      </c>
      <c r="H492" t="s">
        <v>792</v>
      </c>
      <c r="I492" t="s">
        <v>1367</v>
      </c>
      <c r="J492" t="str">
        <f>IFERROR(VLOOKUP(BTT[[#This Row],[Verwendete Transaktion (Pflichtauswahl)]],Transaktionen[[Transaktionen]:[Langtext]],2,FALSE),"")</f>
        <v>Archivierung Banken</v>
      </c>
      <c r="V492" t="str">
        <f>IFERROR(VLOOKUP(BTT[[#This Row],[Verwendetes Formular
(Auswahl falls relevant)]],Formulare[[Formularbezeichnung]:[Formularname (technisch)]],2,FALSE),"")</f>
        <v/>
      </c>
      <c r="X492" t="s">
        <v>83</v>
      </c>
      <c r="Y492" s="4"/>
      <c r="AC492" s="22" t="s">
        <v>97</v>
      </c>
      <c r="AD492" t="s">
        <v>98</v>
      </c>
      <c r="AF492" s="22" t="s">
        <v>97</v>
      </c>
      <c r="AJ492" t="s">
        <v>99</v>
      </c>
      <c r="AK492" t="str">
        <f>IF(BTT[[#This Row],[Subprozess
(optionale Auswahl)]]="","okay",IF(VLOOKUP(BTT[[#This Row],[Subprozess
(optionale Auswahl)]],BPML[[Subprozess]:[Zugeordneter Hauptprozess]],3,FALSE)=BTT[[#This Row],[Hauptprozess
(Pflichtauswahl)]],"okay","falscher Subprozess"))</f>
        <v>okay</v>
      </c>
      <c r="AL492" t="str">
        <f>IF(aktives_Teilprojekt="Master","",IF(BTT[[#This Row],[Verantwortliches TP
(automatisch)]]=VLOOKUP(aktives_Teilprojekt,Teilprojekte[[Teilprojekte]:[Kürzel]],2,FALSE),"okay","Hauptprozess anderes TP"))</f>
        <v>okay</v>
      </c>
      <c r="AM4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92" t="str">
        <f>IFERROR(IF(BTT[[#This Row],[SAP-Modul
(Pflichtauswahl)]]&lt;&gt;VLOOKUP(BTT[[#This Row],[Verwendete Transaktion (Pflichtauswahl)]],Transaktionen[[Transaktionen]:[Modul]],3,FALSE),"Modul anders","okay"),"")</f>
        <v>Modul anders</v>
      </c>
      <c r="AP492" t="str">
        <f>IFERROR(IF(COUNTIFS(BTT[Verwendete Transaktion (Pflichtauswahl)],BTT[[#This Row],[Verwendete Transaktion (Pflichtauswahl)]],BTT[SAP-Modul
(Pflichtauswahl)],"&lt;&gt;"&amp;BTT[[#This Row],[SAP-Modul
(Pflichtauswahl)]])&gt;0,"Modul anders","okay"),"")</f>
        <v>Modul anders</v>
      </c>
      <c r="AQ492" t="str">
        <f>IFERROR(IF(COUNTIFS(BTT[Verwendete Transaktion (Pflichtauswahl)],BTT[[#This Row],[Verwendete Transaktion (Pflichtauswahl)]],BTT[Verantwortliches TP
(automatisch)],"&lt;&gt;"&amp;BTT[[#This Row],[Verantwortliches TP
(automatisch)]])&gt;0,"Transaktion mehrfach","okay"),"")</f>
        <v>okay</v>
      </c>
      <c r="AR492" t="str">
        <f>IFERROR(IF(COUNTIFS(BTT[Verwendete Transaktion (Pflichtauswahl)],BTT[[#This Row],[Verwendete Transaktion (Pflichtauswahl)]],BTT[Verantwortliches TP
(automatisch)],"&lt;&gt;"&amp;VLOOKUP(aktives_Teilprojekt,Teilprojekte[[Teilprojekte]:[Kürzel]],2,FALSE))&gt;0,"Transaktion mehrfach","okay"),"")</f>
        <v>okay</v>
      </c>
      <c r="AS492" t="s">
        <v>1368</v>
      </c>
    </row>
    <row r="493" spans="1:45">
      <c r="A493" t="str">
        <f>IFERROR(IF(BTT[[#This Row],[Lfd Nr. 
(aus konsolidierter Datei)]]&lt;&gt;"",BTT[[#This Row],[Lfd Nr. 
(aus konsolidierter Datei)]],VLOOKUP(aktives_Teilprojekt,Teilprojekte[[Teilprojekte]:[Kürzel]],2,FALSE)&amp;ROW(BTT[[#This Row],[Lfd Nr.
(automatisch)]])-2),"")</f>
        <v>FI2549</v>
      </c>
      <c r="B493" t="s">
        <v>101</v>
      </c>
      <c r="D493" t="s">
        <v>102</v>
      </c>
      <c r="E493" t="str">
        <f>IFERROR(IF(NOT(BTT[[#This Row],[Manuelle Änderung des Verantwortliches TP
(Auswahl - bei Bedarf)]]=""),BTT[[#This Row],[Manuelle Änderung des Verantwortliches TP
(Auswahl - bei Bedarf)]],VLOOKUP(BTT[[#This Row],[Hauptprozess
(Pflichtauswahl)]],Hauptprozesse[],3,FALSE)),"")</f>
        <v>FI</v>
      </c>
      <c r="F493" t="s">
        <v>5</v>
      </c>
      <c r="H493" t="s">
        <v>792</v>
      </c>
      <c r="I493" t="s">
        <v>1369</v>
      </c>
      <c r="J493" t="str">
        <f>IFERROR(VLOOKUP(BTT[[#This Row],[Verwendete Transaktion (Pflichtauswahl)]],Transaktionen[[Transaktionen]:[Langtext]],2,FALSE),"")</f>
        <v>Verkehrszahlenarchivierung</v>
      </c>
      <c r="V493" t="str">
        <f>IFERROR(VLOOKUP(BTT[[#This Row],[Verwendetes Formular
(Auswahl falls relevant)]],Formulare[[Formularbezeichnung]:[Formularname (technisch)]],2,FALSE),"")</f>
        <v/>
      </c>
      <c r="X493" t="s">
        <v>83</v>
      </c>
      <c r="Y493" s="4"/>
      <c r="AC493" s="22" t="s">
        <v>97</v>
      </c>
      <c r="AD493" t="s">
        <v>98</v>
      </c>
      <c r="AF493" s="22" t="s">
        <v>97</v>
      </c>
      <c r="AJ493" t="s">
        <v>99</v>
      </c>
      <c r="AK493" t="str">
        <f>IF(BTT[[#This Row],[Subprozess
(optionale Auswahl)]]="","okay",IF(VLOOKUP(BTT[[#This Row],[Subprozess
(optionale Auswahl)]],BPML[[Subprozess]:[Zugeordneter Hauptprozess]],3,FALSE)=BTT[[#This Row],[Hauptprozess
(Pflichtauswahl)]],"okay","falscher Subprozess"))</f>
        <v>okay</v>
      </c>
      <c r="AL493" t="str">
        <f>IF(aktives_Teilprojekt="Master","",IF(BTT[[#This Row],[Verantwortliches TP
(automatisch)]]=VLOOKUP(aktives_Teilprojekt,Teilprojekte[[Teilprojekte]:[Kürzel]],2,FALSE),"okay","Hauptprozess anderes TP"))</f>
        <v>okay</v>
      </c>
      <c r="AM4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493" t="str">
        <f>IFERROR(IF(BTT[[#This Row],[SAP-Modul
(Pflichtauswahl)]]&lt;&gt;VLOOKUP(BTT[[#This Row],[Verwendete Transaktion (Pflichtauswahl)]],Transaktionen[[Transaktionen]:[Modul]],3,FALSE),"Modul anders","okay"),"")</f>
        <v>Modul anders</v>
      </c>
      <c r="AP493" t="str">
        <f>IFERROR(IF(COUNTIFS(BTT[Verwendete Transaktion (Pflichtauswahl)],BTT[[#This Row],[Verwendete Transaktion (Pflichtauswahl)]],BTT[SAP-Modul
(Pflichtauswahl)],"&lt;&gt;"&amp;BTT[[#This Row],[SAP-Modul
(Pflichtauswahl)]])&gt;0,"Modul anders","okay"),"")</f>
        <v>Modul anders</v>
      </c>
      <c r="AQ493" t="str">
        <f>IFERROR(IF(COUNTIFS(BTT[Verwendete Transaktion (Pflichtauswahl)],BTT[[#This Row],[Verwendete Transaktion (Pflichtauswahl)]],BTT[Verantwortliches TP
(automatisch)],"&lt;&gt;"&amp;BTT[[#This Row],[Verantwortliches TP
(automatisch)]])&gt;0,"Transaktion mehrfach","okay"),"")</f>
        <v>okay</v>
      </c>
      <c r="AR493" t="str">
        <f>IFERROR(IF(COUNTIFS(BTT[Verwendete Transaktion (Pflichtauswahl)],BTT[[#This Row],[Verwendete Transaktion (Pflichtauswahl)]],BTT[Verantwortliches TP
(automatisch)],"&lt;&gt;"&amp;VLOOKUP(aktives_Teilprojekt,Teilprojekte[[Teilprojekte]:[Kürzel]],2,FALSE))&gt;0,"Transaktion mehrfach","okay"),"")</f>
        <v>okay</v>
      </c>
      <c r="AS493" t="s">
        <v>1370</v>
      </c>
    </row>
    <row r="494" spans="1:45">
      <c r="A494" t="str">
        <f>IFERROR(IF(BTT[[#This Row],[Lfd Nr. 
(aus konsolidierter Datei)]]&lt;&gt;"",BTT[[#This Row],[Lfd Nr. 
(aus konsolidierter Datei)]],VLOOKUP(aktives_Teilprojekt,Teilprojekte[[Teilprojekte]:[Kürzel]],2,FALSE)&amp;ROW(BTT[[#This Row],[Lfd Nr.
(automatisch)]])-2),"")</f>
        <v>FI2452</v>
      </c>
      <c r="B494" t="s">
        <v>79</v>
      </c>
      <c r="D494" t="s">
        <v>102</v>
      </c>
      <c r="E494" t="str">
        <f>IFERROR(IF(NOT(BTT[[#This Row],[Manuelle Änderung des Verantwortliches TP
(Auswahl - bei Bedarf)]]=""),BTT[[#This Row],[Manuelle Änderung des Verantwortliches TP
(Auswahl - bei Bedarf)]],VLOOKUP(BTT[[#This Row],[Hauptprozess
(Pflichtauswahl)]],Hauptprozesse[],3,FALSE)),"")</f>
        <v>FI</v>
      </c>
      <c r="G494" t="s">
        <v>1263</v>
      </c>
      <c r="H494" t="s">
        <v>792</v>
      </c>
      <c r="I494" t="s">
        <v>1371</v>
      </c>
      <c r="J494" t="str">
        <f>IFERROR(VLOOKUP(BTT[[#This Row],[Verwendete Transaktion (Pflichtauswahl)]],Transaktionen[[Transaktionen]:[Langtext]],2,FALSE),"")</f>
        <v>Bearbeitungsoptionen Buchhaltung</v>
      </c>
      <c r="O494" t="s">
        <v>83</v>
      </c>
      <c r="T494" t="s">
        <v>83</v>
      </c>
      <c r="V494" t="str">
        <f>IFERROR(VLOOKUP(BTT[[#This Row],[Verwendetes Formular
(Auswahl falls relevant)]],Formulare[[Formularbezeichnung]:[Formularname (technisch)]],2,FALSE),"")</f>
        <v/>
      </c>
      <c r="X494" t="s">
        <v>83</v>
      </c>
      <c r="Y494" s="4"/>
      <c r="AB494" t="s">
        <v>85</v>
      </c>
      <c r="AC494" s="22" t="s">
        <v>97</v>
      </c>
      <c r="AD494" t="s">
        <v>816</v>
      </c>
      <c r="AF494" t="s">
        <v>1372</v>
      </c>
      <c r="AI494" t="s">
        <v>85</v>
      </c>
      <c r="AJ494" t="s">
        <v>85</v>
      </c>
      <c r="AK494" t="str">
        <f>IF(BTT[[#This Row],[Subprozess
(optionale Auswahl)]]="","okay",IF(VLOOKUP(BTT[[#This Row],[Subprozess
(optionale Auswahl)]],BPML[[Subprozess]:[Zugeordneter Hauptprozess]],3,FALSE)=BTT[[#This Row],[Hauptprozess
(Pflichtauswahl)]],"okay","falscher Subprozess"))</f>
        <v>okay</v>
      </c>
      <c r="AL494" t="str">
        <f>IF(aktives_Teilprojekt="Master","",IF(BTT[[#This Row],[Verantwortliches TP
(automatisch)]]=VLOOKUP(aktives_Teilprojekt,Teilprojekte[[Teilprojekte]:[Kürzel]],2,FALSE),"okay","Hauptprozess anderes TP"))</f>
        <v>okay</v>
      </c>
      <c r="AM4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94" t="str">
        <f>IFERROR(IF(BTT[[#This Row],[SAP-Modul
(Pflichtauswahl)]]&lt;&gt;VLOOKUP(BTT[[#This Row],[Verwendete Transaktion (Pflichtauswahl)]],Transaktionen[[Transaktionen]:[Modul]],3,FALSE),"Modul anders","okay"),"")</f>
        <v>Modul anders</v>
      </c>
      <c r="AP494" t="str">
        <f>IFERROR(IF(COUNTIFS(BTT[Verwendete Transaktion (Pflichtauswahl)],BTT[[#This Row],[Verwendete Transaktion (Pflichtauswahl)]],BTT[SAP-Modul
(Pflichtauswahl)],"&lt;&gt;"&amp;BTT[[#This Row],[SAP-Modul
(Pflichtauswahl)]])&gt;0,"Modul anders","okay"),"")</f>
        <v>Modul anders</v>
      </c>
      <c r="AQ494" t="str">
        <f>IFERROR(IF(COUNTIFS(BTT[Verwendete Transaktion (Pflichtauswahl)],BTT[[#This Row],[Verwendete Transaktion (Pflichtauswahl)]],BTT[Verantwortliches TP
(automatisch)],"&lt;&gt;"&amp;BTT[[#This Row],[Verantwortliches TP
(automatisch)]])&gt;0,"Transaktion mehrfach","okay"),"")</f>
        <v>okay</v>
      </c>
      <c r="AR494" t="str">
        <f>IFERROR(IF(COUNTIFS(BTT[Verwendete Transaktion (Pflichtauswahl)],BTT[[#This Row],[Verwendete Transaktion (Pflichtauswahl)]],BTT[Verantwortliches TP
(automatisch)],"&lt;&gt;"&amp;VLOOKUP(aktives_Teilprojekt,Teilprojekte[[Teilprojekte]:[Kürzel]],2,FALSE))&gt;0,"Transaktion mehrfach","okay"),"")</f>
        <v>okay</v>
      </c>
      <c r="AS494" t="s">
        <v>1373</v>
      </c>
    </row>
    <row r="495" spans="1:45">
      <c r="A495" t="str">
        <f>IFERROR(IF(BTT[[#This Row],[Lfd Nr. 
(aus konsolidierter Datei)]]&lt;&gt;"",BTT[[#This Row],[Lfd Nr. 
(aus konsolidierter Datei)]],VLOOKUP(aktives_Teilprojekt,Teilprojekte[[Teilprojekte]:[Kürzel]],2,FALSE)&amp;ROW(BTT[[#This Row],[Lfd Nr.
(automatisch)]])-2),"")</f>
        <v>FI2883</v>
      </c>
      <c r="B495" t="s">
        <v>79</v>
      </c>
      <c r="D495" t="s">
        <v>1374</v>
      </c>
      <c r="E495" t="str">
        <f>IFERROR(IF(NOT(BTT[[#This Row],[Manuelle Änderung des Verantwortliches TP
(Auswahl - bei Bedarf)]]=""),BTT[[#This Row],[Manuelle Änderung des Verantwortliches TP
(Auswahl - bei Bedarf)]],VLOOKUP(BTT[[#This Row],[Hauptprozess
(Pflichtauswahl)]],Hauptprozesse[],3,FALSE)),"")</f>
        <v>FI</v>
      </c>
      <c r="G495" t="s">
        <v>809</v>
      </c>
      <c r="H495" t="s">
        <v>5</v>
      </c>
      <c r="I495" t="s">
        <v>1375</v>
      </c>
      <c r="J495" t="str">
        <f>IFERROR(VLOOKUP(BTT[[#This Row],[Verwendete Transaktion (Pflichtauswahl)]],Transaktionen[[Transaktionen]:[Langtext]],2,FALSE),"")</f>
        <v>Beleg buchen</v>
      </c>
      <c r="O495" t="s">
        <v>83</v>
      </c>
      <c r="T495" t="s">
        <v>83</v>
      </c>
      <c r="V495" t="str">
        <f>IFERROR(VLOOKUP(BTT[[#This Row],[Verwendetes Formular
(Auswahl falls relevant)]],Formulare[[Formularbezeichnung]:[Formularname (technisch)]],2,FALSE),"")</f>
        <v/>
      </c>
      <c r="X495" t="s">
        <v>83</v>
      </c>
      <c r="Y495" s="4"/>
      <c r="AB495" t="s">
        <v>99</v>
      </c>
      <c r="AC495" t="s">
        <v>1218</v>
      </c>
      <c r="AD495" t="s">
        <v>87</v>
      </c>
      <c r="AE495" t="s">
        <v>1376</v>
      </c>
      <c r="AF495" s="18" t="s">
        <v>1377</v>
      </c>
      <c r="AI495" t="s">
        <v>85</v>
      </c>
      <c r="AJ495" t="s">
        <v>85</v>
      </c>
      <c r="AK495" t="str">
        <f>IF(BTT[[#This Row],[Subprozess
(optionale Auswahl)]]="","okay",IF(VLOOKUP(BTT[[#This Row],[Subprozess
(optionale Auswahl)]],BPML[[Subprozess]:[Zugeordneter Hauptprozess]],3,FALSE)=BTT[[#This Row],[Hauptprozess
(Pflichtauswahl)]],"okay","falscher Subprozess"))</f>
        <v>okay</v>
      </c>
      <c r="AL495" t="str">
        <f>IF(aktives_Teilprojekt="Master","",IF(BTT[[#This Row],[Verantwortliches TP
(automatisch)]]=VLOOKUP(aktives_Teilprojekt,Teilprojekte[[Teilprojekte]:[Kürzel]],2,FALSE),"okay","Hauptprozess anderes TP"))</f>
        <v>okay</v>
      </c>
      <c r="AM4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95" t="str">
        <f>IFERROR(IF(BTT[[#This Row],[SAP-Modul
(Pflichtauswahl)]]&lt;&gt;VLOOKUP(BTT[[#This Row],[Verwendete Transaktion (Pflichtauswahl)]],Transaktionen[[Transaktionen]:[Modul]],3,FALSE),"Modul anders","okay"),"")</f>
        <v>okay</v>
      </c>
      <c r="AP495" t="str">
        <f>IFERROR(IF(COUNTIFS(BTT[Verwendete Transaktion (Pflichtauswahl)],BTT[[#This Row],[Verwendete Transaktion (Pflichtauswahl)]],BTT[SAP-Modul
(Pflichtauswahl)],"&lt;&gt;"&amp;BTT[[#This Row],[SAP-Modul
(Pflichtauswahl)]])&gt;0,"Modul anders","okay"),"")</f>
        <v>okay</v>
      </c>
      <c r="AQ495" t="str">
        <f>IFERROR(IF(COUNTIFS(BTT[Verwendete Transaktion (Pflichtauswahl)],BTT[[#This Row],[Verwendete Transaktion (Pflichtauswahl)]],BTT[Verantwortliches TP
(automatisch)],"&lt;&gt;"&amp;BTT[[#This Row],[Verantwortliches TP
(automatisch)]])&gt;0,"Transaktion mehrfach","okay"),"")</f>
        <v>okay</v>
      </c>
      <c r="AR495" t="str">
        <f>IFERROR(IF(COUNTIFS(BTT[Verwendete Transaktion (Pflichtauswahl)],BTT[[#This Row],[Verwendete Transaktion (Pflichtauswahl)]],BTT[Verantwortliches TP
(automatisch)],"&lt;&gt;"&amp;VLOOKUP(aktives_Teilprojekt,Teilprojekte[[Teilprojekte]:[Kürzel]],2,FALSE))&gt;0,"Transaktion mehrfach","okay"),"")</f>
        <v>okay</v>
      </c>
      <c r="AS495" t="s">
        <v>1378</v>
      </c>
    </row>
    <row r="496" spans="1:45">
      <c r="A496" t="str">
        <f>IFERROR(IF(BTT[[#This Row],[Lfd Nr. 
(aus konsolidierter Datei)]]&lt;&gt;"",BTT[[#This Row],[Lfd Nr. 
(aus konsolidierter Datei)]],VLOOKUP(aktives_Teilprojekt,Teilprojekte[[Teilprojekte]:[Kürzel]],2,FALSE)&amp;ROW(BTT[[#This Row],[Lfd Nr.
(automatisch)]])-2),"")</f>
        <v>FI813</v>
      </c>
      <c r="B496" t="s">
        <v>868</v>
      </c>
      <c r="D496" t="s">
        <v>1379</v>
      </c>
      <c r="E496" t="str">
        <f>IFERROR(IF(NOT(BTT[[#This Row],[Manuelle Änderung des Verantwortliches TP
(Auswahl - bei Bedarf)]]=""),BTT[[#This Row],[Manuelle Änderung des Verantwortliches TP
(Auswahl - bei Bedarf)]],VLOOKUP(BTT[[#This Row],[Hauptprozess
(Pflichtauswahl)]],Hauptprozesse[],3,FALSE)),"")</f>
        <v>FI</v>
      </c>
      <c r="G496" t="s">
        <v>754</v>
      </c>
      <c r="H496" t="s">
        <v>1380</v>
      </c>
      <c r="I496" t="s">
        <v>1381</v>
      </c>
      <c r="J496" t="str">
        <f>IFERROR(VLOOKUP(BTT[[#This Row],[Verwendete Transaktion (Pflichtauswahl)]],Transaktionen[[Transaktionen]:[Langtext]],2,FALSE),"")</f>
        <v>Eingangsrechnung erfassen</v>
      </c>
      <c r="O496" t="s">
        <v>83</v>
      </c>
      <c r="T496" t="s">
        <v>83</v>
      </c>
      <c r="V496" t="str">
        <f>IFERROR(VLOOKUP(BTT[[#This Row],[Verwendetes Formular
(Auswahl falls relevant)]],Formulare[[Formularbezeichnung]:[Formularname (technisch)]],2,FALSE),"")</f>
        <v/>
      </c>
      <c r="X496" t="s">
        <v>83</v>
      </c>
      <c r="Y496" s="4"/>
      <c r="AB496" t="s">
        <v>85</v>
      </c>
      <c r="AC496" t="s">
        <v>1218</v>
      </c>
      <c r="AD496" t="s">
        <v>87</v>
      </c>
      <c r="AF496" t="s">
        <v>1382</v>
      </c>
      <c r="AI496" t="s">
        <v>85</v>
      </c>
      <c r="AJ496" t="s">
        <v>85</v>
      </c>
      <c r="AK496" t="str">
        <f>IF(BTT[[#This Row],[Subprozess
(optionale Auswahl)]]="","okay",IF(VLOOKUP(BTT[[#This Row],[Subprozess
(optionale Auswahl)]],BPML[[Subprozess]:[Zugeordneter Hauptprozess]],3,FALSE)=BTT[[#This Row],[Hauptprozess
(Pflichtauswahl)]],"okay","falscher Subprozess"))</f>
        <v>okay</v>
      </c>
      <c r="AL496" t="str">
        <f>IF(aktives_Teilprojekt="Master","",IF(BTT[[#This Row],[Verantwortliches TP
(automatisch)]]=VLOOKUP(aktives_Teilprojekt,Teilprojekte[[Teilprojekte]:[Kürzel]],2,FALSE),"okay","Hauptprozess anderes TP"))</f>
        <v>okay</v>
      </c>
      <c r="AM4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96" t="str">
        <f>IFERROR(IF(BTT[[#This Row],[SAP-Modul
(Pflichtauswahl)]]&lt;&gt;VLOOKUP(BTT[[#This Row],[Verwendete Transaktion (Pflichtauswahl)]],Transaktionen[[Transaktionen]:[Modul]],3,FALSE),"Modul anders","okay"),"")</f>
        <v>okay</v>
      </c>
      <c r="AP496" t="str">
        <f>IFERROR(IF(COUNTIFS(BTT[Verwendete Transaktion (Pflichtauswahl)],BTT[[#This Row],[Verwendete Transaktion (Pflichtauswahl)]],BTT[SAP-Modul
(Pflichtauswahl)],"&lt;&gt;"&amp;BTT[[#This Row],[SAP-Modul
(Pflichtauswahl)]])&gt;0,"Modul anders","okay"),"")</f>
        <v>okay</v>
      </c>
      <c r="AQ496" t="str">
        <f>IFERROR(IF(COUNTIFS(BTT[Verwendete Transaktion (Pflichtauswahl)],BTT[[#This Row],[Verwendete Transaktion (Pflichtauswahl)]],BTT[Verantwortliches TP
(automatisch)],"&lt;&gt;"&amp;BTT[[#This Row],[Verantwortliches TP
(automatisch)]])&gt;0,"Transaktion mehrfach","okay"),"")</f>
        <v>okay</v>
      </c>
      <c r="AR496" t="str">
        <f>IFERROR(IF(COUNTIFS(BTT[Verwendete Transaktion (Pflichtauswahl)],BTT[[#This Row],[Verwendete Transaktion (Pflichtauswahl)]],BTT[Verantwortliches TP
(automatisch)],"&lt;&gt;"&amp;VLOOKUP(aktives_Teilprojekt,Teilprojekte[[Teilprojekte]:[Kürzel]],2,FALSE))&gt;0,"Transaktion mehrfach","okay"),"")</f>
        <v>okay</v>
      </c>
      <c r="AS496" t="s">
        <v>1383</v>
      </c>
    </row>
    <row r="497" spans="1:45">
      <c r="A497" t="str">
        <f>IFERROR(IF(BTT[[#This Row],[Lfd Nr. 
(aus konsolidierter Datei)]]&lt;&gt;"",BTT[[#This Row],[Lfd Nr. 
(aus konsolidierter Datei)]],VLOOKUP(aktives_Teilprojekt,Teilprojekte[[Teilprojekte]:[Kürzel]],2,FALSE)&amp;ROW(BTT[[#This Row],[Lfd Nr.
(automatisch)]])-2),"")</f>
        <v>NL214</v>
      </c>
      <c r="B497" t="s">
        <v>218</v>
      </c>
      <c r="D497" t="s">
        <v>1384</v>
      </c>
      <c r="E497" t="str">
        <f>IFERROR(IF(NOT(BTT[[#This Row],[Manuelle Änderung des Verantwortliches TP
(Auswahl - bei Bedarf)]]=""),BTT[[#This Row],[Manuelle Änderung des Verantwortliches TP
(Auswahl - bei Bedarf)]],VLOOKUP(BTT[[#This Row],[Hauptprozess
(Pflichtauswahl)]],Hauptprozesse[],3,FALSE)),"")</f>
        <v>FI</v>
      </c>
      <c r="F497" t="s">
        <v>5</v>
      </c>
      <c r="G497" t="s">
        <v>93</v>
      </c>
      <c r="H497" t="s">
        <v>220</v>
      </c>
      <c r="I497" t="s">
        <v>1385</v>
      </c>
      <c r="J497" t="str">
        <f>IFERROR(VLOOKUP(BTT[[#This Row],[Verwendete Transaktion (Pflichtauswahl)]],Transaktionen[[Transaktionen]:[Langtext]],2,FALSE),"")</f>
        <v>Beleg ändern</v>
      </c>
      <c r="O497" t="s">
        <v>85</v>
      </c>
      <c r="T497" t="s">
        <v>96</v>
      </c>
      <c r="V497" t="str">
        <f>IFERROR(VLOOKUP(BTT[[#This Row],[Verwendetes Formular
(Auswahl falls relevant)]],Formulare[[Formularbezeichnung]:[Formularname (technisch)]],2,FALSE),"")</f>
        <v/>
      </c>
      <c r="X497" t="s">
        <v>83</v>
      </c>
      <c r="Y497" s="4"/>
      <c r="AB497" t="s">
        <v>85</v>
      </c>
      <c r="AC497" t="s">
        <v>1218</v>
      </c>
      <c r="AD497" t="s">
        <v>87</v>
      </c>
      <c r="AF497" t="s">
        <v>1386</v>
      </c>
      <c r="AI497" t="s">
        <v>85</v>
      </c>
      <c r="AJ497" t="s">
        <v>85</v>
      </c>
      <c r="AK497" t="str">
        <f>IF(BTT[[#This Row],[Subprozess
(optionale Auswahl)]]="","okay",IF(VLOOKUP(BTT[[#This Row],[Subprozess
(optionale Auswahl)]],BPML[[Subprozess]:[Zugeordneter Hauptprozess]],3,FALSE)=BTT[[#This Row],[Hauptprozess
(Pflichtauswahl)]],"okay","falscher Subprozess"))</f>
        <v>okay</v>
      </c>
      <c r="AL497" t="str">
        <f>IF(aktives_Teilprojekt="Master","",IF(BTT[[#This Row],[Verantwortliches TP
(automatisch)]]=VLOOKUP(aktives_Teilprojekt,Teilprojekte[[Teilprojekte]:[Kürzel]],2,FALSE),"okay","Hauptprozess anderes TP"))</f>
        <v>okay</v>
      </c>
      <c r="AM4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97" t="str">
        <f>IFERROR(IF(BTT[[#This Row],[SAP-Modul
(Pflichtauswahl)]]&lt;&gt;VLOOKUP(BTT[[#This Row],[Verwendete Transaktion (Pflichtauswahl)]],Transaktionen[[Transaktionen]:[Modul]],3,FALSE),"Modul anders","okay"),"")</f>
        <v>Modul anders</v>
      </c>
      <c r="AP497" t="str">
        <f>IFERROR(IF(COUNTIFS(BTT[Verwendete Transaktion (Pflichtauswahl)],BTT[[#This Row],[Verwendete Transaktion (Pflichtauswahl)]],BTT[SAP-Modul
(Pflichtauswahl)],"&lt;&gt;"&amp;BTT[[#This Row],[SAP-Modul
(Pflichtauswahl)]])&gt;0,"Modul anders","okay"),"")</f>
        <v>Modul anders</v>
      </c>
      <c r="AQ497" t="str">
        <f>IFERROR(IF(COUNTIFS(BTT[Verwendete Transaktion (Pflichtauswahl)],BTT[[#This Row],[Verwendete Transaktion (Pflichtauswahl)]],BTT[Verantwortliches TP
(automatisch)],"&lt;&gt;"&amp;BTT[[#This Row],[Verantwortliches TP
(automatisch)]])&gt;0,"Transaktion mehrfach","okay"),"")</f>
        <v>okay</v>
      </c>
      <c r="AR497" t="str">
        <f>IFERROR(IF(COUNTIFS(BTT[Verwendete Transaktion (Pflichtauswahl)],BTT[[#This Row],[Verwendete Transaktion (Pflichtauswahl)]],BTT[Verantwortliches TP
(automatisch)],"&lt;&gt;"&amp;VLOOKUP(aktives_Teilprojekt,Teilprojekte[[Teilprojekte]:[Kürzel]],2,FALSE))&gt;0,"Transaktion mehrfach","okay"),"")</f>
        <v>okay</v>
      </c>
      <c r="AS497" t="s">
        <v>1387</v>
      </c>
    </row>
    <row r="498" spans="1:45">
      <c r="A498" t="str">
        <f>IFERROR(IF(BTT[[#This Row],[Lfd Nr. 
(aus konsolidierter Datei)]]&lt;&gt;"",BTT[[#This Row],[Lfd Nr. 
(aus konsolidierter Datei)]],VLOOKUP(aktives_Teilprojekt,Teilprojekte[[Teilprojekte]:[Kürzel]],2,FALSE)&amp;ROW(BTT[[#This Row],[Lfd Nr.
(automatisch)]])-2),"")</f>
        <v>FI1465</v>
      </c>
      <c r="B498" t="s">
        <v>746</v>
      </c>
      <c r="D498" t="s">
        <v>1388</v>
      </c>
      <c r="E498" t="str">
        <f>IFERROR(IF(NOT(BTT[[#This Row],[Manuelle Änderung des Verantwortliches TP
(Auswahl - bei Bedarf)]]=""),BTT[[#This Row],[Manuelle Änderung des Verantwortliches TP
(Auswahl - bei Bedarf)]],VLOOKUP(BTT[[#This Row],[Hauptprozess
(Pflichtauswahl)]],Hauptprozesse[],3,FALSE)),"")</f>
        <v>FI</v>
      </c>
      <c r="G498" t="s">
        <v>754</v>
      </c>
      <c r="H498" t="s">
        <v>5</v>
      </c>
      <c r="I498" t="s">
        <v>1385</v>
      </c>
      <c r="J498" t="str">
        <f>IFERROR(VLOOKUP(BTT[[#This Row],[Verwendete Transaktion (Pflichtauswahl)]],Transaktionen[[Transaktionen]:[Langtext]],2,FALSE),"")</f>
        <v>Beleg ändern</v>
      </c>
      <c r="O498" t="s">
        <v>83</v>
      </c>
      <c r="T498" t="s">
        <v>83</v>
      </c>
      <c r="V498" t="str">
        <f>IFERROR(VLOOKUP(BTT[[#This Row],[Verwendetes Formular
(Auswahl falls relevant)]],Formulare[[Formularbezeichnung]:[Formularname (technisch)]],2,FALSE),"")</f>
        <v/>
      </c>
      <c r="X498" t="s">
        <v>83</v>
      </c>
      <c r="Y498" s="4"/>
      <c r="AB498" t="s">
        <v>85</v>
      </c>
      <c r="AC498" t="s">
        <v>1218</v>
      </c>
      <c r="AD498" t="s">
        <v>87</v>
      </c>
      <c r="AF498" t="s">
        <v>1386</v>
      </c>
      <c r="AI498" t="s">
        <v>85</v>
      </c>
      <c r="AJ498" t="s">
        <v>85</v>
      </c>
      <c r="AK498" t="str">
        <f>IF(BTT[[#This Row],[Subprozess
(optionale Auswahl)]]="","okay",IF(VLOOKUP(BTT[[#This Row],[Subprozess
(optionale Auswahl)]],BPML[[Subprozess]:[Zugeordneter Hauptprozess]],3,FALSE)=BTT[[#This Row],[Hauptprozess
(Pflichtauswahl)]],"okay","falscher Subprozess"))</f>
        <v>okay</v>
      </c>
      <c r="AL498" t="str">
        <f>IF(aktives_Teilprojekt="Master","",IF(BTT[[#This Row],[Verantwortliches TP
(automatisch)]]=VLOOKUP(aktives_Teilprojekt,Teilprojekte[[Teilprojekte]:[Kürzel]],2,FALSE),"okay","Hauptprozess anderes TP"))</f>
        <v>okay</v>
      </c>
      <c r="AM4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98" t="str">
        <f>IFERROR(IF(BTT[[#This Row],[SAP-Modul
(Pflichtauswahl)]]&lt;&gt;VLOOKUP(BTT[[#This Row],[Verwendete Transaktion (Pflichtauswahl)]],Transaktionen[[Transaktionen]:[Modul]],3,FALSE),"Modul anders","okay"),"")</f>
        <v>okay</v>
      </c>
      <c r="AP498" t="str">
        <f>IFERROR(IF(COUNTIFS(BTT[Verwendete Transaktion (Pflichtauswahl)],BTT[[#This Row],[Verwendete Transaktion (Pflichtauswahl)]],BTT[SAP-Modul
(Pflichtauswahl)],"&lt;&gt;"&amp;BTT[[#This Row],[SAP-Modul
(Pflichtauswahl)]])&gt;0,"Modul anders","okay"),"")</f>
        <v>Modul anders</v>
      </c>
      <c r="AQ498" t="str">
        <f>IFERROR(IF(COUNTIFS(BTT[Verwendete Transaktion (Pflichtauswahl)],BTT[[#This Row],[Verwendete Transaktion (Pflichtauswahl)]],BTT[Verantwortliches TP
(automatisch)],"&lt;&gt;"&amp;BTT[[#This Row],[Verantwortliches TP
(automatisch)]])&gt;0,"Transaktion mehrfach","okay"),"")</f>
        <v>okay</v>
      </c>
      <c r="AR498" t="str">
        <f>IFERROR(IF(COUNTIFS(BTT[Verwendete Transaktion (Pflichtauswahl)],BTT[[#This Row],[Verwendete Transaktion (Pflichtauswahl)]],BTT[Verantwortliches TP
(automatisch)],"&lt;&gt;"&amp;VLOOKUP(aktives_Teilprojekt,Teilprojekte[[Teilprojekte]:[Kürzel]],2,FALSE))&gt;0,"Transaktion mehrfach","okay"),"")</f>
        <v>okay</v>
      </c>
      <c r="AS498" t="s">
        <v>1389</v>
      </c>
    </row>
    <row r="499" spans="1:45">
      <c r="A499" t="str">
        <f>IFERROR(IF(BTT[[#This Row],[Lfd Nr. 
(aus konsolidierter Datei)]]&lt;&gt;"",BTT[[#This Row],[Lfd Nr. 
(aus konsolidierter Datei)]],VLOOKUP(aktives_Teilprojekt,Teilprojekte[[Teilprojekte]:[Kürzel]],2,FALSE)&amp;ROW(BTT[[#This Row],[Lfd Nr.
(automatisch)]])-2),"")</f>
        <v>FI1838</v>
      </c>
      <c r="B499" t="s">
        <v>1390</v>
      </c>
      <c r="D499" t="s">
        <v>1391</v>
      </c>
      <c r="E499" t="str">
        <f>IFERROR(IF(NOT(BTT[[#This Row],[Manuelle Änderung des Verantwortliches TP
(Auswahl - bei Bedarf)]]=""),BTT[[#This Row],[Manuelle Änderung des Verantwortliches TP
(Auswahl - bei Bedarf)]],VLOOKUP(BTT[[#This Row],[Hauptprozess
(Pflichtauswahl)]],Hauptprozesse[],3,FALSE)),"")</f>
        <v>FI</v>
      </c>
      <c r="G499" t="s">
        <v>1392</v>
      </c>
      <c r="H499" t="s">
        <v>5</v>
      </c>
      <c r="I499" t="s">
        <v>1385</v>
      </c>
      <c r="J499" t="str">
        <f>IFERROR(VLOOKUP(BTT[[#This Row],[Verwendete Transaktion (Pflichtauswahl)]],Transaktionen[[Transaktionen]:[Langtext]],2,FALSE),"")</f>
        <v>Beleg ändern</v>
      </c>
      <c r="O499" t="s">
        <v>83</v>
      </c>
      <c r="T499" t="s">
        <v>83</v>
      </c>
      <c r="V499" t="str">
        <f>IFERROR(VLOOKUP(BTT[[#This Row],[Verwendetes Formular
(Auswahl falls relevant)]],Formulare[[Formularbezeichnung]:[Formularname (technisch)]],2,FALSE),"")</f>
        <v/>
      </c>
      <c r="X499" t="s">
        <v>83</v>
      </c>
      <c r="Y499" s="4"/>
      <c r="AB499" t="s">
        <v>85</v>
      </c>
      <c r="AC499" t="s">
        <v>1218</v>
      </c>
      <c r="AD499" t="s">
        <v>87</v>
      </c>
      <c r="AF499" t="s">
        <v>1386</v>
      </c>
      <c r="AI499" t="s">
        <v>85</v>
      </c>
      <c r="AJ499" t="s">
        <v>85</v>
      </c>
      <c r="AK499" t="str">
        <f>IF(BTT[[#This Row],[Subprozess
(optionale Auswahl)]]="","okay",IF(VLOOKUP(BTT[[#This Row],[Subprozess
(optionale Auswahl)]],BPML[[Subprozess]:[Zugeordneter Hauptprozess]],3,FALSE)=BTT[[#This Row],[Hauptprozess
(Pflichtauswahl)]],"okay","falscher Subprozess"))</f>
        <v>okay</v>
      </c>
      <c r="AL499" t="str">
        <f>IF(aktives_Teilprojekt="Master","",IF(BTT[[#This Row],[Verantwortliches TP
(automatisch)]]=VLOOKUP(aktives_Teilprojekt,Teilprojekte[[Teilprojekte]:[Kürzel]],2,FALSE),"okay","Hauptprozess anderes TP"))</f>
        <v>okay</v>
      </c>
      <c r="AM4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4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499" t="str">
        <f>IFERROR(IF(BTT[[#This Row],[SAP-Modul
(Pflichtauswahl)]]&lt;&gt;VLOOKUP(BTT[[#This Row],[Verwendete Transaktion (Pflichtauswahl)]],Transaktionen[[Transaktionen]:[Modul]],3,FALSE),"Modul anders","okay"),"")</f>
        <v>okay</v>
      </c>
      <c r="AP499" t="str">
        <f>IFERROR(IF(COUNTIFS(BTT[Verwendete Transaktion (Pflichtauswahl)],BTT[[#This Row],[Verwendete Transaktion (Pflichtauswahl)]],BTT[SAP-Modul
(Pflichtauswahl)],"&lt;&gt;"&amp;BTT[[#This Row],[SAP-Modul
(Pflichtauswahl)]])&gt;0,"Modul anders","okay"),"")</f>
        <v>Modul anders</v>
      </c>
      <c r="AQ499" t="str">
        <f>IFERROR(IF(COUNTIFS(BTT[Verwendete Transaktion (Pflichtauswahl)],BTT[[#This Row],[Verwendete Transaktion (Pflichtauswahl)]],BTT[Verantwortliches TP
(automatisch)],"&lt;&gt;"&amp;BTT[[#This Row],[Verantwortliches TP
(automatisch)]])&gt;0,"Transaktion mehrfach","okay"),"")</f>
        <v>okay</v>
      </c>
      <c r="AR499" t="str">
        <f>IFERROR(IF(COUNTIFS(BTT[Verwendete Transaktion (Pflichtauswahl)],BTT[[#This Row],[Verwendete Transaktion (Pflichtauswahl)]],BTT[Verantwortliches TP
(automatisch)],"&lt;&gt;"&amp;VLOOKUP(aktives_Teilprojekt,Teilprojekte[[Teilprojekte]:[Kürzel]],2,FALSE))&gt;0,"Transaktion mehrfach","okay"),"")</f>
        <v>okay</v>
      </c>
      <c r="AS499" t="s">
        <v>1393</v>
      </c>
    </row>
    <row r="500" spans="1:45">
      <c r="A500" t="str">
        <f>IFERROR(IF(BTT[[#This Row],[Lfd Nr. 
(aus konsolidierter Datei)]]&lt;&gt;"",BTT[[#This Row],[Lfd Nr. 
(aus konsolidierter Datei)]],VLOOKUP(aktives_Teilprojekt,Teilprojekte[[Teilprojekte]:[Kürzel]],2,FALSE)&amp;ROW(BTT[[#This Row],[Lfd Nr.
(automatisch)]])-2),"")</f>
        <v>NL184</v>
      </c>
      <c r="B500" t="s">
        <v>1394</v>
      </c>
      <c r="D500" t="s">
        <v>1395</v>
      </c>
      <c r="E500" t="str">
        <f>IFERROR(IF(NOT(BTT[[#This Row],[Manuelle Änderung des Verantwortliches TP
(Auswahl - bei Bedarf)]]=""),BTT[[#This Row],[Manuelle Änderung des Verantwortliches TP
(Auswahl - bei Bedarf)]],VLOOKUP(BTT[[#This Row],[Hauptprozess
(Pflichtauswahl)]],Hauptprozesse[],3,FALSE)),"")</f>
        <v>FI</v>
      </c>
      <c r="F500" t="s">
        <v>5</v>
      </c>
      <c r="G500" t="s">
        <v>93</v>
      </c>
      <c r="H500" t="s">
        <v>5</v>
      </c>
      <c r="I500" t="s">
        <v>1396</v>
      </c>
      <c r="J500" t="str">
        <f>IFERROR(VLOOKUP(BTT[[#This Row],[Verwendete Transaktion (Pflichtauswahl)]],Transaktionen[[Transaktionen]:[Langtext]],2,FALSE),"")</f>
        <v>Beleg anzeigen</v>
      </c>
      <c r="O500" t="s">
        <v>85</v>
      </c>
      <c r="T500" t="s">
        <v>96</v>
      </c>
      <c r="V500" t="str">
        <f>IFERROR(VLOOKUP(BTT[[#This Row],[Verwendetes Formular
(Auswahl falls relevant)]],Formulare[[Formularbezeichnung]:[Formularname (technisch)]],2,FALSE),"")</f>
        <v/>
      </c>
      <c r="X500" t="s">
        <v>83</v>
      </c>
      <c r="Y500" s="4"/>
      <c r="AB500" t="s">
        <v>85</v>
      </c>
      <c r="AC500" t="s">
        <v>1218</v>
      </c>
      <c r="AD500" t="s">
        <v>87</v>
      </c>
      <c r="AF500" t="s">
        <v>1397</v>
      </c>
      <c r="AI500" t="s">
        <v>85</v>
      </c>
      <c r="AJ500" t="s">
        <v>85</v>
      </c>
      <c r="AK500" t="str">
        <f>IF(BTT[[#This Row],[Subprozess
(optionale Auswahl)]]="","okay",IF(VLOOKUP(BTT[[#This Row],[Subprozess
(optionale Auswahl)]],BPML[[Subprozess]:[Zugeordneter Hauptprozess]],3,FALSE)=BTT[[#This Row],[Hauptprozess
(Pflichtauswahl)]],"okay","falscher Subprozess"))</f>
        <v>okay</v>
      </c>
      <c r="AL500" t="str">
        <f>IF(aktives_Teilprojekt="Master","",IF(BTT[[#This Row],[Verantwortliches TP
(automatisch)]]=VLOOKUP(aktives_Teilprojekt,Teilprojekte[[Teilprojekte]:[Kürzel]],2,FALSE),"okay","Hauptprozess anderes TP"))</f>
        <v>okay</v>
      </c>
      <c r="AM5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00" t="str">
        <f>IFERROR(IF(BTT[[#This Row],[SAP-Modul
(Pflichtauswahl)]]&lt;&gt;VLOOKUP(BTT[[#This Row],[Verwendete Transaktion (Pflichtauswahl)]],Transaktionen[[Transaktionen]:[Modul]],3,FALSE),"Modul anders","okay"),"")</f>
        <v>Modul anders</v>
      </c>
      <c r="AP500" t="str">
        <f>IFERROR(IF(COUNTIFS(BTT[Verwendete Transaktion (Pflichtauswahl)],BTT[[#This Row],[Verwendete Transaktion (Pflichtauswahl)]],BTT[SAP-Modul
(Pflichtauswahl)],"&lt;&gt;"&amp;BTT[[#This Row],[SAP-Modul
(Pflichtauswahl)]])&gt;0,"Modul anders","okay"),"")</f>
        <v>Modul anders</v>
      </c>
      <c r="AQ500" t="str">
        <f>IFERROR(IF(COUNTIFS(BTT[Verwendete Transaktion (Pflichtauswahl)],BTT[[#This Row],[Verwendete Transaktion (Pflichtauswahl)]],BTT[Verantwortliches TP
(automatisch)],"&lt;&gt;"&amp;BTT[[#This Row],[Verantwortliches TP
(automatisch)]])&gt;0,"Transaktion mehrfach","okay"),"")</f>
        <v>okay</v>
      </c>
      <c r="AR500" t="str">
        <f>IFERROR(IF(COUNTIFS(BTT[Verwendete Transaktion (Pflichtauswahl)],BTT[[#This Row],[Verwendete Transaktion (Pflichtauswahl)]],BTT[Verantwortliches TP
(automatisch)],"&lt;&gt;"&amp;VLOOKUP(aktives_Teilprojekt,Teilprojekte[[Teilprojekte]:[Kürzel]],2,FALSE))&gt;0,"Transaktion mehrfach","okay"),"")</f>
        <v>okay</v>
      </c>
      <c r="AS500" t="s">
        <v>1398</v>
      </c>
    </row>
    <row r="501" spans="1:45">
      <c r="A501" t="str">
        <f>IFERROR(IF(BTT[[#This Row],[Lfd Nr. 
(aus konsolidierter Datei)]]&lt;&gt;"",BTT[[#This Row],[Lfd Nr. 
(aus konsolidierter Datei)]],VLOOKUP(aktives_Teilprojekt,Teilprojekte[[Teilprojekte]:[Kürzel]],2,FALSE)&amp;ROW(BTT[[#This Row],[Lfd Nr.
(automatisch)]])-2),"")</f>
        <v>NL213</v>
      </c>
      <c r="B501" t="s">
        <v>218</v>
      </c>
      <c r="D501" t="s">
        <v>1399</v>
      </c>
      <c r="E501" t="str">
        <f>IFERROR(IF(NOT(BTT[[#This Row],[Manuelle Änderung des Verantwortliches TP
(Auswahl - bei Bedarf)]]=""),BTT[[#This Row],[Manuelle Änderung des Verantwortliches TP
(Auswahl - bei Bedarf)]],VLOOKUP(BTT[[#This Row],[Hauptprozess
(Pflichtauswahl)]],Hauptprozesse[],3,FALSE)),"")</f>
        <v>FI</v>
      </c>
      <c r="F501" t="s">
        <v>5</v>
      </c>
      <c r="G501" t="s">
        <v>93</v>
      </c>
      <c r="H501" t="s">
        <v>220</v>
      </c>
      <c r="I501" t="s">
        <v>1396</v>
      </c>
      <c r="J501" t="str">
        <f>IFERROR(VLOOKUP(BTT[[#This Row],[Verwendete Transaktion (Pflichtauswahl)]],Transaktionen[[Transaktionen]:[Langtext]],2,FALSE),"")</f>
        <v>Beleg anzeigen</v>
      </c>
      <c r="O501" t="s">
        <v>85</v>
      </c>
      <c r="T501" t="s">
        <v>96</v>
      </c>
      <c r="V501" t="str">
        <f>IFERROR(VLOOKUP(BTT[[#This Row],[Verwendetes Formular
(Auswahl falls relevant)]],Formulare[[Formularbezeichnung]:[Formularname (technisch)]],2,FALSE),"")</f>
        <v/>
      </c>
      <c r="X501" t="s">
        <v>83</v>
      </c>
      <c r="Y501" s="4"/>
      <c r="AB501" t="s">
        <v>85</v>
      </c>
      <c r="AC501" t="s">
        <v>1218</v>
      </c>
      <c r="AD501" t="s">
        <v>87</v>
      </c>
      <c r="AF501" t="s">
        <v>1397</v>
      </c>
      <c r="AI501" t="s">
        <v>85</v>
      </c>
      <c r="AJ501" t="s">
        <v>85</v>
      </c>
      <c r="AK501" t="str">
        <f>IF(BTT[[#This Row],[Subprozess
(optionale Auswahl)]]="","okay",IF(VLOOKUP(BTT[[#This Row],[Subprozess
(optionale Auswahl)]],BPML[[Subprozess]:[Zugeordneter Hauptprozess]],3,FALSE)=BTT[[#This Row],[Hauptprozess
(Pflichtauswahl)]],"okay","falscher Subprozess"))</f>
        <v>okay</v>
      </c>
      <c r="AL501" t="str">
        <f>IF(aktives_Teilprojekt="Master","",IF(BTT[[#This Row],[Verantwortliches TP
(automatisch)]]=VLOOKUP(aktives_Teilprojekt,Teilprojekte[[Teilprojekte]:[Kürzel]],2,FALSE),"okay","Hauptprozess anderes TP"))</f>
        <v>okay</v>
      </c>
      <c r="AM5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01" t="str">
        <f>IFERROR(IF(BTT[[#This Row],[SAP-Modul
(Pflichtauswahl)]]&lt;&gt;VLOOKUP(BTT[[#This Row],[Verwendete Transaktion (Pflichtauswahl)]],Transaktionen[[Transaktionen]:[Modul]],3,FALSE),"Modul anders","okay"),"")</f>
        <v>Modul anders</v>
      </c>
      <c r="AP501" t="str">
        <f>IFERROR(IF(COUNTIFS(BTT[Verwendete Transaktion (Pflichtauswahl)],BTT[[#This Row],[Verwendete Transaktion (Pflichtauswahl)]],BTT[SAP-Modul
(Pflichtauswahl)],"&lt;&gt;"&amp;BTT[[#This Row],[SAP-Modul
(Pflichtauswahl)]])&gt;0,"Modul anders","okay"),"")</f>
        <v>Modul anders</v>
      </c>
      <c r="AQ501" t="str">
        <f>IFERROR(IF(COUNTIFS(BTT[Verwendete Transaktion (Pflichtauswahl)],BTT[[#This Row],[Verwendete Transaktion (Pflichtauswahl)]],BTT[Verantwortliches TP
(automatisch)],"&lt;&gt;"&amp;BTT[[#This Row],[Verantwortliches TP
(automatisch)]])&gt;0,"Transaktion mehrfach","okay"),"")</f>
        <v>okay</v>
      </c>
      <c r="AR501" t="str">
        <f>IFERROR(IF(COUNTIFS(BTT[Verwendete Transaktion (Pflichtauswahl)],BTT[[#This Row],[Verwendete Transaktion (Pflichtauswahl)]],BTT[Verantwortliches TP
(automatisch)],"&lt;&gt;"&amp;VLOOKUP(aktives_Teilprojekt,Teilprojekte[[Teilprojekte]:[Kürzel]],2,FALSE))&gt;0,"Transaktion mehrfach","okay"),"")</f>
        <v>okay</v>
      </c>
      <c r="AS501" t="s">
        <v>1400</v>
      </c>
    </row>
    <row r="502" spans="1:45">
      <c r="A502" t="str">
        <f>IFERROR(IF(BTT[[#This Row],[Lfd Nr. 
(aus konsolidierter Datei)]]&lt;&gt;"",BTT[[#This Row],[Lfd Nr. 
(aus konsolidierter Datei)]],VLOOKUP(aktives_Teilprojekt,Teilprojekte[[Teilprojekte]:[Kürzel]],2,FALSE)&amp;ROW(BTT[[#This Row],[Lfd Nr.
(automatisch)]])-2),"")</f>
        <v>HL210</v>
      </c>
      <c r="B502" t="s">
        <v>90</v>
      </c>
      <c r="C502" t="s">
        <v>1401</v>
      </c>
      <c r="D502" t="s">
        <v>1402</v>
      </c>
      <c r="E502" t="str">
        <f>IFERROR(IF(NOT(BTT[[#This Row],[Manuelle Änderung des Verantwortliches TP
(Auswahl - bei Bedarf)]]=""),BTT[[#This Row],[Manuelle Änderung des Verantwortliches TP
(Auswahl - bei Bedarf)]],VLOOKUP(BTT[[#This Row],[Hauptprozess
(Pflichtauswahl)]],Hauptprozesse[],3,FALSE)),"")</f>
        <v>FI</v>
      </c>
      <c r="F502" t="s">
        <v>5</v>
      </c>
      <c r="G502" t="s">
        <v>93</v>
      </c>
      <c r="H502" t="s">
        <v>5</v>
      </c>
      <c r="I502" t="s">
        <v>1396</v>
      </c>
      <c r="J502" t="str">
        <f>IFERROR(VLOOKUP(BTT[[#This Row],[Verwendete Transaktion (Pflichtauswahl)]],Transaktionen[[Transaktionen]:[Langtext]],2,FALSE),"")</f>
        <v>Beleg anzeigen</v>
      </c>
      <c r="O502" t="s">
        <v>83</v>
      </c>
      <c r="T502" t="s">
        <v>96</v>
      </c>
      <c r="V502" t="str">
        <f>IFERROR(VLOOKUP(BTT[[#This Row],[Verwendetes Formular
(Auswahl falls relevant)]],Formulare[[Formularbezeichnung]:[Formularname (technisch)]],2,FALSE),"")</f>
        <v/>
      </c>
      <c r="X502" t="s">
        <v>83</v>
      </c>
      <c r="Y502" s="4"/>
      <c r="AB502" t="s">
        <v>85</v>
      </c>
      <c r="AC502" t="s">
        <v>1218</v>
      </c>
      <c r="AD502" t="s">
        <v>87</v>
      </c>
      <c r="AF502" t="s">
        <v>1397</v>
      </c>
      <c r="AI502" t="s">
        <v>85</v>
      </c>
      <c r="AJ502" t="s">
        <v>85</v>
      </c>
      <c r="AK502" t="str">
        <f>IF(BTT[[#This Row],[Subprozess
(optionale Auswahl)]]="","okay",IF(VLOOKUP(BTT[[#This Row],[Subprozess
(optionale Auswahl)]],BPML[[Subprozess]:[Zugeordneter Hauptprozess]],3,FALSE)=BTT[[#This Row],[Hauptprozess
(Pflichtauswahl)]],"okay","falscher Subprozess"))</f>
        <v>okay</v>
      </c>
      <c r="AL502" t="str">
        <f>IF(aktives_Teilprojekt="Master","",IF(BTT[[#This Row],[Verantwortliches TP
(automatisch)]]=VLOOKUP(aktives_Teilprojekt,Teilprojekte[[Teilprojekte]:[Kürzel]],2,FALSE),"okay","Hauptprozess anderes TP"))</f>
        <v>okay</v>
      </c>
      <c r="AM5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02" t="str">
        <f>IFERROR(IF(BTT[[#This Row],[SAP-Modul
(Pflichtauswahl)]]&lt;&gt;VLOOKUP(BTT[[#This Row],[Verwendete Transaktion (Pflichtauswahl)]],Transaktionen[[Transaktionen]:[Modul]],3,FALSE),"Modul anders","okay"),"")</f>
        <v>Modul anders</v>
      </c>
      <c r="AP502" t="str">
        <f>IFERROR(IF(COUNTIFS(BTT[Verwendete Transaktion (Pflichtauswahl)],BTT[[#This Row],[Verwendete Transaktion (Pflichtauswahl)]],BTT[SAP-Modul
(Pflichtauswahl)],"&lt;&gt;"&amp;BTT[[#This Row],[SAP-Modul
(Pflichtauswahl)]])&gt;0,"Modul anders","okay"),"")</f>
        <v>Modul anders</v>
      </c>
      <c r="AQ502" t="str">
        <f>IFERROR(IF(COUNTIFS(BTT[Verwendete Transaktion (Pflichtauswahl)],BTT[[#This Row],[Verwendete Transaktion (Pflichtauswahl)]],BTT[Verantwortliches TP
(automatisch)],"&lt;&gt;"&amp;BTT[[#This Row],[Verantwortliches TP
(automatisch)]])&gt;0,"Transaktion mehrfach","okay"),"")</f>
        <v>okay</v>
      </c>
      <c r="AR502" t="str">
        <f>IFERROR(IF(COUNTIFS(BTT[Verwendete Transaktion (Pflichtauswahl)],BTT[[#This Row],[Verwendete Transaktion (Pflichtauswahl)]],BTT[Verantwortliches TP
(automatisch)],"&lt;&gt;"&amp;VLOOKUP(aktives_Teilprojekt,Teilprojekte[[Teilprojekte]:[Kürzel]],2,FALSE))&gt;0,"Transaktion mehrfach","okay"),"")</f>
        <v>okay</v>
      </c>
      <c r="AS502" t="s">
        <v>1403</v>
      </c>
    </row>
    <row r="503" spans="1:45" ht="90">
      <c r="A503" t="str">
        <f>IFERROR(IF(BTT[[#This Row],[Lfd Nr. 
(aus konsolidierter Datei)]]&lt;&gt;"",BTT[[#This Row],[Lfd Nr. 
(aus konsolidierter Datei)]],VLOOKUP(aktives_Teilprojekt,Teilprojekte[[Teilprojekte]:[Kürzel]],2,FALSE)&amp;ROW(BTT[[#This Row],[Lfd Nr.
(automatisch)]])-2),"")</f>
        <v>FI150</v>
      </c>
      <c r="B503" t="s">
        <v>79</v>
      </c>
      <c r="D503" t="s">
        <v>1404</v>
      </c>
      <c r="E503" t="str">
        <f>IFERROR(IF(NOT(BTT[[#This Row],[Manuelle Änderung des Verantwortliches TP
(Auswahl - bei Bedarf)]]=""),BTT[[#This Row],[Manuelle Änderung des Verantwortliches TP
(Auswahl - bei Bedarf)]],VLOOKUP(BTT[[#This Row],[Hauptprozess
(Pflichtauswahl)]],Hauptprozesse[],3,FALSE)),"")</f>
        <v>FI</v>
      </c>
      <c r="G503" t="s">
        <v>81</v>
      </c>
      <c r="H503" t="s">
        <v>5</v>
      </c>
      <c r="I503" t="s">
        <v>1396</v>
      </c>
      <c r="J503" t="str">
        <f>IFERROR(VLOOKUP(BTT[[#This Row],[Verwendete Transaktion (Pflichtauswahl)]],Transaktionen[[Transaktionen]:[Langtext]],2,FALSE),"")</f>
        <v>Beleg anzeigen</v>
      </c>
      <c r="O503" t="s">
        <v>83</v>
      </c>
      <c r="T503" t="s">
        <v>83</v>
      </c>
      <c r="V503" t="str">
        <f>IFERROR(VLOOKUP(BTT[[#This Row],[Verwendetes Formular
(Auswahl falls relevant)]],Formulare[[Formularbezeichnung]:[Formularname (technisch)]],2,FALSE),"")</f>
        <v/>
      </c>
      <c r="X503" t="s">
        <v>83</v>
      </c>
      <c r="Y503" s="4" t="s">
        <v>1405</v>
      </c>
      <c r="AB503" t="s">
        <v>85</v>
      </c>
      <c r="AC503" t="s">
        <v>1218</v>
      </c>
      <c r="AD503" t="s">
        <v>87</v>
      </c>
      <c r="AF503" t="s">
        <v>1397</v>
      </c>
      <c r="AI503" t="s">
        <v>85</v>
      </c>
      <c r="AJ503" t="s">
        <v>85</v>
      </c>
      <c r="AK503" t="str">
        <f>IF(BTT[[#This Row],[Subprozess
(optionale Auswahl)]]="","okay",IF(VLOOKUP(BTT[[#This Row],[Subprozess
(optionale Auswahl)]],BPML[[Subprozess]:[Zugeordneter Hauptprozess]],3,FALSE)=BTT[[#This Row],[Hauptprozess
(Pflichtauswahl)]],"okay","falscher Subprozess"))</f>
        <v>okay</v>
      </c>
      <c r="AL503" t="str">
        <f>IF(aktives_Teilprojekt="Master","",IF(BTT[[#This Row],[Verantwortliches TP
(automatisch)]]=VLOOKUP(aktives_Teilprojekt,Teilprojekte[[Teilprojekte]:[Kürzel]],2,FALSE),"okay","Hauptprozess anderes TP"))</f>
        <v>okay</v>
      </c>
      <c r="AM5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03" t="str">
        <f>IFERROR(IF(BTT[[#This Row],[SAP-Modul
(Pflichtauswahl)]]&lt;&gt;VLOOKUP(BTT[[#This Row],[Verwendete Transaktion (Pflichtauswahl)]],Transaktionen[[Transaktionen]:[Modul]],3,FALSE),"Modul anders","okay"),"")</f>
        <v>Modul anders</v>
      </c>
      <c r="AP503" t="str">
        <f>IFERROR(IF(COUNTIFS(BTT[Verwendete Transaktion (Pflichtauswahl)],BTT[[#This Row],[Verwendete Transaktion (Pflichtauswahl)]],BTT[SAP-Modul
(Pflichtauswahl)],"&lt;&gt;"&amp;BTT[[#This Row],[SAP-Modul
(Pflichtauswahl)]])&gt;0,"Modul anders","okay"),"")</f>
        <v>Modul anders</v>
      </c>
      <c r="AQ503" t="str">
        <f>IFERROR(IF(COUNTIFS(BTT[Verwendete Transaktion (Pflichtauswahl)],BTT[[#This Row],[Verwendete Transaktion (Pflichtauswahl)]],BTT[Verantwortliches TP
(automatisch)],"&lt;&gt;"&amp;BTT[[#This Row],[Verantwortliches TP
(automatisch)]])&gt;0,"Transaktion mehrfach","okay"),"")</f>
        <v>okay</v>
      </c>
      <c r="AR503" t="str">
        <f>IFERROR(IF(COUNTIFS(BTT[Verwendete Transaktion (Pflichtauswahl)],BTT[[#This Row],[Verwendete Transaktion (Pflichtauswahl)]],BTT[Verantwortliches TP
(automatisch)],"&lt;&gt;"&amp;VLOOKUP(aktives_Teilprojekt,Teilprojekte[[Teilprojekte]:[Kürzel]],2,FALSE))&gt;0,"Transaktion mehrfach","okay"),"")</f>
        <v>okay</v>
      </c>
      <c r="AS503" t="s">
        <v>1406</v>
      </c>
    </row>
    <row r="504" spans="1:45" ht="60">
      <c r="A504" t="str">
        <f>IFERROR(IF(BTT[[#This Row],[Lfd Nr. 
(aus konsolidierter Datei)]]&lt;&gt;"",BTT[[#This Row],[Lfd Nr. 
(aus konsolidierter Datei)]],VLOOKUP(aktives_Teilprojekt,Teilprojekte[[Teilprojekte]:[Kürzel]],2,FALSE)&amp;ROW(BTT[[#This Row],[Lfd Nr.
(automatisch)]])-2),"")</f>
        <v>FI102</v>
      </c>
      <c r="B504" t="s">
        <v>1106</v>
      </c>
      <c r="D504" t="s">
        <v>1407</v>
      </c>
      <c r="E504" t="str">
        <f>IFERROR(IF(NOT(BTT[[#This Row],[Manuelle Änderung des Verantwortliches TP
(Auswahl - bei Bedarf)]]=""),BTT[[#This Row],[Manuelle Änderung des Verantwortliches TP
(Auswahl - bei Bedarf)]],VLOOKUP(BTT[[#This Row],[Hauptprozess
(Pflichtauswahl)]],Hauptprozesse[],3,FALSE)),"")</f>
        <v>FI</v>
      </c>
      <c r="G504" t="s">
        <v>363</v>
      </c>
      <c r="H504" t="s">
        <v>1408</v>
      </c>
      <c r="I504" t="s">
        <v>1396</v>
      </c>
      <c r="J504" t="str">
        <f>IFERROR(VLOOKUP(BTT[[#This Row],[Verwendete Transaktion (Pflichtauswahl)]],Transaktionen[[Transaktionen]:[Langtext]],2,FALSE),"")</f>
        <v>Beleg anzeigen</v>
      </c>
      <c r="O504" t="s">
        <v>83</v>
      </c>
      <c r="T504" t="s">
        <v>83</v>
      </c>
      <c r="V504" t="str">
        <f>IFERROR(VLOOKUP(BTT[[#This Row],[Verwendetes Formular
(Auswahl falls relevant)]],Formulare[[Formularbezeichnung]:[Formularname (technisch)]],2,FALSE),"")</f>
        <v/>
      </c>
      <c r="X504" t="s">
        <v>83</v>
      </c>
      <c r="Y504" s="4" t="s">
        <v>1409</v>
      </c>
      <c r="AB504" t="s">
        <v>85</v>
      </c>
      <c r="AC504" t="s">
        <v>1218</v>
      </c>
      <c r="AD504" t="s">
        <v>87</v>
      </c>
      <c r="AF504" t="s">
        <v>1397</v>
      </c>
      <c r="AI504" t="s">
        <v>85</v>
      </c>
      <c r="AJ504" t="s">
        <v>85</v>
      </c>
      <c r="AK504" t="str">
        <f>IF(BTT[[#This Row],[Subprozess
(optionale Auswahl)]]="","okay",IF(VLOOKUP(BTT[[#This Row],[Subprozess
(optionale Auswahl)]],BPML[[Subprozess]:[Zugeordneter Hauptprozess]],3,FALSE)=BTT[[#This Row],[Hauptprozess
(Pflichtauswahl)]],"okay","falscher Subprozess"))</f>
        <v>okay</v>
      </c>
      <c r="AL504" t="str">
        <f>IF(aktives_Teilprojekt="Master","",IF(BTT[[#This Row],[Verantwortliches TP
(automatisch)]]=VLOOKUP(aktives_Teilprojekt,Teilprojekte[[Teilprojekte]:[Kürzel]],2,FALSE),"okay","Hauptprozess anderes TP"))</f>
        <v>okay</v>
      </c>
      <c r="AM5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04" t="str">
        <f>IFERROR(IF(BTT[[#This Row],[SAP-Modul
(Pflichtauswahl)]]&lt;&gt;VLOOKUP(BTT[[#This Row],[Verwendete Transaktion (Pflichtauswahl)]],Transaktionen[[Transaktionen]:[Modul]],3,FALSE),"Modul anders","okay"),"")</f>
        <v>okay</v>
      </c>
      <c r="AP504" t="str">
        <f>IFERROR(IF(COUNTIFS(BTT[Verwendete Transaktion (Pflichtauswahl)],BTT[[#This Row],[Verwendete Transaktion (Pflichtauswahl)]],BTT[SAP-Modul
(Pflichtauswahl)],"&lt;&gt;"&amp;BTT[[#This Row],[SAP-Modul
(Pflichtauswahl)]])&gt;0,"Modul anders","okay"),"")</f>
        <v>Modul anders</v>
      </c>
      <c r="AQ504" t="str">
        <f>IFERROR(IF(COUNTIFS(BTT[Verwendete Transaktion (Pflichtauswahl)],BTT[[#This Row],[Verwendete Transaktion (Pflichtauswahl)]],BTT[Verantwortliches TP
(automatisch)],"&lt;&gt;"&amp;BTT[[#This Row],[Verantwortliches TP
(automatisch)]])&gt;0,"Transaktion mehrfach","okay"),"")</f>
        <v>okay</v>
      </c>
      <c r="AR504" t="str">
        <f>IFERROR(IF(COUNTIFS(BTT[Verwendete Transaktion (Pflichtauswahl)],BTT[[#This Row],[Verwendete Transaktion (Pflichtauswahl)]],BTT[Verantwortliches TP
(automatisch)],"&lt;&gt;"&amp;VLOOKUP(aktives_Teilprojekt,Teilprojekte[[Teilprojekte]:[Kürzel]],2,FALSE))&gt;0,"Transaktion mehrfach","okay"),"")</f>
        <v>okay</v>
      </c>
      <c r="AS504" t="s">
        <v>1410</v>
      </c>
    </row>
    <row r="505" spans="1:45">
      <c r="A505" t="str">
        <f>IFERROR(IF(BTT[[#This Row],[Lfd Nr. 
(aus konsolidierter Datei)]]&lt;&gt;"",BTT[[#This Row],[Lfd Nr. 
(aus konsolidierter Datei)]],VLOOKUP(aktives_Teilprojekt,Teilprojekte[[Teilprojekte]:[Kürzel]],2,FALSE)&amp;ROW(BTT[[#This Row],[Lfd Nr.
(automatisch)]])-2),"")</f>
        <v>FI1422</v>
      </c>
      <c r="B505" t="s">
        <v>746</v>
      </c>
      <c r="D505" t="s">
        <v>1411</v>
      </c>
      <c r="E505" t="str">
        <f>IFERROR(IF(NOT(BTT[[#This Row],[Manuelle Änderung des Verantwortliches TP
(Auswahl - bei Bedarf)]]=""),BTT[[#This Row],[Manuelle Änderung des Verantwortliches TP
(Auswahl - bei Bedarf)]],VLOOKUP(BTT[[#This Row],[Hauptprozess
(Pflichtauswahl)]],Hauptprozesse[],3,FALSE)),"")</f>
        <v>FI</v>
      </c>
      <c r="G505" t="s">
        <v>754</v>
      </c>
      <c r="H505" t="s">
        <v>1408</v>
      </c>
      <c r="I505" t="s">
        <v>1396</v>
      </c>
      <c r="J505" t="str">
        <f>IFERROR(VLOOKUP(BTT[[#This Row],[Verwendete Transaktion (Pflichtauswahl)]],Transaktionen[[Transaktionen]:[Langtext]],2,FALSE),"")</f>
        <v>Beleg anzeigen</v>
      </c>
      <c r="O505" t="s">
        <v>83</v>
      </c>
      <c r="T505" t="s">
        <v>83</v>
      </c>
      <c r="V505" t="str">
        <f>IFERROR(VLOOKUP(BTT[[#This Row],[Verwendetes Formular
(Auswahl falls relevant)]],Formulare[[Formularbezeichnung]:[Formularname (technisch)]],2,FALSE),"")</f>
        <v/>
      </c>
      <c r="X505" t="s">
        <v>83</v>
      </c>
      <c r="Y505" s="4"/>
      <c r="AB505" t="s">
        <v>85</v>
      </c>
      <c r="AC505" t="s">
        <v>1218</v>
      </c>
      <c r="AD505" t="s">
        <v>87</v>
      </c>
      <c r="AF505" t="s">
        <v>1397</v>
      </c>
      <c r="AI505" t="s">
        <v>85</v>
      </c>
      <c r="AJ505" t="s">
        <v>85</v>
      </c>
      <c r="AK505" t="str">
        <f>IF(BTT[[#This Row],[Subprozess
(optionale Auswahl)]]="","okay",IF(VLOOKUP(BTT[[#This Row],[Subprozess
(optionale Auswahl)]],BPML[[Subprozess]:[Zugeordneter Hauptprozess]],3,FALSE)=BTT[[#This Row],[Hauptprozess
(Pflichtauswahl)]],"okay","falscher Subprozess"))</f>
        <v>okay</v>
      </c>
      <c r="AL505" t="str">
        <f>IF(aktives_Teilprojekt="Master","",IF(BTT[[#This Row],[Verantwortliches TP
(automatisch)]]=VLOOKUP(aktives_Teilprojekt,Teilprojekte[[Teilprojekte]:[Kürzel]],2,FALSE),"okay","Hauptprozess anderes TP"))</f>
        <v>okay</v>
      </c>
      <c r="AM5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05" t="str">
        <f>IFERROR(IF(BTT[[#This Row],[SAP-Modul
(Pflichtauswahl)]]&lt;&gt;VLOOKUP(BTT[[#This Row],[Verwendete Transaktion (Pflichtauswahl)]],Transaktionen[[Transaktionen]:[Modul]],3,FALSE),"Modul anders","okay"),"")</f>
        <v>okay</v>
      </c>
      <c r="AP505" t="str">
        <f>IFERROR(IF(COUNTIFS(BTT[Verwendete Transaktion (Pflichtauswahl)],BTT[[#This Row],[Verwendete Transaktion (Pflichtauswahl)]],BTT[SAP-Modul
(Pflichtauswahl)],"&lt;&gt;"&amp;BTT[[#This Row],[SAP-Modul
(Pflichtauswahl)]])&gt;0,"Modul anders","okay"),"")</f>
        <v>Modul anders</v>
      </c>
      <c r="AQ505" t="str">
        <f>IFERROR(IF(COUNTIFS(BTT[Verwendete Transaktion (Pflichtauswahl)],BTT[[#This Row],[Verwendete Transaktion (Pflichtauswahl)]],BTT[Verantwortliches TP
(automatisch)],"&lt;&gt;"&amp;BTT[[#This Row],[Verantwortliches TP
(automatisch)]])&gt;0,"Transaktion mehrfach","okay"),"")</f>
        <v>okay</v>
      </c>
      <c r="AR505" t="str">
        <f>IFERROR(IF(COUNTIFS(BTT[Verwendete Transaktion (Pflichtauswahl)],BTT[[#This Row],[Verwendete Transaktion (Pflichtauswahl)]],BTT[Verantwortliches TP
(automatisch)],"&lt;&gt;"&amp;VLOOKUP(aktives_Teilprojekt,Teilprojekte[[Teilprojekte]:[Kürzel]],2,FALSE))&gt;0,"Transaktion mehrfach","okay"),"")</f>
        <v>okay</v>
      </c>
      <c r="AS505" t="s">
        <v>1412</v>
      </c>
    </row>
    <row r="506" spans="1:45">
      <c r="A506" t="str">
        <f>IFERROR(IF(BTT[[#This Row],[Lfd Nr. 
(aus konsolidierter Datei)]]&lt;&gt;"",BTT[[#This Row],[Lfd Nr. 
(aus konsolidierter Datei)]],VLOOKUP(aktives_Teilprojekt,Teilprojekte[[Teilprojekte]:[Kürzel]],2,FALSE)&amp;ROW(BTT[[#This Row],[Lfd Nr.
(automatisch)]])-2),"")</f>
        <v>FI1802</v>
      </c>
      <c r="B506" t="s">
        <v>1390</v>
      </c>
      <c r="D506" t="s">
        <v>1413</v>
      </c>
      <c r="E506" t="str">
        <f>IFERROR(IF(NOT(BTT[[#This Row],[Manuelle Änderung des Verantwortliches TP
(Auswahl - bei Bedarf)]]=""),BTT[[#This Row],[Manuelle Änderung des Verantwortliches TP
(Auswahl - bei Bedarf)]],VLOOKUP(BTT[[#This Row],[Hauptprozess
(Pflichtauswahl)]],Hauptprozesse[],3,FALSE)),"")</f>
        <v>FI</v>
      </c>
      <c r="G506" t="s">
        <v>1392</v>
      </c>
      <c r="H506" t="s">
        <v>1408</v>
      </c>
      <c r="I506" t="s">
        <v>1396</v>
      </c>
      <c r="J506" t="str">
        <f>IFERROR(VLOOKUP(BTT[[#This Row],[Verwendete Transaktion (Pflichtauswahl)]],Transaktionen[[Transaktionen]:[Langtext]],2,FALSE),"")</f>
        <v>Beleg anzeigen</v>
      </c>
      <c r="O506" t="s">
        <v>83</v>
      </c>
      <c r="T506" t="s">
        <v>83</v>
      </c>
      <c r="V506" t="str">
        <f>IFERROR(VLOOKUP(BTT[[#This Row],[Verwendetes Formular
(Auswahl falls relevant)]],Formulare[[Formularbezeichnung]:[Formularname (technisch)]],2,FALSE),"")</f>
        <v/>
      </c>
      <c r="X506" t="s">
        <v>83</v>
      </c>
      <c r="Y506" s="4"/>
      <c r="AB506" t="s">
        <v>85</v>
      </c>
      <c r="AC506" t="s">
        <v>1218</v>
      </c>
      <c r="AD506" t="s">
        <v>87</v>
      </c>
      <c r="AF506" t="s">
        <v>1397</v>
      </c>
      <c r="AI506" t="s">
        <v>85</v>
      </c>
      <c r="AJ506" t="s">
        <v>85</v>
      </c>
      <c r="AK506" t="str">
        <f>IF(BTT[[#This Row],[Subprozess
(optionale Auswahl)]]="","okay",IF(VLOOKUP(BTT[[#This Row],[Subprozess
(optionale Auswahl)]],BPML[[Subprozess]:[Zugeordneter Hauptprozess]],3,FALSE)=BTT[[#This Row],[Hauptprozess
(Pflichtauswahl)]],"okay","falscher Subprozess"))</f>
        <v>okay</v>
      </c>
      <c r="AL506" t="str">
        <f>IF(aktives_Teilprojekt="Master","",IF(BTT[[#This Row],[Verantwortliches TP
(automatisch)]]=VLOOKUP(aktives_Teilprojekt,Teilprojekte[[Teilprojekte]:[Kürzel]],2,FALSE),"okay","Hauptprozess anderes TP"))</f>
        <v>okay</v>
      </c>
      <c r="AM5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06" t="str">
        <f>IFERROR(IF(BTT[[#This Row],[SAP-Modul
(Pflichtauswahl)]]&lt;&gt;VLOOKUP(BTT[[#This Row],[Verwendete Transaktion (Pflichtauswahl)]],Transaktionen[[Transaktionen]:[Modul]],3,FALSE),"Modul anders","okay"),"")</f>
        <v>okay</v>
      </c>
      <c r="AP506" t="str">
        <f>IFERROR(IF(COUNTIFS(BTT[Verwendete Transaktion (Pflichtauswahl)],BTT[[#This Row],[Verwendete Transaktion (Pflichtauswahl)]],BTT[SAP-Modul
(Pflichtauswahl)],"&lt;&gt;"&amp;BTT[[#This Row],[SAP-Modul
(Pflichtauswahl)]])&gt;0,"Modul anders","okay"),"")</f>
        <v>Modul anders</v>
      </c>
      <c r="AQ506" t="str">
        <f>IFERROR(IF(COUNTIFS(BTT[Verwendete Transaktion (Pflichtauswahl)],BTT[[#This Row],[Verwendete Transaktion (Pflichtauswahl)]],BTT[Verantwortliches TP
(automatisch)],"&lt;&gt;"&amp;BTT[[#This Row],[Verantwortliches TP
(automatisch)]])&gt;0,"Transaktion mehrfach","okay"),"")</f>
        <v>okay</v>
      </c>
      <c r="AR506" t="str">
        <f>IFERROR(IF(COUNTIFS(BTT[Verwendete Transaktion (Pflichtauswahl)],BTT[[#This Row],[Verwendete Transaktion (Pflichtauswahl)]],BTT[Verantwortliches TP
(automatisch)],"&lt;&gt;"&amp;VLOOKUP(aktives_Teilprojekt,Teilprojekte[[Teilprojekte]:[Kürzel]],2,FALSE))&gt;0,"Transaktion mehrfach","okay"),"")</f>
        <v>okay</v>
      </c>
      <c r="AS506" t="s">
        <v>1414</v>
      </c>
    </row>
    <row r="507" spans="1:45">
      <c r="A507" t="str">
        <f>IFERROR(IF(BTT[[#This Row],[Lfd Nr. 
(aus konsolidierter Datei)]]&lt;&gt;"",BTT[[#This Row],[Lfd Nr. 
(aus konsolidierter Datei)]],VLOOKUP(aktives_Teilprojekt,Teilprojekte[[Teilprojekte]:[Kürzel]],2,FALSE)&amp;ROW(BTT[[#This Row],[Lfd Nr.
(automatisch)]])-2),"")</f>
        <v>FI1783</v>
      </c>
      <c r="B507" t="s">
        <v>1214</v>
      </c>
      <c r="D507" t="s">
        <v>1415</v>
      </c>
      <c r="E507" t="str">
        <f>IFERROR(IF(NOT(BTT[[#This Row],[Manuelle Änderung des Verantwortliches TP
(Auswahl - bei Bedarf)]]=""),BTT[[#This Row],[Manuelle Änderung des Verantwortliches TP
(Auswahl - bei Bedarf)]],VLOOKUP(BTT[[#This Row],[Hauptprozess
(Pflichtauswahl)]],Hauptprozesse[],3,FALSE)),"")</f>
        <v>FI</v>
      </c>
      <c r="G507" t="s">
        <v>1392</v>
      </c>
      <c r="H507" t="s">
        <v>1408</v>
      </c>
      <c r="I507" t="s">
        <v>1396</v>
      </c>
      <c r="J507" t="str">
        <f>IFERROR(VLOOKUP(BTT[[#This Row],[Verwendete Transaktion (Pflichtauswahl)]],Transaktionen[[Transaktionen]:[Langtext]],2,FALSE),"")</f>
        <v>Beleg anzeigen</v>
      </c>
      <c r="O507" t="s">
        <v>83</v>
      </c>
      <c r="T507" t="s">
        <v>83</v>
      </c>
      <c r="V507" t="str">
        <f>IFERROR(VLOOKUP(BTT[[#This Row],[Verwendetes Formular
(Auswahl falls relevant)]],Formulare[[Formularbezeichnung]:[Formularname (technisch)]],2,FALSE),"")</f>
        <v/>
      </c>
      <c r="X507" t="s">
        <v>83</v>
      </c>
      <c r="Y507" s="4"/>
      <c r="AB507" t="s">
        <v>85</v>
      </c>
      <c r="AC507" t="s">
        <v>1218</v>
      </c>
      <c r="AD507" t="s">
        <v>87</v>
      </c>
      <c r="AF507" t="s">
        <v>1397</v>
      </c>
      <c r="AI507" t="s">
        <v>85</v>
      </c>
      <c r="AJ507" t="s">
        <v>85</v>
      </c>
      <c r="AK507" t="str">
        <f>IF(BTT[[#This Row],[Subprozess
(optionale Auswahl)]]="","okay",IF(VLOOKUP(BTT[[#This Row],[Subprozess
(optionale Auswahl)]],BPML[[Subprozess]:[Zugeordneter Hauptprozess]],3,FALSE)=BTT[[#This Row],[Hauptprozess
(Pflichtauswahl)]],"okay","falscher Subprozess"))</f>
        <v>okay</v>
      </c>
      <c r="AL507" t="str">
        <f>IF(aktives_Teilprojekt="Master","",IF(BTT[[#This Row],[Verantwortliches TP
(automatisch)]]=VLOOKUP(aktives_Teilprojekt,Teilprojekte[[Teilprojekte]:[Kürzel]],2,FALSE),"okay","Hauptprozess anderes TP"))</f>
        <v>okay</v>
      </c>
      <c r="AM5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07" t="str">
        <f>IFERROR(IF(BTT[[#This Row],[SAP-Modul
(Pflichtauswahl)]]&lt;&gt;VLOOKUP(BTT[[#This Row],[Verwendete Transaktion (Pflichtauswahl)]],Transaktionen[[Transaktionen]:[Modul]],3,FALSE),"Modul anders","okay"),"")</f>
        <v>okay</v>
      </c>
      <c r="AP507" t="str">
        <f>IFERROR(IF(COUNTIFS(BTT[Verwendete Transaktion (Pflichtauswahl)],BTT[[#This Row],[Verwendete Transaktion (Pflichtauswahl)]],BTT[SAP-Modul
(Pflichtauswahl)],"&lt;&gt;"&amp;BTT[[#This Row],[SAP-Modul
(Pflichtauswahl)]])&gt;0,"Modul anders","okay"),"")</f>
        <v>Modul anders</v>
      </c>
      <c r="AQ507" t="str">
        <f>IFERROR(IF(COUNTIFS(BTT[Verwendete Transaktion (Pflichtauswahl)],BTT[[#This Row],[Verwendete Transaktion (Pflichtauswahl)]],BTT[Verantwortliches TP
(automatisch)],"&lt;&gt;"&amp;BTT[[#This Row],[Verantwortliches TP
(automatisch)]])&gt;0,"Transaktion mehrfach","okay"),"")</f>
        <v>okay</v>
      </c>
      <c r="AR507" t="str">
        <f>IFERROR(IF(COUNTIFS(BTT[Verwendete Transaktion (Pflichtauswahl)],BTT[[#This Row],[Verwendete Transaktion (Pflichtauswahl)]],BTT[Verantwortliches TP
(automatisch)],"&lt;&gt;"&amp;VLOOKUP(aktives_Teilprojekt,Teilprojekte[[Teilprojekte]:[Kürzel]],2,FALSE))&gt;0,"Transaktion mehrfach","okay"),"")</f>
        <v>okay</v>
      </c>
      <c r="AS507" t="s">
        <v>1416</v>
      </c>
    </row>
    <row r="508" spans="1:45" ht="45">
      <c r="A508" t="str">
        <f>IFERROR(IF(BTT[[#This Row],[Lfd Nr. 
(aus konsolidierter Datei)]]&lt;&gt;"",BTT[[#This Row],[Lfd Nr. 
(aus konsolidierter Datei)]],VLOOKUP(aktives_Teilprojekt,Teilprojekte[[Teilprojekte]:[Kürzel]],2,FALSE)&amp;ROW(BTT[[#This Row],[Lfd Nr.
(automatisch)]])-2),"")</f>
        <v>FI2453</v>
      </c>
      <c r="B508" t="s">
        <v>101</v>
      </c>
      <c r="D508" t="s">
        <v>1417</v>
      </c>
      <c r="E508" t="str">
        <f>IFERROR(IF(NOT(BTT[[#This Row],[Manuelle Änderung des Verantwortliches TP
(Auswahl - bei Bedarf)]]=""),BTT[[#This Row],[Manuelle Änderung des Verantwortliches TP
(Auswahl - bei Bedarf)]],VLOOKUP(BTT[[#This Row],[Hauptprozess
(Pflichtauswahl)]],Hauptprozesse[],3,FALSE)),"")</f>
        <v>FI</v>
      </c>
      <c r="F508" t="s">
        <v>5</v>
      </c>
      <c r="G508" t="s">
        <v>1263</v>
      </c>
      <c r="H508" t="s">
        <v>792</v>
      </c>
      <c r="I508" t="s">
        <v>1418</v>
      </c>
      <c r="J508" t="str">
        <f>IFERROR(VLOOKUP(BTT[[#This Row],[Verwendete Transaktion (Pflichtauswahl)]],Transaktionen[[Transaktionen]:[Langtext]],2,FALSE),"")</f>
        <v>Beleganzeige Hauptbuchsicht</v>
      </c>
      <c r="V508" t="str">
        <f>IFERROR(VLOOKUP(BTT[[#This Row],[Verwendetes Formular
(Auswahl falls relevant)]],Formulare[[Formularbezeichnung]:[Formularname (technisch)]],2,FALSE),"")</f>
        <v/>
      </c>
      <c r="X508" t="s">
        <v>83</v>
      </c>
      <c r="Y508" s="4" t="s">
        <v>1419</v>
      </c>
      <c r="AC508" t="s">
        <v>86</v>
      </c>
      <c r="AD508" t="s">
        <v>816</v>
      </c>
      <c r="AF508" t="s">
        <v>1420</v>
      </c>
      <c r="AJ508" t="s">
        <v>99</v>
      </c>
      <c r="AK508" t="str">
        <f>IF(BTT[[#This Row],[Subprozess
(optionale Auswahl)]]="","okay",IF(VLOOKUP(BTT[[#This Row],[Subprozess
(optionale Auswahl)]],BPML[[Subprozess]:[Zugeordneter Hauptprozess]],3,FALSE)=BTT[[#This Row],[Hauptprozess
(Pflichtauswahl)]],"okay","falscher Subprozess"))</f>
        <v>okay</v>
      </c>
      <c r="AL508" t="str">
        <f>IF(aktives_Teilprojekt="Master","",IF(BTT[[#This Row],[Verantwortliches TP
(automatisch)]]=VLOOKUP(aktives_Teilprojekt,Teilprojekte[[Teilprojekte]:[Kürzel]],2,FALSE),"okay","Hauptprozess anderes TP"))</f>
        <v>okay</v>
      </c>
      <c r="AM5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08" t="str">
        <f>IFERROR(IF(BTT[[#This Row],[SAP-Modul
(Pflichtauswahl)]]&lt;&gt;VLOOKUP(BTT[[#This Row],[Verwendete Transaktion (Pflichtauswahl)]],Transaktionen[[Transaktionen]:[Modul]],3,FALSE),"Modul anders","okay"),"")</f>
        <v>Modul anders</v>
      </c>
      <c r="AP508" t="str">
        <f>IFERROR(IF(COUNTIFS(BTT[Verwendete Transaktion (Pflichtauswahl)],BTT[[#This Row],[Verwendete Transaktion (Pflichtauswahl)]],BTT[SAP-Modul
(Pflichtauswahl)],"&lt;&gt;"&amp;BTT[[#This Row],[SAP-Modul
(Pflichtauswahl)]])&gt;0,"Modul anders","okay"),"")</f>
        <v>Modul anders</v>
      </c>
      <c r="AQ508" t="str">
        <f>IFERROR(IF(COUNTIFS(BTT[Verwendete Transaktion (Pflichtauswahl)],BTT[[#This Row],[Verwendete Transaktion (Pflichtauswahl)]],BTT[Verantwortliches TP
(automatisch)],"&lt;&gt;"&amp;BTT[[#This Row],[Verantwortliches TP
(automatisch)]])&gt;0,"Transaktion mehrfach","okay"),"")</f>
        <v>okay</v>
      </c>
      <c r="AR508" t="str">
        <f>IFERROR(IF(COUNTIFS(BTT[Verwendete Transaktion (Pflichtauswahl)],BTT[[#This Row],[Verwendete Transaktion (Pflichtauswahl)]],BTT[Verantwortliches TP
(automatisch)],"&lt;&gt;"&amp;VLOOKUP(aktives_Teilprojekt,Teilprojekte[[Teilprojekte]:[Kürzel]],2,FALSE))&gt;0,"Transaktion mehrfach","okay"),"")</f>
        <v>okay</v>
      </c>
      <c r="AS508" t="s">
        <v>1421</v>
      </c>
    </row>
    <row r="509" spans="1:45">
      <c r="A509" t="str">
        <f>IFERROR(IF(BTT[[#This Row],[Lfd Nr. 
(aus konsolidierter Datei)]]&lt;&gt;"",BTT[[#This Row],[Lfd Nr. 
(aus konsolidierter Datei)]],VLOOKUP(aktives_Teilprojekt,Teilprojekte[[Teilprojekte]:[Kürzel]],2,FALSE)&amp;ROW(BTT[[#This Row],[Lfd Nr.
(automatisch)]])-2),"")</f>
        <v>FI2454</v>
      </c>
      <c r="B509" t="s">
        <v>101</v>
      </c>
      <c r="D509" s="4" t="s">
        <v>1296</v>
      </c>
      <c r="E509" t="str">
        <f>IFERROR(IF(NOT(BTT[[#This Row],[Manuelle Änderung des Verantwortliches TP
(Auswahl - bei Bedarf)]]=""),BTT[[#This Row],[Manuelle Änderung des Verantwortliches TP
(Auswahl - bei Bedarf)]],VLOOKUP(BTT[[#This Row],[Hauptprozess
(Pflichtauswahl)]],Hauptprozesse[],3,FALSE)),"")</f>
        <v>FI</v>
      </c>
      <c r="F509" t="s">
        <v>5</v>
      </c>
      <c r="G509" t="s">
        <v>754</v>
      </c>
      <c r="H509" t="s">
        <v>792</v>
      </c>
      <c r="I509" t="s">
        <v>1422</v>
      </c>
      <c r="J509" t="str">
        <f>IFERROR(VLOOKUP(BTT[[#This Row],[Verwendete Transaktion (Pflichtauswahl)]],Transaktionen[[Transaktionen]:[Langtext]],2,FALSE),"")</f>
        <v>Belegänderungen</v>
      </c>
      <c r="V509" t="str">
        <f>IFERROR(VLOOKUP(BTT[[#This Row],[Verwendetes Formular
(Auswahl falls relevant)]],Formulare[[Formularbezeichnung]:[Formularname (technisch)]],2,FALSE),"")</f>
        <v/>
      </c>
      <c r="X509" t="s">
        <v>83</v>
      </c>
      <c r="Y509" s="4" t="s">
        <v>1184</v>
      </c>
      <c r="AC509" s="22" t="s">
        <v>97</v>
      </c>
      <c r="AD509" t="s">
        <v>816</v>
      </c>
      <c r="AF509" t="s">
        <v>1423</v>
      </c>
      <c r="AJ509" t="s">
        <v>99</v>
      </c>
      <c r="AK509" t="str">
        <f>IF(BTT[[#This Row],[Subprozess
(optionale Auswahl)]]="","okay",IF(VLOOKUP(BTT[[#This Row],[Subprozess
(optionale Auswahl)]],BPML[[Subprozess]:[Zugeordneter Hauptprozess]],3,FALSE)=BTT[[#This Row],[Hauptprozess
(Pflichtauswahl)]],"okay","falscher Subprozess"))</f>
        <v>okay</v>
      </c>
      <c r="AL509" t="str">
        <f>IF(aktives_Teilprojekt="Master","",IF(BTT[[#This Row],[Verantwortliches TP
(automatisch)]]=VLOOKUP(aktives_Teilprojekt,Teilprojekte[[Teilprojekte]:[Kürzel]],2,FALSE),"okay","Hauptprozess anderes TP"))</f>
        <v>okay</v>
      </c>
      <c r="AM5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09" t="str">
        <f>IFERROR(IF(BTT[[#This Row],[SAP-Modul
(Pflichtauswahl)]]&lt;&gt;VLOOKUP(BTT[[#This Row],[Verwendete Transaktion (Pflichtauswahl)]],Transaktionen[[Transaktionen]:[Modul]],3,FALSE),"Modul anders","okay"),"")</f>
        <v>Modul anders</v>
      </c>
      <c r="AP509" t="str">
        <f>IFERROR(IF(COUNTIFS(BTT[Verwendete Transaktion (Pflichtauswahl)],BTT[[#This Row],[Verwendete Transaktion (Pflichtauswahl)]],BTT[SAP-Modul
(Pflichtauswahl)],"&lt;&gt;"&amp;BTT[[#This Row],[SAP-Modul
(Pflichtauswahl)]])&gt;0,"Modul anders","okay"),"")</f>
        <v>Modul anders</v>
      </c>
      <c r="AQ509" t="str">
        <f>IFERROR(IF(COUNTIFS(BTT[Verwendete Transaktion (Pflichtauswahl)],BTT[[#This Row],[Verwendete Transaktion (Pflichtauswahl)]],BTT[Verantwortliches TP
(automatisch)],"&lt;&gt;"&amp;BTT[[#This Row],[Verantwortliches TP
(automatisch)]])&gt;0,"Transaktion mehrfach","okay"),"")</f>
        <v>okay</v>
      </c>
      <c r="AR509" t="str">
        <f>IFERROR(IF(COUNTIFS(BTT[Verwendete Transaktion (Pflichtauswahl)],BTT[[#This Row],[Verwendete Transaktion (Pflichtauswahl)]],BTT[Verantwortliches TP
(automatisch)],"&lt;&gt;"&amp;VLOOKUP(aktives_Teilprojekt,Teilprojekte[[Teilprojekte]:[Kürzel]],2,FALSE))&gt;0,"Transaktion mehrfach","okay"),"")</f>
        <v>okay</v>
      </c>
      <c r="AS509" t="s">
        <v>1424</v>
      </c>
    </row>
    <row r="510" spans="1:45">
      <c r="A510" t="str">
        <f>IFERROR(IF(BTT[[#This Row],[Lfd Nr. 
(aus konsolidierter Datei)]]&lt;&gt;"",BTT[[#This Row],[Lfd Nr. 
(aus konsolidierter Datei)]],VLOOKUP(aktives_Teilprojekt,Teilprojekte[[Teilprojekte]:[Kürzel]],2,FALSE)&amp;ROW(BTT[[#This Row],[Lfd Nr.
(automatisch)]])-2),"")</f>
        <v>FI2455</v>
      </c>
      <c r="B510" t="s">
        <v>101</v>
      </c>
      <c r="D510" s="4" t="s">
        <v>376</v>
      </c>
      <c r="E510" t="str">
        <f>IFERROR(IF(NOT(BTT[[#This Row],[Manuelle Änderung des Verantwortliches TP
(Auswahl - bei Bedarf)]]=""),BTT[[#This Row],[Manuelle Änderung des Verantwortliches TP
(Auswahl - bei Bedarf)]],VLOOKUP(BTT[[#This Row],[Hauptprozess
(Pflichtauswahl)]],Hauptprozesse[],3,FALSE)),"")</f>
        <v>FI</v>
      </c>
      <c r="F510" t="s">
        <v>5</v>
      </c>
      <c r="G510" t="s">
        <v>754</v>
      </c>
      <c r="H510" t="s">
        <v>792</v>
      </c>
      <c r="I510" t="s">
        <v>1425</v>
      </c>
      <c r="J510" t="str">
        <f>IFERROR(VLOOKUP(BTT[[#This Row],[Verwendete Transaktion (Pflichtauswahl)]],Transaktionen[[Transaktionen]:[Langtext]],2,FALSE),"")</f>
        <v>Buchen mit Ausgleichen</v>
      </c>
      <c r="V510" t="str">
        <f>IFERROR(VLOOKUP(BTT[[#This Row],[Verwendetes Formular
(Auswahl falls relevant)]],Formulare[[Formularbezeichnung]:[Formularname (technisch)]],2,FALSE),"")</f>
        <v/>
      </c>
      <c r="X510" t="s">
        <v>83</v>
      </c>
      <c r="Y510" s="4" t="s">
        <v>376</v>
      </c>
      <c r="AC510" s="22" t="s">
        <v>97</v>
      </c>
      <c r="AD510" t="s">
        <v>816</v>
      </c>
      <c r="AF510" t="s">
        <v>1426</v>
      </c>
      <c r="AJ510" t="s">
        <v>99</v>
      </c>
      <c r="AK510" t="str">
        <f>IF(BTT[[#This Row],[Subprozess
(optionale Auswahl)]]="","okay",IF(VLOOKUP(BTT[[#This Row],[Subprozess
(optionale Auswahl)]],BPML[[Subprozess]:[Zugeordneter Hauptprozess]],3,FALSE)=BTT[[#This Row],[Hauptprozess
(Pflichtauswahl)]],"okay","falscher Subprozess"))</f>
        <v>okay</v>
      </c>
      <c r="AL510" t="str">
        <f>IF(aktives_Teilprojekt="Master","",IF(BTT[[#This Row],[Verantwortliches TP
(automatisch)]]=VLOOKUP(aktives_Teilprojekt,Teilprojekte[[Teilprojekte]:[Kürzel]],2,FALSE),"okay","Hauptprozess anderes TP"))</f>
        <v>okay</v>
      </c>
      <c r="AM5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10" t="str">
        <f>IFERROR(IF(BTT[[#This Row],[SAP-Modul
(Pflichtauswahl)]]&lt;&gt;VLOOKUP(BTT[[#This Row],[Verwendete Transaktion (Pflichtauswahl)]],Transaktionen[[Transaktionen]:[Modul]],3,FALSE),"Modul anders","okay"),"")</f>
        <v>Modul anders</v>
      </c>
      <c r="AP510" t="str">
        <f>IFERROR(IF(COUNTIFS(BTT[Verwendete Transaktion (Pflichtauswahl)],BTT[[#This Row],[Verwendete Transaktion (Pflichtauswahl)]],BTT[SAP-Modul
(Pflichtauswahl)],"&lt;&gt;"&amp;BTT[[#This Row],[SAP-Modul
(Pflichtauswahl)]])&gt;0,"Modul anders","okay"),"")</f>
        <v>Modul anders</v>
      </c>
      <c r="AQ510" t="str">
        <f>IFERROR(IF(COUNTIFS(BTT[Verwendete Transaktion (Pflichtauswahl)],BTT[[#This Row],[Verwendete Transaktion (Pflichtauswahl)]],BTT[Verantwortliches TP
(automatisch)],"&lt;&gt;"&amp;BTT[[#This Row],[Verantwortliches TP
(automatisch)]])&gt;0,"Transaktion mehrfach","okay"),"")</f>
        <v>okay</v>
      </c>
      <c r="AR510" t="str">
        <f>IFERROR(IF(COUNTIFS(BTT[Verwendete Transaktion (Pflichtauswahl)],BTT[[#This Row],[Verwendete Transaktion (Pflichtauswahl)]],BTT[Verantwortliches TP
(automatisch)],"&lt;&gt;"&amp;VLOOKUP(aktives_Teilprojekt,Teilprojekte[[Teilprojekte]:[Kürzel]],2,FALSE))&gt;0,"Transaktion mehrfach","okay"),"")</f>
        <v>okay</v>
      </c>
      <c r="AS510" t="s">
        <v>1427</v>
      </c>
    </row>
    <row r="511" spans="1:45">
      <c r="A511" t="str">
        <f>IFERROR(IF(BTT[[#This Row],[Lfd Nr. 
(aus konsolidierter Datei)]]&lt;&gt;"",BTT[[#This Row],[Lfd Nr. 
(aus konsolidierter Datei)]],VLOOKUP(aktives_Teilprojekt,Teilprojekte[[Teilprojekte]:[Kürzel]],2,FALSE)&amp;ROW(BTT[[#This Row],[Lfd Nr.
(automatisch)]])-2),"")</f>
        <v>NL210</v>
      </c>
      <c r="B511" t="s">
        <v>218</v>
      </c>
      <c r="D511" t="s">
        <v>1428</v>
      </c>
      <c r="E511" t="str">
        <f>IFERROR(IF(NOT(BTT[[#This Row],[Manuelle Änderung des Verantwortliches TP
(Auswahl - bei Bedarf)]]=""),BTT[[#This Row],[Manuelle Änderung des Verantwortliches TP
(Auswahl - bei Bedarf)]],VLOOKUP(BTT[[#This Row],[Hauptprozess
(Pflichtauswahl)]],Hauptprozesse[],3,FALSE)),"")</f>
        <v>FI</v>
      </c>
      <c r="F511" t="s">
        <v>5</v>
      </c>
      <c r="G511" t="s">
        <v>93</v>
      </c>
      <c r="H511" t="s">
        <v>220</v>
      </c>
      <c r="I511" t="s">
        <v>1429</v>
      </c>
      <c r="J511" t="str">
        <f>IFERROR(VLOOKUP(BTT[[#This Row],[Verwendete Transaktion (Pflichtauswahl)]],Transaktionen[[Transaktionen]:[Langtext]],2,FALSE),"")</f>
        <v>Kontrollsummen</v>
      </c>
      <c r="O511" t="s">
        <v>85</v>
      </c>
      <c r="T511" t="s">
        <v>96</v>
      </c>
      <c r="V511" t="str">
        <f>IFERROR(VLOOKUP(BTT[[#This Row],[Verwendetes Formular
(Auswahl falls relevant)]],Formulare[[Formularbezeichnung]:[Formularname (technisch)]],2,FALSE),"")</f>
        <v/>
      </c>
      <c r="X511" t="s">
        <v>83</v>
      </c>
      <c r="Y511" s="4"/>
      <c r="AB511" t="s">
        <v>85</v>
      </c>
      <c r="AC511" s="22" t="s">
        <v>97</v>
      </c>
      <c r="AD511" t="s">
        <v>816</v>
      </c>
      <c r="AF511" t="s">
        <v>1430</v>
      </c>
      <c r="AI511" t="s">
        <v>85</v>
      </c>
      <c r="AJ511" t="s">
        <v>85</v>
      </c>
      <c r="AK511" t="str">
        <f>IF(BTT[[#This Row],[Subprozess
(optionale Auswahl)]]="","okay",IF(VLOOKUP(BTT[[#This Row],[Subprozess
(optionale Auswahl)]],BPML[[Subprozess]:[Zugeordneter Hauptprozess]],3,FALSE)=BTT[[#This Row],[Hauptprozess
(Pflichtauswahl)]],"okay","falscher Subprozess"))</f>
        <v>okay</v>
      </c>
      <c r="AL511" t="str">
        <f>IF(aktives_Teilprojekt="Master","",IF(BTT[[#This Row],[Verantwortliches TP
(automatisch)]]=VLOOKUP(aktives_Teilprojekt,Teilprojekte[[Teilprojekte]:[Kürzel]],2,FALSE),"okay","Hauptprozess anderes TP"))</f>
        <v>okay</v>
      </c>
      <c r="AM5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11" t="str">
        <f>IFERROR(IF(BTT[[#This Row],[SAP-Modul
(Pflichtauswahl)]]&lt;&gt;VLOOKUP(BTT[[#This Row],[Verwendete Transaktion (Pflichtauswahl)]],Transaktionen[[Transaktionen]:[Modul]],3,FALSE),"Modul anders","okay"),"")</f>
        <v>Modul anders</v>
      </c>
      <c r="AP511" t="str">
        <f>IFERROR(IF(COUNTIFS(BTT[Verwendete Transaktion (Pflichtauswahl)],BTT[[#This Row],[Verwendete Transaktion (Pflichtauswahl)]],BTT[SAP-Modul
(Pflichtauswahl)],"&lt;&gt;"&amp;BTT[[#This Row],[SAP-Modul
(Pflichtauswahl)]])&gt;0,"Modul anders","okay"),"")</f>
        <v>Modul anders</v>
      </c>
      <c r="AQ511" t="str">
        <f>IFERROR(IF(COUNTIFS(BTT[Verwendete Transaktion (Pflichtauswahl)],BTT[[#This Row],[Verwendete Transaktion (Pflichtauswahl)]],BTT[Verantwortliches TP
(automatisch)],"&lt;&gt;"&amp;BTT[[#This Row],[Verantwortliches TP
(automatisch)]])&gt;0,"Transaktion mehrfach","okay"),"")</f>
        <v>okay</v>
      </c>
      <c r="AR511" t="str">
        <f>IFERROR(IF(COUNTIFS(BTT[Verwendete Transaktion (Pflichtauswahl)],BTT[[#This Row],[Verwendete Transaktion (Pflichtauswahl)]],BTT[Verantwortliches TP
(automatisch)],"&lt;&gt;"&amp;VLOOKUP(aktives_Teilprojekt,Teilprojekte[[Teilprojekte]:[Kürzel]],2,FALSE))&gt;0,"Transaktion mehrfach","okay"),"")</f>
        <v>okay</v>
      </c>
      <c r="AS511" t="s">
        <v>1431</v>
      </c>
    </row>
    <row r="512" spans="1:45">
      <c r="A512" t="str">
        <f>IFERROR(IF(BTT[[#This Row],[Lfd Nr. 
(aus konsolidierter Datei)]]&lt;&gt;"",BTT[[#This Row],[Lfd Nr. 
(aus konsolidierter Datei)]],VLOOKUP(aktives_Teilprojekt,Teilprojekte[[Teilprojekte]:[Kürzel]],2,FALSE)&amp;ROW(BTT[[#This Row],[Lfd Nr.
(automatisch)]])-2),"")</f>
        <v>FI2456</v>
      </c>
      <c r="B512" t="s">
        <v>79</v>
      </c>
      <c r="D512" t="s">
        <v>102</v>
      </c>
      <c r="E512" t="str">
        <f>IFERROR(IF(NOT(BTT[[#This Row],[Manuelle Änderung des Verantwortliches TP
(Auswahl - bei Bedarf)]]=""),BTT[[#This Row],[Manuelle Änderung des Verantwortliches TP
(Auswahl - bei Bedarf)]],VLOOKUP(BTT[[#This Row],[Hauptprozess
(Pflichtauswahl)]],Hauptprozesse[],3,FALSE)),"")</f>
        <v>FI</v>
      </c>
      <c r="G512" t="s">
        <v>1263</v>
      </c>
      <c r="H512" t="s">
        <v>5</v>
      </c>
      <c r="I512" t="s">
        <v>1429</v>
      </c>
      <c r="J512" t="str">
        <f>IFERROR(VLOOKUP(BTT[[#This Row],[Verwendete Transaktion (Pflichtauswahl)]],Transaktionen[[Transaktionen]:[Langtext]],2,FALSE),"")</f>
        <v>Kontrollsummen</v>
      </c>
      <c r="O512" t="s">
        <v>83</v>
      </c>
      <c r="T512" t="s">
        <v>83</v>
      </c>
      <c r="V512" t="str">
        <f>IFERROR(VLOOKUP(BTT[[#This Row],[Verwendetes Formular
(Auswahl falls relevant)]],Formulare[[Formularbezeichnung]:[Formularname (technisch)]],2,FALSE),"")</f>
        <v/>
      </c>
      <c r="X512" t="s">
        <v>83</v>
      </c>
      <c r="Y512" s="4"/>
      <c r="AB512" t="s">
        <v>85</v>
      </c>
      <c r="AC512" s="22" t="s">
        <v>97</v>
      </c>
      <c r="AD512" t="s">
        <v>816</v>
      </c>
      <c r="AF512" t="s">
        <v>1430</v>
      </c>
      <c r="AI512" t="s">
        <v>85</v>
      </c>
      <c r="AJ512" t="s">
        <v>85</v>
      </c>
      <c r="AK512" t="str">
        <f>IF(BTT[[#This Row],[Subprozess
(optionale Auswahl)]]="","okay",IF(VLOOKUP(BTT[[#This Row],[Subprozess
(optionale Auswahl)]],BPML[[Subprozess]:[Zugeordneter Hauptprozess]],3,FALSE)=BTT[[#This Row],[Hauptprozess
(Pflichtauswahl)]],"okay","falscher Subprozess"))</f>
        <v>okay</v>
      </c>
      <c r="AL512" t="str">
        <f>IF(aktives_Teilprojekt="Master","",IF(BTT[[#This Row],[Verantwortliches TP
(automatisch)]]=VLOOKUP(aktives_Teilprojekt,Teilprojekte[[Teilprojekte]:[Kürzel]],2,FALSE),"okay","Hauptprozess anderes TP"))</f>
        <v>okay</v>
      </c>
      <c r="AM5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12" t="str">
        <f>IFERROR(IF(BTT[[#This Row],[SAP-Modul
(Pflichtauswahl)]]&lt;&gt;VLOOKUP(BTT[[#This Row],[Verwendete Transaktion (Pflichtauswahl)]],Transaktionen[[Transaktionen]:[Modul]],3,FALSE),"Modul anders","okay"),"")</f>
        <v>okay</v>
      </c>
      <c r="AP512" t="str">
        <f>IFERROR(IF(COUNTIFS(BTT[Verwendete Transaktion (Pflichtauswahl)],BTT[[#This Row],[Verwendete Transaktion (Pflichtauswahl)]],BTT[SAP-Modul
(Pflichtauswahl)],"&lt;&gt;"&amp;BTT[[#This Row],[SAP-Modul
(Pflichtauswahl)]])&gt;0,"Modul anders","okay"),"")</f>
        <v>Modul anders</v>
      </c>
      <c r="AQ512" t="str">
        <f>IFERROR(IF(COUNTIFS(BTT[Verwendete Transaktion (Pflichtauswahl)],BTT[[#This Row],[Verwendete Transaktion (Pflichtauswahl)]],BTT[Verantwortliches TP
(automatisch)],"&lt;&gt;"&amp;BTT[[#This Row],[Verantwortliches TP
(automatisch)]])&gt;0,"Transaktion mehrfach","okay"),"")</f>
        <v>okay</v>
      </c>
      <c r="AR512" t="str">
        <f>IFERROR(IF(COUNTIFS(BTT[Verwendete Transaktion (Pflichtauswahl)],BTT[[#This Row],[Verwendete Transaktion (Pflichtauswahl)]],BTT[Verantwortliches TP
(automatisch)],"&lt;&gt;"&amp;VLOOKUP(aktives_Teilprojekt,Teilprojekte[[Teilprojekte]:[Kürzel]],2,FALSE))&gt;0,"Transaktion mehrfach","okay"),"")</f>
        <v>okay</v>
      </c>
      <c r="AS512" t="s">
        <v>1432</v>
      </c>
    </row>
    <row r="513" spans="1:45">
      <c r="A513" t="str">
        <f>IFERROR(IF(BTT[[#This Row],[Lfd Nr. 
(aus konsolidierter Datei)]]&lt;&gt;"",BTT[[#This Row],[Lfd Nr. 
(aus konsolidierter Datei)]],VLOOKUP(aktives_Teilprojekt,Teilprojekte[[Teilprojekte]:[Kürzel]],2,FALSE)&amp;ROW(BTT[[#This Row],[Lfd Nr.
(automatisch)]])-2),"")</f>
        <v>NL215</v>
      </c>
      <c r="B513" t="s">
        <v>218</v>
      </c>
      <c r="D513" t="s">
        <v>1433</v>
      </c>
      <c r="E513" t="str">
        <f>IFERROR(IF(NOT(BTT[[#This Row],[Manuelle Änderung des Verantwortliches TP
(Auswahl - bei Bedarf)]]=""),BTT[[#This Row],[Manuelle Änderung des Verantwortliches TP
(Auswahl - bei Bedarf)]],VLOOKUP(BTT[[#This Row],[Hauptprozess
(Pflichtauswahl)]],Hauptprozesse[],3,FALSE)),"")</f>
        <v>FI</v>
      </c>
      <c r="F513" t="s">
        <v>5</v>
      </c>
      <c r="G513" t="s">
        <v>93</v>
      </c>
      <c r="H513" t="s">
        <v>220</v>
      </c>
      <c r="I513" t="s">
        <v>1434</v>
      </c>
      <c r="J513" t="str">
        <f>IFERROR(VLOOKUP(BTT[[#This Row],[Verwendete Transaktion (Pflichtauswahl)]],Transaktionen[[Transaktionen]:[Langtext]],2,FALSE),"")</f>
        <v>Beleg stornieren</v>
      </c>
      <c r="O513" t="s">
        <v>85</v>
      </c>
      <c r="T513" t="s">
        <v>96</v>
      </c>
      <c r="V513" t="str">
        <f>IFERROR(VLOOKUP(BTT[[#This Row],[Verwendetes Formular
(Auswahl falls relevant)]],Formulare[[Formularbezeichnung]:[Formularname (technisch)]],2,FALSE),"")</f>
        <v/>
      </c>
      <c r="X513" t="s">
        <v>83</v>
      </c>
      <c r="Y513" s="4"/>
      <c r="AB513" t="s">
        <v>85</v>
      </c>
      <c r="AC513" t="s">
        <v>86</v>
      </c>
      <c r="AD513" t="s">
        <v>87</v>
      </c>
      <c r="AF513" t="s">
        <v>1435</v>
      </c>
      <c r="AI513" t="s">
        <v>85</v>
      </c>
      <c r="AJ513" t="s">
        <v>99</v>
      </c>
      <c r="AK513" t="str">
        <f>IF(BTT[[#This Row],[Subprozess
(optionale Auswahl)]]="","okay",IF(VLOOKUP(BTT[[#This Row],[Subprozess
(optionale Auswahl)]],BPML[[Subprozess]:[Zugeordneter Hauptprozess]],3,FALSE)=BTT[[#This Row],[Hauptprozess
(Pflichtauswahl)]],"okay","falscher Subprozess"))</f>
        <v>okay</v>
      </c>
      <c r="AL513" t="str">
        <f>IF(aktives_Teilprojekt="Master","",IF(BTT[[#This Row],[Verantwortliches TP
(automatisch)]]=VLOOKUP(aktives_Teilprojekt,Teilprojekte[[Teilprojekte]:[Kürzel]],2,FALSE),"okay","Hauptprozess anderes TP"))</f>
        <v>okay</v>
      </c>
      <c r="AM5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13" t="str">
        <f>IFERROR(IF(BTT[[#This Row],[SAP-Modul
(Pflichtauswahl)]]&lt;&gt;VLOOKUP(BTT[[#This Row],[Verwendete Transaktion (Pflichtauswahl)]],Transaktionen[[Transaktionen]:[Modul]],3,FALSE),"Modul anders","okay"),"")</f>
        <v>Modul anders</v>
      </c>
      <c r="AP513" t="str">
        <f>IFERROR(IF(COUNTIFS(BTT[Verwendete Transaktion (Pflichtauswahl)],BTT[[#This Row],[Verwendete Transaktion (Pflichtauswahl)]],BTT[SAP-Modul
(Pflichtauswahl)],"&lt;&gt;"&amp;BTT[[#This Row],[SAP-Modul
(Pflichtauswahl)]])&gt;0,"Modul anders","okay"),"")</f>
        <v>Modul anders</v>
      </c>
      <c r="AQ513" t="str">
        <f>IFERROR(IF(COUNTIFS(BTT[Verwendete Transaktion (Pflichtauswahl)],BTT[[#This Row],[Verwendete Transaktion (Pflichtauswahl)]],BTT[Verantwortliches TP
(automatisch)],"&lt;&gt;"&amp;BTT[[#This Row],[Verantwortliches TP
(automatisch)]])&gt;0,"Transaktion mehrfach","okay"),"")</f>
        <v>okay</v>
      </c>
      <c r="AR513" t="str">
        <f>IFERROR(IF(COUNTIFS(BTT[Verwendete Transaktion (Pflichtauswahl)],BTT[[#This Row],[Verwendete Transaktion (Pflichtauswahl)]],BTT[Verantwortliches TP
(automatisch)],"&lt;&gt;"&amp;VLOOKUP(aktives_Teilprojekt,Teilprojekte[[Teilprojekte]:[Kürzel]],2,FALSE))&gt;0,"Transaktion mehrfach","okay"),"")</f>
        <v>okay</v>
      </c>
      <c r="AS513" t="s">
        <v>1436</v>
      </c>
    </row>
    <row r="514" spans="1:45">
      <c r="A514" t="str">
        <f>IFERROR(IF(BTT[[#This Row],[Lfd Nr. 
(aus konsolidierter Datei)]]&lt;&gt;"",BTT[[#This Row],[Lfd Nr. 
(aus konsolidierter Datei)]],VLOOKUP(aktives_Teilprojekt,Teilprojekte[[Teilprojekte]:[Kürzel]],2,FALSE)&amp;ROW(BTT[[#This Row],[Lfd Nr.
(automatisch)]])-2),"")</f>
        <v>FI2457</v>
      </c>
      <c r="B514" t="s">
        <v>79</v>
      </c>
      <c r="D514" t="s">
        <v>102</v>
      </c>
      <c r="E514" t="str">
        <f>IFERROR(IF(NOT(BTT[[#This Row],[Manuelle Änderung des Verantwortliches TP
(Auswahl - bei Bedarf)]]=""),BTT[[#This Row],[Manuelle Änderung des Verantwortliches TP
(Auswahl - bei Bedarf)]],VLOOKUP(BTT[[#This Row],[Hauptprozess
(Pflichtauswahl)]],Hauptprozesse[],3,FALSE)),"")</f>
        <v>FI</v>
      </c>
      <c r="G514" t="s">
        <v>1263</v>
      </c>
      <c r="H514" t="s">
        <v>5</v>
      </c>
      <c r="I514" t="s">
        <v>1434</v>
      </c>
      <c r="J514" t="str">
        <f>IFERROR(VLOOKUP(BTT[[#This Row],[Verwendete Transaktion (Pflichtauswahl)]],Transaktionen[[Transaktionen]:[Langtext]],2,FALSE),"")</f>
        <v>Beleg stornieren</v>
      </c>
      <c r="O514" t="s">
        <v>83</v>
      </c>
      <c r="T514" t="s">
        <v>83</v>
      </c>
      <c r="V514" t="str">
        <f>IFERROR(VLOOKUP(BTT[[#This Row],[Verwendetes Formular
(Auswahl falls relevant)]],Formulare[[Formularbezeichnung]:[Formularname (technisch)]],2,FALSE),"")</f>
        <v/>
      </c>
      <c r="X514" t="s">
        <v>83</v>
      </c>
      <c r="Y514" s="4"/>
      <c r="AB514" t="s">
        <v>85</v>
      </c>
      <c r="AC514" t="s">
        <v>1360</v>
      </c>
      <c r="AD514" t="s">
        <v>87</v>
      </c>
      <c r="AF514" t="s">
        <v>1435</v>
      </c>
      <c r="AI514" t="s">
        <v>85</v>
      </c>
      <c r="AJ514" t="s">
        <v>85</v>
      </c>
      <c r="AK514" t="str">
        <f>IF(BTT[[#This Row],[Subprozess
(optionale Auswahl)]]="","okay",IF(VLOOKUP(BTT[[#This Row],[Subprozess
(optionale Auswahl)]],BPML[[Subprozess]:[Zugeordneter Hauptprozess]],3,FALSE)=BTT[[#This Row],[Hauptprozess
(Pflichtauswahl)]],"okay","falscher Subprozess"))</f>
        <v>okay</v>
      </c>
      <c r="AL514" t="str">
        <f>IF(aktives_Teilprojekt="Master","",IF(BTT[[#This Row],[Verantwortliches TP
(automatisch)]]=VLOOKUP(aktives_Teilprojekt,Teilprojekte[[Teilprojekte]:[Kürzel]],2,FALSE),"okay","Hauptprozess anderes TP"))</f>
        <v>okay</v>
      </c>
      <c r="AM5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14" t="str">
        <f>IFERROR(IF(BTT[[#This Row],[SAP-Modul
(Pflichtauswahl)]]&lt;&gt;VLOOKUP(BTT[[#This Row],[Verwendete Transaktion (Pflichtauswahl)]],Transaktionen[[Transaktionen]:[Modul]],3,FALSE),"Modul anders","okay"),"")</f>
        <v>okay</v>
      </c>
      <c r="AP514" t="str">
        <f>IFERROR(IF(COUNTIFS(BTT[Verwendete Transaktion (Pflichtauswahl)],BTT[[#This Row],[Verwendete Transaktion (Pflichtauswahl)]],BTT[SAP-Modul
(Pflichtauswahl)],"&lt;&gt;"&amp;BTT[[#This Row],[SAP-Modul
(Pflichtauswahl)]])&gt;0,"Modul anders","okay"),"")</f>
        <v>Modul anders</v>
      </c>
      <c r="AQ514" t="str">
        <f>IFERROR(IF(COUNTIFS(BTT[Verwendete Transaktion (Pflichtauswahl)],BTT[[#This Row],[Verwendete Transaktion (Pflichtauswahl)]],BTT[Verantwortliches TP
(automatisch)],"&lt;&gt;"&amp;BTT[[#This Row],[Verantwortliches TP
(automatisch)]])&gt;0,"Transaktion mehrfach","okay"),"")</f>
        <v>okay</v>
      </c>
      <c r="AR514" t="str">
        <f>IFERROR(IF(COUNTIFS(BTT[Verwendete Transaktion (Pflichtauswahl)],BTT[[#This Row],[Verwendete Transaktion (Pflichtauswahl)]],BTT[Verantwortliches TP
(automatisch)],"&lt;&gt;"&amp;VLOOKUP(aktives_Teilprojekt,Teilprojekte[[Teilprojekte]:[Kürzel]],2,FALSE))&gt;0,"Transaktion mehrfach","okay"),"")</f>
        <v>okay</v>
      </c>
      <c r="AS514" t="s">
        <v>1437</v>
      </c>
    </row>
    <row r="515" spans="1:45">
      <c r="A515" t="str">
        <f>IFERROR(IF(BTT[[#This Row],[Lfd Nr. 
(aus konsolidierter Datei)]]&lt;&gt;"",BTT[[#This Row],[Lfd Nr. 
(aus konsolidierter Datei)]],VLOOKUP(aktives_Teilprojekt,Teilprojekte[[Teilprojekte]:[Kürzel]],2,FALSE)&amp;ROW(BTT[[#This Row],[Lfd Nr.
(automatisch)]])-2),"")</f>
        <v>FI2551</v>
      </c>
      <c r="B515" t="s">
        <v>101</v>
      </c>
      <c r="D515" t="s">
        <v>102</v>
      </c>
      <c r="E515" t="str">
        <f>IFERROR(IF(NOT(BTT[[#This Row],[Manuelle Änderung des Verantwortliches TP
(Auswahl - bei Bedarf)]]=""),BTT[[#This Row],[Manuelle Änderung des Verantwortliches TP
(Auswahl - bei Bedarf)]],VLOOKUP(BTT[[#This Row],[Hauptprozess
(Pflichtauswahl)]],Hauptprozesse[],3,FALSE)),"")</f>
        <v>FI</v>
      </c>
      <c r="F515" t="s">
        <v>5</v>
      </c>
      <c r="H515" t="s">
        <v>792</v>
      </c>
      <c r="I515" t="s">
        <v>1438</v>
      </c>
      <c r="J515" t="str">
        <f>IFERROR(VLOOKUP(BTT[[#This Row],[Verwendete Transaktion (Pflichtauswahl)]],Transaktionen[[Transaktionen]:[Langtext]],2,FALSE),"")</f>
        <v>Belegpositionen anzeigen</v>
      </c>
      <c r="V515" t="str">
        <f>IFERROR(VLOOKUP(BTT[[#This Row],[Verwendetes Formular
(Auswahl falls relevant)]],Formulare[[Formularbezeichnung]:[Formularname (technisch)]],2,FALSE),"")</f>
        <v/>
      </c>
      <c r="X515" t="s">
        <v>83</v>
      </c>
      <c r="Y515" s="4" t="s">
        <v>376</v>
      </c>
      <c r="AC515" s="22" t="s">
        <v>97</v>
      </c>
      <c r="AD515" t="s">
        <v>98</v>
      </c>
      <c r="AF515" s="22" t="s">
        <v>97</v>
      </c>
      <c r="AJ515" t="s">
        <v>99</v>
      </c>
      <c r="AK515" t="str">
        <f>IF(BTT[[#This Row],[Subprozess
(optionale Auswahl)]]="","okay",IF(VLOOKUP(BTT[[#This Row],[Subprozess
(optionale Auswahl)]],BPML[[Subprozess]:[Zugeordneter Hauptprozess]],3,FALSE)=BTT[[#This Row],[Hauptprozess
(Pflichtauswahl)]],"okay","falscher Subprozess"))</f>
        <v>okay</v>
      </c>
      <c r="AL515" t="str">
        <f>IF(aktives_Teilprojekt="Master","",IF(BTT[[#This Row],[Verantwortliches TP
(automatisch)]]=VLOOKUP(aktives_Teilprojekt,Teilprojekte[[Teilprojekte]:[Kürzel]],2,FALSE),"okay","Hauptprozess anderes TP"))</f>
        <v>okay</v>
      </c>
      <c r="AM5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15" t="str">
        <f>IFERROR(IF(BTT[[#This Row],[SAP-Modul
(Pflichtauswahl)]]&lt;&gt;VLOOKUP(BTT[[#This Row],[Verwendete Transaktion (Pflichtauswahl)]],Transaktionen[[Transaktionen]:[Modul]],3,FALSE),"Modul anders","okay"),"")</f>
        <v>Modul anders</v>
      </c>
      <c r="AP515" t="str">
        <f>IFERROR(IF(COUNTIFS(BTT[Verwendete Transaktion (Pflichtauswahl)],BTT[[#This Row],[Verwendete Transaktion (Pflichtauswahl)]],BTT[SAP-Modul
(Pflichtauswahl)],"&lt;&gt;"&amp;BTT[[#This Row],[SAP-Modul
(Pflichtauswahl)]])&gt;0,"Modul anders","okay"),"")</f>
        <v>Modul anders</v>
      </c>
      <c r="AQ515" t="str">
        <f>IFERROR(IF(COUNTIFS(BTT[Verwendete Transaktion (Pflichtauswahl)],BTT[[#This Row],[Verwendete Transaktion (Pflichtauswahl)]],BTT[Verantwortliches TP
(automatisch)],"&lt;&gt;"&amp;BTT[[#This Row],[Verantwortliches TP
(automatisch)]])&gt;0,"Transaktion mehrfach","okay"),"")</f>
        <v>okay</v>
      </c>
      <c r="AR515" t="str">
        <f>IFERROR(IF(COUNTIFS(BTT[Verwendete Transaktion (Pflichtauswahl)],BTT[[#This Row],[Verwendete Transaktion (Pflichtauswahl)]],BTT[Verantwortliches TP
(automatisch)],"&lt;&gt;"&amp;VLOOKUP(aktives_Teilprojekt,Teilprojekte[[Teilprojekte]:[Kürzel]],2,FALSE))&gt;0,"Transaktion mehrfach","okay"),"")</f>
        <v>okay</v>
      </c>
      <c r="AS515" t="s">
        <v>1439</v>
      </c>
    </row>
    <row r="516" spans="1:45">
      <c r="A516" t="str">
        <f>IFERROR(IF(BTT[[#This Row],[Lfd Nr. 
(aus konsolidierter Datei)]]&lt;&gt;"",BTT[[#This Row],[Lfd Nr. 
(aus konsolidierter Datei)]],VLOOKUP(aktives_Teilprojekt,Teilprojekte[[Teilprojekte]:[Kürzel]],2,FALSE)&amp;ROW(BTT[[#This Row],[Lfd Nr.
(automatisch)]])-2),"")</f>
        <v>FI2552</v>
      </c>
      <c r="B516" t="s">
        <v>101</v>
      </c>
      <c r="D516" t="s">
        <v>102</v>
      </c>
      <c r="E516" t="str">
        <f>IFERROR(IF(NOT(BTT[[#This Row],[Manuelle Änderung des Verantwortliches TP
(Auswahl - bei Bedarf)]]=""),BTT[[#This Row],[Manuelle Änderung des Verantwortliches TP
(Auswahl - bei Bedarf)]],VLOOKUP(BTT[[#This Row],[Hauptprozess
(Pflichtauswahl)]],Hauptprozesse[],3,FALSE)),"")</f>
        <v>FI</v>
      </c>
      <c r="F516" t="s">
        <v>5</v>
      </c>
      <c r="H516" t="s">
        <v>792</v>
      </c>
      <c r="I516" t="s">
        <v>1440</v>
      </c>
      <c r="J516" t="str">
        <f>IFERROR(VLOOKUP(BTT[[#This Row],[Verwendete Transaktion (Pflichtauswahl)]],Transaktionen[[Transaktionen]:[Langtext]],2,FALSE),"")</f>
        <v>Re/Gu Schnellerfassung</v>
      </c>
      <c r="V516" t="str">
        <f>IFERROR(VLOOKUP(BTT[[#This Row],[Verwendetes Formular
(Auswahl falls relevant)]],Formulare[[Formularbezeichnung]:[Formularname (technisch)]],2,FALSE),"")</f>
        <v/>
      </c>
      <c r="X516" t="s">
        <v>83</v>
      </c>
      <c r="Y516" s="4" t="s">
        <v>1184</v>
      </c>
      <c r="AC516" s="22" t="s">
        <v>97</v>
      </c>
      <c r="AD516" t="s">
        <v>98</v>
      </c>
      <c r="AF516" s="22" t="s">
        <v>97</v>
      </c>
      <c r="AJ516" t="s">
        <v>99</v>
      </c>
      <c r="AK516" t="str">
        <f>IF(BTT[[#This Row],[Subprozess
(optionale Auswahl)]]="","okay",IF(VLOOKUP(BTT[[#This Row],[Subprozess
(optionale Auswahl)]],BPML[[Subprozess]:[Zugeordneter Hauptprozess]],3,FALSE)=BTT[[#This Row],[Hauptprozess
(Pflichtauswahl)]],"okay","falscher Subprozess"))</f>
        <v>okay</v>
      </c>
      <c r="AL516" t="str">
        <f>IF(aktives_Teilprojekt="Master","",IF(BTT[[#This Row],[Verantwortliches TP
(automatisch)]]=VLOOKUP(aktives_Teilprojekt,Teilprojekte[[Teilprojekte]:[Kürzel]],2,FALSE),"okay","Hauptprozess anderes TP"))</f>
        <v>okay</v>
      </c>
      <c r="AM5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16" t="str">
        <f>IFERROR(IF(BTT[[#This Row],[SAP-Modul
(Pflichtauswahl)]]&lt;&gt;VLOOKUP(BTT[[#This Row],[Verwendete Transaktion (Pflichtauswahl)]],Transaktionen[[Transaktionen]:[Modul]],3,FALSE),"Modul anders","okay"),"")</f>
        <v>Modul anders</v>
      </c>
      <c r="AP516" t="str">
        <f>IFERROR(IF(COUNTIFS(BTT[Verwendete Transaktion (Pflichtauswahl)],BTT[[#This Row],[Verwendete Transaktion (Pflichtauswahl)]],BTT[SAP-Modul
(Pflichtauswahl)],"&lt;&gt;"&amp;BTT[[#This Row],[SAP-Modul
(Pflichtauswahl)]])&gt;0,"Modul anders","okay"),"")</f>
        <v>Modul anders</v>
      </c>
      <c r="AQ516" t="str">
        <f>IFERROR(IF(COUNTIFS(BTT[Verwendete Transaktion (Pflichtauswahl)],BTT[[#This Row],[Verwendete Transaktion (Pflichtauswahl)]],BTT[Verantwortliches TP
(automatisch)],"&lt;&gt;"&amp;BTT[[#This Row],[Verantwortliches TP
(automatisch)]])&gt;0,"Transaktion mehrfach","okay"),"")</f>
        <v>okay</v>
      </c>
      <c r="AR516" t="str">
        <f>IFERROR(IF(COUNTIFS(BTT[Verwendete Transaktion (Pflichtauswahl)],BTT[[#This Row],[Verwendete Transaktion (Pflichtauswahl)]],BTT[Verantwortliches TP
(automatisch)],"&lt;&gt;"&amp;VLOOKUP(aktives_Teilprojekt,Teilprojekte[[Teilprojekte]:[Kürzel]],2,FALSE))&gt;0,"Transaktion mehrfach","okay"),"")</f>
        <v>okay</v>
      </c>
      <c r="AS516" t="s">
        <v>1441</v>
      </c>
    </row>
    <row r="517" spans="1:45">
      <c r="A517" t="str">
        <f>IFERROR(IF(BTT[[#This Row],[Lfd Nr. 
(aus konsolidierter Datei)]]&lt;&gt;"",BTT[[#This Row],[Lfd Nr. 
(aus konsolidierter Datei)]],VLOOKUP(aktives_Teilprojekt,Teilprojekte[[Teilprojekte]:[Kürzel]],2,FALSE)&amp;ROW(BTT[[#This Row],[Lfd Nr.
(automatisch)]])-2),"")</f>
        <v>FI2458</v>
      </c>
      <c r="B517" t="s">
        <v>101</v>
      </c>
      <c r="D517" t="s">
        <v>102</v>
      </c>
      <c r="E517" t="str">
        <f>IFERROR(IF(NOT(BTT[[#This Row],[Manuelle Änderung des Verantwortliches TP
(Auswahl - bei Bedarf)]]=""),BTT[[#This Row],[Manuelle Änderung des Verantwortliches TP
(Auswahl - bei Bedarf)]],VLOOKUP(BTT[[#This Row],[Hauptprozess
(Pflichtauswahl)]],Hauptprozesse[],3,FALSE)),"")</f>
        <v>FI</v>
      </c>
      <c r="F517" t="s">
        <v>5</v>
      </c>
      <c r="H517" t="s">
        <v>792</v>
      </c>
      <c r="I517" t="s">
        <v>1442</v>
      </c>
      <c r="J517" t="str">
        <f>IFERROR(VLOOKUP(BTT[[#This Row],[Verwendete Transaktion (Pflichtauswahl)]],Transaktionen[[Transaktionen]:[Langtext]],2,FALSE),"")</f>
        <v>Gemerkten Beleg buchen</v>
      </c>
      <c r="V517" t="str">
        <f>IFERROR(VLOOKUP(BTT[[#This Row],[Verwendetes Formular
(Auswahl falls relevant)]],Formulare[[Formularbezeichnung]:[Formularname (technisch)]],2,FALSE),"")</f>
        <v/>
      </c>
      <c r="X517" t="s">
        <v>83</v>
      </c>
      <c r="Y517" s="4" t="s">
        <v>1184</v>
      </c>
      <c r="AC517" s="22" t="s">
        <v>97</v>
      </c>
      <c r="AD517" t="s">
        <v>98</v>
      </c>
      <c r="AF517" s="22" t="s">
        <v>97</v>
      </c>
      <c r="AJ517" t="s">
        <v>99</v>
      </c>
      <c r="AK517" t="str">
        <f>IF(BTT[[#This Row],[Subprozess
(optionale Auswahl)]]="","okay",IF(VLOOKUP(BTT[[#This Row],[Subprozess
(optionale Auswahl)]],BPML[[Subprozess]:[Zugeordneter Hauptprozess]],3,FALSE)=BTT[[#This Row],[Hauptprozess
(Pflichtauswahl)]],"okay","falscher Subprozess"))</f>
        <v>okay</v>
      </c>
      <c r="AL517" t="str">
        <f>IF(aktives_Teilprojekt="Master","",IF(BTT[[#This Row],[Verantwortliches TP
(automatisch)]]=VLOOKUP(aktives_Teilprojekt,Teilprojekte[[Teilprojekte]:[Kürzel]],2,FALSE),"okay","Hauptprozess anderes TP"))</f>
        <v>okay</v>
      </c>
      <c r="AM5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17" t="str">
        <f>IFERROR(IF(BTT[[#This Row],[SAP-Modul
(Pflichtauswahl)]]&lt;&gt;VLOOKUP(BTT[[#This Row],[Verwendete Transaktion (Pflichtauswahl)]],Transaktionen[[Transaktionen]:[Modul]],3,FALSE),"Modul anders","okay"),"")</f>
        <v>Modul anders</v>
      </c>
      <c r="AP517" t="str">
        <f>IFERROR(IF(COUNTIFS(BTT[Verwendete Transaktion (Pflichtauswahl)],BTT[[#This Row],[Verwendete Transaktion (Pflichtauswahl)]],BTT[SAP-Modul
(Pflichtauswahl)],"&lt;&gt;"&amp;BTT[[#This Row],[SAP-Modul
(Pflichtauswahl)]])&gt;0,"Modul anders","okay"),"")</f>
        <v>Modul anders</v>
      </c>
      <c r="AQ517" t="str">
        <f>IFERROR(IF(COUNTIFS(BTT[Verwendete Transaktion (Pflichtauswahl)],BTT[[#This Row],[Verwendete Transaktion (Pflichtauswahl)]],BTT[Verantwortliches TP
(automatisch)],"&lt;&gt;"&amp;BTT[[#This Row],[Verantwortliches TP
(automatisch)]])&gt;0,"Transaktion mehrfach","okay"),"")</f>
        <v>okay</v>
      </c>
      <c r="AR517" t="str">
        <f>IFERROR(IF(COUNTIFS(BTT[Verwendete Transaktion (Pflichtauswahl)],BTT[[#This Row],[Verwendete Transaktion (Pflichtauswahl)]],BTT[Verantwortliches TP
(automatisch)],"&lt;&gt;"&amp;VLOOKUP(aktives_Teilprojekt,Teilprojekte[[Teilprojekte]:[Kürzel]],2,FALSE))&gt;0,"Transaktion mehrfach","okay"),"")</f>
        <v>okay</v>
      </c>
      <c r="AS517" t="s">
        <v>1443</v>
      </c>
    </row>
    <row r="518" spans="1:45">
      <c r="A518" t="str">
        <f>IFERROR(IF(BTT[[#This Row],[Lfd Nr. 
(aus konsolidierter Datei)]]&lt;&gt;"",BTT[[#This Row],[Lfd Nr. 
(aus konsolidierter Datei)]],VLOOKUP(aktives_Teilprojekt,Teilprojekte[[Teilprojekte]:[Kürzel]],2,FALSE)&amp;ROW(BTT[[#This Row],[Lfd Nr.
(automatisch)]])-2),"")</f>
        <v>FI2459</v>
      </c>
      <c r="B518" t="s">
        <v>101</v>
      </c>
      <c r="D518" t="s">
        <v>102</v>
      </c>
      <c r="E518" t="str">
        <f>IFERROR(IF(NOT(BTT[[#This Row],[Manuelle Änderung des Verantwortliches TP
(Auswahl - bei Bedarf)]]=""),BTT[[#This Row],[Manuelle Änderung des Verantwortliches TP
(Auswahl - bei Bedarf)]],VLOOKUP(BTT[[#This Row],[Hauptprozess
(Pflichtauswahl)]],Hauptprozesse[],3,FALSE)),"")</f>
        <v>FI</v>
      </c>
      <c r="F518" t="s">
        <v>5</v>
      </c>
      <c r="H518" t="s">
        <v>792</v>
      </c>
      <c r="I518" t="s">
        <v>1444</v>
      </c>
      <c r="J518" t="str">
        <f>IFERROR(VLOOKUP(BTT[[#This Row],[Verwendete Transaktion (Pflichtauswahl)]],Transaktionen[[Transaktionen]:[Langtext]],2,FALSE),"")</f>
        <v>Anforderung von Korrespondenz</v>
      </c>
      <c r="V518" t="str">
        <f>IFERROR(VLOOKUP(BTT[[#This Row],[Verwendetes Formular
(Auswahl falls relevant)]],Formulare[[Formularbezeichnung]:[Formularname (technisch)]],2,FALSE),"")</f>
        <v/>
      </c>
      <c r="X518" t="s">
        <v>83</v>
      </c>
      <c r="Y518" s="4" t="s">
        <v>1184</v>
      </c>
      <c r="AC518" s="22" t="s">
        <v>97</v>
      </c>
      <c r="AD518" t="s">
        <v>98</v>
      </c>
      <c r="AF518" s="22" t="s">
        <v>97</v>
      </c>
      <c r="AJ518" t="s">
        <v>99</v>
      </c>
      <c r="AK518" t="str">
        <f>IF(BTT[[#This Row],[Subprozess
(optionale Auswahl)]]="","okay",IF(VLOOKUP(BTT[[#This Row],[Subprozess
(optionale Auswahl)]],BPML[[Subprozess]:[Zugeordneter Hauptprozess]],3,FALSE)=BTT[[#This Row],[Hauptprozess
(Pflichtauswahl)]],"okay","falscher Subprozess"))</f>
        <v>okay</v>
      </c>
      <c r="AL518" t="str">
        <f>IF(aktives_Teilprojekt="Master","",IF(BTT[[#This Row],[Verantwortliches TP
(automatisch)]]=VLOOKUP(aktives_Teilprojekt,Teilprojekte[[Teilprojekte]:[Kürzel]],2,FALSE),"okay","Hauptprozess anderes TP"))</f>
        <v>okay</v>
      </c>
      <c r="AM5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18" t="str">
        <f>IFERROR(IF(BTT[[#This Row],[SAP-Modul
(Pflichtauswahl)]]&lt;&gt;VLOOKUP(BTT[[#This Row],[Verwendete Transaktion (Pflichtauswahl)]],Transaktionen[[Transaktionen]:[Modul]],3,FALSE),"Modul anders","okay"),"")</f>
        <v>Modul anders</v>
      </c>
      <c r="AP518" t="str">
        <f>IFERROR(IF(COUNTIFS(BTT[Verwendete Transaktion (Pflichtauswahl)],BTT[[#This Row],[Verwendete Transaktion (Pflichtauswahl)]],BTT[SAP-Modul
(Pflichtauswahl)],"&lt;&gt;"&amp;BTT[[#This Row],[SAP-Modul
(Pflichtauswahl)]])&gt;0,"Modul anders","okay"),"")</f>
        <v>Modul anders</v>
      </c>
      <c r="AQ518" t="str">
        <f>IFERROR(IF(COUNTIFS(BTT[Verwendete Transaktion (Pflichtauswahl)],BTT[[#This Row],[Verwendete Transaktion (Pflichtauswahl)]],BTT[Verantwortliches TP
(automatisch)],"&lt;&gt;"&amp;BTT[[#This Row],[Verantwortliches TP
(automatisch)]])&gt;0,"Transaktion mehrfach","okay"),"")</f>
        <v>okay</v>
      </c>
      <c r="AR518" t="str">
        <f>IFERROR(IF(COUNTIFS(BTT[Verwendete Transaktion (Pflichtauswahl)],BTT[[#This Row],[Verwendete Transaktion (Pflichtauswahl)]],BTT[Verantwortliches TP
(automatisch)],"&lt;&gt;"&amp;VLOOKUP(aktives_Teilprojekt,Teilprojekte[[Teilprojekte]:[Kürzel]],2,FALSE))&gt;0,"Transaktion mehrfach","okay"),"")</f>
        <v>okay</v>
      </c>
      <c r="AS518" t="s">
        <v>1445</v>
      </c>
    </row>
    <row r="519" spans="1:45">
      <c r="A519" t="str">
        <f>IFERROR(IF(BTT[[#This Row],[Lfd Nr. 
(aus konsolidierter Datei)]]&lt;&gt;"",BTT[[#This Row],[Lfd Nr. 
(aus konsolidierter Datei)]],VLOOKUP(aktives_Teilprojekt,Teilprojekte[[Teilprojekte]:[Kürzel]],2,FALSE)&amp;ROW(BTT[[#This Row],[Lfd Nr.
(automatisch)]])-2),"")</f>
        <v>FI2373</v>
      </c>
      <c r="B519" t="s">
        <v>101</v>
      </c>
      <c r="D519" t="s">
        <v>102</v>
      </c>
      <c r="E519" t="str">
        <f>IFERROR(IF(NOT(BTT[[#This Row],[Manuelle Änderung des Verantwortliches TP
(Auswahl - bei Bedarf)]]=""),BTT[[#This Row],[Manuelle Änderung des Verantwortliches TP
(Auswahl - bei Bedarf)]],VLOOKUP(BTT[[#This Row],[Hauptprozess
(Pflichtauswahl)]],Hauptprozesse[],3,FALSE)),"")</f>
        <v>FI</v>
      </c>
      <c r="F519" t="s">
        <v>5</v>
      </c>
      <c r="G519" t="s">
        <v>93</v>
      </c>
      <c r="H519" t="s">
        <v>792</v>
      </c>
      <c r="I519" t="s">
        <v>1446</v>
      </c>
      <c r="J519" t="str">
        <f>IFERROR(VLOOKUP(BTT[[#This Row],[Verwendete Transaktion (Pflichtauswahl)]],Transaktionen[[Transaktionen]:[Langtext]],2,FALSE),"")</f>
        <v>Ausgleichen Debitor</v>
      </c>
      <c r="V519" t="str">
        <f>IFERROR(VLOOKUP(BTT[[#This Row],[Verwendetes Formular
(Auswahl falls relevant)]],Formulare[[Formularbezeichnung]:[Formularname (technisch)]],2,FALSE),"")</f>
        <v/>
      </c>
      <c r="X519" t="s">
        <v>83</v>
      </c>
      <c r="Y519" s="4"/>
      <c r="AC519" t="s">
        <v>1360</v>
      </c>
      <c r="AD519" t="s">
        <v>87</v>
      </c>
      <c r="AF519" t="s">
        <v>1244</v>
      </c>
      <c r="AJ519" t="s">
        <v>99</v>
      </c>
      <c r="AK519" t="str">
        <f>IF(BTT[[#This Row],[Subprozess
(optionale Auswahl)]]="","okay",IF(VLOOKUP(BTT[[#This Row],[Subprozess
(optionale Auswahl)]],BPML[[Subprozess]:[Zugeordneter Hauptprozess]],3,FALSE)=BTT[[#This Row],[Hauptprozess
(Pflichtauswahl)]],"okay","falscher Subprozess"))</f>
        <v>okay</v>
      </c>
      <c r="AL519" t="str">
        <f>IF(aktives_Teilprojekt="Master","",IF(BTT[[#This Row],[Verantwortliches TP
(automatisch)]]=VLOOKUP(aktives_Teilprojekt,Teilprojekte[[Teilprojekte]:[Kürzel]],2,FALSE),"okay","Hauptprozess anderes TP"))</f>
        <v>okay</v>
      </c>
      <c r="AM5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19" t="str">
        <f>IFERROR(IF(BTT[[#This Row],[SAP-Modul
(Pflichtauswahl)]]&lt;&gt;VLOOKUP(BTT[[#This Row],[Verwendete Transaktion (Pflichtauswahl)]],Transaktionen[[Transaktionen]:[Modul]],3,FALSE),"Modul anders","okay"),"")</f>
        <v>Modul anders</v>
      </c>
      <c r="AP519" t="str">
        <f>IFERROR(IF(COUNTIFS(BTT[Verwendete Transaktion (Pflichtauswahl)],BTT[[#This Row],[Verwendete Transaktion (Pflichtauswahl)]],BTT[SAP-Modul
(Pflichtauswahl)],"&lt;&gt;"&amp;BTT[[#This Row],[SAP-Modul
(Pflichtauswahl)]])&gt;0,"Modul anders","okay"),"")</f>
        <v>Modul anders</v>
      </c>
      <c r="AQ519" t="str">
        <f>IFERROR(IF(COUNTIFS(BTT[Verwendete Transaktion (Pflichtauswahl)],BTT[[#This Row],[Verwendete Transaktion (Pflichtauswahl)]],BTT[Verantwortliches TP
(automatisch)],"&lt;&gt;"&amp;BTT[[#This Row],[Verantwortliches TP
(automatisch)]])&gt;0,"Transaktion mehrfach","okay"),"")</f>
        <v>okay</v>
      </c>
      <c r="AR519" t="str">
        <f>IFERROR(IF(COUNTIFS(BTT[Verwendete Transaktion (Pflichtauswahl)],BTT[[#This Row],[Verwendete Transaktion (Pflichtauswahl)]],BTT[Verantwortliches TP
(automatisch)],"&lt;&gt;"&amp;VLOOKUP(aktives_Teilprojekt,Teilprojekte[[Teilprojekte]:[Kürzel]],2,FALSE))&gt;0,"Transaktion mehrfach","okay"),"")</f>
        <v>okay</v>
      </c>
      <c r="AS519" t="s">
        <v>1447</v>
      </c>
    </row>
    <row r="520" spans="1:45">
      <c r="A520" t="str">
        <f>IFERROR(IF(BTT[[#This Row],[Lfd Nr. 
(aus konsolidierter Datei)]]&lt;&gt;"",BTT[[#This Row],[Lfd Nr. 
(aus konsolidierter Datei)]],VLOOKUP(aktives_Teilprojekt,Teilprojekte[[Teilprojekte]:[Kürzel]],2,FALSE)&amp;ROW(BTT[[#This Row],[Lfd Nr.
(automatisch)]])-2),"")</f>
        <v>FI2356</v>
      </c>
      <c r="B520" t="s">
        <v>101</v>
      </c>
      <c r="D520" t="s">
        <v>102</v>
      </c>
      <c r="E520" t="str">
        <f>IFERROR(IF(NOT(BTT[[#This Row],[Manuelle Änderung des Verantwortliches TP
(Auswahl - bei Bedarf)]]=""),BTT[[#This Row],[Manuelle Änderung des Verantwortliches TP
(Auswahl - bei Bedarf)]],VLOOKUP(BTT[[#This Row],[Hauptprozess
(Pflichtauswahl)]],Hauptprozesse[],3,FALSE)),"")</f>
        <v>FI</v>
      </c>
      <c r="F520" t="s">
        <v>5</v>
      </c>
      <c r="H520" t="s">
        <v>792</v>
      </c>
      <c r="I520" t="s">
        <v>1448</v>
      </c>
      <c r="J520" t="str">
        <f>IFERROR(VLOOKUP(BTT[[#This Row],[Verwendete Transaktion (Pflichtauswahl)]],Transaktionen[[Transaktionen]:[Langtext]],2,FALSE),"")</f>
        <v>Ausgleichen Kreditor</v>
      </c>
      <c r="V520" t="str">
        <f>IFERROR(VLOOKUP(BTT[[#This Row],[Verwendetes Formular
(Auswahl falls relevant)]],Formulare[[Formularbezeichnung]:[Formularname (technisch)]],2,FALSE),"")</f>
        <v/>
      </c>
      <c r="X520" t="s">
        <v>83</v>
      </c>
      <c r="Y520" s="4" t="s">
        <v>376</v>
      </c>
      <c r="AC520" t="s">
        <v>1218</v>
      </c>
      <c r="AD520" t="s">
        <v>87</v>
      </c>
      <c r="AF520" t="s">
        <v>1261</v>
      </c>
      <c r="AJ520" t="s">
        <v>99</v>
      </c>
      <c r="AK520" t="str">
        <f>IF(BTT[[#This Row],[Subprozess
(optionale Auswahl)]]="","okay",IF(VLOOKUP(BTT[[#This Row],[Subprozess
(optionale Auswahl)]],BPML[[Subprozess]:[Zugeordneter Hauptprozess]],3,FALSE)=BTT[[#This Row],[Hauptprozess
(Pflichtauswahl)]],"okay","falscher Subprozess"))</f>
        <v>okay</v>
      </c>
      <c r="AL520" t="str">
        <f>IF(aktives_Teilprojekt="Master","",IF(BTT[[#This Row],[Verantwortliches TP
(automatisch)]]=VLOOKUP(aktives_Teilprojekt,Teilprojekte[[Teilprojekte]:[Kürzel]],2,FALSE),"okay","Hauptprozess anderes TP"))</f>
        <v>okay</v>
      </c>
      <c r="AM5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20" t="str">
        <f>IFERROR(IF(BTT[[#This Row],[SAP-Modul
(Pflichtauswahl)]]&lt;&gt;VLOOKUP(BTT[[#This Row],[Verwendete Transaktion (Pflichtauswahl)]],Transaktionen[[Transaktionen]:[Modul]],3,FALSE),"Modul anders","okay"),"")</f>
        <v>Modul anders</v>
      </c>
      <c r="AP520" t="str">
        <f>IFERROR(IF(COUNTIFS(BTT[Verwendete Transaktion (Pflichtauswahl)],BTT[[#This Row],[Verwendete Transaktion (Pflichtauswahl)]],BTT[SAP-Modul
(Pflichtauswahl)],"&lt;&gt;"&amp;BTT[[#This Row],[SAP-Modul
(Pflichtauswahl)]])&gt;0,"Modul anders","okay"),"")</f>
        <v>Modul anders</v>
      </c>
      <c r="AQ520" t="str">
        <f>IFERROR(IF(COUNTIFS(BTT[Verwendete Transaktion (Pflichtauswahl)],BTT[[#This Row],[Verwendete Transaktion (Pflichtauswahl)]],BTT[Verantwortliches TP
(automatisch)],"&lt;&gt;"&amp;BTT[[#This Row],[Verantwortliches TP
(automatisch)]])&gt;0,"Transaktion mehrfach","okay"),"")</f>
        <v>okay</v>
      </c>
      <c r="AR520" t="str">
        <f>IFERROR(IF(COUNTIFS(BTT[Verwendete Transaktion (Pflichtauswahl)],BTT[[#This Row],[Verwendete Transaktion (Pflichtauswahl)]],BTT[Verantwortliches TP
(automatisch)],"&lt;&gt;"&amp;VLOOKUP(aktives_Teilprojekt,Teilprojekte[[Teilprojekte]:[Kürzel]],2,FALSE))&gt;0,"Transaktion mehrfach","okay"),"")</f>
        <v>okay</v>
      </c>
      <c r="AS520" t="s">
        <v>1449</v>
      </c>
    </row>
    <row r="521" spans="1:45" ht="30">
      <c r="A521" t="str">
        <f>IFERROR(IF(BTT[[#This Row],[Lfd Nr. 
(aus konsolidierter Datei)]]&lt;&gt;"",BTT[[#This Row],[Lfd Nr. 
(aus konsolidierter Datei)]],VLOOKUP(aktives_Teilprojekt,Teilprojekte[[Teilprojekte]:[Kürzel]],2,FALSE)&amp;ROW(BTT[[#This Row],[Lfd Nr.
(automatisch)]])-2),"")</f>
        <v>FI2460</v>
      </c>
      <c r="B521" t="s">
        <v>101</v>
      </c>
      <c r="D521" t="s">
        <v>1417</v>
      </c>
      <c r="E521" t="str">
        <f>IFERROR(IF(NOT(BTT[[#This Row],[Manuelle Änderung des Verantwortliches TP
(Auswahl - bei Bedarf)]]=""),BTT[[#This Row],[Manuelle Änderung des Verantwortliches TP
(Auswahl - bei Bedarf)]],VLOOKUP(BTT[[#This Row],[Hauptprozess
(Pflichtauswahl)]],Hauptprozesse[],3,FALSE)),"")</f>
        <v>FI</v>
      </c>
      <c r="F521" t="s">
        <v>5</v>
      </c>
      <c r="G521" t="s">
        <v>1263</v>
      </c>
      <c r="H521" t="s">
        <v>792</v>
      </c>
      <c r="I521" t="s">
        <v>1450</v>
      </c>
      <c r="J521" t="str">
        <f>IFERROR(VLOOKUP(BTT[[#This Row],[Verwendete Transaktion (Pflichtauswahl)]],Transaktionen[[Transaktionen]:[Langtext]],2,FALSE),"")</f>
        <v>Ausgleichen Sachkonto</v>
      </c>
      <c r="V521" t="str">
        <f>IFERROR(VLOOKUP(BTT[[#This Row],[Verwendetes Formular
(Auswahl falls relevant)]],Formulare[[Formularbezeichnung]:[Formularname (technisch)]],2,FALSE),"")</f>
        <v/>
      </c>
      <c r="X521" t="s">
        <v>83</v>
      </c>
      <c r="Y521" s="4" t="s">
        <v>1451</v>
      </c>
      <c r="AC521" s="22" t="s">
        <v>97</v>
      </c>
      <c r="AD521" t="s">
        <v>98</v>
      </c>
      <c r="AF521" s="22" t="s">
        <v>97</v>
      </c>
      <c r="AJ521" t="s">
        <v>99</v>
      </c>
      <c r="AK521" t="str">
        <f>IF(BTT[[#This Row],[Subprozess
(optionale Auswahl)]]="","okay",IF(VLOOKUP(BTT[[#This Row],[Subprozess
(optionale Auswahl)]],BPML[[Subprozess]:[Zugeordneter Hauptprozess]],3,FALSE)=BTT[[#This Row],[Hauptprozess
(Pflichtauswahl)]],"okay","falscher Subprozess"))</f>
        <v>okay</v>
      </c>
      <c r="AL521" t="str">
        <f>IF(aktives_Teilprojekt="Master","",IF(BTT[[#This Row],[Verantwortliches TP
(automatisch)]]=VLOOKUP(aktives_Teilprojekt,Teilprojekte[[Teilprojekte]:[Kürzel]],2,FALSE),"okay","Hauptprozess anderes TP"))</f>
        <v>okay</v>
      </c>
      <c r="AM5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21" t="str">
        <f>IFERROR(IF(BTT[[#This Row],[SAP-Modul
(Pflichtauswahl)]]&lt;&gt;VLOOKUP(BTT[[#This Row],[Verwendete Transaktion (Pflichtauswahl)]],Transaktionen[[Transaktionen]:[Modul]],3,FALSE),"Modul anders","okay"),"")</f>
        <v>Modul anders</v>
      </c>
      <c r="AP521" t="str">
        <f>IFERROR(IF(COUNTIFS(BTT[Verwendete Transaktion (Pflichtauswahl)],BTT[[#This Row],[Verwendete Transaktion (Pflichtauswahl)]],BTT[SAP-Modul
(Pflichtauswahl)],"&lt;&gt;"&amp;BTT[[#This Row],[SAP-Modul
(Pflichtauswahl)]])&gt;0,"Modul anders","okay"),"")</f>
        <v>Modul anders</v>
      </c>
      <c r="AQ521" t="str">
        <f>IFERROR(IF(COUNTIFS(BTT[Verwendete Transaktion (Pflichtauswahl)],BTT[[#This Row],[Verwendete Transaktion (Pflichtauswahl)]],BTT[Verantwortliches TP
(automatisch)],"&lt;&gt;"&amp;BTT[[#This Row],[Verantwortliches TP
(automatisch)]])&gt;0,"Transaktion mehrfach","okay"),"")</f>
        <v>okay</v>
      </c>
      <c r="AR521" t="str">
        <f>IFERROR(IF(COUNTIFS(BTT[Verwendete Transaktion (Pflichtauswahl)],BTT[[#This Row],[Verwendete Transaktion (Pflichtauswahl)]],BTT[Verantwortliches TP
(automatisch)],"&lt;&gt;"&amp;VLOOKUP(aktives_Teilprojekt,Teilprojekte[[Teilprojekte]:[Kürzel]],2,FALSE))&gt;0,"Transaktion mehrfach","okay"),"")</f>
        <v>okay</v>
      </c>
      <c r="AS521" t="s">
        <v>1452</v>
      </c>
    </row>
    <row r="522" spans="1:45">
      <c r="A522" t="str">
        <f>IFERROR(IF(BTT[[#This Row],[Lfd Nr. 
(aus konsolidierter Datei)]]&lt;&gt;"",BTT[[#This Row],[Lfd Nr. 
(aus konsolidierter Datei)]],VLOOKUP(aktives_Teilprojekt,Teilprojekte[[Teilprojekte]:[Kürzel]],2,FALSE)&amp;ROW(BTT[[#This Row],[Lfd Nr.
(automatisch)]])-2),"")</f>
        <v>FI2461</v>
      </c>
      <c r="B522" t="s">
        <v>101</v>
      </c>
      <c r="D522" t="s">
        <v>102</v>
      </c>
      <c r="E522" t="str">
        <f>IFERROR(IF(NOT(BTT[[#This Row],[Manuelle Änderung des Verantwortliches TP
(Auswahl - bei Bedarf)]]=""),BTT[[#This Row],[Manuelle Änderung des Verantwortliches TP
(Auswahl - bei Bedarf)]],VLOOKUP(BTT[[#This Row],[Hauptprozess
(Pflichtauswahl)]],Hauptprozesse[],3,FALSE)),"")</f>
        <v>FI</v>
      </c>
      <c r="F522" t="s">
        <v>5</v>
      </c>
      <c r="G522" t="s">
        <v>93</v>
      </c>
      <c r="H522" t="s">
        <v>792</v>
      </c>
      <c r="I522" t="s">
        <v>1453</v>
      </c>
      <c r="J522" t="str">
        <f>IFERROR(VLOOKUP(BTT[[#This Row],[Verwendete Transaktion (Pflichtauswahl)]],Transaktionen[[Transaktionen]:[Langtext]],2,FALSE),"")</f>
        <v>Statistische Buchung erfassen</v>
      </c>
      <c r="V522" t="str">
        <f>IFERROR(VLOOKUP(BTT[[#This Row],[Verwendetes Formular
(Auswahl falls relevant)]],Formulare[[Formularbezeichnung]:[Formularname (technisch)]],2,FALSE),"")</f>
        <v/>
      </c>
      <c r="X522" t="s">
        <v>83</v>
      </c>
      <c r="Y522" s="4"/>
      <c r="AC522" s="22" t="s">
        <v>97</v>
      </c>
      <c r="AD522" t="s">
        <v>98</v>
      </c>
      <c r="AF522" s="22" t="s">
        <v>97</v>
      </c>
      <c r="AJ522" t="s">
        <v>99</v>
      </c>
      <c r="AK522" t="str">
        <f>IF(BTT[[#This Row],[Subprozess
(optionale Auswahl)]]="","okay",IF(VLOOKUP(BTT[[#This Row],[Subprozess
(optionale Auswahl)]],BPML[[Subprozess]:[Zugeordneter Hauptprozess]],3,FALSE)=BTT[[#This Row],[Hauptprozess
(Pflichtauswahl)]],"okay","falscher Subprozess"))</f>
        <v>okay</v>
      </c>
      <c r="AL522" t="str">
        <f>IF(aktives_Teilprojekt="Master","",IF(BTT[[#This Row],[Verantwortliches TP
(automatisch)]]=VLOOKUP(aktives_Teilprojekt,Teilprojekte[[Teilprojekte]:[Kürzel]],2,FALSE),"okay","Hauptprozess anderes TP"))</f>
        <v>okay</v>
      </c>
      <c r="AM5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22" t="str">
        <f>IFERROR(IF(BTT[[#This Row],[SAP-Modul
(Pflichtauswahl)]]&lt;&gt;VLOOKUP(BTT[[#This Row],[Verwendete Transaktion (Pflichtauswahl)]],Transaktionen[[Transaktionen]:[Modul]],3,FALSE),"Modul anders","okay"),"")</f>
        <v>Modul anders</v>
      </c>
      <c r="AP522" t="str">
        <f>IFERROR(IF(COUNTIFS(BTT[Verwendete Transaktion (Pflichtauswahl)],BTT[[#This Row],[Verwendete Transaktion (Pflichtauswahl)]],BTT[SAP-Modul
(Pflichtauswahl)],"&lt;&gt;"&amp;BTT[[#This Row],[SAP-Modul
(Pflichtauswahl)]])&gt;0,"Modul anders","okay"),"")</f>
        <v>Modul anders</v>
      </c>
      <c r="AQ522" t="str">
        <f>IFERROR(IF(COUNTIFS(BTT[Verwendete Transaktion (Pflichtauswahl)],BTT[[#This Row],[Verwendete Transaktion (Pflichtauswahl)]],BTT[Verantwortliches TP
(automatisch)],"&lt;&gt;"&amp;BTT[[#This Row],[Verantwortliches TP
(automatisch)]])&gt;0,"Transaktion mehrfach","okay"),"")</f>
        <v>okay</v>
      </c>
      <c r="AR522" t="str">
        <f>IFERROR(IF(COUNTIFS(BTT[Verwendete Transaktion (Pflichtauswahl)],BTT[[#This Row],[Verwendete Transaktion (Pflichtauswahl)]],BTT[Verantwortliches TP
(automatisch)],"&lt;&gt;"&amp;VLOOKUP(aktives_Teilprojekt,Teilprojekte[[Teilprojekte]:[Kürzel]],2,FALSE))&gt;0,"Transaktion mehrfach","okay"),"")</f>
        <v>okay</v>
      </c>
      <c r="AS522" t="s">
        <v>1454</v>
      </c>
    </row>
    <row r="523" spans="1:45">
      <c r="A523" t="str">
        <f>IFERROR(IF(BTT[[#This Row],[Lfd Nr. 
(aus konsolidierter Datei)]]&lt;&gt;"",BTT[[#This Row],[Lfd Nr. 
(aus konsolidierter Datei)]],VLOOKUP(aktives_Teilprojekt,Teilprojekte[[Teilprojekte]:[Kürzel]],2,FALSE)&amp;ROW(BTT[[#This Row],[Lfd Nr.
(automatisch)]])-2),"")</f>
        <v>FI2462</v>
      </c>
      <c r="B523" t="s">
        <v>101</v>
      </c>
      <c r="D523" t="s">
        <v>102</v>
      </c>
      <c r="E523" t="str">
        <f>IFERROR(IF(NOT(BTT[[#This Row],[Manuelle Änderung des Verantwortliches TP
(Auswahl - bei Bedarf)]]=""),BTT[[#This Row],[Manuelle Änderung des Verantwortliches TP
(Auswahl - bei Bedarf)]],VLOOKUP(BTT[[#This Row],[Hauptprozess
(Pflichtauswahl)]],Hauptprozesse[],3,FALSE)),"")</f>
        <v>FI</v>
      </c>
      <c r="F523" t="s">
        <v>5</v>
      </c>
      <c r="G523" t="s">
        <v>93</v>
      </c>
      <c r="H523" t="s">
        <v>792</v>
      </c>
      <c r="I523" t="s">
        <v>1455</v>
      </c>
      <c r="J523" t="str">
        <f>IFERROR(VLOOKUP(BTT[[#This Row],[Verwendete Transaktion (Pflichtauswahl)]],Transaktionen[[Transaktionen]:[Langtext]],2,FALSE),"")</f>
        <v>Statist. Buchung zurücknehmen</v>
      </c>
      <c r="V523" t="str">
        <f>IFERROR(VLOOKUP(BTT[[#This Row],[Verwendetes Formular
(Auswahl falls relevant)]],Formulare[[Formularbezeichnung]:[Formularname (technisch)]],2,FALSE),"")</f>
        <v/>
      </c>
      <c r="X523" t="s">
        <v>83</v>
      </c>
      <c r="Y523" s="4"/>
      <c r="AC523" s="22" t="s">
        <v>97</v>
      </c>
      <c r="AD523" t="s">
        <v>98</v>
      </c>
      <c r="AF523" s="22" t="s">
        <v>97</v>
      </c>
      <c r="AJ523" t="s">
        <v>99</v>
      </c>
      <c r="AK523" t="str">
        <f>IF(BTT[[#This Row],[Subprozess
(optionale Auswahl)]]="","okay",IF(VLOOKUP(BTT[[#This Row],[Subprozess
(optionale Auswahl)]],BPML[[Subprozess]:[Zugeordneter Hauptprozess]],3,FALSE)=BTT[[#This Row],[Hauptprozess
(Pflichtauswahl)]],"okay","falscher Subprozess"))</f>
        <v>okay</v>
      </c>
      <c r="AL523" t="str">
        <f>IF(aktives_Teilprojekt="Master","",IF(BTT[[#This Row],[Verantwortliches TP
(automatisch)]]=VLOOKUP(aktives_Teilprojekt,Teilprojekte[[Teilprojekte]:[Kürzel]],2,FALSE),"okay","Hauptprozess anderes TP"))</f>
        <v>okay</v>
      </c>
      <c r="AM5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23" t="str">
        <f>IFERROR(IF(BTT[[#This Row],[SAP-Modul
(Pflichtauswahl)]]&lt;&gt;VLOOKUP(BTT[[#This Row],[Verwendete Transaktion (Pflichtauswahl)]],Transaktionen[[Transaktionen]:[Modul]],3,FALSE),"Modul anders","okay"),"")</f>
        <v>Modul anders</v>
      </c>
      <c r="AP523" t="str">
        <f>IFERROR(IF(COUNTIFS(BTT[Verwendete Transaktion (Pflichtauswahl)],BTT[[#This Row],[Verwendete Transaktion (Pflichtauswahl)]],BTT[SAP-Modul
(Pflichtauswahl)],"&lt;&gt;"&amp;BTT[[#This Row],[SAP-Modul
(Pflichtauswahl)]])&gt;0,"Modul anders","okay"),"")</f>
        <v>Modul anders</v>
      </c>
      <c r="AQ523" t="str">
        <f>IFERROR(IF(COUNTIFS(BTT[Verwendete Transaktion (Pflichtauswahl)],BTT[[#This Row],[Verwendete Transaktion (Pflichtauswahl)]],BTT[Verantwortliches TP
(automatisch)],"&lt;&gt;"&amp;BTT[[#This Row],[Verantwortliches TP
(automatisch)]])&gt;0,"Transaktion mehrfach","okay"),"")</f>
        <v>okay</v>
      </c>
      <c r="AR523" t="str">
        <f>IFERROR(IF(COUNTIFS(BTT[Verwendete Transaktion (Pflichtauswahl)],BTT[[#This Row],[Verwendete Transaktion (Pflichtauswahl)]],BTT[Verantwortliches TP
(automatisch)],"&lt;&gt;"&amp;VLOOKUP(aktives_Teilprojekt,Teilprojekte[[Teilprojekte]:[Kürzel]],2,FALSE))&gt;0,"Transaktion mehrfach","okay"),"")</f>
        <v>okay</v>
      </c>
      <c r="AS523" t="s">
        <v>1456</v>
      </c>
    </row>
    <row r="524" spans="1:45">
      <c r="A524" t="str">
        <f>IFERROR(IF(BTT[[#This Row],[Lfd Nr. 
(aus konsolidierter Datei)]]&lt;&gt;"",BTT[[#This Row],[Lfd Nr. 
(aus konsolidierter Datei)]],VLOOKUP(aktives_Teilprojekt,Teilprojekte[[Teilprojekte]:[Kürzel]],2,FALSE)&amp;ROW(BTT[[#This Row],[Lfd Nr.
(automatisch)]])-2),"")</f>
        <v>FI2463</v>
      </c>
      <c r="B524" t="s">
        <v>101</v>
      </c>
      <c r="D524" t="s">
        <v>1417</v>
      </c>
      <c r="E524" t="str">
        <f>IFERROR(IF(NOT(BTT[[#This Row],[Manuelle Änderung des Verantwortliches TP
(Auswahl - bei Bedarf)]]=""),BTT[[#This Row],[Manuelle Änderung des Verantwortliches TP
(Auswahl - bei Bedarf)]],VLOOKUP(BTT[[#This Row],[Hauptprozess
(Pflichtauswahl)]],Hauptprozesse[],3,FALSE)),"")</f>
        <v>FI</v>
      </c>
      <c r="F524" t="s">
        <v>5</v>
      </c>
      <c r="G524" t="s">
        <v>1263</v>
      </c>
      <c r="H524" t="s">
        <v>792</v>
      </c>
      <c r="I524" t="s">
        <v>1457</v>
      </c>
      <c r="J524" t="str">
        <f>IFERROR(VLOOKUP(BTT[[#This Row],[Verwendete Transaktion (Pflichtauswahl)]],Transaktionen[[Transaktionen]:[Langtext]],2,FALSE),"")</f>
        <v>Buchen Steuer-Zahllast</v>
      </c>
      <c r="V524" t="str">
        <f>IFERROR(VLOOKUP(BTT[[#This Row],[Verwendetes Formular
(Auswahl falls relevant)]],Formulare[[Formularbezeichnung]:[Formularname (technisch)]],2,FALSE),"")</f>
        <v/>
      </c>
      <c r="X524" t="s">
        <v>83</v>
      </c>
      <c r="Y524" s="4" t="s">
        <v>1458</v>
      </c>
      <c r="AC524" t="s">
        <v>86</v>
      </c>
      <c r="AD524" t="s">
        <v>87</v>
      </c>
      <c r="AF524" s="22" t="s">
        <v>1459</v>
      </c>
      <c r="AJ524" t="s">
        <v>99</v>
      </c>
      <c r="AK524" t="str">
        <f>IF(BTT[[#This Row],[Subprozess
(optionale Auswahl)]]="","okay",IF(VLOOKUP(BTT[[#This Row],[Subprozess
(optionale Auswahl)]],BPML[[Subprozess]:[Zugeordneter Hauptprozess]],3,FALSE)=BTT[[#This Row],[Hauptprozess
(Pflichtauswahl)]],"okay","falscher Subprozess"))</f>
        <v>okay</v>
      </c>
      <c r="AL524" t="str">
        <f>IF(aktives_Teilprojekt="Master","",IF(BTT[[#This Row],[Verantwortliches TP
(automatisch)]]=VLOOKUP(aktives_Teilprojekt,Teilprojekte[[Teilprojekte]:[Kürzel]],2,FALSE),"okay","Hauptprozess anderes TP"))</f>
        <v>okay</v>
      </c>
      <c r="AM5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24" t="str">
        <f>IFERROR(IF(BTT[[#This Row],[SAP-Modul
(Pflichtauswahl)]]&lt;&gt;VLOOKUP(BTT[[#This Row],[Verwendete Transaktion (Pflichtauswahl)]],Transaktionen[[Transaktionen]:[Modul]],3,FALSE),"Modul anders","okay"),"")</f>
        <v>Modul anders</v>
      </c>
      <c r="AP524" t="str">
        <f>IFERROR(IF(COUNTIFS(BTT[Verwendete Transaktion (Pflichtauswahl)],BTT[[#This Row],[Verwendete Transaktion (Pflichtauswahl)]],BTT[SAP-Modul
(Pflichtauswahl)],"&lt;&gt;"&amp;BTT[[#This Row],[SAP-Modul
(Pflichtauswahl)]])&gt;0,"Modul anders","okay"),"")</f>
        <v>Modul anders</v>
      </c>
      <c r="AQ524" t="str">
        <f>IFERROR(IF(COUNTIFS(BTT[Verwendete Transaktion (Pflichtauswahl)],BTT[[#This Row],[Verwendete Transaktion (Pflichtauswahl)]],BTT[Verantwortliches TP
(automatisch)],"&lt;&gt;"&amp;BTT[[#This Row],[Verantwortliches TP
(automatisch)]])&gt;0,"Transaktion mehrfach","okay"),"")</f>
        <v>okay</v>
      </c>
      <c r="AR524" t="str">
        <f>IFERROR(IF(COUNTIFS(BTT[Verwendete Transaktion (Pflichtauswahl)],BTT[[#This Row],[Verwendete Transaktion (Pflichtauswahl)]],BTT[Verantwortliches TP
(automatisch)],"&lt;&gt;"&amp;VLOOKUP(aktives_Teilprojekt,Teilprojekte[[Teilprojekte]:[Kürzel]],2,FALSE))&gt;0,"Transaktion mehrfach","okay"),"")</f>
        <v>okay</v>
      </c>
      <c r="AS524" t="s">
        <v>1460</v>
      </c>
    </row>
    <row r="525" spans="1:45">
      <c r="A525" t="str">
        <f>IFERROR(IF(BTT[[#This Row],[Lfd Nr. 
(aus konsolidierter Datei)]]&lt;&gt;"",BTT[[#This Row],[Lfd Nr. 
(aus konsolidierter Datei)]],VLOOKUP(aktives_Teilprojekt,Teilprojekte[[Teilprojekte]:[Kürzel]],2,FALSE)&amp;ROW(BTT[[#This Row],[Lfd Nr.
(automatisch)]])-2),"")</f>
        <v>FI2464</v>
      </c>
      <c r="B525" t="s">
        <v>79</v>
      </c>
      <c r="D525" t="s">
        <v>102</v>
      </c>
      <c r="E525" t="str">
        <f>IFERROR(IF(NOT(BTT[[#This Row],[Manuelle Änderung des Verantwortliches TP
(Auswahl - bei Bedarf)]]=""),BTT[[#This Row],[Manuelle Änderung des Verantwortliches TP
(Auswahl - bei Bedarf)]],VLOOKUP(BTT[[#This Row],[Hauptprozess
(Pflichtauswahl)]],Hauptprozesse[],3,FALSE)),"")</f>
        <v>FI</v>
      </c>
      <c r="G525" t="s">
        <v>1263</v>
      </c>
      <c r="H525" t="s">
        <v>5</v>
      </c>
      <c r="I525" t="s">
        <v>1461</v>
      </c>
      <c r="J525" t="str">
        <f>IFERROR(VLOOKUP(BTT[[#This Row],[Verwendete Transaktion (Pflichtauswahl)]],Transaktionen[[Transaktionen]:[Langtext]],2,FALSE),"")</f>
        <v>Sachkontenbuchung Einbildtransaktion</v>
      </c>
      <c r="O525" t="s">
        <v>83</v>
      </c>
      <c r="T525" t="s">
        <v>83</v>
      </c>
      <c r="V525" t="str">
        <f>IFERROR(VLOOKUP(BTT[[#This Row],[Verwendetes Formular
(Auswahl falls relevant)]],Formulare[[Formularbezeichnung]:[Formularname (technisch)]],2,FALSE),"")</f>
        <v/>
      </c>
      <c r="X525" t="s">
        <v>83</v>
      </c>
      <c r="Y525" s="4"/>
      <c r="AB525" t="s">
        <v>85</v>
      </c>
      <c r="AC525" t="s">
        <v>86</v>
      </c>
      <c r="AD525" t="s">
        <v>87</v>
      </c>
      <c r="AF525" s="18" t="s">
        <v>1228</v>
      </c>
      <c r="AI525" t="s">
        <v>85</v>
      </c>
      <c r="AJ525" t="s">
        <v>85</v>
      </c>
      <c r="AK525" t="str">
        <f>IF(BTT[[#This Row],[Subprozess
(optionale Auswahl)]]="","okay",IF(VLOOKUP(BTT[[#This Row],[Subprozess
(optionale Auswahl)]],BPML[[Subprozess]:[Zugeordneter Hauptprozess]],3,FALSE)=BTT[[#This Row],[Hauptprozess
(Pflichtauswahl)]],"okay","falscher Subprozess"))</f>
        <v>okay</v>
      </c>
      <c r="AL525" t="str">
        <f>IF(aktives_Teilprojekt="Master","",IF(BTT[[#This Row],[Verantwortliches TP
(automatisch)]]=VLOOKUP(aktives_Teilprojekt,Teilprojekte[[Teilprojekte]:[Kürzel]],2,FALSE),"okay","Hauptprozess anderes TP"))</f>
        <v>okay</v>
      </c>
      <c r="AM5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25" t="str">
        <f>IFERROR(IF(BTT[[#This Row],[SAP-Modul
(Pflichtauswahl)]]&lt;&gt;VLOOKUP(BTT[[#This Row],[Verwendete Transaktion (Pflichtauswahl)]],Transaktionen[[Transaktionen]:[Modul]],3,FALSE),"Modul anders","okay"),"")</f>
        <v>okay</v>
      </c>
      <c r="AP525" t="str">
        <f>IFERROR(IF(COUNTIFS(BTT[Verwendete Transaktion (Pflichtauswahl)],BTT[[#This Row],[Verwendete Transaktion (Pflichtauswahl)]],BTT[SAP-Modul
(Pflichtauswahl)],"&lt;&gt;"&amp;BTT[[#This Row],[SAP-Modul
(Pflichtauswahl)]])&gt;0,"Modul anders","okay"),"")</f>
        <v>okay</v>
      </c>
      <c r="AQ525" t="str">
        <f>IFERROR(IF(COUNTIFS(BTT[Verwendete Transaktion (Pflichtauswahl)],BTT[[#This Row],[Verwendete Transaktion (Pflichtauswahl)]],BTT[Verantwortliches TP
(automatisch)],"&lt;&gt;"&amp;BTT[[#This Row],[Verantwortliches TP
(automatisch)]])&gt;0,"Transaktion mehrfach","okay"),"")</f>
        <v>okay</v>
      </c>
      <c r="AR525" t="str">
        <f>IFERROR(IF(COUNTIFS(BTT[Verwendete Transaktion (Pflichtauswahl)],BTT[[#This Row],[Verwendete Transaktion (Pflichtauswahl)]],BTT[Verantwortliches TP
(automatisch)],"&lt;&gt;"&amp;VLOOKUP(aktives_Teilprojekt,Teilprojekte[[Teilprojekte]:[Kürzel]],2,FALSE))&gt;0,"Transaktion mehrfach","okay"),"")</f>
        <v>okay</v>
      </c>
      <c r="AS525" t="s">
        <v>1462</v>
      </c>
    </row>
    <row r="526" spans="1:45">
      <c r="A526" t="str">
        <f>IFERROR(IF(BTT[[#This Row],[Lfd Nr. 
(aus konsolidierter Datei)]]&lt;&gt;"",BTT[[#This Row],[Lfd Nr. 
(aus konsolidierter Datei)]],VLOOKUP(aktives_Teilprojekt,Teilprojekte[[Teilprojekte]:[Kürzel]],2,FALSE)&amp;ROW(BTT[[#This Row],[Lfd Nr.
(automatisch)]])-2),"")</f>
        <v>FI2465</v>
      </c>
      <c r="B526" t="s">
        <v>746</v>
      </c>
      <c r="D526" t="s">
        <v>1274</v>
      </c>
      <c r="E526" t="str">
        <f>IFERROR(IF(NOT(BTT[[#This Row],[Manuelle Änderung des Verantwortliches TP
(Auswahl - bei Bedarf)]]=""),BTT[[#This Row],[Manuelle Änderung des Verantwortliches TP
(Auswahl - bei Bedarf)]],VLOOKUP(BTT[[#This Row],[Hauptprozess
(Pflichtauswahl)]],Hauptprozesse[],3,FALSE)),"")</f>
        <v>FI</v>
      </c>
      <c r="G526" t="s">
        <v>754</v>
      </c>
      <c r="H526" t="s">
        <v>5</v>
      </c>
      <c r="I526" t="s">
        <v>1463</v>
      </c>
      <c r="J526" t="str">
        <f>IFERROR(VLOOKUP(BTT[[#This Row],[Verwendete Transaktion (Pflichtauswahl)]],Transaktionen[[Transaktionen]:[Langtext]],2,FALSE),"")</f>
        <v>Erfassung eingehender Rechnungen</v>
      </c>
      <c r="O526" t="s">
        <v>83</v>
      </c>
      <c r="T526" t="s">
        <v>83</v>
      </c>
      <c r="V526" t="str">
        <f>IFERROR(VLOOKUP(BTT[[#This Row],[Verwendetes Formular
(Auswahl falls relevant)]],Formulare[[Formularbezeichnung]:[Formularname (technisch)]],2,FALSE),"")</f>
        <v/>
      </c>
      <c r="X526" t="s">
        <v>83</v>
      </c>
      <c r="Y526" s="4"/>
      <c r="AB526" t="s">
        <v>85</v>
      </c>
      <c r="AC526" t="s">
        <v>1218</v>
      </c>
      <c r="AD526" t="s">
        <v>816</v>
      </c>
      <c r="AF526" t="s">
        <v>1220</v>
      </c>
      <c r="AI526" t="s">
        <v>85</v>
      </c>
      <c r="AJ526" t="s">
        <v>85</v>
      </c>
      <c r="AK526" t="str">
        <f>IF(BTT[[#This Row],[Subprozess
(optionale Auswahl)]]="","okay",IF(VLOOKUP(BTT[[#This Row],[Subprozess
(optionale Auswahl)]],BPML[[Subprozess]:[Zugeordneter Hauptprozess]],3,FALSE)=BTT[[#This Row],[Hauptprozess
(Pflichtauswahl)]],"okay","falscher Subprozess"))</f>
        <v>okay</v>
      </c>
      <c r="AL526" t="str">
        <f>IF(aktives_Teilprojekt="Master","",IF(BTT[[#This Row],[Verantwortliches TP
(automatisch)]]=VLOOKUP(aktives_Teilprojekt,Teilprojekte[[Teilprojekte]:[Kürzel]],2,FALSE),"okay","Hauptprozess anderes TP"))</f>
        <v>okay</v>
      </c>
      <c r="AM5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26" t="str">
        <f>IFERROR(IF(BTT[[#This Row],[SAP-Modul
(Pflichtauswahl)]]&lt;&gt;VLOOKUP(BTT[[#This Row],[Verwendete Transaktion (Pflichtauswahl)]],Transaktionen[[Transaktionen]:[Modul]],3,FALSE),"Modul anders","okay"),"")</f>
        <v>okay</v>
      </c>
      <c r="AP526" t="str">
        <f>IFERROR(IF(COUNTIFS(BTT[Verwendete Transaktion (Pflichtauswahl)],BTT[[#This Row],[Verwendete Transaktion (Pflichtauswahl)]],BTT[SAP-Modul
(Pflichtauswahl)],"&lt;&gt;"&amp;BTT[[#This Row],[SAP-Modul
(Pflichtauswahl)]])&gt;0,"Modul anders","okay"),"")</f>
        <v>okay</v>
      </c>
      <c r="AQ526" t="str">
        <f>IFERROR(IF(COUNTIFS(BTT[Verwendete Transaktion (Pflichtauswahl)],BTT[[#This Row],[Verwendete Transaktion (Pflichtauswahl)]],BTT[Verantwortliches TP
(automatisch)],"&lt;&gt;"&amp;BTT[[#This Row],[Verantwortliches TP
(automatisch)]])&gt;0,"Transaktion mehrfach","okay"),"")</f>
        <v>okay</v>
      </c>
      <c r="AR526" t="str">
        <f>IFERROR(IF(COUNTIFS(BTT[Verwendete Transaktion (Pflichtauswahl)],BTT[[#This Row],[Verwendete Transaktion (Pflichtauswahl)]],BTT[Verantwortliches TP
(automatisch)],"&lt;&gt;"&amp;VLOOKUP(aktives_Teilprojekt,Teilprojekte[[Teilprojekte]:[Kürzel]],2,FALSE))&gt;0,"Transaktion mehrfach","okay"),"")</f>
        <v>okay</v>
      </c>
      <c r="AS526" t="s">
        <v>1464</v>
      </c>
    </row>
    <row r="527" spans="1:45" ht="60">
      <c r="A527" t="str">
        <f>IFERROR(IF(BTT[[#This Row],[Lfd Nr. 
(aus konsolidierter Datei)]]&lt;&gt;"",BTT[[#This Row],[Lfd Nr. 
(aus konsolidierter Datei)]],VLOOKUP(aktives_Teilprojekt,Teilprojekte[[Teilprojekte]:[Kürzel]],2,FALSE)&amp;ROW(BTT[[#This Row],[Lfd Nr.
(automatisch)]])-2),"")</f>
        <v>FI798</v>
      </c>
      <c r="B527" t="s">
        <v>79</v>
      </c>
      <c r="D527" t="s">
        <v>102</v>
      </c>
      <c r="E527" t="str">
        <f>IFERROR(IF(NOT(BTT[[#This Row],[Manuelle Änderung des Verantwortliches TP
(Auswahl - bei Bedarf)]]=""),BTT[[#This Row],[Manuelle Änderung des Verantwortliches TP
(Auswahl - bei Bedarf)]],VLOOKUP(BTT[[#This Row],[Hauptprozess
(Pflichtauswahl)]],Hauptprozesse[],3,FALSE)),"")</f>
        <v>FI</v>
      </c>
      <c r="H527" t="s">
        <v>5</v>
      </c>
      <c r="I527" t="s">
        <v>1465</v>
      </c>
      <c r="J527" t="str">
        <f>IFERROR(VLOOKUP(BTT[[#This Row],[Verwendete Transaktion (Pflichtauswahl)]],Transaktionen[[Transaktionen]:[Langtext]],2,FALSE),"")</f>
        <v>Archivierbarkeitsprüfung von Belegen</v>
      </c>
      <c r="O527" t="s">
        <v>83</v>
      </c>
      <c r="T527" t="s">
        <v>83</v>
      </c>
      <c r="V527" t="str">
        <f>IFERROR(VLOOKUP(BTT[[#This Row],[Verwendetes Formular
(Auswahl falls relevant)]],Formulare[[Formularbezeichnung]:[Formularname (technisch)]],2,FALSE),"")</f>
        <v/>
      </c>
      <c r="X527" t="s">
        <v>83</v>
      </c>
      <c r="Y527" s="4" t="s">
        <v>1466</v>
      </c>
      <c r="AB527" t="s">
        <v>85</v>
      </c>
      <c r="AC527" s="22" t="s">
        <v>97</v>
      </c>
      <c r="AD527" t="s">
        <v>98</v>
      </c>
      <c r="AF527" s="22" t="s">
        <v>97</v>
      </c>
      <c r="AI527" t="s">
        <v>85</v>
      </c>
      <c r="AJ527" t="s">
        <v>85</v>
      </c>
      <c r="AK527" t="str">
        <f>IF(BTT[[#This Row],[Subprozess
(optionale Auswahl)]]="","okay",IF(VLOOKUP(BTT[[#This Row],[Subprozess
(optionale Auswahl)]],BPML[[Subprozess]:[Zugeordneter Hauptprozess]],3,FALSE)=BTT[[#This Row],[Hauptprozess
(Pflichtauswahl)]],"okay","falscher Subprozess"))</f>
        <v>okay</v>
      </c>
      <c r="AL527" t="str">
        <f>IF(aktives_Teilprojekt="Master","",IF(BTT[[#This Row],[Verantwortliches TP
(automatisch)]]=VLOOKUP(aktives_Teilprojekt,Teilprojekte[[Teilprojekte]:[Kürzel]],2,FALSE),"okay","Hauptprozess anderes TP"))</f>
        <v>okay</v>
      </c>
      <c r="AM5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27" t="str">
        <f>IFERROR(IF(BTT[[#This Row],[SAP-Modul
(Pflichtauswahl)]]&lt;&gt;VLOOKUP(BTT[[#This Row],[Verwendete Transaktion (Pflichtauswahl)]],Transaktionen[[Transaktionen]:[Modul]],3,FALSE),"Modul anders","okay"),"")</f>
        <v>okay</v>
      </c>
      <c r="AP527" t="str">
        <f>IFERROR(IF(COUNTIFS(BTT[Verwendete Transaktion (Pflichtauswahl)],BTT[[#This Row],[Verwendete Transaktion (Pflichtauswahl)]],BTT[SAP-Modul
(Pflichtauswahl)],"&lt;&gt;"&amp;BTT[[#This Row],[SAP-Modul
(Pflichtauswahl)]])&gt;0,"Modul anders","okay"),"")</f>
        <v>okay</v>
      </c>
      <c r="AQ527" t="str">
        <f>IFERROR(IF(COUNTIFS(BTT[Verwendete Transaktion (Pflichtauswahl)],BTT[[#This Row],[Verwendete Transaktion (Pflichtauswahl)]],BTT[Verantwortliches TP
(automatisch)],"&lt;&gt;"&amp;BTT[[#This Row],[Verantwortliches TP
(automatisch)]])&gt;0,"Transaktion mehrfach","okay"),"")</f>
        <v>okay</v>
      </c>
      <c r="AR527" t="str">
        <f>IFERROR(IF(COUNTIFS(BTT[Verwendete Transaktion (Pflichtauswahl)],BTT[[#This Row],[Verwendete Transaktion (Pflichtauswahl)]],BTT[Verantwortliches TP
(automatisch)],"&lt;&gt;"&amp;VLOOKUP(aktives_Teilprojekt,Teilprojekte[[Teilprojekte]:[Kürzel]],2,FALSE))&gt;0,"Transaktion mehrfach","okay"),"")</f>
        <v>okay</v>
      </c>
      <c r="AS527" t="s">
        <v>1467</v>
      </c>
    </row>
    <row r="528" spans="1:45" ht="75">
      <c r="A528" t="str">
        <f>IFERROR(IF(BTT[[#This Row],[Lfd Nr. 
(aus konsolidierter Datei)]]&lt;&gt;"",BTT[[#This Row],[Lfd Nr. 
(aus konsolidierter Datei)]],VLOOKUP(aktives_Teilprojekt,Teilprojekte[[Teilprojekte]:[Kürzel]],2,FALSE)&amp;ROW(BTT[[#This Row],[Lfd Nr.
(automatisch)]])-2),"")</f>
        <v>FI52</v>
      </c>
      <c r="B528" t="s">
        <v>345</v>
      </c>
      <c r="D528" t="s">
        <v>1468</v>
      </c>
      <c r="E528" t="str">
        <f>IFERROR(IF(NOT(BTT[[#This Row],[Manuelle Änderung des Verantwortliches TP
(Auswahl - bei Bedarf)]]=""),BTT[[#This Row],[Manuelle Änderung des Verantwortliches TP
(Auswahl - bei Bedarf)]],VLOOKUP(BTT[[#This Row],[Hauptprozess
(Pflichtauswahl)]],Hauptprozesse[],3,FALSE)),"")</f>
        <v>FI</v>
      </c>
      <c r="G528" t="s">
        <v>363</v>
      </c>
      <c r="H528" t="s">
        <v>1144</v>
      </c>
      <c r="I528" t="s">
        <v>1469</v>
      </c>
      <c r="J528" t="str">
        <f>IFERROR(VLOOKUP(BTT[[#This Row],[Verwendete Transaktion (Pflichtauswahl)]],Transaktionen[[Transaktionen]:[Langtext]],2,FALSE),"")</f>
        <v>Kassenbuch</v>
      </c>
      <c r="O528" t="s">
        <v>83</v>
      </c>
      <c r="T528" t="s">
        <v>83</v>
      </c>
      <c r="V528" t="str">
        <f>IFERROR(VLOOKUP(BTT[[#This Row],[Verwendetes Formular
(Auswahl falls relevant)]],Formulare[[Formularbezeichnung]:[Formularname (technisch)]],2,FALSE),"")</f>
        <v/>
      </c>
      <c r="X528" t="s">
        <v>83</v>
      </c>
      <c r="Y528" s="4" t="s">
        <v>1470</v>
      </c>
      <c r="AB528" t="s">
        <v>85</v>
      </c>
      <c r="AC528" t="s">
        <v>1471</v>
      </c>
      <c r="AD528" t="s">
        <v>816</v>
      </c>
      <c r="AF528" t="s">
        <v>1472</v>
      </c>
      <c r="AI528" t="s">
        <v>85</v>
      </c>
      <c r="AJ528" t="s">
        <v>99</v>
      </c>
      <c r="AK528" t="str">
        <f>IF(BTT[[#This Row],[Subprozess
(optionale Auswahl)]]="","okay",IF(VLOOKUP(BTT[[#This Row],[Subprozess
(optionale Auswahl)]],BPML[[Subprozess]:[Zugeordneter Hauptprozess]],3,FALSE)=BTT[[#This Row],[Hauptprozess
(Pflichtauswahl)]],"okay","falscher Subprozess"))</f>
        <v>okay</v>
      </c>
      <c r="AL528" t="str">
        <f>IF(aktives_Teilprojekt="Master","",IF(BTT[[#This Row],[Verantwortliches TP
(automatisch)]]=VLOOKUP(aktives_Teilprojekt,Teilprojekte[[Teilprojekte]:[Kürzel]],2,FALSE),"okay","Hauptprozess anderes TP"))</f>
        <v>okay</v>
      </c>
      <c r="AM5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28" t="str">
        <f>IFERROR(IF(BTT[[#This Row],[SAP-Modul
(Pflichtauswahl)]]&lt;&gt;VLOOKUP(BTT[[#This Row],[Verwendete Transaktion (Pflichtauswahl)]],Transaktionen[[Transaktionen]:[Modul]],3,FALSE),"Modul anders","okay"),"")</f>
        <v>okay</v>
      </c>
      <c r="AP528" t="str">
        <f>IFERROR(IF(COUNTIFS(BTT[Verwendete Transaktion (Pflichtauswahl)],BTT[[#This Row],[Verwendete Transaktion (Pflichtauswahl)]],BTT[SAP-Modul
(Pflichtauswahl)],"&lt;&gt;"&amp;BTT[[#This Row],[SAP-Modul
(Pflichtauswahl)]])&gt;0,"Modul anders","okay"),"")</f>
        <v>okay</v>
      </c>
      <c r="AQ528" t="str">
        <f>IFERROR(IF(COUNTIFS(BTT[Verwendete Transaktion (Pflichtauswahl)],BTT[[#This Row],[Verwendete Transaktion (Pflichtauswahl)]],BTT[Verantwortliches TP
(automatisch)],"&lt;&gt;"&amp;BTT[[#This Row],[Verantwortliches TP
(automatisch)]])&gt;0,"Transaktion mehrfach","okay"),"")</f>
        <v>okay</v>
      </c>
      <c r="AR528" t="str">
        <f>IFERROR(IF(COUNTIFS(BTT[Verwendete Transaktion (Pflichtauswahl)],BTT[[#This Row],[Verwendete Transaktion (Pflichtauswahl)]],BTT[Verantwortliches TP
(automatisch)],"&lt;&gt;"&amp;VLOOKUP(aktives_Teilprojekt,Teilprojekte[[Teilprojekte]:[Kürzel]],2,FALSE))&gt;0,"Transaktion mehrfach","okay"),"")</f>
        <v>okay</v>
      </c>
      <c r="AS528" t="s">
        <v>1473</v>
      </c>
    </row>
    <row r="529" spans="1:45">
      <c r="A529" t="str">
        <f>IFERROR(IF(BTT[[#This Row],[Lfd Nr. 
(aus konsolidierter Datei)]]&lt;&gt;"",BTT[[#This Row],[Lfd Nr. 
(aus konsolidierter Datei)]],VLOOKUP(aktives_Teilprojekt,Teilprojekte[[Teilprojekte]:[Kürzel]],2,FALSE)&amp;ROW(BTT[[#This Row],[Lfd Nr.
(automatisch)]])-2),"")</f>
        <v>NL218</v>
      </c>
      <c r="B529" t="s">
        <v>218</v>
      </c>
      <c r="D529" t="s">
        <v>1474</v>
      </c>
      <c r="E529" t="str">
        <f>IFERROR(IF(NOT(BTT[[#This Row],[Manuelle Änderung des Verantwortliches TP
(Auswahl - bei Bedarf)]]=""),BTT[[#This Row],[Manuelle Änderung des Verantwortliches TP
(Auswahl - bei Bedarf)]],VLOOKUP(BTT[[#This Row],[Hauptprozess
(Pflichtauswahl)]],Hauptprozesse[],3,FALSE)),"")</f>
        <v>FI</v>
      </c>
      <c r="F529" t="s">
        <v>5</v>
      </c>
      <c r="G529" t="s">
        <v>93</v>
      </c>
      <c r="H529" t="s">
        <v>220</v>
      </c>
      <c r="I529" t="s">
        <v>1475</v>
      </c>
      <c r="J529" t="str">
        <f>IFERROR(VLOOKUP(BTT[[#This Row],[Verwendete Transaktion (Pflichtauswahl)]],Transaktionen[[Transaktionen]:[Langtext]],2,FALSE),"")</f>
        <v>Dauerbuchung erfassen</v>
      </c>
      <c r="O529" t="s">
        <v>85</v>
      </c>
      <c r="T529" t="s">
        <v>96</v>
      </c>
      <c r="V529" t="str">
        <f>IFERROR(VLOOKUP(BTT[[#This Row],[Verwendetes Formular
(Auswahl falls relevant)]],Formulare[[Formularbezeichnung]:[Formularname (technisch)]],2,FALSE),"")</f>
        <v/>
      </c>
      <c r="X529" t="s">
        <v>83</v>
      </c>
      <c r="Y529" s="4"/>
      <c r="AB529" t="s">
        <v>85</v>
      </c>
      <c r="AC529" t="s">
        <v>86</v>
      </c>
      <c r="AD529" t="s">
        <v>87</v>
      </c>
      <c r="AF529" t="s">
        <v>1476</v>
      </c>
      <c r="AI529" t="s">
        <v>99</v>
      </c>
      <c r="AJ529" t="s">
        <v>99</v>
      </c>
      <c r="AK529" t="str">
        <f>IF(BTT[[#This Row],[Subprozess
(optionale Auswahl)]]="","okay",IF(VLOOKUP(BTT[[#This Row],[Subprozess
(optionale Auswahl)]],BPML[[Subprozess]:[Zugeordneter Hauptprozess]],3,FALSE)=BTT[[#This Row],[Hauptprozess
(Pflichtauswahl)]],"okay","falscher Subprozess"))</f>
        <v>okay</v>
      </c>
      <c r="AL529" t="str">
        <f>IF(aktives_Teilprojekt="Master","",IF(BTT[[#This Row],[Verantwortliches TP
(automatisch)]]=VLOOKUP(aktives_Teilprojekt,Teilprojekte[[Teilprojekte]:[Kürzel]],2,FALSE),"okay","Hauptprozess anderes TP"))</f>
        <v>okay</v>
      </c>
      <c r="AM5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29" t="str">
        <f>IFERROR(IF(BTT[[#This Row],[SAP-Modul
(Pflichtauswahl)]]&lt;&gt;VLOOKUP(BTT[[#This Row],[Verwendete Transaktion (Pflichtauswahl)]],Transaktionen[[Transaktionen]:[Modul]],3,FALSE),"Modul anders","okay"),"")</f>
        <v>Modul anders</v>
      </c>
      <c r="AP529" t="str">
        <f>IFERROR(IF(COUNTIFS(BTT[Verwendete Transaktion (Pflichtauswahl)],BTT[[#This Row],[Verwendete Transaktion (Pflichtauswahl)]],BTT[SAP-Modul
(Pflichtauswahl)],"&lt;&gt;"&amp;BTT[[#This Row],[SAP-Modul
(Pflichtauswahl)]])&gt;0,"Modul anders","okay"),"")</f>
        <v>Modul anders</v>
      </c>
      <c r="AQ529" t="str">
        <f>IFERROR(IF(COUNTIFS(BTT[Verwendete Transaktion (Pflichtauswahl)],BTT[[#This Row],[Verwendete Transaktion (Pflichtauswahl)]],BTT[Verantwortliches TP
(automatisch)],"&lt;&gt;"&amp;BTT[[#This Row],[Verantwortliches TP
(automatisch)]])&gt;0,"Transaktion mehrfach","okay"),"")</f>
        <v>okay</v>
      </c>
      <c r="AR529" t="str">
        <f>IFERROR(IF(COUNTIFS(BTT[Verwendete Transaktion (Pflichtauswahl)],BTT[[#This Row],[Verwendete Transaktion (Pflichtauswahl)]],BTT[Verantwortliches TP
(automatisch)],"&lt;&gt;"&amp;VLOOKUP(aktives_Teilprojekt,Teilprojekte[[Teilprojekte]:[Kürzel]],2,FALSE))&gt;0,"Transaktion mehrfach","okay"),"")</f>
        <v>okay</v>
      </c>
      <c r="AS529" t="s">
        <v>1477</v>
      </c>
    </row>
    <row r="530" spans="1:45">
      <c r="A530" t="str">
        <f>IFERROR(IF(BTT[[#This Row],[Lfd Nr. 
(aus konsolidierter Datei)]]&lt;&gt;"",BTT[[#This Row],[Lfd Nr. 
(aus konsolidierter Datei)]],VLOOKUP(aktives_Teilprojekt,Teilprojekte[[Teilprojekte]:[Kürzel]],2,FALSE)&amp;ROW(BTT[[#This Row],[Lfd Nr.
(automatisch)]])-2),"")</f>
        <v>FI1605</v>
      </c>
      <c r="B530" t="s">
        <v>746</v>
      </c>
      <c r="D530" t="s">
        <v>1478</v>
      </c>
      <c r="E530" t="str">
        <f>IFERROR(IF(NOT(BTT[[#This Row],[Manuelle Änderung des Verantwortliches TP
(Auswahl - bei Bedarf)]]=""),BTT[[#This Row],[Manuelle Änderung des Verantwortliches TP
(Auswahl - bei Bedarf)]],VLOOKUP(BTT[[#This Row],[Hauptprozess
(Pflichtauswahl)]],Hauptprozesse[],3,FALSE)),"")</f>
        <v>FI</v>
      </c>
      <c r="G530" t="s">
        <v>754</v>
      </c>
      <c r="H530" t="s">
        <v>5</v>
      </c>
      <c r="I530" t="s">
        <v>1475</v>
      </c>
      <c r="J530" t="str">
        <f>IFERROR(VLOOKUP(BTT[[#This Row],[Verwendete Transaktion (Pflichtauswahl)]],Transaktionen[[Transaktionen]:[Langtext]],2,FALSE),"")</f>
        <v>Dauerbuchung erfassen</v>
      </c>
      <c r="O530" t="s">
        <v>83</v>
      </c>
      <c r="T530" t="s">
        <v>83</v>
      </c>
      <c r="V530" t="str">
        <f>IFERROR(VLOOKUP(BTT[[#This Row],[Verwendetes Formular
(Auswahl falls relevant)]],Formulare[[Formularbezeichnung]:[Formularname (technisch)]],2,FALSE),"")</f>
        <v/>
      </c>
      <c r="X530" t="s">
        <v>83</v>
      </c>
      <c r="Y530" s="4"/>
      <c r="AB530" t="s">
        <v>85</v>
      </c>
      <c r="AC530" t="s">
        <v>86</v>
      </c>
      <c r="AD530" t="s">
        <v>87</v>
      </c>
      <c r="AF530" t="s">
        <v>1476</v>
      </c>
      <c r="AI530" t="s">
        <v>99</v>
      </c>
      <c r="AJ530" t="s">
        <v>99</v>
      </c>
      <c r="AK530" t="str">
        <f>IF(BTT[[#This Row],[Subprozess
(optionale Auswahl)]]="","okay",IF(VLOOKUP(BTT[[#This Row],[Subprozess
(optionale Auswahl)]],BPML[[Subprozess]:[Zugeordneter Hauptprozess]],3,FALSE)=BTT[[#This Row],[Hauptprozess
(Pflichtauswahl)]],"okay","falscher Subprozess"))</f>
        <v>okay</v>
      </c>
      <c r="AL530" t="str">
        <f>IF(aktives_Teilprojekt="Master","",IF(BTT[[#This Row],[Verantwortliches TP
(automatisch)]]=VLOOKUP(aktives_Teilprojekt,Teilprojekte[[Teilprojekte]:[Kürzel]],2,FALSE),"okay","Hauptprozess anderes TP"))</f>
        <v>okay</v>
      </c>
      <c r="AM5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30" t="str">
        <f>IFERROR(IF(BTT[[#This Row],[SAP-Modul
(Pflichtauswahl)]]&lt;&gt;VLOOKUP(BTT[[#This Row],[Verwendete Transaktion (Pflichtauswahl)]],Transaktionen[[Transaktionen]:[Modul]],3,FALSE),"Modul anders","okay"),"")</f>
        <v>okay</v>
      </c>
      <c r="AP530" t="str">
        <f>IFERROR(IF(COUNTIFS(BTT[Verwendete Transaktion (Pflichtauswahl)],BTT[[#This Row],[Verwendete Transaktion (Pflichtauswahl)]],BTT[SAP-Modul
(Pflichtauswahl)],"&lt;&gt;"&amp;BTT[[#This Row],[SAP-Modul
(Pflichtauswahl)]])&gt;0,"Modul anders","okay"),"")</f>
        <v>Modul anders</v>
      </c>
      <c r="AQ530" t="str">
        <f>IFERROR(IF(COUNTIFS(BTT[Verwendete Transaktion (Pflichtauswahl)],BTT[[#This Row],[Verwendete Transaktion (Pflichtauswahl)]],BTT[Verantwortliches TP
(automatisch)],"&lt;&gt;"&amp;BTT[[#This Row],[Verantwortliches TP
(automatisch)]])&gt;0,"Transaktion mehrfach","okay"),"")</f>
        <v>okay</v>
      </c>
      <c r="AR530" t="str">
        <f>IFERROR(IF(COUNTIFS(BTT[Verwendete Transaktion (Pflichtauswahl)],BTT[[#This Row],[Verwendete Transaktion (Pflichtauswahl)]],BTT[Verantwortliches TP
(automatisch)],"&lt;&gt;"&amp;VLOOKUP(aktives_Teilprojekt,Teilprojekte[[Teilprojekte]:[Kürzel]],2,FALSE))&gt;0,"Transaktion mehrfach","okay"),"")</f>
        <v>okay</v>
      </c>
      <c r="AS530" t="s">
        <v>1479</v>
      </c>
    </row>
    <row r="531" spans="1:45">
      <c r="A531" t="str">
        <f>IFERROR(IF(BTT[[#This Row],[Lfd Nr. 
(aus konsolidierter Datei)]]&lt;&gt;"",BTT[[#This Row],[Lfd Nr. 
(aus konsolidierter Datei)]],VLOOKUP(aktives_Teilprojekt,Teilprojekte[[Teilprojekte]:[Kürzel]],2,FALSE)&amp;ROW(BTT[[#This Row],[Lfd Nr.
(automatisch)]])-2),"")</f>
        <v>NL219</v>
      </c>
      <c r="B531" t="s">
        <v>218</v>
      </c>
      <c r="D531" t="s">
        <v>1480</v>
      </c>
      <c r="E531" t="str">
        <f>IFERROR(IF(NOT(BTT[[#This Row],[Manuelle Änderung des Verantwortliches TP
(Auswahl - bei Bedarf)]]=""),BTT[[#This Row],[Manuelle Änderung des Verantwortliches TP
(Auswahl - bei Bedarf)]],VLOOKUP(BTT[[#This Row],[Hauptprozess
(Pflichtauswahl)]],Hauptprozesse[],3,FALSE)),"")</f>
        <v>FI</v>
      </c>
      <c r="F531" t="s">
        <v>5</v>
      </c>
      <c r="G531" t="s">
        <v>93</v>
      </c>
      <c r="H531" t="s">
        <v>220</v>
      </c>
      <c r="I531" t="s">
        <v>1481</v>
      </c>
      <c r="J531" t="str">
        <f>IFERROR(VLOOKUP(BTT[[#This Row],[Verwendete Transaktion (Pflichtauswahl)]],Transaktionen[[Transaktionen]:[Langtext]],2,FALSE),"")</f>
        <v>Dauerbuchung ändern</v>
      </c>
      <c r="O531" t="s">
        <v>85</v>
      </c>
      <c r="T531" t="s">
        <v>96</v>
      </c>
      <c r="V531" t="str">
        <f>IFERROR(VLOOKUP(BTT[[#This Row],[Verwendetes Formular
(Auswahl falls relevant)]],Formulare[[Formularbezeichnung]:[Formularname (technisch)]],2,FALSE),"")</f>
        <v/>
      </c>
      <c r="X531" t="s">
        <v>83</v>
      </c>
      <c r="Y531" s="4"/>
      <c r="AB531" t="s">
        <v>85</v>
      </c>
      <c r="AC531" t="s">
        <v>86</v>
      </c>
      <c r="AD531" t="s">
        <v>87</v>
      </c>
      <c r="AF531" t="s">
        <v>1482</v>
      </c>
      <c r="AI531" t="s">
        <v>99</v>
      </c>
      <c r="AJ531" t="s">
        <v>99</v>
      </c>
      <c r="AK531" t="str">
        <f>IF(BTT[[#This Row],[Subprozess
(optionale Auswahl)]]="","okay",IF(VLOOKUP(BTT[[#This Row],[Subprozess
(optionale Auswahl)]],BPML[[Subprozess]:[Zugeordneter Hauptprozess]],3,FALSE)=BTT[[#This Row],[Hauptprozess
(Pflichtauswahl)]],"okay","falscher Subprozess"))</f>
        <v>okay</v>
      </c>
      <c r="AL531" t="str">
        <f>IF(aktives_Teilprojekt="Master","",IF(BTT[[#This Row],[Verantwortliches TP
(automatisch)]]=VLOOKUP(aktives_Teilprojekt,Teilprojekte[[Teilprojekte]:[Kürzel]],2,FALSE),"okay","Hauptprozess anderes TP"))</f>
        <v>okay</v>
      </c>
      <c r="AM5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31" t="str">
        <f>IFERROR(IF(BTT[[#This Row],[SAP-Modul
(Pflichtauswahl)]]&lt;&gt;VLOOKUP(BTT[[#This Row],[Verwendete Transaktion (Pflichtauswahl)]],Transaktionen[[Transaktionen]:[Modul]],3,FALSE),"Modul anders","okay"),"")</f>
        <v>Modul anders</v>
      </c>
      <c r="AP531" t="str">
        <f>IFERROR(IF(COUNTIFS(BTT[Verwendete Transaktion (Pflichtauswahl)],BTT[[#This Row],[Verwendete Transaktion (Pflichtauswahl)]],BTT[SAP-Modul
(Pflichtauswahl)],"&lt;&gt;"&amp;BTT[[#This Row],[SAP-Modul
(Pflichtauswahl)]])&gt;0,"Modul anders","okay"),"")</f>
        <v>Modul anders</v>
      </c>
      <c r="AQ531" t="str">
        <f>IFERROR(IF(COUNTIFS(BTT[Verwendete Transaktion (Pflichtauswahl)],BTT[[#This Row],[Verwendete Transaktion (Pflichtauswahl)]],BTT[Verantwortliches TP
(automatisch)],"&lt;&gt;"&amp;BTT[[#This Row],[Verantwortliches TP
(automatisch)]])&gt;0,"Transaktion mehrfach","okay"),"")</f>
        <v>okay</v>
      </c>
      <c r="AR531" t="str">
        <f>IFERROR(IF(COUNTIFS(BTT[Verwendete Transaktion (Pflichtauswahl)],BTT[[#This Row],[Verwendete Transaktion (Pflichtauswahl)]],BTT[Verantwortliches TP
(automatisch)],"&lt;&gt;"&amp;VLOOKUP(aktives_Teilprojekt,Teilprojekte[[Teilprojekte]:[Kürzel]],2,FALSE))&gt;0,"Transaktion mehrfach","okay"),"")</f>
        <v>okay</v>
      </c>
      <c r="AS531" t="s">
        <v>1483</v>
      </c>
    </row>
    <row r="532" spans="1:45">
      <c r="A532" t="str">
        <f>IFERROR(IF(BTT[[#This Row],[Lfd Nr. 
(aus konsolidierter Datei)]]&lt;&gt;"",BTT[[#This Row],[Lfd Nr. 
(aus konsolidierter Datei)]],VLOOKUP(aktives_Teilprojekt,Teilprojekte[[Teilprojekte]:[Kürzel]],2,FALSE)&amp;ROW(BTT[[#This Row],[Lfd Nr.
(automatisch)]])-2),"")</f>
        <v>FI2466</v>
      </c>
      <c r="B532" t="s">
        <v>79</v>
      </c>
      <c r="D532" t="s">
        <v>102</v>
      </c>
      <c r="E532" t="str">
        <f>IFERROR(IF(NOT(BTT[[#This Row],[Manuelle Änderung des Verantwortliches TP
(Auswahl - bei Bedarf)]]=""),BTT[[#This Row],[Manuelle Änderung des Verantwortliches TP
(Auswahl - bei Bedarf)]],VLOOKUP(BTT[[#This Row],[Hauptprozess
(Pflichtauswahl)]],Hauptprozesse[],3,FALSE)),"")</f>
        <v>FI</v>
      </c>
      <c r="G532" t="s">
        <v>1263</v>
      </c>
      <c r="H532" t="s">
        <v>5</v>
      </c>
      <c r="I532" t="s">
        <v>1481</v>
      </c>
      <c r="J532" t="str">
        <f>IFERROR(VLOOKUP(BTT[[#This Row],[Verwendete Transaktion (Pflichtauswahl)]],Transaktionen[[Transaktionen]:[Langtext]],2,FALSE),"")</f>
        <v>Dauerbuchung ändern</v>
      </c>
      <c r="O532" t="s">
        <v>83</v>
      </c>
      <c r="T532" t="s">
        <v>83</v>
      </c>
      <c r="V532" t="str">
        <f>IFERROR(VLOOKUP(BTT[[#This Row],[Verwendetes Formular
(Auswahl falls relevant)]],Formulare[[Formularbezeichnung]:[Formularname (technisch)]],2,FALSE),"")</f>
        <v/>
      </c>
      <c r="X532" t="s">
        <v>83</v>
      </c>
      <c r="Y532" s="4"/>
      <c r="AB532" t="s">
        <v>85</v>
      </c>
      <c r="AC532" t="s">
        <v>86</v>
      </c>
      <c r="AD532" t="s">
        <v>87</v>
      </c>
      <c r="AF532" t="s">
        <v>1482</v>
      </c>
      <c r="AI532" t="s">
        <v>99</v>
      </c>
      <c r="AJ532" t="s">
        <v>99</v>
      </c>
      <c r="AK532" t="str">
        <f>IF(BTT[[#This Row],[Subprozess
(optionale Auswahl)]]="","okay",IF(VLOOKUP(BTT[[#This Row],[Subprozess
(optionale Auswahl)]],BPML[[Subprozess]:[Zugeordneter Hauptprozess]],3,FALSE)=BTT[[#This Row],[Hauptprozess
(Pflichtauswahl)]],"okay","falscher Subprozess"))</f>
        <v>okay</v>
      </c>
      <c r="AL532" t="str">
        <f>IF(aktives_Teilprojekt="Master","",IF(BTT[[#This Row],[Verantwortliches TP
(automatisch)]]=VLOOKUP(aktives_Teilprojekt,Teilprojekte[[Teilprojekte]:[Kürzel]],2,FALSE),"okay","Hauptprozess anderes TP"))</f>
        <v>okay</v>
      </c>
      <c r="AM5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32" t="str">
        <f>IFERROR(IF(BTT[[#This Row],[SAP-Modul
(Pflichtauswahl)]]&lt;&gt;VLOOKUP(BTT[[#This Row],[Verwendete Transaktion (Pflichtauswahl)]],Transaktionen[[Transaktionen]:[Modul]],3,FALSE),"Modul anders","okay"),"")</f>
        <v>okay</v>
      </c>
      <c r="AP532" t="str">
        <f>IFERROR(IF(COUNTIFS(BTT[Verwendete Transaktion (Pflichtauswahl)],BTT[[#This Row],[Verwendete Transaktion (Pflichtauswahl)]],BTT[SAP-Modul
(Pflichtauswahl)],"&lt;&gt;"&amp;BTT[[#This Row],[SAP-Modul
(Pflichtauswahl)]])&gt;0,"Modul anders","okay"),"")</f>
        <v>Modul anders</v>
      </c>
      <c r="AQ532" t="str">
        <f>IFERROR(IF(COUNTIFS(BTT[Verwendete Transaktion (Pflichtauswahl)],BTT[[#This Row],[Verwendete Transaktion (Pflichtauswahl)]],BTT[Verantwortliches TP
(automatisch)],"&lt;&gt;"&amp;BTT[[#This Row],[Verantwortliches TP
(automatisch)]])&gt;0,"Transaktion mehrfach","okay"),"")</f>
        <v>okay</v>
      </c>
      <c r="AR532" t="str">
        <f>IFERROR(IF(COUNTIFS(BTT[Verwendete Transaktion (Pflichtauswahl)],BTT[[#This Row],[Verwendete Transaktion (Pflichtauswahl)]],BTT[Verantwortliches TP
(automatisch)],"&lt;&gt;"&amp;VLOOKUP(aktives_Teilprojekt,Teilprojekte[[Teilprojekte]:[Kürzel]],2,FALSE))&gt;0,"Transaktion mehrfach","okay"),"")</f>
        <v>okay</v>
      </c>
      <c r="AS532" t="s">
        <v>1484</v>
      </c>
    </row>
    <row r="533" spans="1:45">
      <c r="A533" t="str">
        <f>IFERROR(IF(BTT[[#This Row],[Lfd Nr. 
(aus konsolidierter Datei)]]&lt;&gt;"",BTT[[#This Row],[Lfd Nr. 
(aus konsolidierter Datei)]],VLOOKUP(aktives_Teilprojekt,Teilprojekte[[Teilprojekte]:[Kürzel]],2,FALSE)&amp;ROW(BTT[[#This Row],[Lfd Nr.
(automatisch)]])-2),"")</f>
        <v>NL220</v>
      </c>
      <c r="B533" t="s">
        <v>218</v>
      </c>
      <c r="D533" t="s">
        <v>1485</v>
      </c>
      <c r="E533" t="str">
        <f>IFERROR(IF(NOT(BTT[[#This Row],[Manuelle Änderung des Verantwortliches TP
(Auswahl - bei Bedarf)]]=""),BTT[[#This Row],[Manuelle Änderung des Verantwortliches TP
(Auswahl - bei Bedarf)]],VLOOKUP(BTT[[#This Row],[Hauptprozess
(Pflichtauswahl)]],Hauptprozesse[],3,FALSE)),"")</f>
        <v>FI</v>
      </c>
      <c r="F533" t="s">
        <v>5</v>
      </c>
      <c r="G533" t="s">
        <v>93</v>
      </c>
      <c r="H533" t="s">
        <v>220</v>
      </c>
      <c r="I533" t="s">
        <v>1486</v>
      </c>
      <c r="J533" t="str">
        <f>IFERROR(VLOOKUP(BTT[[#This Row],[Verwendete Transaktion (Pflichtauswahl)]],Transaktionen[[Transaktionen]:[Langtext]],2,FALSE),"")</f>
        <v>Dauerbuchung anzeigen</v>
      </c>
      <c r="O533" t="s">
        <v>85</v>
      </c>
      <c r="T533" t="s">
        <v>96</v>
      </c>
      <c r="V533" t="str">
        <f>IFERROR(VLOOKUP(BTT[[#This Row],[Verwendetes Formular
(Auswahl falls relevant)]],Formulare[[Formularbezeichnung]:[Formularname (technisch)]],2,FALSE),"")</f>
        <v/>
      </c>
      <c r="X533" t="s">
        <v>83</v>
      </c>
      <c r="Y533" s="4"/>
      <c r="AB533" t="s">
        <v>85</v>
      </c>
      <c r="AC533" t="s">
        <v>86</v>
      </c>
      <c r="AD533" t="s">
        <v>87</v>
      </c>
      <c r="AF533" t="s">
        <v>1487</v>
      </c>
      <c r="AI533" t="s">
        <v>99</v>
      </c>
      <c r="AJ533" t="s">
        <v>99</v>
      </c>
      <c r="AK533" t="str">
        <f>IF(BTT[[#This Row],[Subprozess
(optionale Auswahl)]]="","okay",IF(VLOOKUP(BTT[[#This Row],[Subprozess
(optionale Auswahl)]],BPML[[Subprozess]:[Zugeordneter Hauptprozess]],3,FALSE)=BTT[[#This Row],[Hauptprozess
(Pflichtauswahl)]],"okay","falscher Subprozess"))</f>
        <v>okay</v>
      </c>
      <c r="AL533" t="str">
        <f>IF(aktives_Teilprojekt="Master","",IF(BTT[[#This Row],[Verantwortliches TP
(automatisch)]]=VLOOKUP(aktives_Teilprojekt,Teilprojekte[[Teilprojekte]:[Kürzel]],2,FALSE),"okay","Hauptprozess anderes TP"))</f>
        <v>okay</v>
      </c>
      <c r="AM5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33" t="str">
        <f>IFERROR(IF(BTT[[#This Row],[SAP-Modul
(Pflichtauswahl)]]&lt;&gt;VLOOKUP(BTT[[#This Row],[Verwendete Transaktion (Pflichtauswahl)]],Transaktionen[[Transaktionen]:[Modul]],3,FALSE),"Modul anders","okay"),"")</f>
        <v>Modul anders</v>
      </c>
      <c r="AP533" t="str">
        <f>IFERROR(IF(COUNTIFS(BTT[Verwendete Transaktion (Pflichtauswahl)],BTT[[#This Row],[Verwendete Transaktion (Pflichtauswahl)]],BTT[SAP-Modul
(Pflichtauswahl)],"&lt;&gt;"&amp;BTT[[#This Row],[SAP-Modul
(Pflichtauswahl)]])&gt;0,"Modul anders","okay"),"")</f>
        <v>Modul anders</v>
      </c>
      <c r="AQ533" t="str">
        <f>IFERROR(IF(COUNTIFS(BTT[Verwendete Transaktion (Pflichtauswahl)],BTT[[#This Row],[Verwendete Transaktion (Pflichtauswahl)]],BTT[Verantwortliches TP
(automatisch)],"&lt;&gt;"&amp;BTT[[#This Row],[Verantwortliches TP
(automatisch)]])&gt;0,"Transaktion mehrfach","okay"),"")</f>
        <v>okay</v>
      </c>
      <c r="AR533" t="str">
        <f>IFERROR(IF(COUNTIFS(BTT[Verwendete Transaktion (Pflichtauswahl)],BTT[[#This Row],[Verwendete Transaktion (Pflichtauswahl)]],BTT[Verantwortliches TP
(automatisch)],"&lt;&gt;"&amp;VLOOKUP(aktives_Teilprojekt,Teilprojekte[[Teilprojekte]:[Kürzel]],2,FALSE))&gt;0,"Transaktion mehrfach","okay"),"")</f>
        <v>okay</v>
      </c>
      <c r="AS533" t="s">
        <v>1488</v>
      </c>
    </row>
    <row r="534" spans="1:45">
      <c r="A534" t="str">
        <f>IFERROR(IF(BTT[[#This Row],[Lfd Nr. 
(aus konsolidierter Datei)]]&lt;&gt;"",BTT[[#This Row],[Lfd Nr. 
(aus konsolidierter Datei)]],VLOOKUP(aktives_Teilprojekt,Teilprojekte[[Teilprojekte]:[Kürzel]],2,FALSE)&amp;ROW(BTT[[#This Row],[Lfd Nr.
(automatisch)]])-2),"")</f>
        <v>FI2467</v>
      </c>
      <c r="B534" t="s">
        <v>79</v>
      </c>
      <c r="D534" t="s">
        <v>102</v>
      </c>
      <c r="E534" t="str">
        <f>IFERROR(IF(NOT(BTT[[#This Row],[Manuelle Änderung des Verantwortliches TP
(Auswahl - bei Bedarf)]]=""),BTT[[#This Row],[Manuelle Änderung des Verantwortliches TP
(Auswahl - bei Bedarf)]],VLOOKUP(BTT[[#This Row],[Hauptprozess
(Pflichtauswahl)]],Hauptprozesse[],3,FALSE)),"")</f>
        <v>FI</v>
      </c>
      <c r="G534" t="s">
        <v>1263</v>
      </c>
      <c r="H534" t="s">
        <v>5</v>
      </c>
      <c r="I534" t="s">
        <v>1486</v>
      </c>
      <c r="J534" t="str">
        <f>IFERROR(VLOOKUP(BTT[[#This Row],[Verwendete Transaktion (Pflichtauswahl)]],Transaktionen[[Transaktionen]:[Langtext]],2,FALSE),"")</f>
        <v>Dauerbuchung anzeigen</v>
      </c>
      <c r="O534" t="s">
        <v>83</v>
      </c>
      <c r="T534" t="s">
        <v>83</v>
      </c>
      <c r="V534" t="str">
        <f>IFERROR(VLOOKUP(BTT[[#This Row],[Verwendetes Formular
(Auswahl falls relevant)]],Formulare[[Formularbezeichnung]:[Formularname (technisch)]],2,FALSE),"")</f>
        <v/>
      </c>
      <c r="X534" t="s">
        <v>83</v>
      </c>
      <c r="Y534" s="4"/>
      <c r="AB534" t="s">
        <v>85</v>
      </c>
      <c r="AC534" t="s">
        <v>86</v>
      </c>
      <c r="AD534" t="s">
        <v>87</v>
      </c>
      <c r="AF534" t="s">
        <v>1487</v>
      </c>
      <c r="AI534" t="s">
        <v>99</v>
      </c>
      <c r="AJ534" t="s">
        <v>99</v>
      </c>
      <c r="AK534" t="str">
        <f>IF(BTT[[#This Row],[Subprozess
(optionale Auswahl)]]="","okay",IF(VLOOKUP(BTT[[#This Row],[Subprozess
(optionale Auswahl)]],BPML[[Subprozess]:[Zugeordneter Hauptprozess]],3,FALSE)=BTT[[#This Row],[Hauptprozess
(Pflichtauswahl)]],"okay","falscher Subprozess"))</f>
        <v>okay</v>
      </c>
      <c r="AL534" t="str">
        <f>IF(aktives_Teilprojekt="Master","",IF(BTT[[#This Row],[Verantwortliches TP
(automatisch)]]=VLOOKUP(aktives_Teilprojekt,Teilprojekte[[Teilprojekte]:[Kürzel]],2,FALSE),"okay","Hauptprozess anderes TP"))</f>
        <v>okay</v>
      </c>
      <c r="AM5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34" t="str">
        <f>IFERROR(IF(BTT[[#This Row],[SAP-Modul
(Pflichtauswahl)]]&lt;&gt;VLOOKUP(BTT[[#This Row],[Verwendete Transaktion (Pflichtauswahl)]],Transaktionen[[Transaktionen]:[Modul]],3,FALSE),"Modul anders","okay"),"")</f>
        <v>okay</v>
      </c>
      <c r="AP534" t="str">
        <f>IFERROR(IF(COUNTIFS(BTT[Verwendete Transaktion (Pflichtauswahl)],BTT[[#This Row],[Verwendete Transaktion (Pflichtauswahl)]],BTT[SAP-Modul
(Pflichtauswahl)],"&lt;&gt;"&amp;BTT[[#This Row],[SAP-Modul
(Pflichtauswahl)]])&gt;0,"Modul anders","okay"),"")</f>
        <v>Modul anders</v>
      </c>
      <c r="AQ534" t="str">
        <f>IFERROR(IF(COUNTIFS(BTT[Verwendete Transaktion (Pflichtauswahl)],BTT[[#This Row],[Verwendete Transaktion (Pflichtauswahl)]],BTT[Verantwortliches TP
(automatisch)],"&lt;&gt;"&amp;BTT[[#This Row],[Verantwortliches TP
(automatisch)]])&gt;0,"Transaktion mehrfach","okay"),"")</f>
        <v>okay</v>
      </c>
      <c r="AR534" t="str">
        <f>IFERROR(IF(COUNTIFS(BTT[Verwendete Transaktion (Pflichtauswahl)],BTT[[#This Row],[Verwendete Transaktion (Pflichtauswahl)]],BTT[Verantwortliches TP
(automatisch)],"&lt;&gt;"&amp;VLOOKUP(aktives_Teilprojekt,Teilprojekte[[Teilprojekte]:[Kürzel]],2,FALSE))&gt;0,"Transaktion mehrfach","okay"),"")</f>
        <v>okay</v>
      </c>
      <c r="AS534" t="s">
        <v>1489</v>
      </c>
    </row>
    <row r="535" spans="1:45">
      <c r="A535" t="str">
        <f>IFERROR(IF(BTT[[#This Row],[Lfd Nr. 
(aus konsolidierter Datei)]]&lt;&gt;"",BTT[[#This Row],[Lfd Nr. 
(aus konsolidierter Datei)]],VLOOKUP(aktives_Teilprojekt,Teilprojekte[[Teilprojekte]:[Kürzel]],2,FALSE)&amp;ROW(BTT[[#This Row],[Lfd Nr.
(automatisch)]])-2),"")</f>
        <v>NL221</v>
      </c>
      <c r="B535" t="s">
        <v>218</v>
      </c>
      <c r="D535" t="s">
        <v>1490</v>
      </c>
      <c r="E535" t="str">
        <f>IFERROR(IF(NOT(BTT[[#This Row],[Manuelle Änderung des Verantwortliches TP
(Auswahl - bei Bedarf)]]=""),BTT[[#This Row],[Manuelle Änderung des Verantwortliches TP
(Auswahl - bei Bedarf)]],VLOOKUP(BTT[[#This Row],[Hauptprozess
(Pflichtauswahl)]],Hauptprozesse[],3,FALSE)),"")</f>
        <v>FI</v>
      </c>
      <c r="F535" t="s">
        <v>5</v>
      </c>
      <c r="G535" t="s">
        <v>93</v>
      </c>
      <c r="H535" t="s">
        <v>220</v>
      </c>
      <c r="I535" t="s">
        <v>1491</v>
      </c>
      <c r="J535" t="str">
        <f>IFERROR(VLOOKUP(BTT[[#This Row],[Verwendete Transaktion (Pflichtauswahl)]],Transaktionen[[Transaktionen]:[Langtext]],2,FALSE),"")</f>
        <v>Dauerbelegänderungen anzeigen</v>
      </c>
      <c r="O535" t="s">
        <v>85</v>
      </c>
      <c r="T535" t="s">
        <v>96</v>
      </c>
      <c r="V535" t="str">
        <f>IFERROR(VLOOKUP(BTT[[#This Row],[Verwendetes Formular
(Auswahl falls relevant)]],Formulare[[Formularbezeichnung]:[Formularname (technisch)]],2,FALSE),"")</f>
        <v/>
      </c>
      <c r="X535" t="s">
        <v>83</v>
      </c>
      <c r="Y535" s="4"/>
      <c r="AB535" t="s">
        <v>85</v>
      </c>
      <c r="AC535" t="s">
        <v>86</v>
      </c>
      <c r="AD535" t="s">
        <v>87</v>
      </c>
      <c r="AF535" t="s">
        <v>1492</v>
      </c>
      <c r="AI535" t="s">
        <v>99</v>
      </c>
      <c r="AJ535" t="s">
        <v>99</v>
      </c>
      <c r="AK535" t="str">
        <f>IF(BTT[[#This Row],[Subprozess
(optionale Auswahl)]]="","okay",IF(VLOOKUP(BTT[[#This Row],[Subprozess
(optionale Auswahl)]],BPML[[Subprozess]:[Zugeordneter Hauptprozess]],3,FALSE)=BTT[[#This Row],[Hauptprozess
(Pflichtauswahl)]],"okay","falscher Subprozess"))</f>
        <v>okay</v>
      </c>
      <c r="AL535" t="str">
        <f>IF(aktives_Teilprojekt="Master","",IF(BTT[[#This Row],[Verantwortliches TP
(automatisch)]]=VLOOKUP(aktives_Teilprojekt,Teilprojekte[[Teilprojekte]:[Kürzel]],2,FALSE),"okay","Hauptprozess anderes TP"))</f>
        <v>okay</v>
      </c>
      <c r="AM5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35" t="str">
        <f>IFERROR(IF(BTT[[#This Row],[SAP-Modul
(Pflichtauswahl)]]&lt;&gt;VLOOKUP(BTT[[#This Row],[Verwendete Transaktion (Pflichtauswahl)]],Transaktionen[[Transaktionen]:[Modul]],3,FALSE),"Modul anders","okay"),"")</f>
        <v>Modul anders</v>
      </c>
      <c r="AP535" t="str">
        <f>IFERROR(IF(COUNTIFS(BTT[Verwendete Transaktion (Pflichtauswahl)],BTT[[#This Row],[Verwendete Transaktion (Pflichtauswahl)]],BTT[SAP-Modul
(Pflichtauswahl)],"&lt;&gt;"&amp;BTT[[#This Row],[SAP-Modul
(Pflichtauswahl)]])&gt;0,"Modul anders","okay"),"")</f>
        <v>Modul anders</v>
      </c>
      <c r="AQ535" t="str">
        <f>IFERROR(IF(COUNTIFS(BTT[Verwendete Transaktion (Pflichtauswahl)],BTT[[#This Row],[Verwendete Transaktion (Pflichtauswahl)]],BTT[Verantwortliches TP
(automatisch)],"&lt;&gt;"&amp;BTT[[#This Row],[Verantwortliches TP
(automatisch)]])&gt;0,"Transaktion mehrfach","okay"),"")</f>
        <v>okay</v>
      </c>
      <c r="AR535" t="str">
        <f>IFERROR(IF(COUNTIFS(BTT[Verwendete Transaktion (Pflichtauswahl)],BTT[[#This Row],[Verwendete Transaktion (Pflichtauswahl)]],BTT[Verantwortliches TP
(automatisch)],"&lt;&gt;"&amp;VLOOKUP(aktives_Teilprojekt,Teilprojekte[[Teilprojekte]:[Kürzel]],2,FALSE))&gt;0,"Transaktion mehrfach","okay"),"")</f>
        <v>okay</v>
      </c>
      <c r="AS535" t="s">
        <v>1493</v>
      </c>
    </row>
    <row r="536" spans="1:45">
      <c r="A536" t="str">
        <f>IFERROR(IF(BTT[[#This Row],[Lfd Nr. 
(aus konsolidierter Datei)]]&lt;&gt;"",BTT[[#This Row],[Lfd Nr. 
(aus konsolidierter Datei)]],VLOOKUP(aktives_Teilprojekt,Teilprojekte[[Teilprojekte]:[Kürzel]],2,FALSE)&amp;ROW(BTT[[#This Row],[Lfd Nr.
(automatisch)]])-2),"")</f>
        <v>FI2468</v>
      </c>
      <c r="B536" t="s">
        <v>79</v>
      </c>
      <c r="D536" t="s">
        <v>102</v>
      </c>
      <c r="E536" t="str">
        <f>IFERROR(IF(NOT(BTT[[#This Row],[Manuelle Änderung des Verantwortliches TP
(Auswahl - bei Bedarf)]]=""),BTT[[#This Row],[Manuelle Änderung des Verantwortliches TP
(Auswahl - bei Bedarf)]],VLOOKUP(BTT[[#This Row],[Hauptprozess
(Pflichtauswahl)]],Hauptprozesse[],3,FALSE)),"")</f>
        <v>FI</v>
      </c>
      <c r="G536" t="s">
        <v>1263</v>
      </c>
      <c r="H536" t="s">
        <v>5</v>
      </c>
      <c r="I536" t="s">
        <v>1491</v>
      </c>
      <c r="J536" t="str">
        <f>IFERROR(VLOOKUP(BTT[[#This Row],[Verwendete Transaktion (Pflichtauswahl)]],Transaktionen[[Transaktionen]:[Langtext]],2,FALSE),"")</f>
        <v>Dauerbelegänderungen anzeigen</v>
      </c>
      <c r="O536" t="s">
        <v>83</v>
      </c>
      <c r="T536" t="s">
        <v>83</v>
      </c>
      <c r="V536" t="str">
        <f>IFERROR(VLOOKUP(BTT[[#This Row],[Verwendetes Formular
(Auswahl falls relevant)]],Formulare[[Formularbezeichnung]:[Formularname (technisch)]],2,FALSE),"")</f>
        <v/>
      </c>
      <c r="X536" t="s">
        <v>83</v>
      </c>
      <c r="Y536" s="4"/>
      <c r="AB536" t="s">
        <v>85</v>
      </c>
      <c r="AC536" t="s">
        <v>86</v>
      </c>
      <c r="AD536" t="s">
        <v>87</v>
      </c>
      <c r="AF536" t="s">
        <v>1492</v>
      </c>
      <c r="AI536" t="s">
        <v>99</v>
      </c>
      <c r="AJ536" t="s">
        <v>99</v>
      </c>
      <c r="AK536" t="str">
        <f>IF(BTT[[#This Row],[Subprozess
(optionale Auswahl)]]="","okay",IF(VLOOKUP(BTT[[#This Row],[Subprozess
(optionale Auswahl)]],BPML[[Subprozess]:[Zugeordneter Hauptprozess]],3,FALSE)=BTT[[#This Row],[Hauptprozess
(Pflichtauswahl)]],"okay","falscher Subprozess"))</f>
        <v>okay</v>
      </c>
      <c r="AL536" t="str">
        <f>IF(aktives_Teilprojekt="Master","",IF(BTT[[#This Row],[Verantwortliches TP
(automatisch)]]=VLOOKUP(aktives_Teilprojekt,Teilprojekte[[Teilprojekte]:[Kürzel]],2,FALSE),"okay","Hauptprozess anderes TP"))</f>
        <v>okay</v>
      </c>
      <c r="AM5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36" t="str">
        <f>IFERROR(IF(BTT[[#This Row],[SAP-Modul
(Pflichtauswahl)]]&lt;&gt;VLOOKUP(BTT[[#This Row],[Verwendete Transaktion (Pflichtauswahl)]],Transaktionen[[Transaktionen]:[Modul]],3,FALSE),"Modul anders","okay"),"")</f>
        <v>okay</v>
      </c>
      <c r="AP536" t="str">
        <f>IFERROR(IF(COUNTIFS(BTT[Verwendete Transaktion (Pflichtauswahl)],BTT[[#This Row],[Verwendete Transaktion (Pflichtauswahl)]],BTT[SAP-Modul
(Pflichtauswahl)],"&lt;&gt;"&amp;BTT[[#This Row],[SAP-Modul
(Pflichtauswahl)]])&gt;0,"Modul anders","okay"),"")</f>
        <v>Modul anders</v>
      </c>
      <c r="AQ536" t="str">
        <f>IFERROR(IF(COUNTIFS(BTT[Verwendete Transaktion (Pflichtauswahl)],BTT[[#This Row],[Verwendete Transaktion (Pflichtauswahl)]],BTT[Verantwortliches TP
(automatisch)],"&lt;&gt;"&amp;BTT[[#This Row],[Verantwortliches TP
(automatisch)]])&gt;0,"Transaktion mehrfach","okay"),"")</f>
        <v>okay</v>
      </c>
      <c r="AR536" t="str">
        <f>IFERROR(IF(COUNTIFS(BTT[Verwendete Transaktion (Pflichtauswahl)],BTT[[#This Row],[Verwendete Transaktion (Pflichtauswahl)]],BTT[Verantwortliches TP
(automatisch)],"&lt;&gt;"&amp;VLOOKUP(aktives_Teilprojekt,Teilprojekte[[Teilprojekte]:[Kürzel]],2,FALSE))&gt;0,"Transaktion mehrfach","okay"),"")</f>
        <v>okay</v>
      </c>
      <c r="AS536" t="s">
        <v>1494</v>
      </c>
    </row>
    <row r="537" spans="1:45" ht="30">
      <c r="A537" t="str">
        <f>IFERROR(IF(BTT[[#This Row],[Lfd Nr. 
(aus konsolidierter Datei)]]&lt;&gt;"",BTT[[#This Row],[Lfd Nr. 
(aus konsolidierter Datei)]],VLOOKUP(aktives_Teilprojekt,Teilprojekte[[Teilprojekte]:[Kürzel]],2,FALSE)&amp;ROW(BTT[[#This Row],[Lfd Nr.
(automatisch)]])-2),"")</f>
        <v>FI2469</v>
      </c>
      <c r="B537" t="s">
        <v>101</v>
      </c>
      <c r="D537" t="s">
        <v>1417</v>
      </c>
      <c r="E537" t="str">
        <f>IFERROR(IF(NOT(BTT[[#This Row],[Manuelle Änderung des Verantwortliches TP
(Auswahl - bei Bedarf)]]=""),BTT[[#This Row],[Manuelle Änderung des Verantwortliches TP
(Auswahl - bei Bedarf)]],VLOOKUP(BTT[[#This Row],[Hauptprozess
(Pflichtauswahl)]],Hauptprozesse[],3,FALSE)),"")</f>
        <v>FI</v>
      </c>
      <c r="F537" t="s">
        <v>5</v>
      </c>
      <c r="G537" t="s">
        <v>754</v>
      </c>
      <c r="H537" t="s">
        <v>792</v>
      </c>
      <c r="I537" t="s">
        <v>1495</v>
      </c>
      <c r="J537" t="str">
        <f>IFERROR(VLOOKUP(BTT[[#This Row],[Verwendete Transaktion (Pflichtauswahl)]],Transaktionen[[Transaktionen]:[Langtext]],2,FALSE),"")</f>
        <v>Dauerbuchung realisieren</v>
      </c>
      <c r="V537" t="str">
        <f>IFERROR(VLOOKUP(BTT[[#This Row],[Verwendetes Formular
(Auswahl falls relevant)]],Formulare[[Formularbezeichnung]:[Formularname (technisch)]],2,FALSE),"")</f>
        <v/>
      </c>
      <c r="X537" t="s">
        <v>83</v>
      </c>
      <c r="Y537" s="4" t="s">
        <v>1496</v>
      </c>
      <c r="AC537" s="22" t="s">
        <v>97</v>
      </c>
      <c r="AD537" t="s">
        <v>98</v>
      </c>
      <c r="AF537" s="22" t="s">
        <v>97</v>
      </c>
      <c r="AJ537" t="s">
        <v>99</v>
      </c>
      <c r="AK537" t="str">
        <f>IF(BTT[[#This Row],[Subprozess
(optionale Auswahl)]]="","okay",IF(VLOOKUP(BTT[[#This Row],[Subprozess
(optionale Auswahl)]],BPML[[Subprozess]:[Zugeordneter Hauptprozess]],3,FALSE)=BTT[[#This Row],[Hauptprozess
(Pflichtauswahl)]],"okay","falscher Subprozess"))</f>
        <v>okay</v>
      </c>
      <c r="AL537" t="str">
        <f>IF(aktives_Teilprojekt="Master","",IF(BTT[[#This Row],[Verantwortliches TP
(automatisch)]]=VLOOKUP(aktives_Teilprojekt,Teilprojekte[[Teilprojekte]:[Kürzel]],2,FALSE),"okay","Hauptprozess anderes TP"))</f>
        <v>okay</v>
      </c>
      <c r="AM5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37" t="str">
        <f>IFERROR(IF(BTT[[#This Row],[SAP-Modul
(Pflichtauswahl)]]&lt;&gt;VLOOKUP(BTT[[#This Row],[Verwendete Transaktion (Pflichtauswahl)]],Transaktionen[[Transaktionen]:[Modul]],3,FALSE),"Modul anders","okay"),"")</f>
        <v>Modul anders</v>
      </c>
      <c r="AP537" t="str">
        <f>IFERROR(IF(COUNTIFS(BTT[Verwendete Transaktion (Pflichtauswahl)],BTT[[#This Row],[Verwendete Transaktion (Pflichtauswahl)]],BTT[SAP-Modul
(Pflichtauswahl)],"&lt;&gt;"&amp;BTT[[#This Row],[SAP-Modul
(Pflichtauswahl)]])&gt;0,"Modul anders","okay"),"")</f>
        <v>Modul anders</v>
      </c>
      <c r="AQ537" t="str">
        <f>IFERROR(IF(COUNTIFS(BTT[Verwendete Transaktion (Pflichtauswahl)],BTT[[#This Row],[Verwendete Transaktion (Pflichtauswahl)]],BTT[Verantwortliches TP
(automatisch)],"&lt;&gt;"&amp;BTT[[#This Row],[Verantwortliches TP
(automatisch)]])&gt;0,"Transaktion mehrfach","okay"),"")</f>
        <v>okay</v>
      </c>
      <c r="AR537" t="str">
        <f>IFERROR(IF(COUNTIFS(BTT[Verwendete Transaktion (Pflichtauswahl)],BTT[[#This Row],[Verwendete Transaktion (Pflichtauswahl)]],BTT[Verantwortliches TP
(automatisch)],"&lt;&gt;"&amp;VLOOKUP(aktives_Teilprojekt,Teilprojekte[[Teilprojekte]:[Kürzel]],2,FALSE))&gt;0,"Transaktion mehrfach","okay"),"")</f>
        <v>okay</v>
      </c>
      <c r="AS537" t="s">
        <v>1497</v>
      </c>
    </row>
    <row r="538" spans="1:45">
      <c r="A538" t="str">
        <f>IFERROR(IF(BTT[[#This Row],[Lfd Nr. 
(aus konsolidierter Datei)]]&lt;&gt;"",BTT[[#This Row],[Lfd Nr. 
(aus konsolidierter Datei)]],VLOOKUP(aktives_Teilprojekt,Teilprojekte[[Teilprojekte]:[Kürzel]],2,FALSE)&amp;ROW(BTT[[#This Row],[Lfd Nr.
(automatisch)]])-2),"")</f>
        <v>FI536</v>
      </c>
      <c r="B538" t="s">
        <v>345</v>
      </c>
      <c r="D538" t="s">
        <v>102</v>
      </c>
      <c r="E538" t="str">
        <f>IFERROR(IF(NOT(BTT[[#This Row],[Manuelle Änderung des Verantwortliches TP
(Auswahl - bei Bedarf)]]=""),BTT[[#This Row],[Manuelle Änderung des Verantwortliches TP
(Auswahl - bei Bedarf)]],VLOOKUP(BTT[[#This Row],[Hauptprozess
(Pflichtauswahl)]],Hauptprozesse[],3,FALSE)),"")</f>
        <v>FI</v>
      </c>
      <c r="I538" s="20" t="s">
        <v>1498</v>
      </c>
      <c r="J538" s="19" t="s">
        <v>1499</v>
      </c>
      <c r="O538" t="s">
        <v>83</v>
      </c>
      <c r="T538" t="s">
        <v>83</v>
      </c>
      <c r="V538" t="str">
        <f>IFERROR(VLOOKUP(BTT[[#This Row],[Verwendetes Formular
(Auswahl falls relevant)]],Formulare[[Formularbezeichnung]:[Formularname (technisch)]],2,FALSE),"")</f>
        <v/>
      </c>
      <c r="X538" t="s">
        <v>83</v>
      </c>
      <c r="Y538" s="4"/>
      <c r="AB538" t="s">
        <v>85</v>
      </c>
      <c r="AC538" t="s">
        <v>1471</v>
      </c>
      <c r="AD538" t="s">
        <v>816</v>
      </c>
      <c r="AF538" t="s">
        <v>1472</v>
      </c>
      <c r="AI538" t="s">
        <v>85</v>
      </c>
      <c r="AJ538" t="s">
        <v>99</v>
      </c>
      <c r="AK538" t="str">
        <f>IF(BTT[[#This Row],[Subprozess
(optionale Auswahl)]]="","okay",IF(VLOOKUP(BTT[[#This Row],[Subprozess
(optionale Auswahl)]],BPML[[Subprozess]:[Zugeordneter Hauptprozess]],3,FALSE)=BTT[[#This Row],[Hauptprozess
(Pflichtauswahl)]],"okay","falscher Subprozess"))</f>
        <v>okay</v>
      </c>
      <c r="AL538" t="str">
        <f>IF(aktives_Teilprojekt="Master","",IF(BTT[[#This Row],[Verantwortliches TP
(automatisch)]]=VLOOKUP(aktives_Teilprojekt,Teilprojekte[[Teilprojekte]:[Kürzel]],2,FALSE),"okay","Hauptprozess anderes TP"))</f>
        <v>okay</v>
      </c>
      <c r="AM5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38" t="str">
        <f>IFERROR(IF(BTT[[#This Row],[SAP-Modul
(Pflichtauswahl)]]&lt;&gt;VLOOKUP(BTT[[#This Row],[Verwendete Transaktion (Pflichtauswahl)]],Transaktionen[[Transaktionen]:[Modul]],3,FALSE),"Modul anders","okay"),"")</f>
        <v/>
      </c>
      <c r="AP538" t="str">
        <f>IFERROR(IF(COUNTIFS(BTT[Verwendete Transaktion (Pflichtauswahl)],BTT[[#This Row],[Verwendete Transaktion (Pflichtauswahl)]],BTT[SAP-Modul
(Pflichtauswahl)],"&lt;&gt;"&amp;BTT[[#This Row],[SAP-Modul
(Pflichtauswahl)]])&gt;0,"Modul anders","okay"),"")</f>
        <v>okay</v>
      </c>
      <c r="AQ538" t="str">
        <f>IFERROR(IF(COUNTIFS(BTT[Verwendete Transaktion (Pflichtauswahl)],BTT[[#This Row],[Verwendete Transaktion (Pflichtauswahl)]],BTT[Verantwortliches TP
(automatisch)],"&lt;&gt;"&amp;BTT[[#This Row],[Verantwortliches TP
(automatisch)]])&gt;0,"Transaktion mehrfach","okay"),"")</f>
        <v>okay</v>
      </c>
      <c r="AR538" t="str">
        <f>IFERROR(IF(COUNTIFS(BTT[Verwendete Transaktion (Pflichtauswahl)],BTT[[#This Row],[Verwendete Transaktion (Pflichtauswahl)]],BTT[Verantwortliches TP
(automatisch)],"&lt;&gt;"&amp;VLOOKUP(aktives_Teilprojekt,Teilprojekte[[Teilprojekte]:[Kürzel]],2,FALSE))&gt;0,"Transaktion mehrfach","okay"),"")</f>
        <v>okay</v>
      </c>
    </row>
    <row r="539" spans="1:45">
      <c r="A539" t="str">
        <f>IFERROR(IF(BTT[[#This Row],[Lfd Nr. 
(aus konsolidierter Datei)]]&lt;&gt;"",BTT[[#This Row],[Lfd Nr. 
(aus konsolidierter Datei)]],VLOOKUP(aktives_Teilprojekt,Teilprojekte[[Teilprojekte]:[Kürzel]],2,FALSE)&amp;ROW(BTT[[#This Row],[Lfd Nr.
(automatisch)]])-2),"")</f>
        <v>FI2357</v>
      </c>
      <c r="B539" t="s">
        <v>746</v>
      </c>
      <c r="D539" t="s">
        <v>1500</v>
      </c>
      <c r="E539" t="str">
        <f>IFERROR(IF(NOT(BTT[[#This Row],[Manuelle Änderung des Verantwortliches TP
(Auswahl - bei Bedarf)]]=""),BTT[[#This Row],[Manuelle Änderung des Verantwortliches TP
(Auswahl - bei Bedarf)]],VLOOKUP(BTT[[#This Row],[Hauptprozess
(Pflichtauswahl)]],Hauptprozesse[],3,FALSE)),"")</f>
        <v>FI</v>
      </c>
      <c r="G539" t="s">
        <v>754</v>
      </c>
      <c r="H539" t="s">
        <v>5</v>
      </c>
      <c r="I539" t="s">
        <v>1501</v>
      </c>
      <c r="J539" t="str">
        <f>IFERROR(VLOOKUP(BTT[[#This Row],[Verwendete Transaktion (Pflichtauswahl)]],Transaktionen[[Transaktionen]:[Langtext]],2,FALSE),"")</f>
        <v>Kreditoren Einzelposten anzeigen</v>
      </c>
      <c r="O539" t="s">
        <v>83</v>
      </c>
      <c r="T539" t="s">
        <v>83</v>
      </c>
      <c r="V539" t="str">
        <f>IFERROR(VLOOKUP(BTT[[#This Row],[Verwendetes Formular
(Auswahl falls relevant)]],Formulare[[Formularbezeichnung]:[Formularname (technisch)]],2,FALSE),"")</f>
        <v/>
      </c>
      <c r="X539" t="s">
        <v>83</v>
      </c>
      <c r="Y539" s="4" t="s">
        <v>1502</v>
      </c>
      <c r="AB539" t="s">
        <v>99</v>
      </c>
      <c r="AC539" t="s">
        <v>1218</v>
      </c>
      <c r="AD539" t="s">
        <v>87</v>
      </c>
      <c r="AE539" t="s">
        <v>1503</v>
      </c>
      <c r="AF539" t="s">
        <v>1504</v>
      </c>
      <c r="AI539" t="s">
        <v>85</v>
      </c>
      <c r="AJ539" t="s">
        <v>85</v>
      </c>
      <c r="AK539" t="str">
        <f>IF(BTT[[#This Row],[Subprozess
(optionale Auswahl)]]="","okay",IF(VLOOKUP(BTT[[#This Row],[Subprozess
(optionale Auswahl)]],BPML[[Subprozess]:[Zugeordneter Hauptprozess]],3,FALSE)=BTT[[#This Row],[Hauptprozess
(Pflichtauswahl)]],"okay","falscher Subprozess"))</f>
        <v>okay</v>
      </c>
      <c r="AL539" t="str">
        <f>IF(aktives_Teilprojekt="Master","",IF(BTT[[#This Row],[Verantwortliches TP
(automatisch)]]=VLOOKUP(aktives_Teilprojekt,Teilprojekte[[Teilprojekte]:[Kürzel]],2,FALSE),"okay","Hauptprozess anderes TP"))</f>
        <v>okay</v>
      </c>
      <c r="AM5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39" t="str">
        <f>IFERROR(IF(BTT[[#This Row],[SAP-Modul
(Pflichtauswahl)]]&lt;&gt;VLOOKUP(BTT[[#This Row],[Verwendete Transaktion (Pflichtauswahl)]],Transaktionen[[Transaktionen]:[Modul]],3,FALSE),"Modul anders","okay"),"")</f>
        <v>okay</v>
      </c>
      <c r="AP539" t="str">
        <f>IFERROR(IF(COUNTIFS(BTT[Verwendete Transaktion (Pflichtauswahl)],BTT[[#This Row],[Verwendete Transaktion (Pflichtauswahl)]],BTT[SAP-Modul
(Pflichtauswahl)],"&lt;&gt;"&amp;BTT[[#This Row],[SAP-Modul
(Pflichtauswahl)]])&gt;0,"Modul anders","okay"),"")</f>
        <v>okay</v>
      </c>
      <c r="AQ539" t="str">
        <f>IFERROR(IF(COUNTIFS(BTT[Verwendete Transaktion (Pflichtauswahl)],BTT[[#This Row],[Verwendete Transaktion (Pflichtauswahl)]],BTT[Verantwortliches TP
(automatisch)],"&lt;&gt;"&amp;BTT[[#This Row],[Verantwortliches TP
(automatisch)]])&gt;0,"Transaktion mehrfach","okay"),"")</f>
        <v>okay</v>
      </c>
      <c r="AR539" t="str">
        <f>IFERROR(IF(COUNTIFS(BTT[Verwendete Transaktion (Pflichtauswahl)],BTT[[#This Row],[Verwendete Transaktion (Pflichtauswahl)]],BTT[Verantwortliches TP
(automatisch)],"&lt;&gt;"&amp;VLOOKUP(aktives_Teilprojekt,Teilprojekte[[Teilprojekte]:[Kürzel]],2,FALSE))&gt;0,"Transaktion mehrfach","okay"),"")</f>
        <v>okay</v>
      </c>
      <c r="AS539" t="s">
        <v>1505</v>
      </c>
    </row>
    <row r="540" spans="1:45">
      <c r="A540" t="str">
        <f>IFERROR(IF(BTT[[#This Row],[Lfd Nr. 
(aus konsolidierter Datei)]]&lt;&gt;"",BTT[[#This Row],[Lfd Nr. 
(aus konsolidierter Datei)]],VLOOKUP(aktives_Teilprojekt,Teilprojekte[[Teilprojekte]:[Kürzel]],2,FALSE)&amp;ROW(BTT[[#This Row],[Lfd Nr.
(automatisch)]])-2),"")</f>
        <v>NL406</v>
      </c>
      <c r="B540" t="s">
        <v>982</v>
      </c>
      <c r="D540" t="s">
        <v>1506</v>
      </c>
      <c r="E540" t="str">
        <f>IFERROR(IF(NOT(BTT[[#This Row],[Manuelle Änderung des Verantwortliches TP
(Auswahl - bei Bedarf)]]=""),BTT[[#This Row],[Manuelle Änderung des Verantwortliches TP
(Auswahl - bei Bedarf)]],VLOOKUP(BTT[[#This Row],[Hauptprozess
(Pflichtauswahl)]],Hauptprozesse[],3,FALSE)),"")</f>
        <v>FI</v>
      </c>
      <c r="F540" t="s">
        <v>5</v>
      </c>
      <c r="G540" t="s">
        <v>93</v>
      </c>
      <c r="H540" t="s">
        <v>1144</v>
      </c>
      <c r="I540" t="s">
        <v>1503</v>
      </c>
      <c r="J540" t="str">
        <f>IFERROR(VLOOKUP(BTT[[#This Row],[Verwendete Transaktion (Pflichtauswahl)]],Transaktionen[[Transaktionen]:[Langtext]],2,FALSE),"")</f>
        <v>Einzelposten Kreditoren</v>
      </c>
      <c r="O540" t="s">
        <v>83</v>
      </c>
      <c r="T540" t="s">
        <v>83</v>
      </c>
      <c r="V540" t="str">
        <f>IFERROR(VLOOKUP(BTT[[#This Row],[Verwendetes Formular
(Auswahl falls relevant)]],Formulare[[Formularbezeichnung]:[Formularname (technisch)]],2,FALSE),"")</f>
        <v/>
      </c>
      <c r="X540" t="s">
        <v>83</v>
      </c>
      <c r="Y540" s="4"/>
      <c r="AB540" t="s">
        <v>85</v>
      </c>
      <c r="AC540" t="s">
        <v>1218</v>
      </c>
      <c r="AD540" t="s">
        <v>87</v>
      </c>
      <c r="AF540" t="s">
        <v>1504</v>
      </c>
      <c r="AI540" t="s">
        <v>85</v>
      </c>
      <c r="AJ540" t="s">
        <v>99</v>
      </c>
      <c r="AK540" t="str">
        <f>IF(BTT[[#This Row],[Subprozess
(optionale Auswahl)]]="","okay",IF(VLOOKUP(BTT[[#This Row],[Subprozess
(optionale Auswahl)]],BPML[[Subprozess]:[Zugeordneter Hauptprozess]],3,FALSE)=BTT[[#This Row],[Hauptprozess
(Pflichtauswahl)]],"okay","falscher Subprozess"))</f>
        <v>okay</v>
      </c>
      <c r="AL540" t="str">
        <f>IF(aktives_Teilprojekt="Master","",IF(BTT[[#This Row],[Verantwortliches TP
(automatisch)]]=VLOOKUP(aktives_Teilprojekt,Teilprojekte[[Teilprojekte]:[Kürzel]],2,FALSE),"okay","Hauptprozess anderes TP"))</f>
        <v>okay</v>
      </c>
      <c r="AM5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40" t="str">
        <f>IFERROR(IF(BTT[[#This Row],[SAP-Modul
(Pflichtauswahl)]]&lt;&gt;VLOOKUP(BTT[[#This Row],[Verwendete Transaktion (Pflichtauswahl)]],Transaktionen[[Transaktionen]:[Modul]],3,FALSE),"Modul anders","okay"),"")</f>
        <v>okay</v>
      </c>
      <c r="AP540" t="str">
        <f>IFERROR(IF(COUNTIFS(BTT[Verwendete Transaktion (Pflichtauswahl)],BTT[[#This Row],[Verwendete Transaktion (Pflichtauswahl)]],BTT[SAP-Modul
(Pflichtauswahl)],"&lt;&gt;"&amp;BTT[[#This Row],[SAP-Modul
(Pflichtauswahl)]])&gt;0,"Modul anders","okay"),"")</f>
        <v>okay</v>
      </c>
      <c r="AQ540" t="str">
        <f>IFERROR(IF(COUNTIFS(BTT[Verwendete Transaktion (Pflichtauswahl)],BTT[[#This Row],[Verwendete Transaktion (Pflichtauswahl)]],BTT[Verantwortliches TP
(automatisch)],"&lt;&gt;"&amp;BTT[[#This Row],[Verantwortliches TP
(automatisch)]])&gt;0,"Transaktion mehrfach","okay"),"")</f>
        <v>okay</v>
      </c>
      <c r="AR540" t="str">
        <f>IFERROR(IF(COUNTIFS(BTT[Verwendete Transaktion (Pflichtauswahl)],BTT[[#This Row],[Verwendete Transaktion (Pflichtauswahl)]],BTT[Verantwortliches TP
(automatisch)],"&lt;&gt;"&amp;VLOOKUP(aktives_Teilprojekt,Teilprojekte[[Teilprojekte]:[Kürzel]],2,FALSE))&gt;0,"Transaktion mehrfach","okay"),"")</f>
        <v>okay</v>
      </c>
      <c r="AS540" t="s">
        <v>1507</v>
      </c>
    </row>
    <row r="541" spans="1:45" ht="60">
      <c r="A541" t="str">
        <f>IFERROR(IF(BTT[[#This Row],[Lfd Nr. 
(aus konsolidierter Datei)]]&lt;&gt;"",BTT[[#This Row],[Lfd Nr. 
(aus konsolidierter Datei)]],VLOOKUP(aktives_Teilprojekt,Teilprojekte[[Teilprojekte]:[Kürzel]],2,FALSE)&amp;ROW(BTT[[#This Row],[Lfd Nr.
(automatisch)]])-2),"")</f>
        <v>FI167</v>
      </c>
      <c r="B541" t="s">
        <v>79</v>
      </c>
      <c r="D541" t="s">
        <v>1508</v>
      </c>
      <c r="E541" t="str">
        <f>IFERROR(IF(NOT(BTT[[#This Row],[Manuelle Änderung des Verantwortliches TP
(Auswahl - bei Bedarf)]]=""),BTT[[#This Row],[Manuelle Änderung des Verantwortliches TP
(Auswahl - bei Bedarf)]],VLOOKUP(BTT[[#This Row],[Hauptprozess
(Pflichtauswahl)]],Hauptprozesse[],3,FALSE)),"")</f>
        <v>FI</v>
      </c>
      <c r="G541" t="s">
        <v>81</v>
      </c>
      <c r="H541" t="s">
        <v>1144</v>
      </c>
      <c r="I541" t="s">
        <v>1503</v>
      </c>
      <c r="J541" t="str">
        <f>IFERROR(VLOOKUP(BTT[[#This Row],[Verwendete Transaktion (Pflichtauswahl)]],Transaktionen[[Transaktionen]:[Langtext]],2,FALSE),"")</f>
        <v>Einzelposten Kreditoren</v>
      </c>
      <c r="O541" t="s">
        <v>83</v>
      </c>
      <c r="T541" t="s">
        <v>83</v>
      </c>
      <c r="V541" t="str">
        <f>IFERROR(VLOOKUP(BTT[[#This Row],[Verwendetes Formular
(Auswahl falls relevant)]],Formulare[[Formularbezeichnung]:[Formularname (technisch)]],2,FALSE),"")</f>
        <v/>
      </c>
      <c r="X541" t="s">
        <v>83</v>
      </c>
      <c r="Y541" s="4" t="s">
        <v>1509</v>
      </c>
      <c r="AB541" t="s">
        <v>85</v>
      </c>
      <c r="AC541" t="s">
        <v>1218</v>
      </c>
      <c r="AD541" t="s">
        <v>87</v>
      </c>
      <c r="AF541" t="s">
        <v>1504</v>
      </c>
      <c r="AI541" t="s">
        <v>85</v>
      </c>
      <c r="AJ541" t="s">
        <v>85</v>
      </c>
      <c r="AK541" t="str">
        <f>IF(BTT[[#This Row],[Subprozess
(optionale Auswahl)]]="","okay",IF(VLOOKUP(BTT[[#This Row],[Subprozess
(optionale Auswahl)]],BPML[[Subprozess]:[Zugeordneter Hauptprozess]],3,FALSE)=BTT[[#This Row],[Hauptprozess
(Pflichtauswahl)]],"okay","falscher Subprozess"))</f>
        <v>okay</v>
      </c>
      <c r="AL541" t="str">
        <f>IF(aktives_Teilprojekt="Master","",IF(BTT[[#This Row],[Verantwortliches TP
(automatisch)]]=VLOOKUP(aktives_Teilprojekt,Teilprojekte[[Teilprojekte]:[Kürzel]],2,FALSE),"okay","Hauptprozess anderes TP"))</f>
        <v>okay</v>
      </c>
      <c r="AM5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41" t="str">
        <f>IFERROR(IF(BTT[[#This Row],[SAP-Modul
(Pflichtauswahl)]]&lt;&gt;VLOOKUP(BTT[[#This Row],[Verwendete Transaktion (Pflichtauswahl)]],Transaktionen[[Transaktionen]:[Modul]],3,FALSE),"Modul anders","okay"),"")</f>
        <v>okay</v>
      </c>
      <c r="AP541" t="str">
        <f>IFERROR(IF(COUNTIFS(BTT[Verwendete Transaktion (Pflichtauswahl)],BTT[[#This Row],[Verwendete Transaktion (Pflichtauswahl)]],BTT[SAP-Modul
(Pflichtauswahl)],"&lt;&gt;"&amp;BTT[[#This Row],[SAP-Modul
(Pflichtauswahl)]])&gt;0,"Modul anders","okay"),"")</f>
        <v>okay</v>
      </c>
      <c r="AQ541" t="str">
        <f>IFERROR(IF(COUNTIFS(BTT[Verwendete Transaktion (Pflichtauswahl)],BTT[[#This Row],[Verwendete Transaktion (Pflichtauswahl)]],BTT[Verantwortliches TP
(automatisch)],"&lt;&gt;"&amp;BTT[[#This Row],[Verantwortliches TP
(automatisch)]])&gt;0,"Transaktion mehrfach","okay"),"")</f>
        <v>okay</v>
      </c>
      <c r="AR541" t="str">
        <f>IFERROR(IF(COUNTIFS(BTT[Verwendete Transaktion (Pflichtauswahl)],BTT[[#This Row],[Verwendete Transaktion (Pflichtauswahl)]],BTT[Verantwortliches TP
(automatisch)],"&lt;&gt;"&amp;VLOOKUP(aktives_Teilprojekt,Teilprojekte[[Teilprojekte]:[Kürzel]],2,FALSE))&gt;0,"Transaktion mehrfach","okay"),"")</f>
        <v>okay</v>
      </c>
      <c r="AS541" t="s">
        <v>1510</v>
      </c>
    </row>
    <row r="542" spans="1:45" ht="75">
      <c r="A542" t="str">
        <f>IFERROR(IF(BTT[[#This Row],[Lfd Nr. 
(aus konsolidierter Datei)]]&lt;&gt;"",BTT[[#This Row],[Lfd Nr. 
(aus konsolidierter Datei)]],VLOOKUP(aktives_Teilprojekt,Teilprojekte[[Teilprojekte]:[Kürzel]],2,FALSE)&amp;ROW(BTT[[#This Row],[Lfd Nr.
(automatisch)]])-2),"")</f>
        <v>FI104</v>
      </c>
      <c r="B542" t="s">
        <v>1106</v>
      </c>
      <c r="D542" t="s">
        <v>1511</v>
      </c>
      <c r="E542" t="str">
        <f>IFERROR(IF(NOT(BTT[[#This Row],[Manuelle Änderung des Verantwortliches TP
(Auswahl - bei Bedarf)]]=""),BTT[[#This Row],[Manuelle Änderung des Verantwortliches TP
(Auswahl - bei Bedarf)]],VLOOKUP(BTT[[#This Row],[Hauptprozess
(Pflichtauswahl)]],Hauptprozesse[],3,FALSE)),"")</f>
        <v>FI</v>
      </c>
      <c r="G542" t="s">
        <v>363</v>
      </c>
      <c r="H542" t="s">
        <v>1144</v>
      </c>
      <c r="I542" t="s">
        <v>1503</v>
      </c>
      <c r="J542" t="str">
        <f>IFERROR(VLOOKUP(BTT[[#This Row],[Verwendete Transaktion (Pflichtauswahl)]],Transaktionen[[Transaktionen]:[Langtext]],2,FALSE),"")</f>
        <v>Einzelposten Kreditoren</v>
      </c>
      <c r="O542" t="s">
        <v>83</v>
      </c>
      <c r="T542" t="s">
        <v>83</v>
      </c>
      <c r="V542" t="str">
        <f>IFERROR(VLOOKUP(BTT[[#This Row],[Verwendetes Formular
(Auswahl falls relevant)]],Formulare[[Formularbezeichnung]:[Formularname (technisch)]],2,FALSE),"")</f>
        <v/>
      </c>
      <c r="X542" t="s">
        <v>83</v>
      </c>
      <c r="Y542" s="4" t="s">
        <v>1512</v>
      </c>
      <c r="AB542" t="s">
        <v>85</v>
      </c>
      <c r="AC542" t="s">
        <v>1218</v>
      </c>
      <c r="AD542" t="s">
        <v>87</v>
      </c>
      <c r="AF542" t="s">
        <v>1504</v>
      </c>
      <c r="AI542" t="s">
        <v>85</v>
      </c>
      <c r="AJ542" t="s">
        <v>85</v>
      </c>
      <c r="AK542" t="str">
        <f>IF(BTT[[#This Row],[Subprozess
(optionale Auswahl)]]="","okay",IF(VLOOKUP(BTT[[#This Row],[Subprozess
(optionale Auswahl)]],BPML[[Subprozess]:[Zugeordneter Hauptprozess]],3,FALSE)=BTT[[#This Row],[Hauptprozess
(Pflichtauswahl)]],"okay","falscher Subprozess"))</f>
        <v>okay</v>
      </c>
      <c r="AL542" t="str">
        <f>IF(aktives_Teilprojekt="Master","",IF(BTT[[#This Row],[Verantwortliches TP
(automatisch)]]=VLOOKUP(aktives_Teilprojekt,Teilprojekte[[Teilprojekte]:[Kürzel]],2,FALSE),"okay","Hauptprozess anderes TP"))</f>
        <v>okay</v>
      </c>
      <c r="AM5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42" t="str">
        <f>IFERROR(IF(BTT[[#This Row],[SAP-Modul
(Pflichtauswahl)]]&lt;&gt;VLOOKUP(BTT[[#This Row],[Verwendete Transaktion (Pflichtauswahl)]],Transaktionen[[Transaktionen]:[Modul]],3,FALSE),"Modul anders","okay"),"")</f>
        <v>okay</v>
      </c>
      <c r="AP542" t="str">
        <f>IFERROR(IF(COUNTIFS(BTT[Verwendete Transaktion (Pflichtauswahl)],BTT[[#This Row],[Verwendete Transaktion (Pflichtauswahl)]],BTT[SAP-Modul
(Pflichtauswahl)],"&lt;&gt;"&amp;BTT[[#This Row],[SAP-Modul
(Pflichtauswahl)]])&gt;0,"Modul anders","okay"),"")</f>
        <v>okay</v>
      </c>
      <c r="AQ542" t="str">
        <f>IFERROR(IF(COUNTIFS(BTT[Verwendete Transaktion (Pflichtauswahl)],BTT[[#This Row],[Verwendete Transaktion (Pflichtauswahl)]],BTT[Verantwortliches TP
(automatisch)],"&lt;&gt;"&amp;BTT[[#This Row],[Verantwortliches TP
(automatisch)]])&gt;0,"Transaktion mehrfach","okay"),"")</f>
        <v>okay</v>
      </c>
      <c r="AR542" t="str">
        <f>IFERROR(IF(COUNTIFS(BTT[Verwendete Transaktion (Pflichtauswahl)],BTT[[#This Row],[Verwendete Transaktion (Pflichtauswahl)]],BTT[Verantwortliches TP
(automatisch)],"&lt;&gt;"&amp;VLOOKUP(aktives_Teilprojekt,Teilprojekte[[Teilprojekte]:[Kürzel]],2,FALSE))&gt;0,"Transaktion mehrfach","okay"),"")</f>
        <v>okay</v>
      </c>
      <c r="AS542" t="s">
        <v>1513</v>
      </c>
    </row>
    <row r="543" spans="1:45">
      <c r="A543" t="str">
        <f>IFERROR(IF(BTT[[#This Row],[Lfd Nr. 
(aus konsolidierter Datei)]]&lt;&gt;"",BTT[[#This Row],[Lfd Nr. 
(aus konsolidierter Datei)]],VLOOKUP(aktives_Teilprojekt,Teilprojekte[[Teilprojekte]:[Kürzel]],2,FALSE)&amp;ROW(BTT[[#This Row],[Lfd Nr.
(automatisch)]])-2),"")</f>
        <v>FI1428</v>
      </c>
      <c r="B543" t="s">
        <v>746</v>
      </c>
      <c r="D543" t="s">
        <v>1514</v>
      </c>
      <c r="E543" t="str">
        <f>IFERROR(IF(NOT(BTT[[#This Row],[Manuelle Änderung des Verantwortliches TP
(Auswahl - bei Bedarf)]]=""),BTT[[#This Row],[Manuelle Änderung des Verantwortliches TP
(Auswahl - bei Bedarf)]],VLOOKUP(BTT[[#This Row],[Hauptprozess
(Pflichtauswahl)]],Hauptprozesse[],3,FALSE)),"")</f>
        <v>FI</v>
      </c>
      <c r="G543" t="s">
        <v>754</v>
      </c>
      <c r="H543" t="s">
        <v>1144</v>
      </c>
      <c r="I543" t="s">
        <v>1503</v>
      </c>
      <c r="J543" t="str">
        <f>IFERROR(VLOOKUP(BTT[[#This Row],[Verwendete Transaktion (Pflichtauswahl)]],Transaktionen[[Transaktionen]:[Langtext]],2,FALSE),"")</f>
        <v>Einzelposten Kreditoren</v>
      </c>
      <c r="O543" t="s">
        <v>83</v>
      </c>
      <c r="T543" t="s">
        <v>83</v>
      </c>
      <c r="V543" t="str">
        <f>IFERROR(VLOOKUP(BTT[[#This Row],[Verwendetes Formular
(Auswahl falls relevant)]],Formulare[[Formularbezeichnung]:[Formularname (technisch)]],2,FALSE),"")</f>
        <v/>
      </c>
      <c r="X543" t="s">
        <v>83</v>
      </c>
      <c r="Y543" s="4"/>
      <c r="AB543" t="s">
        <v>85</v>
      </c>
      <c r="AC543" t="s">
        <v>1218</v>
      </c>
      <c r="AD543" t="s">
        <v>87</v>
      </c>
      <c r="AF543" t="s">
        <v>1504</v>
      </c>
      <c r="AI543" t="s">
        <v>85</v>
      </c>
      <c r="AJ543" t="s">
        <v>85</v>
      </c>
      <c r="AK543" t="str">
        <f>IF(BTT[[#This Row],[Subprozess
(optionale Auswahl)]]="","okay",IF(VLOOKUP(BTT[[#This Row],[Subprozess
(optionale Auswahl)]],BPML[[Subprozess]:[Zugeordneter Hauptprozess]],3,FALSE)=BTT[[#This Row],[Hauptprozess
(Pflichtauswahl)]],"okay","falscher Subprozess"))</f>
        <v>okay</v>
      </c>
      <c r="AL543" t="str">
        <f>IF(aktives_Teilprojekt="Master","",IF(BTT[[#This Row],[Verantwortliches TP
(automatisch)]]=VLOOKUP(aktives_Teilprojekt,Teilprojekte[[Teilprojekte]:[Kürzel]],2,FALSE),"okay","Hauptprozess anderes TP"))</f>
        <v>okay</v>
      </c>
      <c r="AM5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43" t="str">
        <f>IFERROR(IF(BTT[[#This Row],[SAP-Modul
(Pflichtauswahl)]]&lt;&gt;VLOOKUP(BTT[[#This Row],[Verwendete Transaktion (Pflichtauswahl)]],Transaktionen[[Transaktionen]:[Modul]],3,FALSE),"Modul anders","okay"),"")</f>
        <v>okay</v>
      </c>
      <c r="AP543" t="str">
        <f>IFERROR(IF(COUNTIFS(BTT[Verwendete Transaktion (Pflichtauswahl)],BTT[[#This Row],[Verwendete Transaktion (Pflichtauswahl)]],BTT[SAP-Modul
(Pflichtauswahl)],"&lt;&gt;"&amp;BTT[[#This Row],[SAP-Modul
(Pflichtauswahl)]])&gt;0,"Modul anders","okay"),"")</f>
        <v>okay</v>
      </c>
      <c r="AQ543" t="str">
        <f>IFERROR(IF(COUNTIFS(BTT[Verwendete Transaktion (Pflichtauswahl)],BTT[[#This Row],[Verwendete Transaktion (Pflichtauswahl)]],BTT[Verantwortliches TP
(automatisch)],"&lt;&gt;"&amp;BTT[[#This Row],[Verantwortliches TP
(automatisch)]])&gt;0,"Transaktion mehrfach","okay"),"")</f>
        <v>okay</v>
      </c>
      <c r="AR543" t="str">
        <f>IFERROR(IF(COUNTIFS(BTT[Verwendete Transaktion (Pflichtauswahl)],BTT[[#This Row],[Verwendete Transaktion (Pflichtauswahl)]],BTT[Verantwortliches TP
(automatisch)],"&lt;&gt;"&amp;VLOOKUP(aktives_Teilprojekt,Teilprojekte[[Teilprojekte]:[Kürzel]],2,FALSE))&gt;0,"Transaktion mehrfach","okay"),"")</f>
        <v>okay</v>
      </c>
      <c r="AS543" t="s">
        <v>1515</v>
      </c>
    </row>
    <row r="544" spans="1:45">
      <c r="A544" t="str">
        <f>IFERROR(IF(BTT[[#This Row],[Lfd Nr. 
(aus konsolidierter Datei)]]&lt;&gt;"",BTT[[#This Row],[Lfd Nr. 
(aus konsolidierter Datei)]],VLOOKUP(aktives_Teilprojekt,Teilprojekte[[Teilprojekte]:[Kürzel]],2,FALSE)&amp;ROW(BTT[[#This Row],[Lfd Nr.
(automatisch)]])-2),"")</f>
        <v>FI1702</v>
      </c>
      <c r="B544" t="s">
        <v>1214</v>
      </c>
      <c r="D544" t="s">
        <v>1516</v>
      </c>
      <c r="E544" t="str">
        <f>IFERROR(IF(NOT(BTT[[#This Row],[Manuelle Änderung des Verantwortliches TP
(Auswahl - bei Bedarf)]]=""),BTT[[#This Row],[Manuelle Änderung des Verantwortliches TP
(Auswahl - bei Bedarf)]],VLOOKUP(BTT[[#This Row],[Hauptprozess
(Pflichtauswahl)]],Hauptprozesse[],3,FALSE)),"")</f>
        <v>FI</v>
      </c>
      <c r="G544" t="s">
        <v>1392</v>
      </c>
      <c r="H544" t="s">
        <v>1144</v>
      </c>
      <c r="I544" t="s">
        <v>1517</v>
      </c>
      <c r="J544" t="str">
        <f>IFERROR(VLOOKUP(BTT[[#This Row],[Verwendete Transaktion (Pflichtauswahl)]],Transaktionen[[Transaktionen]:[Langtext]],2,FALSE),"")</f>
        <v>Einzelposten Kreditoren</v>
      </c>
      <c r="O544" t="s">
        <v>83</v>
      </c>
      <c r="T544" t="s">
        <v>83</v>
      </c>
      <c r="V544" t="str">
        <f>IFERROR(VLOOKUP(BTT[[#This Row],[Verwendetes Formular
(Auswahl falls relevant)]],Formulare[[Formularbezeichnung]:[Formularname (technisch)]],2,FALSE),"")</f>
        <v/>
      </c>
      <c r="X544" t="s">
        <v>83</v>
      </c>
      <c r="Y544" s="4"/>
      <c r="AB544" t="s">
        <v>85</v>
      </c>
      <c r="AC544" t="s">
        <v>1218</v>
      </c>
      <c r="AD544" t="s">
        <v>87</v>
      </c>
      <c r="AF544" t="s">
        <v>1504</v>
      </c>
      <c r="AI544" t="s">
        <v>85</v>
      </c>
      <c r="AJ544" t="s">
        <v>85</v>
      </c>
      <c r="AK544" t="str">
        <f>IF(BTT[[#This Row],[Subprozess
(optionale Auswahl)]]="","okay",IF(VLOOKUP(BTT[[#This Row],[Subprozess
(optionale Auswahl)]],BPML[[Subprozess]:[Zugeordneter Hauptprozess]],3,FALSE)=BTT[[#This Row],[Hauptprozess
(Pflichtauswahl)]],"okay","falscher Subprozess"))</f>
        <v>okay</v>
      </c>
      <c r="AL544" t="str">
        <f>IF(aktives_Teilprojekt="Master","",IF(BTT[[#This Row],[Verantwortliches TP
(automatisch)]]=VLOOKUP(aktives_Teilprojekt,Teilprojekte[[Teilprojekte]:[Kürzel]],2,FALSE),"okay","Hauptprozess anderes TP"))</f>
        <v>okay</v>
      </c>
      <c r="AM5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44" t="str">
        <f>IFERROR(IF(BTT[[#This Row],[SAP-Modul
(Pflichtauswahl)]]&lt;&gt;VLOOKUP(BTT[[#This Row],[Verwendete Transaktion (Pflichtauswahl)]],Transaktionen[[Transaktionen]:[Modul]],3,FALSE),"Modul anders","okay"),"")</f>
        <v>okay</v>
      </c>
      <c r="AP544" t="str">
        <f>IFERROR(IF(COUNTIFS(BTT[Verwendete Transaktion (Pflichtauswahl)],BTT[[#This Row],[Verwendete Transaktion (Pflichtauswahl)]],BTT[SAP-Modul
(Pflichtauswahl)],"&lt;&gt;"&amp;BTT[[#This Row],[SAP-Modul
(Pflichtauswahl)]])&gt;0,"Modul anders","okay"),"")</f>
        <v>okay</v>
      </c>
      <c r="AQ544" t="str">
        <f>IFERROR(IF(COUNTIFS(BTT[Verwendete Transaktion (Pflichtauswahl)],BTT[[#This Row],[Verwendete Transaktion (Pflichtauswahl)]],BTT[Verantwortliches TP
(automatisch)],"&lt;&gt;"&amp;BTT[[#This Row],[Verantwortliches TP
(automatisch)]])&gt;0,"Transaktion mehrfach","okay"),"")</f>
        <v>okay</v>
      </c>
      <c r="AR544" t="str">
        <f>IFERROR(IF(COUNTIFS(BTT[Verwendete Transaktion (Pflichtauswahl)],BTT[[#This Row],[Verwendete Transaktion (Pflichtauswahl)]],BTT[Verantwortliches TP
(automatisch)],"&lt;&gt;"&amp;VLOOKUP(aktives_Teilprojekt,Teilprojekte[[Teilprojekte]:[Kürzel]],2,FALSE))&gt;0,"Transaktion mehrfach","okay"),"")</f>
        <v>okay</v>
      </c>
      <c r="AS544" t="s">
        <v>1518</v>
      </c>
    </row>
    <row r="545" spans="1:45">
      <c r="A545" t="str">
        <f>IFERROR(IF(BTT[[#This Row],[Lfd Nr. 
(aus konsolidierter Datei)]]&lt;&gt;"",BTT[[#This Row],[Lfd Nr. 
(aus konsolidierter Datei)]],VLOOKUP(aktives_Teilprojekt,Teilprojekte[[Teilprojekte]:[Kürzel]],2,FALSE)&amp;ROW(BTT[[#This Row],[Lfd Nr.
(automatisch)]])-2),"")</f>
        <v>FI1795</v>
      </c>
      <c r="B545" t="s">
        <v>1390</v>
      </c>
      <c r="D545" t="s">
        <v>1519</v>
      </c>
      <c r="E545" t="str">
        <f>IFERROR(IF(NOT(BTT[[#This Row],[Manuelle Änderung des Verantwortliches TP
(Auswahl - bei Bedarf)]]=""),BTT[[#This Row],[Manuelle Änderung des Verantwortliches TP
(Auswahl - bei Bedarf)]],VLOOKUP(BTT[[#This Row],[Hauptprozess
(Pflichtauswahl)]],Hauptprozesse[],3,FALSE)),"")</f>
        <v>FI</v>
      </c>
      <c r="G545" t="s">
        <v>1392</v>
      </c>
      <c r="H545" t="s">
        <v>1144</v>
      </c>
      <c r="I545" t="s">
        <v>1503</v>
      </c>
      <c r="J545" t="str">
        <f>IFERROR(VLOOKUP(BTT[[#This Row],[Verwendete Transaktion (Pflichtauswahl)]],Transaktionen[[Transaktionen]:[Langtext]],2,FALSE),"")</f>
        <v>Einzelposten Kreditoren</v>
      </c>
      <c r="O545" t="s">
        <v>83</v>
      </c>
      <c r="T545" t="s">
        <v>83</v>
      </c>
      <c r="V545" t="str">
        <f>IFERROR(VLOOKUP(BTT[[#This Row],[Verwendetes Formular
(Auswahl falls relevant)]],Formulare[[Formularbezeichnung]:[Formularname (technisch)]],2,FALSE),"")</f>
        <v/>
      </c>
      <c r="X545" t="s">
        <v>83</v>
      </c>
      <c r="Y545" s="4"/>
      <c r="AB545" t="s">
        <v>85</v>
      </c>
      <c r="AC545" t="s">
        <v>1218</v>
      </c>
      <c r="AD545" t="s">
        <v>87</v>
      </c>
      <c r="AF545" t="s">
        <v>1504</v>
      </c>
      <c r="AI545" t="s">
        <v>85</v>
      </c>
      <c r="AJ545" t="s">
        <v>85</v>
      </c>
      <c r="AK545" t="str">
        <f>IF(BTT[[#This Row],[Subprozess
(optionale Auswahl)]]="","okay",IF(VLOOKUP(BTT[[#This Row],[Subprozess
(optionale Auswahl)]],BPML[[Subprozess]:[Zugeordneter Hauptprozess]],3,FALSE)=BTT[[#This Row],[Hauptprozess
(Pflichtauswahl)]],"okay","falscher Subprozess"))</f>
        <v>okay</v>
      </c>
      <c r="AL545" t="str">
        <f>IF(aktives_Teilprojekt="Master","",IF(BTT[[#This Row],[Verantwortliches TP
(automatisch)]]=VLOOKUP(aktives_Teilprojekt,Teilprojekte[[Teilprojekte]:[Kürzel]],2,FALSE),"okay","Hauptprozess anderes TP"))</f>
        <v>okay</v>
      </c>
      <c r="AM5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45" t="str">
        <f>IFERROR(IF(BTT[[#This Row],[SAP-Modul
(Pflichtauswahl)]]&lt;&gt;VLOOKUP(BTT[[#This Row],[Verwendete Transaktion (Pflichtauswahl)]],Transaktionen[[Transaktionen]:[Modul]],3,FALSE),"Modul anders","okay"),"")</f>
        <v>okay</v>
      </c>
      <c r="AP545" t="str">
        <f>IFERROR(IF(COUNTIFS(BTT[Verwendete Transaktion (Pflichtauswahl)],BTT[[#This Row],[Verwendete Transaktion (Pflichtauswahl)]],BTT[SAP-Modul
(Pflichtauswahl)],"&lt;&gt;"&amp;BTT[[#This Row],[SAP-Modul
(Pflichtauswahl)]])&gt;0,"Modul anders","okay"),"")</f>
        <v>okay</v>
      </c>
      <c r="AQ545" t="str">
        <f>IFERROR(IF(COUNTIFS(BTT[Verwendete Transaktion (Pflichtauswahl)],BTT[[#This Row],[Verwendete Transaktion (Pflichtauswahl)]],BTT[Verantwortliches TP
(automatisch)],"&lt;&gt;"&amp;BTT[[#This Row],[Verantwortliches TP
(automatisch)]])&gt;0,"Transaktion mehrfach","okay"),"")</f>
        <v>okay</v>
      </c>
      <c r="AR545" t="str">
        <f>IFERROR(IF(COUNTIFS(BTT[Verwendete Transaktion (Pflichtauswahl)],BTT[[#This Row],[Verwendete Transaktion (Pflichtauswahl)]],BTT[Verantwortliches TP
(automatisch)],"&lt;&gt;"&amp;VLOOKUP(aktives_Teilprojekt,Teilprojekte[[Teilprojekte]:[Kürzel]],2,FALSE))&gt;0,"Transaktion mehrfach","okay"),"")</f>
        <v>okay</v>
      </c>
      <c r="AS545" t="s">
        <v>1520</v>
      </c>
    </row>
    <row r="546" spans="1:45">
      <c r="A546" t="str">
        <f>IFERROR(IF(BTT[[#This Row],[Lfd Nr. 
(aus konsolidierter Datei)]]&lt;&gt;"",BTT[[#This Row],[Lfd Nr. 
(aus konsolidierter Datei)]],VLOOKUP(aktives_Teilprojekt,Teilprojekte[[Teilprojekte]:[Kürzel]],2,FALSE)&amp;ROW(BTT[[#This Row],[Lfd Nr.
(automatisch)]])-2),"")</f>
        <v>FI2470</v>
      </c>
      <c r="B546" t="s">
        <v>101</v>
      </c>
      <c r="D546" t="s">
        <v>1417</v>
      </c>
      <c r="E546" t="str">
        <f>IFERROR(IF(NOT(BTT[[#This Row],[Manuelle Änderung des Verantwortliches TP
(Auswahl - bei Bedarf)]]=""),BTT[[#This Row],[Manuelle Änderung des Verantwortliches TP
(Auswahl - bei Bedarf)]],VLOOKUP(BTT[[#This Row],[Hauptprozess
(Pflichtauswahl)]],Hauptprozesse[],3,FALSE)),"")</f>
        <v>FI</v>
      </c>
      <c r="F546" t="s">
        <v>5</v>
      </c>
      <c r="G546" t="s">
        <v>1263</v>
      </c>
      <c r="H546" t="s">
        <v>792</v>
      </c>
      <c r="I546" t="s">
        <v>1521</v>
      </c>
      <c r="J546" t="str">
        <f>IFERROR(VLOOKUP(BTT[[#This Row],[Verwendete Transaktion (Pflichtauswahl)]],Transaktionen[[Transaktionen]:[Langtext]],2,FALSE),"")</f>
        <v>Sachkonten Einzelposten anzeigen</v>
      </c>
      <c r="V546" t="str">
        <f>IFERROR(VLOOKUP(BTT[[#This Row],[Verwendetes Formular
(Auswahl falls relevant)]],Formulare[[Formularbezeichnung]:[Formularname (technisch)]],2,FALSE),"")</f>
        <v/>
      </c>
      <c r="X546" t="s">
        <v>83</v>
      </c>
      <c r="Y546" s="4" t="s">
        <v>1522</v>
      </c>
      <c r="AC546" t="s">
        <v>86</v>
      </c>
      <c r="AD546" t="s">
        <v>87</v>
      </c>
      <c r="AF546" t="s">
        <v>740</v>
      </c>
      <c r="AJ546" t="s">
        <v>99</v>
      </c>
      <c r="AK546" t="str">
        <f>IF(BTT[[#This Row],[Subprozess
(optionale Auswahl)]]="","okay",IF(VLOOKUP(BTT[[#This Row],[Subprozess
(optionale Auswahl)]],BPML[[Subprozess]:[Zugeordneter Hauptprozess]],3,FALSE)=BTT[[#This Row],[Hauptprozess
(Pflichtauswahl)]],"okay","falscher Subprozess"))</f>
        <v>okay</v>
      </c>
      <c r="AL546" t="str">
        <f>IF(aktives_Teilprojekt="Master","",IF(BTT[[#This Row],[Verantwortliches TP
(automatisch)]]=VLOOKUP(aktives_Teilprojekt,Teilprojekte[[Teilprojekte]:[Kürzel]],2,FALSE),"okay","Hauptprozess anderes TP"))</f>
        <v>okay</v>
      </c>
      <c r="AM5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46" t="str">
        <f>IFERROR(IF(BTT[[#This Row],[SAP-Modul
(Pflichtauswahl)]]&lt;&gt;VLOOKUP(BTT[[#This Row],[Verwendete Transaktion (Pflichtauswahl)]],Transaktionen[[Transaktionen]:[Modul]],3,FALSE),"Modul anders","okay"),"")</f>
        <v>Modul anders</v>
      </c>
      <c r="AP546" t="str">
        <f>IFERROR(IF(COUNTIFS(BTT[Verwendete Transaktion (Pflichtauswahl)],BTT[[#This Row],[Verwendete Transaktion (Pflichtauswahl)]],BTT[SAP-Modul
(Pflichtauswahl)],"&lt;&gt;"&amp;BTT[[#This Row],[SAP-Modul
(Pflichtauswahl)]])&gt;0,"Modul anders","okay"),"")</f>
        <v>Modul anders</v>
      </c>
      <c r="AQ546" t="str">
        <f>IFERROR(IF(COUNTIFS(BTT[Verwendete Transaktion (Pflichtauswahl)],BTT[[#This Row],[Verwendete Transaktion (Pflichtauswahl)]],BTT[Verantwortliches TP
(automatisch)],"&lt;&gt;"&amp;BTT[[#This Row],[Verantwortliches TP
(automatisch)]])&gt;0,"Transaktion mehrfach","okay"),"")</f>
        <v>okay</v>
      </c>
      <c r="AR546" t="str">
        <f>IFERROR(IF(COUNTIFS(BTT[Verwendete Transaktion (Pflichtauswahl)],BTT[[#This Row],[Verwendete Transaktion (Pflichtauswahl)]],BTT[Verantwortliches TP
(automatisch)],"&lt;&gt;"&amp;VLOOKUP(aktives_Teilprojekt,Teilprojekte[[Teilprojekte]:[Kürzel]],2,FALSE))&gt;0,"Transaktion mehrfach","okay"),"")</f>
        <v>okay</v>
      </c>
      <c r="AS546" t="s">
        <v>1523</v>
      </c>
    </row>
    <row r="547" spans="1:45">
      <c r="A547" t="str">
        <f>IFERROR(IF(BTT[[#This Row],[Lfd Nr. 
(aus konsolidierter Datei)]]&lt;&gt;"",BTT[[#This Row],[Lfd Nr. 
(aus konsolidierter Datei)]],VLOOKUP(aktives_Teilprojekt,Teilprojekte[[Teilprojekte]:[Kürzel]],2,FALSE)&amp;ROW(BTT[[#This Row],[Lfd Nr.
(automatisch)]])-2),"")</f>
        <v>NL211</v>
      </c>
      <c r="B547" t="s">
        <v>218</v>
      </c>
      <c r="D547" t="s">
        <v>1524</v>
      </c>
      <c r="E547" t="str">
        <f>IFERROR(IF(NOT(BTT[[#This Row],[Manuelle Änderung des Verantwortliches TP
(Auswahl - bei Bedarf)]]=""),BTT[[#This Row],[Manuelle Änderung des Verantwortliches TP
(Auswahl - bei Bedarf)]],VLOOKUP(BTT[[#This Row],[Hauptprozess
(Pflichtauswahl)]],Hauptprozesse[],3,FALSE)),"")</f>
        <v>FI</v>
      </c>
      <c r="F547" t="s">
        <v>5</v>
      </c>
      <c r="G547" t="s">
        <v>93</v>
      </c>
      <c r="H547" t="s">
        <v>220</v>
      </c>
      <c r="I547" t="s">
        <v>1525</v>
      </c>
      <c r="J547" t="str">
        <f>IFERROR(VLOOKUP(BTT[[#This Row],[Verwendete Transaktion (Pflichtauswahl)]],Transaktionen[[Transaktionen]:[Langtext]],2,FALSE),"")</f>
        <v>Einzelposten Sachkonten</v>
      </c>
      <c r="O547" t="s">
        <v>85</v>
      </c>
      <c r="T547" t="s">
        <v>96</v>
      </c>
      <c r="V547" t="str">
        <f>IFERROR(VLOOKUP(BTT[[#This Row],[Verwendetes Formular
(Auswahl falls relevant)]],Formulare[[Formularbezeichnung]:[Formularname (technisch)]],2,FALSE),"")</f>
        <v/>
      </c>
      <c r="X547" t="s">
        <v>83</v>
      </c>
      <c r="Y547" s="4"/>
      <c r="AB547" t="s">
        <v>85</v>
      </c>
      <c r="AC547" t="s">
        <v>86</v>
      </c>
      <c r="AD547" t="s">
        <v>87</v>
      </c>
      <c r="AF547" t="s">
        <v>740</v>
      </c>
      <c r="AI547" t="s">
        <v>85</v>
      </c>
      <c r="AJ547" t="s">
        <v>85</v>
      </c>
      <c r="AK547" t="str">
        <f>IF(BTT[[#This Row],[Subprozess
(optionale Auswahl)]]="","okay",IF(VLOOKUP(BTT[[#This Row],[Subprozess
(optionale Auswahl)]],BPML[[Subprozess]:[Zugeordneter Hauptprozess]],3,FALSE)=BTT[[#This Row],[Hauptprozess
(Pflichtauswahl)]],"okay","falscher Subprozess"))</f>
        <v>okay</v>
      </c>
      <c r="AL547" t="str">
        <f>IF(aktives_Teilprojekt="Master","",IF(BTT[[#This Row],[Verantwortliches TP
(automatisch)]]=VLOOKUP(aktives_Teilprojekt,Teilprojekte[[Teilprojekte]:[Kürzel]],2,FALSE),"okay","Hauptprozess anderes TP"))</f>
        <v>okay</v>
      </c>
      <c r="AM5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47" t="str">
        <f>IFERROR(IF(BTT[[#This Row],[SAP-Modul
(Pflichtauswahl)]]&lt;&gt;VLOOKUP(BTT[[#This Row],[Verwendete Transaktion (Pflichtauswahl)]],Transaktionen[[Transaktionen]:[Modul]],3,FALSE),"Modul anders","okay"),"")</f>
        <v>Modul anders</v>
      </c>
      <c r="AP547" t="str">
        <f>IFERROR(IF(COUNTIFS(BTT[Verwendete Transaktion (Pflichtauswahl)],BTT[[#This Row],[Verwendete Transaktion (Pflichtauswahl)]],BTT[SAP-Modul
(Pflichtauswahl)],"&lt;&gt;"&amp;BTT[[#This Row],[SAP-Modul
(Pflichtauswahl)]])&gt;0,"Modul anders","okay"),"")</f>
        <v>Modul anders</v>
      </c>
      <c r="AQ547" t="str">
        <f>IFERROR(IF(COUNTIFS(BTT[Verwendete Transaktion (Pflichtauswahl)],BTT[[#This Row],[Verwendete Transaktion (Pflichtauswahl)]],BTT[Verantwortliches TP
(automatisch)],"&lt;&gt;"&amp;BTT[[#This Row],[Verantwortliches TP
(automatisch)]])&gt;0,"Transaktion mehrfach","okay"),"")</f>
        <v>okay</v>
      </c>
      <c r="AR547" t="str">
        <f>IFERROR(IF(COUNTIFS(BTT[Verwendete Transaktion (Pflichtauswahl)],BTT[[#This Row],[Verwendete Transaktion (Pflichtauswahl)]],BTT[Verantwortliches TP
(automatisch)],"&lt;&gt;"&amp;VLOOKUP(aktives_Teilprojekt,Teilprojekte[[Teilprojekte]:[Kürzel]],2,FALSE))&gt;0,"Transaktion mehrfach","okay"),"")</f>
        <v>okay</v>
      </c>
      <c r="AS547" t="s">
        <v>1526</v>
      </c>
    </row>
    <row r="548" spans="1:45">
      <c r="A548" t="str">
        <f>IFERROR(IF(BTT[[#This Row],[Lfd Nr. 
(aus konsolidierter Datei)]]&lt;&gt;"",BTT[[#This Row],[Lfd Nr. 
(aus konsolidierter Datei)]],VLOOKUP(aktives_Teilprojekt,Teilprojekte[[Teilprojekte]:[Kürzel]],2,FALSE)&amp;ROW(BTT[[#This Row],[Lfd Nr.
(automatisch)]])-2),"")</f>
        <v>NL394</v>
      </c>
      <c r="B548" t="s">
        <v>982</v>
      </c>
      <c r="D548" t="s">
        <v>1527</v>
      </c>
      <c r="E548" t="str">
        <f>IFERROR(IF(NOT(BTT[[#This Row],[Manuelle Änderung des Verantwortliches TP
(Auswahl - bei Bedarf)]]=""),BTT[[#This Row],[Manuelle Änderung des Verantwortliches TP
(Auswahl - bei Bedarf)]],VLOOKUP(BTT[[#This Row],[Hauptprozess
(Pflichtauswahl)]],Hauptprozesse[],3,FALSE)),"")</f>
        <v>FI</v>
      </c>
      <c r="F548" t="s">
        <v>5</v>
      </c>
      <c r="G548" t="s">
        <v>93</v>
      </c>
      <c r="H548" t="s">
        <v>1144</v>
      </c>
      <c r="I548" t="s">
        <v>1525</v>
      </c>
      <c r="J548" t="str">
        <f>IFERROR(VLOOKUP(BTT[[#This Row],[Verwendete Transaktion (Pflichtauswahl)]],Transaktionen[[Transaktionen]:[Langtext]],2,FALSE),"")</f>
        <v>Einzelposten Sachkonten</v>
      </c>
      <c r="O548" t="s">
        <v>83</v>
      </c>
      <c r="T548" t="s">
        <v>83</v>
      </c>
      <c r="V548" t="str">
        <f>IFERROR(VLOOKUP(BTT[[#This Row],[Verwendetes Formular
(Auswahl falls relevant)]],Formulare[[Formularbezeichnung]:[Formularname (technisch)]],2,FALSE),"")</f>
        <v/>
      </c>
      <c r="X548" t="s">
        <v>83</v>
      </c>
      <c r="Y548" s="4"/>
      <c r="AB548" t="s">
        <v>85</v>
      </c>
      <c r="AC548" t="s">
        <v>86</v>
      </c>
      <c r="AD548" t="s">
        <v>87</v>
      </c>
      <c r="AF548" t="s">
        <v>740</v>
      </c>
      <c r="AI548" t="s">
        <v>85</v>
      </c>
      <c r="AJ548" t="s">
        <v>85</v>
      </c>
      <c r="AK548" t="str">
        <f>IF(BTT[[#This Row],[Subprozess
(optionale Auswahl)]]="","okay",IF(VLOOKUP(BTT[[#This Row],[Subprozess
(optionale Auswahl)]],BPML[[Subprozess]:[Zugeordneter Hauptprozess]],3,FALSE)=BTT[[#This Row],[Hauptprozess
(Pflichtauswahl)]],"okay","falscher Subprozess"))</f>
        <v>okay</v>
      </c>
      <c r="AL548" t="str">
        <f>IF(aktives_Teilprojekt="Master","",IF(BTT[[#This Row],[Verantwortliches TP
(automatisch)]]=VLOOKUP(aktives_Teilprojekt,Teilprojekte[[Teilprojekte]:[Kürzel]],2,FALSE),"okay","Hauptprozess anderes TP"))</f>
        <v>okay</v>
      </c>
      <c r="AM5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48" t="str">
        <f>IFERROR(IF(BTT[[#This Row],[SAP-Modul
(Pflichtauswahl)]]&lt;&gt;VLOOKUP(BTT[[#This Row],[Verwendete Transaktion (Pflichtauswahl)]],Transaktionen[[Transaktionen]:[Modul]],3,FALSE),"Modul anders","okay"),"")</f>
        <v>okay</v>
      </c>
      <c r="AP548" t="str">
        <f>IFERROR(IF(COUNTIFS(BTT[Verwendete Transaktion (Pflichtauswahl)],BTT[[#This Row],[Verwendete Transaktion (Pflichtauswahl)]],BTT[SAP-Modul
(Pflichtauswahl)],"&lt;&gt;"&amp;BTT[[#This Row],[SAP-Modul
(Pflichtauswahl)]])&gt;0,"Modul anders","okay"),"")</f>
        <v>Modul anders</v>
      </c>
      <c r="AQ548" t="str">
        <f>IFERROR(IF(COUNTIFS(BTT[Verwendete Transaktion (Pflichtauswahl)],BTT[[#This Row],[Verwendete Transaktion (Pflichtauswahl)]],BTT[Verantwortliches TP
(automatisch)],"&lt;&gt;"&amp;BTT[[#This Row],[Verantwortliches TP
(automatisch)]])&gt;0,"Transaktion mehrfach","okay"),"")</f>
        <v>okay</v>
      </c>
      <c r="AR548" t="str">
        <f>IFERROR(IF(COUNTIFS(BTT[Verwendete Transaktion (Pflichtauswahl)],BTT[[#This Row],[Verwendete Transaktion (Pflichtauswahl)]],BTT[Verantwortliches TP
(automatisch)],"&lt;&gt;"&amp;VLOOKUP(aktives_Teilprojekt,Teilprojekte[[Teilprojekte]:[Kürzel]],2,FALSE))&gt;0,"Transaktion mehrfach","okay"),"")</f>
        <v>okay</v>
      </c>
      <c r="AS548" t="s">
        <v>1528</v>
      </c>
    </row>
    <row r="549" spans="1:45">
      <c r="A549" t="str">
        <f>IFERROR(IF(BTT[[#This Row],[Lfd Nr. 
(aus konsolidierter Datei)]]&lt;&gt;"",BTT[[#This Row],[Lfd Nr. 
(aus konsolidierter Datei)]],VLOOKUP(aktives_Teilprojekt,Teilprojekte[[Teilprojekte]:[Kürzel]],2,FALSE)&amp;ROW(BTT[[#This Row],[Lfd Nr.
(automatisch)]])-2),"")</f>
        <v>HL236</v>
      </c>
      <c r="B549" t="s">
        <v>90</v>
      </c>
      <c r="C549" t="s">
        <v>91</v>
      </c>
      <c r="D549" t="s">
        <v>1529</v>
      </c>
      <c r="E549" t="str">
        <f>IFERROR(IF(NOT(BTT[[#This Row],[Manuelle Änderung des Verantwortliches TP
(Auswahl - bei Bedarf)]]=""),BTT[[#This Row],[Manuelle Änderung des Verantwortliches TP
(Auswahl - bei Bedarf)]],VLOOKUP(BTT[[#This Row],[Hauptprozess
(Pflichtauswahl)]],Hauptprozesse[],3,FALSE)),"")</f>
        <v>FI</v>
      </c>
      <c r="F549" t="s">
        <v>5</v>
      </c>
      <c r="G549" t="s">
        <v>93</v>
      </c>
      <c r="H549" t="s">
        <v>5</v>
      </c>
      <c r="I549" t="s">
        <v>1525</v>
      </c>
      <c r="J549" t="str">
        <f>IFERROR(VLOOKUP(BTT[[#This Row],[Verwendete Transaktion (Pflichtauswahl)]],Transaktionen[[Transaktionen]:[Langtext]],2,FALSE),"")</f>
        <v>Einzelposten Sachkonten</v>
      </c>
      <c r="O549" t="s">
        <v>83</v>
      </c>
      <c r="T549" t="s">
        <v>96</v>
      </c>
      <c r="V549" t="str">
        <f>IFERROR(VLOOKUP(BTT[[#This Row],[Verwendetes Formular
(Auswahl falls relevant)]],Formulare[[Formularbezeichnung]:[Formularname (technisch)]],2,FALSE),"")</f>
        <v/>
      </c>
      <c r="X549" t="s">
        <v>83</v>
      </c>
      <c r="Y549" s="4"/>
      <c r="AB549" t="s">
        <v>85</v>
      </c>
      <c r="AC549" t="s">
        <v>86</v>
      </c>
      <c r="AD549" t="s">
        <v>87</v>
      </c>
      <c r="AF549" t="s">
        <v>740</v>
      </c>
      <c r="AI549" t="s">
        <v>85</v>
      </c>
      <c r="AJ549" t="s">
        <v>85</v>
      </c>
      <c r="AK549" t="str">
        <f>IF(BTT[[#This Row],[Subprozess
(optionale Auswahl)]]="","okay",IF(VLOOKUP(BTT[[#This Row],[Subprozess
(optionale Auswahl)]],BPML[[Subprozess]:[Zugeordneter Hauptprozess]],3,FALSE)=BTT[[#This Row],[Hauptprozess
(Pflichtauswahl)]],"okay","falscher Subprozess"))</f>
        <v>okay</v>
      </c>
      <c r="AL549" t="str">
        <f>IF(aktives_Teilprojekt="Master","",IF(BTT[[#This Row],[Verantwortliches TP
(automatisch)]]=VLOOKUP(aktives_Teilprojekt,Teilprojekte[[Teilprojekte]:[Kürzel]],2,FALSE),"okay","Hauptprozess anderes TP"))</f>
        <v>okay</v>
      </c>
      <c r="AM5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49" t="str">
        <f>IFERROR(IF(BTT[[#This Row],[SAP-Modul
(Pflichtauswahl)]]&lt;&gt;VLOOKUP(BTT[[#This Row],[Verwendete Transaktion (Pflichtauswahl)]],Transaktionen[[Transaktionen]:[Modul]],3,FALSE),"Modul anders","okay"),"")</f>
        <v>Modul anders</v>
      </c>
      <c r="AP549" t="str">
        <f>IFERROR(IF(COUNTIFS(BTT[Verwendete Transaktion (Pflichtauswahl)],BTT[[#This Row],[Verwendete Transaktion (Pflichtauswahl)]],BTT[SAP-Modul
(Pflichtauswahl)],"&lt;&gt;"&amp;BTT[[#This Row],[SAP-Modul
(Pflichtauswahl)]])&gt;0,"Modul anders","okay"),"")</f>
        <v>Modul anders</v>
      </c>
      <c r="AQ549" t="str">
        <f>IFERROR(IF(COUNTIFS(BTT[Verwendete Transaktion (Pflichtauswahl)],BTT[[#This Row],[Verwendete Transaktion (Pflichtauswahl)]],BTT[Verantwortliches TP
(automatisch)],"&lt;&gt;"&amp;BTT[[#This Row],[Verantwortliches TP
(automatisch)]])&gt;0,"Transaktion mehrfach","okay"),"")</f>
        <v>okay</v>
      </c>
      <c r="AR549" t="str">
        <f>IFERROR(IF(COUNTIFS(BTT[Verwendete Transaktion (Pflichtauswahl)],BTT[[#This Row],[Verwendete Transaktion (Pflichtauswahl)]],BTT[Verantwortliches TP
(automatisch)],"&lt;&gt;"&amp;VLOOKUP(aktives_Teilprojekt,Teilprojekte[[Teilprojekte]:[Kürzel]],2,FALSE))&gt;0,"Transaktion mehrfach","okay"),"")</f>
        <v>okay</v>
      </c>
      <c r="AS549" t="s">
        <v>1530</v>
      </c>
    </row>
    <row r="550" spans="1:45">
      <c r="A550" t="str">
        <f>IFERROR(IF(BTT[[#This Row],[Lfd Nr. 
(aus konsolidierter Datei)]]&lt;&gt;"",BTT[[#This Row],[Lfd Nr. 
(aus konsolidierter Datei)]],VLOOKUP(aktives_Teilprojekt,Teilprojekte[[Teilprojekte]:[Kürzel]],2,FALSE)&amp;ROW(BTT[[#This Row],[Lfd Nr.
(automatisch)]])-2),"")</f>
        <v>FI936</v>
      </c>
      <c r="B550" t="s">
        <v>868</v>
      </c>
      <c r="D550" t="s">
        <v>1531</v>
      </c>
      <c r="E550" t="str">
        <f>IFERROR(IF(NOT(BTT[[#This Row],[Manuelle Änderung des Verantwortliches TP
(Auswahl - bei Bedarf)]]=""),BTT[[#This Row],[Manuelle Änderung des Verantwortliches TP
(Auswahl - bei Bedarf)]],VLOOKUP(BTT[[#This Row],[Hauptprozess
(Pflichtauswahl)]],Hauptprozesse[],3,FALSE)),"")</f>
        <v>FI</v>
      </c>
      <c r="G550" t="s">
        <v>851</v>
      </c>
      <c r="H550" t="s">
        <v>1144</v>
      </c>
      <c r="I550" t="s">
        <v>1525</v>
      </c>
      <c r="J550" t="str">
        <f>IFERROR(VLOOKUP(BTT[[#This Row],[Verwendete Transaktion (Pflichtauswahl)]],Transaktionen[[Transaktionen]:[Langtext]],2,FALSE),"")</f>
        <v>Einzelposten Sachkonten</v>
      </c>
      <c r="O550" t="s">
        <v>83</v>
      </c>
      <c r="T550" t="s">
        <v>83</v>
      </c>
      <c r="V550" t="str">
        <f>IFERROR(VLOOKUP(BTT[[#This Row],[Verwendetes Formular
(Auswahl falls relevant)]],Formulare[[Formularbezeichnung]:[Formularname (technisch)]],2,FALSE),"")</f>
        <v/>
      </c>
      <c r="X550" t="s">
        <v>83</v>
      </c>
      <c r="Y550" s="4"/>
      <c r="AB550" t="s">
        <v>85</v>
      </c>
      <c r="AC550" t="s">
        <v>86</v>
      </c>
      <c r="AD550" t="s">
        <v>87</v>
      </c>
      <c r="AF550" t="s">
        <v>740</v>
      </c>
      <c r="AI550" t="s">
        <v>85</v>
      </c>
      <c r="AJ550" t="s">
        <v>85</v>
      </c>
      <c r="AK550" t="str">
        <f>IF(BTT[[#This Row],[Subprozess
(optionale Auswahl)]]="","okay",IF(VLOOKUP(BTT[[#This Row],[Subprozess
(optionale Auswahl)]],BPML[[Subprozess]:[Zugeordneter Hauptprozess]],3,FALSE)=BTT[[#This Row],[Hauptprozess
(Pflichtauswahl)]],"okay","falscher Subprozess"))</f>
        <v>okay</v>
      </c>
      <c r="AL550" t="str">
        <f>IF(aktives_Teilprojekt="Master","",IF(BTT[[#This Row],[Verantwortliches TP
(automatisch)]]=VLOOKUP(aktives_Teilprojekt,Teilprojekte[[Teilprojekte]:[Kürzel]],2,FALSE),"okay","Hauptprozess anderes TP"))</f>
        <v>okay</v>
      </c>
      <c r="AM5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50" t="str">
        <f>IFERROR(IF(BTT[[#This Row],[SAP-Modul
(Pflichtauswahl)]]&lt;&gt;VLOOKUP(BTT[[#This Row],[Verwendete Transaktion (Pflichtauswahl)]],Transaktionen[[Transaktionen]:[Modul]],3,FALSE),"Modul anders","okay"),"")</f>
        <v>okay</v>
      </c>
      <c r="AP550" t="str">
        <f>IFERROR(IF(COUNTIFS(BTT[Verwendete Transaktion (Pflichtauswahl)],BTT[[#This Row],[Verwendete Transaktion (Pflichtauswahl)]],BTT[SAP-Modul
(Pflichtauswahl)],"&lt;&gt;"&amp;BTT[[#This Row],[SAP-Modul
(Pflichtauswahl)]])&gt;0,"Modul anders","okay"),"")</f>
        <v>Modul anders</v>
      </c>
      <c r="AQ550" t="str">
        <f>IFERROR(IF(COUNTIFS(BTT[Verwendete Transaktion (Pflichtauswahl)],BTT[[#This Row],[Verwendete Transaktion (Pflichtauswahl)]],BTT[Verantwortliches TP
(automatisch)],"&lt;&gt;"&amp;BTT[[#This Row],[Verantwortliches TP
(automatisch)]])&gt;0,"Transaktion mehrfach","okay"),"")</f>
        <v>okay</v>
      </c>
      <c r="AR550" t="str">
        <f>IFERROR(IF(COUNTIFS(BTT[Verwendete Transaktion (Pflichtauswahl)],BTT[[#This Row],[Verwendete Transaktion (Pflichtauswahl)]],BTT[Verantwortliches TP
(automatisch)],"&lt;&gt;"&amp;VLOOKUP(aktives_Teilprojekt,Teilprojekte[[Teilprojekte]:[Kürzel]],2,FALSE))&gt;0,"Transaktion mehrfach","okay"),"")</f>
        <v>okay</v>
      </c>
      <c r="AS550" t="s">
        <v>1532</v>
      </c>
    </row>
    <row r="551" spans="1:45" ht="105">
      <c r="A551" t="str">
        <f>IFERROR(IF(BTT[[#This Row],[Lfd Nr. 
(aus konsolidierter Datei)]]&lt;&gt;"",BTT[[#This Row],[Lfd Nr. 
(aus konsolidierter Datei)]],VLOOKUP(aktives_Teilprojekt,Teilprojekte[[Teilprojekte]:[Kürzel]],2,FALSE)&amp;ROW(BTT[[#This Row],[Lfd Nr.
(automatisch)]])-2),"")</f>
        <v>FI128</v>
      </c>
      <c r="B551" t="s">
        <v>79</v>
      </c>
      <c r="D551" t="s">
        <v>1533</v>
      </c>
      <c r="E551" t="str">
        <f>IFERROR(IF(NOT(BTT[[#This Row],[Manuelle Änderung des Verantwortliches TP
(Auswahl - bei Bedarf)]]=""),BTT[[#This Row],[Manuelle Änderung des Verantwortliches TP
(Auswahl - bei Bedarf)]],VLOOKUP(BTT[[#This Row],[Hauptprozess
(Pflichtauswahl)]],Hauptprozesse[],3,FALSE)),"")</f>
        <v>FI</v>
      </c>
      <c r="G551" t="s">
        <v>81</v>
      </c>
      <c r="H551" t="s">
        <v>1144</v>
      </c>
      <c r="I551" t="s">
        <v>1525</v>
      </c>
      <c r="J551" t="str">
        <f>IFERROR(VLOOKUP(BTT[[#This Row],[Verwendete Transaktion (Pflichtauswahl)]],Transaktionen[[Transaktionen]:[Langtext]],2,FALSE),"")</f>
        <v>Einzelposten Sachkonten</v>
      </c>
      <c r="O551" t="s">
        <v>83</v>
      </c>
      <c r="T551" t="s">
        <v>83</v>
      </c>
      <c r="V551" t="str">
        <f>IFERROR(VLOOKUP(BTT[[#This Row],[Verwendetes Formular
(Auswahl falls relevant)]],Formulare[[Formularbezeichnung]:[Formularname (technisch)]],2,FALSE),"")</f>
        <v/>
      </c>
      <c r="X551" t="s">
        <v>83</v>
      </c>
      <c r="Y551" s="4" t="s">
        <v>1534</v>
      </c>
      <c r="AB551" t="s">
        <v>85</v>
      </c>
      <c r="AC551" t="s">
        <v>86</v>
      </c>
      <c r="AD551" t="s">
        <v>87</v>
      </c>
      <c r="AF551" t="s">
        <v>740</v>
      </c>
      <c r="AI551" t="s">
        <v>85</v>
      </c>
      <c r="AJ551" t="s">
        <v>85</v>
      </c>
      <c r="AK551" t="str">
        <f>IF(BTT[[#This Row],[Subprozess
(optionale Auswahl)]]="","okay",IF(VLOOKUP(BTT[[#This Row],[Subprozess
(optionale Auswahl)]],BPML[[Subprozess]:[Zugeordneter Hauptprozess]],3,FALSE)=BTT[[#This Row],[Hauptprozess
(Pflichtauswahl)]],"okay","falscher Subprozess"))</f>
        <v>okay</v>
      </c>
      <c r="AL551" t="str">
        <f>IF(aktives_Teilprojekt="Master","",IF(BTT[[#This Row],[Verantwortliches TP
(automatisch)]]=VLOOKUP(aktives_Teilprojekt,Teilprojekte[[Teilprojekte]:[Kürzel]],2,FALSE),"okay","Hauptprozess anderes TP"))</f>
        <v>okay</v>
      </c>
      <c r="AM5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51" t="str">
        <f>IFERROR(IF(BTT[[#This Row],[SAP-Modul
(Pflichtauswahl)]]&lt;&gt;VLOOKUP(BTT[[#This Row],[Verwendete Transaktion (Pflichtauswahl)]],Transaktionen[[Transaktionen]:[Modul]],3,FALSE),"Modul anders","okay"),"")</f>
        <v>okay</v>
      </c>
      <c r="AP551" t="str">
        <f>IFERROR(IF(COUNTIFS(BTT[Verwendete Transaktion (Pflichtauswahl)],BTT[[#This Row],[Verwendete Transaktion (Pflichtauswahl)]],BTT[SAP-Modul
(Pflichtauswahl)],"&lt;&gt;"&amp;BTT[[#This Row],[SAP-Modul
(Pflichtauswahl)]])&gt;0,"Modul anders","okay"),"")</f>
        <v>Modul anders</v>
      </c>
      <c r="AQ551" t="str">
        <f>IFERROR(IF(COUNTIFS(BTT[Verwendete Transaktion (Pflichtauswahl)],BTT[[#This Row],[Verwendete Transaktion (Pflichtauswahl)]],BTT[Verantwortliches TP
(automatisch)],"&lt;&gt;"&amp;BTT[[#This Row],[Verantwortliches TP
(automatisch)]])&gt;0,"Transaktion mehrfach","okay"),"")</f>
        <v>okay</v>
      </c>
      <c r="AR551" t="str">
        <f>IFERROR(IF(COUNTIFS(BTT[Verwendete Transaktion (Pflichtauswahl)],BTT[[#This Row],[Verwendete Transaktion (Pflichtauswahl)]],BTT[Verantwortliches TP
(automatisch)],"&lt;&gt;"&amp;VLOOKUP(aktives_Teilprojekt,Teilprojekte[[Teilprojekte]:[Kürzel]],2,FALSE))&gt;0,"Transaktion mehrfach","okay"),"")</f>
        <v>okay</v>
      </c>
      <c r="AS551" t="s">
        <v>1535</v>
      </c>
    </row>
    <row r="552" spans="1:45" ht="75">
      <c r="A552" t="str">
        <f>IFERROR(IF(BTT[[#This Row],[Lfd Nr. 
(aus konsolidierter Datei)]]&lt;&gt;"",BTT[[#This Row],[Lfd Nr. 
(aus konsolidierter Datei)]],VLOOKUP(aktives_Teilprojekt,Teilprojekte[[Teilprojekte]:[Kürzel]],2,FALSE)&amp;ROW(BTT[[#This Row],[Lfd Nr.
(automatisch)]])-2),"")</f>
        <v>FI100</v>
      </c>
      <c r="B552" t="s">
        <v>1106</v>
      </c>
      <c r="D552" t="s">
        <v>1107</v>
      </c>
      <c r="E552" t="str">
        <f>IFERROR(IF(NOT(BTT[[#This Row],[Manuelle Änderung des Verantwortliches TP
(Auswahl - bei Bedarf)]]=""),BTT[[#This Row],[Manuelle Änderung des Verantwortliches TP
(Auswahl - bei Bedarf)]],VLOOKUP(BTT[[#This Row],[Hauptprozess
(Pflichtauswahl)]],Hauptprozesse[],3,FALSE)),"")</f>
        <v>FI</v>
      </c>
      <c r="G552" t="s">
        <v>363</v>
      </c>
      <c r="H552" t="s">
        <v>1144</v>
      </c>
      <c r="I552" t="s">
        <v>1525</v>
      </c>
      <c r="J552" t="str">
        <f>IFERROR(VLOOKUP(BTT[[#This Row],[Verwendete Transaktion (Pflichtauswahl)]],Transaktionen[[Transaktionen]:[Langtext]],2,FALSE),"")</f>
        <v>Einzelposten Sachkonten</v>
      </c>
      <c r="O552" t="s">
        <v>83</v>
      </c>
      <c r="T552" t="s">
        <v>83</v>
      </c>
      <c r="V552" t="str">
        <f>IFERROR(VLOOKUP(BTT[[#This Row],[Verwendetes Formular
(Auswahl falls relevant)]],Formulare[[Formularbezeichnung]:[Formularname (technisch)]],2,FALSE),"")</f>
        <v/>
      </c>
      <c r="X552" t="s">
        <v>83</v>
      </c>
      <c r="Y552" s="4" t="s">
        <v>1108</v>
      </c>
      <c r="AB552" t="s">
        <v>85</v>
      </c>
      <c r="AC552" t="s">
        <v>86</v>
      </c>
      <c r="AD552" t="s">
        <v>87</v>
      </c>
      <c r="AF552" t="s">
        <v>740</v>
      </c>
      <c r="AI552" t="s">
        <v>85</v>
      </c>
      <c r="AJ552" t="s">
        <v>85</v>
      </c>
      <c r="AK552" t="str">
        <f>IF(BTT[[#This Row],[Subprozess
(optionale Auswahl)]]="","okay",IF(VLOOKUP(BTT[[#This Row],[Subprozess
(optionale Auswahl)]],BPML[[Subprozess]:[Zugeordneter Hauptprozess]],3,FALSE)=BTT[[#This Row],[Hauptprozess
(Pflichtauswahl)]],"okay","falscher Subprozess"))</f>
        <v>okay</v>
      </c>
      <c r="AL552" t="str">
        <f>IF(aktives_Teilprojekt="Master","",IF(BTT[[#This Row],[Verantwortliches TP
(automatisch)]]=VLOOKUP(aktives_Teilprojekt,Teilprojekte[[Teilprojekte]:[Kürzel]],2,FALSE),"okay","Hauptprozess anderes TP"))</f>
        <v>okay</v>
      </c>
      <c r="AM5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52" t="str">
        <f>IFERROR(IF(BTT[[#This Row],[SAP-Modul
(Pflichtauswahl)]]&lt;&gt;VLOOKUP(BTT[[#This Row],[Verwendete Transaktion (Pflichtauswahl)]],Transaktionen[[Transaktionen]:[Modul]],3,FALSE),"Modul anders","okay"),"")</f>
        <v>okay</v>
      </c>
      <c r="AP552" t="str">
        <f>IFERROR(IF(COUNTIFS(BTT[Verwendete Transaktion (Pflichtauswahl)],BTT[[#This Row],[Verwendete Transaktion (Pflichtauswahl)]],BTT[SAP-Modul
(Pflichtauswahl)],"&lt;&gt;"&amp;BTT[[#This Row],[SAP-Modul
(Pflichtauswahl)]])&gt;0,"Modul anders","okay"),"")</f>
        <v>Modul anders</v>
      </c>
      <c r="AQ552" t="str">
        <f>IFERROR(IF(COUNTIFS(BTT[Verwendete Transaktion (Pflichtauswahl)],BTT[[#This Row],[Verwendete Transaktion (Pflichtauswahl)]],BTT[Verantwortliches TP
(automatisch)],"&lt;&gt;"&amp;BTT[[#This Row],[Verantwortliches TP
(automatisch)]])&gt;0,"Transaktion mehrfach","okay"),"")</f>
        <v>okay</v>
      </c>
      <c r="AR552" t="str">
        <f>IFERROR(IF(COUNTIFS(BTT[Verwendete Transaktion (Pflichtauswahl)],BTT[[#This Row],[Verwendete Transaktion (Pflichtauswahl)]],BTT[Verantwortliches TP
(automatisch)],"&lt;&gt;"&amp;VLOOKUP(aktives_Teilprojekt,Teilprojekte[[Teilprojekte]:[Kürzel]],2,FALSE))&gt;0,"Transaktion mehrfach","okay"),"")</f>
        <v>okay</v>
      </c>
      <c r="AS552" t="s">
        <v>1536</v>
      </c>
    </row>
    <row r="553" spans="1:45" ht="26.1" customHeight="1">
      <c r="A553" t="str">
        <f>IFERROR(IF(BTT[[#This Row],[Lfd Nr. 
(aus konsolidierter Datei)]]&lt;&gt;"",BTT[[#This Row],[Lfd Nr. 
(aus konsolidierter Datei)]],VLOOKUP(aktives_Teilprojekt,Teilprojekte[[Teilprojekte]:[Kürzel]],2,FALSE)&amp;ROW(BTT[[#This Row],[Lfd Nr.
(automatisch)]])-2),"")</f>
        <v>FI1637</v>
      </c>
      <c r="B553" t="s">
        <v>746</v>
      </c>
      <c r="D553" t="s">
        <v>1537</v>
      </c>
      <c r="E553" t="str">
        <f>IFERROR(IF(NOT(BTT[[#This Row],[Manuelle Änderung des Verantwortliches TP
(Auswahl - bei Bedarf)]]=""),BTT[[#This Row],[Manuelle Änderung des Verantwortliches TP
(Auswahl - bei Bedarf)]],VLOOKUP(BTT[[#This Row],[Hauptprozess
(Pflichtauswahl)]],Hauptprozesse[],3,FALSE)),"")</f>
        <v>FI</v>
      </c>
      <c r="G553" t="s">
        <v>754</v>
      </c>
      <c r="H553" t="s">
        <v>1144</v>
      </c>
      <c r="I553" t="s">
        <v>1525</v>
      </c>
      <c r="J553" t="str">
        <f>IFERROR(VLOOKUP(BTT[[#This Row],[Verwendete Transaktion (Pflichtauswahl)]],Transaktionen[[Transaktionen]:[Langtext]],2,FALSE),"")</f>
        <v>Einzelposten Sachkonten</v>
      </c>
      <c r="O553" t="s">
        <v>83</v>
      </c>
      <c r="T553" t="s">
        <v>83</v>
      </c>
      <c r="V553" t="str">
        <f>IFERROR(VLOOKUP(BTT[[#This Row],[Verwendetes Formular
(Auswahl falls relevant)]],Formulare[[Formularbezeichnung]:[Formularname (technisch)]],2,FALSE),"")</f>
        <v/>
      </c>
      <c r="X553" t="s">
        <v>83</v>
      </c>
      <c r="Y553" s="4"/>
      <c r="AB553" t="s">
        <v>85</v>
      </c>
      <c r="AC553" t="s">
        <v>86</v>
      </c>
      <c r="AD553" t="s">
        <v>87</v>
      </c>
      <c r="AF553" t="s">
        <v>740</v>
      </c>
      <c r="AI553" t="s">
        <v>85</v>
      </c>
      <c r="AJ553" t="s">
        <v>85</v>
      </c>
      <c r="AK553" t="str">
        <f>IF(BTT[[#This Row],[Subprozess
(optionale Auswahl)]]="","okay",IF(VLOOKUP(BTT[[#This Row],[Subprozess
(optionale Auswahl)]],BPML[[Subprozess]:[Zugeordneter Hauptprozess]],3,FALSE)=BTT[[#This Row],[Hauptprozess
(Pflichtauswahl)]],"okay","falscher Subprozess"))</f>
        <v>okay</v>
      </c>
      <c r="AL553" t="str">
        <f>IF(aktives_Teilprojekt="Master","",IF(BTT[[#This Row],[Verantwortliches TP
(automatisch)]]=VLOOKUP(aktives_Teilprojekt,Teilprojekte[[Teilprojekte]:[Kürzel]],2,FALSE),"okay","Hauptprozess anderes TP"))</f>
        <v>okay</v>
      </c>
      <c r="AM5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53" t="str">
        <f>IFERROR(IF(BTT[[#This Row],[SAP-Modul
(Pflichtauswahl)]]&lt;&gt;VLOOKUP(BTT[[#This Row],[Verwendete Transaktion (Pflichtauswahl)]],Transaktionen[[Transaktionen]:[Modul]],3,FALSE),"Modul anders","okay"),"")</f>
        <v>okay</v>
      </c>
      <c r="AP553" t="str">
        <f>IFERROR(IF(COUNTIFS(BTT[Verwendete Transaktion (Pflichtauswahl)],BTT[[#This Row],[Verwendete Transaktion (Pflichtauswahl)]],BTT[SAP-Modul
(Pflichtauswahl)],"&lt;&gt;"&amp;BTT[[#This Row],[SAP-Modul
(Pflichtauswahl)]])&gt;0,"Modul anders","okay"),"")</f>
        <v>Modul anders</v>
      </c>
      <c r="AQ553" t="str">
        <f>IFERROR(IF(COUNTIFS(BTT[Verwendete Transaktion (Pflichtauswahl)],BTT[[#This Row],[Verwendete Transaktion (Pflichtauswahl)]],BTT[Verantwortliches TP
(automatisch)],"&lt;&gt;"&amp;BTT[[#This Row],[Verantwortliches TP
(automatisch)]])&gt;0,"Transaktion mehrfach","okay"),"")</f>
        <v>okay</v>
      </c>
      <c r="AR553" t="str">
        <f>IFERROR(IF(COUNTIFS(BTT[Verwendete Transaktion (Pflichtauswahl)],BTT[[#This Row],[Verwendete Transaktion (Pflichtauswahl)]],BTT[Verantwortliches TP
(automatisch)],"&lt;&gt;"&amp;VLOOKUP(aktives_Teilprojekt,Teilprojekte[[Teilprojekte]:[Kürzel]],2,FALSE))&gt;0,"Transaktion mehrfach","okay"),"")</f>
        <v>okay</v>
      </c>
      <c r="AS553" t="s">
        <v>1538</v>
      </c>
    </row>
    <row r="554" spans="1:45" ht="30">
      <c r="A554" t="str">
        <f>IFERROR(IF(BTT[[#This Row],[Lfd Nr. 
(aus konsolidierter Datei)]]&lt;&gt;"",BTT[[#This Row],[Lfd Nr. 
(aus konsolidierter Datei)]],VLOOKUP(aktives_Teilprojekt,Teilprojekte[[Teilprojekte]:[Kürzel]],2,FALSE)&amp;ROW(BTT[[#This Row],[Lfd Nr.
(automatisch)]])-2),"")</f>
        <v>FI337</v>
      </c>
      <c r="B554" t="s">
        <v>79</v>
      </c>
      <c r="D554" t="s">
        <v>1539</v>
      </c>
      <c r="E554" t="str">
        <f>IFERROR(IF(NOT(BTT[[#This Row],[Manuelle Änderung des Verantwortliches TP
(Auswahl - bei Bedarf)]]=""),BTT[[#This Row],[Manuelle Änderung des Verantwortliches TP
(Auswahl - bei Bedarf)]],VLOOKUP(BTT[[#This Row],[Hauptprozess
(Pflichtauswahl)]],Hauptprozesse[],3,FALSE)),"")</f>
        <v>FI</v>
      </c>
      <c r="G554" t="s">
        <v>81</v>
      </c>
      <c r="H554" t="s">
        <v>1144</v>
      </c>
      <c r="I554" t="s">
        <v>1540</v>
      </c>
      <c r="J554" t="str">
        <f>IFERROR(VLOOKUP(BTT[[#This Row],[Verwendete Transaktion (Pflichtauswahl)]],Transaktionen[[Transaktionen]:[Langtext]],2,FALSE),"")</f>
        <v/>
      </c>
      <c r="O554" t="s">
        <v>83</v>
      </c>
      <c r="T554" t="s">
        <v>83</v>
      </c>
      <c r="V554" t="str">
        <f>IFERROR(VLOOKUP(BTT[[#This Row],[Verwendetes Formular
(Auswahl falls relevant)]],Formulare[[Formularbezeichnung]:[Formularname (technisch)]],2,FALSE),"")</f>
        <v/>
      </c>
      <c r="X554" t="s">
        <v>83</v>
      </c>
      <c r="Y554" s="4" t="s">
        <v>1541</v>
      </c>
      <c r="AB554" t="s">
        <v>85</v>
      </c>
      <c r="AC554" t="s">
        <v>86</v>
      </c>
      <c r="AD554" t="s">
        <v>87</v>
      </c>
      <c r="AF554" t="s">
        <v>740</v>
      </c>
      <c r="AI554" t="s">
        <v>85</v>
      </c>
      <c r="AJ554" t="s">
        <v>85</v>
      </c>
      <c r="AK554" t="str">
        <f>IF(BTT[[#This Row],[Subprozess
(optionale Auswahl)]]="","okay",IF(VLOOKUP(BTT[[#This Row],[Subprozess
(optionale Auswahl)]],BPML[[Subprozess]:[Zugeordneter Hauptprozess]],3,FALSE)=BTT[[#This Row],[Hauptprozess
(Pflichtauswahl)]],"okay","falscher Subprozess"))</f>
        <v>okay</v>
      </c>
      <c r="AL554" t="str">
        <f>IF(aktives_Teilprojekt="Master","",IF(BTT[[#This Row],[Verantwortliches TP
(automatisch)]]=VLOOKUP(aktives_Teilprojekt,Teilprojekte[[Teilprojekte]:[Kürzel]],2,FALSE),"okay","Hauptprozess anderes TP"))</f>
        <v>okay</v>
      </c>
      <c r="AM5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54" t="str">
        <f>IFERROR(IF(BTT[[#This Row],[SAP-Modul
(Pflichtauswahl)]]&lt;&gt;VLOOKUP(BTT[[#This Row],[Verwendete Transaktion (Pflichtauswahl)]],Transaktionen[[Transaktionen]:[Modul]],3,FALSE),"Modul anders","okay"),"")</f>
        <v/>
      </c>
      <c r="AP554" t="str">
        <f>IFERROR(IF(COUNTIFS(BTT[Verwendete Transaktion (Pflichtauswahl)],BTT[[#This Row],[Verwendete Transaktion (Pflichtauswahl)]],BTT[SAP-Modul
(Pflichtauswahl)],"&lt;&gt;"&amp;BTT[[#This Row],[SAP-Modul
(Pflichtauswahl)]])&gt;0,"Modul anders","okay"),"")</f>
        <v>okay</v>
      </c>
      <c r="AQ554" t="str">
        <f>IFERROR(IF(COUNTIFS(BTT[Verwendete Transaktion (Pflichtauswahl)],BTT[[#This Row],[Verwendete Transaktion (Pflichtauswahl)]],BTT[Verantwortliches TP
(automatisch)],"&lt;&gt;"&amp;BTT[[#This Row],[Verantwortliches TP
(automatisch)]])&gt;0,"Transaktion mehrfach","okay"),"")</f>
        <v>okay</v>
      </c>
      <c r="AR554" t="str">
        <f>IFERROR(IF(COUNTIFS(BTT[Verwendete Transaktion (Pflichtauswahl)],BTT[[#This Row],[Verwendete Transaktion (Pflichtauswahl)]],BTT[Verantwortliches TP
(automatisch)],"&lt;&gt;"&amp;VLOOKUP(aktives_Teilprojekt,Teilprojekte[[Teilprojekte]:[Kürzel]],2,FALSE))&gt;0,"Transaktion mehrfach","okay"),"")</f>
        <v>okay</v>
      </c>
      <c r="AS554" t="s">
        <v>1542</v>
      </c>
    </row>
    <row r="555" spans="1:45">
      <c r="A555" t="str">
        <f>IFERROR(IF(BTT[[#This Row],[Lfd Nr. 
(aus konsolidierter Datei)]]&lt;&gt;"",BTT[[#This Row],[Lfd Nr. 
(aus konsolidierter Datei)]],VLOOKUP(aktives_Teilprojekt,Teilprojekte[[Teilprojekte]:[Kürzel]],2,FALSE)&amp;ROW(BTT[[#This Row],[Lfd Nr.
(automatisch)]])-2),"")</f>
        <v>FI2392</v>
      </c>
      <c r="B555" t="s">
        <v>101</v>
      </c>
      <c r="D555" t="s">
        <v>102</v>
      </c>
      <c r="E555" t="str">
        <f>IFERROR(IF(NOT(BTT[[#This Row],[Manuelle Änderung des Verantwortliches TP
(Auswahl - bei Bedarf)]]=""),BTT[[#This Row],[Manuelle Änderung des Verantwortliches TP
(Auswahl - bei Bedarf)]],VLOOKUP(BTT[[#This Row],[Hauptprozess
(Pflichtauswahl)]],Hauptprozesse[],3,FALSE)),"")</f>
        <v>FI</v>
      </c>
      <c r="F555" t="s">
        <v>5</v>
      </c>
      <c r="G555" t="s">
        <v>93</v>
      </c>
      <c r="H555" t="s">
        <v>792</v>
      </c>
      <c r="I555" t="s">
        <v>1543</v>
      </c>
      <c r="J555" t="str">
        <f>IFERROR(VLOOKUP(BTT[[#This Row],[Verwendete Transaktion (Pflichtauswahl)]],Transaktionen[[Transaktionen]:[Langtext]],2,FALSE),"")</f>
        <v>Debitoren Einzelposten anzeigen</v>
      </c>
      <c r="V555" t="str">
        <f>IFERROR(VLOOKUP(BTT[[#This Row],[Verwendetes Formular
(Auswahl falls relevant)]],Formulare[[Formularbezeichnung]:[Formularname (technisch)]],2,FALSE),"")</f>
        <v/>
      </c>
      <c r="X555" t="s">
        <v>83</v>
      </c>
      <c r="Y555" s="4"/>
      <c r="AC555" t="s">
        <v>1360</v>
      </c>
      <c r="AD555" t="s">
        <v>816</v>
      </c>
      <c r="AF555" t="s">
        <v>1544</v>
      </c>
      <c r="AJ555" t="s">
        <v>99</v>
      </c>
      <c r="AK555" t="str">
        <f>IF(BTT[[#This Row],[Subprozess
(optionale Auswahl)]]="","okay",IF(VLOOKUP(BTT[[#This Row],[Subprozess
(optionale Auswahl)]],BPML[[Subprozess]:[Zugeordneter Hauptprozess]],3,FALSE)=BTT[[#This Row],[Hauptprozess
(Pflichtauswahl)]],"okay","falscher Subprozess"))</f>
        <v>okay</v>
      </c>
      <c r="AL555" t="str">
        <f>IF(aktives_Teilprojekt="Master","",IF(BTT[[#This Row],[Verantwortliches TP
(automatisch)]]=VLOOKUP(aktives_Teilprojekt,Teilprojekte[[Teilprojekte]:[Kürzel]],2,FALSE),"okay","Hauptprozess anderes TP"))</f>
        <v>okay</v>
      </c>
      <c r="AM5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55" t="str">
        <f>IFERROR(IF(BTT[[#This Row],[SAP-Modul
(Pflichtauswahl)]]&lt;&gt;VLOOKUP(BTT[[#This Row],[Verwendete Transaktion (Pflichtauswahl)]],Transaktionen[[Transaktionen]:[Modul]],3,FALSE),"Modul anders","okay"),"")</f>
        <v>Modul anders</v>
      </c>
      <c r="AP555" t="str">
        <f>IFERROR(IF(COUNTIFS(BTT[Verwendete Transaktion (Pflichtauswahl)],BTT[[#This Row],[Verwendete Transaktion (Pflichtauswahl)]],BTT[SAP-Modul
(Pflichtauswahl)],"&lt;&gt;"&amp;BTT[[#This Row],[SAP-Modul
(Pflichtauswahl)]])&gt;0,"Modul anders","okay"),"")</f>
        <v>Modul anders</v>
      </c>
      <c r="AQ555" t="str">
        <f>IFERROR(IF(COUNTIFS(BTT[Verwendete Transaktion (Pflichtauswahl)],BTT[[#This Row],[Verwendete Transaktion (Pflichtauswahl)]],BTT[Verantwortliches TP
(automatisch)],"&lt;&gt;"&amp;BTT[[#This Row],[Verantwortliches TP
(automatisch)]])&gt;0,"Transaktion mehrfach","okay"),"")</f>
        <v>okay</v>
      </c>
      <c r="AR555" t="str">
        <f>IFERROR(IF(COUNTIFS(BTT[Verwendete Transaktion (Pflichtauswahl)],BTT[[#This Row],[Verwendete Transaktion (Pflichtauswahl)]],BTT[Verantwortliches TP
(automatisch)],"&lt;&gt;"&amp;VLOOKUP(aktives_Teilprojekt,Teilprojekte[[Teilprojekte]:[Kürzel]],2,FALSE))&gt;0,"Transaktion mehrfach","okay"),"")</f>
        <v>okay</v>
      </c>
      <c r="AS555" t="s">
        <v>1545</v>
      </c>
    </row>
    <row r="556" spans="1:45">
      <c r="A556" t="str">
        <f>IFERROR(IF(BTT[[#This Row],[Lfd Nr. 
(aus konsolidierter Datei)]]&lt;&gt;"",BTT[[#This Row],[Lfd Nr. 
(aus konsolidierter Datei)]],VLOOKUP(aktives_Teilprojekt,Teilprojekte[[Teilprojekte]:[Kürzel]],2,FALSE)&amp;ROW(BTT[[#This Row],[Lfd Nr.
(automatisch)]])-2),"")</f>
        <v>NL224</v>
      </c>
      <c r="B556" t="s">
        <v>218</v>
      </c>
      <c r="D556" t="s">
        <v>1546</v>
      </c>
      <c r="E556" t="str">
        <f>IFERROR(IF(NOT(BTT[[#This Row],[Manuelle Änderung des Verantwortliches TP
(Auswahl - bei Bedarf)]]=""),BTT[[#This Row],[Manuelle Änderung des Verantwortliches TP
(Auswahl - bei Bedarf)]],VLOOKUP(BTT[[#This Row],[Hauptprozess
(Pflichtauswahl)]],Hauptprozesse[],3,FALSE)),"")</f>
        <v>FI</v>
      </c>
      <c r="F556" t="s">
        <v>5</v>
      </c>
      <c r="G556" t="s">
        <v>93</v>
      </c>
      <c r="H556" t="s">
        <v>220</v>
      </c>
      <c r="I556" t="s">
        <v>1547</v>
      </c>
      <c r="J556" t="str">
        <f>IFERROR(VLOOKUP(BTT[[#This Row],[Verwendete Transaktion (Pflichtauswahl)]],Transaktionen[[Transaktionen]:[Langtext]],2,FALSE),"")</f>
        <v>Einzelposten Debitoren</v>
      </c>
      <c r="O556" t="s">
        <v>85</v>
      </c>
      <c r="T556" t="s">
        <v>96</v>
      </c>
      <c r="V556" t="str">
        <f>IFERROR(VLOOKUP(BTT[[#This Row],[Verwendetes Formular
(Auswahl falls relevant)]],Formulare[[Formularbezeichnung]:[Formularname (technisch)]],2,FALSE),"")</f>
        <v/>
      </c>
      <c r="X556" t="s">
        <v>83</v>
      </c>
      <c r="Y556" s="4"/>
      <c r="AB556" t="s">
        <v>85</v>
      </c>
      <c r="AC556" t="s">
        <v>1360</v>
      </c>
      <c r="AD556" t="s">
        <v>87</v>
      </c>
      <c r="AF556" t="s">
        <v>1548</v>
      </c>
      <c r="AI556" t="s">
        <v>85</v>
      </c>
      <c r="AJ556" t="s">
        <v>99</v>
      </c>
      <c r="AK556" t="str">
        <f>IF(BTT[[#This Row],[Subprozess
(optionale Auswahl)]]="","okay",IF(VLOOKUP(BTT[[#This Row],[Subprozess
(optionale Auswahl)]],BPML[[Subprozess]:[Zugeordneter Hauptprozess]],3,FALSE)=BTT[[#This Row],[Hauptprozess
(Pflichtauswahl)]],"okay","falscher Subprozess"))</f>
        <v>okay</v>
      </c>
      <c r="AL556" t="str">
        <f>IF(aktives_Teilprojekt="Master","",IF(BTT[[#This Row],[Verantwortliches TP
(automatisch)]]=VLOOKUP(aktives_Teilprojekt,Teilprojekte[[Teilprojekte]:[Kürzel]],2,FALSE),"okay","Hauptprozess anderes TP"))</f>
        <v>okay</v>
      </c>
      <c r="AM5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56" t="str">
        <f>IFERROR(IF(BTT[[#This Row],[SAP-Modul
(Pflichtauswahl)]]&lt;&gt;VLOOKUP(BTT[[#This Row],[Verwendete Transaktion (Pflichtauswahl)]],Transaktionen[[Transaktionen]:[Modul]],3,FALSE),"Modul anders","okay"),"")</f>
        <v>Modul anders</v>
      </c>
      <c r="AP556" t="str">
        <f>IFERROR(IF(COUNTIFS(BTT[Verwendete Transaktion (Pflichtauswahl)],BTT[[#This Row],[Verwendete Transaktion (Pflichtauswahl)]],BTT[SAP-Modul
(Pflichtauswahl)],"&lt;&gt;"&amp;BTT[[#This Row],[SAP-Modul
(Pflichtauswahl)]])&gt;0,"Modul anders","okay"),"")</f>
        <v>Modul anders</v>
      </c>
      <c r="AQ556" t="str">
        <f>IFERROR(IF(COUNTIFS(BTT[Verwendete Transaktion (Pflichtauswahl)],BTT[[#This Row],[Verwendete Transaktion (Pflichtauswahl)]],BTT[Verantwortliches TP
(automatisch)],"&lt;&gt;"&amp;BTT[[#This Row],[Verantwortliches TP
(automatisch)]])&gt;0,"Transaktion mehrfach","okay"),"")</f>
        <v>okay</v>
      </c>
      <c r="AR556" t="str">
        <f>IFERROR(IF(COUNTIFS(BTT[Verwendete Transaktion (Pflichtauswahl)],BTT[[#This Row],[Verwendete Transaktion (Pflichtauswahl)]],BTT[Verantwortliches TP
(automatisch)],"&lt;&gt;"&amp;VLOOKUP(aktives_Teilprojekt,Teilprojekte[[Teilprojekte]:[Kürzel]],2,FALSE))&gt;0,"Transaktion mehrfach","okay"),"")</f>
        <v>okay</v>
      </c>
      <c r="AS556" t="s">
        <v>1549</v>
      </c>
    </row>
    <row r="557" spans="1:45">
      <c r="A557" t="str">
        <f>IFERROR(IF(BTT[[#This Row],[Lfd Nr. 
(aus konsolidierter Datei)]]&lt;&gt;"",BTT[[#This Row],[Lfd Nr. 
(aus konsolidierter Datei)]],VLOOKUP(aktives_Teilprojekt,Teilprojekte[[Teilprojekte]:[Kürzel]],2,FALSE)&amp;ROW(BTT[[#This Row],[Lfd Nr.
(automatisch)]])-2),"")</f>
        <v>NL351</v>
      </c>
      <c r="B557" t="s">
        <v>982</v>
      </c>
      <c r="D557" t="s">
        <v>1550</v>
      </c>
      <c r="E557" t="str">
        <f>IFERROR(IF(NOT(BTT[[#This Row],[Manuelle Änderung des Verantwortliches TP
(Auswahl - bei Bedarf)]]=""),BTT[[#This Row],[Manuelle Änderung des Verantwortliches TP
(Auswahl - bei Bedarf)]],VLOOKUP(BTT[[#This Row],[Hauptprozess
(Pflichtauswahl)]],Hauptprozesse[],3,FALSE)),"")</f>
        <v>FI</v>
      </c>
      <c r="F557" t="s">
        <v>5</v>
      </c>
      <c r="G557" t="s">
        <v>93</v>
      </c>
      <c r="H557" t="s">
        <v>1144</v>
      </c>
      <c r="I557" t="s">
        <v>1547</v>
      </c>
      <c r="J557" t="str">
        <f>IFERROR(VLOOKUP(BTT[[#This Row],[Verwendete Transaktion (Pflichtauswahl)]],Transaktionen[[Transaktionen]:[Langtext]],2,FALSE),"")</f>
        <v>Einzelposten Debitoren</v>
      </c>
      <c r="O557" t="s">
        <v>83</v>
      </c>
      <c r="R557" t="s">
        <v>985</v>
      </c>
      <c r="T557" t="s">
        <v>83</v>
      </c>
      <c r="V557" t="str">
        <f>IFERROR(VLOOKUP(BTT[[#This Row],[Verwendetes Formular
(Auswahl falls relevant)]],Formulare[[Formularbezeichnung]:[Formularname (technisch)]],2,FALSE),"")</f>
        <v/>
      </c>
      <c r="X557" t="s">
        <v>83</v>
      </c>
      <c r="Y557" s="4"/>
      <c r="AB557" t="s">
        <v>85</v>
      </c>
      <c r="AC557" t="s">
        <v>1360</v>
      </c>
      <c r="AD557" t="s">
        <v>87</v>
      </c>
      <c r="AF557" t="s">
        <v>1548</v>
      </c>
      <c r="AI557" t="s">
        <v>85</v>
      </c>
      <c r="AJ557" t="s">
        <v>99</v>
      </c>
      <c r="AK557" t="str">
        <f>IF(BTT[[#This Row],[Subprozess
(optionale Auswahl)]]="","okay",IF(VLOOKUP(BTT[[#This Row],[Subprozess
(optionale Auswahl)]],BPML[[Subprozess]:[Zugeordneter Hauptprozess]],3,FALSE)=BTT[[#This Row],[Hauptprozess
(Pflichtauswahl)]],"okay","falscher Subprozess"))</f>
        <v>okay</v>
      </c>
      <c r="AL557" t="str">
        <f>IF(aktives_Teilprojekt="Master","",IF(BTT[[#This Row],[Verantwortliches TP
(automatisch)]]=VLOOKUP(aktives_Teilprojekt,Teilprojekte[[Teilprojekte]:[Kürzel]],2,FALSE),"okay","Hauptprozess anderes TP"))</f>
        <v>okay</v>
      </c>
      <c r="AM5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57" t="str">
        <f>IFERROR(IF(BTT[[#This Row],[SAP-Modul
(Pflichtauswahl)]]&lt;&gt;VLOOKUP(BTT[[#This Row],[Verwendete Transaktion (Pflichtauswahl)]],Transaktionen[[Transaktionen]:[Modul]],3,FALSE),"Modul anders","okay"),"")</f>
        <v>okay</v>
      </c>
      <c r="AP557" t="str">
        <f>IFERROR(IF(COUNTIFS(BTT[Verwendete Transaktion (Pflichtauswahl)],BTT[[#This Row],[Verwendete Transaktion (Pflichtauswahl)]],BTT[SAP-Modul
(Pflichtauswahl)],"&lt;&gt;"&amp;BTT[[#This Row],[SAP-Modul
(Pflichtauswahl)]])&gt;0,"Modul anders","okay"),"")</f>
        <v>Modul anders</v>
      </c>
      <c r="AQ557" t="str">
        <f>IFERROR(IF(COUNTIFS(BTT[Verwendete Transaktion (Pflichtauswahl)],BTT[[#This Row],[Verwendete Transaktion (Pflichtauswahl)]],BTT[Verantwortliches TP
(automatisch)],"&lt;&gt;"&amp;BTT[[#This Row],[Verantwortliches TP
(automatisch)]])&gt;0,"Transaktion mehrfach","okay"),"")</f>
        <v>okay</v>
      </c>
      <c r="AR557" t="str">
        <f>IFERROR(IF(COUNTIFS(BTT[Verwendete Transaktion (Pflichtauswahl)],BTT[[#This Row],[Verwendete Transaktion (Pflichtauswahl)]],BTT[Verantwortliches TP
(automatisch)],"&lt;&gt;"&amp;VLOOKUP(aktives_Teilprojekt,Teilprojekte[[Teilprojekte]:[Kürzel]],2,FALSE))&gt;0,"Transaktion mehrfach","okay"),"")</f>
        <v>okay</v>
      </c>
      <c r="AS557" t="s">
        <v>1551</v>
      </c>
    </row>
    <row r="558" spans="1:45">
      <c r="A558" t="str">
        <f>IFERROR(IF(BTT[[#This Row],[Lfd Nr. 
(aus konsolidierter Datei)]]&lt;&gt;"",BTT[[#This Row],[Lfd Nr. 
(aus konsolidierter Datei)]],VLOOKUP(aktives_Teilprojekt,Teilprojekte[[Teilprojekte]:[Kürzel]],2,FALSE)&amp;ROW(BTT[[#This Row],[Lfd Nr.
(automatisch)]])-2),"")</f>
        <v>HL211</v>
      </c>
      <c r="B558" t="s">
        <v>90</v>
      </c>
      <c r="C558" t="s">
        <v>1401</v>
      </c>
      <c r="D558" t="s">
        <v>1552</v>
      </c>
      <c r="E558" t="str">
        <f>IFERROR(IF(NOT(BTT[[#This Row],[Manuelle Änderung des Verantwortliches TP
(Auswahl - bei Bedarf)]]=""),BTT[[#This Row],[Manuelle Änderung des Verantwortliches TP
(Auswahl - bei Bedarf)]],VLOOKUP(BTT[[#This Row],[Hauptprozess
(Pflichtauswahl)]],Hauptprozesse[],3,FALSE)),"")</f>
        <v>FI</v>
      </c>
      <c r="F558" t="s">
        <v>5</v>
      </c>
      <c r="G558" t="s">
        <v>93</v>
      </c>
      <c r="H558" t="s">
        <v>5</v>
      </c>
      <c r="I558" t="s">
        <v>1547</v>
      </c>
      <c r="J558" t="str">
        <f>IFERROR(VLOOKUP(BTT[[#This Row],[Verwendete Transaktion (Pflichtauswahl)]],Transaktionen[[Transaktionen]:[Langtext]],2,FALSE),"")</f>
        <v>Einzelposten Debitoren</v>
      </c>
      <c r="O558" t="s">
        <v>83</v>
      </c>
      <c r="T558" t="s">
        <v>96</v>
      </c>
      <c r="V558" t="str">
        <f>IFERROR(VLOOKUP(BTT[[#This Row],[Verwendetes Formular
(Auswahl falls relevant)]],Formulare[[Formularbezeichnung]:[Formularname (technisch)]],2,FALSE),"")</f>
        <v/>
      </c>
      <c r="X558" t="s">
        <v>83</v>
      </c>
      <c r="Y558" s="4"/>
      <c r="AB558" t="s">
        <v>85</v>
      </c>
      <c r="AC558" t="s">
        <v>1360</v>
      </c>
      <c r="AD558" t="s">
        <v>87</v>
      </c>
      <c r="AF558" t="s">
        <v>1548</v>
      </c>
      <c r="AI558" t="s">
        <v>85</v>
      </c>
      <c r="AJ558" t="s">
        <v>99</v>
      </c>
      <c r="AK558" t="str">
        <f>IF(BTT[[#This Row],[Subprozess
(optionale Auswahl)]]="","okay",IF(VLOOKUP(BTT[[#This Row],[Subprozess
(optionale Auswahl)]],BPML[[Subprozess]:[Zugeordneter Hauptprozess]],3,FALSE)=BTT[[#This Row],[Hauptprozess
(Pflichtauswahl)]],"okay","falscher Subprozess"))</f>
        <v>okay</v>
      </c>
      <c r="AL558" t="str">
        <f>IF(aktives_Teilprojekt="Master","",IF(BTT[[#This Row],[Verantwortliches TP
(automatisch)]]=VLOOKUP(aktives_Teilprojekt,Teilprojekte[[Teilprojekte]:[Kürzel]],2,FALSE),"okay","Hauptprozess anderes TP"))</f>
        <v>okay</v>
      </c>
      <c r="AM5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58" t="str">
        <f>IFERROR(IF(BTT[[#This Row],[SAP-Modul
(Pflichtauswahl)]]&lt;&gt;VLOOKUP(BTT[[#This Row],[Verwendete Transaktion (Pflichtauswahl)]],Transaktionen[[Transaktionen]:[Modul]],3,FALSE),"Modul anders","okay"),"")</f>
        <v>Modul anders</v>
      </c>
      <c r="AP558" t="str">
        <f>IFERROR(IF(COUNTIFS(BTT[Verwendete Transaktion (Pflichtauswahl)],BTT[[#This Row],[Verwendete Transaktion (Pflichtauswahl)]],BTT[SAP-Modul
(Pflichtauswahl)],"&lt;&gt;"&amp;BTT[[#This Row],[SAP-Modul
(Pflichtauswahl)]])&gt;0,"Modul anders","okay"),"")</f>
        <v>Modul anders</v>
      </c>
      <c r="AQ558" t="str">
        <f>IFERROR(IF(COUNTIFS(BTT[Verwendete Transaktion (Pflichtauswahl)],BTT[[#This Row],[Verwendete Transaktion (Pflichtauswahl)]],BTT[Verantwortliches TP
(automatisch)],"&lt;&gt;"&amp;BTT[[#This Row],[Verantwortliches TP
(automatisch)]])&gt;0,"Transaktion mehrfach","okay"),"")</f>
        <v>okay</v>
      </c>
      <c r="AR558" t="str">
        <f>IFERROR(IF(COUNTIFS(BTT[Verwendete Transaktion (Pflichtauswahl)],BTT[[#This Row],[Verwendete Transaktion (Pflichtauswahl)]],BTT[Verantwortliches TP
(automatisch)],"&lt;&gt;"&amp;VLOOKUP(aktives_Teilprojekt,Teilprojekte[[Teilprojekte]:[Kürzel]],2,FALSE))&gt;0,"Transaktion mehrfach","okay"),"")</f>
        <v>okay</v>
      </c>
      <c r="AS558" t="s">
        <v>1553</v>
      </c>
    </row>
    <row r="559" spans="1:45">
      <c r="A559" t="str">
        <f>IFERROR(IF(BTT[[#This Row],[Lfd Nr. 
(aus konsolidierter Datei)]]&lt;&gt;"",BTT[[#This Row],[Lfd Nr. 
(aus konsolidierter Datei)]],VLOOKUP(aktives_Teilprojekt,Teilprojekte[[Teilprojekte]:[Kürzel]],2,FALSE)&amp;ROW(BTT[[#This Row],[Lfd Nr.
(automatisch)]])-2),"")</f>
        <v>FI2374</v>
      </c>
      <c r="B559" t="s">
        <v>101</v>
      </c>
      <c r="D559" t="s">
        <v>102</v>
      </c>
      <c r="E559" t="str">
        <f>IFERROR(IF(NOT(BTT[[#This Row],[Manuelle Änderung des Verantwortliches TP
(Auswahl - bei Bedarf)]]=""),BTT[[#This Row],[Manuelle Änderung des Verantwortliches TP
(Auswahl - bei Bedarf)]],VLOOKUP(BTT[[#This Row],[Hauptprozess
(Pflichtauswahl)]],Hauptprozesse[],3,FALSE)),"")</f>
        <v>FI</v>
      </c>
      <c r="F559" t="s">
        <v>5</v>
      </c>
      <c r="G559" t="s">
        <v>93</v>
      </c>
      <c r="H559" t="s">
        <v>792</v>
      </c>
      <c r="I559" t="s">
        <v>1547</v>
      </c>
      <c r="J559" t="str">
        <f>IFERROR(VLOOKUP(BTT[[#This Row],[Verwendete Transaktion (Pflichtauswahl)]],Transaktionen[[Transaktionen]:[Langtext]],2,FALSE),"")</f>
        <v>Einzelposten Debitoren</v>
      </c>
      <c r="V559" t="str">
        <f>IFERROR(VLOOKUP(BTT[[#This Row],[Verwendetes Formular
(Auswahl falls relevant)]],Formulare[[Formularbezeichnung]:[Formularname (technisch)]],2,FALSE),"")</f>
        <v/>
      </c>
      <c r="X559" t="s">
        <v>83</v>
      </c>
      <c r="Y559" s="4"/>
      <c r="AC559" t="s">
        <v>1360</v>
      </c>
      <c r="AD559" t="s">
        <v>87</v>
      </c>
      <c r="AF559" t="s">
        <v>1548</v>
      </c>
      <c r="AJ559" t="s">
        <v>99</v>
      </c>
      <c r="AK559" t="str">
        <f>IF(BTT[[#This Row],[Subprozess
(optionale Auswahl)]]="","okay",IF(VLOOKUP(BTT[[#This Row],[Subprozess
(optionale Auswahl)]],BPML[[Subprozess]:[Zugeordneter Hauptprozess]],3,FALSE)=BTT[[#This Row],[Hauptprozess
(Pflichtauswahl)]],"okay","falscher Subprozess"))</f>
        <v>okay</v>
      </c>
      <c r="AL559" t="str">
        <f>IF(aktives_Teilprojekt="Master","",IF(BTT[[#This Row],[Verantwortliches TP
(automatisch)]]=VLOOKUP(aktives_Teilprojekt,Teilprojekte[[Teilprojekte]:[Kürzel]],2,FALSE),"okay","Hauptprozess anderes TP"))</f>
        <v>okay</v>
      </c>
      <c r="AM5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59" t="str">
        <f>IFERROR(IF(BTT[[#This Row],[SAP-Modul
(Pflichtauswahl)]]&lt;&gt;VLOOKUP(BTT[[#This Row],[Verwendete Transaktion (Pflichtauswahl)]],Transaktionen[[Transaktionen]:[Modul]],3,FALSE),"Modul anders","okay"),"")</f>
        <v>Modul anders</v>
      </c>
      <c r="AP559" t="str">
        <f>IFERROR(IF(COUNTIFS(BTT[Verwendete Transaktion (Pflichtauswahl)],BTT[[#This Row],[Verwendete Transaktion (Pflichtauswahl)]],BTT[SAP-Modul
(Pflichtauswahl)],"&lt;&gt;"&amp;BTT[[#This Row],[SAP-Modul
(Pflichtauswahl)]])&gt;0,"Modul anders","okay"),"")</f>
        <v>Modul anders</v>
      </c>
      <c r="AQ559" t="str">
        <f>IFERROR(IF(COUNTIFS(BTT[Verwendete Transaktion (Pflichtauswahl)],BTT[[#This Row],[Verwendete Transaktion (Pflichtauswahl)]],BTT[Verantwortliches TP
(automatisch)],"&lt;&gt;"&amp;BTT[[#This Row],[Verantwortliches TP
(automatisch)]])&gt;0,"Transaktion mehrfach","okay"),"")</f>
        <v>okay</v>
      </c>
      <c r="AR559" t="str">
        <f>IFERROR(IF(COUNTIFS(BTT[Verwendete Transaktion (Pflichtauswahl)],BTT[[#This Row],[Verwendete Transaktion (Pflichtauswahl)]],BTT[Verantwortliches TP
(automatisch)],"&lt;&gt;"&amp;VLOOKUP(aktives_Teilprojekt,Teilprojekte[[Teilprojekte]:[Kürzel]],2,FALSE))&gt;0,"Transaktion mehrfach","okay"),"")</f>
        <v>okay</v>
      </c>
      <c r="AS559" t="s">
        <v>1554</v>
      </c>
    </row>
    <row r="560" spans="1:45">
      <c r="A560" t="str">
        <f>IFERROR(IF(BTT[[#This Row],[Lfd Nr. 
(aus konsolidierter Datei)]]&lt;&gt;"",BTT[[#This Row],[Lfd Nr. 
(aus konsolidierter Datei)]],VLOOKUP(aktives_Teilprojekt,Teilprojekte[[Teilprojekte]:[Kürzel]],2,FALSE)&amp;ROW(BTT[[#This Row],[Lfd Nr.
(automatisch)]])-2),"")</f>
        <v>FI3250</v>
      </c>
      <c r="B560" t="s">
        <v>825</v>
      </c>
      <c r="D560" t="s">
        <v>1555</v>
      </c>
      <c r="E560" t="str">
        <f>IFERROR(IF(NOT(BTT[[#This Row],[Manuelle Änderung des Verantwortliches TP
(Auswahl - bei Bedarf)]]=""),BTT[[#This Row],[Manuelle Änderung des Verantwortliches TP
(Auswahl - bei Bedarf)]],VLOOKUP(BTT[[#This Row],[Hauptprozess
(Pflichtauswahl)]],Hauptprozesse[],3,FALSE)),"")</f>
        <v>FI</v>
      </c>
      <c r="G560" t="s">
        <v>809</v>
      </c>
      <c r="H560" t="s">
        <v>5</v>
      </c>
      <c r="I560" t="s">
        <v>1547</v>
      </c>
      <c r="J560" t="str">
        <f>IFERROR(VLOOKUP(BTT[[#This Row],[Verwendete Transaktion (Pflichtauswahl)]],Transaktionen[[Transaktionen]:[Langtext]],2,FALSE),"")</f>
        <v>Einzelposten Debitoren</v>
      </c>
      <c r="O560" t="s">
        <v>83</v>
      </c>
      <c r="T560" t="s">
        <v>83</v>
      </c>
      <c r="V560" t="str">
        <f>IFERROR(VLOOKUP(BTT[[#This Row],[Verwendetes Formular
(Auswahl falls relevant)]],Formulare[[Formularbezeichnung]:[Formularname (technisch)]],2,FALSE),"")</f>
        <v/>
      </c>
      <c r="X560" t="s">
        <v>83</v>
      </c>
      <c r="Y560" s="4"/>
      <c r="AB560" t="s">
        <v>85</v>
      </c>
      <c r="AC560" t="s">
        <v>1360</v>
      </c>
      <c r="AD560" t="s">
        <v>87</v>
      </c>
      <c r="AF560" t="s">
        <v>1548</v>
      </c>
      <c r="AG560" t="s">
        <v>792</v>
      </c>
      <c r="AI560" t="s">
        <v>85</v>
      </c>
      <c r="AJ560" t="s">
        <v>99</v>
      </c>
      <c r="AK560" t="str">
        <f>IF(BTT[[#This Row],[Subprozess
(optionale Auswahl)]]="","okay",IF(VLOOKUP(BTT[[#This Row],[Subprozess
(optionale Auswahl)]],BPML[[Subprozess]:[Zugeordneter Hauptprozess]],3,FALSE)=BTT[[#This Row],[Hauptprozess
(Pflichtauswahl)]],"okay","falscher Subprozess"))</f>
        <v>okay</v>
      </c>
      <c r="AL560" t="str">
        <f>IF(aktives_Teilprojekt="Master","",IF(BTT[[#This Row],[Verantwortliches TP
(automatisch)]]=VLOOKUP(aktives_Teilprojekt,Teilprojekte[[Teilprojekte]:[Kürzel]],2,FALSE),"okay","Hauptprozess anderes TP"))</f>
        <v>okay</v>
      </c>
      <c r="AM5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60" t="str">
        <f>IFERROR(IF(BTT[[#This Row],[SAP-Modul
(Pflichtauswahl)]]&lt;&gt;VLOOKUP(BTT[[#This Row],[Verwendete Transaktion (Pflichtauswahl)]],Transaktionen[[Transaktionen]:[Modul]],3,FALSE),"Modul anders","okay"),"")</f>
        <v>Modul anders</v>
      </c>
      <c r="AP560" t="str">
        <f>IFERROR(IF(COUNTIFS(BTT[Verwendete Transaktion (Pflichtauswahl)],BTT[[#This Row],[Verwendete Transaktion (Pflichtauswahl)]],BTT[SAP-Modul
(Pflichtauswahl)],"&lt;&gt;"&amp;BTT[[#This Row],[SAP-Modul
(Pflichtauswahl)]])&gt;0,"Modul anders","okay"),"")</f>
        <v>Modul anders</v>
      </c>
      <c r="AQ560" t="str">
        <f>IFERROR(IF(COUNTIFS(BTT[Verwendete Transaktion (Pflichtauswahl)],BTT[[#This Row],[Verwendete Transaktion (Pflichtauswahl)]],BTT[Verantwortliches TP
(automatisch)],"&lt;&gt;"&amp;BTT[[#This Row],[Verantwortliches TP
(automatisch)]])&gt;0,"Transaktion mehrfach","okay"),"")</f>
        <v>okay</v>
      </c>
      <c r="AR560" t="str">
        <f>IFERROR(IF(COUNTIFS(BTT[Verwendete Transaktion (Pflichtauswahl)],BTT[[#This Row],[Verwendete Transaktion (Pflichtauswahl)]],BTT[Verantwortliches TP
(automatisch)],"&lt;&gt;"&amp;VLOOKUP(aktives_Teilprojekt,Teilprojekte[[Teilprojekte]:[Kürzel]],2,FALSE))&gt;0,"Transaktion mehrfach","okay"),"")</f>
        <v>okay</v>
      </c>
      <c r="AS560" t="s">
        <v>1556</v>
      </c>
    </row>
    <row r="561" spans="1:45">
      <c r="A561" t="str">
        <f>IFERROR(IF(BTT[[#This Row],[Lfd Nr. 
(aus konsolidierter Datei)]]&lt;&gt;"",BTT[[#This Row],[Lfd Nr. 
(aus konsolidierter Datei)]],VLOOKUP(aktives_Teilprojekt,Teilprojekte[[Teilprojekte]:[Kürzel]],2,FALSE)&amp;ROW(BTT[[#This Row],[Lfd Nr.
(automatisch)]])-2),"")</f>
        <v>FI2471</v>
      </c>
      <c r="B561" t="s">
        <v>101</v>
      </c>
      <c r="D561" t="s">
        <v>102</v>
      </c>
      <c r="E561" t="str">
        <f>IFERROR(IF(NOT(BTT[[#This Row],[Manuelle Änderung des Verantwortliches TP
(Auswahl - bei Bedarf)]]=""),BTT[[#This Row],[Manuelle Änderung des Verantwortliches TP
(Auswahl - bei Bedarf)]],VLOOKUP(BTT[[#This Row],[Hauptprozess
(Pflichtauswahl)]],Hauptprozesse[],3,FALSE)),"")</f>
        <v>FI</v>
      </c>
      <c r="F561" t="s">
        <v>5</v>
      </c>
      <c r="H561" t="s">
        <v>792</v>
      </c>
      <c r="I561" t="s">
        <v>1557</v>
      </c>
      <c r="J561" t="str">
        <f>IFERROR(VLOOKUP(BTT[[#This Row],[Verwendete Transaktion (Pflichtauswahl)]],Transaktionen[[Transaktionen]:[Langtext]],2,FALSE),"")</f>
        <v>Musterbeleg erfassen</v>
      </c>
      <c r="V561" t="str">
        <f>IFERROR(VLOOKUP(BTT[[#This Row],[Verwendetes Formular
(Auswahl falls relevant)]],Formulare[[Formularbezeichnung]:[Formularname (technisch)]],2,FALSE),"")</f>
        <v/>
      </c>
      <c r="X561" t="s">
        <v>83</v>
      </c>
      <c r="Y561" s="4"/>
      <c r="AC561" s="22" t="s">
        <v>97</v>
      </c>
      <c r="AD561" t="s">
        <v>98</v>
      </c>
      <c r="AF561" s="22" t="s">
        <v>97</v>
      </c>
      <c r="AJ561" t="s">
        <v>99</v>
      </c>
      <c r="AK561" t="str">
        <f>IF(BTT[[#This Row],[Subprozess
(optionale Auswahl)]]="","okay",IF(VLOOKUP(BTT[[#This Row],[Subprozess
(optionale Auswahl)]],BPML[[Subprozess]:[Zugeordneter Hauptprozess]],3,FALSE)=BTT[[#This Row],[Hauptprozess
(Pflichtauswahl)]],"okay","falscher Subprozess"))</f>
        <v>okay</v>
      </c>
      <c r="AL561" t="str">
        <f>IF(aktives_Teilprojekt="Master","",IF(BTT[[#This Row],[Verantwortliches TP
(automatisch)]]=VLOOKUP(aktives_Teilprojekt,Teilprojekte[[Teilprojekte]:[Kürzel]],2,FALSE),"okay","Hauptprozess anderes TP"))</f>
        <v>okay</v>
      </c>
      <c r="AM5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61" t="str">
        <f>IFERROR(IF(BTT[[#This Row],[SAP-Modul
(Pflichtauswahl)]]&lt;&gt;VLOOKUP(BTT[[#This Row],[Verwendete Transaktion (Pflichtauswahl)]],Transaktionen[[Transaktionen]:[Modul]],3,FALSE),"Modul anders","okay"),"")</f>
        <v>Modul anders</v>
      </c>
      <c r="AP561" t="str">
        <f>IFERROR(IF(COUNTIFS(BTT[Verwendete Transaktion (Pflichtauswahl)],BTT[[#This Row],[Verwendete Transaktion (Pflichtauswahl)]],BTT[SAP-Modul
(Pflichtauswahl)],"&lt;&gt;"&amp;BTT[[#This Row],[SAP-Modul
(Pflichtauswahl)]])&gt;0,"Modul anders","okay"),"")</f>
        <v>Modul anders</v>
      </c>
      <c r="AQ561" t="str">
        <f>IFERROR(IF(COUNTIFS(BTT[Verwendete Transaktion (Pflichtauswahl)],BTT[[#This Row],[Verwendete Transaktion (Pflichtauswahl)]],BTT[Verantwortliches TP
(automatisch)],"&lt;&gt;"&amp;BTT[[#This Row],[Verantwortliches TP
(automatisch)]])&gt;0,"Transaktion mehrfach","okay"),"")</f>
        <v>okay</v>
      </c>
      <c r="AR561" t="str">
        <f>IFERROR(IF(COUNTIFS(BTT[Verwendete Transaktion (Pflichtauswahl)],BTT[[#This Row],[Verwendete Transaktion (Pflichtauswahl)]],BTT[Verantwortliches TP
(automatisch)],"&lt;&gt;"&amp;VLOOKUP(aktives_Teilprojekt,Teilprojekte[[Teilprojekte]:[Kürzel]],2,FALSE))&gt;0,"Transaktion mehrfach","okay"),"")</f>
        <v>okay</v>
      </c>
      <c r="AS561" t="s">
        <v>1558</v>
      </c>
    </row>
    <row r="562" spans="1:45">
      <c r="A562" t="str">
        <f>IFERROR(IF(BTT[[#This Row],[Lfd Nr. 
(aus konsolidierter Datei)]]&lt;&gt;"",BTT[[#This Row],[Lfd Nr. 
(aus konsolidierter Datei)]],VLOOKUP(aktives_Teilprojekt,Teilprojekte[[Teilprojekte]:[Kürzel]],2,FALSE)&amp;ROW(BTT[[#This Row],[Lfd Nr.
(automatisch)]])-2),"")</f>
        <v>FI2553</v>
      </c>
      <c r="B562" t="s">
        <v>101</v>
      </c>
      <c r="D562" t="s">
        <v>102</v>
      </c>
      <c r="E562" t="str">
        <f>IFERROR(IF(NOT(BTT[[#This Row],[Manuelle Änderung des Verantwortliches TP
(Auswahl - bei Bedarf)]]=""),BTT[[#This Row],[Manuelle Änderung des Verantwortliches TP
(Auswahl - bei Bedarf)]],VLOOKUP(BTT[[#This Row],[Hauptprozess
(Pflichtauswahl)]],Hauptprozesse[],3,FALSE)),"")</f>
        <v>FI</v>
      </c>
      <c r="F562" t="s">
        <v>5</v>
      </c>
      <c r="H562" t="s">
        <v>792</v>
      </c>
      <c r="I562" t="s">
        <v>1559</v>
      </c>
      <c r="J562" t="str">
        <f>IFERROR(VLOOKUP(BTT[[#This Row],[Verwendete Transaktion (Pflichtauswahl)]],Transaktionen[[Transaktionen]:[Langtext]],2,FALSE),"")</f>
        <v>Musterbeleg ändern</v>
      </c>
      <c r="V562" t="str">
        <f>IFERROR(VLOOKUP(BTT[[#This Row],[Verwendetes Formular
(Auswahl falls relevant)]],Formulare[[Formularbezeichnung]:[Formularname (technisch)]],2,FALSE),"")</f>
        <v/>
      </c>
      <c r="X562" t="s">
        <v>83</v>
      </c>
      <c r="Y562" s="4" t="s">
        <v>1184</v>
      </c>
      <c r="AC562" s="22" t="s">
        <v>97</v>
      </c>
      <c r="AD562" t="s">
        <v>98</v>
      </c>
      <c r="AF562" s="22" t="s">
        <v>97</v>
      </c>
      <c r="AJ562" t="s">
        <v>99</v>
      </c>
      <c r="AK562" t="str">
        <f>IF(BTT[[#This Row],[Subprozess
(optionale Auswahl)]]="","okay",IF(VLOOKUP(BTT[[#This Row],[Subprozess
(optionale Auswahl)]],BPML[[Subprozess]:[Zugeordneter Hauptprozess]],3,FALSE)=BTT[[#This Row],[Hauptprozess
(Pflichtauswahl)]],"okay","falscher Subprozess"))</f>
        <v>okay</v>
      </c>
      <c r="AL562" t="str">
        <f>IF(aktives_Teilprojekt="Master","",IF(BTT[[#This Row],[Verantwortliches TP
(automatisch)]]=VLOOKUP(aktives_Teilprojekt,Teilprojekte[[Teilprojekte]:[Kürzel]],2,FALSE),"okay","Hauptprozess anderes TP"))</f>
        <v>okay</v>
      </c>
      <c r="AM5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62" t="str">
        <f>IFERROR(IF(BTT[[#This Row],[SAP-Modul
(Pflichtauswahl)]]&lt;&gt;VLOOKUP(BTT[[#This Row],[Verwendete Transaktion (Pflichtauswahl)]],Transaktionen[[Transaktionen]:[Modul]],3,FALSE),"Modul anders","okay"),"")</f>
        <v>Modul anders</v>
      </c>
      <c r="AP562" t="str">
        <f>IFERROR(IF(COUNTIFS(BTT[Verwendete Transaktion (Pflichtauswahl)],BTT[[#This Row],[Verwendete Transaktion (Pflichtauswahl)]],BTT[SAP-Modul
(Pflichtauswahl)],"&lt;&gt;"&amp;BTT[[#This Row],[SAP-Modul
(Pflichtauswahl)]])&gt;0,"Modul anders","okay"),"")</f>
        <v>Modul anders</v>
      </c>
      <c r="AQ562" t="str">
        <f>IFERROR(IF(COUNTIFS(BTT[Verwendete Transaktion (Pflichtauswahl)],BTT[[#This Row],[Verwendete Transaktion (Pflichtauswahl)]],BTT[Verantwortliches TP
(automatisch)],"&lt;&gt;"&amp;BTT[[#This Row],[Verantwortliches TP
(automatisch)]])&gt;0,"Transaktion mehrfach","okay"),"")</f>
        <v>okay</v>
      </c>
      <c r="AR562" t="str">
        <f>IFERROR(IF(COUNTIFS(BTT[Verwendete Transaktion (Pflichtauswahl)],BTT[[#This Row],[Verwendete Transaktion (Pflichtauswahl)]],BTT[Verantwortliches TP
(automatisch)],"&lt;&gt;"&amp;VLOOKUP(aktives_Teilprojekt,Teilprojekte[[Teilprojekte]:[Kürzel]],2,FALSE))&gt;0,"Transaktion mehrfach","okay"),"")</f>
        <v>okay</v>
      </c>
      <c r="AS562" t="s">
        <v>1560</v>
      </c>
    </row>
    <row r="563" spans="1:45">
      <c r="A563" t="str">
        <f>IFERROR(IF(BTT[[#This Row],[Lfd Nr. 
(aus konsolidierter Datei)]]&lt;&gt;"",BTT[[#This Row],[Lfd Nr. 
(aus konsolidierter Datei)]],VLOOKUP(aktives_Teilprojekt,Teilprojekte[[Teilprojekte]:[Kürzel]],2,FALSE)&amp;ROW(BTT[[#This Row],[Lfd Nr.
(automatisch)]])-2),"")</f>
        <v>FI2472</v>
      </c>
      <c r="B563" t="s">
        <v>101</v>
      </c>
      <c r="D563" t="s">
        <v>102</v>
      </c>
      <c r="E563" t="str">
        <f>IFERROR(IF(NOT(BTT[[#This Row],[Manuelle Änderung des Verantwortliches TP
(Auswahl - bei Bedarf)]]=""),BTT[[#This Row],[Manuelle Änderung des Verantwortliches TP
(Auswahl - bei Bedarf)]],VLOOKUP(BTT[[#This Row],[Hauptprozess
(Pflichtauswahl)]],Hauptprozesse[],3,FALSE)),"")</f>
        <v>FI</v>
      </c>
      <c r="F563" t="s">
        <v>5</v>
      </c>
      <c r="H563" t="s">
        <v>792</v>
      </c>
      <c r="I563" t="s">
        <v>1561</v>
      </c>
      <c r="J563" t="str">
        <f>IFERROR(VLOOKUP(BTT[[#This Row],[Verwendete Transaktion (Pflichtauswahl)]],Transaktionen[[Transaktionen]:[Langtext]],2,FALSE),"")</f>
        <v>Musterbeleg anzeigen</v>
      </c>
      <c r="V563" t="str">
        <f>IFERROR(VLOOKUP(BTT[[#This Row],[Verwendetes Formular
(Auswahl falls relevant)]],Formulare[[Formularbezeichnung]:[Formularname (technisch)]],2,FALSE),"")</f>
        <v/>
      </c>
      <c r="X563" t="s">
        <v>83</v>
      </c>
      <c r="Y563" s="4"/>
      <c r="AC563" s="22" t="s">
        <v>97</v>
      </c>
      <c r="AD563" t="s">
        <v>98</v>
      </c>
      <c r="AF563" s="22" t="s">
        <v>97</v>
      </c>
      <c r="AJ563" t="s">
        <v>99</v>
      </c>
      <c r="AK563" t="str">
        <f>IF(BTT[[#This Row],[Subprozess
(optionale Auswahl)]]="","okay",IF(VLOOKUP(BTT[[#This Row],[Subprozess
(optionale Auswahl)]],BPML[[Subprozess]:[Zugeordneter Hauptprozess]],3,FALSE)=BTT[[#This Row],[Hauptprozess
(Pflichtauswahl)]],"okay","falscher Subprozess"))</f>
        <v>okay</v>
      </c>
      <c r="AL563" t="str">
        <f>IF(aktives_Teilprojekt="Master","",IF(BTT[[#This Row],[Verantwortliches TP
(automatisch)]]=VLOOKUP(aktives_Teilprojekt,Teilprojekte[[Teilprojekte]:[Kürzel]],2,FALSE),"okay","Hauptprozess anderes TP"))</f>
        <v>okay</v>
      </c>
      <c r="AM5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63" t="str">
        <f>IFERROR(IF(BTT[[#This Row],[SAP-Modul
(Pflichtauswahl)]]&lt;&gt;VLOOKUP(BTT[[#This Row],[Verwendete Transaktion (Pflichtauswahl)]],Transaktionen[[Transaktionen]:[Modul]],3,FALSE),"Modul anders","okay"),"")</f>
        <v>Modul anders</v>
      </c>
      <c r="AP563" t="str">
        <f>IFERROR(IF(COUNTIFS(BTT[Verwendete Transaktion (Pflichtauswahl)],BTT[[#This Row],[Verwendete Transaktion (Pflichtauswahl)]],BTT[SAP-Modul
(Pflichtauswahl)],"&lt;&gt;"&amp;BTT[[#This Row],[SAP-Modul
(Pflichtauswahl)]])&gt;0,"Modul anders","okay"),"")</f>
        <v>Modul anders</v>
      </c>
      <c r="AQ563" t="str">
        <f>IFERROR(IF(COUNTIFS(BTT[Verwendete Transaktion (Pflichtauswahl)],BTT[[#This Row],[Verwendete Transaktion (Pflichtauswahl)]],BTT[Verantwortliches TP
(automatisch)],"&lt;&gt;"&amp;BTT[[#This Row],[Verantwortliches TP
(automatisch)]])&gt;0,"Transaktion mehrfach","okay"),"")</f>
        <v>okay</v>
      </c>
      <c r="AR563" t="str">
        <f>IFERROR(IF(COUNTIFS(BTT[Verwendete Transaktion (Pflichtauswahl)],BTT[[#This Row],[Verwendete Transaktion (Pflichtauswahl)]],BTT[Verantwortliches TP
(automatisch)],"&lt;&gt;"&amp;VLOOKUP(aktives_Teilprojekt,Teilprojekte[[Teilprojekte]:[Kürzel]],2,FALSE))&gt;0,"Transaktion mehrfach","okay"),"")</f>
        <v>okay</v>
      </c>
      <c r="AS563" t="s">
        <v>1562</v>
      </c>
    </row>
    <row r="564" spans="1:45">
      <c r="A564" t="str">
        <f>IFERROR(IF(BTT[[#This Row],[Lfd Nr. 
(aus konsolidierter Datei)]]&lt;&gt;"",BTT[[#This Row],[Lfd Nr. 
(aus konsolidierter Datei)]],VLOOKUP(aktives_Teilprojekt,Teilprojekte[[Teilprojekte]:[Kürzel]],2,FALSE)&amp;ROW(BTT[[#This Row],[Lfd Nr.
(automatisch)]])-2),"")</f>
        <v>FI2554</v>
      </c>
      <c r="B564" t="s">
        <v>101</v>
      </c>
      <c r="D564" t="s">
        <v>102</v>
      </c>
      <c r="E564" t="str">
        <f>IFERROR(IF(NOT(BTT[[#This Row],[Manuelle Änderung des Verantwortliches TP
(Auswahl - bei Bedarf)]]=""),BTT[[#This Row],[Manuelle Änderung des Verantwortliches TP
(Auswahl - bei Bedarf)]],VLOOKUP(BTT[[#This Row],[Hauptprozess
(Pflichtauswahl)]],Hauptprozesse[],3,FALSE)),"")</f>
        <v>FI</v>
      </c>
      <c r="F564" t="s">
        <v>5</v>
      </c>
      <c r="H564" t="s">
        <v>792</v>
      </c>
      <c r="I564" t="s">
        <v>1563</v>
      </c>
      <c r="J564" t="str">
        <f>IFERROR(VLOOKUP(BTT[[#This Row],[Verwendete Transaktion (Pflichtauswahl)]],Transaktionen[[Transaktionen]:[Langtext]],2,FALSE),"")</f>
        <v>Musterbelegänderungen anzeigen</v>
      </c>
      <c r="V564" t="str">
        <f>IFERROR(VLOOKUP(BTT[[#This Row],[Verwendetes Formular
(Auswahl falls relevant)]],Formulare[[Formularbezeichnung]:[Formularname (technisch)]],2,FALSE),"")</f>
        <v/>
      </c>
      <c r="X564" t="s">
        <v>83</v>
      </c>
      <c r="Y564" s="4" t="s">
        <v>1184</v>
      </c>
      <c r="AC564" s="22" t="s">
        <v>97</v>
      </c>
      <c r="AD564" t="s">
        <v>98</v>
      </c>
      <c r="AF564" s="22" t="s">
        <v>97</v>
      </c>
      <c r="AJ564" t="s">
        <v>99</v>
      </c>
      <c r="AK564" t="str">
        <f>IF(BTT[[#This Row],[Subprozess
(optionale Auswahl)]]="","okay",IF(VLOOKUP(BTT[[#This Row],[Subprozess
(optionale Auswahl)]],BPML[[Subprozess]:[Zugeordneter Hauptprozess]],3,FALSE)=BTT[[#This Row],[Hauptprozess
(Pflichtauswahl)]],"okay","falscher Subprozess"))</f>
        <v>okay</v>
      </c>
      <c r="AL564" t="str">
        <f>IF(aktives_Teilprojekt="Master","",IF(BTT[[#This Row],[Verantwortliches TP
(automatisch)]]=VLOOKUP(aktives_Teilprojekt,Teilprojekte[[Teilprojekte]:[Kürzel]],2,FALSE),"okay","Hauptprozess anderes TP"))</f>
        <v>okay</v>
      </c>
      <c r="AM5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64" t="str">
        <f>IFERROR(IF(BTT[[#This Row],[SAP-Modul
(Pflichtauswahl)]]&lt;&gt;VLOOKUP(BTT[[#This Row],[Verwendete Transaktion (Pflichtauswahl)]],Transaktionen[[Transaktionen]:[Modul]],3,FALSE),"Modul anders","okay"),"")</f>
        <v>Modul anders</v>
      </c>
      <c r="AP564" t="str">
        <f>IFERROR(IF(COUNTIFS(BTT[Verwendete Transaktion (Pflichtauswahl)],BTT[[#This Row],[Verwendete Transaktion (Pflichtauswahl)]],BTT[SAP-Modul
(Pflichtauswahl)],"&lt;&gt;"&amp;BTT[[#This Row],[SAP-Modul
(Pflichtauswahl)]])&gt;0,"Modul anders","okay"),"")</f>
        <v>Modul anders</v>
      </c>
      <c r="AQ564" t="str">
        <f>IFERROR(IF(COUNTIFS(BTT[Verwendete Transaktion (Pflichtauswahl)],BTT[[#This Row],[Verwendete Transaktion (Pflichtauswahl)]],BTT[Verantwortliches TP
(automatisch)],"&lt;&gt;"&amp;BTT[[#This Row],[Verantwortliches TP
(automatisch)]])&gt;0,"Transaktion mehrfach","okay"),"")</f>
        <v>okay</v>
      </c>
      <c r="AR564" t="str">
        <f>IFERROR(IF(COUNTIFS(BTT[Verwendete Transaktion (Pflichtauswahl)],BTT[[#This Row],[Verwendete Transaktion (Pflichtauswahl)]],BTT[Verantwortliches TP
(automatisch)],"&lt;&gt;"&amp;VLOOKUP(aktives_Teilprojekt,Teilprojekte[[Teilprojekte]:[Kürzel]],2,FALSE))&gt;0,"Transaktion mehrfach","okay"),"")</f>
        <v>okay</v>
      </c>
      <c r="AS564" t="s">
        <v>1564</v>
      </c>
    </row>
    <row r="565" spans="1:45">
      <c r="A565" t="str">
        <f>IFERROR(IF(BTT[[#This Row],[Lfd Nr. 
(aus konsolidierter Datei)]]&lt;&gt;"",BTT[[#This Row],[Lfd Nr. 
(aus konsolidierter Datei)]],VLOOKUP(aktives_Teilprojekt,Teilprojekte[[Teilprojekte]:[Kürzel]],2,FALSE)&amp;ROW(BTT[[#This Row],[Lfd Nr.
(automatisch)]])-2),"")</f>
        <v>FI2473</v>
      </c>
      <c r="B565" t="s">
        <v>101</v>
      </c>
      <c r="D565" s="4" t="s">
        <v>376</v>
      </c>
      <c r="E565" t="str">
        <f>IFERROR(IF(NOT(BTT[[#This Row],[Manuelle Änderung des Verantwortliches TP
(Auswahl - bei Bedarf)]]=""),BTT[[#This Row],[Manuelle Änderung des Verantwortliches TP
(Auswahl - bei Bedarf)]],VLOOKUP(BTT[[#This Row],[Hauptprozess
(Pflichtauswahl)]],Hauptprozesse[],3,FALSE)),"")</f>
        <v>FI</v>
      </c>
      <c r="F565" t="s">
        <v>5</v>
      </c>
      <c r="G565" t="s">
        <v>1263</v>
      </c>
      <c r="H565" t="s">
        <v>792</v>
      </c>
      <c r="I565" t="s">
        <v>1565</v>
      </c>
      <c r="J565" t="str">
        <f>IFERROR(VLOOKUP(BTT[[#This Row],[Verwendete Transaktion (Pflichtauswahl)]],Transaktionen[[Transaktionen]:[Langtext]],2,FALSE),"")</f>
        <v>Nummernkreise Buchhaltungsbeleg</v>
      </c>
      <c r="V565" t="str">
        <f>IFERROR(VLOOKUP(BTT[[#This Row],[Verwendetes Formular
(Auswahl falls relevant)]],Formulare[[Formularbezeichnung]:[Formularname (technisch)]],2,FALSE),"")</f>
        <v/>
      </c>
      <c r="X565" t="s">
        <v>83</v>
      </c>
      <c r="Y565" s="4" t="s">
        <v>376</v>
      </c>
      <c r="AC565" s="22" t="s">
        <v>97</v>
      </c>
      <c r="AD565" t="s">
        <v>98</v>
      </c>
      <c r="AF565" s="22" t="s">
        <v>97</v>
      </c>
      <c r="AJ565" t="s">
        <v>99</v>
      </c>
      <c r="AK565" t="str">
        <f>IF(BTT[[#This Row],[Subprozess
(optionale Auswahl)]]="","okay",IF(VLOOKUP(BTT[[#This Row],[Subprozess
(optionale Auswahl)]],BPML[[Subprozess]:[Zugeordneter Hauptprozess]],3,FALSE)=BTT[[#This Row],[Hauptprozess
(Pflichtauswahl)]],"okay","falscher Subprozess"))</f>
        <v>okay</v>
      </c>
      <c r="AL565" t="str">
        <f>IF(aktives_Teilprojekt="Master","",IF(BTT[[#This Row],[Verantwortliches TP
(automatisch)]]=VLOOKUP(aktives_Teilprojekt,Teilprojekte[[Teilprojekte]:[Kürzel]],2,FALSE),"okay","Hauptprozess anderes TP"))</f>
        <v>okay</v>
      </c>
      <c r="AM5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65" t="str">
        <f>IFERROR(IF(BTT[[#This Row],[SAP-Modul
(Pflichtauswahl)]]&lt;&gt;VLOOKUP(BTT[[#This Row],[Verwendete Transaktion (Pflichtauswahl)]],Transaktionen[[Transaktionen]:[Modul]],3,FALSE),"Modul anders","okay"),"")</f>
        <v>Modul anders</v>
      </c>
      <c r="AP565" t="str">
        <f>IFERROR(IF(COUNTIFS(BTT[Verwendete Transaktion (Pflichtauswahl)],BTT[[#This Row],[Verwendete Transaktion (Pflichtauswahl)]],BTT[SAP-Modul
(Pflichtauswahl)],"&lt;&gt;"&amp;BTT[[#This Row],[SAP-Modul
(Pflichtauswahl)]])&gt;0,"Modul anders","okay"),"")</f>
        <v>Modul anders</v>
      </c>
      <c r="AQ565" t="str">
        <f>IFERROR(IF(COUNTIFS(BTT[Verwendete Transaktion (Pflichtauswahl)],BTT[[#This Row],[Verwendete Transaktion (Pflichtauswahl)]],BTT[Verantwortliches TP
(automatisch)],"&lt;&gt;"&amp;BTT[[#This Row],[Verantwortliches TP
(automatisch)]])&gt;0,"Transaktion mehrfach","okay"),"")</f>
        <v>okay</v>
      </c>
      <c r="AR565" t="str">
        <f>IFERROR(IF(COUNTIFS(BTT[Verwendete Transaktion (Pflichtauswahl)],BTT[[#This Row],[Verwendete Transaktion (Pflichtauswahl)]],BTT[Verantwortliches TP
(automatisch)],"&lt;&gt;"&amp;VLOOKUP(aktives_Teilprojekt,Teilprojekte[[Teilprojekte]:[Kürzel]],2,FALSE))&gt;0,"Transaktion mehrfach","okay"),"")</f>
        <v>okay</v>
      </c>
      <c r="AS565" t="s">
        <v>1566</v>
      </c>
    </row>
    <row r="566" spans="1:45">
      <c r="A566" t="str">
        <f>IFERROR(IF(BTT[[#This Row],[Lfd Nr. 
(aus konsolidierter Datei)]]&lt;&gt;"",BTT[[#This Row],[Lfd Nr. 
(aus konsolidierter Datei)]],VLOOKUP(aktives_Teilprojekt,Teilprojekte[[Teilprojekte]:[Kürzel]],2,FALSE)&amp;ROW(BTT[[#This Row],[Lfd Nr.
(automatisch)]])-2),"")</f>
        <v>FI2474</v>
      </c>
      <c r="B566" t="s">
        <v>101</v>
      </c>
      <c r="D566" s="4" t="s">
        <v>1296</v>
      </c>
      <c r="E566" t="str">
        <f>IFERROR(IF(NOT(BTT[[#This Row],[Manuelle Änderung des Verantwortliches TP
(Auswahl - bei Bedarf)]]=""),BTT[[#This Row],[Manuelle Änderung des Verantwortliches TP
(Auswahl - bei Bedarf)]],VLOOKUP(BTT[[#This Row],[Hauptprozess
(Pflichtauswahl)]],Hauptprozesse[],3,FALSE)),"")</f>
        <v>FI</v>
      </c>
      <c r="F566" t="s">
        <v>5</v>
      </c>
      <c r="G566" t="s">
        <v>754</v>
      </c>
      <c r="H566" t="s">
        <v>792</v>
      </c>
      <c r="I566" t="s">
        <v>1567</v>
      </c>
      <c r="J566" t="str">
        <f>IFERROR(VLOOKUP(BTT[[#This Row],[Verwendete Transaktion (Pflichtauswahl)]],Transaktionen[[Transaktionen]:[Langtext]],2,FALSE),"")</f>
        <v>Beleg buchen</v>
      </c>
      <c r="V566" t="str">
        <f>IFERROR(VLOOKUP(BTT[[#This Row],[Verwendetes Formular
(Auswahl falls relevant)]],Formulare[[Formularbezeichnung]:[Formularname (technisch)]],2,FALSE),"")</f>
        <v/>
      </c>
      <c r="X566" t="s">
        <v>83</v>
      </c>
      <c r="Y566" s="4" t="s">
        <v>1184</v>
      </c>
      <c r="AC566" s="22" t="s">
        <v>97</v>
      </c>
      <c r="AD566" t="s">
        <v>98</v>
      </c>
      <c r="AF566" s="22" t="s">
        <v>97</v>
      </c>
      <c r="AJ566" t="s">
        <v>99</v>
      </c>
      <c r="AK566" t="str">
        <f>IF(BTT[[#This Row],[Subprozess
(optionale Auswahl)]]="","okay",IF(VLOOKUP(BTT[[#This Row],[Subprozess
(optionale Auswahl)]],BPML[[Subprozess]:[Zugeordneter Hauptprozess]],3,FALSE)=BTT[[#This Row],[Hauptprozess
(Pflichtauswahl)]],"okay","falscher Subprozess"))</f>
        <v>okay</v>
      </c>
      <c r="AL566" t="str">
        <f>IF(aktives_Teilprojekt="Master","",IF(BTT[[#This Row],[Verantwortliches TP
(automatisch)]]=VLOOKUP(aktives_Teilprojekt,Teilprojekte[[Teilprojekte]:[Kürzel]],2,FALSE),"okay","Hauptprozess anderes TP"))</f>
        <v>okay</v>
      </c>
      <c r="AM5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66" t="str">
        <f>IFERROR(IF(BTT[[#This Row],[SAP-Modul
(Pflichtauswahl)]]&lt;&gt;VLOOKUP(BTT[[#This Row],[Verwendete Transaktion (Pflichtauswahl)]],Transaktionen[[Transaktionen]:[Modul]],3,FALSE),"Modul anders","okay"),"")</f>
        <v>Modul anders</v>
      </c>
      <c r="AP566" t="str">
        <f>IFERROR(IF(COUNTIFS(BTT[Verwendete Transaktion (Pflichtauswahl)],BTT[[#This Row],[Verwendete Transaktion (Pflichtauswahl)]],BTT[SAP-Modul
(Pflichtauswahl)],"&lt;&gt;"&amp;BTT[[#This Row],[SAP-Modul
(Pflichtauswahl)]])&gt;0,"Modul anders","okay"),"")</f>
        <v>Modul anders</v>
      </c>
      <c r="AQ566" t="str">
        <f>IFERROR(IF(COUNTIFS(BTT[Verwendete Transaktion (Pflichtauswahl)],BTT[[#This Row],[Verwendete Transaktion (Pflichtauswahl)]],BTT[Verantwortliches TP
(automatisch)],"&lt;&gt;"&amp;BTT[[#This Row],[Verantwortliches TP
(automatisch)]])&gt;0,"Transaktion mehrfach","okay"),"")</f>
        <v>okay</v>
      </c>
      <c r="AR566" t="str">
        <f>IFERROR(IF(COUNTIFS(BTT[Verwendete Transaktion (Pflichtauswahl)],BTT[[#This Row],[Verwendete Transaktion (Pflichtauswahl)]],BTT[Verantwortliches TP
(automatisch)],"&lt;&gt;"&amp;VLOOKUP(aktives_Teilprojekt,Teilprojekte[[Teilprojekte]:[Kürzel]],2,FALSE))&gt;0,"Transaktion mehrfach","okay"),"")</f>
        <v>okay</v>
      </c>
      <c r="AS566" t="s">
        <v>1568</v>
      </c>
    </row>
    <row r="567" spans="1:45">
      <c r="A567" t="str">
        <f>IFERROR(IF(BTT[[#This Row],[Lfd Nr. 
(aus konsolidierter Datei)]]&lt;&gt;"",BTT[[#This Row],[Lfd Nr. 
(aus konsolidierter Datei)]],VLOOKUP(aktives_Teilprojekt,Teilprojekte[[Teilprojekte]:[Kürzel]],2,FALSE)&amp;ROW(BTT[[#This Row],[Lfd Nr.
(automatisch)]])-2),"")</f>
        <v>NL217</v>
      </c>
      <c r="B567" t="s">
        <v>218</v>
      </c>
      <c r="D567" t="s">
        <v>1569</v>
      </c>
      <c r="E567" t="str">
        <f>IFERROR(IF(NOT(BTT[[#This Row],[Manuelle Änderung des Verantwortliches TP
(Auswahl - bei Bedarf)]]=""),BTT[[#This Row],[Manuelle Änderung des Verantwortliches TP
(Auswahl - bei Bedarf)]],VLOOKUP(BTT[[#This Row],[Hauptprozess
(Pflichtauswahl)]],Hauptprozesse[],3,FALSE)),"")</f>
        <v>FI</v>
      </c>
      <c r="F567" t="s">
        <v>5</v>
      </c>
      <c r="G567" t="s">
        <v>93</v>
      </c>
      <c r="H567" t="s">
        <v>220</v>
      </c>
      <c r="I567" t="s">
        <v>1570</v>
      </c>
      <c r="J567" t="str">
        <f>IFERROR(VLOOKUP(BTT[[#This Row],[Verwendete Transaktion (Pflichtauswahl)]],Transaktionen[[Transaktionen]:[Langtext]],2,FALSE),"")</f>
        <v>Rücknahme Ausgleich</v>
      </c>
      <c r="O567" t="s">
        <v>85</v>
      </c>
      <c r="T567" t="s">
        <v>96</v>
      </c>
      <c r="V567" t="str">
        <f>IFERROR(VLOOKUP(BTT[[#This Row],[Verwendetes Formular
(Auswahl falls relevant)]],Formulare[[Formularbezeichnung]:[Formularname (technisch)]],2,FALSE),"")</f>
        <v/>
      </c>
      <c r="X567" t="s">
        <v>83</v>
      </c>
      <c r="Y567" s="4"/>
      <c r="AB567" t="s">
        <v>85</v>
      </c>
      <c r="AC567" s="22" t="s">
        <v>97</v>
      </c>
      <c r="AD567" t="s">
        <v>87</v>
      </c>
      <c r="AF567" t="s">
        <v>1571</v>
      </c>
      <c r="AI567" t="s">
        <v>85</v>
      </c>
      <c r="AJ567" t="s">
        <v>99</v>
      </c>
      <c r="AK567" t="str">
        <f>IF(BTT[[#This Row],[Subprozess
(optionale Auswahl)]]="","okay",IF(VLOOKUP(BTT[[#This Row],[Subprozess
(optionale Auswahl)]],BPML[[Subprozess]:[Zugeordneter Hauptprozess]],3,FALSE)=BTT[[#This Row],[Hauptprozess
(Pflichtauswahl)]],"okay","falscher Subprozess"))</f>
        <v>okay</v>
      </c>
      <c r="AL567" t="str">
        <f>IF(aktives_Teilprojekt="Master","",IF(BTT[[#This Row],[Verantwortliches TP
(automatisch)]]=VLOOKUP(aktives_Teilprojekt,Teilprojekte[[Teilprojekte]:[Kürzel]],2,FALSE),"okay","Hauptprozess anderes TP"))</f>
        <v>okay</v>
      </c>
      <c r="AM5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67" t="str">
        <f>IFERROR(IF(BTT[[#This Row],[SAP-Modul
(Pflichtauswahl)]]&lt;&gt;VLOOKUP(BTT[[#This Row],[Verwendete Transaktion (Pflichtauswahl)]],Transaktionen[[Transaktionen]:[Modul]],3,FALSE),"Modul anders","okay"),"")</f>
        <v>Modul anders</v>
      </c>
      <c r="AP567" t="str">
        <f>IFERROR(IF(COUNTIFS(BTT[Verwendete Transaktion (Pflichtauswahl)],BTT[[#This Row],[Verwendete Transaktion (Pflichtauswahl)]],BTT[SAP-Modul
(Pflichtauswahl)],"&lt;&gt;"&amp;BTT[[#This Row],[SAP-Modul
(Pflichtauswahl)]])&gt;0,"Modul anders","okay"),"")</f>
        <v>Modul anders</v>
      </c>
      <c r="AQ567" t="str">
        <f>IFERROR(IF(COUNTIFS(BTT[Verwendete Transaktion (Pflichtauswahl)],BTT[[#This Row],[Verwendete Transaktion (Pflichtauswahl)]],BTT[Verantwortliches TP
(automatisch)],"&lt;&gt;"&amp;BTT[[#This Row],[Verantwortliches TP
(automatisch)]])&gt;0,"Transaktion mehrfach","okay"),"")</f>
        <v>okay</v>
      </c>
      <c r="AR567" t="str">
        <f>IFERROR(IF(COUNTIFS(BTT[Verwendete Transaktion (Pflichtauswahl)],BTT[[#This Row],[Verwendete Transaktion (Pflichtauswahl)]],BTT[Verantwortliches TP
(automatisch)],"&lt;&gt;"&amp;VLOOKUP(aktives_Teilprojekt,Teilprojekte[[Teilprojekte]:[Kürzel]],2,FALSE))&gt;0,"Transaktion mehrfach","okay"),"")</f>
        <v>okay</v>
      </c>
      <c r="AS567" t="s">
        <v>1572</v>
      </c>
    </row>
    <row r="568" spans="1:45" ht="60">
      <c r="A568" t="str">
        <f>IFERROR(IF(BTT[[#This Row],[Lfd Nr. 
(aus konsolidierter Datei)]]&lt;&gt;"",BTT[[#This Row],[Lfd Nr. 
(aus konsolidierter Datei)]],VLOOKUP(aktives_Teilprojekt,Teilprojekte[[Teilprojekte]:[Kürzel]],2,FALSE)&amp;ROW(BTT[[#This Row],[Lfd Nr.
(automatisch)]])-2),"")</f>
        <v>FI805</v>
      </c>
      <c r="B568" t="s">
        <v>79</v>
      </c>
      <c r="D568" t="s">
        <v>102</v>
      </c>
      <c r="E568" t="str">
        <f>IFERROR(IF(NOT(BTT[[#This Row],[Manuelle Änderung des Verantwortliches TP
(Auswahl - bei Bedarf)]]=""),BTT[[#This Row],[Manuelle Änderung des Verantwortliches TP
(Auswahl - bei Bedarf)]],VLOOKUP(BTT[[#This Row],[Hauptprozess
(Pflichtauswahl)]],Hauptprozesse[],3,FALSE)),"")</f>
        <v>FI</v>
      </c>
      <c r="H568" t="s">
        <v>5</v>
      </c>
      <c r="I568" t="s">
        <v>1570</v>
      </c>
      <c r="J568" t="str">
        <f>IFERROR(VLOOKUP(BTT[[#This Row],[Verwendete Transaktion (Pflichtauswahl)]],Transaktionen[[Transaktionen]:[Langtext]],2,FALSE),"")</f>
        <v>Rücknahme Ausgleich</v>
      </c>
      <c r="O568" t="s">
        <v>83</v>
      </c>
      <c r="T568" t="s">
        <v>83</v>
      </c>
      <c r="V568" t="str">
        <f>IFERROR(VLOOKUP(BTT[[#This Row],[Verwendetes Formular
(Auswahl falls relevant)]],Formulare[[Formularbezeichnung]:[Formularname (technisch)]],2,FALSE),"")</f>
        <v/>
      </c>
      <c r="X568" t="s">
        <v>83</v>
      </c>
      <c r="Y568" s="4" t="s">
        <v>1466</v>
      </c>
      <c r="AB568" t="s">
        <v>85</v>
      </c>
      <c r="AC568" t="s">
        <v>1218</v>
      </c>
      <c r="AD568" t="s">
        <v>87</v>
      </c>
      <c r="AF568" t="s">
        <v>1571</v>
      </c>
      <c r="AI568" t="s">
        <v>85</v>
      </c>
      <c r="AJ568" t="s">
        <v>85</v>
      </c>
      <c r="AK568" t="str">
        <f>IF(BTT[[#This Row],[Subprozess
(optionale Auswahl)]]="","okay",IF(VLOOKUP(BTT[[#This Row],[Subprozess
(optionale Auswahl)]],BPML[[Subprozess]:[Zugeordneter Hauptprozess]],3,FALSE)=BTT[[#This Row],[Hauptprozess
(Pflichtauswahl)]],"okay","falscher Subprozess"))</f>
        <v>okay</v>
      </c>
      <c r="AL568" t="str">
        <f>IF(aktives_Teilprojekt="Master","",IF(BTT[[#This Row],[Verantwortliches TP
(automatisch)]]=VLOOKUP(aktives_Teilprojekt,Teilprojekte[[Teilprojekte]:[Kürzel]],2,FALSE),"okay","Hauptprozess anderes TP"))</f>
        <v>okay</v>
      </c>
      <c r="AM5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68" t="str">
        <f>IFERROR(IF(BTT[[#This Row],[SAP-Modul
(Pflichtauswahl)]]&lt;&gt;VLOOKUP(BTT[[#This Row],[Verwendete Transaktion (Pflichtauswahl)]],Transaktionen[[Transaktionen]:[Modul]],3,FALSE),"Modul anders","okay"),"")</f>
        <v>okay</v>
      </c>
      <c r="AP568" t="str">
        <f>IFERROR(IF(COUNTIFS(BTT[Verwendete Transaktion (Pflichtauswahl)],BTT[[#This Row],[Verwendete Transaktion (Pflichtauswahl)]],BTT[SAP-Modul
(Pflichtauswahl)],"&lt;&gt;"&amp;BTT[[#This Row],[SAP-Modul
(Pflichtauswahl)]])&gt;0,"Modul anders","okay"),"")</f>
        <v>Modul anders</v>
      </c>
      <c r="AQ568" t="str">
        <f>IFERROR(IF(COUNTIFS(BTT[Verwendete Transaktion (Pflichtauswahl)],BTT[[#This Row],[Verwendete Transaktion (Pflichtauswahl)]],BTT[Verantwortliches TP
(automatisch)],"&lt;&gt;"&amp;BTT[[#This Row],[Verantwortliches TP
(automatisch)]])&gt;0,"Transaktion mehrfach","okay"),"")</f>
        <v>okay</v>
      </c>
      <c r="AR568" t="str">
        <f>IFERROR(IF(COUNTIFS(BTT[Verwendete Transaktion (Pflichtauswahl)],BTT[[#This Row],[Verwendete Transaktion (Pflichtauswahl)]],BTT[Verantwortliches TP
(automatisch)],"&lt;&gt;"&amp;VLOOKUP(aktives_Teilprojekt,Teilprojekte[[Teilprojekte]:[Kürzel]],2,FALSE))&gt;0,"Transaktion mehrfach","okay"),"")</f>
        <v>okay</v>
      </c>
      <c r="AS568" t="s">
        <v>1573</v>
      </c>
    </row>
    <row r="569" spans="1:45">
      <c r="A569" t="str">
        <f>IFERROR(IF(BTT[[#This Row],[Lfd Nr. 
(aus konsolidierter Datei)]]&lt;&gt;"",BTT[[#This Row],[Lfd Nr. 
(aus konsolidierter Datei)]],VLOOKUP(aktives_Teilprojekt,Teilprojekte[[Teilprojekte]:[Kürzel]],2,FALSE)&amp;ROW(BTT[[#This Row],[Lfd Nr.
(automatisch)]])-2),"")</f>
        <v>FI2475</v>
      </c>
      <c r="B569" t="s">
        <v>79</v>
      </c>
      <c r="D569" t="s">
        <v>102</v>
      </c>
      <c r="E569" t="str">
        <f>IFERROR(IF(NOT(BTT[[#This Row],[Manuelle Änderung des Verantwortliches TP
(Auswahl - bei Bedarf)]]=""),BTT[[#This Row],[Manuelle Änderung des Verantwortliches TP
(Auswahl - bei Bedarf)]],VLOOKUP(BTT[[#This Row],[Hauptprozess
(Pflichtauswahl)]],Hauptprozesse[],3,FALSE)),"")</f>
        <v>FI</v>
      </c>
      <c r="G569" t="s">
        <v>1263</v>
      </c>
      <c r="H569" t="s">
        <v>792</v>
      </c>
      <c r="I569" t="s">
        <v>1574</v>
      </c>
      <c r="J569" t="str">
        <f>IFERROR(VLOOKUP(BTT[[#This Row],[Verwendete Transaktion (Pflichtauswahl)]],Transaktionen[[Transaktionen]:[Langtext]],2,FALSE),"")</f>
        <v>Übergreifenden Beleg ändern</v>
      </c>
      <c r="O569" t="s">
        <v>83</v>
      </c>
      <c r="T569" t="s">
        <v>83</v>
      </c>
      <c r="V569" t="str">
        <f>IFERROR(VLOOKUP(BTT[[#This Row],[Verwendetes Formular
(Auswahl falls relevant)]],Formulare[[Formularbezeichnung]:[Formularname (technisch)]],2,FALSE),"")</f>
        <v/>
      </c>
      <c r="X569" t="s">
        <v>83</v>
      </c>
      <c r="Y569" s="4"/>
      <c r="AB569" t="s">
        <v>85</v>
      </c>
      <c r="AC569" s="22" t="s">
        <v>97</v>
      </c>
      <c r="AD569" t="s">
        <v>816</v>
      </c>
      <c r="AF569" t="s">
        <v>1575</v>
      </c>
      <c r="AI569" t="s">
        <v>85</v>
      </c>
      <c r="AJ569" t="s">
        <v>85</v>
      </c>
      <c r="AK569" t="str">
        <f>IF(BTT[[#This Row],[Subprozess
(optionale Auswahl)]]="","okay",IF(VLOOKUP(BTT[[#This Row],[Subprozess
(optionale Auswahl)]],BPML[[Subprozess]:[Zugeordneter Hauptprozess]],3,FALSE)=BTT[[#This Row],[Hauptprozess
(Pflichtauswahl)]],"okay","falscher Subprozess"))</f>
        <v>okay</v>
      </c>
      <c r="AL569" t="str">
        <f>IF(aktives_Teilprojekt="Master","",IF(BTT[[#This Row],[Verantwortliches TP
(automatisch)]]=VLOOKUP(aktives_Teilprojekt,Teilprojekte[[Teilprojekte]:[Kürzel]],2,FALSE),"okay","Hauptprozess anderes TP"))</f>
        <v>okay</v>
      </c>
      <c r="AM5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69" t="str">
        <f>IFERROR(IF(BTT[[#This Row],[SAP-Modul
(Pflichtauswahl)]]&lt;&gt;VLOOKUP(BTT[[#This Row],[Verwendete Transaktion (Pflichtauswahl)]],Transaktionen[[Transaktionen]:[Modul]],3,FALSE),"Modul anders","okay"),"")</f>
        <v>Modul anders</v>
      </c>
      <c r="AP569" t="str">
        <f>IFERROR(IF(COUNTIFS(BTT[Verwendete Transaktion (Pflichtauswahl)],BTT[[#This Row],[Verwendete Transaktion (Pflichtauswahl)]],BTT[SAP-Modul
(Pflichtauswahl)],"&lt;&gt;"&amp;BTT[[#This Row],[SAP-Modul
(Pflichtauswahl)]])&gt;0,"Modul anders","okay"),"")</f>
        <v>Modul anders</v>
      </c>
      <c r="AQ569" t="str">
        <f>IFERROR(IF(COUNTIFS(BTT[Verwendete Transaktion (Pflichtauswahl)],BTT[[#This Row],[Verwendete Transaktion (Pflichtauswahl)]],BTT[Verantwortliches TP
(automatisch)],"&lt;&gt;"&amp;BTT[[#This Row],[Verantwortliches TP
(automatisch)]])&gt;0,"Transaktion mehrfach","okay"),"")</f>
        <v>okay</v>
      </c>
      <c r="AR569" t="str">
        <f>IFERROR(IF(COUNTIFS(BTT[Verwendete Transaktion (Pflichtauswahl)],BTT[[#This Row],[Verwendete Transaktion (Pflichtauswahl)]],BTT[Verantwortliches TP
(automatisch)],"&lt;&gt;"&amp;VLOOKUP(aktives_Teilprojekt,Teilprojekte[[Teilprojekte]:[Kürzel]],2,FALSE))&gt;0,"Transaktion mehrfach","okay"),"")</f>
        <v>okay</v>
      </c>
      <c r="AS569" t="s">
        <v>1576</v>
      </c>
    </row>
    <row r="570" spans="1:45">
      <c r="A570" t="str">
        <f>IFERROR(IF(BTT[[#This Row],[Lfd Nr. 
(aus konsolidierter Datei)]]&lt;&gt;"",BTT[[#This Row],[Lfd Nr. 
(aus konsolidierter Datei)]],VLOOKUP(aktives_Teilprojekt,Teilprojekte[[Teilprojekte]:[Kürzel]],2,FALSE)&amp;ROW(BTT[[#This Row],[Lfd Nr.
(automatisch)]])-2),"")</f>
        <v>FI2476</v>
      </c>
      <c r="B570" t="s">
        <v>79</v>
      </c>
      <c r="D570" t="s">
        <v>102</v>
      </c>
      <c r="E570" t="str">
        <f>IFERROR(IF(NOT(BTT[[#This Row],[Manuelle Änderung des Verantwortliches TP
(Auswahl - bei Bedarf)]]=""),BTT[[#This Row],[Manuelle Änderung des Verantwortliches TP
(Auswahl - bei Bedarf)]],VLOOKUP(BTT[[#This Row],[Hauptprozess
(Pflichtauswahl)]],Hauptprozesse[],3,FALSE)),"")</f>
        <v>FI</v>
      </c>
      <c r="G570" t="s">
        <v>1263</v>
      </c>
      <c r="H570" t="s">
        <v>792</v>
      </c>
      <c r="I570" t="s">
        <v>1577</v>
      </c>
      <c r="J570" t="str">
        <f>IFERROR(VLOOKUP(BTT[[#This Row],[Verwendete Transaktion (Pflichtauswahl)]],Transaktionen[[Transaktionen]:[Langtext]],2,FALSE),"")</f>
        <v>Übergreifenden Beleg anzeigen</v>
      </c>
      <c r="O570" t="s">
        <v>83</v>
      </c>
      <c r="T570" t="s">
        <v>83</v>
      </c>
      <c r="V570" t="str">
        <f>IFERROR(VLOOKUP(BTT[[#This Row],[Verwendetes Formular
(Auswahl falls relevant)]],Formulare[[Formularbezeichnung]:[Formularname (technisch)]],2,FALSE),"")</f>
        <v/>
      </c>
      <c r="X570" t="s">
        <v>83</v>
      </c>
      <c r="Y570" s="4"/>
      <c r="AB570" t="s">
        <v>85</v>
      </c>
      <c r="AC570" s="22" t="s">
        <v>97</v>
      </c>
      <c r="AD570" t="s">
        <v>816</v>
      </c>
      <c r="AF570" t="s">
        <v>1578</v>
      </c>
      <c r="AI570" t="s">
        <v>85</v>
      </c>
      <c r="AJ570" t="s">
        <v>85</v>
      </c>
      <c r="AK570" t="str">
        <f>IF(BTT[[#This Row],[Subprozess
(optionale Auswahl)]]="","okay",IF(VLOOKUP(BTT[[#This Row],[Subprozess
(optionale Auswahl)]],BPML[[Subprozess]:[Zugeordneter Hauptprozess]],3,FALSE)=BTT[[#This Row],[Hauptprozess
(Pflichtauswahl)]],"okay","falscher Subprozess"))</f>
        <v>okay</v>
      </c>
      <c r="AL570" t="str">
        <f>IF(aktives_Teilprojekt="Master","",IF(BTT[[#This Row],[Verantwortliches TP
(automatisch)]]=VLOOKUP(aktives_Teilprojekt,Teilprojekte[[Teilprojekte]:[Kürzel]],2,FALSE),"okay","Hauptprozess anderes TP"))</f>
        <v>okay</v>
      </c>
      <c r="AM5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70" t="str">
        <f>IFERROR(IF(BTT[[#This Row],[SAP-Modul
(Pflichtauswahl)]]&lt;&gt;VLOOKUP(BTT[[#This Row],[Verwendete Transaktion (Pflichtauswahl)]],Transaktionen[[Transaktionen]:[Modul]],3,FALSE),"Modul anders","okay"),"")</f>
        <v>Modul anders</v>
      </c>
      <c r="AP570" t="str">
        <f>IFERROR(IF(COUNTIFS(BTT[Verwendete Transaktion (Pflichtauswahl)],BTT[[#This Row],[Verwendete Transaktion (Pflichtauswahl)]],BTT[SAP-Modul
(Pflichtauswahl)],"&lt;&gt;"&amp;BTT[[#This Row],[SAP-Modul
(Pflichtauswahl)]])&gt;0,"Modul anders","okay"),"")</f>
        <v>Modul anders</v>
      </c>
      <c r="AQ570" t="str">
        <f>IFERROR(IF(COUNTIFS(BTT[Verwendete Transaktion (Pflichtauswahl)],BTT[[#This Row],[Verwendete Transaktion (Pflichtauswahl)]],BTT[Verantwortliches TP
(automatisch)],"&lt;&gt;"&amp;BTT[[#This Row],[Verantwortliches TP
(automatisch)]])&gt;0,"Transaktion mehrfach","okay"),"")</f>
        <v>okay</v>
      </c>
      <c r="AR570" t="str">
        <f>IFERROR(IF(COUNTIFS(BTT[Verwendete Transaktion (Pflichtauswahl)],BTT[[#This Row],[Verwendete Transaktion (Pflichtauswahl)]],BTT[Verantwortliches TP
(automatisch)],"&lt;&gt;"&amp;VLOOKUP(aktives_Teilprojekt,Teilprojekte[[Teilprojekte]:[Kürzel]],2,FALSE))&gt;0,"Transaktion mehrfach","okay"),"")</f>
        <v>okay</v>
      </c>
      <c r="AS570" t="s">
        <v>1579</v>
      </c>
    </row>
    <row r="571" spans="1:45">
      <c r="A571" t="str">
        <f>IFERROR(IF(BTT[[#This Row],[Lfd Nr. 
(aus konsolidierter Datei)]]&lt;&gt;"",BTT[[#This Row],[Lfd Nr. 
(aus konsolidierter Datei)]],VLOOKUP(aktives_Teilprojekt,Teilprojekte[[Teilprojekte]:[Kürzel]],2,FALSE)&amp;ROW(BTT[[#This Row],[Lfd Nr.
(automatisch)]])-2),"")</f>
        <v>NL216</v>
      </c>
      <c r="B571" t="s">
        <v>218</v>
      </c>
      <c r="D571" t="s">
        <v>1580</v>
      </c>
      <c r="E571" t="str">
        <f>IFERROR(IF(NOT(BTT[[#This Row],[Manuelle Änderung des Verantwortliches TP
(Auswahl - bei Bedarf)]]=""),BTT[[#This Row],[Manuelle Änderung des Verantwortliches TP
(Auswahl - bei Bedarf)]],VLOOKUP(BTT[[#This Row],[Hauptprozess
(Pflichtauswahl)]],Hauptprozesse[],3,FALSE)),"")</f>
        <v>FI</v>
      </c>
      <c r="F571" t="s">
        <v>5</v>
      </c>
      <c r="G571" t="s">
        <v>93</v>
      </c>
      <c r="H571" t="s">
        <v>220</v>
      </c>
      <c r="I571" t="s">
        <v>1581</v>
      </c>
      <c r="J571" t="str">
        <f>IFERROR(VLOOKUP(BTT[[#This Row],[Verwendete Transaktion (Pflichtauswahl)]],Transaktionen[[Transaktionen]:[Langtext]],2,FALSE),"")</f>
        <v>Übergreifenden Beleg stornieren</v>
      </c>
      <c r="O571" t="s">
        <v>85</v>
      </c>
      <c r="T571" t="s">
        <v>96</v>
      </c>
      <c r="V571" t="str">
        <f>IFERROR(VLOOKUP(BTT[[#This Row],[Verwendetes Formular
(Auswahl falls relevant)]],Formulare[[Formularbezeichnung]:[Formularname (technisch)]],2,FALSE),"")</f>
        <v/>
      </c>
      <c r="X571" t="s">
        <v>83</v>
      </c>
      <c r="Y571" s="4"/>
      <c r="AB571" t="s">
        <v>85</v>
      </c>
      <c r="AC571" s="22" t="s">
        <v>97</v>
      </c>
      <c r="AD571" t="s">
        <v>816</v>
      </c>
      <c r="AF571" t="s">
        <v>1582</v>
      </c>
      <c r="AI571" t="s">
        <v>85</v>
      </c>
      <c r="AJ571" t="s">
        <v>99</v>
      </c>
      <c r="AK571" t="str">
        <f>IF(BTT[[#This Row],[Subprozess
(optionale Auswahl)]]="","okay",IF(VLOOKUP(BTT[[#This Row],[Subprozess
(optionale Auswahl)]],BPML[[Subprozess]:[Zugeordneter Hauptprozess]],3,FALSE)=BTT[[#This Row],[Hauptprozess
(Pflichtauswahl)]],"okay","falscher Subprozess"))</f>
        <v>okay</v>
      </c>
      <c r="AL571" t="str">
        <f>IF(aktives_Teilprojekt="Master","",IF(BTT[[#This Row],[Verantwortliches TP
(automatisch)]]=VLOOKUP(aktives_Teilprojekt,Teilprojekte[[Teilprojekte]:[Kürzel]],2,FALSE),"okay","Hauptprozess anderes TP"))</f>
        <v>okay</v>
      </c>
      <c r="AM5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71" t="str">
        <f>IFERROR(IF(BTT[[#This Row],[SAP-Modul
(Pflichtauswahl)]]&lt;&gt;VLOOKUP(BTT[[#This Row],[Verwendete Transaktion (Pflichtauswahl)]],Transaktionen[[Transaktionen]:[Modul]],3,FALSE),"Modul anders","okay"),"")</f>
        <v>Modul anders</v>
      </c>
      <c r="AP571" t="str">
        <f>IFERROR(IF(COUNTIFS(BTT[Verwendete Transaktion (Pflichtauswahl)],BTT[[#This Row],[Verwendete Transaktion (Pflichtauswahl)]],BTT[SAP-Modul
(Pflichtauswahl)],"&lt;&gt;"&amp;BTT[[#This Row],[SAP-Modul
(Pflichtauswahl)]])&gt;0,"Modul anders","okay"),"")</f>
        <v>Modul anders</v>
      </c>
      <c r="AQ571" t="str">
        <f>IFERROR(IF(COUNTIFS(BTT[Verwendete Transaktion (Pflichtauswahl)],BTT[[#This Row],[Verwendete Transaktion (Pflichtauswahl)]],BTT[Verantwortliches TP
(automatisch)],"&lt;&gt;"&amp;BTT[[#This Row],[Verantwortliches TP
(automatisch)]])&gt;0,"Transaktion mehrfach","okay"),"")</f>
        <v>okay</v>
      </c>
      <c r="AR571" t="str">
        <f>IFERROR(IF(COUNTIFS(BTT[Verwendete Transaktion (Pflichtauswahl)],BTT[[#This Row],[Verwendete Transaktion (Pflichtauswahl)]],BTT[Verantwortliches TP
(automatisch)],"&lt;&gt;"&amp;VLOOKUP(aktives_Teilprojekt,Teilprojekte[[Teilprojekte]:[Kürzel]],2,FALSE))&gt;0,"Transaktion mehrfach","okay"),"")</f>
        <v>okay</v>
      </c>
      <c r="AS571" t="s">
        <v>1583</v>
      </c>
    </row>
    <row r="572" spans="1:45">
      <c r="A572" t="str">
        <f>IFERROR(IF(BTT[[#This Row],[Lfd Nr. 
(aus konsolidierter Datei)]]&lt;&gt;"",BTT[[#This Row],[Lfd Nr. 
(aus konsolidierter Datei)]],VLOOKUP(aktives_Teilprojekt,Teilprojekte[[Teilprojekte]:[Kürzel]],2,FALSE)&amp;ROW(BTT[[#This Row],[Lfd Nr.
(automatisch)]])-2),"")</f>
        <v>FI2477</v>
      </c>
      <c r="B572" t="s">
        <v>79</v>
      </c>
      <c r="D572" t="s">
        <v>102</v>
      </c>
      <c r="E572" t="str">
        <f>IFERROR(IF(NOT(BTT[[#This Row],[Manuelle Änderung des Verantwortliches TP
(Auswahl - bei Bedarf)]]=""),BTT[[#This Row],[Manuelle Änderung des Verantwortliches TP
(Auswahl - bei Bedarf)]],VLOOKUP(BTT[[#This Row],[Hauptprozess
(Pflichtauswahl)]],Hauptprozesse[],3,FALSE)),"")</f>
        <v>FI</v>
      </c>
      <c r="G572" t="s">
        <v>1263</v>
      </c>
      <c r="H572" t="s">
        <v>792</v>
      </c>
      <c r="I572" t="s">
        <v>1581</v>
      </c>
      <c r="J572" t="str">
        <f>IFERROR(VLOOKUP(BTT[[#This Row],[Verwendete Transaktion (Pflichtauswahl)]],Transaktionen[[Transaktionen]:[Langtext]],2,FALSE),"")</f>
        <v>Übergreifenden Beleg stornieren</v>
      </c>
      <c r="O572" t="s">
        <v>83</v>
      </c>
      <c r="T572" t="s">
        <v>83</v>
      </c>
      <c r="V572" t="str">
        <f>IFERROR(VLOOKUP(BTT[[#This Row],[Verwendetes Formular
(Auswahl falls relevant)]],Formulare[[Formularbezeichnung]:[Formularname (technisch)]],2,FALSE),"")</f>
        <v/>
      </c>
      <c r="X572" t="s">
        <v>83</v>
      </c>
      <c r="Y572" s="4"/>
      <c r="AB572" t="s">
        <v>85</v>
      </c>
      <c r="AC572" s="22" t="s">
        <v>97</v>
      </c>
      <c r="AD572" t="s">
        <v>816</v>
      </c>
      <c r="AF572" t="s">
        <v>1582</v>
      </c>
      <c r="AI572" t="s">
        <v>85</v>
      </c>
      <c r="AJ572" t="s">
        <v>85</v>
      </c>
      <c r="AK572" t="str">
        <f>IF(BTT[[#This Row],[Subprozess
(optionale Auswahl)]]="","okay",IF(VLOOKUP(BTT[[#This Row],[Subprozess
(optionale Auswahl)]],BPML[[Subprozess]:[Zugeordneter Hauptprozess]],3,FALSE)=BTT[[#This Row],[Hauptprozess
(Pflichtauswahl)]],"okay","falscher Subprozess"))</f>
        <v>okay</v>
      </c>
      <c r="AL572" t="str">
        <f>IF(aktives_Teilprojekt="Master","",IF(BTT[[#This Row],[Verantwortliches TP
(automatisch)]]=VLOOKUP(aktives_Teilprojekt,Teilprojekte[[Teilprojekte]:[Kürzel]],2,FALSE),"okay","Hauptprozess anderes TP"))</f>
        <v>okay</v>
      </c>
      <c r="AM5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72" t="str">
        <f>IFERROR(IF(BTT[[#This Row],[SAP-Modul
(Pflichtauswahl)]]&lt;&gt;VLOOKUP(BTT[[#This Row],[Verwendete Transaktion (Pflichtauswahl)]],Transaktionen[[Transaktionen]:[Modul]],3,FALSE),"Modul anders","okay"),"")</f>
        <v>Modul anders</v>
      </c>
      <c r="AP572" t="str">
        <f>IFERROR(IF(COUNTIFS(BTT[Verwendete Transaktion (Pflichtauswahl)],BTT[[#This Row],[Verwendete Transaktion (Pflichtauswahl)]],BTT[SAP-Modul
(Pflichtauswahl)],"&lt;&gt;"&amp;BTT[[#This Row],[SAP-Modul
(Pflichtauswahl)]])&gt;0,"Modul anders","okay"),"")</f>
        <v>Modul anders</v>
      </c>
      <c r="AQ572" t="str">
        <f>IFERROR(IF(COUNTIFS(BTT[Verwendete Transaktion (Pflichtauswahl)],BTT[[#This Row],[Verwendete Transaktion (Pflichtauswahl)]],BTT[Verantwortliches TP
(automatisch)],"&lt;&gt;"&amp;BTT[[#This Row],[Verantwortliches TP
(automatisch)]])&gt;0,"Transaktion mehrfach","okay"),"")</f>
        <v>okay</v>
      </c>
      <c r="AR572" t="str">
        <f>IFERROR(IF(COUNTIFS(BTT[Verwendete Transaktion (Pflichtauswahl)],BTT[[#This Row],[Verwendete Transaktion (Pflichtauswahl)]],BTT[Verantwortliches TP
(automatisch)],"&lt;&gt;"&amp;VLOOKUP(aktives_Teilprojekt,Teilprojekte[[Teilprojekte]:[Kürzel]],2,FALSE))&gt;0,"Transaktion mehrfach","okay"),"")</f>
        <v>okay</v>
      </c>
      <c r="AS572" t="s">
        <v>1584</v>
      </c>
    </row>
    <row r="573" spans="1:45">
      <c r="A573" t="str">
        <f>IFERROR(IF(BTT[[#This Row],[Lfd Nr. 
(aus konsolidierter Datei)]]&lt;&gt;"",BTT[[#This Row],[Lfd Nr. 
(aus konsolidierter Datei)]],VLOOKUP(aktives_Teilprojekt,Teilprojekte[[Teilprojekte]:[Kürzel]],2,FALSE)&amp;ROW(BTT[[#This Row],[Lfd Nr.
(automatisch)]])-2),"")</f>
        <v>FI2478</v>
      </c>
      <c r="B573" t="s">
        <v>746</v>
      </c>
      <c r="D573" t="s">
        <v>1274</v>
      </c>
      <c r="E573" t="str">
        <f>IFERROR(IF(NOT(BTT[[#This Row],[Manuelle Änderung des Verantwortliches TP
(Auswahl - bei Bedarf)]]=""),BTT[[#This Row],[Manuelle Änderung des Verantwortliches TP
(Auswahl - bei Bedarf)]],VLOOKUP(BTT[[#This Row],[Hauptprozess
(Pflichtauswahl)]],Hauptprozesse[],3,FALSE)),"")</f>
        <v>FI</v>
      </c>
      <c r="G573" t="s">
        <v>754</v>
      </c>
      <c r="H573" t="s">
        <v>792</v>
      </c>
      <c r="I573" t="s">
        <v>1585</v>
      </c>
      <c r="J573" t="str">
        <f>IFERROR(VLOOKUP(BTT[[#This Row],[Verwendete Transaktion (Pflichtauswahl)]],Transaktionen[[Transaktionen]:[Langtext]],2,FALSE),"")</f>
        <v>Vorerfaßten Beleg buchen</v>
      </c>
      <c r="O573" t="s">
        <v>83</v>
      </c>
      <c r="T573" t="s">
        <v>83</v>
      </c>
      <c r="V573" t="str">
        <f>IFERROR(VLOOKUP(BTT[[#This Row],[Verwendetes Formular
(Auswahl falls relevant)]],Formulare[[Formularbezeichnung]:[Formularname (technisch)]],2,FALSE),"")</f>
        <v/>
      </c>
      <c r="X573" t="s">
        <v>83</v>
      </c>
      <c r="Y573" s="4"/>
      <c r="AB573" t="s">
        <v>85</v>
      </c>
      <c r="AC573" t="s">
        <v>86</v>
      </c>
      <c r="AD573" t="s">
        <v>816</v>
      </c>
      <c r="AF573" t="s">
        <v>1586</v>
      </c>
      <c r="AI573" t="s">
        <v>85</v>
      </c>
      <c r="AJ573" t="s">
        <v>85</v>
      </c>
      <c r="AK573" t="str">
        <f>IF(BTT[[#This Row],[Subprozess
(optionale Auswahl)]]="","okay",IF(VLOOKUP(BTT[[#This Row],[Subprozess
(optionale Auswahl)]],BPML[[Subprozess]:[Zugeordneter Hauptprozess]],3,FALSE)=BTT[[#This Row],[Hauptprozess
(Pflichtauswahl)]],"okay","falscher Subprozess"))</f>
        <v>okay</v>
      </c>
      <c r="AL573" t="str">
        <f>IF(aktives_Teilprojekt="Master","",IF(BTT[[#This Row],[Verantwortliches TP
(automatisch)]]=VLOOKUP(aktives_Teilprojekt,Teilprojekte[[Teilprojekte]:[Kürzel]],2,FALSE),"okay","Hauptprozess anderes TP"))</f>
        <v>okay</v>
      </c>
      <c r="AM5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73" t="str">
        <f>IFERROR(IF(BTT[[#This Row],[SAP-Modul
(Pflichtauswahl)]]&lt;&gt;VLOOKUP(BTT[[#This Row],[Verwendete Transaktion (Pflichtauswahl)]],Transaktionen[[Transaktionen]:[Modul]],3,FALSE),"Modul anders","okay"),"")</f>
        <v>Modul anders</v>
      </c>
      <c r="AP573" t="str">
        <f>IFERROR(IF(COUNTIFS(BTT[Verwendete Transaktion (Pflichtauswahl)],BTT[[#This Row],[Verwendete Transaktion (Pflichtauswahl)]],BTT[SAP-Modul
(Pflichtauswahl)],"&lt;&gt;"&amp;BTT[[#This Row],[SAP-Modul
(Pflichtauswahl)]])&gt;0,"Modul anders","okay"),"")</f>
        <v>Modul anders</v>
      </c>
      <c r="AQ573" t="str">
        <f>IFERROR(IF(COUNTIFS(BTT[Verwendete Transaktion (Pflichtauswahl)],BTT[[#This Row],[Verwendete Transaktion (Pflichtauswahl)]],BTT[Verantwortliches TP
(automatisch)],"&lt;&gt;"&amp;BTT[[#This Row],[Verantwortliches TP
(automatisch)]])&gt;0,"Transaktion mehrfach","okay"),"")</f>
        <v>okay</v>
      </c>
      <c r="AR573" t="str">
        <f>IFERROR(IF(COUNTIFS(BTT[Verwendete Transaktion (Pflichtauswahl)],BTT[[#This Row],[Verwendete Transaktion (Pflichtauswahl)]],BTT[Verantwortliches TP
(automatisch)],"&lt;&gt;"&amp;VLOOKUP(aktives_Teilprojekt,Teilprojekte[[Teilprojekte]:[Kürzel]],2,FALSE))&gt;0,"Transaktion mehrfach","okay"),"")</f>
        <v>okay</v>
      </c>
      <c r="AS573" t="s">
        <v>1587</v>
      </c>
    </row>
    <row r="574" spans="1:45">
      <c r="A574" t="str">
        <f>IFERROR(IF(BTT[[#This Row],[Lfd Nr. 
(aus konsolidierter Datei)]]&lt;&gt;"",BTT[[#This Row],[Lfd Nr. 
(aus konsolidierter Datei)]],VLOOKUP(aktives_Teilprojekt,Teilprojekte[[Teilprojekte]:[Kürzel]],2,FALSE)&amp;ROW(BTT[[#This Row],[Lfd Nr.
(automatisch)]])-2),"")</f>
        <v>FI2479</v>
      </c>
      <c r="B574" t="s">
        <v>746</v>
      </c>
      <c r="D574" t="s">
        <v>1274</v>
      </c>
      <c r="E574" t="str">
        <f>IFERROR(IF(NOT(BTT[[#This Row],[Manuelle Änderung des Verantwortliches TP
(Auswahl - bei Bedarf)]]=""),BTT[[#This Row],[Manuelle Änderung des Verantwortliches TP
(Auswahl - bei Bedarf)]],VLOOKUP(BTT[[#This Row],[Hauptprozess
(Pflichtauswahl)]],Hauptprozesse[],3,FALSE)),"")</f>
        <v>FI</v>
      </c>
      <c r="F574" t="s">
        <v>5</v>
      </c>
      <c r="G574" t="s">
        <v>754</v>
      </c>
      <c r="H574" t="s">
        <v>792</v>
      </c>
      <c r="I574" t="s">
        <v>1588</v>
      </c>
      <c r="J574" t="str">
        <f>IFERROR(VLOOKUP(BTT[[#This Row],[Verwendete Transaktion (Pflichtauswahl)]],Transaktionen[[Transaktionen]:[Langtext]],2,FALSE),"")</f>
        <v>Beleg vorerfassen</v>
      </c>
      <c r="O574" t="s">
        <v>83</v>
      </c>
      <c r="T574" t="s">
        <v>83</v>
      </c>
      <c r="V574" t="str">
        <f>IFERROR(VLOOKUP(BTT[[#This Row],[Verwendetes Formular
(Auswahl falls relevant)]],Formulare[[Formularbezeichnung]:[Formularname (technisch)]],2,FALSE),"")</f>
        <v/>
      </c>
      <c r="X574" t="s">
        <v>83</v>
      </c>
      <c r="Y574" s="4" t="s">
        <v>1184</v>
      </c>
      <c r="AC574" s="22" t="s">
        <v>97</v>
      </c>
      <c r="AD574" t="s">
        <v>98</v>
      </c>
      <c r="AF574" s="22" t="s">
        <v>97</v>
      </c>
      <c r="AI574" t="s">
        <v>85</v>
      </c>
      <c r="AJ574" t="s">
        <v>85</v>
      </c>
      <c r="AK574" t="str">
        <f>IF(BTT[[#This Row],[Subprozess
(optionale Auswahl)]]="","okay",IF(VLOOKUP(BTT[[#This Row],[Subprozess
(optionale Auswahl)]],BPML[[Subprozess]:[Zugeordneter Hauptprozess]],3,FALSE)=BTT[[#This Row],[Hauptprozess
(Pflichtauswahl)]],"okay","falscher Subprozess"))</f>
        <v>okay</v>
      </c>
      <c r="AL574" t="str">
        <f>IF(aktives_Teilprojekt="Master","",IF(BTT[[#This Row],[Verantwortliches TP
(automatisch)]]=VLOOKUP(aktives_Teilprojekt,Teilprojekte[[Teilprojekte]:[Kürzel]],2,FALSE),"okay","Hauptprozess anderes TP"))</f>
        <v>okay</v>
      </c>
      <c r="AM5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74" t="str">
        <f>IFERROR(IF(BTT[[#This Row],[SAP-Modul
(Pflichtauswahl)]]&lt;&gt;VLOOKUP(BTT[[#This Row],[Verwendete Transaktion (Pflichtauswahl)]],Transaktionen[[Transaktionen]:[Modul]],3,FALSE),"Modul anders","okay"),"")</f>
        <v>Modul anders</v>
      </c>
      <c r="AP574" t="str">
        <f>IFERROR(IF(COUNTIFS(BTT[Verwendete Transaktion (Pflichtauswahl)],BTT[[#This Row],[Verwendete Transaktion (Pflichtauswahl)]],BTT[SAP-Modul
(Pflichtauswahl)],"&lt;&gt;"&amp;BTT[[#This Row],[SAP-Modul
(Pflichtauswahl)]])&gt;0,"Modul anders","okay"),"")</f>
        <v>Modul anders</v>
      </c>
      <c r="AQ574" t="str">
        <f>IFERROR(IF(COUNTIFS(BTT[Verwendete Transaktion (Pflichtauswahl)],BTT[[#This Row],[Verwendete Transaktion (Pflichtauswahl)]],BTT[Verantwortliches TP
(automatisch)],"&lt;&gt;"&amp;BTT[[#This Row],[Verantwortliches TP
(automatisch)]])&gt;0,"Transaktion mehrfach","okay"),"")</f>
        <v>okay</v>
      </c>
      <c r="AR574" t="str">
        <f>IFERROR(IF(COUNTIFS(BTT[Verwendete Transaktion (Pflichtauswahl)],BTT[[#This Row],[Verwendete Transaktion (Pflichtauswahl)]],BTT[Verantwortliches TP
(automatisch)],"&lt;&gt;"&amp;VLOOKUP(aktives_Teilprojekt,Teilprojekte[[Teilprojekte]:[Kürzel]],2,FALSE))&gt;0,"Transaktion mehrfach","okay"),"")</f>
        <v>okay</v>
      </c>
      <c r="AS574" t="s">
        <v>1589</v>
      </c>
    </row>
    <row r="575" spans="1:45">
      <c r="A575" t="str">
        <f>IFERROR(IF(BTT[[#This Row],[Lfd Nr. 
(aus konsolidierter Datei)]]&lt;&gt;"",BTT[[#This Row],[Lfd Nr. 
(aus konsolidierter Datei)]],VLOOKUP(aktives_Teilprojekt,Teilprojekte[[Teilprojekte]:[Kürzel]],2,FALSE)&amp;ROW(BTT[[#This Row],[Lfd Nr.
(automatisch)]])-2),"")</f>
        <v>FI2480</v>
      </c>
      <c r="B575" t="s">
        <v>746</v>
      </c>
      <c r="D575" t="s">
        <v>1274</v>
      </c>
      <c r="E575" t="str">
        <f>IFERROR(IF(NOT(BTT[[#This Row],[Manuelle Änderung des Verantwortliches TP
(Auswahl - bei Bedarf)]]=""),BTT[[#This Row],[Manuelle Änderung des Verantwortliches TP
(Auswahl - bei Bedarf)]],VLOOKUP(BTT[[#This Row],[Hauptprozess
(Pflichtauswahl)]],Hauptprozesse[],3,FALSE)),"")</f>
        <v>FI</v>
      </c>
      <c r="F575" t="s">
        <v>5</v>
      </c>
      <c r="G575" t="s">
        <v>754</v>
      </c>
      <c r="H575" t="s">
        <v>792</v>
      </c>
      <c r="I575" t="s">
        <v>1590</v>
      </c>
      <c r="J575" t="str">
        <f>IFERROR(VLOOKUP(BTT[[#This Row],[Verwendete Transaktion (Pflichtauswahl)]],Transaktionen[[Transaktionen]:[Langtext]],2,FALSE),"")</f>
        <v>Vorerfaßten Beleg ändern</v>
      </c>
      <c r="O575" t="s">
        <v>83</v>
      </c>
      <c r="T575" t="s">
        <v>83</v>
      </c>
      <c r="V575" t="str">
        <f>IFERROR(VLOOKUP(BTT[[#This Row],[Verwendetes Formular
(Auswahl falls relevant)]],Formulare[[Formularbezeichnung]:[Formularname (technisch)]],2,FALSE),"")</f>
        <v/>
      </c>
      <c r="X575" t="s">
        <v>83</v>
      </c>
      <c r="Y575" s="4" t="s">
        <v>1184</v>
      </c>
      <c r="AB575" t="s">
        <v>85</v>
      </c>
      <c r="AC575" t="s">
        <v>86</v>
      </c>
      <c r="AD575" t="s">
        <v>87</v>
      </c>
      <c r="AF575" t="s">
        <v>1591</v>
      </c>
      <c r="AI575" t="s">
        <v>85</v>
      </c>
      <c r="AJ575" t="s">
        <v>85</v>
      </c>
      <c r="AK575" t="str">
        <f>IF(BTT[[#This Row],[Subprozess
(optionale Auswahl)]]="","okay",IF(VLOOKUP(BTT[[#This Row],[Subprozess
(optionale Auswahl)]],BPML[[Subprozess]:[Zugeordneter Hauptprozess]],3,FALSE)=BTT[[#This Row],[Hauptprozess
(Pflichtauswahl)]],"okay","falscher Subprozess"))</f>
        <v>okay</v>
      </c>
      <c r="AL575" t="str">
        <f>IF(aktives_Teilprojekt="Master","",IF(BTT[[#This Row],[Verantwortliches TP
(automatisch)]]=VLOOKUP(aktives_Teilprojekt,Teilprojekte[[Teilprojekte]:[Kürzel]],2,FALSE),"okay","Hauptprozess anderes TP"))</f>
        <v>okay</v>
      </c>
      <c r="AM5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75" t="str">
        <f>IFERROR(IF(BTT[[#This Row],[SAP-Modul
(Pflichtauswahl)]]&lt;&gt;VLOOKUP(BTT[[#This Row],[Verwendete Transaktion (Pflichtauswahl)]],Transaktionen[[Transaktionen]:[Modul]],3,FALSE),"Modul anders","okay"),"")</f>
        <v>Modul anders</v>
      </c>
      <c r="AP575" t="str">
        <f>IFERROR(IF(COUNTIFS(BTT[Verwendete Transaktion (Pflichtauswahl)],BTT[[#This Row],[Verwendete Transaktion (Pflichtauswahl)]],BTT[SAP-Modul
(Pflichtauswahl)],"&lt;&gt;"&amp;BTT[[#This Row],[SAP-Modul
(Pflichtauswahl)]])&gt;0,"Modul anders","okay"),"")</f>
        <v>Modul anders</v>
      </c>
      <c r="AQ575" t="str">
        <f>IFERROR(IF(COUNTIFS(BTT[Verwendete Transaktion (Pflichtauswahl)],BTT[[#This Row],[Verwendete Transaktion (Pflichtauswahl)]],BTT[Verantwortliches TP
(automatisch)],"&lt;&gt;"&amp;BTT[[#This Row],[Verantwortliches TP
(automatisch)]])&gt;0,"Transaktion mehrfach","okay"),"")</f>
        <v>okay</v>
      </c>
      <c r="AR575" t="str">
        <f>IFERROR(IF(COUNTIFS(BTT[Verwendete Transaktion (Pflichtauswahl)],BTT[[#This Row],[Verwendete Transaktion (Pflichtauswahl)]],BTT[Verantwortliches TP
(automatisch)],"&lt;&gt;"&amp;VLOOKUP(aktives_Teilprojekt,Teilprojekte[[Teilprojekte]:[Kürzel]],2,FALSE))&gt;0,"Transaktion mehrfach","okay"),"")</f>
        <v>okay</v>
      </c>
      <c r="AS575" t="s">
        <v>1592</v>
      </c>
    </row>
    <row r="576" spans="1:45">
      <c r="A576" t="str">
        <f>IFERROR(IF(BTT[[#This Row],[Lfd Nr. 
(aus konsolidierter Datei)]]&lt;&gt;"",BTT[[#This Row],[Lfd Nr. 
(aus konsolidierter Datei)]],VLOOKUP(aktives_Teilprojekt,Teilprojekte[[Teilprojekte]:[Kürzel]],2,FALSE)&amp;ROW(BTT[[#This Row],[Lfd Nr.
(automatisch)]])-2),"")</f>
        <v>FI2481</v>
      </c>
      <c r="B576" t="s">
        <v>746</v>
      </c>
      <c r="D576" t="s">
        <v>1274</v>
      </c>
      <c r="E576" t="str">
        <f>IFERROR(IF(NOT(BTT[[#This Row],[Manuelle Änderung des Verantwortliches TP
(Auswahl - bei Bedarf)]]=""),BTT[[#This Row],[Manuelle Änderung des Verantwortliches TP
(Auswahl - bei Bedarf)]],VLOOKUP(BTT[[#This Row],[Hauptprozess
(Pflichtauswahl)]],Hauptprozesse[],3,FALSE)),"")</f>
        <v>FI</v>
      </c>
      <c r="F576" t="s">
        <v>5</v>
      </c>
      <c r="G576" t="s">
        <v>754</v>
      </c>
      <c r="H576" t="s">
        <v>792</v>
      </c>
      <c r="I576" t="s">
        <v>1593</v>
      </c>
      <c r="J576" t="str">
        <f>IFERROR(VLOOKUP(BTT[[#This Row],[Verwendete Transaktion (Pflichtauswahl)]],Transaktionen[[Transaktionen]:[Langtext]],2,FALSE),"")</f>
        <v>Vorerfaßten Beleg anzeigen</v>
      </c>
      <c r="O576" t="s">
        <v>83</v>
      </c>
      <c r="T576" t="s">
        <v>83</v>
      </c>
      <c r="V576" t="str">
        <f>IFERROR(VLOOKUP(BTT[[#This Row],[Verwendetes Formular
(Auswahl falls relevant)]],Formulare[[Formularbezeichnung]:[Formularname (technisch)]],2,FALSE),"")</f>
        <v/>
      </c>
      <c r="X576" t="s">
        <v>83</v>
      </c>
      <c r="Y576" s="4" t="s">
        <v>1184</v>
      </c>
      <c r="AB576" t="s">
        <v>85</v>
      </c>
      <c r="AC576" t="s">
        <v>86</v>
      </c>
      <c r="AD576" t="s">
        <v>87</v>
      </c>
      <c r="AF576" t="s">
        <v>1594</v>
      </c>
      <c r="AI576" t="s">
        <v>85</v>
      </c>
      <c r="AJ576" t="s">
        <v>85</v>
      </c>
      <c r="AK576" t="str">
        <f>IF(BTT[[#This Row],[Subprozess
(optionale Auswahl)]]="","okay",IF(VLOOKUP(BTT[[#This Row],[Subprozess
(optionale Auswahl)]],BPML[[Subprozess]:[Zugeordneter Hauptprozess]],3,FALSE)=BTT[[#This Row],[Hauptprozess
(Pflichtauswahl)]],"okay","falscher Subprozess"))</f>
        <v>okay</v>
      </c>
      <c r="AL576" t="str">
        <f>IF(aktives_Teilprojekt="Master","",IF(BTT[[#This Row],[Verantwortliches TP
(automatisch)]]=VLOOKUP(aktives_Teilprojekt,Teilprojekte[[Teilprojekte]:[Kürzel]],2,FALSE),"okay","Hauptprozess anderes TP"))</f>
        <v>okay</v>
      </c>
      <c r="AM5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76" t="str">
        <f>IFERROR(IF(BTT[[#This Row],[SAP-Modul
(Pflichtauswahl)]]&lt;&gt;VLOOKUP(BTT[[#This Row],[Verwendete Transaktion (Pflichtauswahl)]],Transaktionen[[Transaktionen]:[Modul]],3,FALSE),"Modul anders","okay"),"")</f>
        <v>Modul anders</v>
      </c>
      <c r="AP576" t="str">
        <f>IFERROR(IF(COUNTIFS(BTT[Verwendete Transaktion (Pflichtauswahl)],BTT[[#This Row],[Verwendete Transaktion (Pflichtauswahl)]],BTT[SAP-Modul
(Pflichtauswahl)],"&lt;&gt;"&amp;BTT[[#This Row],[SAP-Modul
(Pflichtauswahl)]])&gt;0,"Modul anders","okay"),"")</f>
        <v>Modul anders</v>
      </c>
      <c r="AQ576" t="str">
        <f>IFERROR(IF(COUNTIFS(BTT[Verwendete Transaktion (Pflichtauswahl)],BTT[[#This Row],[Verwendete Transaktion (Pflichtauswahl)]],BTT[Verantwortliches TP
(automatisch)],"&lt;&gt;"&amp;BTT[[#This Row],[Verantwortliches TP
(automatisch)]])&gt;0,"Transaktion mehrfach","okay"),"")</f>
        <v>okay</v>
      </c>
      <c r="AR576" t="str">
        <f>IFERROR(IF(COUNTIFS(BTT[Verwendete Transaktion (Pflichtauswahl)],BTT[[#This Row],[Verwendete Transaktion (Pflichtauswahl)]],BTT[Verantwortliches TP
(automatisch)],"&lt;&gt;"&amp;VLOOKUP(aktives_Teilprojekt,Teilprojekte[[Teilprojekte]:[Kürzel]],2,FALSE))&gt;0,"Transaktion mehrfach","okay"),"")</f>
        <v>okay</v>
      </c>
      <c r="AS576" t="s">
        <v>1595</v>
      </c>
    </row>
    <row r="577" spans="1:45">
      <c r="A577" t="str">
        <f>IFERROR(IF(BTT[[#This Row],[Lfd Nr. 
(aus konsolidierter Datei)]]&lt;&gt;"",BTT[[#This Row],[Lfd Nr. 
(aus konsolidierter Datei)]],VLOOKUP(aktives_Teilprojekt,Teilprojekte[[Teilprojekte]:[Kürzel]],2,FALSE)&amp;ROW(BTT[[#This Row],[Lfd Nr.
(automatisch)]])-2),"")</f>
        <v>FI2482</v>
      </c>
      <c r="B577" t="s">
        <v>101</v>
      </c>
      <c r="D577" t="s">
        <v>102</v>
      </c>
      <c r="E577" t="str">
        <f>IFERROR(IF(NOT(BTT[[#This Row],[Manuelle Änderung des Verantwortliches TP
(Auswahl - bei Bedarf)]]=""),BTT[[#This Row],[Manuelle Änderung des Verantwortliches TP
(Auswahl - bei Bedarf)]],VLOOKUP(BTT[[#This Row],[Hauptprozess
(Pflichtauswahl)]],Hauptprozesse[],3,FALSE)),"")</f>
        <v>FI</v>
      </c>
      <c r="F577" t="s">
        <v>5</v>
      </c>
      <c r="H577" t="s">
        <v>792</v>
      </c>
      <c r="I577" t="s">
        <v>1596</v>
      </c>
      <c r="J577" t="str">
        <f>IFERROR(VLOOKUP(BTT[[#This Row],[Verwendete Transaktion (Pflichtauswahl)]],Transaktionen[[Transaktionen]:[Langtext]],2,FALSE),"")</f>
        <v>Vorerfassten Beleg buchen</v>
      </c>
      <c r="V577" t="str">
        <f>IFERROR(VLOOKUP(BTT[[#This Row],[Verwendetes Formular
(Auswahl falls relevant)]],Formulare[[Formularbezeichnung]:[Formularname (technisch)]],2,FALSE),"")</f>
        <v/>
      </c>
      <c r="X577" t="s">
        <v>83</v>
      </c>
      <c r="Y577" s="4"/>
      <c r="AC577" s="22" t="s">
        <v>97</v>
      </c>
      <c r="AD577" t="s">
        <v>98</v>
      </c>
      <c r="AF577" s="22" t="s">
        <v>97</v>
      </c>
      <c r="AJ577" t="s">
        <v>99</v>
      </c>
      <c r="AK577" t="str">
        <f>IF(BTT[[#This Row],[Subprozess
(optionale Auswahl)]]="","okay",IF(VLOOKUP(BTT[[#This Row],[Subprozess
(optionale Auswahl)]],BPML[[Subprozess]:[Zugeordneter Hauptprozess]],3,FALSE)=BTT[[#This Row],[Hauptprozess
(Pflichtauswahl)]],"okay","falscher Subprozess"))</f>
        <v>okay</v>
      </c>
      <c r="AL577" t="str">
        <f>IF(aktives_Teilprojekt="Master","",IF(BTT[[#This Row],[Verantwortliches TP
(automatisch)]]=VLOOKUP(aktives_Teilprojekt,Teilprojekte[[Teilprojekte]:[Kürzel]],2,FALSE),"okay","Hauptprozess anderes TP"))</f>
        <v>okay</v>
      </c>
      <c r="AM5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77" t="str">
        <f>IFERROR(IF(BTT[[#This Row],[SAP-Modul
(Pflichtauswahl)]]&lt;&gt;VLOOKUP(BTT[[#This Row],[Verwendete Transaktion (Pflichtauswahl)]],Transaktionen[[Transaktionen]:[Modul]],3,FALSE),"Modul anders","okay"),"")</f>
        <v>Modul anders</v>
      </c>
      <c r="AP577" t="str">
        <f>IFERROR(IF(COUNTIFS(BTT[Verwendete Transaktion (Pflichtauswahl)],BTT[[#This Row],[Verwendete Transaktion (Pflichtauswahl)]],BTT[SAP-Modul
(Pflichtauswahl)],"&lt;&gt;"&amp;BTT[[#This Row],[SAP-Modul
(Pflichtauswahl)]])&gt;0,"Modul anders","okay"),"")</f>
        <v>Modul anders</v>
      </c>
      <c r="AQ577" t="str">
        <f>IFERROR(IF(COUNTIFS(BTT[Verwendete Transaktion (Pflichtauswahl)],BTT[[#This Row],[Verwendete Transaktion (Pflichtauswahl)]],BTT[Verantwortliches TP
(automatisch)],"&lt;&gt;"&amp;BTT[[#This Row],[Verantwortliches TP
(automatisch)]])&gt;0,"Transaktion mehrfach","okay"),"")</f>
        <v>okay</v>
      </c>
      <c r="AR577" t="str">
        <f>IFERROR(IF(COUNTIFS(BTT[Verwendete Transaktion (Pflichtauswahl)],BTT[[#This Row],[Verwendete Transaktion (Pflichtauswahl)]],BTT[Verantwortliches TP
(automatisch)],"&lt;&gt;"&amp;VLOOKUP(aktives_Teilprojekt,Teilprojekte[[Teilprojekte]:[Kürzel]],2,FALSE))&gt;0,"Transaktion mehrfach","okay"),"")</f>
        <v>okay</v>
      </c>
      <c r="AS577" t="s">
        <v>1597</v>
      </c>
    </row>
    <row r="578" spans="1:45">
      <c r="A578" t="str">
        <f>IFERROR(IF(BTT[[#This Row],[Lfd Nr. 
(aus konsolidierter Datei)]]&lt;&gt;"",BTT[[#This Row],[Lfd Nr. 
(aus konsolidierter Datei)]],VLOOKUP(aktives_Teilprojekt,Teilprojekte[[Teilprojekte]:[Kürzel]],2,FALSE)&amp;ROW(BTT[[#This Row],[Lfd Nr.
(automatisch)]])-2),"")</f>
        <v>FI2358</v>
      </c>
      <c r="B578" t="s">
        <v>1214</v>
      </c>
      <c r="D578" t="s">
        <v>1598</v>
      </c>
      <c r="E578" t="str">
        <f>IFERROR(IF(NOT(BTT[[#This Row],[Manuelle Änderung des Verantwortliches TP
(Auswahl - bei Bedarf)]]=""),BTT[[#This Row],[Manuelle Änderung des Verantwortliches TP
(Auswahl - bei Bedarf)]],VLOOKUP(BTT[[#This Row],[Hauptprozess
(Pflichtauswahl)]],Hauptprozesse[],3,FALSE)),"")</f>
        <v>FI</v>
      </c>
      <c r="G578" t="s">
        <v>754</v>
      </c>
      <c r="H578" t="s">
        <v>792</v>
      </c>
      <c r="I578" t="s">
        <v>1599</v>
      </c>
      <c r="J578" t="str">
        <f>IFERROR(VLOOKUP(BTT[[#This Row],[Verwendete Transaktion (Pflichtauswahl)]],Transaktionen[[Transaktionen]:[Langtext]],2,FALSE),"")</f>
        <v>Zahlungsvorschl. anzeigen/bearbeiten</v>
      </c>
      <c r="O578" t="s">
        <v>83</v>
      </c>
      <c r="T578" t="s">
        <v>83</v>
      </c>
      <c r="V578" t="str">
        <f>IFERROR(VLOOKUP(BTT[[#This Row],[Verwendetes Formular
(Auswahl falls relevant)]],Formulare[[Formularbezeichnung]:[Formularname (technisch)]],2,FALSE),"")</f>
        <v/>
      </c>
      <c r="X578" t="s">
        <v>83</v>
      </c>
      <c r="Y578" s="4" t="s">
        <v>1600</v>
      </c>
      <c r="AB578" t="s">
        <v>85</v>
      </c>
      <c r="AC578" t="s">
        <v>1218</v>
      </c>
      <c r="AD578" t="s">
        <v>87</v>
      </c>
      <c r="AF578" t="s">
        <v>1601</v>
      </c>
      <c r="AI578" t="s">
        <v>85</v>
      </c>
      <c r="AJ578" t="s">
        <v>85</v>
      </c>
      <c r="AK578" t="str">
        <f>IF(BTT[[#This Row],[Subprozess
(optionale Auswahl)]]="","okay",IF(VLOOKUP(BTT[[#This Row],[Subprozess
(optionale Auswahl)]],BPML[[Subprozess]:[Zugeordneter Hauptprozess]],3,FALSE)=BTT[[#This Row],[Hauptprozess
(Pflichtauswahl)]],"okay","falscher Subprozess"))</f>
        <v>okay</v>
      </c>
      <c r="AL578" t="str">
        <f>IF(aktives_Teilprojekt="Master","",IF(BTT[[#This Row],[Verantwortliches TP
(automatisch)]]=VLOOKUP(aktives_Teilprojekt,Teilprojekte[[Teilprojekte]:[Kürzel]],2,FALSE),"okay","Hauptprozess anderes TP"))</f>
        <v>okay</v>
      </c>
      <c r="AM5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78" t="str">
        <f>IFERROR(IF(BTT[[#This Row],[SAP-Modul
(Pflichtauswahl)]]&lt;&gt;VLOOKUP(BTT[[#This Row],[Verwendete Transaktion (Pflichtauswahl)]],Transaktionen[[Transaktionen]:[Modul]],3,FALSE),"Modul anders","okay"),"")</f>
        <v>Modul anders</v>
      </c>
      <c r="AP578" t="str">
        <f>IFERROR(IF(COUNTIFS(BTT[Verwendete Transaktion (Pflichtauswahl)],BTT[[#This Row],[Verwendete Transaktion (Pflichtauswahl)]],BTT[SAP-Modul
(Pflichtauswahl)],"&lt;&gt;"&amp;BTT[[#This Row],[SAP-Modul
(Pflichtauswahl)]])&gt;0,"Modul anders","okay"),"")</f>
        <v>Modul anders</v>
      </c>
      <c r="AQ578" t="str">
        <f>IFERROR(IF(COUNTIFS(BTT[Verwendete Transaktion (Pflichtauswahl)],BTT[[#This Row],[Verwendete Transaktion (Pflichtauswahl)]],BTT[Verantwortliches TP
(automatisch)],"&lt;&gt;"&amp;BTT[[#This Row],[Verantwortliches TP
(automatisch)]])&gt;0,"Transaktion mehrfach","okay"),"")</f>
        <v>okay</v>
      </c>
      <c r="AR578" t="str">
        <f>IFERROR(IF(COUNTIFS(BTT[Verwendete Transaktion (Pflichtauswahl)],BTT[[#This Row],[Verwendete Transaktion (Pflichtauswahl)]],BTT[Verantwortliches TP
(automatisch)],"&lt;&gt;"&amp;VLOOKUP(aktives_Teilprojekt,Teilprojekte[[Teilprojekte]:[Kürzel]],2,FALSE))&gt;0,"Transaktion mehrfach","okay"),"")</f>
        <v>okay</v>
      </c>
      <c r="AS578" t="s">
        <v>1602</v>
      </c>
    </row>
    <row r="579" spans="1:45">
      <c r="A579" t="str">
        <f>IFERROR(IF(BTT[[#This Row],[Lfd Nr. 
(aus konsolidierter Datei)]]&lt;&gt;"",BTT[[#This Row],[Lfd Nr. 
(aus konsolidierter Datei)]],VLOOKUP(aktives_Teilprojekt,Teilprojekte[[Teilprojekte]:[Kürzel]],2,FALSE)&amp;ROW(BTT[[#This Row],[Lfd Nr.
(automatisch)]])-2),"")</f>
        <v>FI2359</v>
      </c>
      <c r="B579" t="s">
        <v>1214</v>
      </c>
      <c r="D579" t="s">
        <v>1598</v>
      </c>
      <c r="E579" t="str">
        <f>IFERROR(IF(NOT(BTT[[#This Row],[Manuelle Änderung des Verantwortliches TP
(Auswahl - bei Bedarf)]]=""),BTT[[#This Row],[Manuelle Änderung des Verantwortliches TP
(Auswahl - bei Bedarf)]],VLOOKUP(BTT[[#This Row],[Hauptprozess
(Pflichtauswahl)]],Hauptprozesse[],3,FALSE)),"")</f>
        <v>FI</v>
      </c>
      <c r="G579" t="s">
        <v>754</v>
      </c>
      <c r="H579" t="s">
        <v>792</v>
      </c>
      <c r="I579" t="s">
        <v>1603</v>
      </c>
      <c r="J579" t="str">
        <f>IFERROR(VLOOKUP(BTT[[#This Row],[Verwendete Transaktion (Pflichtauswahl)]],Transaktionen[[Transaktionen]:[Langtext]],2,FALSE),"")</f>
        <v>Zahlungslauf anzeigen</v>
      </c>
      <c r="O579" t="s">
        <v>83</v>
      </c>
      <c r="T579" t="s">
        <v>83</v>
      </c>
      <c r="V579" t="str">
        <f>IFERROR(VLOOKUP(BTT[[#This Row],[Verwendetes Formular
(Auswahl falls relevant)]],Formulare[[Formularbezeichnung]:[Formularname (technisch)]],2,FALSE),"")</f>
        <v/>
      </c>
      <c r="X579" t="s">
        <v>83</v>
      </c>
      <c r="Y579" s="4" t="s">
        <v>1600</v>
      </c>
      <c r="AB579" t="s">
        <v>85</v>
      </c>
      <c r="AC579" t="s">
        <v>1218</v>
      </c>
      <c r="AD579" t="s">
        <v>816</v>
      </c>
      <c r="AF579" t="s">
        <v>1604</v>
      </c>
      <c r="AI579" t="s">
        <v>99</v>
      </c>
      <c r="AJ579" t="s">
        <v>99</v>
      </c>
      <c r="AK579" t="str">
        <f>IF(BTT[[#This Row],[Subprozess
(optionale Auswahl)]]="","okay",IF(VLOOKUP(BTT[[#This Row],[Subprozess
(optionale Auswahl)]],BPML[[Subprozess]:[Zugeordneter Hauptprozess]],3,FALSE)=BTT[[#This Row],[Hauptprozess
(Pflichtauswahl)]],"okay","falscher Subprozess"))</f>
        <v>okay</v>
      </c>
      <c r="AL579" t="str">
        <f>IF(aktives_Teilprojekt="Master","",IF(BTT[[#This Row],[Verantwortliches TP
(automatisch)]]=VLOOKUP(aktives_Teilprojekt,Teilprojekte[[Teilprojekte]:[Kürzel]],2,FALSE),"okay","Hauptprozess anderes TP"))</f>
        <v>okay</v>
      </c>
      <c r="AM5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79" t="str">
        <f>IFERROR(IF(BTT[[#This Row],[SAP-Modul
(Pflichtauswahl)]]&lt;&gt;VLOOKUP(BTT[[#This Row],[Verwendete Transaktion (Pflichtauswahl)]],Transaktionen[[Transaktionen]:[Modul]],3,FALSE),"Modul anders","okay"),"")</f>
        <v>Modul anders</v>
      </c>
      <c r="AP579" t="str">
        <f>IFERROR(IF(COUNTIFS(BTT[Verwendete Transaktion (Pflichtauswahl)],BTT[[#This Row],[Verwendete Transaktion (Pflichtauswahl)]],BTT[SAP-Modul
(Pflichtauswahl)],"&lt;&gt;"&amp;BTT[[#This Row],[SAP-Modul
(Pflichtauswahl)]])&gt;0,"Modul anders","okay"),"")</f>
        <v>Modul anders</v>
      </c>
      <c r="AQ579" t="str">
        <f>IFERROR(IF(COUNTIFS(BTT[Verwendete Transaktion (Pflichtauswahl)],BTT[[#This Row],[Verwendete Transaktion (Pflichtauswahl)]],BTT[Verantwortliches TP
(automatisch)],"&lt;&gt;"&amp;BTT[[#This Row],[Verantwortliches TP
(automatisch)]])&gt;0,"Transaktion mehrfach","okay"),"")</f>
        <v>okay</v>
      </c>
      <c r="AR579" t="str">
        <f>IFERROR(IF(COUNTIFS(BTT[Verwendete Transaktion (Pflichtauswahl)],BTT[[#This Row],[Verwendete Transaktion (Pflichtauswahl)]],BTT[Verantwortliches TP
(automatisch)],"&lt;&gt;"&amp;VLOOKUP(aktives_Teilprojekt,Teilprojekte[[Teilprojekte]:[Kürzel]],2,FALSE))&gt;0,"Transaktion mehrfach","okay"),"")</f>
        <v>okay</v>
      </c>
      <c r="AS579" t="s">
        <v>1605</v>
      </c>
    </row>
    <row r="580" spans="1:45">
      <c r="A580" t="str">
        <f>IFERROR(IF(BTT[[#This Row],[Lfd Nr. 
(aus konsolidierter Datei)]]&lt;&gt;"",BTT[[#This Row],[Lfd Nr. 
(aus konsolidierter Datei)]],VLOOKUP(aktives_Teilprojekt,Teilprojekte[[Teilprojekte]:[Kürzel]],2,FALSE)&amp;ROW(BTT[[#This Row],[Lfd Nr.
(automatisch)]])-2),"")</f>
        <v>FI2483</v>
      </c>
      <c r="B580" t="s">
        <v>101</v>
      </c>
      <c r="D580" s="4" t="s">
        <v>376</v>
      </c>
      <c r="E580" t="str">
        <f>IFERROR(IF(NOT(BTT[[#This Row],[Manuelle Änderung des Verantwortliches TP
(Auswahl - bei Bedarf)]]=""),BTT[[#This Row],[Manuelle Änderung des Verantwortliches TP
(Auswahl - bei Bedarf)]],VLOOKUP(BTT[[#This Row],[Hauptprozess
(Pflichtauswahl)]],Hauptprozesse[],3,FALSE)),"")</f>
        <v>FI</v>
      </c>
      <c r="F580" t="s">
        <v>5</v>
      </c>
      <c r="G580" t="s">
        <v>1263</v>
      </c>
      <c r="H580" t="s">
        <v>792</v>
      </c>
      <c r="I580" t="s">
        <v>1606</v>
      </c>
      <c r="J580" t="str">
        <f>IFERROR(VLOOKUP(BTT[[#This Row],[Verwendete Transaktion (Pflichtauswahl)]],Transaktionen[[Transaktionen]:[Langtext]],2,FALSE),"")</f>
        <v>Konfiguration Zahlprogramm pflegen</v>
      </c>
      <c r="V580" t="str">
        <f>IFERROR(VLOOKUP(BTT[[#This Row],[Verwendetes Formular
(Auswahl falls relevant)]],Formulare[[Formularbezeichnung]:[Formularname (technisch)]],2,FALSE),"")</f>
        <v/>
      </c>
      <c r="X580" t="s">
        <v>83</v>
      </c>
      <c r="Y580" s="4" t="s">
        <v>376</v>
      </c>
      <c r="AC580" s="22" t="s">
        <v>97</v>
      </c>
      <c r="AD580" t="s">
        <v>98</v>
      </c>
      <c r="AF580" s="22" t="s">
        <v>97</v>
      </c>
      <c r="AJ580" t="s">
        <v>99</v>
      </c>
      <c r="AK580" t="str">
        <f>IF(BTT[[#This Row],[Subprozess
(optionale Auswahl)]]="","okay",IF(VLOOKUP(BTT[[#This Row],[Subprozess
(optionale Auswahl)]],BPML[[Subprozess]:[Zugeordneter Hauptprozess]],3,FALSE)=BTT[[#This Row],[Hauptprozess
(Pflichtauswahl)]],"okay","falscher Subprozess"))</f>
        <v>okay</v>
      </c>
      <c r="AL580" t="str">
        <f>IF(aktives_Teilprojekt="Master","",IF(BTT[[#This Row],[Verantwortliches TP
(automatisch)]]=VLOOKUP(aktives_Teilprojekt,Teilprojekte[[Teilprojekte]:[Kürzel]],2,FALSE),"okay","Hauptprozess anderes TP"))</f>
        <v>okay</v>
      </c>
      <c r="AM5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80" t="str">
        <f>IFERROR(IF(BTT[[#This Row],[SAP-Modul
(Pflichtauswahl)]]&lt;&gt;VLOOKUP(BTT[[#This Row],[Verwendete Transaktion (Pflichtauswahl)]],Transaktionen[[Transaktionen]:[Modul]],3,FALSE),"Modul anders","okay"),"")</f>
        <v>Modul anders</v>
      </c>
      <c r="AP580" t="str">
        <f>IFERROR(IF(COUNTIFS(BTT[Verwendete Transaktion (Pflichtauswahl)],BTT[[#This Row],[Verwendete Transaktion (Pflichtauswahl)]],BTT[SAP-Modul
(Pflichtauswahl)],"&lt;&gt;"&amp;BTT[[#This Row],[SAP-Modul
(Pflichtauswahl)]])&gt;0,"Modul anders","okay"),"")</f>
        <v>Modul anders</v>
      </c>
      <c r="AQ580" t="str">
        <f>IFERROR(IF(COUNTIFS(BTT[Verwendete Transaktion (Pflichtauswahl)],BTT[[#This Row],[Verwendete Transaktion (Pflichtauswahl)]],BTT[Verantwortliches TP
(automatisch)],"&lt;&gt;"&amp;BTT[[#This Row],[Verantwortliches TP
(automatisch)]])&gt;0,"Transaktion mehrfach","okay"),"")</f>
        <v>okay</v>
      </c>
      <c r="AR580" t="str">
        <f>IFERROR(IF(COUNTIFS(BTT[Verwendete Transaktion (Pflichtauswahl)],BTT[[#This Row],[Verwendete Transaktion (Pflichtauswahl)]],BTT[Verantwortliches TP
(automatisch)],"&lt;&gt;"&amp;VLOOKUP(aktives_Teilprojekt,Teilprojekte[[Teilprojekte]:[Kürzel]],2,FALSE))&gt;0,"Transaktion mehrfach","okay"),"")</f>
        <v>okay</v>
      </c>
      <c r="AS580" t="s">
        <v>1607</v>
      </c>
    </row>
    <row r="581" spans="1:45">
      <c r="A581" t="str">
        <f>IFERROR(IF(BTT[[#This Row],[Lfd Nr. 
(aus konsolidierter Datei)]]&lt;&gt;"",BTT[[#This Row],[Lfd Nr. 
(aus konsolidierter Datei)]],VLOOKUP(aktives_Teilprojekt,Teilprojekte[[Teilprojekte]:[Kürzel]],2,FALSE)&amp;ROW(BTT[[#This Row],[Lfd Nr.
(automatisch)]])-2),"")</f>
        <v>NL199</v>
      </c>
      <c r="B581" t="s">
        <v>218</v>
      </c>
      <c r="D581" t="s">
        <v>1608</v>
      </c>
      <c r="E581" t="str">
        <f>IFERROR(IF(NOT(BTT[[#This Row],[Manuelle Änderung des Verantwortliches TP
(Auswahl - bei Bedarf)]]=""),BTT[[#This Row],[Manuelle Änderung des Verantwortliches TP
(Auswahl - bei Bedarf)]],VLOOKUP(BTT[[#This Row],[Hauptprozess
(Pflichtauswahl)]],Hauptprozesse[],3,FALSE)),"")</f>
        <v>FI</v>
      </c>
      <c r="F581" t="s">
        <v>5</v>
      </c>
      <c r="G581" t="s">
        <v>93</v>
      </c>
      <c r="H581" t="s">
        <v>220</v>
      </c>
      <c r="I581" t="s">
        <v>1609</v>
      </c>
      <c r="J581" t="str">
        <f>IFERROR(VLOOKUP(BTT[[#This Row],[Verwendete Transaktion (Pflichtauswahl)]],Transaktionen[[Transaktionen]:[Langtext]],2,FALSE),"")</f>
        <v>Anlegen Debitor (Buchhaltung)</v>
      </c>
      <c r="O581" t="s">
        <v>85</v>
      </c>
      <c r="T581" t="s">
        <v>96</v>
      </c>
      <c r="V581" t="str">
        <f>IFERROR(VLOOKUP(BTT[[#This Row],[Verwendetes Formular
(Auswahl falls relevant)]],Formulare[[Formularbezeichnung]:[Formularname (technisch)]],2,FALSE),"")</f>
        <v/>
      </c>
      <c r="X581" t="s">
        <v>83</v>
      </c>
      <c r="Y581" s="4"/>
      <c r="AB581" t="s">
        <v>99</v>
      </c>
      <c r="AC581" t="s">
        <v>1610</v>
      </c>
      <c r="AD581" t="s">
        <v>87</v>
      </c>
      <c r="AE581" t="s">
        <v>1611</v>
      </c>
      <c r="AF581" t="s">
        <v>1612</v>
      </c>
      <c r="AI581" t="s">
        <v>85</v>
      </c>
      <c r="AJ581" t="s">
        <v>99</v>
      </c>
      <c r="AK581" t="str">
        <f>IF(BTT[[#This Row],[Subprozess
(optionale Auswahl)]]="","okay",IF(VLOOKUP(BTT[[#This Row],[Subprozess
(optionale Auswahl)]],BPML[[Subprozess]:[Zugeordneter Hauptprozess]],3,FALSE)=BTT[[#This Row],[Hauptprozess
(Pflichtauswahl)]],"okay","falscher Subprozess"))</f>
        <v>okay</v>
      </c>
      <c r="AL581" t="str">
        <f>IF(aktives_Teilprojekt="Master","",IF(BTT[[#This Row],[Verantwortliches TP
(automatisch)]]=VLOOKUP(aktives_Teilprojekt,Teilprojekte[[Teilprojekte]:[Kürzel]],2,FALSE),"okay","Hauptprozess anderes TP"))</f>
        <v>okay</v>
      </c>
      <c r="AM5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81" t="str">
        <f>IFERROR(IF(BTT[[#This Row],[SAP-Modul
(Pflichtauswahl)]]&lt;&gt;VLOOKUP(BTT[[#This Row],[Verwendete Transaktion (Pflichtauswahl)]],Transaktionen[[Transaktionen]:[Modul]],3,FALSE),"Modul anders","okay"),"")</f>
        <v>Modul anders</v>
      </c>
      <c r="AP581" t="str">
        <f>IFERROR(IF(COUNTIFS(BTT[Verwendete Transaktion (Pflichtauswahl)],BTT[[#This Row],[Verwendete Transaktion (Pflichtauswahl)]],BTT[SAP-Modul
(Pflichtauswahl)],"&lt;&gt;"&amp;BTT[[#This Row],[SAP-Modul
(Pflichtauswahl)]])&gt;0,"Modul anders","okay"),"")</f>
        <v>Modul anders</v>
      </c>
      <c r="AQ581" t="str">
        <f>IFERROR(IF(COUNTIFS(BTT[Verwendete Transaktion (Pflichtauswahl)],BTT[[#This Row],[Verwendete Transaktion (Pflichtauswahl)]],BTT[Verantwortliches TP
(automatisch)],"&lt;&gt;"&amp;BTT[[#This Row],[Verantwortliches TP
(automatisch)]])&gt;0,"Transaktion mehrfach","okay"),"")</f>
        <v>okay</v>
      </c>
      <c r="AR581" t="str">
        <f>IFERROR(IF(COUNTIFS(BTT[Verwendete Transaktion (Pflichtauswahl)],BTT[[#This Row],[Verwendete Transaktion (Pflichtauswahl)]],BTT[Verantwortliches TP
(automatisch)],"&lt;&gt;"&amp;VLOOKUP(aktives_Teilprojekt,Teilprojekte[[Teilprojekte]:[Kürzel]],2,FALSE))&gt;0,"Transaktion mehrfach","okay"),"")</f>
        <v>okay</v>
      </c>
      <c r="AS581" t="s">
        <v>1613</v>
      </c>
    </row>
    <row r="582" spans="1:45">
      <c r="A582" t="str">
        <f>IFERROR(IF(BTT[[#This Row],[Lfd Nr. 
(aus konsolidierter Datei)]]&lt;&gt;"",BTT[[#This Row],[Lfd Nr. 
(aus konsolidierter Datei)]],VLOOKUP(aktives_Teilprojekt,Teilprojekte[[Teilprojekte]:[Kürzel]],2,FALSE)&amp;ROW(BTT[[#This Row],[Lfd Nr.
(automatisch)]])-2),"")</f>
        <v>FI2375</v>
      </c>
      <c r="B582" t="s">
        <v>101</v>
      </c>
      <c r="D582" t="s">
        <v>102</v>
      </c>
      <c r="E582" t="str">
        <f>IFERROR(IF(NOT(BTT[[#This Row],[Manuelle Änderung des Verantwortliches TP
(Auswahl - bei Bedarf)]]=""),BTT[[#This Row],[Manuelle Änderung des Verantwortliches TP
(Auswahl - bei Bedarf)]],VLOOKUP(BTT[[#This Row],[Hauptprozess
(Pflichtauswahl)]],Hauptprozesse[],3,FALSE)),"")</f>
        <v>FI</v>
      </c>
      <c r="F582" t="s">
        <v>5</v>
      </c>
      <c r="G582" t="s">
        <v>93</v>
      </c>
      <c r="H582" t="s">
        <v>792</v>
      </c>
      <c r="I582" t="s">
        <v>1609</v>
      </c>
      <c r="J582" t="str">
        <f>IFERROR(VLOOKUP(BTT[[#This Row],[Verwendete Transaktion (Pflichtauswahl)]],Transaktionen[[Transaktionen]:[Langtext]],2,FALSE),"")</f>
        <v>Anlegen Debitor (Buchhaltung)</v>
      </c>
      <c r="V582" t="str">
        <f>IFERROR(VLOOKUP(BTT[[#This Row],[Verwendetes Formular
(Auswahl falls relevant)]],Formulare[[Formularbezeichnung]:[Formularname (technisch)]],2,FALSE),"")</f>
        <v/>
      </c>
      <c r="X582" t="s">
        <v>83</v>
      </c>
      <c r="Y582" s="4"/>
      <c r="AC582" t="s">
        <v>1610</v>
      </c>
      <c r="AD582" t="s">
        <v>87</v>
      </c>
      <c r="AF582" t="s">
        <v>1612</v>
      </c>
      <c r="AJ582" t="s">
        <v>99</v>
      </c>
      <c r="AK582" t="str">
        <f>IF(BTT[[#This Row],[Subprozess
(optionale Auswahl)]]="","okay",IF(VLOOKUP(BTT[[#This Row],[Subprozess
(optionale Auswahl)]],BPML[[Subprozess]:[Zugeordneter Hauptprozess]],3,FALSE)=BTT[[#This Row],[Hauptprozess
(Pflichtauswahl)]],"okay","falscher Subprozess"))</f>
        <v>okay</v>
      </c>
      <c r="AL582" t="str">
        <f>IF(aktives_Teilprojekt="Master","",IF(BTT[[#This Row],[Verantwortliches TP
(automatisch)]]=VLOOKUP(aktives_Teilprojekt,Teilprojekte[[Teilprojekte]:[Kürzel]],2,FALSE),"okay","Hauptprozess anderes TP"))</f>
        <v>okay</v>
      </c>
      <c r="AM5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82" t="str">
        <f>IFERROR(IF(BTT[[#This Row],[SAP-Modul
(Pflichtauswahl)]]&lt;&gt;VLOOKUP(BTT[[#This Row],[Verwendete Transaktion (Pflichtauswahl)]],Transaktionen[[Transaktionen]:[Modul]],3,FALSE),"Modul anders","okay"),"")</f>
        <v>Modul anders</v>
      </c>
      <c r="AP582" t="str">
        <f>IFERROR(IF(COUNTIFS(BTT[Verwendete Transaktion (Pflichtauswahl)],BTT[[#This Row],[Verwendete Transaktion (Pflichtauswahl)]],BTT[SAP-Modul
(Pflichtauswahl)],"&lt;&gt;"&amp;BTT[[#This Row],[SAP-Modul
(Pflichtauswahl)]])&gt;0,"Modul anders","okay"),"")</f>
        <v>Modul anders</v>
      </c>
      <c r="AQ582" t="str">
        <f>IFERROR(IF(COUNTIFS(BTT[Verwendete Transaktion (Pflichtauswahl)],BTT[[#This Row],[Verwendete Transaktion (Pflichtauswahl)]],BTT[Verantwortliches TP
(automatisch)],"&lt;&gt;"&amp;BTT[[#This Row],[Verantwortliches TP
(automatisch)]])&gt;0,"Transaktion mehrfach","okay"),"")</f>
        <v>okay</v>
      </c>
      <c r="AR582" t="str">
        <f>IFERROR(IF(COUNTIFS(BTT[Verwendete Transaktion (Pflichtauswahl)],BTT[[#This Row],[Verwendete Transaktion (Pflichtauswahl)]],BTT[Verantwortliches TP
(automatisch)],"&lt;&gt;"&amp;VLOOKUP(aktives_Teilprojekt,Teilprojekte[[Teilprojekte]:[Kürzel]],2,FALSE))&gt;0,"Transaktion mehrfach","okay"),"")</f>
        <v>okay</v>
      </c>
      <c r="AS582" t="s">
        <v>1614</v>
      </c>
    </row>
    <row r="583" spans="1:45">
      <c r="A583" t="str">
        <f>IFERROR(IF(BTT[[#This Row],[Lfd Nr. 
(aus konsolidierter Datei)]]&lt;&gt;"",BTT[[#This Row],[Lfd Nr. 
(aus konsolidierter Datei)]],VLOOKUP(aktives_Teilprojekt,Teilprojekte[[Teilprojekte]:[Kürzel]],2,FALSE)&amp;ROW(BTT[[#This Row],[Lfd Nr.
(automatisch)]])-2),"")</f>
        <v>NL200</v>
      </c>
      <c r="B583" t="s">
        <v>218</v>
      </c>
      <c r="D583" t="s">
        <v>1615</v>
      </c>
      <c r="E583" t="str">
        <f>IFERROR(IF(NOT(BTT[[#This Row],[Manuelle Änderung des Verantwortliches TP
(Auswahl - bei Bedarf)]]=""),BTT[[#This Row],[Manuelle Änderung des Verantwortliches TP
(Auswahl - bei Bedarf)]],VLOOKUP(BTT[[#This Row],[Hauptprozess
(Pflichtauswahl)]],Hauptprozesse[],3,FALSE)),"")</f>
        <v>FI</v>
      </c>
      <c r="F583" t="s">
        <v>5</v>
      </c>
      <c r="G583" t="s">
        <v>93</v>
      </c>
      <c r="H583" t="s">
        <v>220</v>
      </c>
      <c r="I583" t="s">
        <v>1616</v>
      </c>
      <c r="J583" t="str">
        <f>IFERROR(VLOOKUP(BTT[[#This Row],[Verwendete Transaktion (Pflichtauswahl)]],Transaktionen[[Transaktionen]:[Langtext]],2,FALSE),"")</f>
        <v>Ändern Debitor (Buchhaltung)</v>
      </c>
      <c r="O583" t="s">
        <v>85</v>
      </c>
      <c r="T583" t="s">
        <v>96</v>
      </c>
      <c r="V583" t="str">
        <f>IFERROR(VLOOKUP(BTT[[#This Row],[Verwendetes Formular
(Auswahl falls relevant)]],Formulare[[Formularbezeichnung]:[Formularname (technisch)]],2,FALSE),"")</f>
        <v/>
      </c>
      <c r="X583" t="s">
        <v>83</v>
      </c>
      <c r="Y583" s="4"/>
      <c r="AB583" t="s">
        <v>99</v>
      </c>
      <c r="AC583" t="s">
        <v>1610</v>
      </c>
      <c r="AD583" t="s">
        <v>87</v>
      </c>
      <c r="AE583" t="s">
        <v>1611</v>
      </c>
      <c r="AF583" t="s">
        <v>1612</v>
      </c>
      <c r="AI583" t="s">
        <v>85</v>
      </c>
      <c r="AJ583" t="s">
        <v>99</v>
      </c>
      <c r="AK583" t="str">
        <f>IF(BTT[[#This Row],[Subprozess
(optionale Auswahl)]]="","okay",IF(VLOOKUP(BTT[[#This Row],[Subprozess
(optionale Auswahl)]],BPML[[Subprozess]:[Zugeordneter Hauptprozess]],3,FALSE)=BTT[[#This Row],[Hauptprozess
(Pflichtauswahl)]],"okay","falscher Subprozess"))</f>
        <v>okay</v>
      </c>
      <c r="AL583" t="str">
        <f>IF(aktives_Teilprojekt="Master","",IF(BTT[[#This Row],[Verantwortliches TP
(automatisch)]]=VLOOKUP(aktives_Teilprojekt,Teilprojekte[[Teilprojekte]:[Kürzel]],2,FALSE),"okay","Hauptprozess anderes TP"))</f>
        <v>okay</v>
      </c>
      <c r="AM5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83" t="str">
        <f>IFERROR(IF(BTT[[#This Row],[SAP-Modul
(Pflichtauswahl)]]&lt;&gt;VLOOKUP(BTT[[#This Row],[Verwendete Transaktion (Pflichtauswahl)]],Transaktionen[[Transaktionen]:[Modul]],3,FALSE),"Modul anders","okay"),"")</f>
        <v>Modul anders</v>
      </c>
      <c r="AP583" t="str">
        <f>IFERROR(IF(COUNTIFS(BTT[Verwendete Transaktion (Pflichtauswahl)],BTT[[#This Row],[Verwendete Transaktion (Pflichtauswahl)]],BTT[SAP-Modul
(Pflichtauswahl)],"&lt;&gt;"&amp;BTT[[#This Row],[SAP-Modul
(Pflichtauswahl)]])&gt;0,"Modul anders","okay"),"")</f>
        <v>Modul anders</v>
      </c>
      <c r="AQ583" t="str">
        <f>IFERROR(IF(COUNTIFS(BTT[Verwendete Transaktion (Pflichtauswahl)],BTT[[#This Row],[Verwendete Transaktion (Pflichtauswahl)]],BTT[Verantwortliches TP
(automatisch)],"&lt;&gt;"&amp;BTT[[#This Row],[Verantwortliches TP
(automatisch)]])&gt;0,"Transaktion mehrfach","okay"),"")</f>
        <v>okay</v>
      </c>
      <c r="AR583" t="str">
        <f>IFERROR(IF(COUNTIFS(BTT[Verwendete Transaktion (Pflichtauswahl)],BTT[[#This Row],[Verwendete Transaktion (Pflichtauswahl)]],BTT[Verantwortliches TP
(automatisch)],"&lt;&gt;"&amp;VLOOKUP(aktives_Teilprojekt,Teilprojekte[[Teilprojekte]:[Kürzel]],2,FALSE))&gt;0,"Transaktion mehrfach","okay"),"")</f>
        <v>okay</v>
      </c>
      <c r="AS583" t="s">
        <v>1617</v>
      </c>
    </row>
    <row r="584" spans="1:45">
      <c r="A584" t="str">
        <f>IFERROR(IF(BTT[[#This Row],[Lfd Nr. 
(aus konsolidierter Datei)]]&lt;&gt;"",BTT[[#This Row],[Lfd Nr. 
(aus konsolidierter Datei)]],VLOOKUP(aktives_Teilprojekt,Teilprojekte[[Teilprojekte]:[Kürzel]],2,FALSE)&amp;ROW(BTT[[#This Row],[Lfd Nr.
(automatisch)]])-2),"")</f>
        <v>FI2376</v>
      </c>
      <c r="B584" t="s">
        <v>101</v>
      </c>
      <c r="D584" t="s">
        <v>102</v>
      </c>
      <c r="E584" t="str">
        <f>IFERROR(IF(NOT(BTT[[#This Row],[Manuelle Änderung des Verantwortliches TP
(Auswahl - bei Bedarf)]]=""),BTT[[#This Row],[Manuelle Änderung des Verantwortliches TP
(Auswahl - bei Bedarf)]],VLOOKUP(BTT[[#This Row],[Hauptprozess
(Pflichtauswahl)]],Hauptprozesse[],3,FALSE)),"")</f>
        <v>FI</v>
      </c>
      <c r="F584" t="s">
        <v>5</v>
      </c>
      <c r="G584" t="s">
        <v>93</v>
      </c>
      <c r="H584" t="s">
        <v>792</v>
      </c>
      <c r="I584" t="s">
        <v>1616</v>
      </c>
      <c r="J584" t="str">
        <f>IFERROR(VLOOKUP(BTT[[#This Row],[Verwendete Transaktion (Pflichtauswahl)]],Transaktionen[[Transaktionen]:[Langtext]],2,FALSE),"")</f>
        <v>Ändern Debitor (Buchhaltung)</v>
      </c>
      <c r="V584" t="str">
        <f>IFERROR(VLOOKUP(BTT[[#This Row],[Verwendetes Formular
(Auswahl falls relevant)]],Formulare[[Formularbezeichnung]:[Formularname (technisch)]],2,FALSE),"")</f>
        <v/>
      </c>
      <c r="X584" t="s">
        <v>83</v>
      </c>
      <c r="Y584" s="4"/>
      <c r="AC584" t="s">
        <v>1610</v>
      </c>
      <c r="AD584" t="s">
        <v>87</v>
      </c>
      <c r="AF584" t="s">
        <v>1612</v>
      </c>
      <c r="AJ584" t="s">
        <v>99</v>
      </c>
      <c r="AK584" t="str">
        <f>IF(BTT[[#This Row],[Subprozess
(optionale Auswahl)]]="","okay",IF(VLOOKUP(BTT[[#This Row],[Subprozess
(optionale Auswahl)]],BPML[[Subprozess]:[Zugeordneter Hauptprozess]],3,FALSE)=BTT[[#This Row],[Hauptprozess
(Pflichtauswahl)]],"okay","falscher Subprozess"))</f>
        <v>okay</v>
      </c>
      <c r="AL584" t="str">
        <f>IF(aktives_Teilprojekt="Master","",IF(BTT[[#This Row],[Verantwortliches TP
(automatisch)]]=VLOOKUP(aktives_Teilprojekt,Teilprojekte[[Teilprojekte]:[Kürzel]],2,FALSE),"okay","Hauptprozess anderes TP"))</f>
        <v>okay</v>
      </c>
      <c r="AM5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84" t="str">
        <f>IFERROR(IF(BTT[[#This Row],[SAP-Modul
(Pflichtauswahl)]]&lt;&gt;VLOOKUP(BTT[[#This Row],[Verwendete Transaktion (Pflichtauswahl)]],Transaktionen[[Transaktionen]:[Modul]],3,FALSE),"Modul anders","okay"),"")</f>
        <v>Modul anders</v>
      </c>
      <c r="AP584" t="str">
        <f>IFERROR(IF(COUNTIFS(BTT[Verwendete Transaktion (Pflichtauswahl)],BTT[[#This Row],[Verwendete Transaktion (Pflichtauswahl)]],BTT[SAP-Modul
(Pflichtauswahl)],"&lt;&gt;"&amp;BTT[[#This Row],[SAP-Modul
(Pflichtauswahl)]])&gt;0,"Modul anders","okay"),"")</f>
        <v>Modul anders</v>
      </c>
      <c r="AQ584" t="str">
        <f>IFERROR(IF(COUNTIFS(BTT[Verwendete Transaktion (Pflichtauswahl)],BTT[[#This Row],[Verwendete Transaktion (Pflichtauswahl)]],BTT[Verantwortliches TP
(automatisch)],"&lt;&gt;"&amp;BTT[[#This Row],[Verantwortliches TP
(automatisch)]])&gt;0,"Transaktion mehrfach","okay"),"")</f>
        <v>okay</v>
      </c>
      <c r="AR584" t="str">
        <f>IFERROR(IF(COUNTIFS(BTT[Verwendete Transaktion (Pflichtauswahl)],BTT[[#This Row],[Verwendete Transaktion (Pflichtauswahl)]],BTT[Verantwortliches TP
(automatisch)],"&lt;&gt;"&amp;VLOOKUP(aktives_Teilprojekt,Teilprojekte[[Teilprojekte]:[Kürzel]],2,FALSE))&gt;0,"Transaktion mehrfach","okay"),"")</f>
        <v>okay</v>
      </c>
      <c r="AS584" t="s">
        <v>1618</v>
      </c>
    </row>
    <row r="585" spans="1:45">
      <c r="A585" t="str">
        <f>IFERROR(IF(BTT[[#This Row],[Lfd Nr. 
(aus konsolidierter Datei)]]&lt;&gt;"",BTT[[#This Row],[Lfd Nr. 
(aus konsolidierter Datei)]],VLOOKUP(aktives_Teilprojekt,Teilprojekte[[Teilprojekte]:[Kürzel]],2,FALSE)&amp;ROW(BTT[[#This Row],[Lfd Nr.
(automatisch)]])-2),"")</f>
        <v>NL201</v>
      </c>
      <c r="B585" t="s">
        <v>218</v>
      </c>
      <c r="D585" t="s">
        <v>1619</v>
      </c>
      <c r="E585" t="str">
        <f>IFERROR(IF(NOT(BTT[[#This Row],[Manuelle Änderung des Verantwortliches TP
(Auswahl - bei Bedarf)]]=""),BTT[[#This Row],[Manuelle Änderung des Verantwortliches TP
(Auswahl - bei Bedarf)]],VLOOKUP(BTT[[#This Row],[Hauptprozess
(Pflichtauswahl)]],Hauptprozesse[],3,FALSE)),"")</f>
        <v>FI</v>
      </c>
      <c r="F585" t="s">
        <v>5</v>
      </c>
      <c r="G585" t="s">
        <v>93</v>
      </c>
      <c r="H585" t="s">
        <v>220</v>
      </c>
      <c r="I585" t="s">
        <v>1620</v>
      </c>
      <c r="J585" t="str">
        <f>IFERROR(VLOOKUP(BTT[[#This Row],[Verwendete Transaktion (Pflichtauswahl)]],Transaktionen[[Transaktionen]:[Langtext]],2,FALSE),"")</f>
        <v>Anzeigen Debitor (Buchhaltung)</v>
      </c>
      <c r="O585" t="s">
        <v>85</v>
      </c>
      <c r="T585" t="s">
        <v>96</v>
      </c>
      <c r="V585" t="str">
        <f>IFERROR(VLOOKUP(BTT[[#This Row],[Verwendetes Formular
(Auswahl falls relevant)]],Formulare[[Formularbezeichnung]:[Formularname (technisch)]],2,FALSE),"")</f>
        <v/>
      </c>
      <c r="X585" t="s">
        <v>83</v>
      </c>
      <c r="Y585" s="4"/>
      <c r="AB585" t="s">
        <v>99</v>
      </c>
      <c r="AC585" t="s">
        <v>1610</v>
      </c>
      <c r="AD585" t="s">
        <v>87</v>
      </c>
      <c r="AE585" t="s">
        <v>1611</v>
      </c>
      <c r="AF585" t="s">
        <v>1612</v>
      </c>
      <c r="AI585" t="s">
        <v>85</v>
      </c>
      <c r="AJ585" t="s">
        <v>99</v>
      </c>
      <c r="AK585" t="str">
        <f>IF(BTT[[#This Row],[Subprozess
(optionale Auswahl)]]="","okay",IF(VLOOKUP(BTT[[#This Row],[Subprozess
(optionale Auswahl)]],BPML[[Subprozess]:[Zugeordneter Hauptprozess]],3,FALSE)=BTT[[#This Row],[Hauptprozess
(Pflichtauswahl)]],"okay","falscher Subprozess"))</f>
        <v>okay</v>
      </c>
      <c r="AL585" t="str">
        <f>IF(aktives_Teilprojekt="Master","",IF(BTT[[#This Row],[Verantwortliches TP
(automatisch)]]=VLOOKUP(aktives_Teilprojekt,Teilprojekte[[Teilprojekte]:[Kürzel]],2,FALSE),"okay","Hauptprozess anderes TP"))</f>
        <v>okay</v>
      </c>
      <c r="AM5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85" t="str">
        <f>IFERROR(IF(BTT[[#This Row],[SAP-Modul
(Pflichtauswahl)]]&lt;&gt;VLOOKUP(BTT[[#This Row],[Verwendete Transaktion (Pflichtauswahl)]],Transaktionen[[Transaktionen]:[Modul]],3,FALSE),"Modul anders","okay"),"")</f>
        <v>Modul anders</v>
      </c>
      <c r="AP585" t="str">
        <f>IFERROR(IF(COUNTIFS(BTT[Verwendete Transaktion (Pflichtauswahl)],BTT[[#This Row],[Verwendete Transaktion (Pflichtauswahl)]],BTT[SAP-Modul
(Pflichtauswahl)],"&lt;&gt;"&amp;BTT[[#This Row],[SAP-Modul
(Pflichtauswahl)]])&gt;0,"Modul anders","okay"),"")</f>
        <v>Modul anders</v>
      </c>
      <c r="AQ585" t="str">
        <f>IFERROR(IF(COUNTIFS(BTT[Verwendete Transaktion (Pflichtauswahl)],BTT[[#This Row],[Verwendete Transaktion (Pflichtauswahl)]],BTT[Verantwortliches TP
(automatisch)],"&lt;&gt;"&amp;BTT[[#This Row],[Verantwortliches TP
(automatisch)]])&gt;0,"Transaktion mehrfach","okay"),"")</f>
        <v>okay</v>
      </c>
      <c r="AR585" t="str">
        <f>IFERROR(IF(COUNTIFS(BTT[Verwendete Transaktion (Pflichtauswahl)],BTT[[#This Row],[Verwendete Transaktion (Pflichtauswahl)]],BTT[Verantwortliches TP
(automatisch)],"&lt;&gt;"&amp;VLOOKUP(aktives_Teilprojekt,Teilprojekte[[Teilprojekte]:[Kürzel]],2,FALSE))&gt;0,"Transaktion mehrfach","okay"),"")</f>
        <v>okay</v>
      </c>
      <c r="AS585" t="s">
        <v>1621</v>
      </c>
    </row>
    <row r="586" spans="1:45">
      <c r="A586" t="str">
        <f>IFERROR(IF(BTT[[#This Row],[Lfd Nr. 
(aus konsolidierter Datei)]]&lt;&gt;"",BTT[[#This Row],[Lfd Nr. 
(aus konsolidierter Datei)]],VLOOKUP(aktives_Teilprojekt,Teilprojekte[[Teilprojekte]:[Kürzel]],2,FALSE)&amp;ROW(BTT[[#This Row],[Lfd Nr.
(automatisch)]])-2),"")</f>
        <v>FI2377</v>
      </c>
      <c r="B586" t="s">
        <v>101</v>
      </c>
      <c r="D586" t="s">
        <v>102</v>
      </c>
      <c r="E586" t="str">
        <f>IFERROR(IF(NOT(BTT[[#This Row],[Manuelle Änderung des Verantwortliches TP
(Auswahl - bei Bedarf)]]=""),BTT[[#This Row],[Manuelle Änderung des Verantwortliches TP
(Auswahl - bei Bedarf)]],VLOOKUP(BTT[[#This Row],[Hauptprozess
(Pflichtauswahl)]],Hauptprozesse[],3,FALSE)),"")</f>
        <v>FI</v>
      </c>
      <c r="F586" t="s">
        <v>5</v>
      </c>
      <c r="G586" t="s">
        <v>93</v>
      </c>
      <c r="H586" t="s">
        <v>792</v>
      </c>
      <c r="I586" t="s">
        <v>1620</v>
      </c>
      <c r="J586" t="str">
        <f>IFERROR(VLOOKUP(BTT[[#This Row],[Verwendete Transaktion (Pflichtauswahl)]],Transaktionen[[Transaktionen]:[Langtext]],2,FALSE),"")</f>
        <v>Anzeigen Debitor (Buchhaltung)</v>
      </c>
      <c r="V586" t="str">
        <f>IFERROR(VLOOKUP(BTT[[#This Row],[Verwendetes Formular
(Auswahl falls relevant)]],Formulare[[Formularbezeichnung]:[Formularname (technisch)]],2,FALSE),"")</f>
        <v/>
      </c>
      <c r="X586" t="s">
        <v>83</v>
      </c>
      <c r="Y586" s="4"/>
      <c r="AC586" t="s">
        <v>1610</v>
      </c>
      <c r="AD586" t="s">
        <v>87</v>
      </c>
      <c r="AF586" t="s">
        <v>1612</v>
      </c>
      <c r="AJ586" t="s">
        <v>99</v>
      </c>
      <c r="AK586" t="str">
        <f>IF(BTT[[#This Row],[Subprozess
(optionale Auswahl)]]="","okay",IF(VLOOKUP(BTT[[#This Row],[Subprozess
(optionale Auswahl)]],BPML[[Subprozess]:[Zugeordneter Hauptprozess]],3,FALSE)=BTT[[#This Row],[Hauptprozess
(Pflichtauswahl)]],"okay","falscher Subprozess"))</f>
        <v>okay</v>
      </c>
      <c r="AL586" t="str">
        <f>IF(aktives_Teilprojekt="Master","",IF(BTT[[#This Row],[Verantwortliches TP
(automatisch)]]=VLOOKUP(aktives_Teilprojekt,Teilprojekte[[Teilprojekte]:[Kürzel]],2,FALSE),"okay","Hauptprozess anderes TP"))</f>
        <v>okay</v>
      </c>
      <c r="AM5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86" t="str">
        <f>IFERROR(IF(BTT[[#This Row],[SAP-Modul
(Pflichtauswahl)]]&lt;&gt;VLOOKUP(BTT[[#This Row],[Verwendete Transaktion (Pflichtauswahl)]],Transaktionen[[Transaktionen]:[Modul]],3,FALSE),"Modul anders","okay"),"")</f>
        <v>Modul anders</v>
      </c>
      <c r="AP586" t="str">
        <f>IFERROR(IF(COUNTIFS(BTT[Verwendete Transaktion (Pflichtauswahl)],BTT[[#This Row],[Verwendete Transaktion (Pflichtauswahl)]],BTT[SAP-Modul
(Pflichtauswahl)],"&lt;&gt;"&amp;BTT[[#This Row],[SAP-Modul
(Pflichtauswahl)]])&gt;0,"Modul anders","okay"),"")</f>
        <v>Modul anders</v>
      </c>
      <c r="AQ586" t="str">
        <f>IFERROR(IF(COUNTIFS(BTT[Verwendete Transaktion (Pflichtauswahl)],BTT[[#This Row],[Verwendete Transaktion (Pflichtauswahl)]],BTT[Verantwortliches TP
(automatisch)],"&lt;&gt;"&amp;BTT[[#This Row],[Verantwortliches TP
(automatisch)]])&gt;0,"Transaktion mehrfach","okay"),"")</f>
        <v>okay</v>
      </c>
      <c r="AR586" t="str">
        <f>IFERROR(IF(COUNTIFS(BTT[Verwendete Transaktion (Pflichtauswahl)],BTT[[#This Row],[Verwendete Transaktion (Pflichtauswahl)]],BTT[Verantwortliches TP
(automatisch)],"&lt;&gt;"&amp;VLOOKUP(aktives_Teilprojekt,Teilprojekte[[Teilprojekte]:[Kürzel]],2,FALSE))&gt;0,"Transaktion mehrfach","okay"),"")</f>
        <v>okay</v>
      </c>
      <c r="AS586" t="s">
        <v>1622</v>
      </c>
    </row>
    <row r="587" spans="1:45">
      <c r="A587" t="str">
        <f>IFERROR(IF(BTT[[#This Row],[Lfd Nr. 
(aus konsolidierter Datei)]]&lt;&gt;"",BTT[[#This Row],[Lfd Nr. 
(aus konsolidierter Datei)]],VLOOKUP(aktives_Teilprojekt,Teilprojekte[[Teilprojekte]:[Kürzel]],2,FALSE)&amp;ROW(BTT[[#This Row],[Lfd Nr.
(automatisch)]])-2),"")</f>
        <v>FI2378</v>
      </c>
      <c r="B587" t="s">
        <v>101</v>
      </c>
      <c r="D587" t="s">
        <v>102</v>
      </c>
      <c r="E587" t="str">
        <f>IFERROR(IF(NOT(BTT[[#This Row],[Manuelle Änderung des Verantwortliches TP
(Auswahl - bei Bedarf)]]=""),BTT[[#This Row],[Manuelle Änderung des Verantwortliches TP
(Auswahl - bei Bedarf)]],VLOOKUP(BTT[[#This Row],[Hauptprozess
(Pflichtauswahl)]],Hauptprozesse[],3,FALSE)),"")</f>
        <v>FI</v>
      </c>
      <c r="F587" t="s">
        <v>5</v>
      </c>
      <c r="G587" t="s">
        <v>93</v>
      </c>
      <c r="H587" t="s">
        <v>792</v>
      </c>
      <c r="I587" t="s">
        <v>1623</v>
      </c>
      <c r="J587" t="str">
        <f>IFERROR(VLOOKUP(BTT[[#This Row],[Verwendete Transaktion (Pflichtauswahl)]],Transaktionen[[Transaktionen]:[Langtext]],2,FALSE),"")</f>
        <v>Debitoränderungen (Buchhaltung)</v>
      </c>
      <c r="V587" t="str">
        <f>IFERROR(VLOOKUP(BTT[[#This Row],[Verwendetes Formular
(Auswahl falls relevant)]],Formulare[[Formularbezeichnung]:[Formularname (technisch)]],2,FALSE),"")</f>
        <v/>
      </c>
      <c r="X587" t="s">
        <v>83</v>
      </c>
      <c r="Y587" s="4"/>
      <c r="AC587" s="22" t="s">
        <v>97</v>
      </c>
      <c r="AD587" t="s">
        <v>98</v>
      </c>
      <c r="AF587" s="22" t="s">
        <v>97</v>
      </c>
      <c r="AJ587" t="s">
        <v>99</v>
      </c>
      <c r="AK587" t="str">
        <f>IF(BTT[[#This Row],[Subprozess
(optionale Auswahl)]]="","okay",IF(VLOOKUP(BTT[[#This Row],[Subprozess
(optionale Auswahl)]],BPML[[Subprozess]:[Zugeordneter Hauptprozess]],3,FALSE)=BTT[[#This Row],[Hauptprozess
(Pflichtauswahl)]],"okay","falscher Subprozess"))</f>
        <v>okay</v>
      </c>
      <c r="AL587" t="str">
        <f>IF(aktives_Teilprojekt="Master","",IF(BTT[[#This Row],[Verantwortliches TP
(automatisch)]]=VLOOKUP(aktives_Teilprojekt,Teilprojekte[[Teilprojekte]:[Kürzel]],2,FALSE),"okay","Hauptprozess anderes TP"))</f>
        <v>okay</v>
      </c>
      <c r="AM5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87" t="str">
        <f>IFERROR(IF(BTT[[#This Row],[SAP-Modul
(Pflichtauswahl)]]&lt;&gt;VLOOKUP(BTT[[#This Row],[Verwendete Transaktion (Pflichtauswahl)]],Transaktionen[[Transaktionen]:[Modul]],3,FALSE),"Modul anders","okay"),"")</f>
        <v>Modul anders</v>
      </c>
      <c r="AP587" t="str">
        <f>IFERROR(IF(COUNTIFS(BTT[Verwendete Transaktion (Pflichtauswahl)],BTT[[#This Row],[Verwendete Transaktion (Pflichtauswahl)]],BTT[SAP-Modul
(Pflichtauswahl)],"&lt;&gt;"&amp;BTT[[#This Row],[SAP-Modul
(Pflichtauswahl)]])&gt;0,"Modul anders","okay"),"")</f>
        <v>Modul anders</v>
      </c>
      <c r="AQ587" t="str">
        <f>IFERROR(IF(COUNTIFS(BTT[Verwendete Transaktion (Pflichtauswahl)],BTT[[#This Row],[Verwendete Transaktion (Pflichtauswahl)]],BTT[Verantwortliches TP
(automatisch)],"&lt;&gt;"&amp;BTT[[#This Row],[Verantwortliches TP
(automatisch)]])&gt;0,"Transaktion mehrfach","okay"),"")</f>
        <v>okay</v>
      </c>
      <c r="AR587" t="str">
        <f>IFERROR(IF(COUNTIFS(BTT[Verwendete Transaktion (Pflichtauswahl)],BTT[[#This Row],[Verwendete Transaktion (Pflichtauswahl)]],BTT[Verantwortliches TP
(automatisch)],"&lt;&gt;"&amp;VLOOKUP(aktives_Teilprojekt,Teilprojekte[[Teilprojekte]:[Kürzel]],2,FALSE))&gt;0,"Transaktion mehrfach","okay"),"")</f>
        <v>okay</v>
      </c>
      <c r="AS587" t="s">
        <v>1624</v>
      </c>
    </row>
    <row r="588" spans="1:45">
      <c r="A588" t="str">
        <f>IFERROR(IF(BTT[[#This Row],[Lfd Nr. 
(aus konsolidierter Datei)]]&lt;&gt;"",BTT[[#This Row],[Lfd Nr. 
(aus konsolidierter Datei)]],VLOOKUP(aktives_Teilprojekt,Teilprojekte[[Teilprojekte]:[Kürzel]],2,FALSE)&amp;ROW(BTT[[#This Row],[Lfd Nr.
(automatisch)]])-2),"")</f>
        <v>NL203</v>
      </c>
      <c r="B588" t="s">
        <v>218</v>
      </c>
      <c r="D588" t="s">
        <v>1625</v>
      </c>
      <c r="E588" t="str">
        <f>IFERROR(IF(NOT(BTT[[#This Row],[Manuelle Änderung des Verantwortliches TP
(Auswahl - bei Bedarf)]]=""),BTT[[#This Row],[Manuelle Änderung des Verantwortliches TP
(Auswahl - bei Bedarf)]],VLOOKUP(BTT[[#This Row],[Hauptprozess
(Pflichtauswahl)]],Hauptprozesse[],3,FALSE)),"")</f>
        <v>FI</v>
      </c>
      <c r="F588" t="s">
        <v>5</v>
      </c>
      <c r="G588" t="s">
        <v>93</v>
      </c>
      <c r="H588" t="s">
        <v>220</v>
      </c>
      <c r="I588" t="s">
        <v>1626</v>
      </c>
      <c r="J588" t="str">
        <f>IFERROR(VLOOKUP(BTT[[#This Row],[Verwendete Transaktion (Pflichtauswahl)]],Transaktionen[[Transaktionen]:[Langtext]],2,FALSE),"")</f>
        <v>Sperren Debitor (Buchhaltung)</v>
      </c>
      <c r="O588" t="s">
        <v>85</v>
      </c>
      <c r="T588" t="s">
        <v>96</v>
      </c>
      <c r="V588" t="str">
        <f>IFERROR(VLOOKUP(BTT[[#This Row],[Verwendetes Formular
(Auswahl falls relevant)]],Formulare[[Formularbezeichnung]:[Formularname (technisch)]],2,FALSE),"")</f>
        <v/>
      </c>
      <c r="X588" t="s">
        <v>83</v>
      </c>
      <c r="Y588" s="4"/>
      <c r="AB588" t="s">
        <v>99</v>
      </c>
      <c r="AC588" s="22" t="s">
        <v>97</v>
      </c>
      <c r="AD588" t="s">
        <v>98</v>
      </c>
      <c r="AE588" t="s">
        <v>1611</v>
      </c>
      <c r="AF588" s="22" t="s">
        <v>97</v>
      </c>
      <c r="AI588" t="s">
        <v>85</v>
      </c>
      <c r="AJ588" t="s">
        <v>99</v>
      </c>
      <c r="AK588" t="str">
        <f>IF(BTT[[#This Row],[Subprozess
(optionale Auswahl)]]="","okay",IF(VLOOKUP(BTT[[#This Row],[Subprozess
(optionale Auswahl)]],BPML[[Subprozess]:[Zugeordneter Hauptprozess]],3,FALSE)=BTT[[#This Row],[Hauptprozess
(Pflichtauswahl)]],"okay","falscher Subprozess"))</f>
        <v>okay</v>
      </c>
      <c r="AL588" t="str">
        <f>IF(aktives_Teilprojekt="Master","",IF(BTT[[#This Row],[Verantwortliches TP
(automatisch)]]=VLOOKUP(aktives_Teilprojekt,Teilprojekte[[Teilprojekte]:[Kürzel]],2,FALSE),"okay","Hauptprozess anderes TP"))</f>
        <v>okay</v>
      </c>
      <c r="AM5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88" t="str">
        <f>IFERROR(IF(BTT[[#This Row],[SAP-Modul
(Pflichtauswahl)]]&lt;&gt;VLOOKUP(BTT[[#This Row],[Verwendete Transaktion (Pflichtauswahl)]],Transaktionen[[Transaktionen]:[Modul]],3,FALSE),"Modul anders","okay"),"")</f>
        <v>Modul anders</v>
      </c>
      <c r="AP588" t="str">
        <f>IFERROR(IF(COUNTIFS(BTT[Verwendete Transaktion (Pflichtauswahl)],BTT[[#This Row],[Verwendete Transaktion (Pflichtauswahl)]],BTT[SAP-Modul
(Pflichtauswahl)],"&lt;&gt;"&amp;BTT[[#This Row],[SAP-Modul
(Pflichtauswahl)]])&gt;0,"Modul anders","okay"),"")</f>
        <v>Modul anders</v>
      </c>
      <c r="AQ588" t="str">
        <f>IFERROR(IF(COUNTIFS(BTT[Verwendete Transaktion (Pflichtauswahl)],BTT[[#This Row],[Verwendete Transaktion (Pflichtauswahl)]],BTT[Verantwortliches TP
(automatisch)],"&lt;&gt;"&amp;BTT[[#This Row],[Verantwortliches TP
(automatisch)]])&gt;0,"Transaktion mehrfach","okay"),"")</f>
        <v>okay</v>
      </c>
      <c r="AR588" t="str">
        <f>IFERROR(IF(COUNTIFS(BTT[Verwendete Transaktion (Pflichtauswahl)],BTT[[#This Row],[Verwendete Transaktion (Pflichtauswahl)]],BTT[Verantwortliches TP
(automatisch)],"&lt;&gt;"&amp;VLOOKUP(aktives_Teilprojekt,Teilprojekte[[Teilprojekte]:[Kürzel]],2,FALSE))&gt;0,"Transaktion mehrfach","okay"),"")</f>
        <v>okay</v>
      </c>
      <c r="AS588" t="s">
        <v>1627</v>
      </c>
    </row>
    <row r="589" spans="1:45">
      <c r="A589" t="str">
        <f>IFERROR(IF(BTT[[#This Row],[Lfd Nr. 
(aus konsolidierter Datei)]]&lt;&gt;"",BTT[[#This Row],[Lfd Nr. 
(aus konsolidierter Datei)]],VLOOKUP(aktives_Teilprojekt,Teilprojekte[[Teilprojekte]:[Kürzel]],2,FALSE)&amp;ROW(BTT[[#This Row],[Lfd Nr.
(automatisch)]])-2),"")</f>
        <v>FI2379</v>
      </c>
      <c r="B589" t="s">
        <v>101</v>
      </c>
      <c r="D589" t="s">
        <v>102</v>
      </c>
      <c r="E589" t="str">
        <f>IFERROR(IF(NOT(BTT[[#This Row],[Manuelle Änderung des Verantwortliches TP
(Auswahl - bei Bedarf)]]=""),BTT[[#This Row],[Manuelle Änderung des Verantwortliches TP
(Auswahl - bei Bedarf)]],VLOOKUP(BTT[[#This Row],[Hauptprozess
(Pflichtauswahl)]],Hauptprozesse[],3,FALSE)),"")</f>
        <v>FI</v>
      </c>
      <c r="F589" t="s">
        <v>5</v>
      </c>
      <c r="G589" t="s">
        <v>93</v>
      </c>
      <c r="H589" t="s">
        <v>792</v>
      </c>
      <c r="I589" t="s">
        <v>1626</v>
      </c>
      <c r="J589" t="str">
        <f>IFERROR(VLOOKUP(BTT[[#This Row],[Verwendete Transaktion (Pflichtauswahl)]],Transaktionen[[Transaktionen]:[Langtext]],2,FALSE),"")</f>
        <v>Sperren Debitor (Buchhaltung)</v>
      </c>
      <c r="V589" t="str">
        <f>IFERROR(VLOOKUP(BTT[[#This Row],[Verwendetes Formular
(Auswahl falls relevant)]],Formulare[[Formularbezeichnung]:[Formularname (technisch)]],2,FALSE),"")</f>
        <v/>
      </c>
      <c r="X589" t="s">
        <v>83</v>
      </c>
      <c r="Y589" s="4"/>
      <c r="AC589" s="22" t="s">
        <v>97</v>
      </c>
      <c r="AD589" t="s">
        <v>98</v>
      </c>
      <c r="AF589" s="22" t="s">
        <v>97</v>
      </c>
      <c r="AJ589" t="s">
        <v>99</v>
      </c>
      <c r="AK589" t="str">
        <f>IF(BTT[[#This Row],[Subprozess
(optionale Auswahl)]]="","okay",IF(VLOOKUP(BTT[[#This Row],[Subprozess
(optionale Auswahl)]],BPML[[Subprozess]:[Zugeordneter Hauptprozess]],3,FALSE)=BTT[[#This Row],[Hauptprozess
(Pflichtauswahl)]],"okay","falscher Subprozess"))</f>
        <v>okay</v>
      </c>
      <c r="AL589" t="str">
        <f>IF(aktives_Teilprojekt="Master","",IF(BTT[[#This Row],[Verantwortliches TP
(automatisch)]]=VLOOKUP(aktives_Teilprojekt,Teilprojekte[[Teilprojekte]:[Kürzel]],2,FALSE),"okay","Hauptprozess anderes TP"))</f>
        <v>okay</v>
      </c>
      <c r="AM5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89" t="str">
        <f>IFERROR(IF(BTT[[#This Row],[SAP-Modul
(Pflichtauswahl)]]&lt;&gt;VLOOKUP(BTT[[#This Row],[Verwendete Transaktion (Pflichtauswahl)]],Transaktionen[[Transaktionen]:[Modul]],3,FALSE),"Modul anders","okay"),"")</f>
        <v>Modul anders</v>
      </c>
      <c r="AP589" t="str">
        <f>IFERROR(IF(COUNTIFS(BTT[Verwendete Transaktion (Pflichtauswahl)],BTT[[#This Row],[Verwendete Transaktion (Pflichtauswahl)]],BTT[SAP-Modul
(Pflichtauswahl)],"&lt;&gt;"&amp;BTT[[#This Row],[SAP-Modul
(Pflichtauswahl)]])&gt;0,"Modul anders","okay"),"")</f>
        <v>Modul anders</v>
      </c>
      <c r="AQ589" t="str">
        <f>IFERROR(IF(COUNTIFS(BTT[Verwendete Transaktion (Pflichtauswahl)],BTT[[#This Row],[Verwendete Transaktion (Pflichtauswahl)]],BTT[Verantwortliches TP
(automatisch)],"&lt;&gt;"&amp;BTT[[#This Row],[Verantwortliches TP
(automatisch)]])&gt;0,"Transaktion mehrfach","okay"),"")</f>
        <v>okay</v>
      </c>
      <c r="AR589" t="str">
        <f>IFERROR(IF(COUNTIFS(BTT[Verwendete Transaktion (Pflichtauswahl)],BTT[[#This Row],[Verwendete Transaktion (Pflichtauswahl)]],BTT[Verantwortliches TP
(automatisch)],"&lt;&gt;"&amp;VLOOKUP(aktives_Teilprojekt,Teilprojekte[[Teilprojekte]:[Kürzel]],2,FALSE))&gt;0,"Transaktion mehrfach","okay"),"")</f>
        <v>okay</v>
      </c>
      <c r="AS589" t="s">
        <v>1628</v>
      </c>
    </row>
    <row r="590" spans="1:45">
      <c r="A590" t="str">
        <f>IFERROR(IF(BTT[[#This Row],[Lfd Nr. 
(aus konsolidierter Datei)]]&lt;&gt;"",BTT[[#This Row],[Lfd Nr. 
(aus konsolidierter Datei)]],VLOOKUP(aktives_Teilprojekt,Teilprojekte[[Teilprojekte]:[Kürzel]],2,FALSE)&amp;ROW(BTT[[#This Row],[Lfd Nr.
(automatisch)]])-2),"")</f>
        <v>NL204</v>
      </c>
      <c r="B590" t="s">
        <v>218</v>
      </c>
      <c r="D590" t="s">
        <v>1629</v>
      </c>
      <c r="E590" t="str">
        <f>IFERROR(IF(NOT(BTT[[#This Row],[Manuelle Änderung des Verantwortliches TP
(Auswahl - bei Bedarf)]]=""),BTT[[#This Row],[Manuelle Änderung des Verantwortliches TP
(Auswahl - bei Bedarf)]],VLOOKUP(BTT[[#This Row],[Hauptprozess
(Pflichtauswahl)]],Hauptprozesse[],3,FALSE)),"")</f>
        <v>FI</v>
      </c>
      <c r="F590" t="s">
        <v>5</v>
      </c>
      <c r="G590" t="s">
        <v>93</v>
      </c>
      <c r="H590" t="s">
        <v>220</v>
      </c>
      <c r="I590" t="s">
        <v>1630</v>
      </c>
      <c r="J590" t="str">
        <f>IFERROR(VLOOKUP(BTT[[#This Row],[Verwendete Transaktion (Pflichtauswahl)]],Transaktionen[[Transaktionen]:[Langtext]],2,FALSE),"")</f>
        <v>Löschvormerk. Debitor (Buchhaltung)</v>
      </c>
      <c r="O590" t="s">
        <v>85</v>
      </c>
      <c r="T590" t="s">
        <v>96</v>
      </c>
      <c r="V590" t="str">
        <f>IFERROR(VLOOKUP(BTT[[#This Row],[Verwendetes Formular
(Auswahl falls relevant)]],Formulare[[Formularbezeichnung]:[Formularname (technisch)]],2,FALSE),"")</f>
        <v/>
      </c>
      <c r="X590" t="s">
        <v>83</v>
      </c>
      <c r="Y590" s="4"/>
      <c r="AB590" t="s">
        <v>99</v>
      </c>
      <c r="AC590" s="22" t="s">
        <v>97</v>
      </c>
      <c r="AD590" t="s">
        <v>98</v>
      </c>
      <c r="AE590" t="s">
        <v>1611</v>
      </c>
      <c r="AF590" s="22" t="s">
        <v>97</v>
      </c>
      <c r="AI590" t="s">
        <v>85</v>
      </c>
      <c r="AJ590" t="s">
        <v>99</v>
      </c>
      <c r="AK590" t="str">
        <f>IF(BTT[[#This Row],[Subprozess
(optionale Auswahl)]]="","okay",IF(VLOOKUP(BTT[[#This Row],[Subprozess
(optionale Auswahl)]],BPML[[Subprozess]:[Zugeordneter Hauptprozess]],3,FALSE)=BTT[[#This Row],[Hauptprozess
(Pflichtauswahl)]],"okay","falscher Subprozess"))</f>
        <v>okay</v>
      </c>
      <c r="AL590" t="str">
        <f>IF(aktives_Teilprojekt="Master","",IF(BTT[[#This Row],[Verantwortliches TP
(automatisch)]]=VLOOKUP(aktives_Teilprojekt,Teilprojekte[[Teilprojekte]:[Kürzel]],2,FALSE),"okay","Hauptprozess anderes TP"))</f>
        <v>okay</v>
      </c>
      <c r="AM5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90" t="str">
        <f>IFERROR(IF(BTT[[#This Row],[SAP-Modul
(Pflichtauswahl)]]&lt;&gt;VLOOKUP(BTT[[#This Row],[Verwendete Transaktion (Pflichtauswahl)]],Transaktionen[[Transaktionen]:[Modul]],3,FALSE),"Modul anders","okay"),"")</f>
        <v>Modul anders</v>
      </c>
      <c r="AP590" t="str">
        <f>IFERROR(IF(COUNTIFS(BTT[Verwendete Transaktion (Pflichtauswahl)],BTT[[#This Row],[Verwendete Transaktion (Pflichtauswahl)]],BTT[SAP-Modul
(Pflichtauswahl)],"&lt;&gt;"&amp;BTT[[#This Row],[SAP-Modul
(Pflichtauswahl)]])&gt;0,"Modul anders","okay"),"")</f>
        <v>Modul anders</v>
      </c>
      <c r="AQ590" t="str">
        <f>IFERROR(IF(COUNTIFS(BTT[Verwendete Transaktion (Pflichtauswahl)],BTT[[#This Row],[Verwendete Transaktion (Pflichtauswahl)]],BTT[Verantwortliches TP
(automatisch)],"&lt;&gt;"&amp;BTT[[#This Row],[Verantwortliches TP
(automatisch)]])&gt;0,"Transaktion mehrfach","okay"),"")</f>
        <v>okay</v>
      </c>
      <c r="AR590" t="str">
        <f>IFERROR(IF(COUNTIFS(BTT[Verwendete Transaktion (Pflichtauswahl)],BTT[[#This Row],[Verwendete Transaktion (Pflichtauswahl)]],BTT[Verantwortliches TP
(automatisch)],"&lt;&gt;"&amp;VLOOKUP(aktives_Teilprojekt,Teilprojekte[[Teilprojekte]:[Kürzel]],2,FALSE))&gt;0,"Transaktion mehrfach","okay"),"")</f>
        <v>okay</v>
      </c>
      <c r="AS590" t="s">
        <v>1631</v>
      </c>
    </row>
    <row r="591" spans="1:45">
      <c r="A591" t="str">
        <f>IFERROR(IF(BTT[[#This Row],[Lfd Nr. 
(aus konsolidierter Datei)]]&lt;&gt;"",BTT[[#This Row],[Lfd Nr. 
(aus konsolidierter Datei)]],VLOOKUP(aktives_Teilprojekt,Teilprojekte[[Teilprojekte]:[Kürzel]],2,FALSE)&amp;ROW(BTT[[#This Row],[Lfd Nr.
(automatisch)]])-2),"")</f>
        <v>FI2380</v>
      </c>
      <c r="B591" t="s">
        <v>101</v>
      </c>
      <c r="D591" t="s">
        <v>102</v>
      </c>
      <c r="E591" t="str">
        <f>IFERROR(IF(NOT(BTT[[#This Row],[Manuelle Änderung des Verantwortliches TP
(Auswahl - bei Bedarf)]]=""),BTT[[#This Row],[Manuelle Änderung des Verantwortliches TP
(Auswahl - bei Bedarf)]],VLOOKUP(BTT[[#This Row],[Hauptprozess
(Pflichtauswahl)]],Hauptprozesse[],3,FALSE)),"")</f>
        <v>FI</v>
      </c>
      <c r="F591" t="s">
        <v>5</v>
      </c>
      <c r="G591" t="s">
        <v>93</v>
      </c>
      <c r="H591" t="s">
        <v>792</v>
      </c>
      <c r="I591" t="s">
        <v>1630</v>
      </c>
      <c r="J591" t="str">
        <f>IFERROR(VLOOKUP(BTT[[#This Row],[Verwendete Transaktion (Pflichtauswahl)]],Transaktionen[[Transaktionen]:[Langtext]],2,FALSE),"")</f>
        <v>Löschvormerk. Debitor (Buchhaltung)</v>
      </c>
      <c r="V591" t="str">
        <f>IFERROR(VLOOKUP(BTT[[#This Row],[Verwendetes Formular
(Auswahl falls relevant)]],Formulare[[Formularbezeichnung]:[Formularname (technisch)]],2,FALSE),"")</f>
        <v/>
      </c>
      <c r="X591" t="s">
        <v>83</v>
      </c>
      <c r="Y591" s="4"/>
      <c r="AC591" s="22" t="s">
        <v>97</v>
      </c>
      <c r="AD591" t="s">
        <v>98</v>
      </c>
      <c r="AF591" s="22" t="s">
        <v>97</v>
      </c>
      <c r="AJ591" t="s">
        <v>99</v>
      </c>
      <c r="AK591" t="str">
        <f>IF(BTT[[#This Row],[Subprozess
(optionale Auswahl)]]="","okay",IF(VLOOKUP(BTT[[#This Row],[Subprozess
(optionale Auswahl)]],BPML[[Subprozess]:[Zugeordneter Hauptprozess]],3,FALSE)=BTT[[#This Row],[Hauptprozess
(Pflichtauswahl)]],"okay","falscher Subprozess"))</f>
        <v>okay</v>
      </c>
      <c r="AL591" t="str">
        <f>IF(aktives_Teilprojekt="Master","",IF(BTT[[#This Row],[Verantwortliches TP
(automatisch)]]=VLOOKUP(aktives_Teilprojekt,Teilprojekte[[Teilprojekte]:[Kürzel]],2,FALSE),"okay","Hauptprozess anderes TP"))</f>
        <v>okay</v>
      </c>
      <c r="AM5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91" t="str">
        <f>IFERROR(IF(BTT[[#This Row],[SAP-Modul
(Pflichtauswahl)]]&lt;&gt;VLOOKUP(BTT[[#This Row],[Verwendete Transaktion (Pflichtauswahl)]],Transaktionen[[Transaktionen]:[Modul]],3,FALSE),"Modul anders","okay"),"")</f>
        <v>Modul anders</v>
      </c>
      <c r="AP591" t="str">
        <f>IFERROR(IF(COUNTIFS(BTT[Verwendete Transaktion (Pflichtauswahl)],BTT[[#This Row],[Verwendete Transaktion (Pflichtauswahl)]],BTT[SAP-Modul
(Pflichtauswahl)],"&lt;&gt;"&amp;BTT[[#This Row],[SAP-Modul
(Pflichtauswahl)]])&gt;0,"Modul anders","okay"),"")</f>
        <v>Modul anders</v>
      </c>
      <c r="AQ591" t="str">
        <f>IFERROR(IF(COUNTIFS(BTT[Verwendete Transaktion (Pflichtauswahl)],BTT[[#This Row],[Verwendete Transaktion (Pflichtauswahl)]],BTT[Verantwortliches TP
(automatisch)],"&lt;&gt;"&amp;BTT[[#This Row],[Verantwortliches TP
(automatisch)]])&gt;0,"Transaktion mehrfach","okay"),"")</f>
        <v>okay</v>
      </c>
      <c r="AR591" t="str">
        <f>IFERROR(IF(COUNTIFS(BTT[Verwendete Transaktion (Pflichtauswahl)],BTT[[#This Row],[Verwendete Transaktion (Pflichtauswahl)]],BTT[Verantwortliches TP
(automatisch)],"&lt;&gt;"&amp;VLOOKUP(aktives_Teilprojekt,Teilprojekte[[Teilprojekte]:[Kürzel]],2,FALSE))&gt;0,"Transaktion mehrfach","okay"),"")</f>
        <v>okay</v>
      </c>
      <c r="AS591" t="s">
        <v>1632</v>
      </c>
    </row>
    <row r="592" spans="1:45">
      <c r="A592" t="str">
        <f>IFERROR(IF(BTT[[#This Row],[Lfd Nr. 
(aus konsolidierter Datei)]]&lt;&gt;"",BTT[[#This Row],[Lfd Nr. 
(aus konsolidierter Datei)]],VLOOKUP(aktives_Teilprojekt,Teilprojekte[[Teilprojekte]:[Kürzel]],2,FALSE)&amp;ROW(BTT[[#This Row],[Lfd Nr.
(automatisch)]])-2),"")</f>
        <v>NL205</v>
      </c>
      <c r="B592" t="s">
        <v>218</v>
      </c>
      <c r="D592" t="s">
        <v>1633</v>
      </c>
      <c r="E592" t="str">
        <f>IFERROR(IF(NOT(BTT[[#This Row],[Manuelle Änderung des Verantwortliches TP
(Auswahl - bei Bedarf)]]=""),BTT[[#This Row],[Manuelle Änderung des Verantwortliches TP
(Auswahl - bei Bedarf)]],VLOOKUP(BTT[[#This Row],[Hauptprozess
(Pflichtauswahl)]],Hauptprozesse[],3,FALSE)),"")</f>
        <v>FI</v>
      </c>
      <c r="F592" t="s">
        <v>5</v>
      </c>
      <c r="G592" t="s">
        <v>93</v>
      </c>
      <c r="H592" t="s">
        <v>220</v>
      </c>
      <c r="I592" t="s">
        <v>1634</v>
      </c>
      <c r="J592" t="str">
        <f>IFERROR(VLOOKUP(BTT[[#This Row],[Verwendete Transaktion (Pflichtauswahl)]],Transaktionen[[Transaktionen]:[Langtext]],2,FALSE),"")</f>
        <v>Saldenanzeige Debitoren</v>
      </c>
      <c r="O592" t="s">
        <v>85</v>
      </c>
      <c r="T592" t="s">
        <v>96</v>
      </c>
      <c r="V592" t="str">
        <f>IFERROR(VLOOKUP(BTT[[#This Row],[Verwendetes Formular
(Auswahl falls relevant)]],Formulare[[Formularbezeichnung]:[Formularname (technisch)]],2,FALSE),"")</f>
        <v/>
      </c>
      <c r="X592" t="s">
        <v>83</v>
      </c>
      <c r="Y592" s="4"/>
      <c r="AB592" t="s">
        <v>85</v>
      </c>
      <c r="AC592" t="s">
        <v>1360</v>
      </c>
      <c r="AD592" t="s">
        <v>816</v>
      </c>
      <c r="AF592" t="s">
        <v>1635</v>
      </c>
      <c r="AJ592" t="s">
        <v>99</v>
      </c>
      <c r="AK592" t="str">
        <f>IF(BTT[[#This Row],[Subprozess
(optionale Auswahl)]]="","okay",IF(VLOOKUP(BTT[[#This Row],[Subprozess
(optionale Auswahl)]],BPML[[Subprozess]:[Zugeordneter Hauptprozess]],3,FALSE)=BTT[[#This Row],[Hauptprozess
(Pflichtauswahl)]],"okay","falscher Subprozess"))</f>
        <v>okay</v>
      </c>
      <c r="AL592" t="str">
        <f>IF(aktives_Teilprojekt="Master","",IF(BTT[[#This Row],[Verantwortliches TP
(automatisch)]]=VLOOKUP(aktives_Teilprojekt,Teilprojekte[[Teilprojekte]:[Kürzel]],2,FALSE),"okay","Hauptprozess anderes TP"))</f>
        <v>okay</v>
      </c>
      <c r="AM5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92" t="str">
        <f>IFERROR(IF(BTT[[#This Row],[SAP-Modul
(Pflichtauswahl)]]&lt;&gt;VLOOKUP(BTT[[#This Row],[Verwendete Transaktion (Pflichtauswahl)]],Transaktionen[[Transaktionen]:[Modul]],3,FALSE),"Modul anders","okay"),"")</f>
        <v>Modul anders</v>
      </c>
      <c r="AP592" t="str">
        <f>IFERROR(IF(COUNTIFS(BTT[Verwendete Transaktion (Pflichtauswahl)],BTT[[#This Row],[Verwendete Transaktion (Pflichtauswahl)]],BTT[SAP-Modul
(Pflichtauswahl)],"&lt;&gt;"&amp;BTT[[#This Row],[SAP-Modul
(Pflichtauswahl)]])&gt;0,"Modul anders","okay"),"")</f>
        <v>Modul anders</v>
      </c>
      <c r="AQ592" t="str">
        <f>IFERROR(IF(COUNTIFS(BTT[Verwendete Transaktion (Pflichtauswahl)],BTT[[#This Row],[Verwendete Transaktion (Pflichtauswahl)]],BTT[Verantwortliches TP
(automatisch)],"&lt;&gt;"&amp;BTT[[#This Row],[Verantwortliches TP
(automatisch)]])&gt;0,"Transaktion mehrfach","okay"),"")</f>
        <v>okay</v>
      </c>
      <c r="AR592" t="str">
        <f>IFERROR(IF(COUNTIFS(BTT[Verwendete Transaktion (Pflichtauswahl)],BTT[[#This Row],[Verwendete Transaktion (Pflichtauswahl)]],BTT[Verantwortliches TP
(automatisch)],"&lt;&gt;"&amp;VLOOKUP(aktives_Teilprojekt,Teilprojekte[[Teilprojekte]:[Kürzel]],2,FALSE))&gt;0,"Transaktion mehrfach","okay"),"")</f>
        <v>okay</v>
      </c>
      <c r="AS592" t="s">
        <v>1636</v>
      </c>
    </row>
    <row r="593" spans="1:45">
      <c r="A593" t="str">
        <f>IFERROR(IF(BTT[[#This Row],[Lfd Nr. 
(aus konsolidierter Datei)]]&lt;&gt;"",BTT[[#This Row],[Lfd Nr. 
(aus konsolidierter Datei)]],VLOOKUP(aktives_Teilprojekt,Teilprojekte[[Teilprojekte]:[Kürzel]],2,FALSE)&amp;ROW(BTT[[#This Row],[Lfd Nr.
(automatisch)]])-2),"")</f>
        <v>FI2381</v>
      </c>
      <c r="B593" t="s">
        <v>101</v>
      </c>
      <c r="D593" t="s">
        <v>102</v>
      </c>
      <c r="E593" t="str">
        <f>IFERROR(IF(NOT(BTT[[#This Row],[Manuelle Änderung des Verantwortliches TP
(Auswahl - bei Bedarf)]]=""),BTT[[#This Row],[Manuelle Änderung des Verantwortliches TP
(Auswahl - bei Bedarf)]],VLOOKUP(BTT[[#This Row],[Hauptprozess
(Pflichtauswahl)]],Hauptprozesse[],3,FALSE)),"")</f>
        <v>FI</v>
      </c>
      <c r="F593" t="s">
        <v>5</v>
      </c>
      <c r="G593" t="s">
        <v>93</v>
      </c>
      <c r="H593" t="s">
        <v>792</v>
      </c>
      <c r="I593" t="s">
        <v>1634</v>
      </c>
      <c r="J593" t="str">
        <f>IFERROR(VLOOKUP(BTT[[#This Row],[Verwendete Transaktion (Pflichtauswahl)]],Transaktionen[[Transaktionen]:[Langtext]],2,FALSE),"")</f>
        <v>Saldenanzeige Debitoren</v>
      </c>
      <c r="V593" t="str">
        <f>IFERROR(VLOOKUP(BTT[[#This Row],[Verwendetes Formular
(Auswahl falls relevant)]],Formulare[[Formularbezeichnung]:[Formularname (technisch)]],2,FALSE),"")</f>
        <v/>
      </c>
      <c r="X593" t="s">
        <v>83</v>
      </c>
      <c r="Y593" s="4"/>
      <c r="AC593" t="s">
        <v>1360</v>
      </c>
      <c r="AD593" t="s">
        <v>816</v>
      </c>
      <c r="AF593" t="s">
        <v>1635</v>
      </c>
      <c r="AJ593" t="s">
        <v>99</v>
      </c>
      <c r="AK593" t="str">
        <f>IF(BTT[[#This Row],[Subprozess
(optionale Auswahl)]]="","okay",IF(VLOOKUP(BTT[[#This Row],[Subprozess
(optionale Auswahl)]],BPML[[Subprozess]:[Zugeordneter Hauptprozess]],3,FALSE)=BTT[[#This Row],[Hauptprozess
(Pflichtauswahl)]],"okay","falscher Subprozess"))</f>
        <v>okay</v>
      </c>
      <c r="AL593" t="str">
        <f>IF(aktives_Teilprojekt="Master","",IF(BTT[[#This Row],[Verantwortliches TP
(automatisch)]]=VLOOKUP(aktives_Teilprojekt,Teilprojekte[[Teilprojekte]:[Kürzel]],2,FALSE),"okay","Hauptprozess anderes TP"))</f>
        <v>okay</v>
      </c>
      <c r="AM5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93" t="str">
        <f>IFERROR(IF(BTT[[#This Row],[SAP-Modul
(Pflichtauswahl)]]&lt;&gt;VLOOKUP(BTT[[#This Row],[Verwendete Transaktion (Pflichtauswahl)]],Transaktionen[[Transaktionen]:[Modul]],3,FALSE),"Modul anders","okay"),"")</f>
        <v>Modul anders</v>
      </c>
      <c r="AP593" t="str">
        <f>IFERROR(IF(COUNTIFS(BTT[Verwendete Transaktion (Pflichtauswahl)],BTT[[#This Row],[Verwendete Transaktion (Pflichtauswahl)]],BTT[SAP-Modul
(Pflichtauswahl)],"&lt;&gt;"&amp;BTT[[#This Row],[SAP-Modul
(Pflichtauswahl)]])&gt;0,"Modul anders","okay"),"")</f>
        <v>Modul anders</v>
      </c>
      <c r="AQ593" t="str">
        <f>IFERROR(IF(COUNTIFS(BTT[Verwendete Transaktion (Pflichtauswahl)],BTT[[#This Row],[Verwendete Transaktion (Pflichtauswahl)]],BTT[Verantwortliches TP
(automatisch)],"&lt;&gt;"&amp;BTT[[#This Row],[Verantwortliches TP
(automatisch)]])&gt;0,"Transaktion mehrfach","okay"),"")</f>
        <v>okay</v>
      </c>
      <c r="AR593" t="str">
        <f>IFERROR(IF(COUNTIFS(BTT[Verwendete Transaktion (Pflichtauswahl)],BTT[[#This Row],[Verwendete Transaktion (Pflichtauswahl)]],BTT[Verantwortliches TP
(automatisch)],"&lt;&gt;"&amp;VLOOKUP(aktives_Teilprojekt,Teilprojekte[[Teilprojekte]:[Kürzel]],2,FALSE))&gt;0,"Transaktion mehrfach","okay"),"")</f>
        <v>okay</v>
      </c>
      <c r="AS593" t="s">
        <v>1637</v>
      </c>
    </row>
    <row r="594" spans="1:45">
      <c r="A594" t="str">
        <f>IFERROR(IF(BTT[[#This Row],[Lfd Nr. 
(aus konsolidierter Datei)]]&lt;&gt;"",BTT[[#This Row],[Lfd Nr. 
(aus konsolidierter Datei)]],VLOOKUP(aktives_Teilprojekt,Teilprojekte[[Teilprojekte]:[Kürzel]],2,FALSE)&amp;ROW(BTT[[#This Row],[Lfd Nr.
(automatisch)]])-2),"")</f>
        <v>HL543</v>
      </c>
      <c r="B594" t="s">
        <v>90</v>
      </c>
      <c r="C594" t="s">
        <v>91</v>
      </c>
      <c r="D594" t="s">
        <v>1638</v>
      </c>
      <c r="E594" t="str">
        <f>IFERROR(IF(NOT(BTT[[#This Row],[Manuelle Änderung des Verantwortliches TP
(Auswahl - bei Bedarf)]]=""),BTT[[#This Row],[Manuelle Änderung des Verantwortliches TP
(Auswahl - bei Bedarf)]],VLOOKUP(BTT[[#This Row],[Hauptprozess
(Pflichtauswahl)]],Hauptprozesse[],3,FALSE)),"")</f>
        <v>FI</v>
      </c>
      <c r="F594" t="s">
        <v>5</v>
      </c>
      <c r="G594" t="s">
        <v>1179</v>
      </c>
      <c r="H594" t="s">
        <v>5</v>
      </c>
      <c r="I594" t="s">
        <v>1639</v>
      </c>
      <c r="J594" t="str">
        <f>IFERROR(VLOOKUP(BTT[[#This Row],[Verwendete Transaktion (Pflichtauswahl)]],Transaktionen[[Transaktionen]:[Langtext]],2,FALSE),"")</f>
        <v>Verwaltung der TemSe/REGUT-Daten</v>
      </c>
      <c r="N594" t="s">
        <v>713</v>
      </c>
      <c r="O594" t="s">
        <v>85</v>
      </c>
      <c r="T594" t="s">
        <v>1226</v>
      </c>
      <c r="V594" t="str">
        <f>IFERROR(VLOOKUP(BTT[[#This Row],[Verwendetes Formular
(Auswahl falls relevant)]],Formulare[[Formularbezeichnung]:[Formularname (technisch)]],2,FALSE),"")</f>
        <v/>
      </c>
      <c r="W594" t="s">
        <v>1640</v>
      </c>
      <c r="X594" t="s">
        <v>85</v>
      </c>
      <c r="Y594" s="4"/>
      <c r="Z594" t="s">
        <v>739</v>
      </c>
      <c r="AB594" t="s">
        <v>85</v>
      </c>
      <c r="AC594" s="22" t="s">
        <v>97</v>
      </c>
      <c r="AD594" t="s">
        <v>816</v>
      </c>
      <c r="AF594" t="s">
        <v>1641</v>
      </c>
      <c r="AI594" t="s">
        <v>99</v>
      </c>
      <c r="AJ594" t="s">
        <v>99</v>
      </c>
      <c r="AK594" t="str">
        <f>IF(BTT[[#This Row],[Subprozess
(optionale Auswahl)]]="","okay",IF(VLOOKUP(BTT[[#This Row],[Subprozess
(optionale Auswahl)]],BPML[[Subprozess]:[Zugeordneter Hauptprozess]],3,FALSE)=BTT[[#This Row],[Hauptprozess
(Pflichtauswahl)]],"okay","falscher Subprozess"))</f>
        <v>okay</v>
      </c>
      <c r="AL594" t="str">
        <f>IF(aktives_Teilprojekt="Master","",IF(BTT[[#This Row],[Verantwortliches TP
(automatisch)]]=VLOOKUP(aktives_Teilprojekt,Teilprojekte[[Teilprojekte]:[Kürzel]],2,FALSE),"okay","Hauptprozess anderes TP"))</f>
        <v>okay</v>
      </c>
      <c r="AM5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5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594" t="str">
        <f>IFERROR(IF(BTT[[#This Row],[SAP-Modul
(Pflichtauswahl)]]&lt;&gt;VLOOKUP(BTT[[#This Row],[Verwendete Transaktion (Pflichtauswahl)]],Transaktionen[[Transaktionen]:[Modul]],3,FALSE),"Modul anders","okay"),"")</f>
        <v>Modul anders</v>
      </c>
      <c r="AP594" t="str">
        <f>IFERROR(IF(COUNTIFS(BTT[Verwendete Transaktion (Pflichtauswahl)],BTT[[#This Row],[Verwendete Transaktion (Pflichtauswahl)]],BTT[SAP-Modul
(Pflichtauswahl)],"&lt;&gt;"&amp;BTT[[#This Row],[SAP-Modul
(Pflichtauswahl)]])&gt;0,"Modul anders","okay"),"")</f>
        <v>Modul anders</v>
      </c>
      <c r="AQ594" t="str">
        <f>IFERROR(IF(COUNTIFS(BTT[Verwendete Transaktion (Pflichtauswahl)],BTT[[#This Row],[Verwendete Transaktion (Pflichtauswahl)]],BTT[Verantwortliches TP
(automatisch)],"&lt;&gt;"&amp;BTT[[#This Row],[Verantwortliches TP
(automatisch)]])&gt;0,"Transaktion mehrfach","okay"),"")</f>
        <v>okay</v>
      </c>
      <c r="AR594" t="str">
        <f>IFERROR(IF(COUNTIFS(BTT[Verwendete Transaktion (Pflichtauswahl)],BTT[[#This Row],[Verwendete Transaktion (Pflichtauswahl)]],BTT[Verantwortliches TP
(automatisch)],"&lt;&gt;"&amp;VLOOKUP(aktives_Teilprojekt,Teilprojekte[[Teilprojekte]:[Kürzel]],2,FALSE))&gt;0,"Transaktion mehrfach","okay"),"")</f>
        <v>okay</v>
      </c>
      <c r="AS594" t="s">
        <v>1642</v>
      </c>
    </row>
    <row r="595" spans="1:45">
      <c r="A595" t="str">
        <f>IFERROR(IF(BTT[[#This Row],[Lfd Nr. 
(aus konsolidierter Datei)]]&lt;&gt;"",BTT[[#This Row],[Lfd Nr. 
(aus konsolidierter Datei)]],VLOOKUP(aktives_Teilprojekt,Teilprojekte[[Teilprojekte]:[Kürzel]],2,FALSE)&amp;ROW(BTT[[#This Row],[Lfd Nr.
(automatisch)]])-2),"")</f>
        <v>FI2308</v>
      </c>
      <c r="B595" t="s">
        <v>101</v>
      </c>
      <c r="D595" t="s">
        <v>102</v>
      </c>
      <c r="E595" t="str">
        <f>IFERROR(IF(NOT(BTT[[#This Row],[Manuelle Änderung des Verantwortliches TP
(Auswahl - bei Bedarf)]]=""),BTT[[#This Row],[Manuelle Änderung des Verantwortliches TP
(Auswahl - bei Bedarf)]],VLOOKUP(BTT[[#This Row],[Hauptprozess
(Pflichtauswahl)]],Hauptprozesse[],3,FALSE)),"")</f>
        <v>FI</v>
      </c>
      <c r="F595" t="s">
        <v>5</v>
      </c>
      <c r="H595" t="s">
        <v>792</v>
      </c>
      <c r="I595" t="s">
        <v>1639</v>
      </c>
      <c r="J595" t="str">
        <f>IFERROR(VLOOKUP(BTT[[#This Row],[Verwendete Transaktion (Pflichtauswahl)]],Transaktionen[[Transaktionen]:[Langtext]],2,FALSE),"")</f>
        <v>Verwaltung der TemSe/REGUT-Daten</v>
      </c>
      <c r="V595" t="str">
        <f>IFERROR(VLOOKUP(BTT[[#This Row],[Verwendetes Formular
(Auswahl falls relevant)]],Formulare[[Formularbezeichnung]:[Formularname (technisch)]],2,FALSE),"")</f>
        <v/>
      </c>
      <c r="X595" t="s">
        <v>83</v>
      </c>
      <c r="Y595" s="4" t="s">
        <v>376</v>
      </c>
      <c r="AC595" s="22" t="s">
        <v>97</v>
      </c>
      <c r="AD595" t="s">
        <v>816</v>
      </c>
      <c r="AF595" t="s">
        <v>1641</v>
      </c>
      <c r="AJ595" t="s">
        <v>99</v>
      </c>
      <c r="AK595" t="str">
        <f>IF(BTT[[#This Row],[Subprozess
(optionale Auswahl)]]="","okay",IF(VLOOKUP(BTT[[#This Row],[Subprozess
(optionale Auswahl)]],BPML[[Subprozess]:[Zugeordneter Hauptprozess]],3,FALSE)=BTT[[#This Row],[Hauptprozess
(Pflichtauswahl)]],"okay","falscher Subprozess"))</f>
        <v>okay</v>
      </c>
      <c r="AL595" t="str">
        <f>IF(aktives_Teilprojekt="Master","",IF(BTT[[#This Row],[Verantwortliches TP
(automatisch)]]=VLOOKUP(aktives_Teilprojekt,Teilprojekte[[Teilprojekte]:[Kürzel]],2,FALSE),"okay","Hauptprozess anderes TP"))</f>
        <v>okay</v>
      </c>
      <c r="AM5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95" t="str">
        <f>IFERROR(IF(BTT[[#This Row],[SAP-Modul
(Pflichtauswahl)]]&lt;&gt;VLOOKUP(BTT[[#This Row],[Verwendete Transaktion (Pflichtauswahl)]],Transaktionen[[Transaktionen]:[Modul]],3,FALSE),"Modul anders","okay"),"")</f>
        <v>Modul anders</v>
      </c>
      <c r="AP595" t="str">
        <f>IFERROR(IF(COUNTIFS(BTT[Verwendete Transaktion (Pflichtauswahl)],BTT[[#This Row],[Verwendete Transaktion (Pflichtauswahl)]],BTT[SAP-Modul
(Pflichtauswahl)],"&lt;&gt;"&amp;BTT[[#This Row],[SAP-Modul
(Pflichtauswahl)]])&gt;0,"Modul anders","okay"),"")</f>
        <v>Modul anders</v>
      </c>
      <c r="AQ595" t="str">
        <f>IFERROR(IF(COUNTIFS(BTT[Verwendete Transaktion (Pflichtauswahl)],BTT[[#This Row],[Verwendete Transaktion (Pflichtauswahl)]],BTT[Verantwortliches TP
(automatisch)],"&lt;&gt;"&amp;BTT[[#This Row],[Verantwortliches TP
(automatisch)]])&gt;0,"Transaktion mehrfach","okay"),"")</f>
        <v>okay</v>
      </c>
      <c r="AR595" t="str">
        <f>IFERROR(IF(COUNTIFS(BTT[Verwendete Transaktion (Pflichtauswahl)],BTT[[#This Row],[Verwendete Transaktion (Pflichtauswahl)]],BTT[Verantwortliches TP
(automatisch)],"&lt;&gt;"&amp;VLOOKUP(aktives_Teilprojekt,Teilprojekte[[Teilprojekte]:[Kürzel]],2,FALSE))&gt;0,"Transaktion mehrfach","okay"),"")</f>
        <v>okay</v>
      </c>
      <c r="AS595" t="s">
        <v>1643</v>
      </c>
    </row>
    <row r="596" spans="1:45">
      <c r="A596" t="str">
        <f>IFERROR(IF(BTT[[#This Row],[Lfd Nr. 
(aus konsolidierter Datei)]]&lt;&gt;"",BTT[[#This Row],[Lfd Nr. 
(aus konsolidierter Datei)]],VLOOKUP(aktives_Teilprojekt,Teilprojekte[[Teilprojekte]:[Kürzel]],2,FALSE)&amp;ROW(BTT[[#This Row],[Lfd Nr.
(automatisch)]])-2),"")</f>
        <v>FI2394</v>
      </c>
      <c r="B596" t="s">
        <v>101</v>
      </c>
      <c r="D596" t="s">
        <v>102</v>
      </c>
      <c r="E596" t="str">
        <f>IFERROR(IF(NOT(BTT[[#This Row],[Manuelle Änderung des Verantwortliches TP
(Auswahl - bei Bedarf)]]=""),BTT[[#This Row],[Manuelle Änderung des Verantwortliches TP
(Auswahl - bei Bedarf)]],VLOOKUP(BTT[[#This Row],[Hauptprozess
(Pflichtauswahl)]],Hauptprozesse[],3,FALSE)),"")</f>
        <v>FI</v>
      </c>
      <c r="F596" t="s">
        <v>5</v>
      </c>
      <c r="H596" t="s">
        <v>792</v>
      </c>
      <c r="I596" t="s">
        <v>1644</v>
      </c>
      <c r="J596" t="str">
        <f>IFERROR(VLOOKUP(BTT[[#This Row],[Verwendete Transaktion (Pflichtauswahl)]],Transaktionen[[Transaktionen]:[Langtext]],2,FALSE),"")</f>
        <v>Nachbearbeiten Elektron. Kontoauszug</v>
      </c>
      <c r="V596" t="str">
        <f>IFERROR(VLOOKUP(BTT[[#This Row],[Verwendetes Formular
(Auswahl falls relevant)]],Formulare[[Formularbezeichnung]:[Formularname (technisch)]],2,FALSE),"")</f>
        <v/>
      </c>
      <c r="X596" t="s">
        <v>83</v>
      </c>
      <c r="Y596" s="4"/>
      <c r="AC596" s="22" t="s">
        <v>97</v>
      </c>
      <c r="AD596" t="s">
        <v>98</v>
      </c>
      <c r="AF596" s="22" t="s">
        <v>97</v>
      </c>
      <c r="AJ596" t="s">
        <v>99</v>
      </c>
      <c r="AK596" t="str">
        <f>IF(BTT[[#This Row],[Subprozess
(optionale Auswahl)]]="","okay",IF(VLOOKUP(BTT[[#This Row],[Subprozess
(optionale Auswahl)]],BPML[[Subprozess]:[Zugeordneter Hauptprozess]],3,FALSE)=BTT[[#This Row],[Hauptprozess
(Pflichtauswahl)]],"okay","falscher Subprozess"))</f>
        <v>okay</v>
      </c>
      <c r="AL596" t="str">
        <f>IF(aktives_Teilprojekt="Master","",IF(BTT[[#This Row],[Verantwortliches TP
(automatisch)]]=VLOOKUP(aktives_Teilprojekt,Teilprojekte[[Teilprojekte]:[Kürzel]],2,FALSE),"okay","Hauptprozess anderes TP"))</f>
        <v>okay</v>
      </c>
      <c r="AM5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96" t="str">
        <f>IFERROR(IF(BTT[[#This Row],[SAP-Modul
(Pflichtauswahl)]]&lt;&gt;VLOOKUP(BTT[[#This Row],[Verwendete Transaktion (Pflichtauswahl)]],Transaktionen[[Transaktionen]:[Modul]],3,FALSE),"Modul anders","okay"),"")</f>
        <v>Modul anders</v>
      </c>
      <c r="AP596" t="str">
        <f>IFERROR(IF(COUNTIFS(BTT[Verwendete Transaktion (Pflichtauswahl)],BTT[[#This Row],[Verwendete Transaktion (Pflichtauswahl)]],BTT[SAP-Modul
(Pflichtauswahl)],"&lt;&gt;"&amp;BTT[[#This Row],[SAP-Modul
(Pflichtauswahl)]])&gt;0,"Modul anders","okay"),"")</f>
        <v>Modul anders</v>
      </c>
      <c r="AQ596" t="str">
        <f>IFERROR(IF(COUNTIFS(BTT[Verwendete Transaktion (Pflichtauswahl)],BTT[[#This Row],[Verwendete Transaktion (Pflichtauswahl)]],BTT[Verantwortliches TP
(automatisch)],"&lt;&gt;"&amp;BTT[[#This Row],[Verantwortliches TP
(automatisch)]])&gt;0,"Transaktion mehrfach","okay"),"")</f>
        <v>okay</v>
      </c>
      <c r="AR596" t="str">
        <f>IFERROR(IF(COUNTIFS(BTT[Verwendete Transaktion (Pflichtauswahl)],BTT[[#This Row],[Verwendete Transaktion (Pflichtauswahl)]],BTT[Verantwortliches TP
(automatisch)],"&lt;&gt;"&amp;VLOOKUP(aktives_Teilprojekt,Teilprojekte[[Teilprojekte]:[Kürzel]],2,FALSE))&gt;0,"Transaktion mehrfach","okay"),"")</f>
        <v>okay</v>
      </c>
      <c r="AS596" t="s">
        <v>1645</v>
      </c>
    </row>
    <row r="597" spans="1:45">
      <c r="A597" t="str">
        <f>IFERROR(IF(BTT[[#This Row],[Lfd Nr. 
(aus konsolidierter Datei)]]&lt;&gt;"",BTT[[#This Row],[Lfd Nr. 
(aus konsolidierter Datei)]],VLOOKUP(aktives_Teilprojekt,Teilprojekte[[Teilprojekte]:[Kürzel]],2,FALSE)&amp;ROW(BTT[[#This Row],[Lfd Nr.
(automatisch)]])-2),"")</f>
        <v>NL208</v>
      </c>
      <c r="B597" t="s">
        <v>218</v>
      </c>
      <c r="D597" t="s">
        <v>1646</v>
      </c>
      <c r="E597" t="str">
        <f>IFERROR(IF(NOT(BTT[[#This Row],[Manuelle Änderung des Verantwortliches TP
(Auswahl - bei Bedarf)]]=""),BTT[[#This Row],[Manuelle Änderung des Verantwortliches TP
(Auswahl - bei Bedarf)]],VLOOKUP(BTT[[#This Row],[Hauptprozess
(Pflichtauswahl)]],Hauptprozesse[],3,FALSE)),"")</f>
        <v>FI</v>
      </c>
      <c r="F597" t="s">
        <v>5</v>
      </c>
      <c r="G597" t="s">
        <v>93</v>
      </c>
      <c r="H597" t="s">
        <v>220</v>
      </c>
      <c r="I597" t="s">
        <v>1647</v>
      </c>
      <c r="J597" t="str">
        <f>IFERROR(VLOOKUP(BTT[[#This Row],[Verwendete Transaktion (Pflichtauswahl)]],Transaktionen[[Transaktionen]:[Langtext]],2,FALSE),"")</f>
        <v>Nachbearbeitung Kontoauszüge</v>
      </c>
      <c r="O597" t="s">
        <v>85</v>
      </c>
      <c r="T597" t="s">
        <v>96</v>
      </c>
      <c r="V597" t="str">
        <f>IFERROR(VLOOKUP(BTT[[#This Row],[Verwendetes Formular
(Auswahl falls relevant)]],Formulare[[Formularbezeichnung]:[Formularname (technisch)]],2,FALSE),"")</f>
        <v/>
      </c>
      <c r="X597" t="s">
        <v>83</v>
      </c>
      <c r="Y597" s="4"/>
      <c r="AB597" t="s">
        <v>85</v>
      </c>
      <c r="AC597" s="22" t="s">
        <v>97</v>
      </c>
      <c r="AD597" t="s">
        <v>87</v>
      </c>
      <c r="AF597" t="s">
        <v>1648</v>
      </c>
      <c r="AJ597" t="s">
        <v>99</v>
      </c>
      <c r="AK597" t="str">
        <f>IF(BTT[[#This Row],[Subprozess
(optionale Auswahl)]]="","okay",IF(VLOOKUP(BTT[[#This Row],[Subprozess
(optionale Auswahl)]],BPML[[Subprozess]:[Zugeordneter Hauptprozess]],3,FALSE)=BTT[[#This Row],[Hauptprozess
(Pflichtauswahl)]],"okay","falscher Subprozess"))</f>
        <v>okay</v>
      </c>
      <c r="AL597" t="str">
        <f>IF(aktives_Teilprojekt="Master","",IF(BTT[[#This Row],[Verantwortliches TP
(automatisch)]]=VLOOKUP(aktives_Teilprojekt,Teilprojekte[[Teilprojekte]:[Kürzel]],2,FALSE),"okay","Hauptprozess anderes TP"))</f>
        <v>okay</v>
      </c>
      <c r="AM5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97" t="str">
        <f>IFERROR(IF(BTT[[#This Row],[SAP-Modul
(Pflichtauswahl)]]&lt;&gt;VLOOKUP(BTT[[#This Row],[Verwendete Transaktion (Pflichtauswahl)]],Transaktionen[[Transaktionen]:[Modul]],3,FALSE),"Modul anders","okay"),"")</f>
        <v>Modul anders</v>
      </c>
      <c r="AP597" t="str">
        <f>IFERROR(IF(COUNTIFS(BTT[Verwendete Transaktion (Pflichtauswahl)],BTT[[#This Row],[Verwendete Transaktion (Pflichtauswahl)]],BTT[SAP-Modul
(Pflichtauswahl)],"&lt;&gt;"&amp;BTT[[#This Row],[SAP-Modul
(Pflichtauswahl)]])&gt;0,"Modul anders","okay"),"")</f>
        <v>Modul anders</v>
      </c>
      <c r="AQ597" t="str">
        <f>IFERROR(IF(COUNTIFS(BTT[Verwendete Transaktion (Pflichtauswahl)],BTT[[#This Row],[Verwendete Transaktion (Pflichtauswahl)]],BTT[Verantwortliches TP
(automatisch)],"&lt;&gt;"&amp;BTT[[#This Row],[Verantwortliches TP
(automatisch)]])&gt;0,"Transaktion mehrfach","okay"),"")</f>
        <v>okay</v>
      </c>
      <c r="AR597" t="str">
        <f>IFERROR(IF(COUNTIFS(BTT[Verwendete Transaktion (Pflichtauswahl)],BTT[[#This Row],[Verwendete Transaktion (Pflichtauswahl)]],BTT[Verantwortliches TP
(automatisch)],"&lt;&gt;"&amp;VLOOKUP(aktives_Teilprojekt,Teilprojekte[[Teilprojekte]:[Kürzel]],2,FALSE))&gt;0,"Transaktion mehrfach","okay"),"")</f>
        <v>okay</v>
      </c>
      <c r="AS597" t="s">
        <v>1649</v>
      </c>
    </row>
    <row r="598" spans="1:45">
      <c r="A598" t="str">
        <f>IFERROR(IF(BTT[[#This Row],[Lfd Nr. 
(aus konsolidierter Datei)]]&lt;&gt;"",BTT[[#This Row],[Lfd Nr. 
(aus konsolidierter Datei)]],VLOOKUP(aktives_Teilprojekt,Teilprojekte[[Teilprojekte]:[Kürzel]],2,FALSE)&amp;ROW(BTT[[#This Row],[Lfd Nr.
(automatisch)]])-2),"")</f>
        <v>HL247</v>
      </c>
      <c r="B598" t="s">
        <v>90</v>
      </c>
      <c r="C598" t="s">
        <v>91</v>
      </c>
      <c r="D598" t="s">
        <v>1650</v>
      </c>
      <c r="E598" t="str">
        <f>IFERROR(IF(NOT(BTT[[#This Row],[Manuelle Änderung des Verantwortliches TP
(Auswahl - bei Bedarf)]]=""),BTT[[#This Row],[Manuelle Änderung des Verantwortliches TP
(Auswahl - bei Bedarf)]],VLOOKUP(BTT[[#This Row],[Hauptprozess
(Pflichtauswahl)]],Hauptprozesse[],3,FALSE)),"")</f>
        <v>FI</v>
      </c>
      <c r="F598" t="s">
        <v>5</v>
      </c>
      <c r="G598" t="s">
        <v>93</v>
      </c>
      <c r="H598" t="s">
        <v>1380</v>
      </c>
      <c r="I598" t="s">
        <v>1647</v>
      </c>
      <c r="J598" t="str">
        <f>IFERROR(VLOOKUP(BTT[[#This Row],[Verwendete Transaktion (Pflichtauswahl)]],Transaktionen[[Transaktionen]:[Langtext]],2,FALSE),"")</f>
        <v>Nachbearbeitung Kontoauszüge</v>
      </c>
      <c r="O598" t="s">
        <v>83</v>
      </c>
      <c r="T598" t="s">
        <v>96</v>
      </c>
      <c r="V598" t="str">
        <f>IFERROR(VLOOKUP(BTT[[#This Row],[Verwendetes Formular
(Auswahl falls relevant)]],Formulare[[Formularbezeichnung]:[Formularname (technisch)]],2,FALSE),"")</f>
        <v/>
      </c>
      <c r="X598" t="s">
        <v>83</v>
      </c>
      <c r="Y598" s="4"/>
      <c r="AC598" s="22" t="s">
        <v>97</v>
      </c>
      <c r="AD598" t="s">
        <v>87</v>
      </c>
      <c r="AF598" t="s">
        <v>1648</v>
      </c>
      <c r="AJ598" t="s">
        <v>99</v>
      </c>
      <c r="AK598" t="str">
        <f>IF(BTT[[#This Row],[Subprozess
(optionale Auswahl)]]="","okay",IF(VLOOKUP(BTT[[#This Row],[Subprozess
(optionale Auswahl)]],BPML[[Subprozess]:[Zugeordneter Hauptprozess]],3,FALSE)=BTT[[#This Row],[Hauptprozess
(Pflichtauswahl)]],"okay","falscher Subprozess"))</f>
        <v>okay</v>
      </c>
      <c r="AL598" t="str">
        <f>IF(aktives_Teilprojekt="Master","",IF(BTT[[#This Row],[Verantwortliches TP
(automatisch)]]=VLOOKUP(aktives_Teilprojekt,Teilprojekte[[Teilprojekte]:[Kürzel]],2,FALSE),"okay","Hauptprozess anderes TP"))</f>
        <v>okay</v>
      </c>
      <c r="AM5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98" t="str">
        <f>IFERROR(IF(BTT[[#This Row],[SAP-Modul
(Pflichtauswahl)]]&lt;&gt;VLOOKUP(BTT[[#This Row],[Verwendete Transaktion (Pflichtauswahl)]],Transaktionen[[Transaktionen]:[Modul]],3,FALSE),"Modul anders","okay"),"")</f>
        <v>Modul anders</v>
      </c>
      <c r="AP598" t="str">
        <f>IFERROR(IF(COUNTIFS(BTT[Verwendete Transaktion (Pflichtauswahl)],BTT[[#This Row],[Verwendete Transaktion (Pflichtauswahl)]],BTT[SAP-Modul
(Pflichtauswahl)],"&lt;&gt;"&amp;BTT[[#This Row],[SAP-Modul
(Pflichtauswahl)]])&gt;0,"Modul anders","okay"),"")</f>
        <v>Modul anders</v>
      </c>
      <c r="AQ598" t="str">
        <f>IFERROR(IF(COUNTIFS(BTT[Verwendete Transaktion (Pflichtauswahl)],BTT[[#This Row],[Verwendete Transaktion (Pflichtauswahl)]],BTT[Verantwortliches TP
(automatisch)],"&lt;&gt;"&amp;BTT[[#This Row],[Verantwortliches TP
(automatisch)]])&gt;0,"Transaktion mehrfach","okay"),"")</f>
        <v>okay</v>
      </c>
      <c r="AR598" t="str">
        <f>IFERROR(IF(COUNTIFS(BTT[Verwendete Transaktion (Pflichtauswahl)],BTT[[#This Row],[Verwendete Transaktion (Pflichtauswahl)]],BTT[Verantwortliches TP
(automatisch)],"&lt;&gt;"&amp;VLOOKUP(aktives_Teilprojekt,Teilprojekte[[Teilprojekte]:[Kürzel]],2,FALSE))&gt;0,"Transaktion mehrfach","okay"),"")</f>
        <v>okay</v>
      </c>
      <c r="AS598" t="s">
        <v>1651</v>
      </c>
    </row>
    <row r="599" spans="1:45">
      <c r="A599" t="str">
        <f>IFERROR(IF(BTT[[#This Row],[Lfd Nr. 
(aus konsolidierter Datei)]]&lt;&gt;"",BTT[[#This Row],[Lfd Nr. 
(aus konsolidierter Datei)]],VLOOKUP(aktives_Teilprojekt,Teilprojekte[[Teilprojekte]:[Kürzel]],2,FALSE)&amp;ROW(BTT[[#This Row],[Lfd Nr.
(automatisch)]])-2),"")</f>
        <v>FI2145</v>
      </c>
      <c r="B599" t="s">
        <v>101</v>
      </c>
      <c r="D599" t="s">
        <v>102</v>
      </c>
      <c r="E599" t="str">
        <f>IFERROR(IF(NOT(BTT[[#This Row],[Manuelle Änderung des Verantwortliches TP
(Auswahl - bei Bedarf)]]=""),BTT[[#This Row],[Manuelle Änderung des Verantwortliches TP
(Auswahl - bei Bedarf)]],VLOOKUP(BTT[[#This Row],[Hauptprozess
(Pflichtauswahl)]],Hauptprozesse[],3,FALSE)),"")</f>
        <v>FI</v>
      </c>
      <c r="F599" t="s">
        <v>5</v>
      </c>
      <c r="H599" t="s">
        <v>1351</v>
      </c>
      <c r="I599" t="s">
        <v>1652</v>
      </c>
      <c r="J599" t="str">
        <f>IFERROR(VLOOKUP(BTT[[#This Row],[Verwendete Transaktion (Pflichtauswahl)]],Transaktionen[[Transaktionen]:[Langtext]],2,FALSE),"")</f>
        <v>Zeigt den Verwendungszweck an</v>
      </c>
      <c r="V599" t="str">
        <f>IFERROR(VLOOKUP(BTT[[#This Row],[Verwendetes Formular
(Auswahl falls relevant)]],Formulare[[Formularbezeichnung]:[Formularname (technisch)]],2,FALSE),"")</f>
        <v/>
      </c>
      <c r="X599" t="s">
        <v>83</v>
      </c>
      <c r="Y599" s="4"/>
      <c r="AC599" s="22" t="s">
        <v>97</v>
      </c>
      <c r="AD599" t="s">
        <v>98</v>
      </c>
      <c r="AF599" s="22" t="s">
        <v>97</v>
      </c>
      <c r="AJ599" t="s">
        <v>99</v>
      </c>
      <c r="AK599" t="str">
        <f>IF(BTT[[#This Row],[Subprozess
(optionale Auswahl)]]="","okay",IF(VLOOKUP(BTT[[#This Row],[Subprozess
(optionale Auswahl)]],BPML[[Subprozess]:[Zugeordneter Hauptprozess]],3,FALSE)=BTT[[#This Row],[Hauptprozess
(Pflichtauswahl)]],"okay","falscher Subprozess"))</f>
        <v>okay</v>
      </c>
      <c r="AL599" t="str">
        <f>IF(aktives_Teilprojekt="Master","",IF(BTT[[#This Row],[Verantwortliches TP
(automatisch)]]=VLOOKUP(aktives_Teilprojekt,Teilprojekte[[Teilprojekte]:[Kürzel]],2,FALSE),"okay","Hauptprozess anderes TP"))</f>
        <v>okay</v>
      </c>
      <c r="AM5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5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599" t="str">
        <f>IFERROR(IF(BTT[[#This Row],[SAP-Modul
(Pflichtauswahl)]]&lt;&gt;VLOOKUP(BTT[[#This Row],[Verwendete Transaktion (Pflichtauswahl)]],Transaktionen[[Transaktionen]:[Modul]],3,FALSE),"Modul anders","okay"),"")</f>
        <v>okay</v>
      </c>
      <c r="AP599" t="str">
        <f>IFERROR(IF(COUNTIFS(BTT[Verwendete Transaktion (Pflichtauswahl)],BTT[[#This Row],[Verwendete Transaktion (Pflichtauswahl)]],BTT[SAP-Modul
(Pflichtauswahl)],"&lt;&gt;"&amp;BTT[[#This Row],[SAP-Modul
(Pflichtauswahl)]])&gt;0,"Modul anders","okay"),"")</f>
        <v>okay</v>
      </c>
      <c r="AQ599" t="str">
        <f>IFERROR(IF(COUNTIFS(BTT[Verwendete Transaktion (Pflichtauswahl)],BTT[[#This Row],[Verwendete Transaktion (Pflichtauswahl)]],BTT[Verantwortliches TP
(automatisch)],"&lt;&gt;"&amp;BTT[[#This Row],[Verantwortliches TP
(automatisch)]])&gt;0,"Transaktion mehrfach","okay"),"")</f>
        <v>okay</v>
      </c>
      <c r="AR599" t="str">
        <f>IFERROR(IF(COUNTIFS(BTT[Verwendete Transaktion (Pflichtauswahl)],BTT[[#This Row],[Verwendete Transaktion (Pflichtauswahl)]],BTT[Verantwortliches TP
(automatisch)],"&lt;&gt;"&amp;VLOOKUP(aktives_Teilprojekt,Teilprojekte[[Teilprojekte]:[Kürzel]],2,FALSE))&gt;0,"Transaktion mehrfach","okay"),"")</f>
        <v>okay</v>
      </c>
      <c r="AS599" t="s">
        <v>1653</v>
      </c>
    </row>
    <row r="600" spans="1:45">
      <c r="A600" t="str">
        <f>IFERROR(IF(BTT[[#This Row],[Lfd Nr. 
(aus konsolidierter Datei)]]&lt;&gt;"",BTT[[#This Row],[Lfd Nr. 
(aus konsolidierter Datei)]],VLOOKUP(aktives_Teilprojekt,Teilprojekte[[Teilprojekte]:[Kürzel]],2,FALSE)&amp;ROW(BTT[[#This Row],[Lfd Nr.
(automatisch)]])-2),"")</f>
        <v>FI2395</v>
      </c>
      <c r="B600" t="s">
        <v>101</v>
      </c>
      <c r="D600" t="s">
        <v>102</v>
      </c>
      <c r="E600" t="str">
        <f>IFERROR(IF(NOT(BTT[[#This Row],[Manuelle Änderung des Verantwortliches TP
(Auswahl - bei Bedarf)]]=""),BTT[[#This Row],[Manuelle Änderung des Verantwortliches TP
(Auswahl - bei Bedarf)]],VLOOKUP(BTT[[#This Row],[Hauptprozess
(Pflichtauswahl)]],Hauptprozesse[],3,FALSE)),"")</f>
        <v>FI</v>
      </c>
      <c r="F600" t="s">
        <v>5</v>
      </c>
      <c r="H600" t="s">
        <v>792</v>
      </c>
      <c r="I600" t="s">
        <v>1654</v>
      </c>
      <c r="J600" t="str">
        <f>IFERROR(VLOOKUP(BTT[[#This Row],[Verwendete Transaktion (Pflichtauswahl)]],Transaktionen[[Transaktionen]:[Langtext]],2,FALSE),"")</f>
        <v>Simulation Suchmustersuche</v>
      </c>
      <c r="V600" t="str">
        <f>IFERROR(VLOOKUP(BTT[[#This Row],[Verwendetes Formular
(Auswahl falls relevant)]],Formulare[[Formularbezeichnung]:[Formularname (technisch)]],2,FALSE),"")</f>
        <v/>
      </c>
      <c r="X600" t="s">
        <v>83</v>
      </c>
      <c r="Y600" s="4"/>
      <c r="AC600" s="22" t="s">
        <v>97</v>
      </c>
      <c r="AD600" t="s">
        <v>98</v>
      </c>
      <c r="AF600" s="22" t="s">
        <v>97</v>
      </c>
      <c r="AJ600" t="s">
        <v>99</v>
      </c>
      <c r="AK600" t="str">
        <f>IF(BTT[[#This Row],[Subprozess
(optionale Auswahl)]]="","okay",IF(VLOOKUP(BTT[[#This Row],[Subprozess
(optionale Auswahl)]],BPML[[Subprozess]:[Zugeordneter Hauptprozess]],3,FALSE)=BTT[[#This Row],[Hauptprozess
(Pflichtauswahl)]],"okay","falscher Subprozess"))</f>
        <v>okay</v>
      </c>
      <c r="AL600" t="str">
        <f>IF(aktives_Teilprojekt="Master","",IF(BTT[[#This Row],[Verantwortliches TP
(automatisch)]]=VLOOKUP(aktives_Teilprojekt,Teilprojekte[[Teilprojekte]:[Kürzel]],2,FALSE),"okay","Hauptprozess anderes TP"))</f>
        <v>okay</v>
      </c>
      <c r="AM6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0" t="str">
        <f>IFERROR(IF(BTT[[#This Row],[SAP-Modul
(Pflichtauswahl)]]&lt;&gt;VLOOKUP(BTT[[#This Row],[Verwendete Transaktion (Pflichtauswahl)]],Transaktionen[[Transaktionen]:[Modul]],3,FALSE),"Modul anders","okay"),"")</f>
        <v>Modul anders</v>
      </c>
      <c r="AP600" t="str">
        <f>IFERROR(IF(COUNTIFS(BTT[Verwendete Transaktion (Pflichtauswahl)],BTT[[#This Row],[Verwendete Transaktion (Pflichtauswahl)]],BTT[SAP-Modul
(Pflichtauswahl)],"&lt;&gt;"&amp;BTT[[#This Row],[SAP-Modul
(Pflichtauswahl)]])&gt;0,"Modul anders","okay"),"")</f>
        <v>Modul anders</v>
      </c>
      <c r="AQ600" t="str">
        <f>IFERROR(IF(COUNTIFS(BTT[Verwendete Transaktion (Pflichtauswahl)],BTT[[#This Row],[Verwendete Transaktion (Pflichtauswahl)]],BTT[Verantwortliches TP
(automatisch)],"&lt;&gt;"&amp;BTT[[#This Row],[Verantwortliches TP
(automatisch)]])&gt;0,"Transaktion mehrfach","okay"),"")</f>
        <v>okay</v>
      </c>
      <c r="AR600" t="str">
        <f>IFERROR(IF(COUNTIFS(BTT[Verwendete Transaktion (Pflichtauswahl)],BTT[[#This Row],[Verwendete Transaktion (Pflichtauswahl)]],BTT[Verantwortliches TP
(automatisch)],"&lt;&gt;"&amp;VLOOKUP(aktives_Teilprojekt,Teilprojekte[[Teilprojekte]:[Kürzel]],2,FALSE))&gt;0,"Transaktion mehrfach","okay"),"")</f>
        <v>okay</v>
      </c>
      <c r="AS600" t="s">
        <v>1655</v>
      </c>
    </row>
    <row r="601" spans="1:45">
      <c r="A601" t="str">
        <f>IFERROR(IF(BTT[[#This Row],[Lfd Nr. 
(aus konsolidierter Datei)]]&lt;&gt;"",BTT[[#This Row],[Lfd Nr. 
(aus konsolidierter Datei)]],VLOOKUP(aktives_Teilprojekt,Teilprojekte[[Teilprojekte]:[Kürzel]],2,FALSE)&amp;ROW(BTT[[#This Row],[Lfd Nr.
(automatisch)]])-2),"")</f>
        <v>FI2146</v>
      </c>
      <c r="B601" t="s">
        <v>101</v>
      </c>
      <c r="D601" t="s">
        <v>102</v>
      </c>
      <c r="E601" t="str">
        <f>IFERROR(IF(NOT(BTT[[#This Row],[Manuelle Änderung des Verantwortliches TP
(Auswahl - bei Bedarf)]]=""),BTT[[#This Row],[Manuelle Änderung des Verantwortliches TP
(Auswahl - bei Bedarf)]],VLOOKUP(BTT[[#This Row],[Hauptprozess
(Pflichtauswahl)]],Hauptprozesse[],3,FALSE)),"")</f>
        <v>FI</v>
      </c>
      <c r="F601" t="s">
        <v>5</v>
      </c>
      <c r="H601" t="s">
        <v>1351</v>
      </c>
      <c r="I601" t="s">
        <v>1656</v>
      </c>
      <c r="J601" t="str">
        <f>IFERROR(VLOOKUP(BTT[[#This Row],[Verwendete Transaktion (Pflichtauswahl)]],Transaktionen[[Transaktionen]:[Langtext]],2,FALSE),"")</f>
        <v>Einlesen Elektronischer Kontoauszug</v>
      </c>
      <c r="V601" t="str">
        <f>IFERROR(VLOOKUP(BTT[[#This Row],[Verwendetes Formular
(Auswahl falls relevant)]],Formulare[[Formularbezeichnung]:[Formularname (technisch)]],2,FALSE),"")</f>
        <v/>
      </c>
      <c r="X601" t="s">
        <v>83</v>
      </c>
      <c r="Y601" s="4"/>
      <c r="AB601" t="s">
        <v>85</v>
      </c>
      <c r="AC601" t="s">
        <v>1657</v>
      </c>
      <c r="AD601" t="s">
        <v>816</v>
      </c>
      <c r="AF601" t="s">
        <v>1658</v>
      </c>
      <c r="AJ601" t="s">
        <v>99</v>
      </c>
      <c r="AK601" t="str">
        <f>IF(BTT[[#This Row],[Subprozess
(optionale Auswahl)]]="","okay",IF(VLOOKUP(BTT[[#This Row],[Subprozess
(optionale Auswahl)]],BPML[[Subprozess]:[Zugeordneter Hauptprozess]],3,FALSE)=BTT[[#This Row],[Hauptprozess
(Pflichtauswahl)]],"okay","falscher Subprozess"))</f>
        <v>okay</v>
      </c>
      <c r="AL601" t="str">
        <f>IF(aktives_Teilprojekt="Master","",IF(BTT[[#This Row],[Verantwortliches TP
(automatisch)]]=VLOOKUP(aktives_Teilprojekt,Teilprojekte[[Teilprojekte]:[Kürzel]],2,FALSE),"okay","Hauptprozess anderes TP"))</f>
        <v>okay</v>
      </c>
      <c r="AM6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1" t="str">
        <f>IFERROR(IF(BTT[[#This Row],[SAP-Modul
(Pflichtauswahl)]]&lt;&gt;VLOOKUP(BTT[[#This Row],[Verwendete Transaktion (Pflichtauswahl)]],Transaktionen[[Transaktionen]:[Modul]],3,FALSE),"Modul anders","okay"),"")</f>
        <v>okay</v>
      </c>
      <c r="AP601" t="str">
        <f>IFERROR(IF(COUNTIFS(BTT[Verwendete Transaktion (Pflichtauswahl)],BTT[[#This Row],[Verwendete Transaktion (Pflichtauswahl)]],BTT[SAP-Modul
(Pflichtauswahl)],"&lt;&gt;"&amp;BTT[[#This Row],[SAP-Modul
(Pflichtauswahl)]])&gt;0,"Modul anders","okay"),"")</f>
        <v>okay</v>
      </c>
      <c r="AQ601" t="str">
        <f>IFERROR(IF(COUNTIFS(BTT[Verwendete Transaktion (Pflichtauswahl)],BTT[[#This Row],[Verwendete Transaktion (Pflichtauswahl)]],BTT[Verantwortliches TP
(automatisch)],"&lt;&gt;"&amp;BTT[[#This Row],[Verantwortliches TP
(automatisch)]])&gt;0,"Transaktion mehrfach","okay"),"")</f>
        <v>okay</v>
      </c>
      <c r="AR601" t="str">
        <f>IFERROR(IF(COUNTIFS(BTT[Verwendete Transaktion (Pflichtauswahl)],BTT[[#This Row],[Verwendete Transaktion (Pflichtauswahl)]],BTT[Verantwortliches TP
(automatisch)],"&lt;&gt;"&amp;VLOOKUP(aktives_Teilprojekt,Teilprojekte[[Teilprojekte]:[Kürzel]],2,FALSE))&gt;0,"Transaktion mehrfach","okay"),"")</f>
        <v>okay</v>
      </c>
      <c r="AS601" t="s">
        <v>1659</v>
      </c>
    </row>
    <row r="602" spans="1:45">
      <c r="A602" t="str">
        <f>IFERROR(IF(BTT[[#This Row],[Lfd Nr. 
(aus konsolidierter Datei)]]&lt;&gt;"",BTT[[#This Row],[Lfd Nr. 
(aus konsolidierter Datei)]],VLOOKUP(aktives_Teilprojekt,Teilprojekte[[Teilprojekte]:[Kürzel]],2,FALSE)&amp;ROW(BTT[[#This Row],[Lfd Nr.
(automatisch)]])-2),"")</f>
        <v>NL192</v>
      </c>
      <c r="B602" t="s">
        <v>218</v>
      </c>
      <c r="D602" t="s">
        <v>1660</v>
      </c>
      <c r="E602" t="str">
        <f>IFERROR(IF(NOT(BTT[[#This Row],[Manuelle Änderung des Verantwortliches TP
(Auswahl - bei Bedarf)]]=""),BTT[[#This Row],[Manuelle Änderung des Verantwortliches TP
(Auswahl - bei Bedarf)]],VLOOKUP(BTT[[#This Row],[Hauptprozess
(Pflichtauswahl)]],Hauptprozesse[],3,FALSE)),"")</f>
        <v>FI</v>
      </c>
      <c r="F602" t="s">
        <v>5</v>
      </c>
      <c r="G602" t="s">
        <v>93</v>
      </c>
      <c r="H602" t="s">
        <v>220</v>
      </c>
      <c r="I602" t="s">
        <v>1661</v>
      </c>
      <c r="J602" t="str">
        <f>IFERROR(VLOOKUP(BTT[[#This Row],[Verwendete Transaktion (Pflichtauswahl)]],Transaktionen[[Transaktionen]:[Langtext]],2,FALSE),"")</f>
        <v>Anzeigen Elektronischer Kontoauszug</v>
      </c>
      <c r="O602" t="s">
        <v>85</v>
      </c>
      <c r="T602" t="s">
        <v>96</v>
      </c>
      <c r="V602" t="str">
        <f>IFERROR(VLOOKUP(BTT[[#This Row],[Verwendetes Formular
(Auswahl falls relevant)]],Formulare[[Formularbezeichnung]:[Formularname (technisch)]],2,FALSE),"")</f>
        <v/>
      </c>
      <c r="X602" t="s">
        <v>83</v>
      </c>
      <c r="Y602" s="4"/>
      <c r="AB602" t="s">
        <v>85</v>
      </c>
      <c r="AC602" t="s">
        <v>1657</v>
      </c>
      <c r="AD602" t="s">
        <v>87</v>
      </c>
      <c r="AF602" t="s">
        <v>1662</v>
      </c>
      <c r="AJ602" t="s">
        <v>99</v>
      </c>
      <c r="AK602" t="str">
        <f>IF(BTT[[#This Row],[Subprozess
(optionale Auswahl)]]="","okay",IF(VLOOKUP(BTT[[#This Row],[Subprozess
(optionale Auswahl)]],BPML[[Subprozess]:[Zugeordneter Hauptprozess]],3,FALSE)=BTT[[#This Row],[Hauptprozess
(Pflichtauswahl)]],"okay","falscher Subprozess"))</f>
        <v>okay</v>
      </c>
      <c r="AL602" t="str">
        <f>IF(aktives_Teilprojekt="Master","",IF(BTT[[#This Row],[Verantwortliches TP
(automatisch)]]=VLOOKUP(aktives_Teilprojekt,Teilprojekte[[Teilprojekte]:[Kürzel]],2,FALSE),"okay","Hauptprozess anderes TP"))</f>
        <v>okay</v>
      </c>
      <c r="AM6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2" t="str">
        <f>IFERROR(IF(BTT[[#This Row],[SAP-Modul
(Pflichtauswahl)]]&lt;&gt;VLOOKUP(BTT[[#This Row],[Verwendete Transaktion (Pflichtauswahl)]],Transaktionen[[Transaktionen]:[Modul]],3,FALSE),"Modul anders","okay"),"")</f>
        <v>Modul anders</v>
      </c>
      <c r="AP602" t="str">
        <f>IFERROR(IF(COUNTIFS(BTT[Verwendete Transaktion (Pflichtauswahl)],BTT[[#This Row],[Verwendete Transaktion (Pflichtauswahl)]],BTT[SAP-Modul
(Pflichtauswahl)],"&lt;&gt;"&amp;BTT[[#This Row],[SAP-Modul
(Pflichtauswahl)]])&gt;0,"Modul anders","okay"),"")</f>
        <v>Modul anders</v>
      </c>
      <c r="AQ602" t="str">
        <f>IFERROR(IF(COUNTIFS(BTT[Verwendete Transaktion (Pflichtauswahl)],BTT[[#This Row],[Verwendete Transaktion (Pflichtauswahl)]],BTT[Verantwortliches TP
(automatisch)],"&lt;&gt;"&amp;BTT[[#This Row],[Verantwortliches TP
(automatisch)]])&gt;0,"Transaktion mehrfach","okay"),"")</f>
        <v>okay</v>
      </c>
      <c r="AR602" t="str">
        <f>IFERROR(IF(COUNTIFS(BTT[Verwendete Transaktion (Pflichtauswahl)],BTT[[#This Row],[Verwendete Transaktion (Pflichtauswahl)]],BTT[Verantwortliches TP
(automatisch)],"&lt;&gt;"&amp;VLOOKUP(aktives_Teilprojekt,Teilprojekte[[Teilprojekte]:[Kürzel]],2,FALSE))&gt;0,"Transaktion mehrfach","okay"),"")</f>
        <v>okay</v>
      </c>
      <c r="AS602" t="s">
        <v>1663</v>
      </c>
    </row>
    <row r="603" spans="1:45">
      <c r="A603" t="str">
        <f>IFERROR(IF(BTT[[#This Row],[Lfd Nr. 
(aus konsolidierter Datei)]]&lt;&gt;"",BTT[[#This Row],[Lfd Nr. 
(aus konsolidierter Datei)]],VLOOKUP(aktives_Teilprojekt,Teilprojekte[[Teilprojekte]:[Kürzel]],2,FALSE)&amp;ROW(BTT[[#This Row],[Lfd Nr.
(automatisch)]])-2),"")</f>
        <v>HL291</v>
      </c>
      <c r="B603" t="s">
        <v>90</v>
      </c>
      <c r="C603" t="s">
        <v>1401</v>
      </c>
      <c r="D603" t="s">
        <v>1664</v>
      </c>
      <c r="E603" t="str">
        <f>IFERROR(IF(NOT(BTT[[#This Row],[Manuelle Änderung des Verantwortliches TP
(Auswahl - bei Bedarf)]]=""),BTT[[#This Row],[Manuelle Änderung des Verantwortliches TP
(Auswahl - bei Bedarf)]],VLOOKUP(BTT[[#This Row],[Hauptprozess
(Pflichtauswahl)]],Hauptprozesse[],3,FALSE)),"")</f>
        <v>FI</v>
      </c>
      <c r="F603" t="s">
        <v>5</v>
      </c>
      <c r="G603" t="s">
        <v>93</v>
      </c>
      <c r="H603" t="s">
        <v>1351</v>
      </c>
      <c r="I603" t="s">
        <v>1661</v>
      </c>
      <c r="J603" t="str">
        <f>IFERROR(VLOOKUP(BTT[[#This Row],[Verwendete Transaktion (Pflichtauswahl)]],Transaktionen[[Transaktionen]:[Langtext]],2,FALSE),"")</f>
        <v>Anzeigen Elektronischer Kontoauszug</v>
      </c>
      <c r="O603" t="s">
        <v>85</v>
      </c>
      <c r="T603" t="s">
        <v>96</v>
      </c>
      <c r="V603" t="str">
        <f>IFERROR(VLOOKUP(BTT[[#This Row],[Verwendetes Formular
(Auswahl falls relevant)]],Formulare[[Formularbezeichnung]:[Formularname (technisch)]],2,FALSE),"")</f>
        <v/>
      </c>
      <c r="X603" t="s">
        <v>85</v>
      </c>
      <c r="Y603" s="4"/>
      <c r="Z603" t="s">
        <v>739</v>
      </c>
      <c r="AB603" t="s">
        <v>85</v>
      </c>
      <c r="AC603" t="s">
        <v>1657</v>
      </c>
      <c r="AD603" t="s">
        <v>87</v>
      </c>
      <c r="AF603" t="s">
        <v>1662</v>
      </c>
      <c r="AJ603" t="s">
        <v>99</v>
      </c>
      <c r="AK603" t="str">
        <f>IF(BTT[[#This Row],[Subprozess
(optionale Auswahl)]]="","okay",IF(VLOOKUP(BTT[[#This Row],[Subprozess
(optionale Auswahl)]],BPML[[Subprozess]:[Zugeordneter Hauptprozess]],3,FALSE)=BTT[[#This Row],[Hauptprozess
(Pflichtauswahl)]],"okay","falscher Subprozess"))</f>
        <v>okay</v>
      </c>
      <c r="AL603" t="str">
        <f>IF(aktives_Teilprojekt="Master","",IF(BTT[[#This Row],[Verantwortliches TP
(automatisch)]]=VLOOKUP(aktives_Teilprojekt,Teilprojekte[[Teilprojekte]:[Kürzel]],2,FALSE),"okay","Hauptprozess anderes TP"))</f>
        <v>okay</v>
      </c>
      <c r="AM6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6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3" t="str">
        <f>IFERROR(IF(BTT[[#This Row],[SAP-Modul
(Pflichtauswahl)]]&lt;&gt;VLOOKUP(BTT[[#This Row],[Verwendete Transaktion (Pflichtauswahl)]],Transaktionen[[Transaktionen]:[Modul]],3,FALSE),"Modul anders","okay"),"")</f>
        <v>okay</v>
      </c>
      <c r="AP603" t="str">
        <f>IFERROR(IF(COUNTIFS(BTT[Verwendete Transaktion (Pflichtauswahl)],BTT[[#This Row],[Verwendete Transaktion (Pflichtauswahl)]],BTT[SAP-Modul
(Pflichtauswahl)],"&lt;&gt;"&amp;BTT[[#This Row],[SAP-Modul
(Pflichtauswahl)]])&gt;0,"Modul anders","okay"),"")</f>
        <v>Modul anders</v>
      </c>
      <c r="AQ603" t="str">
        <f>IFERROR(IF(COUNTIFS(BTT[Verwendete Transaktion (Pflichtauswahl)],BTT[[#This Row],[Verwendete Transaktion (Pflichtauswahl)]],BTT[Verantwortliches TP
(automatisch)],"&lt;&gt;"&amp;BTT[[#This Row],[Verantwortliches TP
(automatisch)]])&gt;0,"Transaktion mehrfach","okay"),"")</f>
        <v>okay</v>
      </c>
      <c r="AR603" t="str">
        <f>IFERROR(IF(COUNTIFS(BTT[Verwendete Transaktion (Pflichtauswahl)],BTT[[#This Row],[Verwendete Transaktion (Pflichtauswahl)]],BTT[Verantwortliches TP
(automatisch)],"&lt;&gt;"&amp;VLOOKUP(aktives_Teilprojekt,Teilprojekte[[Teilprojekte]:[Kürzel]],2,FALSE))&gt;0,"Transaktion mehrfach","okay"),"")</f>
        <v>okay</v>
      </c>
      <c r="AS603" t="s">
        <v>1665</v>
      </c>
    </row>
    <row r="604" spans="1:45">
      <c r="A604" t="str">
        <f>IFERROR(IF(BTT[[#This Row],[Lfd Nr. 
(aus konsolidierter Datei)]]&lt;&gt;"",BTT[[#This Row],[Lfd Nr. 
(aus konsolidierter Datei)]],VLOOKUP(aktives_Teilprojekt,Teilprojekte[[Teilprojekte]:[Kürzel]],2,FALSE)&amp;ROW(BTT[[#This Row],[Lfd Nr.
(automatisch)]])-2),"")</f>
        <v>FI602</v>
      </c>
      <c r="B604" t="s">
        <v>345</v>
      </c>
      <c r="D604" t="s">
        <v>102</v>
      </c>
      <c r="E604" t="str">
        <f>IFERROR(IF(NOT(BTT[[#This Row],[Manuelle Änderung des Verantwortliches TP
(Auswahl - bei Bedarf)]]=""),BTT[[#This Row],[Manuelle Änderung des Verantwortliches TP
(Auswahl - bei Bedarf)]],VLOOKUP(BTT[[#This Row],[Hauptprozess
(Pflichtauswahl)]],Hauptprozesse[],3,FALSE)),"")</f>
        <v>FI</v>
      </c>
      <c r="I604" s="20" t="s">
        <v>1666</v>
      </c>
      <c r="J604" s="19" t="s">
        <v>1667</v>
      </c>
      <c r="O604" t="s">
        <v>83</v>
      </c>
      <c r="T604" t="s">
        <v>83</v>
      </c>
      <c r="V604" t="str">
        <f>IFERROR(VLOOKUP(BTT[[#This Row],[Verwendetes Formular
(Auswahl falls relevant)]],Formulare[[Formularbezeichnung]:[Formularname (technisch)]],2,FALSE),"")</f>
        <v/>
      </c>
      <c r="X604" t="s">
        <v>83</v>
      </c>
      <c r="Y604" s="4"/>
      <c r="AC604" t="s">
        <v>1668</v>
      </c>
      <c r="AD604" t="s">
        <v>87</v>
      </c>
      <c r="AF604" s="22" t="s">
        <v>1669</v>
      </c>
      <c r="AJ604" t="s">
        <v>99</v>
      </c>
      <c r="AK604" t="str">
        <f>IF(BTT[[#This Row],[Subprozess
(optionale Auswahl)]]="","okay",IF(VLOOKUP(BTT[[#This Row],[Subprozess
(optionale Auswahl)]],BPML[[Subprozess]:[Zugeordneter Hauptprozess]],3,FALSE)=BTT[[#This Row],[Hauptprozess
(Pflichtauswahl)]],"okay","falscher Subprozess"))</f>
        <v>okay</v>
      </c>
      <c r="AL604" t="str">
        <f>IF(aktives_Teilprojekt="Master","",IF(BTT[[#This Row],[Verantwortliches TP
(automatisch)]]=VLOOKUP(aktives_Teilprojekt,Teilprojekte[[Teilprojekte]:[Kürzel]],2,FALSE),"okay","Hauptprozess anderes TP"))</f>
        <v>okay</v>
      </c>
      <c r="AM6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4" t="str">
        <f>IFERROR(IF(BTT[[#This Row],[SAP-Modul
(Pflichtauswahl)]]&lt;&gt;VLOOKUP(BTT[[#This Row],[Verwendete Transaktion (Pflichtauswahl)]],Transaktionen[[Transaktionen]:[Modul]],3,FALSE),"Modul anders","okay"),"")</f>
        <v>Modul anders</v>
      </c>
      <c r="AP604" t="str">
        <f>IFERROR(IF(COUNTIFS(BTT[Verwendete Transaktion (Pflichtauswahl)],BTT[[#This Row],[Verwendete Transaktion (Pflichtauswahl)]],BTT[SAP-Modul
(Pflichtauswahl)],"&lt;&gt;"&amp;BTT[[#This Row],[SAP-Modul
(Pflichtauswahl)]])&gt;0,"Modul anders","okay"),"")</f>
        <v>okay</v>
      </c>
      <c r="AQ604" t="str">
        <f>IFERROR(IF(COUNTIFS(BTT[Verwendete Transaktion (Pflichtauswahl)],BTT[[#This Row],[Verwendete Transaktion (Pflichtauswahl)]],BTT[Verantwortliches TP
(automatisch)],"&lt;&gt;"&amp;BTT[[#This Row],[Verantwortliches TP
(automatisch)]])&gt;0,"Transaktion mehrfach","okay"),"")</f>
        <v>okay</v>
      </c>
      <c r="AR604" t="str">
        <f>IFERROR(IF(COUNTIFS(BTT[Verwendete Transaktion (Pflichtauswahl)],BTT[[#This Row],[Verwendete Transaktion (Pflichtauswahl)]],BTT[Verantwortliches TP
(automatisch)],"&lt;&gt;"&amp;VLOOKUP(aktives_Teilprojekt,Teilprojekte[[Teilprojekte]:[Kürzel]],2,FALSE))&gt;0,"Transaktion mehrfach","okay"),"")</f>
        <v>okay</v>
      </c>
    </row>
    <row r="605" spans="1:45">
      <c r="A605" t="str">
        <f>IFERROR(IF(BTT[[#This Row],[Lfd Nr. 
(aus konsolidierter Datei)]]&lt;&gt;"",BTT[[#This Row],[Lfd Nr. 
(aus konsolidierter Datei)]],VLOOKUP(aktives_Teilprojekt,Teilprojekte[[Teilprojekte]:[Kürzel]],2,FALSE)&amp;ROW(BTT[[#This Row],[Lfd Nr.
(automatisch)]])-2),"")</f>
        <v>FI603</v>
      </c>
      <c r="B605" t="s">
        <v>345</v>
      </c>
      <c r="D605" t="s">
        <v>102</v>
      </c>
      <c r="E605" t="str">
        <f>IFERROR(IF(NOT(BTT[[#This Row],[Manuelle Änderung des Verantwortliches TP
(Auswahl - bei Bedarf)]]=""),BTT[[#This Row],[Manuelle Änderung des Verantwortliches TP
(Auswahl - bei Bedarf)]],VLOOKUP(BTT[[#This Row],[Hauptprozess
(Pflichtauswahl)]],Hauptprozesse[],3,FALSE)),"")</f>
        <v>FI</v>
      </c>
      <c r="I605" s="20" t="s">
        <v>1670</v>
      </c>
      <c r="J605" s="19" t="s">
        <v>1671</v>
      </c>
      <c r="O605" t="s">
        <v>83</v>
      </c>
      <c r="T605" t="s">
        <v>83</v>
      </c>
      <c r="V605" t="str">
        <f>IFERROR(VLOOKUP(BTT[[#This Row],[Verwendetes Formular
(Auswahl falls relevant)]],Formulare[[Formularbezeichnung]:[Formularname (technisch)]],2,FALSE),"")</f>
        <v/>
      </c>
      <c r="X605" t="s">
        <v>83</v>
      </c>
      <c r="Y605" s="4"/>
      <c r="AC605" t="s">
        <v>1668</v>
      </c>
      <c r="AD605" t="s">
        <v>87</v>
      </c>
      <c r="AF605" s="22" t="s">
        <v>1669</v>
      </c>
      <c r="AJ605" t="s">
        <v>99</v>
      </c>
      <c r="AK605" t="str">
        <f>IF(BTT[[#This Row],[Subprozess
(optionale Auswahl)]]="","okay",IF(VLOOKUP(BTT[[#This Row],[Subprozess
(optionale Auswahl)]],BPML[[Subprozess]:[Zugeordneter Hauptprozess]],3,FALSE)=BTT[[#This Row],[Hauptprozess
(Pflichtauswahl)]],"okay","falscher Subprozess"))</f>
        <v>okay</v>
      </c>
      <c r="AL605" t="str">
        <f>IF(aktives_Teilprojekt="Master","",IF(BTT[[#This Row],[Verantwortliches TP
(automatisch)]]=VLOOKUP(aktives_Teilprojekt,Teilprojekte[[Teilprojekte]:[Kürzel]],2,FALSE),"okay","Hauptprozess anderes TP"))</f>
        <v>okay</v>
      </c>
      <c r="AM6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5" t="str">
        <f>IFERROR(IF(BTT[[#This Row],[SAP-Modul
(Pflichtauswahl)]]&lt;&gt;VLOOKUP(BTT[[#This Row],[Verwendete Transaktion (Pflichtauswahl)]],Transaktionen[[Transaktionen]:[Modul]],3,FALSE),"Modul anders","okay"),"")</f>
        <v>Modul anders</v>
      </c>
      <c r="AP605" t="str">
        <f>IFERROR(IF(COUNTIFS(BTT[Verwendete Transaktion (Pflichtauswahl)],BTT[[#This Row],[Verwendete Transaktion (Pflichtauswahl)]],BTT[SAP-Modul
(Pflichtauswahl)],"&lt;&gt;"&amp;BTT[[#This Row],[SAP-Modul
(Pflichtauswahl)]])&gt;0,"Modul anders","okay"),"")</f>
        <v>okay</v>
      </c>
      <c r="AQ605" t="str">
        <f>IFERROR(IF(COUNTIFS(BTT[Verwendete Transaktion (Pflichtauswahl)],BTT[[#This Row],[Verwendete Transaktion (Pflichtauswahl)]],BTT[Verantwortliches TP
(automatisch)],"&lt;&gt;"&amp;BTT[[#This Row],[Verantwortliches TP
(automatisch)]])&gt;0,"Transaktion mehrfach","okay"),"")</f>
        <v>okay</v>
      </c>
      <c r="AR605" t="str">
        <f>IFERROR(IF(COUNTIFS(BTT[Verwendete Transaktion (Pflichtauswahl)],BTT[[#This Row],[Verwendete Transaktion (Pflichtauswahl)]],BTT[Verantwortliches TP
(automatisch)],"&lt;&gt;"&amp;VLOOKUP(aktives_Teilprojekt,Teilprojekte[[Teilprojekte]:[Kürzel]],2,FALSE))&gt;0,"Transaktion mehrfach","okay"),"")</f>
        <v>okay</v>
      </c>
    </row>
    <row r="606" spans="1:45">
      <c r="A606" t="str">
        <f>IFERROR(IF(BTT[[#This Row],[Lfd Nr. 
(aus konsolidierter Datei)]]&lt;&gt;"",BTT[[#This Row],[Lfd Nr. 
(aus konsolidierter Datei)]],VLOOKUP(aktives_Teilprojekt,Teilprojekte[[Teilprojekte]:[Kürzel]],2,FALSE)&amp;ROW(BTT[[#This Row],[Lfd Nr.
(automatisch)]])-2),"")</f>
        <v>FI604</v>
      </c>
      <c r="B606" t="s">
        <v>345</v>
      </c>
      <c r="D606" t="s">
        <v>102</v>
      </c>
      <c r="E606" t="str">
        <f>IFERROR(IF(NOT(BTT[[#This Row],[Manuelle Änderung des Verantwortliches TP
(Auswahl - bei Bedarf)]]=""),BTT[[#This Row],[Manuelle Änderung des Verantwortliches TP
(Auswahl - bei Bedarf)]],VLOOKUP(BTT[[#This Row],[Hauptprozess
(Pflichtauswahl)]],Hauptprozesse[],3,FALSE)),"")</f>
        <v>FI</v>
      </c>
      <c r="I606" s="20" t="s">
        <v>1672</v>
      </c>
      <c r="J606" s="19" t="s">
        <v>1673</v>
      </c>
      <c r="O606" t="s">
        <v>83</v>
      </c>
      <c r="T606" t="s">
        <v>83</v>
      </c>
      <c r="V606" t="str">
        <f>IFERROR(VLOOKUP(BTT[[#This Row],[Verwendetes Formular
(Auswahl falls relevant)]],Formulare[[Formularbezeichnung]:[Formularname (technisch)]],2,FALSE),"")</f>
        <v/>
      </c>
      <c r="X606" t="s">
        <v>83</v>
      </c>
      <c r="Y606" s="4"/>
      <c r="AC606" t="s">
        <v>1668</v>
      </c>
      <c r="AD606" t="s">
        <v>87</v>
      </c>
      <c r="AF606" s="22" t="s">
        <v>1669</v>
      </c>
      <c r="AJ606" t="s">
        <v>99</v>
      </c>
      <c r="AK606" t="str">
        <f>IF(BTT[[#This Row],[Subprozess
(optionale Auswahl)]]="","okay",IF(VLOOKUP(BTT[[#This Row],[Subprozess
(optionale Auswahl)]],BPML[[Subprozess]:[Zugeordneter Hauptprozess]],3,FALSE)=BTT[[#This Row],[Hauptprozess
(Pflichtauswahl)]],"okay","falscher Subprozess"))</f>
        <v>okay</v>
      </c>
      <c r="AL606" t="str">
        <f>IF(aktives_Teilprojekt="Master","",IF(BTT[[#This Row],[Verantwortliches TP
(automatisch)]]=VLOOKUP(aktives_Teilprojekt,Teilprojekte[[Teilprojekte]:[Kürzel]],2,FALSE),"okay","Hauptprozess anderes TP"))</f>
        <v>okay</v>
      </c>
      <c r="AM6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6" t="str">
        <f>IFERROR(IF(BTT[[#This Row],[SAP-Modul
(Pflichtauswahl)]]&lt;&gt;VLOOKUP(BTT[[#This Row],[Verwendete Transaktion (Pflichtauswahl)]],Transaktionen[[Transaktionen]:[Modul]],3,FALSE),"Modul anders","okay"),"")</f>
        <v>Modul anders</v>
      </c>
      <c r="AP606" t="str">
        <f>IFERROR(IF(COUNTIFS(BTT[Verwendete Transaktion (Pflichtauswahl)],BTT[[#This Row],[Verwendete Transaktion (Pflichtauswahl)]],BTT[SAP-Modul
(Pflichtauswahl)],"&lt;&gt;"&amp;BTT[[#This Row],[SAP-Modul
(Pflichtauswahl)]])&gt;0,"Modul anders","okay"),"")</f>
        <v>okay</v>
      </c>
      <c r="AQ606" t="str">
        <f>IFERROR(IF(COUNTIFS(BTT[Verwendete Transaktion (Pflichtauswahl)],BTT[[#This Row],[Verwendete Transaktion (Pflichtauswahl)]],BTT[Verantwortliches TP
(automatisch)],"&lt;&gt;"&amp;BTT[[#This Row],[Verantwortliches TP
(automatisch)]])&gt;0,"Transaktion mehrfach","okay"),"")</f>
        <v>okay</v>
      </c>
      <c r="AR606" t="str">
        <f>IFERROR(IF(COUNTIFS(BTT[Verwendete Transaktion (Pflichtauswahl)],BTT[[#This Row],[Verwendete Transaktion (Pflichtauswahl)]],BTT[Verantwortliches TP
(automatisch)],"&lt;&gt;"&amp;VLOOKUP(aktives_Teilprojekt,Teilprojekte[[Teilprojekte]:[Kürzel]],2,FALSE))&gt;0,"Transaktion mehrfach","okay"),"")</f>
        <v>okay</v>
      </c>
    </row>
    <row r="607" spans="1:45">
      <c r="A607" t="str">
        <f>IFERROR(IF(BTT[[#This Row],[Lfd Nr. 
(aus konsolidierter Datei)]]&lt;&gt;"",BTT[[#This Row],[Lfd Nr. 
(aus konsolidierter Datei)]],VLOOKUP(aktives_Teilprojekt,Teilprojekte[[Teilprojekte]:[Kürzel]],2,FALSE)&amp;ROW(BTT[[#This Row],[Lfd Nr.
(automatisch)]])-2),"")</f>
        <v>FI2484</v>
      </c>
      <c r="B607" t="s">
        <v>101</v>
      </c>
      <c r="D607" s="4" t="s">
        <v>376</v>
      </c>
      <c r="E607" t="str">
        <f>IFERROR(IF(NOT(BTT[[#This Row],[Manuelle Änderung des Verantwortliches TP
(Auswahl - bei Bedarf)]]=""),BTT[[#This Row],[Manuelle Änderung des Verantwortliches TP
(Auswahl - bei Bedarf)]],VLOOKUP(BTT[[#This Row],[Hauptprozess
(Pflichtauswahl)]],Hauptprozesse[],3,FALSE)),"")</f>
        <v>FI</v>
      </c>
      <c r="F607" t="s">
        <v>5</v>
      </c>
      <c r="G607" t="s">
        <v>1263</v>
      </c>
      <c r="H607" t="s">
        <v>792</v>
      </c>
      <c r="I607" t="s">
        <v>1674</v>
      </c>
      <c r="J607" t="str">
        <f>IFERROR(VLOOKUP(BTT[[#This Row],[Verwendete Transaktion (Pflichtauswahl)]],Transaktionen[[Transaktionen]:[Langtext]],2,FALSE),"")</f>
        <v>Ändern Hausbanken/Bankkonten</v>
      </c>
      <c r="V607" t="str">
        <f>IFERROR(VLOOKUP(BTT[[#This Row],[Verwendetes Formular
(Auswahl falls relevant)]],Formulare[[Formularbezeichnung]:[Formularname (technisch)]],2,FALSE),"")</f>
        <v/>
      </c>
      <c r="X607" t="s">
        <v>83</v>
      </c>
      <c r="Y607" s="4" t="s">
        <v>376</v>
      </c>
      <c r="AC607" t="s">
        <v>1668</v>
      </c>
      <c r="AD607" t="s">
        <v>87</v>
      </c>
      <c r="AF607" s="22" t="s">
        <v>1669</v>
      </c>
      <c r="AJ607" t="s">
        <v>99</v>
      </c>
      <c r="AK607" t="str">
        <f>IF(BTT[[#This Row],[Subprozess
(optionale Auswahl)]]="","okay",IF(VLOOKUP(BTT[[#This Row],[Subprozess
(optionale Auswahl)]],BPML[[Subprozess]:[Zugeordneter Hauptprozess]],3,FALSE)=BTT[[#This Row],[Hauptprozess
(Pflichtauswahl)]],"okay","falscher Subprozess"))</f>
        <v>okay</v>
      </c>
      <c r="AL607" t="str">
        <f>IF(aktives_Teilprojekt="Master","",IF(BTT[[#This Row],[Verantwortliches TP
(automatisch)]]=VLOOKUP(aktives_Teilprojekt,Teilprojekte[[Teilprojekte]:[Kürzel]],2,FALSE),"okay","Hauptprozess anderes TP"))</f>
        <v>okay</v>
      </c>
      <c r="AM6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7" t="str">
        <f>IFERROR(IF(BTT[[#This Row],[SAP-Modul
(Pflichtauswahl)]]&lt;&gt;VLOOKUP(BTT[[#This Row],[Verwendete Transaktion (Pflichtauswahl)]],Transaktionen[[Transaktionen]:[Modul]],3,FALSE),"Modul anders","okay"),"")</f>
        <v>Modul anders</v>
      </c>
      <c r="AP607" t="str">
        <f>IFERROR(IF(COUNTIFS(BTT[Verwendete Transaktion (Pflichtauswahl)],BTT[[#This Row],[Verwendete Transaktion (Pflichtauswahl)]],BTT[SAP-Modul
(Pflichtauswahl)],"&lt;&gt;"&amp;BTT[[#This Row],[SAP-Modul
(Pflichtauswahl)]])&gt;0,"Modul anders","okay"),"")</f>
        <v>Modul anders</v>
      </c>
      <c r="AQ607" t="str">
        <f>IFERROR(IF(COUNTIFS(BTT[Verwendete Transaktion (Pflichtauswahl)],BTT[[#This Row],[Verwendete Transaktion (Pflichtauswahl)]],BTT[Verantwortliches TP
(automatisch)],"&lt;&gt;"&amp;BTT[[#This Row],[Verantwortliches TP
(automatisch)]])&gt;0,"Transaktion mehrfach","okay"),"")</f>
        <v>okay</v>
      </c>
      <c r="AR607" t="str">
        <f>IFERROR(IF(COUNTIFS(BTT[Verwendete Transaktion (Pflichtauswahl)],BTT[[#This Row],[Verwendete Transaktion (Pflichtauswahl)]],BTT[Verantwortliches TP
(automatisch)],"&lt;&gt;"&amp;VLOOKUP(aktives_Teilprojekt,Teilprojekte[[Teilprojekte]:[Kürzel]],2,FALSE))&gt;0,"Transaktion mehrfach","okay"),"")</f>
        <v>okay</v>
      </c>
      <c r="AS607" t="s">
        <v>1675</v>
      </c>
    </row>
    <row r="608" spans="1:45">
      <c r="A608" t="str">
        <f>IFERROR(IF(BTT[[#This Row],[Lfd Nr. 
(aus konsolidierter Datei)]]&lt;&gt;"",BTT[[#This Row],[Lfd Nr. 
(aus konsolidierter Datei)]],VLOOKUP(aktives_Teilprojekt,Teilprojekte[[Teilprojekte]:[Kürzel]],2,FALSE)&amp;ROW(BTT[[#This Row],[Lfd Nr.
(automatisch)]])-2),"")</f>
        <v>FI2485</v>
      </c>
      <c r="B608" t="s">
        <v>101</v>
      </c>
      <c r="D608" s="4" t="s">
        <v>376</v>
      </c>
      <c r="E608" t="str">
        <f>IFERROR(IF(NOT(BTT[[#This Row],[Manuelle Änderung des Verantwortliches TP
(Auswahl - bei Bedarf)]]=""),BTT[[#This Row],[Manuelle Änderung des Verantwortliches TP
(Auswahl - bei Bedarf)]],VLOOKUP(BTT[[#This Row],[Hauptprozess
(Pflichtauswahl)]],Hauptprozesse[],3,FALSE)),"")</f>
        <v>FI</v>
      </c>
      <c r="F608" t="s">
        <v>5</v>
      </c>
      <c r="G608" t="s">
        <v>1263</v>
      </c>
      <c r="H608" t="s">
        <v>792</v>
      </c>
      <c r="I608" t="s">
        <v>1676</v>
      </c>
      <c r="J608" t="str">
        <f>IFERROR(VLOOKUP(BTT[[#This Row],[Verwendete Transaktion (Pflichtauswahl)]],Transaktionen[[Transaktionen]:[Langtext]],2,FALSE),"")</f>
        <v>Pflegetransaktion BTE</v>
      </c>
      <c r="V608" t="str">
        <f>IFERROR(VLOOKUP(BTT[[#This Row],[Verwendetes Formular
(Auswahl falls relevant)]],Formulare[[Formularbezeichnung]:[Formularname (technisch)]],2,FALSE),"")</f>
        <v/>
      </c>
      <c r="X608" t="s">
        <v>83</v>
      </c>
      <c r="Y608" s="4" t="s">
        <v>376</v>
      </c>
      <c r="AC608" s="22" t="s">
        <v>97</v>
      </c>
      <c r="AD608" t="s">
        <v>98</v>
      </c>
      <c r="AF608" s="22" t="s">
        <v>97</v>
      </c>
      <c r="AJ608" t="s">
        <v>99</v>
      </c>
      <c r="AK608" t="str">
        <f>IF(BTT[[#This Row],[Subprozess
(optionale Auswahl)]]="","okay",IF(VLOOKUP(BTT[[#This Row],[Subprozess
(optionale Auswahl)]],BPML[[Subprozess]:[Zugeordneter Hauptprozess]],3,FALSE)=BTT[[#This Row],[Hauptprozess
(Pflichtauswahl)]],"okay","falscher Subprozess"))</f>
        <v>okay</v>
      </c>
      <c r="AL608" t="str">
        <f>IF(aktives_Teilprojekt="Master","",IF(BTT[[#This Row],[Verantwortliches TP
(automatisch)]]=VLOOKUP(aktives_Teilprojekt,Teilprojekte[[Teilprojekte]:[Kürzel]],2,FALSE),"okay","Hauptprozess anderes TP"))</f>
        <v>okay</v>
      </c>
      <c r="AM6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8" t="str">
        <f>IFERROR(IF(BTT[[#This Row],[SAP-Modul
(Pflichtauswahl)]]&lt;&gt;VLOOKUP(BTT[[#This Row],[Verwendete Transaktion (Pflichtauswahl)]],Transaktionen[[Transaktionen]:[Modul]],3,FALSE),"Modul anders","okay"),"")</f>
        <v>Modul anders</v>
      </c>
      <c r="AP608" t="str">
        <f>IFERROR(IF(COUNTIFS(BTT[Verwendete Transaktion (Pflichtauswahl)],BTT[[#This Row],[Verwendete Transaktion (Pflichtauswahl)]],BTT[SAP-Modul
(Pflichtauswahl)],"&lt;&gt;"&amp;BTT[[#This Row],[SAP-Modul
(Pflichtauswahl)]])&gt;0,"Modul anders","okay"),"")</f>
        <v>Modul anders</v>
      </c>
      <c r="AQ608" t="str">
        <f>IFERROR(IF(COUNTIFS(BTT[Verwendete Transaktion (Pflichtauswahl)],BTT[[#This Row],[Verwendete Transaktion (Pflichtauswahl)]],BTT[Verantwortliches TP
(automatisch)],"&lt;&gt;"&amp;BTT[[#This Row],[Verantwortliches TP
(automatisch)]])&gt;0,"Transaktion mehrfach","okay"),"")</f>
        <v>okay</v>
      </c>
      <c r="AR608" t="str">
        <f>IFERROR(IF(COUNTIFS(BTT[Verwendete Transaktion (Pflichtauswahl)],BTT[[#This Row],[Verwendete Transaktion (Pflichtauswahl)]],BTT[Verantwortliches TP
(automatisch)],"&lt;&gt;"&amp;VLOOKUP(aktives_Teilprojekt,Teilprojekte[[Teilprojekte]:[Kürzel]],2,FALSE))&gt;0,"Transaktion mehrfach","okay"),"")</f>
        <v>okay</v>
      </c>
      <c r="AS608" t="s">
        <v>1677</v>
      </c>
    </row>
    <row r="609" spans="1:45">
      <c r="A609" t="str">
        <f>IFERROR(IF(BTT[[#This Row],[Lfd Nr. 
(aus konsolidierter Datei)]]&lt;&gt;"",BTT[[#This Row],[Lfd Nr. 
(aus konsolidierter Datei)]],VLOOKUP(aktives_Teilprojekt,Teilprojekte[[Teilprojekte]:[Kürzel]],2,FALSE)&amp;ROW(BTT[[#This Row],[Lfd Nr.
(automatisch)]])-2),"")</f>
        <v>FI1444</v>
      </c>
      <c r="B609" t="s">
        <v>746</v>
      </c>
      <c r="D609" t="s">
        <v>1678</v>
      </c>
      <c r="E609" t="str">
        <f>IFERROR(IF(NOT(BTT[[#This Row],[Manuelle Änderung des Verantwortliches TP
(Auswahl - bei Bedarf)]]=""),BTT[[#This Row],[Manuelle Änderung des Verantwortliches TP
(Auswahl - bei Bedarf)]],VLOOKUP(BTT[[#This Row],[Hauptprozess
(Pflichtauswahl)]],Hauptprozesse[],3,FALSE)),"")</f>
        <v>FI</v>
      </c>
      <c r="I609" t="s">
        <v>1679</v>
      </c>
      <c r="J609" t="str">
        <f>IFERROR(VLOOKUP(BTT[[#This Row],[Verwendete Transaktion (Pflichtauswahl)]],Transaktionen[[Transaktionen]:[Langtext]],2,FALSE),"")</f>
        <v/>
      </c>
      <c r="O609" t="s">
        <v>83</v>
      </c>
      <c r="T609" t="s">
        <v>83</v>
      </c>
      <c r="V609" t="str">
        <f>IFERROR(VLOOKUP(BTT[[#This Row],[Verwendetes Formular
(Auswahl falls relevant)]],Formulare[[Formularbezeichnung]:[Formularname (technisch)]],2,FALSE),"")</f>
        <v/>
      </c>
      <c r="X609" t="s">
        <v>83</v>
      </c>
      <c r="Y609" s="4"/>
      <c r="AC609" s="22" t="s">
        <v>97</v>
      </c>
      <c r="AD609" t="s">
        <v>98</v>
      </c>
      <c r="AF609" s="22" t="s">
        <v>97</v>
      </c>
      <c r="AJ609" t="s">
        <v>99</v>
      </c>
      <c r="AK609" t="str">
        <f>IF(BTT[[#This Row],[Subprozess
(optionale Auswahl)]]="","okay",IF(VLOOKUP(BTT[[#This Row],[Subprozess
(optionale Auswahl)]],BPML[[Subprozess]:[Zugeordneter Hauptprozess]],3,FALSE)=BTT[[#This Row],[Hauptprozess
(Pflichtauswahl)]],"okay","falscher Subprozess"))</f>
        <v>okay</v>
      </c>
      <c r="AL609" t="str">
        <f>IF(aktives_Teilprojekt="Master","",IF(BTT[[#This Row],[Verantwortliches TP
(automatisch)]]=VLOOKUP(aktives_Teilprojekt,Teilprojekte[[Teilprojekte]:[Kürzel]],2,FALSE),"okay","Hauptprozess anderes TP"))</f>
        <v>okay</v>
      </c>
      <c r="AM6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09" t="str">
        <f>IFERROR(IF(BTT[[#This Row],[SAP-Modul
(Pflichtauswahl)]]&lt;&gt;VLOOKUP(BTT[[#This Row],[Verwendete Transaktion (Pflichtauswahl)]],Transaktionen[[Transaktionen]:[Modul]],3,FALSE),"Modul anders","okay"),"")</f>
        <v/>
      </c>
      <c r="AP609" t="str">
        <f>IFERROR(IF(COUNTIFS(BTT[Verwendete Transaktion (Pflichtauswahl)],BTT[[#This Row],[Verwendete Transaktion (Pflichtauswahl)]],BTT[SAP-Modul
(Pflichtauswahl)],"&lt;&gt;"&amp;BTT[[#This Row],[SAP-Modul
(Pflichtauswahl)]])&gt;0,"Modul anders","okay"),"")</f>
        <v>okay</v>
      </c>
      <c r="AQ609" t="str">
        <f>IFERROR(IF(COUNTIFS(BTT[Verwendete Transaktion (Pflichtauswahl)],BTT[[#This Row],[Verwendete Transaktion (Pflichtauswahl)]],BTT[Verantwortliches TP
(automatisch)],"&lt;&gt;"&amp;BTT[[#This Row],[Verantwortliches TP
(automatisch)]])&gt;0,"Transaktion mehrfach","okay"),"")</f>
        <v>okay</v>
      </c>
      <c r="AR609" t="str">
        <f>IFERROR(IF(COUNTIFS(BTT[Verwendete Transaktion (Pflichtauswahl)],BTT[[#This Row],[Verwendete Transaktion (Pflichtauswahl)]],BTT[Verantwortliches TP
(automatisch)],"&lt;&gt;"&amp;VLOOKUP(aktives_Teilprojekt,Teilprojekte[[Teilprojekte]:[Kürzel]],2,FALSE))&gt;0,"Transaktion mehrfach","okay"),"")</f>
        <v>okay</v>
      </c>
      <c r="AS609" t="s">
        <v>1680</v>
      </c>
    </row>
    <row r="610" spans="1:45">
      <c r="A610" t="str">
        <f>IFERROR(IF(BTT[[#This Row],[Lfd Nr. 
(aus konsolidierter Datei)]]&lt;&gt;"",BTT[[#This Row],[Lfd Nr. 
(aus konsolidierter Datei)]],VLOOKUP(aktives_Teilprojekt,Teilprojekte[[Teilprojekte]:[Kürzel]],2,FALSE)&amp;ROW(BTT[[#This Row],[Lfd Nr.
(automatisch)]])-2),"")</f>
        <v>NL233</v>
      </c>
      <c r="B610" t="s">
        <v>218</v>
      </c>
      <c r="D610" t="s">
        <v>1681</v>
      </c>
      <c r="E610" t="str">
        <f>IFERROR(IF(NOT(BTT[[#This Row],[Manuelle Änderung des Verantwortliches TP
(Auswahl - bei Bedarf)]]=""),BTT[[#This Row],[Manuelle Änderung des Verantwortliches TP
(Auswahl - bei Bedarf)]],VLOOKUP(BTT[[#This Row],[Hauptprozess
(Pflichtauswahl)]],Hauptprozesse[],3,FALSE)),"")</f>
        <v>FI</v>
      </c>
      <c r="F610" t="s">
        <v>5</v>
      </c>
      <c r="G610" t="s">
        <v>93</v>
      </c>
      <c r="H610" t="s">
        <v>220</v>
      </c>
      <c r="I610" t="s">
        <v>1682</v>
      </c>
      <c r="J610" t="str">
        <f>IFERROR(VLOOKUP(BTT[[#This Row],[Verwendete Transaktion (Pflichtauswahl)]],Transaktionen[[Transaktionen]:[Langtext]],2,FALSE),"")</f>
        <v>Postenverzinsung</v>
      </c>
      <c r="O610" t="s">
        <v>85</v>
      </c>
      <c r="R610" t="s">
        <v>1357</v>
      </c>
      <c r="S610" t="s">
        <v>1225</v>
      </c>
      <c r="T610" t="s">
        <v>1358</v>
      </c>
      <c r="U610" t="s">
        <v>1683</v>
      </c>
      <c r="V610" t="str">
        <f>IFERROR(VLOOKUP(BTT[[#This Row],[Verwendetes Formular
(Auswahl falls relevant)]],Formulare[[Formularbezeichnung]:[Formularname (technisch)]],2,FALSE),"")</f>
        <v>ZFI_100_P_SAEUMNIS</v>
      </c>
      <c r="X610" t="s">
        <v>83</v>
      </c>
      <c r="Y610" s="4"/>
      <c r="AB610" t="s">
        <v>85</v>
      </c>
      <c r="AC610" s="22" t="s">
        <v>97</v>
      </c>
      <c r="AD610" t="s">
        <v>816</v>
      </c>
      <c r="AF610" t="s">
        <v>1684</v>
      </c>
      <c r="AJ610" t="s">
        <v>99</v>
      </c>
      <c r="AK610" t="str">
        <f>IF(BTT[[#This Row],[Subprozess
(optionale Auswahl)]]="","okay",IF(VLOOKUP(BTT[[#This Row],[Subprozess
(optionale Auswahl)]],BPML[[Subprozess]:[Zugeordneter Hauptprozess]],3,FALSE)=BTT[[#This Row],[Hauptprozess
(Pflichtauswahl)]],"okay","falscher Subprozess"))</f>
        <v>okay</v>
      </c>
      <c r="AL610" t="str">
        <f>IF(aktives_Teilprojekt="Master","",IF(BTT[[#This Row],[Verantwortliches TP
(automatisch)]]=VLOOKUP(aktives_Teilprojekt,Teilprojekte[[Teilprojekte]:[Kürzel]],2,FALSE),"okay","Hauptprozess anderes TP"))</f>
        <v>okay</v>
      </c>
      <c r="AM6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10" t="str">
        <f>IFERROR(IF(BTT[[#This Row],[SAP-Modul
(Pflichtauswahl)]]&lt;&gt;VLOOKUP(BTT[[#This Row],[Verwendete Transaktion (Pflichtauswahl)]],Transaktionen[[Transaktionen]:[Modul]],3,FALSE),"Modul anders","okay"),"")</f>
        <v>Modul anders</v>
      </c>
      <c r="AP610" t="str">
        <f>IFERROR(IF(COUNTIFS(BTT[Verwendete Transaktion (Pflichtauswahl)],BTT[[#This Row],[Verwendete Transaktion (Pflichtauswahl)]],BTT[SAP-Modul
(Pflichtauswahl)],"&lt;&gt;"&amp;BTT[[#This Row],[SAP-Modul
(Pflichtauswahl)]])&gt;0,"Modul anders","okay"),"")</f>
        <v>Modul anders</v>
      </c>
      <c r="AQ610" t="str">
        <f>IFERROR(IF(COUNTIFS(BTT[Verwendete Transaktion (Pflichtauswahl)],BTT[[#This Row],[Verwendete Transaktion (Pflichtauswahl)]],BTT[Verantwortliches TP
(automatisch)],"&lt;&gt;"&amp;BTT[[#This Row],[Verantwortliches TP
(automatisch)]])&gt;0,"Transaktion mehrfach","okay"),"")</f>
        <v>okay</v>
      </c>
      <c r="AR610" t="str">
        <f>IFERROR(IF(COUNTIFS(BTT[Verwendete Transaktion (Pflichtauswahl)],BTT[[#This Row],[Verwendete Transaktion (Pflichtauswahl)]],BTT[Verantwortliches TP
(automatisch)],"&lt;&gt;"&amp;VLOOKUP(aktives_Teilprojekt,Teilprojekte[[Teilprojekte]:[Kürzel]],2,FALSE))&gt;0,"Transaktion mehrfach","okay"),"")</f>
        <v>okay</v>
      </c>
      <c r="AS610" t="s">
        <v>1685</v>
      </c>
    </row>
    <row r="611" spans="1:45">
      <c r="A611" t="str">
        <f>IFERROR(IF(BTT[[#This Row],[Lfd Nr. 
(aus konsolidierter Datei)]]&lt;&gt;"",BTT[[#This Row],[Lfd Nr. 
(aus konsolidierter Datei)]],VLOOKUP(aktives_Teilprojekt,Teilprojekte[[Teilprojekte]:[Kürzel]],2,FALSE)&amp;ROW(BTT[[#This Row],[Lfd Nr.
(automatisch)]])-2),"")</f>
        <v>FI2486</v>
      </c>
      <c r="B611" t="s">
        <v>101</v>
      </c>
      <c r="D611" s="4" t="s">
        <v>376</v>
      </c>
      <c r="E611" t="str">
        <f>IFERROR(IF(NOT(BTT[[#This Row],[Manuelle Änderung des Verantwortliches TP
(Auswahl - bei Bedarf)]]=""),BTT[[#This Row],[Manuelle Änderung des Verantwortliches TP
(Auswahl - bei Bedarf)]],VLOOKUP(BTT[[#This Row],[Hauptprozess
(Pflichtauswahl)]],Hauptprozesse[],3,FALSE)),"")</f>
        <v>FI</v>
      </c>
      <c r="F611" t="s">
        <v>5</v>
      </c>
      <c r="G611" t="s">
        <v>1263</v>
      </c>
      <c r="H611" t="s">
        <v>792</v>
      </c>
      <c r="I611" t="s">
        <v>1682</v>
      </c>
      <c r="J611" t="str">
        <f>IFERROR(VLOOKUP(BTT[[#This Row],[Verwendete Transaktion (Pflichtauswahl)]],Transaktionen[[Transaktionen]:[Langtext]],2,FALSE),"")</f>
        <v>Postenverzinsung</v>
      </c>
      <c r="V611" t="str">
        <f>IFERROR(VLOOKUP(BTT[[#This Row],[Verwendetes Formular
(Auswahl falls relevant)]],Formulare[[Formularbezeichnung]:[Formularname (technisch)]],2,FALSE),"")</f>
        <v/>
      </c>
      <c r="X611" t="s">
        <v>83</v>
      </c>
      <c r="Y611" s="4" t="s">
        <v>376</v>
      </c>
      <c r="AC611" s="22" t="s">
        <v>97</v>
      </c>
      <c r="AD611" t="s">
        <v>98</v>
      </c>
      <c r="AF611" s="22" t="s">
        <v>97</v>
      </c>
      <c r="AJ611" t="s">
        <v>99</v>
      </c>
      <c r="AK611" t="str">
        <f>IF(BTT[[#This Row],[Subprozess
(optionale Auswahl)]]="","okay",IF(VLOOKUP(BTT[[#This Row],[Subprozess
(optionale Auswahl)]],BPML[[Subprozess]:[Zugeordneter Hauptprozess]],3,FALSE)=BTT[[#This Row],[Hauptprozess
(Pflichtauswahl)]],"okay","falscher Subprozess"))</f>
        <v>okay</v>
      </c>
      <c r="AL611" t="str">
        <f>IF(aktives_Teilprojekt="Master","",IF(BTT[[#This Row],[Verantwortliches TP
(automatisch)]]=VLOOKUP(aktives_Teilprojekt,Teilprojekte[[Teilprojekte]:[Kürzel]],2,FALSE),"okay","Hauptprozess anderes TP"))</f>
        <v>okay</v>
      </c>
      <c r="AM6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11" t="str">
        <f>IFERROR(IF(BTT[[#This Row],[SAP-Modul
(Pflichtauswahl)]]&lt;&gt;VLOOKUP(BTT[[#This Row],[Verwendete Transaktion (Pflichtauswahl)]],Transaktionen[[Transaktionen]:[Modul]],3,FALSE),"Modul anders","okay"),"")</f>
        <v>Modul anders</v>
      </c>
      <c r="AP611" t="str">
        <f>IFERROR(IF(COUNTIFS(BTT[Verwendete Transaktion (Pflichtauswahl)],BTT[[#This Row],[Verwendete Transaktion (Pflichtauswahl)]],BTT[SAP-Modul
(Pflichtauswahl)],"&lt;&gt;"&amp;BTT[[#This Row],[SAP-Modul
(Pflichtauswahl)]])&gt;0,"Modul anders","okay"),"")</f>
        <v>Modul anders</v>
      </c>
      <c r="AQ611" t="str">
        <f>IFERROR(IF(COUNTIFS(BTT[Verwendete Transaktion (Pflichtauswahl)],BTT[[#This Row],[Verwendete Transaktion (Pflichtauswahl)]],BTT[Verantwortliches TP
(automatisch)],"&lt;&gt;"&amp;BTT[[#This Row],[Verantwortliches TP
(automatisch)]])&gt;0,"Transaktion mehrfach","okay"),"")</f>
        <v>okay</v>
      </c>
      <c r="AR611" t="str">
        <f>IFERROR(IF(COUNTIFS(BTT[Verwendete Transaktion (Pflichtauswahl)],BTT[[#This Row],[Verwendete Transaktion (Pflichtauswahl)]],BTT[Verantwortliches TP
(automatisch)],"&lt;&gt;"&amp;VLOOKUP(aktives_Teilprojekt,Teilprojekte[[Teilprojekte]:[Kürzel]],2,FALSE))&gt;0,"Transaktion mehrfach","okay"),"")</f>
        <v>okay</v>
      </c>
      <c r="AS611" t="s">
        <v>1686</v>
      </c>
    </row>
    <row r="612" spans="1:45">
      <c r="A612" t="str">
        <f>IFERROR(IF(BTT[[#This Row],[Lfd Nr. 
(aus konsolidierter Datei)]]&lt;&gt;"",BTT[[#This Row],[Lfd Nr. 
(aus konsolidierter Datei)]],VLOOKUP(aktives_Teilprojekt,Teilprojekte[[Teilprojekte]:[Kürzel]],2,FALSE)&amp;ROW(BTT[[#This Row],[Lfd Nr.
(automatisch)]])-2),"")</f>
        <v>NL234</v>
      </c>
      <c r="B612" t="s">
        <v>218</v>
      </c>
      <c r="D612" t="s">
        <v>1687</v>
      </c>
      <c r="E612" t="str">
        <f>IFERROR(IF(NOT(BTT[[#This Row],[Manuelle Änderung des Verantwortliches TP
(Auswahl - bei Bedarf)]]=""),BTT[[#This Row],[Manuelle Änderung des Verantwortliches TP
(Auswahl - bei Bedarf)]],VLOOKUP(BTT[[#This Row],[Hauptprozess
(Pflichtauswahl)]],Hauptprozesse[],3,FALSE)),"")</f>
        <v>FI</v>
      </c>
      <c r="F612" t="s">
        <v>5</v>
      </c>
      <c r="G612" t="s">
        <v>93</v>
      </c>
      <c r="H612" t="s">
        <v>220</v>
      </c>
      <c r="I612" t="s">
        <v>1688</v>
      </c>
      <c r="J612" t="str">
        <f>IFERROR(VLOOKUP(BTT[[#This Row],[Verwendete Transaktion (Pflichtauswahl)]],Transaktionen[[Transaktionen]:[Langtext]],2,FALSE),"")</f>
        <v>Übersicht Zinsläufe Postenverzinsung</v>
      </c>
      <c r="O612" t="s">
        <v>85</v>
      </c>
      <c r="R612" t="s">
        <v>1357</v>
      </c>
      <c r="S612" t="s">
        <v>1689</v>
      </c>
      <c r="T612" t="s">
        <v>1358</v>
      </c>
      <c r="U612" t="s">
        <v>1683</v>
      </c>
      <c r="V612" t="str">
        <f>IFERROR(VLOOKUP(BTT[[#This Row],[Verwendetes Formular
(Auswahl falls relevant)]],Formulare[[Formularbezeichnung]:[Formularname (technisch)]],2,FALSE),"")</f>
        <v>ZFI_100_P_SAEUMNIS</v>
      </c>
      <c r="X612" t="s">
        <v>83</v>
      </c>
      <c r="Y612" s="4"/>
      <c r="AB612" t="s">
        <v>85</v>
      </c>
      <c r="AC612" s="22" t="s">
        <v>97</v>
      </c>
      <c r="AD612" t="s">
        <v>87</v>
      </c>
      <c r="AF612" t="s">
        <v>1690</v>
      </c>
      <c r="AJ612" t="s">
        <v>99</v>
      </c>
      <c r="AK612" t="str">
        <f>IF(BTT[[#This Row],[Subprozess
(optionale Auswahl)]]="","okay",IF(VLOOKUP(BTT[[#This Row],[Subprozess
(optionale Auswahl)]],BPML[[Subprozess]:[Zugeordneter Hauptprozess]],3,FALSE)=BTT[[#This Row],[Hauptprozess
(Pflichtauswahl)]],"okay","falscher Subprozess"))</f>
        <v>okay</v>
      </c>
      <c r="AL612" t="str">
        <f>IF(aktives_Teilprojekt="Master","",IF(BTT[[#This Row],[Verantwortliches TP
(automatisch)]]=VLOOKUP(aktives_Teilprojekt,Teilprojekte[[Teilprojekte]:[Kürzel]],2,FALSE),"okay","Hauptprozess anderes TP"))</f>
        <v>okay</v>
      </c>
      <c r="AM6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12" t="str">
        <f>IFERROR(IF(BTT[[#This Row],[SAP-Modul
(Pflichtauswahl)]]&lt;&gt;VLOOKUP(BTT[[#This Row],[Verwendete Transaktion (Pflichtauswahl)]],Transaktionen[[Transaktionen]:[Modul]],3,FALSE),"Modul anders","okay"),"")</f>
        <v>Modul anders</v>
      </c>
      <c r="AP612" t="str">
        <f>IFERROR(IF(COUNTIFS(BTT[Verwendete Transaktion (Pflichtauswahl)],BTT[[#This Row],[Verwendete Transaktion (Pflichtauswahl)]],BTT[SAP-Modul
(Pflichtauswahl)],"&lt;&gt;"&amp;BTT[[#This Row],[SAP-Modul
(Pflichtauswahl)]])&gt;0,"Modul anders","okay"),"")</f>
        <v>Modul anders</v>
      </c>
      <c r="AQ612" t="str">
        <f>IFERROR(IF(COUNTIFS(BTT[Verwendete Transaktion (Pflichtauswahl)],BTT[[#This Row],[Verwendete Transaktion (Pflichtauswahl)]],BTT[Verantwortliches TP
(automatisch)],"&lt;&gt;"&amp;BTT[[#This Row],[Verantwortliches TP
(automatisch)]])&gt;0,"Transaktion mehrfach","okay"),"")</f>
        <v>okay</v>
      </c>
      <c r="AR612" t="str">
        <f>IFERROR(IF(COUNTIFS(BTT[Verwendete Transaktion (Pflichtauswahl)],BTT[[#This Row],[Verwendete Transaktion (Pflichtauswahl)]],BTT[Verantwortliches TP
(automatisch)],"&lt;&gt;"&amp;VLOOKUP(aktives_Teilprojekt,Teilprojekte[[Teilprojekte]:[Kürzel]],2,FALSE))&gt;0,"Transaktion mehrfach","okay"),"")</f>
        <v>okay</v>
      </c>
      <c r="AS612" t="s">
        <v>1691</v>
      </c>
    </row>
    <row r="613" spans="1:45">
      <c r="A613" t="str">
        <f>IFERROR(IF(BTT[[#This Row],[Lfd Nr. 
(aus konsolidierter Datei)]]&lt;&gt;"",BTT[[#This Row],[Lfd Nr. 
(aus konsolidierter Datei)]],VLOOKUP(aktives_Teilprojekt,Teilprojekte[[Teilprojekte]:[Kürzel]],2,FALSE)&amp;ROW(BTT[[#This Row],[Lfd Nr.
(automatisch)]])-2),"")</f>
        <v>FI2487</v>
      </c>
      <c r="B613" t="s">
        <v>101</v>
      </c>
      <c r="D613" s="4" t="s">
        <v>376</v>
      </c>
      <c r="E613" t="str">
        <f>IFERROR(IF(NOT(BTT[[#This Row],[Manuelle Änderung des Verantwortliches TP
(Auswahl - bei Bedarf)]]=""),BTT[[#This Row],[Manuelle Änderung des Verantwortliches TP
(Auswahl - bei Bedarf)]],VLOOKUP(BTT[[#This Row],[Hauptprozess
(Pflichtauswahl)]],Hauptprozesse[],3,FALSE)),"")</f>
        <v>FI</v>
      </c>
      <c r="F613" t="s">
        <v>5</v>
      </c>
      <c r="G613" t="s">
        <v>1263</v>
      </c>
      <c r="H613" t="s">
        <v>792</v>
      </c>
      <c r="I613" t="s">
        <v>1688</v>
      </c>
      <c r="J613" t="str">
        <f>IFERROR(VLOOKUP(BTT[[#This Row],[Verwendete Transaktion (Pflichtauswahl)]],Transaktionen[[Transaktionen]:[Langtext]],2,FALSE),"")</f>
        <v>Übersicht Zinsläufe Postenverzinsung</v>
      </c>
      <c r="V613" t="str">
        <f>IFERROR(VLOOKUP(BTT[[#This Row],[Verwendetes Formular
(Auswahl falls relevant)]],Formulare[[Formularbezeichnung]:[Formularname (technisch)]],2,FALSE),"")</f>
        <v/>
      </c>
      <c r="X613" t="s">
        <v>83</v>
      </c>
      <c r="Y613" s="4" t="s">
        <v>376</v>
      </c>
      <c r="AC613" s="22" t="s">
        <v>97</v>
      </c>
      <c r="AD613" t="s">
        <v>87</v>
      </c>
      <c r="AF613" t="s">
        <v>1690</v>
      </c>
      <c r="AJ613" t="s">
        <v>99</v>
      </c>
      <c r="AK613" t="str">
        <f>IF(BTT[[#This Row],[Subprozess
(optionale Auswahl)]]="","okay",IF(VLOOKUP(BTT[[#This Row],[Subprozess
(optionale Auswahl)]],BPML[[Subprozess]:[Zugeordneter Hauptprozess]],3,FALSE)=BTT[[#This Row],[Hauptprozess
(Pflichtauswahl)]],"okay","falscher Subprozess"))</f>
        <v>okay</v>
      </c>
      <c r="AL613" t="str">
        <f>IF(aktives_Teilprojekt="Master","",IF(BTT[[#This Row],[Verantwortliches TP
(automatisch)]]=VLOOKUP(aktives_Teilprojekt,Teilprojekte[[Teilprojekte]:[Kürzel]],2,FALSE),"okay","Hauptprozess anderes TP"))</f>
        <v>okay</v>
      </c>
      <c r="AM6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13" t="str">
        <f>IFERROR(IF(BTT[[#This Row],[SAP-Modul
(Pflichtauswahl)]]&lt;&gt;VLOOKUP(BTT[[#This Row],[Verwendete Transaktion (Pflichtauswahl)]],Transaktionen[[Transaktionen]:[Modul]],3,FALSE),"Modul anders","okay"),"")</f>
        <v>Modul anders</v>
      </c>
      <c r="AP613" t="str">
        <f>IFERROR(IF(COUNTIFS(BTT[Verwendete Transaktion (Pflichtauswahl)],BTT[[#This Row],[Verwendete Transaktion (Pflichtauswahl)]],BTT[SAP-Modul
(Pflichtauswahl)],"&lt;&gt;"&amp;BTT[[#This Row],[SAP-Modul
(Pflichtauswahl)]])&gt;0,"Modul anders","okay"),"")</f>
        <v>Modul anders</v>
      </c>
      <c r="AQ613" t="str">
        <f>IFERROR(IF(COUNTIFS(BTT[Verwendete Transaktion (Pflichtauswahl)],BTT[[#This Row],[Verwendete Transaktion (Pflichtauswahl)]],BTT[Verantwortliches TP
(automatisch)],"&lt;&gt;"&amp;BTT[[#This Row],[Verantwortliches TP
(automatisch)]])&gt;0,"Transaktion mehrfach","okay"),"")</f>
        <v>okay</v>
      </c>
      <c r="AR613" t="str">
        <f>IFERROR(IF(COUNTIFS(BTT[Verwendete Transaktion (Pflichtauswahl)],BTT[[#This Row],[Verwendete Transaktion (Pflichtauswahl)]],BTT[Verantwortliches TP
(automatisch)],"&lt;&gt;"&amp;VLOOKUP(aktives_Teilprojekt,Teilprojekte[[Teilprojekte]:[Kürzel]],2,FALSE))&gt;0,"Transaktion mehrfach","okay"),"")</f>
        <v>okay</v>
      </c>
      <c r="AS613" t="s">
        <v>1692</v>
      </c>
    </row>
    <row r="614" spans="1:45">
      <c r="A614" t="str">
        <f>IFERROR(IF(BTT[[#This Row],[Lfd Nr. 
(aus konsolidierter Datei)]]&lt;&gt;"",BTT[[#This Row],[Lfd Nr. 
(aus konsolidierter Datei)]],VLOOKUP(aktives_Teilprojekt,Teilprojekte[[Teilprojekte]:[Kürzel]],2,FALSE)&amp;ROW(BTT[[#This Row],[Lfd Nr.
(automatisch)]])-2),"")</f>
        <v>FI2360</v>
      </c>
      <c r="B614" t="s">
        <v>746</v>
      </c>
      <c r="D614" t="s">
        <v>1693</v>
      </c>
      <c r="E614" t="str">
        <f>IFERROR(IF(NOT(BTT[[#This Row],[Manuelle Änderung des Verantwortliches TP
(Auswahl - bei Bedarf)]]=""),BTT[[#This Row],[Manuelle Änderung des Verantwortliches TP
(Auswahl - bei Bedarf)]],VLOOKUP(BTT[[#This Row],[Hauptprozess
(Pflichtauswahl)]],Hauptprozesse[],3,FALSE)),"")</f>
        <v>FI</v>
      </c>
      <c r="G614" t="s">
        <v>754</v>
      </c>
      <c r="H614" t="s">
        <v>792</v>
      </c>
      <c r="I614" t="s">
        <v>1694</v>
      </c>
      <c r="J614" t="str">
        <f>IFERROR(VLOOKUP(BTT[[#This Row],[Verwendete Transaktion (Pflichtauswahl)]],Transaktionen[[Transaktionen]:[Langtext]],2,FALSE),"")</f>
        <v>Anlegen Kreditor (Buchhaltung)</v>
      </c>
      <c r="O614" t="s">
        <v>83</v>
      </c>
      <c r="T614" t="s">
        <v>83</v>
      </c>
      <c r="V614" t="str">
        <f>IFERROR(VLOOKUP(BTT[[#This Row],[Verwendetes Formular
(Auswahl falls relevant)]],Formulare[[Formularbezeichnung]:[Formularname (technisch)]],2,FALSE),"")</f>
        <v/>
      </c>
      <c r="X614" t="s">
        <v>83</v>
      </c>
      <c r="Y614" s="4"/>
      <c r="AB614" t="s">
        <v>99</v>
      </c>
      <c r="AC614" t="s">
        <v>1218</v>
      </c>
      <c r="AD614" t="s">
        <v>87</v>
      </c>
      <c r="AE614" t="s">
        <v>1611</v>
      </c>
      <c r="AF614" t="s">
        <v>1612</v>
      </c>
      <c r="AI614" t="s">
        <v>99</v>
      </c>
      <c r="AJ614" t="s">
        <v>99</v>
      </c>
      <c r="AK614" t="str">
        <f>IF(BTT[[#This Row],[Subprozess
(optionale Auswahl)]]="","okay",IF(VLOOKUP(BTT[[#This Row],[Subprozess
(optionale Auswahl)]],BPML[[Subprozess]:[Zugeordneter Hauptprozess]],3,FALSE)=BTT[[#This Row],[Hauptprozess
(Pflichtauswahl)]],"okay","falscher Subprozess"))</f>
        <v>okay</v>
      </c>
      <c r="AL614" t="str">
        <f>IF(aktives_Teilprojekt="Master","",IF(BTT[[#This Row],[Verantwortliches TP
(automatisch)]]=VLOOKUP(aktives_Teilprojekt,Teilprojekte[[Teilprojekte]:[Kürzel]],2,FALSE),"okay","Hauptprozess anderes TP"))</f>
        <v>okay</v>
      </c>
      <c r="AM6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14" t="str">
        <f>IFERROR(IF(BTT[[#This Row],[SAP-Modul
(Pflichtauswahl)]]&lt;&gt;VLOOKUP(BTT[[#This Row],[Verwendete Transaktion (Pflichtauswahl)]],Transaktionen[[Transaktionen]:[Modul]],3,FALSE),"Modul anders","okay"),"")</f>
        <v>Modul anders</v>
      </c>
      <c r="AP614" t="str">
        <f>IFERROR(IF(COUNTIFS(BTT[Verwendete Transaktion (Pflichtauswahl)],BTT[[#This Row],[Verwendete Transaktion (Pflichtauswahl)]],BTT[SAP-Modul
(Pflichtauswahl)],"&lt;&gt;"&amp;BTT[[#This Row],[SAP-Modul
(Pflichtauswahl)]])&gt;0,"Modul anders","okay"),"")</f>
        <v>Modul anders</v>
      </c>
      <c r="AQ614" t="str">
        <f>IFERROR(IF(COUNTIFS(BTT[Verwendete Transaktion (Pflichtauswahl)],BTT[[#This Row],[Verwendete Transaktion (Pflichtauswahl)]],BTT[Verantwortliches TP
(automatisch)],"&lt;&gt;"&amp;BTT[[#This Row],[Verantwortliches TP
(automatisch)]])&gt;0,"Transaktion mehrfach","okay"),"")</f>
        <v>okay</v>
      </c>
      <c r="AR614" t="str">
        <f>IFERROR(IF(COUNTIFS(BTT[Verwendete Transaktion (Pflichtauswahl)],BTT[[#This Row],[Verwendete Transaktion (Pflichtauswahl)]],BTT[Verantwortliches TP
(automatisch)],"&lt;&gt;"&amp;VLOOKUP(aktives_Teilprojekt,Teilprojekte[[Teilprojekte]:[Kürzel]],2,FALSE))&gt;0,"Transaktion mehrfach","okay"),"")</f>
        <v>okay</v>
      </c>
      <c r="AS614" t="s">
        <v>1695</v>
      </c>
    </row>
    <row r="615" spans="1:45" ht="30">
      <c r="A615" t="str">
        <f>IFERROR(IF(BTT[[#This Row],[Lfd Nr. 
(aus konsolidierter Datei)]]&lt;&gt;"",BTT[[#This Row],[Lfd Nr. 
(aus konsolidierter Datei)]],VLOOKUP(aktives_Teilprojekt,Teilprojekte[[Teilprojekte]:[Kürzel]],2,FALSE)&amp;ROW(BTT[[#This Row],[Lfd Nr.
(automatisch)]])-2),"")</f>
        <v>FI518</v>
      </c>
      <c r="B615" t="s">
        <v>79</v>
      </c>
      <c r="D615" t="s">
        <v>1696</v>
      </c>
      <c r="E615" t="str">
        <f>IFERROR(IF(NOT(BTT[[#This Row],[Manuelle Änderung des Verantwortliches TP
(Auswahl - bei Bedarf)]]=""),BTT[[#This Row],[Manuelle Änderung des Verantwortliches TP
(Auswahl - bei Bedarf)]],VLOOKUP(BTT[[#This Row],[Hauptprozess
(Pflichtauswahl)]],Hauptprozesse[],3,FALSE)),"")</f>
        <v>FI</v>
      </c>
      <c r="G615" t="s">
        <v>754</v>
      </c>
      <c r="H615" t="s">
        <v>1697</v>
      </c>
      <c r="I615" t="s">
        <v>1698</v>
      </c>
      <c r="J615" t="str">
        <f>IFERROR(VLOOKUP(BTT[[#This Row],[Verwendete Transaktion (Pflichtauswahl)]],Transaktionen[[Transaktionen]:[Langtext]],2,FALSE),"")</f>
        <v>Ändern Kreditor (Buchhaltung)</v>
      </c>
      <c r="O615" t="s">
        <v>83</v>
      </c>
      <c r="T615" t="s">
        <v>83</v>
      </c>
      <c r="V615" t="str">
        <f>IFERROR(VLOOKUP(BTT[[#This Row],[Verwendetes Formular
(Auswahl falls relevant)]],Formulare[[Formularbezeichnung]:[Formularname (technisch)]],2,FALSE),"")</f>
        <v/>
      </c>
      <c r="X615" t="s">
        <v>83</v>
      </c>
      <c r="Y615" s="4" t="s">
        <v>1699</v>
      </c>
      <c r="AB615" t="s">
        <v>99</v>
      </c>
      <c r="AC615" t="s">
        <v>1218</v>
      </c>
      <c r="AD615" t="s">
        <v>87</v>
      </c>
      <c r="AE615" t="s">
        <v>1611</v>
      </c>
      <c r="AF615" t="s">
        <v>1612</v>
      </c>
      <c r="AI615" t="s">
        <v>99</v>
      </c>
      <c r="AJ615" t="s">
        <v>99</v>
      </c>
      <c r="AK615" t="str">
        <f>IF(BTT[[#This Row],[Subprozess
(optionale Auswahl)]]="","okay",IF(VLOOKUP(BTT[[#This Row],[Subprozess
(optionale Auswahl)]],BPML[[Subprozess]:[Zugeordneter Hauptprozess]],3,FALSE)=BTT[[#This Row],[Hauptprozess
(Pflichtauswahl)]],"okay","falscher Subprozess"))</f>
        <v>okay</v>
      </c>
      <c r="AL615" t="str">
        <f>IF(aktives_Teilprojekt="Master","",IF(BTT[[#This Row],[Verantwortliches TP
(automatisch)]]=VLOOKUP(aktives_Teilprojekt,Teilprojekte[[Teilprojekte]:[Kürzel]],2,FALSE),"okay","Hauptprozess anderes TP"))</f>
        <v>okay</v>
      </c>
      <c r="AM6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15" t="str">
        <f>IFERROR(IF(BTT[[#This Row],[SAP-Modul
(Pflichtauswahl)]]&lt;&gt;VLOOKUP(BTT[[#This Row],[Verwendete Transaktion (Pflichtauswahl)]],Transaktionen[[Transaktionen]:[Modul]],3,FALSE),"Modul anders","okay"),"")</f>
        <v>Modul anders</v>
      </c>
      <c r="AP615" t="str">
        <f>IFERROR(IF(COUNTIFS(BTT[Verwendete Transaktion (Pflichtauswahl)],BTT[[#This Row],[Verwendete Transaktion (Pflichtauswahl)]],BTT[SAP-Modul
(Pflichtauswahl)],"&lt;&gt;"&amp;BTT[[#This Row],[SAP-Modul
(Pflichtauswahl)]])&gt;0,"Modul anders","okay"),"")</f>
        <v>okay</v>
      </c>
      <c r="AQ615" t="str">
        <f>IFERROR(IF(COUNTIFS(BTT[Verwendete Transaktion (Pflichtauswahl)],BTT[[#This Row],[Verwendete Transaktion (Pflichtauswahl)]],BTT[Verantwortliches TP
(automatisch)],"&lt;&gt;"&amp;BTT[[#This Row],[Verantwortliches TP
(automatisch)]])&gt;0,"Transaktion mehrfach","okay"),"")</f>
        <v>okay</v>
      </c>
      <c r="AR615" t="str">
        <f>IFERROR(IF(COUNTIFS(BTT[Verwendete Transaktion (Pflichtauswahl)],BTT[[#This Row],[Verwendete Transaktion (Pflichtauswahl)]],BTT[Verantwortliches TP
(automatisch)],"&lt;&gt;"&amp;VLOOKUP(aktives_Teilprojekt,Teilprojekte[[Teilprojekte]:[Kürzel]],2,FALSE))&gt;0,"Transaktion mehrfach","okay"),"")</f>
        <v>okay</v>
      </c>
      <c r="AS615" t="s">
        <v>1700</v>
      </c>
    </row>
    <row r="616" spans="1:45">
      <c r="A616" t="str">
        <f>IFERROR(IF(BTT[[#This Row],[Lfd Nr. 
(aus konsolidierter Datei)]]&lt;&gt;"",BTT[[#This Row],[Lfd Nr. 
(aus konsolidierter Datei)]],VLOOKUP(aktives_Teilprojekt,Teilprojekte[[Teilprojekte]:[Kürzel]],2,FALSE)&amp;ROW(BTT[[#This Row],[Lfd Nr.
(automatisch)]])-2),"")</f>
        <v>FI1455</v>
      </c>
      <c r="B616" t="s">
        <v>746</v>
      </c>
      <c r="D616" t="s">
        <v>1701</v>
      </c>
      <c r="E616" t="str">
        <f>IFERROR(IF(NOT(BTT[[#This Row],[Manuelle Änderung des Verantwortliches TP
(Auswahl - bei Bedarf)]]=""),BTT[[#This Row],[Manuelle Änderung des Verantwortliches TP
(Auswahl - bei Bedarf)]],VLOOKUP(BTT[[#This Row],[Hauptprozess
(Pflichtauswahl)]],Hauptprozesse[],3,FALSE)),"")</f>
        <v>FI</v>
      </c>
      <c r="G616" t="s">
        <v>1702</v>
      </c>
      <c r="H616" t="s">
        <v>1697</v>
      </c>
      <c r="I616" t="s">
        <v>1703</v>
      </c>
      <c r="J616" t="str">
        <f>IFERROR(VLOOKUP(BTT[[#This Row],[Verwendete Transaktion (Pflichtauswahl)]],Transaktionen[[Transaktionen]:[Langtext]],2,FALSE),"")</f>
        <v>Ändern Kreditor (Buchhaltung)</v>
      </c>
      <c r="O616" t="s">
        <v>83</v>
      </c>
      <c r="T616" t="s">
        <v>83</v>
      </c>
      <c r="V616" t="str">
        <f>IFERROR(VLOOKUP(BTT[[#This Row],[Verwendetes Formular
(Auswahl falls relevant)]],Formulare[[Formularbezeichnung]:[Formularname (technisch)]],2,FALSE),"")</f>
        <v/>
      </c>
      <c r="X616" t="s">
        <v>83</v>
      </c>
      <c r="Y616" s="4"/>
      <c r="AB616" t="s">
        <v>99</v>
      </c>
      <c r="AC616" t="s">
        <v>1218</v>
      </c>
      <c r="AD616" t="s">
        <v>87</v>
      </c>
      <c r="AE616" t="s">
        <v>1611</v>
      </c>
      <c r="AF616" t="s">
        <v>1612</v>
      </c>
      <c r="AI616" t="s">
        <v>99</v>
      </c>
      <c r="AJ616" t="s">
        <v>99</v>
      </c>
      <c r="AK616" t="str">
        <f>IF(BTT[[#This Row],[Subprozess
(optionale Auswahl)]]="","okay",IF(VLOOKUP(BTT[[#This Row],[Subprozess
(optionale Auswahl)]],BPML[[Subprozess]:[Zugeordneter Hauptprozess]],3,FALSE)=BTT[[#This Row],[Hauptprozess
(Pflichtauswahl)]],"okay","falscher Subprozess"))</f>
        <v>okay</v>
      </c>
      <c r="AL616" t="str">
        <f>IF(aktives_Teilprojekt="Master","",IF(BTT[[#This Row],[Verantwortliches TP
(automatisch)]]=VLOOKUP(aktives_Teilprojekt,Teilprojekte[[Teilprojekte]:[Kürzel]],2,FALSE),"okay","Hauptprozess anderes TP"))</f>
        <v>okay</v>
      </c>
      <c r="AM6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16" t="str">
        <f>IFERROR(IF(BTT[[#This Row],[SAP-Modul
(Pflichtauswahl)]]&lt;&gt;VLOOKUP(BTT[[#This Row],[Verwendete Transaktion (Pflichtauswahl)]],Transaktionen[[Transaktionen]:[Modul]],3,FALSE),"Modul anders","okay"),"")</f>
        <v>Modul anders</v>
      </c>
      <c r="AP616" t="str">
        <f>IFERROR(IF(COUNTIFS(BTT[Verwendete Transaktion (Pflichtauswahl)],BTT[[#This Row],[Verwendete Transaktion (Pflichtauswahl)]],BTT[SAP-Modul
(Pflichtauswahl)],"&lt;&gt;"&amp;BTT[[#This Row],[SAP-Modul
(Pflichtauswahl)]])&gt;0,"Modul anders","okay"),"")</f>
        <v>okay</v>
      </c>
      <c r="AQ616" t="str">
        <f>IFERROR(IF(COUNTIFS(BTT[Verwendete Transaktion (Pflichtauswahl)],BTT[[#This Row],[Verwendete Transaktion (Pflichtauswahl)]],BTT[Verantwortliches TP
(automatisch)],"&lt;&gt;"&amp;BTT[[#This Row],[Verantwortliches TP
(automatisch)]])&gt;0,"Transaktion mehrfach","okay"),"")</f>
        <v>okay</v>
      </c>
      <c r="AR616" t="str">
        <f>IFERROR(IF(COUNTIFS(BTT[Verwendete Transaktion (Pflichtauswahl)],BTT[[#This Row],[Verwendete Transaktion (Pflichtauswahl)]],BTT[Verantwortliches TP
(automatisch)],"&lt;&gt;"&amp;VLOOKUP(aktives_Teilprojekt,Teilprojekte[[Teilprojekte]:[Kürzel]],2,FALSE))&gt;0,"Transaktion mehrfach","okay"),"")</f>
        <v>okay</v>
      </c>
      <c r="AS616" t="s">
        <v>1704</v>
      </c>
    </row>
    <row r="617" spans="1:45">
      <c r="A617" t="str">
        <f>IFERROR(IF(BTT[[#This Row],[Lfd Nr. 
(aus konsolidierter Datei)]]&lt;&gt;"",BTT[[#This Row],[Lfd Nr. 
(aus konsolidierter Datei)]],VLOOKUP(aktives_Teilprojekt,Teilprojekte[[Teilprojekte]:[Kürzel]],2,FALSE)&amp;ROW(BTT[[#This Row],[Lfd Nr.
(automatisch)]])-2),"")</f>
        <v>FI1763</v>
      </c>
      <c r="B617" t="s">
        <v>1214</v>
      </c>
      <c r="D617" t="s">
        <v>1705</v>
      </c>
      <c r="E617" t="str">
        <f>IFERROR(IF(NOT(BTT[[#This Row],[Manuelle Änderung des Verantwortliches TP
(Auswahl - bei Bedarf)]]=""),BTT[[#This Row],[Manuelle Änderung des Verantwortliches TP
(Auswahl - bei Bedarf)]],VLOOKUP(BTT[[#This Row],[Hauptprozess
(Pflichtauswahl)]],Hauptprozesse[],3,FALSE)),"")</f>
        <v>FI</v>
      </c>
      <c r="G617" t="s">
        <v>1392</v>
      </c>
      <c r="H617" t="s">
        <v>1697</v>
      </c>
      <c r="I617" t="s">
        <v>1698</v>
      </c>
      <c r="J617" t="str">
        <f>IFERROR(VLOOKUP(BTT[[#This Row],[Verwendete Transaktion (Pflichtauswahl)]],Transaktionen[[Transaktionen]:[Langtext]],2,FALSE),"")</f>
        <v>Ändern Kreditor (Buchhaltung)</v>
      </c>
      <c r="O617" t="s">
        <v>83</v>
      </c>
      <c r="T617" t="s">
        <v>83</v>
      </c>
      <c r="V617" t="str">
        <f>IFERROR(VLOOKUP(BTT[[#This Row],[Verwendetes Formular
(Auswahl falls relevant)]],Formulare[[Formularbezeichnung]:[Formularname (technisch)]],2,FALSE),"")</f>
        <v/>
      </c>
      <c r="X617" t="s">
        <v>83</v>
      </c>
      <c r="Y617" s="4"/>
      <c r="AB617" t="s">
        <v>99</v>
      </c>
      <c r="AC617" t="s">
        <v>1218</v>
      </c>
      <c r="AD617" t="s">
        <v>87</v>
      </c>
      <c r="AE617" t="s">
        <v>1611</v>
      </c>
      <c r="AF617" t="s">
        <v>1612</v>
      </c>
      <c r="AI617" t="s">
        <v>99</v>
      </c>
      <c r="AJ617" t="s">
        <v>99</v>
      </c>
      <c r="AK617" t="str">
        <f>IF(BTT[[#This Row],[Subprozess
(optionale Auswahl)]]="","okay",IF(VLOOKUP(BTT[[#This Row],[Subprozess
(optionale Auswahl)]],BPML[[Subprozess]:[Zugeordneter Hauptprozess]],3,FALSE)=BTT[[#This Row],[Hauptprozess
(Pflichtauswahl)]],"okay","falscher Subprozess"))</f>
        <v>okay</v>
      </c>
      <c r="AL617" t="str">
        <f>IF(aktives_Teilprojekt="Master","",IF(BTT[[#This Row],[Verantwortliches TP
(automatisch)]]=VLOOKUP(aktives_Teilprojekt,Teilprojekte[[Teilprojekte]:[Kürzel]],2,FALSE),"okay","Hauptprozess anderes TP"))</f>
        <v>okay</v>
      </c>
      <c r="AM6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17" t="str">
        <f>IFERROR(IF(BTT[[#This Row],[SAP-Modul
(Pflichtauswahl)]]&lt;&gt;VLOOKUP(BTT[[#This Row],[Verwendete Transaktion (Pflichtauswahl)]],Transaktionen[[Transaktionen]:[Modul]],3,FALSE),"Modul anders","okay"),"")</f>
        <v>Modul anders</v>
      </c>
      <c r="AP617" t="str">
        <f>IFERROR(IF(COUNTIFS(BTT[Verwendete Transaktion (Pflichtauswahl)],BTT[[#This Row],[Verwendete Transaktion (Pflichtauswahl)]],BTT[SAP-Modul
(Pflichtauswahl)],"&lt;&gt;"&amp;BTT[[#This Row],[SAP-Modul
(Pflichtauswahl)]])&gt;0,"Modul anders","okay"),"")</f>
        <v>okay</v>
      </c>
      <c r="AQ617" t="str">
        <f>IFERROR(IF(COUNTIFS(BTT[Verwendete Transaktion (Pflichtauswahl)],BTT[[#This Row],[Verwendete Transaktion (Pflichtauswahl)]],BTT[Verantwortliches TP
(automatisch)],"&lt;&gt;"&amp;BTT[[#This Row],[Verantwortliches TP
(automatisch)]])&gt;0,"Transaktion mehrfach","okay"),"")</f>
        <v>okay</v>
      </c>
      <c r="AR617" t="str">
        <f>IFERROR(IF(COUNTIFS(BTT[Verwendete Transaktion (Pflichtauswahl)],BTT[[#This Row],[Verwendete Transaktion (Pflichtauswahl)]],BTT[Verantwortliches TP
(automatisch)],"&lt;&gt;"&amp;VLOOKUP(aktives_Teilprojekt,Teilprojekte[[Teilprojekte]:[Kürzel]],2,FALSE))&gt;0,"Transaktion mehrfach","okay"),"")</f>
        <v>okay</v>
      </c>
      <c r="AS617" t="s">
        <v>1706</v>
      </c>
    </row>
    <row r="618" spans="1:45" ht="30">
      <c r="A618" t="str">
        <f>IFERROR(IF(BTT[[#This Row],[Lfd Nr. 
(aus konsolidierter Datei)]]&lt;&gt;"",BTT[[#This Row],[Lfd Nr. 
(aus konsolidierter Datei)]],VLOOKUP(aktives_Teilprojekt,Teilprojekte[[Teilprojekte]:[Kürzel]],2,FALSE)&amp;ROW(BTT[[#This Row],[Lfd Nr.
(automatisch)]])-2),"")</f>
        <v>FI517</v>
      </c>
      <c r="B618" t="s">
        <v>79</v>
      </c>
      <c r="D618" t="s">
        <v>1707</v>
      </c>
      <c r="E618" t="str">
        <f>IFERROR(IF(NOT(BTT[[#This Row],[Manuelle Änderung des Verantwortliches TP
(Auswahl - bei Bedarf)]]=""),BTT[[#This Row],[Manuelle Änderung des Verantwortliches TP
(Auswahl - bei Bedarf)]],VLOOKUP(BTT[[#This Row],[Hauptprozess
(Pflichtauswahl)]],Hauptprozesse[],3,FALSE)),"")</f>
        <v>FI</v>
      </c>
      <c r="G618" t="s">
        <v>81</v>
      </c>
      <c r="H618" t="s">
        <v>1697</v>
      </c>
      <c r="I618" t="s">
        <v>1708</v>
      </c>
      <c r="J618" t="str">
        <f>IFERROR(VLOOKUP(BTT[[#This Row],[Verwendete Transaktion (Pflichtauswahl)]],Transaktionen[[Transaktionen]:[Langtext]],2,FALSE),"")</f>
        <v>Anzeigen Kreditor (Buchhaltung)</v>
      </c>
      <c r="O618" t="s">
        <v>83</v>
      </c>
      <c r="T618" t="s">
        <v>83</v>
      </c>
      <c r="V618" t="str">
        <f>IFERROR(VLOOKUP(BTT[[#This Row],[Verwendetes Formular
(Auswahl falls relevant)]],Formulare[[Formularbezeichnung]:[Formularname (technisch)]],2,FALSE),"")</f>
        <v/>
      </c>
      <c r="X618" t="s">
        <v>83</v>
      </c>
      <c r="Y618" s="4" t="s">
        <v>1709</v>
      </c>
      <c r="AB618" t="s">
        <v>99</v>
      </c>
      <c r="AC618" t="s">
        <v>1218</v>
      </c>
      <c r="AD618" t="s">
        <v>87</v>
      </c>
      <c r="AE618" t="s">
        <v>1611</v>
      </c>
      <c r="AF618" t="s">
        <v>1612</v>
      </c>
      <c r="AI618" t="s">
        <v>99</v>
      </c>
      <c r="AJ618" t="s">
        <v>99</v>
      </c>
      <c r="AK618" t="str">
        <f>IF(BTT[[#This Row],[Subprozess
(optionale Auswahl)]]="","okay",IF(VLOOKUP(BTT[[#This Row],[Subprozess
(optionale Auswahl)]],BPML[[Subprozess]:[Zugeordneter Hauptprozess]],3,FALSE)=BTT[[#This Row],[Hauptprozess
(Pflichtauswahl)]],"okay","falscher Subprozess"))</f>
        <v>okay</v>
      </c>
      <c r="AL618" t="str">
        <f>IF(aktives_Teilprojekt="Master","",IF(BTT[[#This Row],[Verantwortliches TP
(automatisch)]]=VLOOKUP(aktives_Teilprojekt,Teilprojekte[[Teilprojekte]:[Kürzel]],2,FALSE),"okay","Hauptprozess anderes TP"))</f>
        <v>okay</v>
      </c>
      <c r="AM6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18" t="str">
        <f>IFERROR(IF(BTT[[#This Row],[SAP-Modul
(Pflichtauswahl)]]&lt;&gt;VLOOKUP(BTT[[#This Row],[Verwendete Transaktion (Pflichtauswahl)]],Transaktionen[[Transaktionen]:[Modul]],3,FALSE),"Modul anders","okay"),"")</f>
        <v>okay</v>
      </c>
      <c r="AP618" t="str">
        <f>IFERROR(IF(COUNTIFS(BTT[Verwendete Transaktion (Pflichtauswahl)],BTT[[#This Row],[Verwendete Transaktion (Pflichtauswahl)]],BTT[SAP-Modul
(Pflichtauswahl)],"&lt;&gt;"&amp;BTT[[#This Row],[SAP-Modul
(Pflichtauswahl)]])&gt;0,"Modul anders","okay"),"")</f>
        <v>okay</v>
      </c>
      <c r="AQ618" t="str">
        <f>IFERROR(IF(COUNTIFS(BTT[Verwendete Transaktion (Pflichtauswahl)],BTT[[#This Row],[Verwendete Transaktion (Pflichtauswahl)]],BTT[Verantwortliches TP
(automatisch)],"&lt;&gt;"&amp;BTT[[#This Row],[Verantwortliches TP
(automatisch)]])&gt;0,"Transaktion mehrfach","okay"),"")</f>
        <v>okay</v>
      </c>
      <c r="AR618" t="str">
        <f>IFERROR(IF(COUNTIFS(BTT[Verwendete Transaktion (Pflichtauswahl)],BTT[[#This Row],[Verwendete Transaktion (Pflichtauswahl)]],BTT[Verantwortliches TP
(automatisch)],"&lt;&gt;"&amp;VLOOKUP(aktives_Teilprojekt,Teilprojekte[[Teilprojekte]:[Kürzel]],2,FALSE))&gt;0,"Transaktion mehrfach","okay"),"")</f>
        <v>okay</v>
      </c>
      <c r="AS618" t="s">
        <v>1710</v>
      </c>
    </row>
    <row r="619" spans="1:45">
      <c r="A619" t="str">
        <f>IFERROR(IF(BTT[[#This Row],[Lfd Nr. 
(aus konsolidierter Datei)]]&lt;&gt;"",BTT[[#This Row],[Lfd Nr. 
(aus konsolidierter Datei)]],VLOOKUP(aktives_Teilprojekt,Teilprojekte[[Teilprojekte]:[Kürzel]],2,FALSE)&amp;ROW(BTT[[#This Row],[Lfd Nr.
(automatisch)]])-2),"")</f>
        <v>FI1453</v>
      </c>
      <c r="B619" t="s">
        <v>746</v>
      </c>
      <c r="D619" t="s">
        <v>1711</v>
      </c>
      <c r="E619" t="str">
        <f>IFERROR(IF(NOT(BTT[[#This Row],[Manuelle Änderung des Verantwortliches TP
(Auswahl - bei Bedarf)]]=""),BTT[[#This Row],[Manuelle Änderung des Verantwortliches TP
(Auswahl - bei Bedarf)]],VLOOKUP(BTT[[#This Row],[Hauptprozess
(Pflichtauswahl)]],Hauptprozesse[],3,FALSE)),"")</f>
        <v>FI</v>
      </c>
      <c r="G619" t="s">
        <v>754</v>
      </c>
      <c r="H619" t="s">
        <v>1697</v>
      </c>
      <c r="I619" t="s">
        <v>1712</v>
      </c>
      <c r="J619" t="str">
        <f>IFERROR(VLOOKUP(BTT[[#This Row],[Verwendete Transaktion (Pflichtauswahl)]],Transaktionen[[Transaktionen]:[Langtext]],2,FALSE),"")</f>
        <v>Anzeigen Kreditor (Buchhaltung)</v>
      </c>
      <c r="O619" t="s">
        <v>83</v>
      </c>
      <c r="T619" t="s">
        <v>83</v>
      </c>
      <c r="V619" t="str">
        <f>IFERROR(VLOOKUP(BTT[[#This Row],[Verwendetes Formular
(Auswahl falls relevant)]],Formulare[[Formularbezeichnung]:[Formularname (technisch)]],2,FALSE),"")</f>
        <v/>
      </c>
      <c r="X619" t="s">
        <v>83</v>
      </c>
      <c r="Y619" s="4"/>
      <c r="AB619" t="s">
        <v>99</v>
      </c>
      <c r="AC619" t="s">
        <v>1218</v>
      </c>
      <c r="AD619" t="s">
        <v>87</v>
      </c>
      <c r="AE619" t="s">
        <v>1611</v>
      </c>
      <c r="AF619" t="s">
        <v>1612</v>
      </c>
      <c r="AI619" t="s">
        <v>99</v>
      </c>
      <c r="AJ619" t="s">
        <v>99</v>
      </c>
      <c r="AK619" t="str">
        <f>IF(BTT[[#This Row],[Subprozess
(optionale Auswahl)]]="","okay",IF(VLOOKUP(BTT[[#This Row],[Subprozess
(optionale Auswahl)]],BPML[[Subprozess]:[Zugeordneter Hauptprozess]],3,FALSE)=BTT[[#This Row],[Hauptprozess
(Pflichtauswahl)]],"okay","falscher Subprozess"))</f>
        <v>okay</v>
      </c>
      <c r="AL619" t="str">
        <f>IF(aktives_Teilprojekt="Master","",IF(BTT[[#This Row],[Verantwortliches TP
(automatisch)]]=VLOOKUP(aktives_Teilprojekt,Teilprojekte[[Teilprojekte]:[Kürzel]],2,FALSE),"okay","Hauptprozess anderes TP"))</f>
        <v>okay</v>
      </c>
      <c r="AM6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19" t="str">
        <f>IFERROR(IF(BTT[[#This Row],[SAP-Modul
(Pflichtauswahl)]]&lt;&gt;VLOOKUP(BTT[[#This Row],[Verwendete Transaktion (Pflichtauswahl)]],Transaktionen[[Transaktionen]:[Modul]],3,FALSE),"Modul anders","okay"),"")</f>
        <v>okay</v>
      </c>
      <c r="AP619" t="str">
        <f>IFERROR(IF(COUNTIFS(BTT[Verwendete Transaktion (Pflichtauswahl)],BTT[[#This Row],[Verwendete Transaktion (Pflichtauswahl)]],BTT[SAP-Modul
(Pflichtauswahl)],"&lt;&gt;"&amp;BTT[[#This Row],[SAP-Modul
(Pflichtauswahl)]])&gt;0,"Modul anders","okay"),"")</f>
        <v>okay</v>
      </c>
      <c r="AQ619" t="str">
        <f>IFERROR(IF(COUNTIFS(BTT[Verwendete Transaktion (Pflichtauswahl)],BTT[[#This Row],[Verwendete Transaktion (Pflichtauswahl)]],BTT[Verantwortliches TP
(automatisch)],"&lt;&gt;"&amp;BTT[[#This Row],[Verantwortliches TP
(automatisch)]])&gt;0,"Transaktion mehrfach","okay"),"")</f>
        <v>okay</v>
      </c>
      <c r="AR619" t="str">
        <f>IFERROR(IF(COUNTIFS(BTT[Verwendete Transaktion (Pflichtauswahl)],BTT[[#This Row],[Verwendete Transaktion (Pflichtauswahl)]],BTT[Verantwortliches TP
(automatisch)],"&lt;&gt;"&amp;VLOOKUP(aktives_Teilprojekt,Teilprojekte[[Teilprojekte]:[Kürzel]],2,FALSE))&gt;0,"Transaktion mehrfach","okay"),"")</f>
        <v>okay</v>
      </c>
      <c r="AS619" t="s">
        <v>1713</v>
      </c>
    </row>
    <row r="620" spans="1:45">
      <c r="A620" t="str">
        <f>IFERROR(IF(BTT[[#This Row],[Lfd Nr. 
(aus konsolidierter Datei)]]&lt;&gt;"",BTT[[#This Row],[Lfd Nr. 
(aus konsolidierter Datei)]],VLOOKUP(aktives_Teilprojekt,Teilprojekte[[Teilprojekte]:[Kürzel]],2,FALSE)&amp;ROW(BTT[[#This Row],[Lfd Nr.
(automatisch)]])-2),"")</f>
        <v>FI1706</v>
      </c>
      <c r="B620" t="s">
        <v>1214</v>
      </c>
      <c r="D620" t="s">
        <v>1714</v>
      </c>
      <c r="E620" t="str">
        <f>IFERROR(IF(NOT(BTT[[#This Row],[Manuelle Änderung des Verantwortliches TP
(Auswahl - bei Bedarf)]]=""),BTT[[#This Row],[Manuelle Änderung des Verantwortliches TP
(Auswahl - bei Bedarf)]],VLOOKUP(BTT[[#This Row],[Hauptprozess
(Pflichtauswahl)]],Hauptprozesse[],3,FALSE)),"")</f>
        <v>FI</v>
      </c>
      <c r="G620" t="s">
        <v>1392</v>
      </c>
      <c r="H620" t="s">
        <v>1697</v>
      </c>
      <c r="I620" t="s">
        <v>1708</v>
      </c>
      <c r="J620" t="str">
        <f>IFERROR(VLOOKUP(BTT[[#This Row],[Verwendete Transaktion (Pflichtauswahl)]],Transaktionen[[Transaktionen]:[Langtext]],2,FALSE),"")</f>
        <v>Anzeigen Kreditor (Buchhaltung)</v>
      </c>
      <c r="O620" t="s">
        <v>83</v>
      </c>
      <c r="T620" t="s">
        <v>83</v>
      </c>
      <c r="V620" t="str">
        <f>IFERROR(VLOOKUP(BTT[[#This Row],[Verwendetes Formular
(Auswahl falls relevant)]],Formulare[[Formularbezeichnung]:[Formularname (technisch)]],2,FALSE),"")</f>
        <v/>
      </c>
      <c r="X620" t="s">
        <v>83</v>
      </c>
      <c r="Y620" s="4"/>
      <c r="AB620" t="s">
        <v>99</v>
      </c>
      <c r="AC620" t="s">
        <v>1218</v>
      </c>
      <c r="AD620" t="s">
        <v>87</v>
      </c>
      <c r="AE620" t="s">
        <v>1611</v>
      </c>
      <c r="AF620" t="s">
        <v>1612</v>
      </c>
      <c r="AI620" t="s">
        <v>99</v>
      </c>
      <c r="AJ620" t="s">
        <v>99</v>
      </c>
      <c r="AK620" t="str">
        <f>IF(BTT[[#This Row],[Subprozess
(optionale Auswahl)]]="","okay",IF(VLOOKUP(BTT[[#This Row],[Subprozess
(optionale Auswahl)]],BPML[[Subprozess]:[Zugeordneter Hauptprozess]],3,FALSE)=BTT[[#This Row],[Hauptprozess
(Pflichtauswahl)]],"okay","falscher Subprozess"))</f>
        <v>okay</v>
      </c>
      <c r="AL620" t="str">
        <f>IF(aktives_Teilprojekt="Master","",IF(BTT[[#This Row],[Verantwortliches TP
(automatisch)]]=VLOOKUP(aktives_Teilprojekt,Teilprojekte[[Teilprojekte]:[Kürzel]],2,FALSE),"okay","Hauptprozess anderes TP"))</f>
        <v>okay</v>
      </c>
      <c r="AM6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20" t="str">
        <f>IFERROR(IF(BTT[[#This Row],[SAP-Modul
(Pflichtauswahl)]]&lt;&gt;VLOOKUP(BTT[[#This Row],[Verwendete Transaktion (Pflichtauswahl)]],Transaktionen[[Transaktionen]:[Modul]],3,FALSE),"Modul anders","okay"),"")</f>
        <v>okay</v>
      </c>
      <c r="AP620" t="str">
        <f>IFERROR(IF(COUNTIFS(BTT[Verwendete Transaktion (Pflichtauswahl)],BTT[[#This Row],[Verwendete Transaktion (Pflichtauswahl)]],BTT[SAP-Modul
(Pflichtauswahl)],"&lt;&gt;"&amp;BTT[[#This Row],[SAP-Modul
(Pflichtauswahl)]])&gt;0,"Modul anders","okay"),"")</f>
        <v>okay</v>
      </c>
      <c r="AQ620" t="str">
        <f>IFERROR(IF(COUNTIFS(BTT[Verwendete Transaktion (Pflichtauswahl)],BTT[[#This Row],[Verwendete Transaktion (Pflichtauswahl)]],BTT[Verantwortliches TP
(automatisch)],"&lt;&gt;"&amp;BTT[[#This Row],[Verantwortliches TP
(automatisch)]])&gt;0,"Transaktion mehrfach","okay"),"")</f>
        <v>okay</v>
      </c>
      <c r="AR620" t="str">
        <f>IFERROR(IF(COUNTIFS(BTT[Verwendete Transaktion (Pflichtauswahl)],BTT[[#This Row],[Verwendete Transaktion (Pflichtauswahl)]],BTT[Verantwortliches TP
(automatisch)],"&lt;&gt;"&amp;VLOOKUP(aktives_Teilprojekt,Teilprojekte[[Teilprojekte]:[Kürzel]],2,FALSE))&gt;0,"Transaktion mehrfach","okay"),"")</f>
        <v>okay</v>
      </c>
      <c r="AS620" t="s">
        <v>1715</v>
      </c>
    </row>
    <row r="621" spans="1:45">
      <c r="A621" t="str">
        <f>IFERROR(IF(BTT[[#This Row],[Lfd Nr. 
(aus konsolidierter Datei)]]&lt;&gt;"",BTT[[#This Row],[Lfd Nr. 
(aus konsolidierter Datei)]],VLOOKUP(aktives_Teilprojekt,Teilprojekte[[Teilprojekte]:[Kürzel]],2,FALSE)&amp;ROW(BTT[[#This Row],[Lfd Nr.
(automatisch)]])-2),"")</f>
        <v>FI1796</v>
      </c>
      <c r="B621" t="s">
        <v>1390</v>
      </c>
      <c r="D621" t="s">
        <v>1519</v>
      </c>
      <c r="E621" t="str">
        <f>IFERROR(IF(NOT(BTT[[#This Row],[Manuelle Änderung des Verantwortliches TP
(Auswahl - bei Bedarf)]]=""),BTT[[#This Row],[Manuelle Änderung des Verantwortliches TP
(Auswahl - bei Bedarf)]],VLOOKUP(BTT[[#This Row],[Hauptprozess
(Pflichtauswahl)]],Hauptprozesse[],3,FALSE)),"")</f>
        <v>FI</v>
      </c>
      <c r="G621" t="s">
        <v>1392</v>
      </c>
      <c r="H621" t="s">
        <v>1697</v>
      </c>
      <c r="I621" t="s">
        <v>1708</v>
      </c>
      <c r="J621" t="str">
        <f>IFERROR(VLOOKUP(BTT[[#This Row],[Verwendete Transaktion (Pflichtauswahl)]],Transaktionen[[Transaktionen]:[Langtext]],2,FALSE),"")</f>
        <v>Anzeigen Kreditor (Buchhaltung)</v>
      </c>
      <c r="O621" t="s">
        <v>83</v>
      </c>
      <c r="T621" t="s">
        <v>83</v>
      </c>
      <c r="V621" t="str">
        <f>IFERROR(VLOOKUP(BTT[[#This Row],[Verwendetes Formular
(Auswahl falls relevant)]],Formulare[[Formularbezeichnung]:[Formularname (technisch)]],2,FALSE),"")</f>
        <v/>
      </c>
      <c r="X621" t="s">
        <v>83</v>
      </c>
      <c r="Y621" s="4"/>
      <c r="AB621" t="s">
        <v>99</v>
      </c>
      <c r="AC621" t="s">
        <v>1218</v>
      </c>
      <c r="AD621" t="s">
        <v>87</v>
      </c>
      <c r="AE621" t="s">
        <v>1611</v>
      </c>
      <c r="AF621" t="s">
        <v>1612</v>
      </c>
      <c r="AI621" t="s">
        <v>99</v>
      </c>
      <c r="AJ621" t="s">
        <v>99</v>
      </c>
      <c r="AK621" t="str">
        <f>IF(BTT[[#This Row],[Subprozess
(optionale Auswahl)]]="","okay",IF(VLOOKUP(BTT[[#This Row],[Subprozess
(optionale Auswahl)]],BPML[[Subprozess]:[Zugeordneter Hauptprozess]],3,FALSE)=BTT[[#This Row],[Hauptprozess
(Pflichtauswahl)]],"okay","falscher Subprozess"))</f>
        <v>okay</v>
      </c>
      <c r="AL621" t="str">
        <f>IF(aktives_Teilprojekt="Master","",IF(BTT[[#This Row],[Verantwortliches TP
(automatisch)]]=VLOOKUP(aktives_Teilprojekt,Teilprojekte[[Teilprojekte]:[Kürzel]],2,FALSE),"okay","Hauptprozess anderes TP"))</f>
        <v>okay</v>
      </c>
      <c r="AM6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21" t="str">
        <f>IFERROR(IF(BTT[[#This Row],[SAP-Modul
(Pflichtauswahl)]]&lt;&gt;VLOOKUP(BTT[[#This Row],[Verwendete Transaktion (Pflichtauswahl)]],Transaktionen[[Transaktionen]:[Modul]],3,FALSE),"Modul anders","okay"),"")</f>
        <v>okay</v>
      </c>
      <c r="AP621" t="str">
        <f>IFERROR(IF(COUNTIFS(BTT[Verwendete Transaktion (Pflichtauswahl)],BTT[[#This Row],[Verwendete Transaktion (Pflichtauswahl)]],BTT[SAP-Modul
(Pflichtauswahl)],"&lt;&gt;"&amp;BTT[[#This Row],[SAP-Modul
(Pflichtauswahl)]])&gt;0,"Modul anders","okay"),"")</f>
        <v>okay</v>
      </c>
      <c r="AQ621" t="str">
        <f>IFERROR(IF(COUNTIFS(BTT[Verwendete Transaktion (Pflichtauswahl)],BTT[[#This Row],[Verwendete Transaktion (Pflichtauswahl)]],BTT[Verantwortliches TP
(automatisch)],"&lt;&gt;"&amp;BTT[[#This Row],[Verantwortliches TP
(automatisch)]])&gt;0,"Transaktion mehrfach","okay"),"")</f>
        <v>okay</v>
      </c>
      <c r="AR621" t="str">
        <f>IFERROR(IF(COUNTIFS(BTT[Verwendete Transaktion (Pflichtauswahl)],BTT[[#This Row],[Verwendete Transaktion (Pflichtauswahl)]],BTT[Verantwortliches TP
(automatisch)],"&lt;&gt;"&amp;VLOOKUP(aktives_Teilprojekt,Teilprojekte[[Teilprojekte]:[Kürzel]],2,FALSE))&gt;0,"Transaktion mehrfach","okay"),"")</f>
        <v>okay</v>
      </c>
      <c r="AS621" t="s">
        <v>1716</v>
      </c>
    </row>
    <row r="622" spans="1:45">
      <c r="A622" t="str">
        <f>IFERROR(IF(BTT[[#This Row],[Lfd Nr. 
(aus konsolidierter Datei)]]&lt;&gt;"",BTT[[#This Row],[Lfd Nr. 
(aus konsolidierter Datei)]],VLOOKUP(aktives_Teilprojekt,Teilprojekte[[Teilprojekte]:[Kürzel]],2,FALSE)&amp;ROW(BTT[[#This Row],[Lfd Nr.
(automatisch)]])-2),"")</f>
        <v>FI2361</v>
      </c>
      <c r="B622" t="s">
        <v>746</v>
      </c>
      <c r="D622" t="s">
        <v>1717</v>
      </c>
      <c r="E622" t="str">
        <f>IFERROR(IF(NOT(BTT[[#This Row],[Manuelle Änderung des Verantwortliches TP
(Auswahl - bei Bedarf)]]=""),BTT[[#This Row],[Manuelle Änderung des Verantwortliches TP
(Auswahl - bei Bedarf)]],VLOOKUP(BTT[[#This Row],[Hauptprozess
(Pflichtauswahl)]],Hauptprozesse[],3,FALSE)),"")</f>
        <v>FI</v>
      </c>
      <c r="G622" t="s">
        <v>754</v>
      </c>
      <c r="H622" t="s">
        <v>792</v>
      </c>
      <c r="I622" t="s">
        <v>1718</v>
      </c>
      <c r="J622" t="str">
        <f>IFERROR(VLOOKUP(BTT[[#This Row],[Verwendete Transaktion (Pflichtauswahl)]],Transaktionen[[Transaktionen]:[Langtext]],2,FALSE),"")</f>
        <v>Kreditoränderungen (Buchhaltung)</v>
      </c>
      <c r="O622" t="s">
        <v>83</v>
      </c>
      <c r="T622" t="s">
        <v>83</v>
      </c>
      <c r="V622" t="str">
        <f>IFERROR(VLOOKUP(BTT[[#This Row],[Verwendetes Formular
(Auswahl falls relevant)]],Formulare[[Formularbezeichnung]:[Formularname (technisch)]],2,FALSE),"")</f>
        <v/>
      </c>
      <c r="X622" t="s">
        <v>83</v>
      </c>
      <c r="Y622" s="4"/>
      <c r="AB622" t="s">
        <v>99</v>
      </c>
      <c r="AC622" t="s">
        <v>1218</v>
      </c>
      <c r="AD622" t="s">
        <v>87</v>
      </c>
      <c r="AE622" t="s">
        <v>1611</v>
      </c>
      <c r="AF622" t="s">
        <v>1612</v>
      </c>
      <c r="AI622" t="s">
        <v>99</v>
      </c>
      <c r="AJ622" t="s">
        <v>99</v>
      </c>
      <c r="AK622" t="str">
        <f>IF(BTT[[#This Row],[Subprozess
(optionale Auswahl)]]="","okay",IF(VLOOKUP(BTT[[#This Row],[Subprozess
(optionale Auswahl)]],BPML[[Subprozess]:[Zugeordneter Hauptprozess]],3,FALSE)=BTT[[#This Row],[Hauptprozess
(Pflichtauswahl)]],"okay","falscher Subprozess"))</f>
        <v>okay</v>
      </c>
      <c r="AL622" t="str">
        <f>IF(aktives_Teilprojekt="Master","",IF(BTT[[#This Row],[Verantwortliches TP
(automatisch)]]=VLOOKUP(aktives_Teilprojekt,Teilprojekte[[Teilprojekte]:[Kürzel]],2,FALSE),"okay","Hauptprozess anderes TP"))</f>
        <v>okay</v>
      </c>
      <c r="AM6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22" t="str">
        <f>IFERROR(IF(BTT[[#This Row],[SAP-Modul
(Pflichtauswahl)]]&lt;&gt;VLOOKUP(BTT[[#This Row],[Verwendete Transaktion (Pflichtauswahl)]],Transaktionen[[Transaktionen]:[Modul]],3,FALSE),"Modul anders","okay"),"")</f>
        <v>Modul anders</v>
      </c>
      <c r="AP622" t="str">
        <f>IFERROR(IF(COUNTIFS(BTT[Verwendete Transaktion (Pflichtauswahl)],BTT[[#This Row],[Verwendete Transaktion (Pflichtauswahl)]],BTT[SAP-Modul
(Pflichtauswahl)],"&lt;&gt;"&amp;BTT[[#This Row],[SAP-Modul
(Pflichtauswahl)]])&gt;0,"Modul anders","okay"),"")</f>
        <v>Modul anders</v>
      </c>
      <c r="AQ622" t="str">
        <f>IFERROR(IF(COUNTIFS(BTT[Verwendete Transaktion (Pflichtauswahl)],BTT[[#This Row],[Verwendete Transaktion (Pflichtauswahl)]],BTT[Verantwortliches TP
(automatisch)],"&lt;&gt;"&amp;BTT[[#This Row],[Verantwortliches TP
(automatisch)]])&gt;0,"Transaktion mehrfach","okay"),"")</f>
        <v>okay</v>
      </c>
      <c r="AR622" t="str">
        <f>IFERROR(IF(COUNTIFS(BTT[Verwendete Transaktion (Pflichtauswahl)],BTT[[#This Row],[Verwendete Transaktion (Pflichtauswahl)]],BTT[Verantwortliches TP
(automatisch)],"&lt;&gt;"&amp;VLOOKUP(aktives_Teilprojekt,Teilprojekte[[Teilprojekte]:[Kürzel]],2,FALSE))&gt;0,"Transaktion mehrfach","okay"),"")</f>
        <v>okay</v>
      </c>
      <c r="AS622" t="s">
        <v>1719</v>
      </c>
    </row>
    <row r="623" spans="1:45">
      <c r="A623" t="str">
        <f>IFERROR(IF(BTT[[#This Row],[Lfd Nr. 
(aus konsolidierter Datei)]]&lt;&gt;"",BTT[[#This Row],[Lfd Nr. 
(aus konsolidierter Datei)]],VLOOKUP(aktives_Teilprojekt,Teilprojekte[[Teilprojekte]:[Kürzel]],2,FALSE)&amp;ROW(BTT[[#This Row],[Lfd Nr.
(automatisch)]])-2),"")</f>
        <v>FI2362</v>
      </c>
      <c r="B623" t="s">
        <v>746</v>
      </c>
      <c r="D623" t="s">
        <v>1717</v>
      </c>
      <c r="E623" t="str">
        <f>IFERROR(IF(NOT(BTT[[#This Row],[Manuelle Änderung des Verantwortliches TP
(Auswahl - bei Bedarf)]]=""),BTT[[#This Row],[Manuelle Änderung des Verantwortliches TP
(Auswahl - bei Bedarf)]],VLOOKUP(BTT[[#This Row],[Hauptprozess
(Pflichtauswahl)]],Hauptprozesse[],3,FALSE)),"")</f>
        <v>FI</v>
      </c>
      <c r="G623" t="s">
        <v>754</v>
      </c>
      <c r="H623" t="s">
        <v>792</v>
      </c>
      <c r="I623" t="s">
        <v>1720</v>
      </c>
      <c r="J623" t="str">
        <f>IFERROR(VLOOKUP(BTT[[#This Row],[Verwendete Transaktion (Pflichtauswahl)]],Transaktionen[[Transaktionen]:[Langtext]],2,FALSE),"")</f>
        <v>Sperren Kreditor (Buchhaltung)</v>
      </c>
      <c r="O623" t="s">
        <v>83</v>
      </c>
      <c r="T623" t="s">
        <v>83</v>
      </c>
      <c r="V623" t="str">
        <f>IFERROR(VLOOKUP(BTT[[#This Row],[Verwendetes Formular
(Auswahl falls relevant)]],Formulare[[Formularbezeichnung]:[Formularname (technisch)]],2,FALSE),"")</f>
        <v/>
      </c>
      <c r="X623" t="s">
        <v>83</v>
      </c>
      <c r="Y623" s="4"/>
      <c r="AB623" t="s">
        <v>99</v>
      </c>
      <c r="AC623" t="s">
        <v>1218</v>
      </c>
      <c r="AD623" t="s">
        <v>87</v>
      </c>
      <c r="AE623" t="s">
        <v>1611</v>
      </c>
      <c r="AF623" t="s">
        <v>1612</v>
      </c>
      <c r="AI623" t="s">
        <v>99</v>
      </c>
      <c r="AJ623" t="s">
        <v>99</v>
      </c>
      <c r="AK623" t="str">
        <f>IF(BTT[[#This Row],[Subprozess
(optionale Auswahl)]]="","okay",IF(VLOOKUP(BTT[[#This Row],[Subprozess
(optionale Auswahl)]],BPML[[Subprozess]:[Zugeordneter Hauptprozess]],3,FALSE)=BTT[[#This Row],[Hauptprozess
(Pflichtauswahl)]],"okay","falscher Subprozess"))</f>
        <v>okay</v>
      </c>
      <c r="AL623" t="str">
        <f>IF(aktives_Teilprojekt="Master","",IF(BTT[[#This Row],[Verantwortliches TP
(automatisch)]]=VLOOKUP(aktives_Teilprojekt,Teilprojekte[[Teilprojekte]:[Kürzel]],2,FALSE),"okay","Hauptprozess anderes TP"))</f>
        <v>okay</v>
      </c>
      <c r="AM6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23" t="str">
        <f>IFERROR(IF(BTT[[#This Row],[SAP-Modul
(Pflichtauswahl)]]&lt;&gt;VLOOKUP(BTT[[#This Row],[Verwendete Transaktion (Pflichtauswahl)]],Transaktionen[[Transaktionen]:[Modul]],3,FALSE),"Modul anders","okay"),"")</f>
        <v>Modul anders</v>
      </c>
      <c r="AP623" t="str">
        <f>IFERROR(IF(COUNTIFS(BTT[Verwendete Transaktion (Pflichtauswahl)],BTT[[#This Row],[Verwendete Transaktion (Pflichtauswahl)]],BTT[SAP-Modul
(Pflichtauswahl)],"&lt;&gt;"&amp;BTT[[#This Row],[SAP-Modul
(Pflichtauswahl)]])&gt;0,"Modul anders","okay"),"")</f>
        <v>Modul anders</v>
      </c>
      <c r="AQ623" t="str">
        <f>IFERROR(IF(COUNTIFS(BTT[Verwendete Transaktion (Pflichtauswahl)],BTT[[#This Row],[Verwendete Transaktion (Pflichtauswahl)]],BTT[Verantwortliches TP
(automatisch)],"&lt;&gt;"&amp;BTT[[#This Row],[Verantwortliches TP
(automatisch)]])&gt;0,"Transaktion mehrfach","okay"),"")</f>
        <v>okay</v>
      </c>
      <c r="AR623" t="str">
        <f>IFERROR(IF(COUNTIFS(BTT[Verwendete Transaktion (Pflichtauswahl)],BTT[[#This Row],[Verwendete Transaktion (Pflichtauswahl)]],BTT[Verantwortliches TP
(automatisch)],"&lt;&gt;"&amp;VLOOKUP(aktives_Teilprojekt,Teilprojekte[[Teilprojekte]:[Kürzel]],2,FALSE))&gt;0,"Transaktion mehrfach","okay"),"")</f>
        <v>okay</v>
      </c>
      <c r="AS623" t="s">
        <v>1721</v>
      </c>
    </row>
    <row r="624" spans="1:45">
      <c r="A624" t="str">
        <f>IFERROR(IF(BTT[[#This Row],[Lfd Nr. 
(aus konsolidierter Datei)]]&lt;&gt;"",BTT[[#This Row],[Lfd Nr. 
(aus konsolidierter Datei)]],VLOOKUP(aktives_Teilprojekt,Teilprojekte[[Teilprojekte]:[Kürzel]],2,FALSE)&amp;ROW(BTT[[#This Row],[Lfd Nr.
(automatisch)]])-2),"")</f>
        <v>FI2363</v>
      </c>
      <c r="B624" t="s">
        <v>746</v>
      </c>
      <c r="D624" t="s">
        <v>1717</v>
      </c>
      <c r="E624" t="str">
        <f>IFERROR(IF(NOT(BTT[[#This Row],[Manuelle Änderung des Verantwortliches TP
(Auswahl - bei Bedarf)]]=""),BTT[[#This Row],[Manuelle Änderung des Verantwortliches TP
(Auswahl - bei Bedarf)]],VLOOKUP(BTT[[#This Row],[Hauptprozess
(Pflichtauswahl)]],Hauptprozesse[],3,FALSE)),"")</f>
        <v>FI</v>
      </c>
      <c r="G624" t="s">
        <v>754</v>
      </c>
      <c r="H624" t="s">
        <v>792</v>
      </c>
      <c r="I624" t="s">
        <v>1722</v>
      </c>
      <c r="J624" t="str">
        <f>IFERROR(VLOOKUP(BTT[[#This Row],[Verwendete Transaktion (Pflichtauswahl)]],Transaktionen[[Transaktionen]:[Langtext]],2,FALSE),"")</f>
        <v>Löschvormerk. Kreditor (Buchhaltung)</v>
      </c>
      <c r="O624" t="s">
        <v>83</v>
      </c>
      <c r="T624" t="s">
        <v>83</v>
      </c>
      <c r="V624" t="str">
        <f>IFERROR(VLOOKUP(BTT[[#This Row],[Verwendetes Formular
(Auswahl falls relevant)]],Formulare[[Formularbezeichnung]:[Formularname (technisch)]],2,FALSE),"")</f>
        <v/>
      </c>
      <c r="X624" t="s">
        <v>83</v>
      </c>
      <c r="Y624" s="4"/>
      <c r="AB624" t="s">
        <v>99</v>
      </c>
      <c r="AC624" t="s">
        <v>1218</v>
      </c>
      <c r="AD624" t="s">
        <v>87</v>
      </c>
      <c r="AE624" t="s">
        <v>1611</v>
      </c>
      <c r="AF624" t="s">
        <v>1612</v>
      </c>
      <c r="AI624" t="s">
        <v>99</v>
      </c>
      <c r="AJ624" t="s">
        <v>99</v>
      </c>
      <c r="AK624" t="str">
        <f>IF(BTT[[#This Row],[Subprozess
(optionale Auswahl)]]="","okay",IF(VLOOKUP(BTT[[#This Row],[Subprozess
(optionale Auswahl)]],BPML[[Subprozess]:[Zugeordneter Hauptprozess]],3,FALSE)=BTT[[#This Row],[Hauptprozess
(Pflichtauswahl)]],"okay","falscher Subprozess"))</f>
        <v>okay</v>
      </c>
      <c r="AL624" t="str">
        <f>IF(aktives_Teilprojekt="Master","",IF(BTT[[#This Row],[Verantwortliches TP
(automatisch)]]=VLOOKUP(aktives_Teilprojekt,Teilprojekte[[Teilprojekte]:[Kürzel]],2,FALSE),"okay","Hauptprozess anderes TP"))</f>
        <v>okay</v>
      </c>
      <c r="AM6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24" t="str">
        <f>IFERROR(IF(BTT[[#This Row],[SAP-Modul
(Pflichtauswahl)]]&lt;&gt;VLOOKUP(BTT[[#This Row],[Verwendete Transaktion (Pflichtauswahl)]],Transaktionen[[Transaktionen]:[Modul]],3,FALSE),"Modul anders","okay"),"")</f>
        <v>Modul anders</v>
      </c>
      <c r="AP624" t="str">
        <f>IFERROR(IF(COUNTIFS(BTT[Verwendete Transaktion (Pflichtauswahl)],BTT[[#This Row],[Verwendete Transaktion (Pflichtauswahl)]],BTT[SAP-Modul
(Pflichtauswahl)],"&lt;&gt;"&amp;BTT[[#This Row],[SAP-Modul
(Pflichtauswahl)]])&gt;0,"Modul anders","okay"),"")</f>
        <v>Modul anders</v>
      </c>
      <c r="AQ624" t="str">
        <f>IFERROR(IF(COUNTIFS(BTT[Verwendete Transaktion (Pflichtauswahl)],BTT[[#This Row],[Verwendete Transaktion (Pflichtauswahl)]],BTT[Verantwortliches TP
(automatisch)],"&lt;&gt;"&amp;BTT[[#This Row],[Verantwortliches TP
(automatisch)]])&gt;0,"Transaktion mehrfach","okay"),"")</f>
        <v>okay</v>
      </c>
      <c r="AR624" t="str">
        <f>IFERROR(IF(COUNTIFS(BTT[Verwendete Transaktion (Pflichtauswahl)],BTT[[#This Row],[Verwendete Transaktion (Pflichtauswahl)]],BTT[Verantwortliches TP
(automatisch)],"&lt;&gt;"&amp;VLOOKUP(aktives_Teilprojekt,Teilprojekte[[Teilprojekte]:[Kürzel]],2,FALSE))&gt;0,"Transaktion mehrfach","okay"),"")</f>
        <v>okay</v>
      </c>
      <c r="AS624" t="s">
        <v>1723</v>
      </c>
    </row>
    <row r="625" spans="1:45">
      <c r="A625" t="str">
        <f>IFERROR(IF(BTT[[#This Row],[Lfd Nr. 
(aus konsolidierter Datei)]]&lt;&gt;"",BTT[[#This Row],[Lfd Nr. 
(aus konsolidierter Datei)]],VLOOKUP(aktives_Teilprojekt,Teilprojekte[[Teilprojekte]:[Kürzel]],2,FALSE)&amp;ROW(BTT[[#This Row],[Lfd Nr.
(automatisch)]])-2),"")</f>
        <v>FI2364</v>
      </c>
      <c r="B625" t="s">
        <v>1214</v>
      </c>
      <c r="D625" t="s">
        <v>1724</v>
      </c>
      <c r="E625" t="str">
        <f>IFERROR(IF(NOT(BTT[[#This Row],[Manuelle Änderung des Verantwortliches TP
(Auswahl - bei Bedarf)]]=""),BTT[[#This Row],[Manuelle Änderung des Verantwortliches TP
(Auswahl - bei Bedarf)]],VLOOKUP(BTT[[#This Row],[Hauptprozess
(Pflichtauswahl)]],Hauptprozesse[],3,FALSE)),"")</f>
        <v>FI</v>
      </c>
      <c r="G625" t="s">
        <v>754</v>
      </c>
      <c r="H625" t="s">
        <v>792</v>
      </c>
      <c r="I625" t="s">
        <v>1725</v>
      </c>
      <c r="J625" t="str">
        <f>IFERROR(VLOOKUP(BTT[[#This Row],[Verwendete Transaktion (Pflichtauswahl)]],Transaktionen[[Transaktionen]:[Langtext]],2,FALSE),"")</f>
        <v>Saldenanzeige Kreditoren</v>
      </c>
      <c r="O625" t="s">
        <v>83</v>
      </c>
      <c r="T625" t="s">
        <v>83</v>
      </c>
      <c r="V625" t="str">
        <f>IFERROR(VLOOKUP(BTT[[#This Row],[Verwendetes Formular
(Auswahl falls relevant)]],Formulare[[Formularbezeichnung]:[Formularname (technisch)]],2,FALSE),"")</f>
        <v/>
      </c>
      <c r="X625" t="s">
        <v>83</v>
      </c>
      <c r="Y625" s="4"/>
      <c r="AB625" t="s">
        <v>85</v>
      </c>
      <c r="AC625" t="s">
        <v>1218</v>
      </c>
      <c r="AD625" t="s">
        <v>816</v>
      </c>
      <c r="AF625" t="s">
        <v>1726</v>
      </c>
      <c r="AI625" t="s">
        <v>85</v>
      </c>
      <c r="AJ625" t="s">
        <v>85</v>
      </c>
      <c r="AK625" t="str">
        <f>IF(BTT[[#This Row],[Subprozess
(optionale Auswahl)]]="","okay",IF(VLOOKUP(BTT[[#This Row],[Subprozess
(optionale Auswahl)]],BPML[[Subprozess]:[Zugeordneter Hauptprozess]],3,FALSE)=BTT[[#This Row],[Hauptprozess
(Pflichtauswahl)]],"okay","falscher Subprozess"))</f>
        <v>okay</v>
      </c>
      <c r="AL625" t="str">
        <f>IF(aktives_Teilprojekt="Master","",IF(BTT[[#This Row],[Verantwortliches TP
(automatisch)]]=VLOOKUP(aktives_Teilprojekt,Teilprojekte[[Teilprojekte]:[Kürzel]],2,FALSE),"okay","Hauptprozess anderes TP"))</f>
        <v>okay</v>
      </c>
      <c r="AM6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25" t="str">
        <f>IFERROR(IF(BTT[[#This Row],[SAP-Modul
(Pflichtauswahl)]]&lt;&gt;VLOOKUP(BTT[[#This Row],[Verwendete Transaktion (Pflichtauswahl)]],Transaktionen[[Transaktionen]:[Modul]],3,FALSE),"Modul anders","okay"),"")</f>
        <v>Modul anders</v>
      </c>
      <c r="AP625" t="str">
        <f>IFERROR(IF(COUNTIFS(BTT[Verwendete Transaktion (Pflichtauswahl)],BTT[[#This Row],[Verwendete Transaktion (Pflichtauswahl)]],BTT[SAP-Modul
(Pflichtauswahl)],"&lt;&gt;"&amp;BTT[[#This Row],[SAP-Modul
(Pflichtauswahl)]])&gt;0,"Modul anders","okay"),"")</f>
        <v>Modul anders</v>
      </c>
      <c r="AQ625" t="str">
        <f>IFERROR(IF(COUNTIFS(BTT[Verwendete Transaktion (Pflichtauswahl)],BTT[[#This Row],[Verwendete Transaktion (Pflichtauswahl)]],BTT[Verantwortliches TP
(automatisch)],"&lt;&gt;"&amp;BTT[[#This Row],[Verantwortliches TP
(automatisch)]])&gt;0,"Transaktion mehrfach","okay"),"")</f>
        <v>okay</v>
      </c>
      <c r="AR625" t="str">
        <f>IFERROR(IF(COUNTIFS(BTT[Verwendete Transaktion (Pflichtauswahl)],BTT[[#This Row],[Verwendete Transaktion (Pflichtauswahl)]],BTT[Verantwortliches TP
(automatisch)],"&lt;&gt;"&amp;VLOOKUP(aktives_Teilprojekt,Teilprojekte[[Teilprojekte]:[Kürzel]],2,FALSE))&gt;0,"Transaktion mehrfach","okay"),"")</f>
        <v>okay</v>
      </c>
      <c r="AS625" t="s">
        <v>1727</v>
      </c>
    </row>
    <row r="626" spans="1:45" ht="30">
      <c r="A626" t="str">
        <f>IFERROR(IF(BTT[[#This Row],[Lfd Nr. 
(aus konsolidierter Datei)]]&lt;&gt;"",BTT[[#This Row],[Lfd Nr. 
(aus konsolidierter Datei)]],VLOOKUP(aktives_Teilprojekt,Teilprojekte[[Teilprojekte]:[Kürzel]],2,FALSE)&amp;ROW(BTT[[#This Row],[Lfd Nr.
(automatisch)]])-2),"")</f>
        <v>FI2488</v>
      </c>
      <c r="B626" t="s">
        <v>79</v>
      </c>
      <c r="D626" t="s">
        <v>102</v>
      </c>
      <c r="E626" t="str">
        <f>IFERROR(IF(NOT(BTT[[#This Row],[Manuelle Änderung des Verantwortliches TP
(Auswahl - bei Bedarf)]]=""),BTT[[#This Row],[Manuelle Änderung des Verantwortliches TP
(Auswahl - bei Bedarf)]],VLOOKUP(BTT[[#This Row],[Hauptprozess
(Pflichtauswahl)]],Hauptprozesse[],3,FALSE)),"")</f>
        <v>FI</v>
      </c>
      <c r="G626" t="s">
        <v>1263</v>
      </c>
      <c r="H626" t="s">
        <v>5</v>
      </c>
      <c r="I626" t="s">
        <v>1728</v>
      </c>
      <c r="J626" t="str">
        <f>IFERROR(VLOOKUP(BTT[[#This Row],[Verwendete Transaktion (Pflichtauswahl)]],Transaktionen[[Transaktionen]:[Langtext]],2,FALSE),"")</f>
        <v>Verwaltungsreport Datenübermittlung</v>
      </c>
      <c r="O626" t="s">
        <v>83</v>
      </c>
      <c r="T626" t="s">
        <v>83</v>
      </c>
      <c r="V626" t="str">
        <f>IFERROR(VLOOKUP(BTT[[#This Row],[Verwendetes Formular
(Auswahl falls relevant)]],Formulare[[Formularbezeichnung]:[Formularname (technisch)]],2,FALSE),"")</f>
        <v/>
      </c>
      <c r="X626" t="s">
        <v>83</v>
      </c>
      <c r="Y626" s="4" t="s">
        <v>1496</v>
      </c>
      <c r="AB626" t="s">
        <v>85</v>
      </c>
      <c r="AC626" s="22" t="s">
        <v>97</v>
      </c>
      <c r="AD626" t="s">
        <v>816</v>
      </c>
      <c r="AF626" t="s">
        <v>1729</v>
      </c>
      <c r="AI626" t="s">
        <v>85</v>
      </c>
      <c r="AJ626" t="s">
        <v>85</v>
      </c>
      <c r="AK626" t="str">
        <f>IF(BTT[[#This Row],[Subprozess
(optionale Auswahl)]]="","okay",IF(VLOOKUP(BTT[[#This Row],[Subprozess
(optionale Auswahl)]],BPML[[Subprozess]:[Zugeordneter Hauptprozess]],3,FALSE)=BTT[[#This Row],[Hauptprozess
(Pflichtauswahl)]],"okay","falscher Subprozess"))</f>
        <v>okay</v>
      </c>
      <c r="AL626" t="str">
        <f>IF(aktives_Teilprojekt="Master","",IF(BTT[[#This Row],[Verantwortliches TP
(automatisch)]]=VLOOKUP(aktives_Teilprojekt,Teilprojekte[[Teilprojekte]:[Kürzel]],2,FALSE),"okay","Hauptprozess anderes TP"))</f>
        <v>okay</v>
      </c>
      <c r="AM6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26" t="str">
        <f>IFERROR(IF(BTT[[#This Row],[SAP-Modul
(Pflichtauswahl)]]&lt;&gt;VLOOKUP(BTT[[#This Row],[Verwendete Transaktion (Pflichtauswahl)]],Transaktionen[[Transaktionen]:[Modul]],3,FALSE),"Modul anders","okay"),"")</f>
        <v>okay</v>
      </c>
      <c r="AP626" t="str">
        <f>IFERROR(IF(COUNTIFS(BTT[Verwendete Transaktion (Pflichtauswahl)],BTT[[#This Row],[Verwendete Transaktion (Pflichtauswahl)]],BTT[SAP-Modul
(Pflichtauswahl)],"&lt;&gt;"&amp;BTT[[#This Row],[SAP-Modul
(Pflichtauswahl)]])&gt;0,"Modul anders","okay"),"")</f>
        <v>okay</v>
      </c>
      <c r="AQ626" t="str">
        <f>IFERROR(IF(COUNTIFS(BTT[Verwendete Transaktion (Pflichtauswahl)],BTT[[#This Row],[Verwendete Transaktion (Pflichtauswahl)]],BTT[Verantwortliches TP
(automatisch)],"&lt;&gt;"&amp;BTT[[#This Row],[Verantwortliches TP
(automatisch)]])&gt;0,"Transaktion mehrfach","okay"),"")</f>
        <v>okay</v>
      </c>
      <c r="AR626" t="str">
        <f>IFERROR(IF(COUNTIFS(BTT[Verwendete Transaktion (Pflichtauswahl)],BTT[[#This Row],[Verwendete Transaktion (Pflichtauswahl)]],BTT[Verantwortliches TP
(automatisch)],"&lt;&gt;"&amp;VLOOKUP(aktives_Teilprojekt,Teilprojekte[[Teilprojekte]:[Kürzel]],2,FALSE))&gt;0,"Transaktion mehrfach","okay"),"")</f>
        <v>okay</v>
      </c>
      <c r="AS626" t="s">
        <v>1730</v>
      </c>
    </row>
    <row r="627" spans="1:45" ht="30">
      <c r="A627" t="str">
        <f>IFERROR(IF(BTT[[#This Row],[Lfd Nr. 
(aus konsolidierter Datei)]]&lt;&gt;"",BTT[[#This Row],[Lfd Nr. 
(aus konsolidierter Datei)]],VLOOKUP(aktives_Teilprojekt,Teilprojekte[[Teilprojekte]:[Kürzel]],2,FALSE)&amp;ROW(BTT[[#This Row],[Lfd Nr.
(automatisch)]])-2),"")</f>
        <v>FI449</v>
      </c>
      <c r="B627" t="s">
        <v>79</v>
      </c>
      <c r="D627" t="s">
        <v>1731</v>
      </c>
      <c r="E627" t="str">
        <f>IFERROR(IF(NOT(BTT[[#This Row],[Manuelle Änderung des Verantwortliches TP
(Auswahl - bei Bedarf)]]=""),BTT[[#This Row],[Manuelle Änderung des Verantwortliches TP
(Auswahl - bei Bedarf)]],VLOOKUP(BTT[[#This Row],[Hauptprozess
(Pflichtauswahl)]],Hauptprozesse[],3,FALSE)),"")</f>
        <v>HL</v>
      </c>
      <c r="F627" t="s">
        <v>14</v>
      </c>
      <c r="G627" t="s">
        <v>93</v>
      </c>
      <c r="H627" t="s">
        <v>1732</v>
      </c>
      <c r="I627" t="s">
        <v>1733</v>
      </c>
      <c r="J627" t="str">
        <f>IFERROR(VLOOKUP(BTT[[#This Row],[Verwendete Transaktion (Pflichtauswahl)]],Transaktionen[[Transaktionen]:[Langtext]],2,FALSE),"")</f>
        <v>FI-CA stichtagsbez. OP-Liste</v>
      </c>
      <c r="O627" t="s">
        <v>83</v>
      </c>
      <c r="T627" t="s">
        <v>83</v>
      </c>
      <c r="V627" t="str">
        <f>IFERROR(VLOOKUP(BTT[[#This Row],[Verwendetes Formular
(Auswahl falls relevant)]],Formulare[[Formularbezeichnung]:[Formularname (technisch)]],2,FALSE),"")</f>
        <v/>
      </c>
      <c r="X627" t="s">
        <v>83</v>
      </c>
      <c r="Y627" s="4" t="s">
        <v>1734</v>
      </c>
      <c r="AB627" t="s">
        <v>85</v>
      </c>
      <c r="AC627" s="22" t="s">
        <v>97</v>
      </c>
      <c r="AD627" t="s">
        <v>816</v>
      </c>
      <c r="AF627" t="s">
        <v>1735</v>
      </c>
      <c r="AI627" t="s">
        <v>85</v>
      </c>
      <c r="AJ627" t="s">
        <v>85</v>
      </c>
      <c r="AK627" t="str">
        <f>IF(BTT[[#This Row],[Subprozess
(optionale Auswahl)]]="","okay",IF(VLOOKUP(BTT[[#This Row],[Subprozess
(optionale Auswahl)]],BPML[[Subprozess]:[Zugeordneter Hauptprozess]],3,FALSE)=BTT[[#This Row],[Hauptprozess
(Pflichtauswahl)]],"okay","falscher Subprozess"))</f>
        <v>okay</v>
      </c>
      <c r="AL627" t="str">
        <f>IF(aktives_Teilprojekt="Master","",IF(BTT[[#This Row],[Verantwortliches TP
(automatisch)]]=VLOOKUP(aktives_Teilprojekt,Teilprojekte[[Teilprojekte]:[Kürzel]],2,FALSE),"okay","Hauptprozess anderes TP"))</f>
        <v>Hauptprozess anderes TP</v>
      </c>
      <c r="AM6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27" t="str">
        <f>IFERROR(IF(BTT[[#This Row],[SAP-Modul
(Pflichtauswahl)]]&lt;&gt;VLOOKUP(BTT[[#This Row],[Verwendete Transaktion (Pflichtauswahl)]],Transaktionen[[Transaktionen]:[Modul]],3,FALSE),"Modul anders","okay"),"")</f>
        <v>okay</v>
      </c>
      <c r="AP627" t="str">
        <f>IFERROR(IF(COUNTIFS(BTT[Verwendete Transaktion (Pflichtauswahl)],BTT[[#This Row],[Verwendete Transaktion (Pflichtauswahl)]],BTT[SAP-Modul
(Pflichtauswahl)],"&lt;&gt;"&amp;BTT[[#This Row],[SAP-Modul
(Pflichtauswahl)]])&gt;0,"Modul anders","okay"),"")</f>
        <v>okay</v>
      </c>
      <c r="AQ627" t="str">
        <f>IFERROR(IF(COUNTIFS(BTT[Verwendete Transaktion (Pflichtauswahl)],BTT[[#This Row],[Verwendete Transaktion (Pflichtauswahl)]],BTT[Verantwortliches TP
(automatisch)],"&lt;&gt;"&amp;BTT[[#This Row],[Verantwortliches TP
(automatisch)]])&gt;0,"Transaktion mehrfach","okay"),"")</f>
        <v>okay</v>
      </c>
      <c r="AR627" t="str">
        <f>IFERROR(IF(COUNTIFS(BTT[Verwendete Transaktion (Pflichtauswahl)],BTT[[#This Row],[Verwendete Transaktion (Pflichtauswahl)]],BTT[Verantwortliches TP
(automatisch)],"&lt;&gt;"&amp;VLOOKUP(aktives_Teilprojekt,Teilprojekte[[Teilprojekte]:[Kürzel]],2,FALSE))&gt;0,"Transaktion mehrfach","okay"),"")</f>
        <v>Transaktion mehrfach</v>
      </c>
      <c r="AS627" t="s">
        <v>1736</v>
      </c>
    </row>
    <row r="628" spans="1:45" ht="30">
      <c r="A628" t="str">
        <f>IFERROR(IF(BTT[[#This Row],[Lfd Nr. 
(aus konsolidierter Datei)]]&lt;&gt;"",BTT[[#This Row],[Lfd Nr. 
(aus konsolidierter Datei)]],VLOOKUP(aktives_Teilprojekt,Teilprojekte[[Teilprojekte]:[Kürzel]],2,FALSE)&amp;ROW(BTT[[#This Row],[Lfd Nr.
(automatisch)]])-2),"")</f>
        <v>FI450</v>
      </c>
      <c r="B628" t="s">
        <v>79</v>
      </c>
      <c r="D628" t="s">
        <v>1731</v>
      </c>
      <c r="E628" t="str">
        <f>IFERROR(IF(NOT(BTT[[#This Row],[Manuelle Änderung des Verantwortliches TP
(Auswahl - bei Bedarf)]]=""),BTT[[#This Row],[Manuelle Änderung des Verantwortliches TP
(Auswahl - bei Bedarf)]],VLOOKUP(BTT[[#This Row],[Hauptprozess
(Pflichtauswahl)]],Hauptprozesse[],3,FALSE)),"")</f>
        <v>HL</v>
      </c>
      <c r="F628" t="s">
        <v>14</v>
      </c>
      <c r="G628" t="s">
        <v>93</v>
      </c>
      <c r="H628" t="s">
        <v>1732</v>
      </c>
      <c r="I628" t="s">
        <v>1737</v>
      </c>
      <c r="J628" t="str">
        <f>IFERROR(VLOOKUP(BTT[[#This Row],[Verwendete Transaktion (Pflichtauswahl)]],Transaktionen[[Transaktionen]:[Langtext]],2,FALSE),"")</f>
        <v>Abstimmung der OP's zum Hauptbuch</v>
      </c>
      <c r="O628" t="s">
        <v>83</v>
      </c>
      <c r="T628" t="s">
        <v>83</v>
      </c>
      <c r="V628" t="str">
        <f>IFERROR(VLOOKUP(BTT[[#This Row],[Verwendetes Formular
(Auswahl falls relevant)]],Formulare[[Formularbezeichnung]:[Formularname (technisch)]],2,FALSE),"")</f>
        <v/>
      </c>
      <c r="X628" t="s">
        <v>83</v>
      </c>
      <c r="Y628" s="4" t="s">
        <v>1734</v>
      </c>
      <c r="AB628" t="s">
        <v>85</v>
      </c>
      <c r="AC628" s="22" t="s">
        <v>97</v>
      </c>
      <c r="AD628" t="s">
        <v>816</v>
      </c>
      <c r="AF628" t="s">
        <v>1738</v>
      </c>
      <c r="AI628" t="s">
        <v>85</v>
      </c>
      <c r="AJ628" t="s">
        <v>85</v>
      </c>
      <c r="AK628" t="str">
        <f>IF(BTT[[#This Row],[Subprozess
(optionale Auswahl)]]="","okay",IF(VLOOKUP(BTT[[#This Row],[Subprozess
(optionale Auswahl)]],BPML[[Subprozess]:[Zugeordneter Hauptprozess]],3,FALSE)=BTT[[#This Row],[Hauptprozess
(Pflichtauswahl)]],"okay","falscher Subprozess"))</f>
        <v>okay</v>
      </c>
      <c r="AL628" t="str">
        <f>IF(aktives_Teilprojekt="Master","",IF(BTT[[#This Row],[Verantwortliches TP
(automatisch)]]=VLOOKUP(aktives_Teilprojekt,Teilprojekte[[Teilprojekte]:[Kürzel]],2,FALSE),"okay","Hauptprozess anderes TP"))</f>
        <v>Hauptprozess anderes TP</v>
      </c>
      <c r="AM6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28" t="str">
        <f>IFERROR(IF(BTT[[#This Row],[SAP-Modul
(Pflichtauswahl)]]&lt;&gt;VLOOKUP(BTT[[#This Row],[Verwendete Transaktion (Pflichtauswahl)]],Transaktionen[[Transaktionen]:[Modul]],3,FALSE),"Modul anders","okay"),"")</f>
        <v>okay</v>
      </c>
      <c r="AP628" t="str">
        <f>IFERROR(IF(COUNTIFS(BTT[Verwendete Transaktion (Pflichtauswahl)],BTT[[#This Row],[Verwendete Transaktion (Pflichtauswahl)]],BTT[SAP-Modul
(Pflichtauswahl)],"&lt;&gt;"&amp;BTT[[#This Row],[SAP-Modul
(Pflichtauswahl)]])&gt;0,"Modul anders","okay"),"")</f>
        <v>okay</v>
      </c>
      <c r="AQ628" t="str">
        <f>IFERROR(IF(COUNTIFS(BTT[Verwendete Transaktion (Pflichtauswahl)],BTT[[#This Row],[Verwendete Transaktion (Pflichtauswahl)]],BTT[Verantwortliches TP
(automatisch)],"&lt;&gt;"&amp;BTT[[#This Row],[Verantwortliches TP
(automatisch)]])&gt;0,"Transaktion mehrfach","okay"),"")</f>
        <v>okay</v>
      </c>
      <c r="AR628" t="str">
        <f>IFERROR(IF(COUNTIFS(BTT[Verwendete Transaktion (Pflichtauswahl)],BTT[[#This Row],[Verwendete Transaktion (Pflichtauswahl)]],BTT[Verantwortliches TP
(automatisch)],"&lt;&gt;"&amp;VLOOKUP(aktives_Teilprojekt,Teilprojekte[[Teilprojekte]:[Kürzel]],2,FALSE))&gt;0,"Transaktion mehrfach","okay"),"")</f>
        <v>Transaktion mehrfach</v>
      </c>
      <c r="AS628" t="s">
        <v>1739</v>
      </c>
    </row>
    <row r="629" spans="1:45">
      <c r="A629" t="str">
        <f>IFERROR(IF(BTT[[#This Row],[Lfd Nr. 
(aus konsolidierter Datei)]]&lt;&gt;"",BTT[[#This Row],[Lfd Nr. 
(aus konsolidierter Datei)]],VLOOKUP(aktives_Teilprojekt,Teilprojekte[[Teilprojekte]:[Kürzel]],2,FALSE)&amp;ROW(BTT[[#This Row],[Lfd Nr.
(automatisch)]])-2),"")</f>
        <v>FI3129</v>
      </c>
      <c r="B629" t="s">
        <v>807</v>
      </c>
      <c r="D629" t="s">
        <v>1740</v>
      </c>
      <c r="E629" t="str">
        <f>IFERROR(IF(NOT(BTT[[#This Row],[Manuelle Änderung des Verantwortliches TP
(Auswahl - bei Bedarf)]]=""),BTT[[#This Row],[Manuelle Änderung des Verantwortliches TP
(Auswahl - bei Bedarf)]],VLOOKUP(BTT[[#This Row],[Hauptprozess
(Pflichtauswahl)]],Hauptprozesse[],3,FALSE)),"")</f>
        <v>FI</v>
      </c>
      <c r="G629" t="s">
        <v>809</v>
      </c>
      <c r="H629" t="s">
        <v>1124</v>
      </c>
      <c r="I629" t="s">
        <v>1741</v>
      </c>
      <c r="J629" t="str">
        <f>IFERROR(VLOOKUP(BTT[[#This Row],[Verwendete Transaktion (Pflichtauswahl)]],Transaktionen[[Transaktionen]:[Langtext]],2,FALSE),"")</f>
        <v>Sachkontenstammdatenpflege</v>
      </c>
      <c r="O629" t="s">
        <v>83</v>
      </c>
      <c r="T629" t="s">
        <v>83</v>
      </c>
      <c r="V629" t="str">
        <f>IFERROR(VLOOKUP(BTT[[#This Row],[Verwendetes Formular
(Auswahl falls relevant)]],Formulare[[Formularbezeichnung]:[Formularname (technisch)]],2,FALSE),"")</f>
        <v/>
      </c>
      <c r="X629" t="s">
        <v>83</v>
      </c>
      <c r="Y629" s="4"/>
      <c r="AB629" t="s">
        <v>85</v>
      </c>
      <c r="AC629" t="s">
        <v>1742</v>
      </c>
      <c r="AD629" t="s">
        <v>87</v>
      </c>
      <c r="AF629" t="s">
        <v>1743</v>
      </c>
      <c r="AG629" t="s">
        <v>792</v>
      </c>
      <c r="AJ629" t="s">
        <v>99</v>
      </c>
      <c r="AK629" t="str">
        <f>IF(BTT[[#This Row],[Subprozess
(optionale Auswahl)]]="","okay",IF(VLOOKUP(BTT[[#This Row],[Subprozess
(optionale Auswahl)]],BPML[[Subprozess]:[Zugeordneter Hauptprozess]],3,FALSE)=BTT[[#This Row],[Hauptprozess
(Pflichtauswahl)]],"okay","falscher Subprozess"))</f>
        <v>okay</v>
      </c>
      <c r="AL629" t="str">
        <f>IF(aktives_Teilprojekt="Master","",IF(BTT[[#This Row],[Verantwortliches TP
(automatisch)]]=VLOOKUP(aktives_Teilprojekt,Teilprojekte[[Teilprojekte]:[Kürzel]],2,FALSE),"okay","Hauptprozess anderes TP"))</f>
        <v>okay</v>
      </c>
      <c r="AM6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29" t="str">
        <f>IFERROR(IF(BTT[[#This Row],[SAP-Modul
(Pflichtauswahl)]]&lt;&gt;VLOOKUP(BTT[[#This Row],[Verwendete Transaktion (Pflichtauswahl)]],Transaktionen[[Transaktionen]:[Modul]],3,FALSE),"Modul anders","okay"),"")</f>
        <v>Modul anders</v>
      </c>
      <c r="AP629" t="str">
        <f>IFERROR(IF(COUNTIFS(BTT[Verwendete Transaktion (Pflichtauswahl)],BTT[[#This Row],[Verwendete Transaktion (Pflichtauswahl)]],BTT[SAP-Modul
(Pflichtauswahl)],"&lt;&gt;"&amp;BTT[[#This Row],[SAP-Modul
(Pflichtauswahl)]])&gt;0,"Modul anders","okay"),"")</f>
        <v>Modul anders</v>
      </c>
      <c r="AQ629" t="str">
        <f>IFERROR(IF(COUNTIFS(BTT[Verwendete Transaktion (Pflichtauswahl)],BTT[[#This Row],[Verwendete Transaktion (Pflichtauswahl)]],BTT[Verantwortliches TP
(automatisch)],"&lt;&gt;"&amp;BTT[[#This Row],[Verantwortliches TP
(automatisch)]])&gt;0,"Transaktion mehrfach","okay"),"")</f>
        <v>okay</v>
      </c>
      <c r="AR629" t="str">
        <f>IFERROR(IF(COUNTIFS(BTT[Verwendete Transaktion (Pflichtauswahl)],BTT[[#This Row],[Verwendete Transaktion (Pflichtauswahl)]],BTT[Verantwortliches TP
(automatisch)],"&lt;&gt;"&amp;VLOOKUP(aktives_Teilprojekt,Teilprojekte[[Teilprojekte]:[Kürzel]],2,FALSE))&gt;0,"Transaktion mehrfach","okay"),"")</f>
        <v>okay</v>
      </c>
      <c r="AS629" t="s">
        <v>1744</v>
      </c>
    </row>
    <row r="630" spans="1:45" ht="60">
      <c r="A630" t="str">
        <f>IFERROR(IF(BTT[[#This Row],[Lfd Nr. 
(aus konsolidierter Datei)]]&lt;&gt;"",BTT[[#This Row],[Lfd Nr. 
(aus konsolidierter Datei)]],VLOOKUP(aktives_Teilprojekt,Teilprojekte[[Teilprojekte]:[Kürzel]],2,FALSE)&amp;ROW(BTT[[#This Row],[Lfd Nr.
(automatisch)]])-2),"")</f>
        <v>FI587</v>
      </c>
      <c r="B630" t="s">
        <v>79</v>
      </c>
      <c r="D630" t="s">
        <v>1745</v>
      </c>
      <c r="E630" t="str">
        <f>IFERROR(IF(NOT(BTT[[#This Row],[Manuelle Änderung des Verantwortliches TP
(Auswahl - bei Bedarf)]]=""),BTT[[#This Row],[Manuelle Änderung des Verantwortliches TP
(Auswahl - bei Bedarf)]],VLOOKUP(BTT[[#This Row],[Hauptprozess
(Pflichtauswahl)]],Hauptprozesse[],3,FALSE)),"")</f>
        <v>FI</v>
      </c>
      <c r="G630" t="s">
        <v>81</v>
      </c>
      <c r="H630" t="s">
        <v>5</v>
      </c>
      <c r="I630" t="s">
        <v>1741</v>
      </c>
      <c r="J630" t="str">
        <f>IFERROR(VLOOKUP(BTT[[#This Row],[Verwendete Transaktion (Pflichtauswahl)]],Transaktionen[[Transaktionen]:[Langtext]],2,FALSE),"")</f>
        <v>Sachkontenstammdatenpflege</v>
      </c>
      <c r="O630" t="s">
        <v>83</v>
      </c>
      <c r="T630" t="s">
        <v>83</v>
      </c>
      <c r="V630" t="str">
        <f>IFERROR(VLOOKUP(BTT[[#This Row],[Verwendetes Formular
(Auswahl falls relevant)]],Formulare[[Formularbezeichnung]:[Formularname (technisch)]],2,FALSE),"")</f>
        <v/>
      </c>
      <c r="X630" t="s">
        <v>83</v>
      </c>
      <c r="Y630" s="4" t="s">
        <v>1746</v>
      </c>
      <c r="AB630" t="s">
        <v>85</v>
      </c>
      <c r="AC630" t="s">
        <v>86</v>
      </c>
      <c r="AD630" t="s">
        <v>87</v>
      </c>
      <c r="AF630" t="s">
        <v>1743</v>
      </c>
      <c r="AI630" t="s">
        <v>85</v>
      </c>
      <c r="AJ630" t="s">
        <v>85</v>
      </c>
      <c r="AK630" t="str">
        <f>IF(BTT[[#This Row],[Subprozess
(optionale Auswahl)]]="","okay",IF(VLOOKUP(BTT[[#This Row],[Subprozess
(optionale Auswahl)]],BPML[[Subprozess]:[Zugeordneter Hauptprozess]],3,FALSE)=BTT[[#This Row],[Hauptprozess
(Pflichtauswahl)]],"okay","falscher Subprozess"))</f>
        <v>okay</v>
      </c>
      <c r="AL630" t="str">
        <f>IF(aktives_Teilprojekt="Master","",IF(BTT[[#This Row],[Verantwortliches TP
(automatisch)]]=VLOOKUP(aktives_Teilprojekt,Teilprojekte[[Teilprojekte]:[Kürzel]],2,FALSE),"okay","Hauptprozess anderes TP"))</f>
        <v>okay</v>
      </c>
      <c r="AM6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30" t="str">
        <f>IFERROR(IF(BTT[[#This Row],[SAP-Modul
(Pflichtauswahl)]]&lt;&gt;VLOOKUP(BTT[[#This Row],[Verwendete Transaktion (Pflichtauswahl)]],Transaktionen[[Transaktionen]:[Modul]],3,FALSE),"Modul anders","okay"),"")</f>
        <v>Modul anders</v>
      </c>
      <c r="AP630" t="str">
        <f>IFERROR(IF(COUNTIFS(BTT[Verwendete Transaktion (Pflichtauswahl)],BTT[[#This Row],[Verwendete Transaktion (Pflichtauswahl)]],BTT[SAP-Modul
(Pflichtauswahl)],"&lt;&gt;"&amp;BTT[[#This Row],[SAP-Modul
(Pflichtauswahl)]])&gt;0,"Modul anders","okay"),"")</f>
        <v>Modul anders</v>
      </c>
      <c r="AQ630" t="str">
        <f>IFERROR(IF(COUNTIFS(BTT[Verwendete Transaktion (Pflichtauswahl)],BTT[[#This Row],[Verwendete Transaktion (Pflichtauswahl)]],BTT[Verantwortliches TP
(automatisch)],"&lt;&gt;"&amp;BTT[[#This Row],[Verantwortliches TP
(automatisch)]])&gt;0,"Transaktion mehrfach","okay"),"")</f>
        <v>okay</v>
      </c>
      <c r="AR630" t="str">
        <f>IFERROR(IF(COUNTIFS(BTT[Verwendete Transaktion (Pflichtauswahl)],BTT[[#This Row],[Verwendete Transaktion (Pflichtauswahl)]],BTT[Verantwortliches TP
(automatisch)],"&lt;&gt;"&amp;VLOOKUP(aktives_Teilprojekt,Teilprojekte[[Teilprojekte]:[Kürzel]],2,FALSE))&gt;0,"Transaktion mehrfach","okay"),"")</f>
        <v>okay</v>
      </c>
      <c r="AS630" t="s">
        <v>1747</v>
      </c>
    </row>
    <row r="631" spans="1:45">
      <c r="A631" t="str">
        <f>IFERROR(IF(BTT[[#This Row],[Lfd Nr. 
(aus konsolidierter Datei)]]&lt;&gt;"",BTT[[#This Row],[Lfd Nr. 
(aus konsolidierter Datei)]],VLOOKUP(aktives_Teilprojekt,Teilprojekte[[Teilprojekte]:[Kürzel]],2,FALSE)&amp;ROW(BTT[[#This Row],[Lfd Nr.
(automatisch)]])-2),"")</f>
        <v>FI2490</v>
      </c>
      <c r="B631" t="s">
        <v>79</v>
      </c>
      <c r="D631" t="s">
        <v>102</v>
      </c>
      <c r="E631" t="str">
        <f>IFERROR(IF(NOT(BTT[[#This Row],[Manuelle Änderung des Verantwortliches TP
(Auswahl - bei Bedarf)]]=""),BTT[[#This Row],[Manuelle Änderung des Verantwortliches TP
(Auswahl - bei Bedarf)]],VLOOKUP(BTT[[#This Row],[Hauptprozess
(Pflichtauswahl)]],Hauptprozesse[],3,FALSE)),"")</f>
        <v>FI</v>
      </c>
      <c r="G631" t="s">
        <v>1263</v>
      </c>
      <c r="H631" t="s">
        <v>792</v>
      </c>
      <c r="I631" t="s">
        <v>1748</v>
      </c>
      <c r="J631" t="str">
        <f>IFERROR(VLOOKUP(BTT[[#This Row],[Verwendete Transaktion (Pflichtauswahl)]],Transaktionen[[Transaktionen]:[Langtext]],2,FALSE),"")</f>
        <v>Änderungen Sachkonto-Zentral</v>
      </c>
      <c r="O631" t="s">
        <v>83</v>
      </c>
      <c r="T631" t="s">
        <v>83</v>
      </c>
      <c r="V631" t="str">
        <f>IFERROR(VLOOKUP(BTT[[#This Row],[Verwendetes Formular
(Auswahl falls relevant)]],Formulare[[Formularbezeichnung]:[Formularname (technisch)]],2,FALSE),"")</f>
        <v/>
      </c>
      <c r="X631" t="s">
        <v>83</v>
      </c>
      <c r="Y631" s="4"/>
      <c r="AB631" t="s">
        <v>85</v>
      </c>
      <c r="AC631" s="22" t="s">
        <v>97</v>
      </c>
      <c r="AD631" t="s">
        <v>87</v>
      </c>
      <c r="AF631" t="s">
        <v>1749</v>
      </c>
      <c r="AI631" t="s">
        <v>85</v>
      </c>
      <c r="AJ631" t="s">
        <v>85</v>
      </c>
      <c r="AK631" t="str">
        <f>IF(BTT[[#This Row],[Subprozess
(optionale Auswahl)]]="","okay",IF(VLOOKUP(BTT[[#This Row],[Subprozess
(optionale Auswahl)]],BPML[[Subprozess]:[Zugeordneter Hauptprozess]],3,FALSE)=BTT[[#This Row],[Hauptprozess
(Pflichtauswahl)]],"okay","falscher Subprozess"))</f>
        <v>okay</v>
      </c>
      <c r="AL631" t="str">
        <f>IF(aktives_Teilprojekt="Master","",IF(BTT[[#This Row],[Verantwortliches TP
(automatisch)]]=VLOOKUP(aktives_Teilprojekt,Teilprojekte[[Teilprojekte]:[Kürzel]],2,FALSE),"okay","Hauptprozess anderes TP"))</f>
        <v>okay</v>
      </c>
      <c r="AM6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31" t="str">
        <f>IFERROR(IF(BTT[[#This Row],[SAP-Modul
(Pflichtauswahl)]]&lt;&gt;VLOOKUP(BTT[[#This Row],[Verwendete Transaktion (Pflichtauswahl)]],Transaktionen[[Transaktionen]:[Modul]],3,FALSE),"Modul anders","okay"),"")</f>
        <v>Modul anders</v>
      </c>
      <c r="AP631" t="str">
        <f>IFERROR(IF(COUNTIFS(BTT[Verwendete Transaktion (Pflichtauswahl)],BTT[[#This Row],[Verwendete Transaktion (Pflichtauswahl)]],BTT[SAP-Modul
(Pflichtauswahl)],"&lt;&gt;"&amp;BTT[[#This Row],[SAP-Modul
(Pflichtauswahl)]])&gt;0,"Modul anders","okay"),"")</f>
        <v>Modul anders</v>
      </c>
      <c r="AQ631" t="str">
        <f>IFERROR(IF(COUNTIFS(BTT[Verwendete Transaktion (Pflichtauswahl)],BTT[[#This Row],[Verwendete Transaktion (Pflichtauswahl)]],BTT[Verantwortliches TP
(automatisch)],"&lt;&gt;"&amp;BTT[[#This Row],[Verantwortliches TP
(automatisch)]])&gt;0,"Transaktion mehrfach","okay"),"")</f>
        <v>okay</v>
      </c>
      <c r="AR631" t="str">
        <f>IFERROR(IF(COUNTIFS(BTT[Verwendete Transaktion (Pflichtauswahl)],BTT[[#This Row],[Verwendete Transaktion (Pflichtauswahl)]],BTT[Verantwortliches TP
(automatisch)],"&lt;&gt;"&amp;VLOOKUP(aktives_Teilprojekt,Teilprojekte[[Teilprojekte]:[Kürzel]],2,FALSE))&gt;0,"Transaktion mehrfach","okay"),"")</f>
        <v>okay</v>
      </c>
      <c r="AS631" t="s">
        <v>1750</v>
      </c>
    </row>
    <row r="632" spans="1:45">
      <c r="A632" t="str">
        <f>IFERROR(IF(BTT[[#This Row],[Lfd Nr. 
(aus konsolidierter Datei)]]&lt;&gt;"",BTT[[#This Row],[Lfd Nr. 
(aus konsolidierter Datei)]],VLOOKUP(aktives_Teilprojekt,Teilprojekte[[Teilprojekte]:[Kürzel]],2,FALSE)&amp;ROW(BTT[[#This Row],[Lfd Nr.
(automatisch)]])-2),"")</f>
        <v>FI2491</v>
      </c>
      <c r="B632" t="s">
        <v>101</v>
      </c>
      <c r="D632" s="4" t="s">
        <v>376</v>
      </c>
      <c r="E632" t="str">
        <f>IFERROR(IF(NOT(BTT[[#This Row],[Manuelle Änderung des Verantwortliches TP
(Auswahl - bei Bedarf)]]=""),BTT[[#This Row],[Manuelle Änderung des Verantwortliches TP
(Auswahl - bei Bedarf)]],VLOOKUP(BTT[[#This Row],[Hauptprozess
(Pflichtauswahl)]],Hauptprozesse[],3,FALSE)),"")</f>
        <v>FI</v>
      </c>
      <c r="F632" t="s">
        <v>5</v>
      </c>
      <c r="G632" t="s">
        <v>1263</v>
      </c>
      <c r="H632" t="s">
        <v>792</v>
      </c>
      <c r="I632" t="s">
        <v>1751</v>
      </c>
      <c r="J632" t="str">
        <f>IFERROR(VLOOKUP(BTT[[#This Row],[Verwendete Transaktion (Pflichtauswahl)]],Transaktionen[[Transaktionen]:[Langtext]],2,FALSE),"")</f>
        <v>Kontenstand Sachkonten</v>
      </c>
      <c r="V632" t="str">
        <f>IFERROR(VLOOKUP(BTT[[#This Row],[Verwendetes Formular
(Auswahl falls relevant)]],Formulare[[Formularbezeichnung]:[Formularname (technisch)]],2,FALSE),"")</f>
        <v/>
      </c>
      <c r="X632" t="s">
        <v>83</v>
      </c>
      <c r="Y632" s="4" t="s">
        <v>376</v>
      </c>
      <c r="AC632" s="22" t="s">
        <v>97</v>
      </c>
      <c r="AD632" t="s">
        <v>98</v>
      </c>
      <c r="AF632" s="22" t="s">
        <v>97</v>
      </c>
      <c r="AJ632" t="s">
        <v>99</v>
      </c>
      <c r="AK632" t="str">
        <f>IF(BTT[[#This Row],[Subprozess
(optionale Auswahl)]]="","okay",IF(VLOOKUP(BTT[[#This Row],[Subprozess
(optionale Auswahl)]],BPML[[Subprozess]:[Zugeordneter Hauptprozess]],3,FALSE)=BTT[[#This Row],[Hauptprozess
(Pflichtauswahl)]],"okay","falscher Subprozess"))</f>
        <v>okay</v>
      </c>
      <c r="AL632" t="str">
        <f>IF(aktives_Teilprojekt="Master","",IF(BTT[[#This Row],[Verantwortliches TP
(automatisch)]]=VLOOKUP(aktives_Teilprojekt,Teilprojekte[[Teilprojekte]:[Kürzel]],2,FALSE),"okay","Hauptprozess anderes TP"))</f>
        <v>okay</v>
      </c>
      <c r="AM6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32" t="str">
        <f>IFERROR(IF(BTT[[#This Row],[SAP-Modul
(Pflichtauswahl)]]&lt;&gt;VLOOKUP(BTT[[#This Row],[Verwendete Transaktion (Pflichtauswahl)]],Transaktionen[[Transaktionen]:[Modul]],3,FALSE),"Modul anders","okay"),"")</f>
        <v>Modul anders</v>
      </c>
      <c r="AP632" t="str">
        <f>IFERROR(IF(COUNTIFS(BTT[Verwendete Transaktion (Pflichtauswahl)],BTT[[#This Row],[Verwendete Transaktion (Pflichtauswahl)]],BTT[SAP-Modul
(Pflichtauswahl)],"&lt;&gt;"&amp;BTT[[#This Row],[SAP-Modul
(Pflichtauswahl)]])&gt;0,"Modul anders","okay"),"")</f>
        <v>Modul anders</v>
      </c>
      <c r="AQ632" t="str">
        <f>IFERROR(IF(COUNTIFS(BTT[Verwendete Transaktion (Pflichtauswahl)],BTT[[#This Row],[Verwendete Transaktion (Pflichtauswahl)]],BTT[Verantwortliches TP
(automatisch)],"&lt;&gt;"&amp;BTT[[#This Row],[Verantwortliches TP
(automatisch)]])&gt;0,"Transaktion mehrfach","okay"),"")</f>
        <v>okay</v>
      </c>
      <c r="AR632" t="str">
        <f>IFERROR(IF(COUNTIFS(BTT[Verwendete Transaktion (Pflichtauswahl)],BTT[[#This Row],[Verwendete Transaktion (Pflichtauswahl)]],BTT[Verantwortliches TP
(automatisch)],"&lt;&gt;"&amp;VLOOKUP(aktives_Teilprojekt,Teilprojekte[[Teilprojekte]:[Kürzel]],2,FALSE))&gt;0,"Transaktion mehrfach","okay"),"")</f>
        <v>okay</v>
      </c>
      <c r="AS632" t="s">
        <v>1752</v>
      </c>
    </row>
    <row r="633" spans="1:45">
      <c r="A633" t="str">
        <f>IFERROR(IF(BTT[[#This Row],[Lfd Nr. 
(aus konsolidierter Datei)]]&lt;&gt;"",BTT[[#This Row],[Lfd Nr. 
(aus konsolidierter Datei)]],VLOOKUP(aktives_Teilprojekt,Teilprojekte[[Teilprojekte]:[Kürzel]],2,FALSE)&amp;ROW(BTT[[#This Row],[Lfd Nr.
(automatisch)]])-2),"")</f>
        <v>HL417</v>
      </c>
      <c r="B633" t="s">
        <v>734</v>
      </c>
      <c r="C633" t="s">
        <v>735</v>
      </c>
      <c r="D633" t="s">
        <v>1753</v>
      </c>
      <c r="E633" t="str">
        <f>IFERROR(IF(NOT(BTT[[#This Row],[Manuelle Änderung des Verantwortliches TP
(Auswahl - bei Bedarf)]]=""),BTT[[#This Row],[Manuelle Änderung des Verantwortliches TP
(Auswahl - bei Bedarf)]],VLOOKUP(BTT[[#This Row],[Hauptprozess
(Pflichtauswahl)]],Hauptprozesse[],3,FALSE)),"")</f>
        <v>FI</v>
      </c>
      <c r="F633" t="s">
        <v>5</v>
      </c>
      <c r="G633" t="s">
        <v>93</v>
      </c>
      <c r="H633" t="s">
        <v>5</v>
      </c>
      <c r="I633" t="s">
        <v>1754</v>
      </c>
      <c r="J633" t="str">
        <f>IFERROR(VLOOKUP(BTT[[#This Row],[Verwendete Transaktion (Pflichtauswahl)]],Transaktionen[[Transaktionen]:[Langtext]],2,FALSE),"")</f>
        <v>Saldenanzeige</v>
      </c>
      <c r="O633" t="s">
        <v>85</v>
      </c>
      <c r="T633" t="s">
        <v>96</v>
      </c>
      <c r="V633" t="str">
        <f>IFERROR(VLOOKUP(BTT[[#This Row],[Verwendetes Formular
(Auswahl falls relevant)]],Formulare[[Formularbezeichnung]:[Formularname (technisch)]],2,FALSE),"")</f>
        <v/>
      </c>
      <c r="X633" t="s">
        <v>85</v>
      </c>
      <c r="Y633" s="4"/>
      <c r="Z633" t="s">
        <v>739</v>
      </c>
      <c r="AB633" t="s">
        <v>85</v>
      </c>
      <c r="AC633" t="s">
        <v>86</v>
      </c>
      <c r="AD633" t="s">
        <v>87</v>
      </c>
      <c r="AF633" t="s">
        <v>1755</v>
      </c>
      <c r="AI633" t="s">
        <v>85</v>
      </c>
      <c r="AJ633" t="s">
        <v>85</v>
      </c>
      <c r="AK633" t="str">
        <f>IF(BTT[[#This Row],[Subprozess
(optionale Auswahl)]]="","okay",IF(VLOOKUP(BTT[[#This Row],[Subprozess
(optionale Auswahl)]],BPML[[Subprozess]:[Zugeordneter Hauptprozess]],3,FALSE)=BTT[[#This Row],[Hauptprozess
(Pflichtauswahl)]],"okay","falscher Subprozess"))</f>
        <v>okay</v>
      </c>
      <c r="AL633" t="str">
        <f>IF(aktives_Teilprojekt="Master","",IF(BTT[[#This Row],[Verantwortliches TP
(automatisch)]]=VLOOKUP(aktives_Teilprojekt,Teilprojekte[[Teilprojekte]:[Kürzel]],2,FALSE),"okay","Hauptprozess anderes TP"))</f>
        <v>okay</v>
      </c>
      <c r="AM6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6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33" t="str">
        <f>IFERROR(IF(BTT[[#This Row],[SAP-Modul
(Pflichtauswahl)]]&lt;&gt;VLOOKUP(BTT[[#This Row],[Verwendete Transaktion (Pflichtauswahl)]],Transaktionen[[Transaktionen]:[Modul]],3,FALSE),"Modul anders","okay"),"")</f>
        <v>okay</v>
      </c>
      <c r="AP633" t="str">
        <f>IFERROR(IF(COUNTIFS(BTT[Verwendete Transaktion (Pflichtauswahl)],BTT[[#This Row],[Verwendete Transaktion (Pflichtauswahl)]],BTT[SAP-Modul
(Pflichtauswahl)],"&lt;&gt;"&amp;BTT[[#This Row],[SAP-Modul
(Pflichtauswahl)]])&gt;0,"Modul anders","okay"),"")</f>
        <v>Modul anders</v>
      </c>
      <c r="AQ633" t="str">
        <f>IFERROR(IF(COUNTIFS(BTT[Verwendete Transaktion (Pflichtauswahl)],BTT[[#This Row],[Verwendete Transaktion (Pflichtauswahl)]],BTT[Verantwortliches TP
(automatisch)],"&lt;&gt;"&amp;BTT[[#This Row],[Verantwortliches TP
(automatisch)]])&gt;0,"Transaktion mehrfach","okay"),"")</f>
        <v>okay</v>
      </c>
      <c r="AR633" t="str">
        <f>IFERROR(IF(COUNTIFS(BTT[Verwendete Transaktion (Pflichtauswahl)],BTT[[#This Row],[Verwendete Transaktion (Pflichtauswahl)]],BTT[Verantwortliches TP
(automatisch)],"&lt;&gt;"&amp;VLOOKUP(aktives_Teilprojekt,Teilprojekte[[Teilprojekte]:[Kürzel]],2,FALSE))&gt;0,"Transaktion mehrfach","okay"),"")</f>
        <v>okay</v>
      </c>
      <c r="AS633" t="s">
        <v>1756</v>
      </c>
    </row>
    <row r="634" spans="1:45">
      <c r="A634" t="str">
        <f>IFERROR(IF(BTT[[#This Row],[Lfd Nr. 
(aus konsolidierter Datei)]]&lt;&gt;"",BTT[[#This Row],[Lfd Nr. 
(aus konsolidierter Datei)]],VLOOKUP(aktives_Teilprojekt,Teilprojekte[[Teilprojekte]:[Kürzel]],2,FALSE)&amp;ROW(BTT[[#This Row],[Lfd Nr.
(automatisch)]])-2),"")</f>
        <v>FI2492</v>
      </c>
      <c r="B634" t="s">
        <v>79</v>
      </c>
      <c r="D634" t="s">
        <v>102</v>
      </c>
      <c r="E634" t="str">
        <f>IFERROR(IF(NOT(BTT[[#This Row],[Manuelle Änderung des Verantwortliches TP
(Auswahl - bei Bedarf)]]=""),BTT[[#This Row],[Manuelle Änderung des Verantwortliches TP
(Auswahl - bei Bedarf)]],VLOOKUP(BTT[[#This Row],[Hauptprozess
(Pflichtauswahl)]],Hauptprozesse[],3,FALSE)),"")</f>
        <v>FI</v>
      </c>
      <c r="G634" t="s">
        <v>1263</v>
      </c>
      <c r="H634" t="s">
        <v>792</v>
      </c>
      <c r="I634" t="s">
        <v>1754</v>
      </c>
      <c r="J634" t="str">
        <f>IFERROR(VLOOKUP(BTT[[#This Row],[Verwendete Transaktion (Pflichtauswahl)]],Transaktionen[[Transaktionen]:[Langtext]],2,FALSE),"")</f>
        <v>Saldenanzeige</v>
      </c>
      <c r="O634" t="s">
        <v>83</v>
      </c>
      <c r="T634" t="s">
        <v>83</v>
      </c>
      <c r="V634" t="str">
        <f>IFERROR(VLOOKUP(BTT[[#This Row],[Verwendetes Formular
(Auswahl falls relevant)]],Formulare[[Formularbezeichnung]:[Formularname (technisch)]],2,FALSE),"")</f>
        <v/>
      </c>
      <c r="X634" t="s">
        <v>83</v>
      </c>
      <c r="Y634" s="4"/>
      <c r="AB634" t="s">
        <v>85</v>
      </c>
      <c r="AC634" t="s">
        <v>86</v>
      </c>
      <c r="AD634" t="s">
        <v>87</v>
      </c>
      <c r="AF634" t="s">
        <v>1755</v>
      </c>
      <c r="AI634" t="s">
        <v>85</v>
      </c>
      <c r="AJ634" t="s">
        <v>85</v>
      </c>
      <c r="AK634" t="str">
        <f>IF(BTT[[#This Row],[Subprozess
(optionale Auswahl)]]="","okay",IF(VLOOKUP(BTT[[#This Row],[Subprozess
(optionale Auswahl)]],BPML[[Subprozess]:[Zugeordneter Hauptprozess]],3,FALSE)=BTT[[#This Row],[Hauptprozess
(Pflichtauswahl)]],"okay","falscher Subprozess"))</f>
        <v>okay</v>
      </c>
      <c r="AL634" t="str">
        <f>IF(aktives_Teilprojekt="Master","",IF(BTT[[#This Row],[Verantwortliches TP
(automatisch)]]=VLOOKUP(aktives_Teilprojekt,Teilprojekte[[Teilprojekte]:[Kürzel]],2,FALSE),"okay","Hauptprozess anderes TP"))</f>
        <v>okay</v>
      </c>
      <c r="AM6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34" t="str">
        <f>IFERROR(IF(BTT[[#This Row],[SAP-Modul
(Pflichtauswahl)]]&lt;&gt;VLOOKUP(BTT[[#This Row],[Verwendete Transaktion (Pflichtauswahl)]],Transaktionen[[Transaktionen]:[Modul]],3,FALSE),"Modul anders","okay"),"")</f>
        <v>Modul anders</v>
      </c>
      <c r="AP634" t="str">
        <f>IFERROR(IF(COUNTIFS(BTT[Verwendete Transaktion (Pflichtauswahl)],BTT[[#This Row],[Verwendete Transaktion (Pflichtauswahl)]],BTT[SAP-Modul
(Pflichtauswahl)],"&lt;&gt;"&amp;BTT[[#This Row],[SAP-Modul
(Pflichtauswahl)]])&gt;0,"Modul anders","okay"),"")</f>
        <v>Modul anders</v>
      </c>
      <c r="AQ634" t="str">
        <f>IFERROR(IF(COUNTIFS(BTT[Verwendete Transaktion (Pflichtauswahl)],BTT[[#This Row],[Verwendete Transaktion (Pflichtauswahl)]],BTT[Verantwortliches TP
(automatisch)],"&lt;&gt;"&amp;BTT[[#This Row],[Verantwortliches TP
(automatisch)]])&gt;0,"Transaktion mehrfach","okay"),"")</f>
        <v>okay</v>
      </c>
      <c r="AR634" t="str">
        <f>IFERROR(IF(COUNTIFS(BTT[Verwendete Transaktion (Pflichtauswahl)],BTT[[#This Row],[Verwendete Transaktion (Pflichtauswahl)]],BTT[Verantwortliches TP
(automatisch)],"&lt;&gt;"&amp;VLOOKUP(aktives_Teilprojekt,Teilprojekte[[Teilprojekte]:[Kürzel]],2,FALSE))&gt;0,"Transaktion mehrfach","okay"),"")</f>
        <v>okay</v>
      </c>
      <c r="AS634" t="s">
        <v>1757</v>
      </c>
    </row>
    <row r="635" spans="1:45">
      <c r="A635" t="str">
        <f>IFERROR(IF(BTT[[#This Row],[Lfd Nr. 
(aus konsolidierter Datei)]]&lt;&gt;"",BTT[[#This Row],[Lfd Nr. 
(aus konsolidierter Datei)]],VLOOKUP(aktives_Teilprojekt,Teilprojekte[[Teilprojekte]:[Kürzel]],2,FALSE)&amp;ROW(BTT[[#This Row],[Lfd Nr.
(automatisch)]])-2),"")</f>
        <v>FI2493</v>
      </c>
      <c r="B635" t="s">
        <v>101</v>
      </c>
      <c r="D635" s="4" t="s">
        <v>376</v>
      </c>
      <c r="E635" t="str">
        <f>IFERROR(IF(NOT(BTT[[#This Row],[Manuelle Änderung des Verantwortliches TP
(Auswahl - bei Bedarf)]]=""),BTT[[#This Row],[Manuelle Änderung des Verantwortliches TP
(Auswahl - bei Bedarf)]],VLOOKUP(BTT[[#This Row],[Hauptprozess
(Pflichtauswahl)]],Hauptprozesse[],3,FALSE)),"")</f>
        <v>FI</v>
      </c>
      <c r="F635" t="s">
        <v>5</v>
      </c>
      <c r="G635" t="s">
        <v>1263</v>
      </c>
      <c r="H635" t="s">
        <v>792</v>
      </c>
      <c r="I635" t="s">
        <v>1758</v>
      </c>
      <c r="J635" t="str">
        <f>IFERROR(VLOOKUP(BTT[[#This Row],[Verwendete Transaktion (Pflichtauswahl)]],Transaktionen[[Transaktionen]:[Langtext]],2,FALSE),"")</f>
        <v>Bilanz/GuV-Struktur anzeigen</v>
      </c>
      <c r="V635" t="str">
        <f>IFERROR(VLOOKUP(BTT[[#This Row],[Verwendetes Formular
(Auswahl falls relevant)]],Formulare[[Formularbezeichnung]:[Formularname (technisch)]],2,FALSE),"")</f>
        <v/>
      </c>
      <c r="X635" t="s">
        <v>83</v>
      </c>
      <c r="Y635" s="4" t="s">
        <v>376</v>
      </c>
      <c r="AC635" s="22" t="s">
        <v>97</v>
      </c>
      <c r="AD635" t="s">
        <v>98</v>
      </c>
      <c r="AF635" s="22" t="s">
        <v>97</v>
      </c>
      <c r="AJ635" t="s">
        <v>99</v>
      </c>
      <c r="AK635" t="str">
        <f>IF(BTT[[#This Row],[Subprozess
(optionale Auswahl)]]="","okay",IF(VLOOKUP(BTT[[#This Row],[Subprozess
(optionale Auswahl)]],BPML[[Subprozess]:[Zugeordneter Hauptprozess]],3,FALSE)=BTT[[#This Row],[Hauptprozess
(Pflichtauswahl)]],"okay","falscher Subprozess"))</f>
        <v>okay</v>
      </c>
      <c r="AL635" t="str">
        <f>IF(aktives_Teilprojekt="Master","",IF(BTT[[#This Row],[Verantwortliches TP
(automatisch)]]=VLOOKUP(aktives_Teilprojekt,Teilprojekte[[Teilprojekte]:[Kürzel]],2,FALSE),"okay","Hauptprozess anderes TP"))</f>
        <v>okay</v>
      </c>
      <c r="AM6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35" t="str">
        <f>IFERROR(IF(BTT[[#This Row],[SAP-Modul
(Pflichtauswahl)]]&lt;&gt;VLOOKUP(BTT[[#This Row],[Verwendete Transaktion (Pflichtauswahl)]],Transaktionen[[Transaktionen]:[Modul]],3,FALSE),"Modul anders","okay"),"")</f>
        <v>Modul anders</v>
      </c>
      <c r="AP635" t="str">
        <f>IFERROR(IF(COUNTIFS(BTT[Verwendete Transaktion (Pflichtauswahl)],BTT[[#This Row],[Verwendete Transaktion (Pflichtauswahl)]],BTT[SAP-Modul
(Pflichtauswahl)],"&lt;&gt;"&amp;BTT[[#This Row],[SAP-Modul
(Pflichtauswahl)]])&gt;0,"Modul anders","okay"),"")</f>
        <v>Modul anders</v>
      </c>
      <c r="AQ635" t="str">
        <f>IFERROR(IF(COUNTIFS(BTT[Verwendete Transaktion (Pflichtauswahl)],BTT[[#This Row],[Verwendete Transaktion (Pflichtauswahl)]],BTT[Verantwortliches TP
(automatisch)],"&lt;&gt;"&amp;BTT[[#This Row],[Verantwortliches TP
(automatisch)]])&gt;0,"Transaktion mehrfach","okay"),"")</f>
        <v>okay</v>
      </c>
      <c r="AR635" t="str">
        <f>IFERROR(IF(COUNTIFS(BTT[Verwendete Transaktion (Pflichtauswahl)],BTT[[#This Row],[Verwendete Transaktion (Pflichtauswahl)]],BTT[Verantwortliches TP
(automatisch)],"&lt;&gt;"&amp;VLOOKUP(aktives_Teilprojekt,Teilprojekte[[Teilprojekte]:[Kürzel]],2,FALSE))&gt;0,"Transaktion mehrfach","okay"),"")</f>
        <v>okay</v>
      </c>
      <c r="AS635" t="s">
        <v>1759</v>
      </c>
    </row>
    <row r="636" spans="1:45">
      <c r="A636" t="str">
        <f>IFERROR(IF(BTT[[#This Row],[Lfd Nr. 
(aus konsolidierter Datei)]]&lt;&gt;"",BTT[[#This Row],[Lfd Nr. 
(aus konsolidierter Datei)]],VLOOKUP(aktives_Teilprojekt,Teilprojekte[[Teilprojekte]:[Kürzel]],2,FALSE)&amp;ROW(BTT[[#This Row],[Lfd Nr.
(automatisch)]])-2),"")</f>
        <v>FI2558</v>
      </c>
      <c r="B636" t="s">
        <v>101</v>
      </c>
      <c r="D636" t="s">
        <v>102</v>
      </c>
      <c r="E636" t="str">
        <f>IFERROR(IF(NOT(BTT[[#This Row],[Manuelle Änderung des Verantwortliches TP
(Auswahl - bei Bedarf)]]=""),BTT[[#This Row],[Manuelle Änderung des Verantwortliches TP
(Auswahl - bei Bedarf)]],VLOOKUP(BTT[[#This Row],[Hauptprozess
(Pflichtauswahl)]],Hauptprozesse[],3,FALSE)),"")</f>
        <v>FI</v>
      </c>
      <c r="F636" t="s">
        <v>5</v>
      </c>
      <c r="H636" t="s">
        <v>792</v>
      </c>
      <c r="I636" t="s">
        <v>1760</v>
      </c>
      <c r="J636" t="str">
        <f>IFERROR(VLOOKUP(BTT[[#This Row],[Verwendete Transaktion (Pflichtauswahl)]],Transaktionen[[Transaktionen]:[Langtext]],2,FALSE),"")</f>
        <v>Bericht anzeigen</v>
      </c>
      <c r="V636" t="str">
        <f>IFERROR(VLOOKUP(BTT[[#This Row],[Verwendetes Formular
(Auswahl falls relevant)]],Formulare[[Formularbezeichnung]:[Formularname (technisch)]],2,FALSE),"")</f>
        <v/>
      </c>
      <c r="X636" t="s">
        <v>83</v>
      </c>
      <c r="Y636" s="4" t="s">
        <v>1184</v>
      </c>
      <c r="AC636" s="22" t="s">
        <v>97</v>
      </c>
      <c r="AD636" t="s">
        <v>98</v>
      </c>
      <c r="AF636" s="22" t="s">
        <v>97</v>
      </c>
      <c r="AJ636" t="s">
        <v>99</v>
      </c>
      <c r="AK636" t="str">
        <f>IF(BTT[[#This Row],[Subprozess
(optionale Auswahl)]]="","okay",IF(VLOOKUP(BTT[[#This Row],[Subprozess
(optionale Auswahl)]],BPML[[Subprozess]:[Zugeordneter Hauptprozess]],3,FALSE)=BTT[[#This Row],[Hauptprozess
(Pflichtauswahl)]],"okay","falscher Subprozess"))</f>
        <v>okay</v>
      </c>
      <c r="AL636" t="str">
        <f>IF(aktives_Teilprojekt="Master","",IF(BTT[[#This Row],[Verantwortliches TP
(automatisch)]]=VLOOKUP(aktives_Teilprojekt,Teilprojekte[[Teilprojekte]:[Kürzel]],2,FALSE),"okay","Hauptprozess anderes TP"))</f>
        <v>okay</v>
      </c>
      <c r="AM6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36" t="str">
        <f>IFERROR(IF(BTT[[#This Row],[SAP-Modul
(Pflichtauswahl)]]&lt;&gt;VLOOKUP(BTT[[#This Row],[Verwendete Transaktion (Pflichtauswahl)]],Transaktionen[[Transaktionen]:[Modul]],3,FALSE),"Modul anders","okay"),"")</f>
        <v>Modul anders</v>
      </c>
      <c r="AP636" t="str">
        <f>IFERROR(IF(COUNTIFS(BTT[Verwendete Transaktion (Pflichtauswahl)],BTT[[#This Row],[Verwendete Transaktion (Pflichtauswahl)]],BTT[SAP-Modul
(Pflichtauswahl)],"&lt;&gt;"&amp;BTT[[#This Row],[SAP-Modul
(Pflichtauswahl)]])&gt;0,"Modul anders","okay"),"")</f>
        <v>Modul anders</v>
      </c>
      <c r="AQ636" t="str">
        <f>IFERROR(IF(COUNTIFS(BTT[Verwendete Transaktion (Pflichtauswahl)],BTT[[#This Row],[Verwendete Transaktion (Pflichtauswahl)]],BTT[Verantwortliches TP
(automatisch)],"&lt;&gt;"&amp;BTT[[#This Row],[Verantwortliches TP
(automatisch)]])&gt;0,"Transaktion mehrfach","okay"),"")</f>
        <v>okay</v>
      </c>
      <c r="AR636" t="str">
        <f>IFERROR(IF(COUNTIFS(BTT[Verwendete Transaktion (Pflichtauswahl)],BTT[[#This Row],[Verwendete Transaktion (Pflichtauswahl)]],BTT[Verantwortliches TP
(automatisch)],"&lt;&gt;"&amp;VLOOKUP(aktives_Teilprojekt,Teilprojekte[[Teilprojekte]:[Kürzel]],2,FALSE))&gt;0,"Transaktion mehrfach","okay"),"")</f>
        <v>okay</v>
      </c>
      <c r="AS636" t="s">
        <v>1761</v>
      </c>
    </row>
    <row r="637" spans="1:45">
      <c r="A637" t="str">
        <f>IFERROR(IF(BTT[[#This Row],[Lfd Nr. 
(aus konsolidierter Datei)]]&lt;&gt;"",BTT[[#This Row],[Lfd Nr. 
(aus konsolidierter Datei)]],VLOOKUP(aktives_Teilprojekt,Teilprojekte[[Teilprojekte]:[Kürzel]],2,FALSE)&amp;ROW(BTT[[#This Row],[Lfd Nr.
(automatisch)]])-2),"")</f>
        <v>FI2494</v>
      </c>
      <c r="B637" t="s">
        <v>101</v>
      </c>
      <c r="D637" t="s">
        <v>102</v>
      </c>
      <c r="E637" t="str">
        <f>IFERROR(IF(NOT(BTT[[#This Row],[Manuelle Änderung des Verantwortliches TP
(Auswahl - bei Bedarf)]]=""),BTT[[#This Row],[Manuelle Änderung des Verantwortliches TP
(Auswahl - bei Bedarf)]],VLOOKUP(BTT[[#This Row],[Hauptprozess
(Pflichtauswahl)]],Hauptprozesse[],3,FALSE)),"")</f>
        <v>FI</v>
      </c>
      <c r="F637" t="s">
        <v>5</v>
      </c>
      <c r="H637" t="s">
        <v>792</v>
      </c>
      <c r="I637" t="s">
        <v>1762</v>
      </c>
      <c r="J637" t="str">
        <f>IFERROR(VLOOKUP(BTT[[#This Row],[Verwendete Transaktion (Pflichtauswahl)]],Transaktionen[[Transaktionen]:[Langtext]],2,FALSE),"")</f>
        <v>Anzeigen Musterkonto</v>
      </c>
      <c r="V637" t="str">
        <f>IFERROR(VLOOKUP(BTT[[#This Row],[Verwendetes Formular
(Auswahl falls relevant)]],Formulare[[Formularbezeichnung]:[Formularname (technisch)]],2,FALSE),"")</f>
        <v/>
      </c>
      <c r="X637" t="s">
        <v>83</v>
      </c>
      <c r="Y637" s="4" t="s">
        <v>1184</v>
      </c>
      <c r="AC637" s="22" t="s">
        <v>97</v>
      </c>
      <c r="AD637" t="s">
        <v>98</v>
      </c>
      <c r="AF637" s="22" t="s">
        <v>97</v>
      </c>
      <c r="AJ637" t="s">
        <v>99</v>
      </c>
      <c r="AK637" t="str">
        <f>IF(BTT[[#This Row],[Subprozess
(optionale Auswahl)]]="","okay",IF(VLOOKUP(BTT[[#This Row],[Subprozess
(optionale Auswahl)]],BPML[[Subprozess]:[Zugeordneter Hauptprozess]],3,FALSE)=BTT[[#This Row],[Hauptprozess
(Pflichtauswahl)]],"okay","falscher Subprozess"))</f>
        <v>okay</v>
      </c>
      <c r="AL637" t="str">
        <f>IF(aktives_Teilprojekt="Master","",IF(BTT[[#This Row],[Verantwortliches TP
(automatisch)]]=VLOOKUP(aktives_Teilprojekt,Teilprojekte[[Teilprojekte]:[Kürzel]],2,FALSE),"okay","Hauptprozess anderes TP"))</f>
        <v>okay</v>
      </c>
      <c r="AM6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37" t="str">
        <f>IFERROR(IF(BTT[[#This Row],[SAP-Modul
(Pflichtauswahl)]]&lt;&gt;VLOOKUP(BTT[[#This Row],[Verwendete Transaktion (Pflichtauswahl)]],Transaktionen[[Transaktionen]:[Modul]],3,FALSE),"Modul anders","okay"),"")</f>
        <v>Modul anders</v>
      </c>
      <c r="AP637" t="str">
        <f>IFERROR(IF(COUNTIFS(BTT[Verwendete Transaktion (Pflichtauswahl)],BTT[[#This Row],[Verwendete Transaktion (Pflichtauswahl)]],BTT[SAP-Modul
(Pflichtauswahl)],"&lt;&gt;"&amp;BTT[[#This Row],[SAP-Modul
(Pflichtauswahl)]])&gt;0,"Modul anders","okay"),"")</f>
        <v>Modul anders</v>
      </c>
      <c r="AQ637" t="str">
        <f>IFERROR(IF(COUNTIFS(BTT[Verwendete Transaktion (Pflichtauswahl)],BTT[[#This Row],[Verwendete Transaktion (Pflichtauswahl)]],BTT[Verantwortliches TP
(automatisch)],"&lt;&gt;"&amp;BTT[[#This Row],[Verantwortliches TP
(automatisch)]])&gt;0,"Transaktion mehrfach","okay"),"")</f>
        <v>okay</v>
      </c>
      <c r="AR637" t="str">
        <f>IFERROR(IF(COUNTIFS(BTT[Verwendete Transaktion (Pflichtauswahl)],BTT[[#This Row],[Verwendete Transaktion (Pflichtauswahl)]],BTT[Verantwortliches TP
(automatisch)],"&lt;&gt;"&amp;VLOOKUP(aktives_Teilprojekt,Teilprojekte[[Teilprojekte]:[Kürzel]],2,FALSE))&gt;0,"Transaktion mehrfach","okay"),"")</f>
        <v>okay</v>
      </c>
      <c r="AS637" t="s">
        <v>1763</v>
      </c>
    </row>
    <row r="638" spans="1:45">
      <c r="A638" t="str">
        <f>IFERROR(IF(BTT[[#This Row],[Lfd Nr. 
(aus konsolidierter Datei)]]&lt;&gt;"",BTT[[#This Row],[Lfd Nr. 
(aus konsolidierter Datei)]],VLOOKUP(aktives_Teilprojekt,Teilprojekte[[Teilprojekte]:[Kürzel]],2,FALSE)&amp;ROW(BTT[[#This Row],[Lfd Nr.
(automatisch)]])-2),"")</f>
        <v>FI2495</v>
      </c>
      <c r="B638" t="s">
        <v>79</v>
      </c>
      <c r="D638" t="s">
        <v>102</v>
      </c>
      <c r="E638" t="str">
        <f>IFERROR(IF(NOT(BTT[[#This Row],[Manuelle Änderung des Verantwortliches TP
(Auswahl - bei Bedarf)]]=""),BTT[[#This Row],[Manuelle Änderung des Verantwortliches TP
(Auswahl - bei Bedarf)]],VLOOKUP(BTT[[#This Row],[Hauptprozess
(Pflichtauswahl)]],Hauptprozesse[],3,FALSE)),"")</f>
        <v>FI</v>
      </c>
      <c r="G638" t="s">
        <v>1263</v>
      </c>
      <c r="H638" t="s">
        <v>5</v>
      </c>
      <c r="I638" t="s">
        <v>1764</v>
      </c>
      <c r="J638" t="str">
        <f>IFERROR(VLOOKUP(BTT[[#This Row],[Verwendete Transaktion (Pflichtauswahl)]],Transaktionen[[Transaktionen]:[Langtext]],2,FALSE),"")</f>
        <v>Sachkontenstamm im Kontenplan</v>
      </c>
      <c r="O638" t="s">
        <v>83</v>
      </c>
      <c r="T638" t="s">
        <v>83</v>
      </c>
      <c r="V638" t="str">
        <f>IFERROR(VLOOKUP(BTT[[#This Row],[Verwendetes Formular
(Auswahl falls relevant)]],Formulare[[Formularbezeichnung]:[Formularname (technisch)]],2,FALSE),"")</f>
        <v/>
      </c>
      <c r="X638" t="s">
        <v>83</v>
      </c>
      <c r="Y638" s="4"/>
      <c r="AB638" t="s">
        <v>85</v>
      </c>
      <c r="AC638" t="s">
        <v>86</v>
      </c>
      <c r="AD638" t="s">
        <v>87</v>
      </c>
      <c r="AF638" t="s">
        <v>1765</v>
      </c>
      <c r="AI638" t="s">
        <v>99</v>
      </c>
      <c r="AJ638" t="s">
        <v>85</v>
      </c>
      <c r="AK638" t="str">
        <f>IF(BTT[[#This Row],[Subprozess
(optionale Auswahl)]]="","okay",IF(VLOOKUP(BTT[[#This Row],[Subprozess
(optionale Auswahl)]],BPML[[Subprozess]:[Zugeordneter Hauptprozess]],3,FALSE)=BTT[[#This Row],[Hauptprozess
(Pflichtauswahl)]],"okay","falscher Subprozess"))</f>
        <v>okay</v>
      </c>
      <c r="AL638" t="str">
        <f>IF(aktives_Teilprojekt="Master","",IF(BTT[[#This Row],[Verantwortliches TP
(automatisch)]]=VLOOKUP(aktives_Teilprojekt,Teilprojekte[[Teilprojekte]:[Kürzel]],2,FALSE),"okay","Hauptprozess anderes TP"))</f>
        <v>okay</v>
      </c>
      <c r="AM6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38" t="str">
        <f>IFERROR(IF(BTT[[#This Row],[SAP-Modul
(Pflichtauswahl)]]&lt;&gt;VLOOKUP(BTT[[#This Row],[Verwendete Transaktion (Pflichtauswahl)]],Transaktionen[[Transaktionen]:[Modul]],3,FALSE),"Modul anders","okay"),"")</f>
        <v>Modul anders</v>
      </c>
      <c r="AP638" t="str">
        <f>IFERROR(IF(COUNTIFS(BTT[Verwendete Transaktion (Pflichtauswahl)],BTT[[#This Row],[Verwendete Transaktion (Pflichtauswahl)]],BTT[SAP-Modul
(Pflichtauswahl)],"&lt;&gt;"&amp;BTT[[#This Row],[SAP-Modul
(Pflichtauswahl)]])&gt;0,"Modul anders","okay"),"")</f>
        <v>okay</v>
      </c>
      <c r="AQ638" t="str">
        <f>IFERROR(IF(COUNTIFS(BTT[Verwendete Transaktion (Pflichtauswahl)],BTT[[#This Row],[Verwendete Transaktion (Pflichtauswahl)]],BTT[Verantwortliches TP
(automatisch)],"&lt;&gt;"&amp;BTT[[#This Row],[Verantwortliches TP
(automatisch)]])&gt;0,"Transaktion mehrfach","okay"),"")</f>
        <v>okay</v>
      </c>
      <c r="AR638" t="str">
        <f>IFERROR(IF(COUNTIFS(BTT[Verwendete Transaktion (Pflichtauswahl)],BTT[[#This Row],[Verwendete Transaktion (Pflichtauswahl)]],BTT[Verantwortliches TP
(automatisch)],"&lt;&gt;"&amp;VLOOKUP(aktives_Teilprojekt,Teilprojekte[[Teilprojekte]:[Kürzel]],2,FALSE))&gt;0,"Transaktion mehrfach","okay"),"")</f>
        <v>okay</v>
      </c>
      <c r="AS638" t="s">
        <v>1766</v>
      </c>
    </row>
    <row r="639" spans="1:45">
      <c r="A639" t="str">
        <f>IFERROR(IF(BTT[[#This Row],[Lfd Nr. 
(aus konsolidierter Datei)]]&lt;&gt;"",BTT[[#This Row],[Lfd Nr. 
(aus konsolidierter Datei)]],VLOOKUP(aktives_Teilprojekt,Teilprojekte[[Teilprojekte]:[Kürzel]],2,FALSE)&amp;ROW(BTT[[#This Row],[Lfd Nr.
(automatisch)]])-2),"")</f>
        <v>FI2559</v>
      </c>
      <c r="B639" t="s">
        <v>101</v>
      </c>
      <c r="D639" t="s">
        <v>102</v>
      </c>
      <c r="E639" t="str">
        <f>IFERROR(IF(NOT(BTT[[#This Row],[Manuelle Änderung des Verantwortliches TP
(Auswahl - bei Bedarf)]]=""),BTT[[#This Row],[Manuelle Änderung des Verantwortliches TP
(Auswahl - bei Bedarf)]],VLOOKUP(BTT[[#This Row],[Hauptprozess
(Pflichtauswahl)]],Hauptprozesse[],3,FALSE)),"")</f>
        <v>FI</v>
      </c>
      <c r="F639" t="s">
        <v>5</v>
      </c>
      <c r="H639" t="s">
        <v>792</v>
      </c>
      <c r="I639" t="s">
        <v>1767</v>
      </c>
      <c r="J639" t="str">
        <f>IFERROR(VLOOKUP(BTT[[#This Row],[Verwendete Transaktion (Pflichtauswahl)]],Transaktionen[[Transaktionen]:[Langtext]],2,FALSE),"")</f>
        <v>Änderungen Sachkonto-Kontenplan</v>
      </c>
      <c r="V639" t="str">
        <f>IFERROR(VLOOKUP(BTT[[#This Row],[Verwendetes Formular
(Auswahl falls relevant)]],Formulare[[Formularbezeichnung]:[Formularname (technisch)]],2,FALSE),"")</f>
        <v/>
      </c>
      <c r="X639" t="s">
        <v>83</v>
      </c>
      <c r="Y639" s="4" t="s">
        <v>1184</v>
      </c>
      <c r="AC639" s="22" t="s">
        <v>97</v>
      </c>
      <c r="AD639" t="s">
        <v>98</v>
      </c>
      <c r="AF639" s="22" t="s">
        <v>97</v>
      </c>
      <c r="AJ639" t="s">
        <v>99</v>
      </c>
      <c r="AK639" t="str">
        <f>IF(BTT[[#This Row],[Subprozess
(optionale Auswahl)]]="","okay",IF(VLOOKUP(BTT[[#This Row],[Subprozess
(optionale Auswahl)]],BPML[[Subprozess]:[Zugeordneter Hauptprozess]],3,FALSE)=BTT[[#This Row],[Hauptprozess
(Pflichtauswahl)]],"okay","falscher Subprozess"))</f>
        <v>okay</v>
      </c>
      <c r="AL639" t="str">
        <f>IF(aktives_Teilprojekt="Master","",IF(BTT[[#This Row],[Verantwortliches TP
(automatisch)]]=VLOOKUP(aktives_Teilprojekt,Teilprojekte[[Teilprojekte]:[Kürzel]],2,FALSE),"okay","Hauptprozess anderes TP"))</f>
        <v>okay</v>
      </c>
      <c r="AM6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39" t="str">
        <f>IFERROR(IF(BTT[[#This Row],[SAP-Modul
(Pflichtauswahl)]]&lt;&gt;VLOOKUP(BTT[[#This Row],[Verwendete Transaktion (Pflichtauswahl)]],Transaktionen[[Transaktionen]:[Modul]],3,FALSE),"Modul anders","okay"),"")</f>
        <v>Modul anders</v>
      </c>
      <c r="AP639" t="str">
        <f>IFERROR(IF(COUNTIFS(BTT[Verwendete Transaktion (Pflichtauswahl)],BTT[[#This Row],[Verwendete Transaktion (Pflichtauswahl)]],BTT[SAP-Modul
(Pflichtauswahl)],"&lt;&gt;"&amp;BTT[[#This Row],[SAP-Modul
(Pflichtauswahl)]])&gt;0,"Modul anders","okay"),"")</f>
        <v>Modul anders</v>
      </c>
      <c r="AQ639" t="str">
        <f>IFERROR(IF(COUNTIFS(BTT[Verwendete Transaktion (Pflichtauswahl)],BTT[[#This Row],[Verwendete Transaktion (Pflichtauswahl)]],BTT[Verantwortliches TP
(automatisch)],"&lt;&gt;"&amp;BTT[[#This Row],[Verantwortliches TP
(automatisch)]])&gt;0,"Transaktion mehrfach","okay"),"")</f>
        <v>okay</v>
      </c>
      <c r="AR639" t="str">
        <f>IFERROR(IF(COUNTIFS(BTT[Verwendete Transaktion (Pflichtauswahl)],BTT[[#This Row],[Verwendete Transaktion (Pflichtauswahl)]],BTT[Verantwortliches TP
(automatisch)],"&lt;&gt;"&amp;VLOOKUP(aktives_Teilprojekt,Teilprojekte[[Teilprojekte]:[Kürzel]],2,FALSE))&gt;0,"Transaktion mehrfach","okay"),"")</f>
        <v>okay</v>
      </c>
      <c r="AS639" t="s">
        <v>1768</v>
      </c>
    </row>
    <row r="640" spans="1:45">
      <c r="A640" t="str">
        <f>IFERROR(IF(BTT[[#This Row],[Lfd Nr. 
(aus konsolidierter Datei)]]&lt;&gt;"",BTT[[#This Row],[Lfd Nr. 
(aus konsolidierter Datei)]],VLOOKUP(aktives_Teilprojekt,Teilprojekte[[Teilprojekte]:[Kürzel]],2,FALSE)&amp;ROW(BTT[[#This Row],[Lfd Nr.
(automatisch)]])-2),"")</f>
        <v>FI2496</v>
      </c>
      <c r="B640" t="s">
        <v>79</v>
      </c>
      <c r="D640" t="s">
        <v>102</v>
      </c>
      <c r="E640" t="str">
        <f>IFERROR(IF(NOT(BTT[[#This Row],[Manuelle Änderung des Verantwortliches TP
(Auswahl - bei Bedarf)]]=""),BTT[[#This Row],[Manuelle Änderung des Verantwortliches TP
(Auswahl - bei Bedarf)]],VLOOKUP(BTT[[#This Row],[Hauptprozess
(Pflichtauswahl)]],Hauptprozesse[],3,FALSE)),"")</f>
        <v>FI</v>
      </c>
      <c r="G640" t="s">
        <v>1263</v>
      </c>
      <c r="H640" t="s">
        <v>5</v>
      </c>
      <c r="I640" t="s">
        <v>1769</v>
      </c>
      <c r="J640" t="str">
        <f>IFERROR(VLOOKUP(BTT[[#This Row],[Verwendete Transaktion (Pflichtauswahl)]],Transaktionen[[Transaktionen]:[Langtext]],2,FALSE),"")</f>
        <v>Sachkontenstamm im Buchungskreis</v>
      </c>
      <c r="O640" t="s">
        <v>83</v>
      </c>
      <c r="T640" t="s">
        <v>83</v>
      </c>
      <c r="V640" t="str">
        <f>IFERROR(VLOOKUP(BTT[[#This Row],[Verwendetes Formular
(Auswahl falls relevant)]],Formulare[[Formularbezeichnung]:[Formularname (technisch)]],2,FALSE),"")</f>
        <v/>
      </c>
      <c r="X640" t="s">
        <v>83</v>
      </c>
      <c r="Y640" s="4"/>
      <c r="AB640" t="s">
        <v>85</v>
      </c>
      <c r="AC640" t="s">
        <v>86</v>
      </c>
      <c r="AD640" t="s">
        <v>87</v>
      </c>
      <c r="AF640" t="s">
        <v>1770</v>
      </c>
      <c r="AI640" t="s">
        <v>99</v>
      </c>
      <c r="AJ640" t="s">
        <v>85</v>
      </c>
      <c r="AK640" t="str">
        <f>IF(BTT[[#This Row],[Subprozess
(optionale Auswahl)]]="","okay",IF(VLOOKUP(BTT[[#This Row],[Subprozess
(optionale Auswahl)]],BPML[[Subprozess]:[Zugeordneter Hauptprozess]],3,FALSE)=BTT[[#This Row],[Hauptprozess
(Pflichtauswahl)]],"okay","falscher Subprozess"))</f>
        <v>okay</v>
      </c>
      <c r="AL640" t="str">
        <f>IF(aktives_Teilprojekt="Master","",IF(BTT[[#This Row],[Verantwortliches TP
(automatisch)]]=VLOOKUP(aktives_Teilprojekt,Teilprojekte[[Teilprojekte]:[Kürzel]],2,FALSE),"okay","Hauptprozess anderes TP"))</f>
        <v>okay</v>
      </c>
      <c r="AM6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40" t="str">
        <f>IFERROR(IF(BTT[[#This Row],[SAP-Modul
(Pflichtauswahl)]]&lt;&gt;VLOOKUP(BTT[[#This Row],[Verwendete Transaktion (Pflichtauswahl)]],Transaktionen[[Transaktionen]:[Modul]],3,FALSE),"Modul anders","okay"),"")</f>
        <v>Modul anders</v>
      </c>
      <c r="AP640" t="str">
        <f>IFERROR(IF(COUNTIFS(BTT[Verwendete Transaktion (Pflichtauswahl)],BTT[[#This Row],[Verwendete Transaktion (Pflichtauswahl)]],BTT[SAP-Modul
(Pflichtauswahl)],"&lt;&gt;"&amp;BTT[[#This Row],[SAP-Modul
(Pflichtauswahl)]])&gt;0,"Modul anders","okay"),"")</f>
        <v>okay</v>
      </c>
      <c r="AQ640" t="str">
        <f>IFERROR(IF(COUNTIFS(BTT[Verwendete Transaktion (Pflichtauswahl)],BTT[[#This Row],[Verwendete Transaktion (Pflichtauswahl)]],BTT[Verantwortliches TP
(automatisch)],"&lt;&gt;"&amp;BTT[[#This Row],[Verantwortliches TP
(automatisch)]])&gt;0,"Transaktion mehrfach","okay"),"")</f>
        <v>okay</v>
      </c>
      <c r="AR640" t="str">
        <f>IFERROR(IF(COUNTIFS(BTT[Verwendete Transaktion (Pflichtauswahl)],BTT[[#This Row],[Verwendete Transaktion (Pflichtauswahl)]],BTT[Verantwortliches TP
(automatisch)],"&lt;&gt;"&amp;VLOOKUP(aktives_Teilprojekt,Teilprojekte[[Teilprojekte]:[Kürzel]],2,FALSE))&gt;0,"Transaktion mehrfach","okay"),"")</f>
        <v>okay</v>
      </c>
      <c r="AS640" t="s">
        <v>1771</v>
      </c>
    </row>
    <row r="641" spans="1:45">
      <c r="A641" t="str">
        <f>IFERROR(IF(BTT[[#This Row],[Lfd Nr. 
(aus konsolidierter Datei)]]&lt;&gt;"",BTT[[#This Row],[Lfd Nr. 
(aus konsolidierter Datei)]],VLOOKUP(aktives_Teilprojekt,Teilprojekte[[Teilprojekte]:[Kürzel]],2,FALSE)&amp;ROW(BTT[[#This Row],[Lfd Nr.
(automatisch)]])-2),"")</f>
        <v>FI2497</v>
      </c>
      <c r="B641" t="s">
        <v>101</v>
      </c>
      <c r="D641" t="s">
        <v>102</v>
      </c>
      <c r="E641" t="str">
        <f>IFERROR(IF(NOT(BTT[[#This Row],[Manuelle Änderung des Verantwortliches TP
(Auswahl - bei Bedarf)]]=""),BTT[[#This Row],[Manuelle Änderung des Verantwortliches TP
(Auswahl - bei Bedarf)]],VLOOKUP(BTT[[#This Row],[Hauptprozess
(Pflichtauswahl)]],Hauptprozesse[],3,FALSE)),"")</f>
        <v>FI</v>
      </c>
      <c r="F641" t="s">
        <v>5</v>
      </c>
      <c r="H641" t="s">
        <v>792</v>
      </c>
      <c r="I641" t="s">
        <v>1772</v>
      </c>
      <c r="J641" t="str">
        <f>IFERROR(VLOOKUP(BTT[[#This Row],[Verwendete Transaktion (Pflichtauswahl)]],Transaktionen[[Transaktionen]:[Langtext]],2,FALSE),"")</f>
        <v>Änderungen Sachkonto-Buchungskreise</v>
      </c>
      <c r="V641" t="str">
        <f>IFERROR(VLOOKUP(BTT[[#This Row],[Verwendetes Formular
(Auswahl falls relevant)]],Formulare[[Formularbezeichnung]:[Formularname (technisch)]],2,FALSE),"")</f>
        <v/>
      </c>
      <c r="X641" t="s">
        <v>83</v>
      </c>
      <c r="Y641" s="4" t="s">
        <v>1184</v>
      </c>
      <c r="AC641" s="22" t="s">
        <v>97</v>
      </c>
      <c r="AD641" t="s">
        <v>98</v>
      </c>
      <c r="AF641" s="22" t="s">
        <v>97</v>
      </c>
      <c r="AJ641" t="s">
        <v>99</v>
      </c>
      <c r="AK641" t="str">
        <f>IF(BTT[[#This Row],[Subprozess
(optionale Auswahl)]]="","okay",IF(VLOOKUP(BTT[[#This Row],[Subprozess
(optionale Auswahl)]],BPML[[Subprozess]:[Zugeordneter Hauptprozess]],3,FALSE)=BTT[[#This Row],[Hauptprozess
(Pflichtauswahl)]],"okay","falscher Subprozess"))</f>
        <v>okay</v>
      </c>
      <c r="AL641" t="str">
        <f>IF(aktives_Teilprojekt="Master","",IF(BTT[[#This Row],[Verantwortliches TP
(automatisch)]]=VLOOKUP(aktives_Teilprojekt,Teilprojekte[[Teilprojekte]:[Kürzel]],2,FALSE),"okay","Hauptprozess anderes TP"))</f>
        <v>okay</v>
      </c>
      <c r="AM6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41" t="str">
        <f>IFERROR(IF(BTT[[#This Row],[SAP-Modul
(Pflichtauswahl)]]&lt;&gt;VLOOKUP(BTT[[#This Row],[Verwendete Transaktion (Pflichtauswahl)]],Transaktionen[[Transaktionen]:[Modul]],3,FALSE),"Modul anders","okay"),"")</f>
        <v>Modul anders</v>
      </c>
      <c r="AP641" t="str">
        <f>IFERROR(IF(COUNTIFS(BTT[Verwendete Transaktion (Pflichtauswahl)],BTT[[#This Row],[Verwendete Transaktion (Pflichtauswahl)]],BTT[SAP-Modul
(Pflichtauswahl)],"&lt;&gt;"&amp;BTT[[#This Row],[SAP-Modul
(Pflichtauswahl)]])&gt;0,"Modul anders","okay"),"")</f>
        <v>Modul anders</v>
      </c>
      <c r="AQ641" t="str">
        <f>IFERROR(IF(COUNTIFS(BTT[Verwendete Transaktion (Pflichtauswahl)],BTT[[#This Row],[Verwendete Transaktion (Pflichtauswahl)]],BTT[Verantwortliches TP
(automatisch)],"&lt;&gt;"&amp;BTT[[#This Row],[Verantwortliches TP
(automatisch)]])&gt;0,"Transaktion mehrfach","okay"),"")</f>
        <v>okay</v>
      </c>
      <c r="AR641" t="str">
        <f>IFERROR(IF(COUNTIFS(BTT[Verwendete Transaktion (Pflichtauswahl)],BTT[[#This Row],[Verwendete Transaktion (Pflichtauswahl)]],BTT[Verantwortliches TP
(automatisch)],"&lt;&gt;"&amp;VLOOKUP(aktives_Teilprojekt,Teilprojekte[[Teilprojekte]:[Kürzel]],2,FALSE))&gt;0,"Transaktion mehrfach","okay"),"")</f>
        <v>okay</v>
      </c>
      <c r="AS641" t="s">
        <v>1773</v>
      </c>
    </row>
    <row r="642" spans="1:45">
      <c r="A642" t="str">
        <f>IFERROR(IF(BTT[[#This Row],[Lfd Nr. 
(aus konsolidierter Datei)]]&lt;&gt;"",BTT[[#This Row],[Lfd Nr. 
(aus konsolidierter Datei)]],VLOOKUP(aktives_Teilprojekt,Teilprojekte[[Teilprojekte]:[Kürzel]],2,FALSE)&amp;ROW(BTT[[#This Row],[Lfd Nr.
(automatisch)]])-2),"")</f>
        <v>FI2555</v>
      </c>
      <c r="B642" t="s">
        <v>101</v>
      </c>
      <c r="D642" t="s">
        <v>102</v>
      </c>
      <c r="E642" t="str">
        <f>IFERROR(IF(NOT(BTT[[#This Row],[Manuelle Änderung des Verantwortliches TP
(Auswahl - bei Bedarf)]]=""),BTT[[#This Row],[Manuelle Änderung des Verantwortliches TP
(Auswahl - bei Bedarf)]],VLOOKUP(BTT[[#This Row],[Hauptprozess
(Pflichtauswahl)]],Hauptprozesse[],3,FALSE)),"")</f>
        <v>FI</v>
      </c>
      <c r="F642" t="s">
        <v>5</v>
      </c>
      <c r="H642" t="s">
        <v>792</v>
      </c>
      <c r="I642" t="s">
        <v>1774</v>
      </c>
      <c r="J642" t="str">
        <f>IFERROR(VLOOKUP(BTT[[#This Row],[Verwendete Transaktion (Pflichtauswahl)]],Transaktionen[[Transaktionen]:[Langtext]],2,FALSE),"")</f>
        <v>Vorerfassung von Sachkontenpositione</v>
      </c>
      <c r="V642" t="str">
        <f>IFERROR(VLOOKUP(BTT[[#This Row],[Verwendetes Formular
(Auswahl falls relevant)]],Formulare[[Formularbezeichnung]:[Formularname (technisch)]],2,FALSE),"")</f>
        <v/>
      </c>
      <c r="X642" t="s">
        <v>83</v>
      </c>
      <c r="Y642" s="4" t="s">
        <v>1184</v>
      </c>
      <c r="AC642" s="22" t="s">
        <v>97</v>
      </c>
      <c r="AD642" t="s">
        <v>98</v>
      </c>
      <c r="AF642" s="22" t="s">
        <v>97</v>
      </c>
      <c r="AJ642" t="s">
        <v>99</v>
      </c>
      <c r="AK642" t="str">
        <f>IF(BTT[[#This Row],[Subprozess
(optionale Auswahl)]]="","okay",IF(VLOOKUP(BTT[[#This Row],[Subprozess
(optionale Auswahl)]],BPML[[Subprozess]:[Zugeordneter Hauptprozess]],3,FALSE)=BTT[[#This Row],[Hauptprozess
(Pflichtauswahl)]],"okay","falscher Subprozess"))</f>
        <v>okay</v>
      </c>
      <c r="AL642" t="str">
        <f>IF(aktives_Teilprojekt="Master","",IF(BTT[[#This Row],[Verantwortliches TP
(automatisch)]]=VLOOKUP(aktives_Teilprojekt,Teilprojekte[[Teilprojekte]:[Kürzel]],2,FALSE),"okay","Hauptprozess anderes TP"))</f>
        <v>okay</v>
      </c>
      <c r="AM6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42" t="str">
        <f>IFERROR(IF(BTT[[#This Row],[SAP-Modul
(Pflichtauswahl)]]&lt;&gt;VLOOKUP(BTT[[#This Row],[Verwendete Transaktion (Pflichtauswahl)]],Transaktionen[[Transaktionen]:[Modul]],3,FALSE),"Modul anders","okay"),"")</f>
        <v>Modul anders</v>
      </c>
      <c r="AP642" t="str">
        <f>IFERROR(IF(COUNTIFS(BTT[Verwendete Transaktion (Pflichtauswahl)],BTT[[#This Row],[Verwendete Transaktion (Pflichtauswahl)]],BTT[SAP-Modul
(Pflichtauswahl)],"&lt;&gt;"&amp;BTT[[#This Row],[SAP-Modul
(Pflichtauswahl)]])&gt;0,"Modul anders","okay"),"")</f>
        <v>Modul anders</v>
      </c>
      <c r="AQ642" t="str">
        <f>IFERROR(IF(COUNTIFS(BTT[Verwendete Transaktion (Pflichtauswahl)],BTT[[#This Row],[Verwendete Transaktion (Pflichtauswahl)]],BTT[Verantwortliches TP
(automatisch)],"&lt;&gt;"&amp;BTT[[#This Row],[Verantwortliches TP
(automatisch)]])&gt;0,"Transaktion mehrfach","okay"),"")</f>
        <v>okay</v>
      </c>
      <c r="AR642" t="str">
        <f>IFERROR(IF(COUNTIFS(BTT[Verwendete Transaktion (Pflichtauswahl)],BTT[[#This Row],[Verwendete Transaktion (Pflichtauswahl)]],BTT[Verantwortliches TP
(automatisch)],"&lt;&gt;"&amp;VLOOKUP(aktives_Teilprojekt,Teilprojekte[[Teilprojekte]:[Kürzel]],2,FALSE))&gt;0,"Transaktion mehrfach","okay"),"")</f>
        <v>okay</v>
      </c>
      <c r="AS642" t="s">
        <v>1775</v>
      </c>
    </row>
    <row r="643" spans="1:45">
      <c r="A643" t="str">
        <f>IFERROR(IF(BTT[[#This Row],[Lfd Nr. 
(aus konsolidierter Datei)]]&lt;&gt;"",BTT[[#This Row],[Lfd Nr. 
(aus konsolidierter Datei)]],VLOOKUP(aktives_Teilprojekt,Teilprojekte[[Teilprojekte]:[Kürzel]],2,FALSE)&amp;ROW(BTT[[#This Row],[Lfd Nr.
(automatisch)]])-2),"")</f>
        <v>FI2498</v>
      </c>
      <c r="B643" t="s">
        <v>746</v>
      </c>
      <c r="D643" t="s">
        <v>1274</v>
      </c>
      <c r="E643" t="str">
        <f>IFERROR(IF(NOT(BTT[[#This Row],[Manuelle Änderung des Verantwortliches TP
(Auswahl - bei Bedarf)]]=""),BTT[[#This Row],[Manuelle Änderung des Verantwortliches TP
(Auswahl - bei Bedarf)]],VLOOKUP(BTT[[#This Row],[Hauptprozess
(Pflichtauswahl)]],Hauptprozesse[],3,FALSE)),"")</f>
        <v>FI</v>
      </c>
      <c r="G643" t="s">
        <v>754</v>
      </c>
      <c r="H643" t="s">
        <v>792</v>
      </c>
      <c r="I643" t="s">
        <v>1776</v>
      </c>
      <c r="J643" t="str">
        <f>IFERROR(VLOOKUP(BTT[[#This Row],[Verwendete Transaktion (Pflichtauswahl)]],Transaktionen[[Transaktionen]:[Langtext]],2,FALSE),"")</f>
        <v>Vorerfassung eingehender Rechnungen</v>
      </c>
      <c r="O643" t="s">
        <v>83</v>
      </c>
      <c r="T643" t="s">
        <v>83</v>
      </c>
      <c r="V643" t="str">
        <f>IFERROR(VLOOKUP(BTT[[#This Row],[Verwendetes Formular
(Auswahl falls relevant)]],Formulare[[Formularbezeichnung]:[Formularname (technisch)]],2,FALSE),"")</f>
        <v/>
      </c>
      <c r="X643" t="s">
        <v>83</v>
      </c>
      <c r="Y643" s="4"/>
      <c r="AB643" t="s">
        <v>85</v>
      </c>
      <c r="AC643" t="s">
        <v>1218</v>
      </c>
      <c r="AD643" t="s">
        <v>816</v>
      </c>
      <c r="AF643" t="s">
        <v>1220</v>
      </c>
      <c r="AI643" t="s">
        <v>85</v>
      </c>
      <c r="AJ643" t="s">
        <v>85</v>
      </c>
      <c r="AK643" t="str">
        <f>IF(BTT[[#This Row],[Subprozess
(optionale Auswahl)]]="","okay",IF(VLOOKUP(BTT[[#This Row],[Subprozess
(optionale Auswahl)]],BPML[[Subprozess]:[Zugeordneter Hauptprozess]],3,FALSE)=BTT[[#This Row],[Hauptprozess
(Pflichtauswahl)]],"okay","falscher Subprozess"))</f>
        <v>okay</v>
      </c>
      <c r="AL643" t="str">
        <f>IF(aktives_Teilprojekt="Master","",IF(BTT[[#This Row],[Verantwortliches TP
(automatisch)]]=VLOOKUP(aktives_Teilprojekt,Teilprojekte[[Teilprojekte]:[Kürzel]],2,FALSE),"okay","Hauptprozess anderes TP"))</f>
        <v>okay</v>
      </c>
      <c r="AM6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43" t="str">
        <f>IFERROR(IF(BTT[[#This Row],[SAP-Modul
(Pflichtauswahl)]]&lt;&gt;VLOOKUP(BTT[[#This Row],[Verwendete Transaktion (Pflichtauswahl)]],Transaktionen[[Transaktionen]:[Modul]],3,FALSE),"Modul anders","okay"),"")</f>
        <v>Modul anders</v>
      </c>
      <c r="AP643" t="str">
        <f>IFERROR(IF(COUNTIFS(BTT[Verwendete Transaktion (Pflichtauswahl)],BTT[[#This Row],[Verwendete Transaktion (Pflichtauswahl)]],BTT[SAP-Modul
(Pflichtauswahl)],"&lt;&gt;"&amp;BTT[[#This Row],[SAP-Modul
(Pflichtauswahl)]])&gt;0,"Modul anders","okay"),"")</f>
        <v>Modul anders</v>
      </c>
      <c r="AQ643" t="str">
        <f>IFERROR(IF(COUNTIFS(BTT[Verwendete Transaktion (Pflichtauswahl)],BTT[[#This Row],[Verwendete Transaktion (Pflichtauswahl)]],BTT[Verantwortliches TP
(automatisch)],"&lt;&gt;"&amp;BTT[[#This Row],[Verantwortliches TP
(automatisch)]])&gt;0,"Transaktion mehrfach","okay"),"")</f>
        <v>okay</v>
      </c>
      <c r="AR643" t="str">
        <f>IFERROR(IF(COUNTIFS(BTT[Verwendete Transaktion (Pflichtauswahl)],BTT[[#This Row],[Verwendete Transaktion (Pflichtauswahl)]],BTT[Verantwortliches TP
(automatisch)],"&lt;&gt;"&amp;VLOOKUP(aktives_Teilprojekt,Teilprojekte[[Teilprojekte]:[Kürzel]],2,FALSE))&gt;0,"Transaktion mehrfach","okay"),"")</f>
        <v>okay</v>
      </c>
      <c r="AS643" t="s">
        <v>1777</v>
      </c>
    </row>
    <row r="644" spans="1:45">
      <c r="A644" t="str">
        <f>IFERROR(IF(BTT[[#This Row],[Lfd Nr. 
(aus konsolidierter Datei)]]&lt;&gt;"",BTT[[#This Row],[Lfd Nr. 
(aus konsolidierter Datei)]],VLOOKUP(aktives_Teilprojekt,Teilprojekte[[Teilprojekte]:[Kürzel]],2,FALSE)&amp;ROW(BTT[[#This Row],[Lfd Nr.
(automatisch)]])-2),"")</f>
        <v>FI2499</v>
      </c>
      <c r="B644" t="s">
        <v>746</v>
      </c>
      <c r="D644" t="s">
        <v>1274</v>
      </c>
      <c r="E644" t="str">
        <f>IFERROR(IF(NOT(BTT[[#This Row],[Manuelle Änderung des Verantwortliches TP
(Auswahl - bei Bedarf)]]=""),BTT[[#This Row],[Manuelle Änderung des Verantwortliches TP
(Auswahl - bei Bedarf)]],VLOOKUP(BTT[[#This Row],[Hauptprozess
(Pflichtauswahl)]],Hauptprozesse[],3,FALSE)),"")</f>
        <v>FI</v>
      </c>
      <c r="G644" t="s">
        <v>754</v>
      </c>
      <c r="H644" t="s">
        <v>792</v>
      </c>
      <c r="I644" t="s">
        <v>1778</v>
      </c>
      <c r="J644" t="str">
        <f>IFERROR(VLOOKUP(BTT[[#This Row],[Verwendete Transaktion (Pflichtauswahl)]],Transaktionen[[Transaktionen]:[Langtext]],2,FALSE),"")</f>
        <v>Vorerfassten Kreditorbeleg anzeigen</v>
      </c>
      <c r="O644" t="s">
        <v>83</v>
      </c>
      <c r="T644" t="s">
        <v>83</v>
      </c>
      <c r="V644" t="str">
        <f>IFERROR(VLOOKUP(BTT[[#This Row],[Verwendetes Formular
(Auswahl falls relevant)]],Formulare[[Formularbezeichnung]:[Formularname (technisch)]],2,FALSE),"")</f>
        <v/>
      </c>
      <c r="X644" t="s">
        <v>83</v>
      </c>
      <c r="Y644" s="4"/>
      <c r="AB644" t="s">
        <v>85</v>
      </c>
      <c r="AC644" t="s">
        <v>1218</v>
      </c>
      <c r="AD644" t="s">
        <v>816</v>
      </c>
      <c r="AF644" t="s">
        <v>1220</v>
      </c>
      <c r="AI644" t="s">
        <v>85</v>
      </c>
      <c r="AJ644" t="s">
        <v>85</v>
      </c>
      <c r="AK644" t="str">
        <f>IF(BTT[[#This Row],[Subprozess
(optionale Auswahl)]]="","okay",IF(VLOOKUP(BTT[[#This Row],[Subprozess
(optionale Auswahl)]],BPML[[Subprozess]:[Zugeordneter Hauptprozess]],3,FALSE)=BTT[[#This Row],[Hauptprozess
(Pflichtauswahl)]],"okay","falscher Subprozess"))</f>
        <v>okay</v>
      </c>
      <c r="AL644" t="str">
        <f>IF(aktives_Teilprojekt="Master","",IF(BTT[[#This Row],[Verantwortliches TP
(automatisch)]]=VLOOKUP(aktives_Teilprojekt,Teilprojekte[[Teilprojekte]:[Kürzel]],2,FALSE),"okay","Hauptprozess anderes TP"))</f>
        <v>okay</v>
      </c>
      <c r="AM6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44" t="str">
        <f>IFERROR(IF(BTT[[#This Row],[SAP-Modul
(Pflichtauswahl)]]&lt;&gt;VLOOKUP(BTT[[#This Row],[Verwendete Transaktion (Pflichtauswahl)]],Transaktionen[[Transaktionen]:[Modul]],3,FALSE),"Modul anders","okay"),"")</f>
        <v>Modul anders</v>
      </c>
      <c r="AP644" t="str">
        <f>IFERROR(IF(COUNTIFS(BTT[Verwendete Transaktion (Pflichtauswahl)],BTT[[#This Row],[Verwendete Transaktion (Pflichtauswahl)]],BTT[SAP-Modul
(Pflichtauswahl)],"&lt;&gt;"&amp;BTT[[#This Row],[SAP-Modul
(Pflichtauswahl)]])&gt;0,"Modul anders","okay"),"")</f>
        <v>Modul anders</v>
      </c>
      <c r="AQ644" t="str">
        <f>IFERROR(IF(COUNTIFS(BTT[Verwendete Transaktion (Pflichtauswahl)],BTT[[#This Row],[Verwendete Transaktion (Pflichtauswahl)]],BTT[Verantwortliches TP
(automatisch)],"&lt;&gt;"&amp;BTT[[#This Row],[Verantwortliches TP
(automatisch)]])&gt;0,"Transaktion mehrfach","okay"),"")</f>
        <v>okay</v>
      </c>
      <c r="AR644" t="str">
        <f>IFERROR(IF(COUNTIFS(BTT[Verwendete Transaktion (Pflichtauswahl)],BTT[[#This Row],[Verwendete Transaktion (Pflichtauswahl)]],BTT[Verantwortliches TP
(automatisch)],"&lt;&gt;"&amp;VLOOKUP(aktives_Teilprojekt,Teilprojekte[[Teilprojekte]:[Kürzel]],2,FALSE))&gt;0,"Transaktion mehrfach","okay"),"")</f>
        <v>okay</v>
      </c>
      <c r="AS644" t="s">
        <v>1779</v>
      </c>
    </row>
    <row r="645" spans="1:45">
      <c r="A645" t="str">
        <f>IFERROR(IF(BTT[[#This Row],[Lfd Nr. 
(aus konsolidierter Datei)]]&lt;&gt;"",BTT[[#This Row],[Lfd Nr. 
(aus konsolidierter Datei)]],VLOOKUP(aktives_Teilprojekt,Teilprojekte[[Teilprojekte]:[Kürzel]],2,FALSE)&amp;ROW(BTT[[#This Row],[Lfd Nr.
(automatisch)]])-2),"")</f>
        <v>FI2165</v>
      </c>
      <c r="B645" t="s">
        <v>101</v>
      </c>
      <c r="D645" t="s">
        <v>102</v>
      </c>
      <c r="E645" t="str">
        <f>IFERROR(IF(NOT(BTT[[#This Row],[Manuelle Änderung des Verantwortliches TP
(Auswahl - bei Bedarf)]]=""),BTT[[#This Row],[Manuelle Änderung des Verantwortliches TP
(Auswahl - bei Bedarf)]],VLOOKUP(BTT[[#This Row],[Hauptprozess
(Pflichtauswahl)]],Hauptprozesse[],3,FALSE)),"")</f>
        <v>FI</v>
      </c>
      <c r="F645" t="s">
        <v>5</v>
      </c>
      <c r="H645" t="s">
        <v>792</v>
      </c>
      <c r="I645" t="s">
        <v>1780</v>
      </c>
      <c r="J645" t="str">
        <f>IFERROR(VLOOKUP(BTT[[#This Row],[Verwendete Transaktion (Pflichtauswahl)]],Transaktionen[[Transaktionen]:[Langtext]],2,FALSE),"")</f>
        <v>Vorerfassung ausgehender Rechnungen</v>
      </c>
      <c r="V645" t="str">
        <f>IFERROR(VLOOKUP(BTT[[#This Row],[Verwendetes Formular
(Auswahl falls relevant)]],Formulare[[Formularbezeichnung]:[Formularname (technisch)]],2,FALSE),"")</f>
        <v/>
      </c>
      <c r="X645" t="s">
        <v>83</v>
      </c>
      <c r="Y645" s="4" t="s">
        <v>376</v>
      </c>
      <c r="AC645" s="22" t="s">
        <v>97</v>
      </c>
      <c r="AD645" t="s">
        <v>98</v>
      </c>
      <c r="AF645" s="22" t="s">
        <v>97</v>
      </c>
      <c r="AJ645" t="s">
        <v>99</v>
      </c>
      <c r="AK645" t="str">
        <f>IF(BTT[[#This Row],[Subprozess
(optionale Auswahl)]]="","okay",IF(VLOOKUP(BTT[[#This Row],[Subprozess
(optionale Auswahl)]],BPML[[Subprozess]:[Zugeordneter Hauptprozess]],3,FALSE)=BTT[[#This Row],[Hauptprozess
(Pflichtauswahl)]],"okay","falscher Subprozess"))</f>
        <v>okay</v>
      </c>
      <c r="AL645" t="str">
        <f>IF(aktives_Teilprojekt="Master","",IF(BTT[[#This Row],[Verantwortliches TP
(automatisch)]]=VLOOKUP(aktives_Teilprojekt,Teilprojekte[[Teilprojekte]:[Kürzel]],2,FALSE),"okay","Hauptprozess anderes TP"))</f>
        <v>okay</v>
      </c>
      <c r="AM6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45" t="str">
        <f>IFERROR(IF(BTT[[#This Row],[SAP-Modul
(Pflichtauswahl)]]&lt;&gt;VLOOKUP(BTT[[#This Row],[Verwendete Transaktion (Pflichtauswahl)]],Transaktionen[[Transaktionen]:[Modul]],3,FALSE),"Modul anders","okay"),"")</f>
        <v>Modul anders</v>
      </c>
      <c r="AP645" t="str">
        <f>IFERROR(IF(COUNTIFS(BTT[Verwendete Transaktion (Pflichtauswahl)],BTT[[#This Row],[Verwendete Transaktion (Pflichtauswahl)]],BTT[SAP-Modul
(Pflichtauswahl)],"&lt;&gt;"&amp;BTT[[#This Row],[SAP-Modul
(Pflichtauswahl)]])&gt;0,"Modul anders","okay"),"")</f>
        <v>Modul anders</v>
      </c>
      <c r="AQ645" t="str">
        <f>IFERROR(IF(COUNTIFS(BTT[Verwendete Transaktion (Pflichtauswahl)],BTT[[#This Row],[Verwendete Transaktion (Pflichtauswahl)]],BTT[Verantwortliches TP
(automatisch)],"&lt;&gt;"&amp;BTT[[#This Row],[Verantwortliches TP
(automatisch)]])&gt;0,"Transaktion mehrfach","okay"),"")</f>
        <v>okay</v>
      </c>
      <c r="AR645" t="str">
        <f>IFERROR(IF(COUNTIFS(BTT[Verwendete Transaktion (Pflichtauswahl)],BTT[[#This Row],[Verwendete Transaktion (Pflichtauswahl)]],BTT[Verantwortliches TP
(automatisch)],"&lt;&gt;"&amp;VLOOKUP(aktives_Teilprojekt,Teilprojekte[[Teilprojekte]:[Kürzel]],2,FALSE))&gt;0,"Transaktion mehrfach","okay"),"")</f>
        <v>okay</v>
      </c>
      <c r="AS645" t="s">
        <v>1781</v>
      </c>
    </row>
    <row r="646" spans="1:45">
      <c r="A646" t="str">
        <f>IFERROR(IF(BTT[[#This Row],[Lfd Nr. 
(aus konsolidierter Datei)]]&lt;&gt;"",BTT[[#This Row],[Lfd Nr. 
(aus konsolidierter Datei)]],VLOOKUP(aktives_Teilprojekt,Teilprojekte[[Teilprojekte]:[Kürzel]],2,FALSE)&amp;ROW(BTT[[#This Row],[Lfd Nr.
(automatisch)]])-2),"")</f>
        <v>FI2309</v>
      </c>
      <c r="B646" t="s">
        <v>101</v>
      </c>
      <c r="D646" t="s">
        <v>102</v>
      </c>
      <c r="E646" t="str">
        <f>IFERROR(IF(NOT(BTT[[#This Row],[Manuelle Änderung des Verantwortliches TP
(Auswahl - bei Bedarf)]]=""),BTT[[#This Row],[Manuelle Änderung des Verantwortliches TP
(Auswahl - bei Bedarf)]],VLOOKUP(BTT[[#This Row],[Hauptprozess
(Pflichtauswahl)]],Hauptprozesse[],3,FALSE)),"")</f>
        <v>FI</v>
      </c>
      <c r="F646" t="s">
        <v>5</v>
      </c>
      <c r="H646" t="s">
        <v>792</v>
      </c>
      <c r="I646" t="s">
        <v>1782</v>
      </c>
      <c r="J646" t="str">
        <f>IFERROR(VLOOKUP(BTT[[#This Row],[Verwendete Transaktion (Pflichtauswahl)]],Transaktionen[[Transaktionen]:[Langtext]],2,FALSE),"")</f>
        <v>FI-SL: Zulässige Belegarten</v>
      </c>
      <c r="V646" t="str">
        <f>IFERROR(VLOOKUP(BTT[[#This Row],[Verwendetes Formular
(Auswahl falls relevant)]],Formulare[[Formularbezeichnung]:[Formularname (technisch)]],2,FALSE),"")</f>
        <v/>
      </c>
      <c r="X646" t="s">
        <v>83</v>
      </c>
      <c r="Y646" s="4" t="s">
        <v>376</v>
      </c>
      <c r="AC646" s="22" t="s">
        <v>97</v>
      </c>
      <c r="AD646" t="s">
        <v>98</v>
      </c>
      <c r="AF646" s="22" t="s">
        <v>97</v>
      </c>
      <c r="AJ646" t="s">
        <v>99</v>
      </c>
      <c r="AK646" t="str">
        <f>IF(BTT[[#This Row],[Subprozess
(optionale Auswahl)]]="","okay",IF(VLOOKUP(BTT[[#This Row],[Subprozess
(optionale Auswahl)]],BPML[[Subprozess]:[Zugeordneter Hauptprozess]],3,FALSE)=BTT[[#This Row],[Hauptprozess
(Pflichtauswahl)]],"okay","falscher Subprozess"))</f>
        <v>okay</v>
      </c>
      <c r="AL646" t="str">
        <f>IF(aktives_Teilprojekt="Master","",IF(BTT[[#This Row],[Verantwortliches TP
(automatisch)]]=VLOOKUP(aktives_Teilprojekt,Teilprojekte[[Teilprojekte]:[Kürzel]],2,FALSE),"okay","Hauptprozess anderes TP"))</f>
        <v>okay</v>
      </c>
      <c r="AM6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46" t="str">
        <f>IFERROR(IF(BTT[[#This Row],[SAP-Modul
(Pflichtauswahl)]]&lt;&gt;VLOOKUP(BTT[[#This Row],[Verwendete Transaktion (Pflichtauswahl)]],Transaktionen[[Transaktionen]:[Modul]],3,FALSE),"Modul anders","okay"),"")</f>
        <v>Modul anders</v>
      </c>
      <c r="AP646" t="str">
        <f>IFERROR(IF(COUNTIFS(BTT[Verwendete Transaktion (Pflichtauswahl)],BTT[[#This Row],[Verwendete Transaktion (Pflichtauswahl)]],BTT[SAP-Modul
(Pflichtauswahl)],"&lt;&gt;"&amp;BTT[[#This Row],[SAP-Modul
(Pflichtauswahl)]])&gt;0,"Modul anders","okay"),"")</f>
        <v>Modul anders</v>
      </c>
      <c r="AQ646" t="str">
        <f>IFERROR(IF(COUNTIFS(BTT[Verwendete Transaktion (Pflichtauswahl)],BTT[[#This Row],[Verwendete Transaktion (Pflichtauswahl)]],BTT[Verantwortliches TP
(automatisch)],"&lt;&gt;"&amp;BTT[[#This Row],[Verantwortliches TP
(automatisch)]])&gt;0,"Transaktion mehrfach","okay"),"")</f>
        <v>okay</v>
      </c>
      <c r="AR646" t="str">
        <f>IFERROR(IF(COUNTIFS(BTT[Verwendete Transaktion (Pflichtauswahl)],BTT[[#This Row],[Verwendete Transaktion (Pflichtauswahl)]],BTT[Verantwortliches TP
(automatisch)],"&lt;&gt;"&amp;VLOOKUP(aktives_Teilprojekt,Teilprojekte[[Teilprojekte]:[Kürzel]],2,FALSE))&gt;0,"Transaktion mehrfach","okay"),"")</f>
        <v>okay</v>
      </c>
      <c r="AS646" t="s">
        <v>1783</v>
      </c>
    </row>
    <row r="647" spans="1:45">
      <c r="A647" t="str">
        <f>IFERROR(IF(BTT[[#This Row],[Lfd Nr. 
(aus konsolidierter Datei)]]&lt;&gt;"",BTT[[#This Row],[Lfd Nr. 
(aus konsolidierter Datei)]],VLOOKUP(aktives_Teilprojekt,Teilprojekte[[Teilprojekte]:[Kürzel]],2,FALSE)&amp;ROW(BTT[[#This Row],[Lfd Nr.
(automatisch)]])-2),"")</f>
        <v>FI2310</v>
      </c>
      <c r="B647" t="s">
        <v>101</v>
      </c>
      <c r="D647" t="s">
        <v>102</v>
      </c>
      <c r="E647" t="str">
        <f>IFERROR(IF(NOT(BTT[[#This Row],[Manuelle Änderung des Verantwortliches TP
(Auswahl - bei Bedarf)]]=""),BTT[[#This Row],[Manuelle Änderung des Verantwortliches TP
(Auswahl - bei Bedarf)]],VLOOKUP(BTT[[#This Row],[Hauptprozess
(Pflichtauswahl)]],Hauptprozesse[],3,FALSE)),"")</f>
        <v>FI</v>
      </c>
      <c r="F647" t="s">
        <v>5</v>
      </c>
      <c r="H647" t="s">
        <v>792</v>
      </c>
      <c r="I647" t="s">
        <v>1784</v>
      </c>
      <c r="J647" t="str">
        <f>IFERROR(VLOOKUP(BTT[[#This Row],[Verwendete Transaktion (Pflichtauswahl)]],Transaktionen[[Transaktionen]:[Langtext]],2,FALSE),"")</f>
        <v>Summensatzanzeige</v>
      </c>
      <c r="V647" t="str">
        <f>IFERROR(VLOOKUP(BTT[[#This Row],[Verwendetes Formular
(Auswahl falls relevant)]],Formulare[[Formularbezeichnung]:[Formularname (technisch)]],2,FALSE),"")</f>
        <v/>
      </c>
      <c r="X647" t="s">
        <v>83</v>
      </c>
      <c r="Y647" s="4" t="s">
        <v>376</v>
      </c>
      <c r="AC647" s="22" t="s">
        <v>97</v>
      </c>
      <c r="AD647" t="s">
        <v>98</v>
      </c>
      <c r="AF647" s="22" t="s">
        <v>97</v>
      </c>
      <c r="AJ647" t="s">
        <v>99</v>
      </c>
      <c r="AK647" t="str">
        <f>IF(BTT[[#This Row],[Subprozess
(optionale Auswahl)]]="","okay",IF(VLOOKUP(BTT[[#This Row],[Subprozess
(optionale Auswahl)]],BPML[[Subprozess]:[Zugeordneter Hauptprozess]],3,FALSE)=BTT[[#This Row],[Hauptprozess
(Pflichtauswahl)]],"okay","falscher Subprozess"))</f>
        <v>okay</v>
      </c>
      <c r="AL647" t="str">
        <f>IF(aktives_Teilprojekt="Master","",IF(BTT[[#This Row],[Verantwortliches TP
(automatisch)]]=VLOOKUP(aktives_Teilprojekt,Teilprojekte[[Teilprojekte]:[Kürzel]],2,FALSE),"okay","Hauptprozess anderes TP"))</f>
        <v>okay</v>
      </c>
      <c r="AM6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47" t="str">
        <f>IFERROR(IF(BTT[[#This Row],[SAP-Modul
(Pflichtauswahl)]]&lt;&gt;VLOOKUP(BTT[[#This Row],[Verwendete Transaktion (Pflichtauswahl)]],Transaktionen[[Transaktionen]:[Modul]],3,FALSE),"Modul anders","okay"),"")</f>
        <v>Modul anders</v>
      </c>
      <c r="AP647" t="str">
        <f>IFERROR(IF(COUNTIFS(BTT[Verwendete Transaktion (Pflichtauswahl)],BTT[[#This Row],[Verwendete Transaktion (Pflichtauswahl)]],BTT[SAP-Modul
(Pflichtauswahl)],"&lt;&gt;"&amp;BTT[[#This Row],[SAP-Modul
(Pflichtauswahl)]])&gt;0,"Modul anders","okay"),"")</f>
        <v>Modul anders</v>
      </c>
      <c r="AQ647" t="str">
        <f>IFERROR(IF(COUNTIFS(BTT[Verwendete Transaktion (Pflichtauswahl)],BTT[[#This Row],[Verwendete Transaktion (Pflichtauswahl)]],BTT[Verantwortliches TP
(automatisch)],"&lt;&gt;"&amp;BTT[[#This Row],[Verantwortliches TP
(automatisch)]])&gt;0,"Transaktion mehrfach","okay"),"")</f>
        <v>okay</v>
      </c>
      <c r="AR647" t="str">
        <f>IFERROR(IF(COUNTIFS(BTT[Verwendete Transaktion (Pflichtauswahl)],BTT[[#This Row],[Verwendete Transaktion (Pflichtauswahl)]],BTT[Verantwortliches TP
(automatisch)],"&lt;&gt;"&amp;VLOOKUP(aktives_Teilprojekt,Teilprojekte[[Teilprojekte]:[Kürzel]],2,FALSE))&gt;0,"Transaktion mehrfach","okay"),"")</f>
        <v>okay</v>
      </c>
      <c r="AS647" t="s">
        <v>1785</v>
      </c>
    </row>
    <row r="648" spans="1:45">
      <c r="A648" t="str">
        <f>IFERROR(IF(BTT[[#This Row],[Lfd Nr. 
(aus konsolidierter Datei)]]&lt;&gt;"",BTT[[#This Row],[Lfd Nr. 
(aus konsolidierter Datei)]],VLOOKUP(aktives_Teilprojekt,Teilprojekte[[Teilprojekte]:[Kürzel]],2,FALSE)&amp;ROW(BTT[[#This Row],[Lfd Nr.
(automatisch)]])-2),"")</f>
        <v>FI2311</v>
      </c>
      <c r="B648" t="s">
        <v>101</v>
      </c>
      <c r="D648" t="s">
        <v>102</v>
      </c>
      <c r="E648" t="str">
        <f>IFERROR(IF(NOT(BTT[[#This Row],[Manuelle Änderung des Verantwortliches TP
(Auswahl - bei Bedarf)]]=""),BTT[[#This Row],[Manuelle Änderung des Verantwortliches TP
(Auswahl - bei Bedarf)]],VLOOKUP(BTT[[#This Row],[Hauptprozess
(Pflichtauswahl)]],Hauptprozesse[],3,FALSE)),"")</f>
        <v>FI</v>
      </c>
      <c r="F648" t="s">
        <v>5</v>
      </c>
      <c r="H648" t="s">
        <v>792</v>
      </c>
      <c r="I648" t="s">
        <v>1786</v>
      </c>
      <c r="J648" t="str">
        <f>IFERROR(VLOOKUP(BTT[[#This Row],[Verwendete Transaktion (Pflichtauswahl)]],Transaktionen[[Transaktionen]:[Langtext]],2,FALSE),"")</f>
        <v>FI-SL: Lokale Ist-Beleganzeige</v>
      </c>
      <c r="V648" t="str">
        <f>IFERROR(VLOOKUP(BTT[[#This Row],[Verwendetes Formular
(Auswahl falls relevant)]],Formulare[[Formularbezeichnung]:[Formularname (technisch)]],2,FALSE),"")</f>
        <v/>
      </c>
      <c r="X648" t="s">
        <v>83</v>
      </c>
      <c r="Y648" s="4" t="s">
        <v>376</v>
      </c>
      <c r="AC648" s="22" t="s">
        <v>97</v>
      </c>
      <c r="AD648" t="s">
        <v>98</v>
      </c>
      <c r="AF648" s="22" t="s">
        <v>97</v>
      </c>
      <c r="AJ648" t="s">
        <v>99</v>
      </c>
      <c r="AK648" t="str">
        <f>IF(BTT[[#This Row],[Subprozess
(optionale Auswahl)]]="","okay",IF(VLOOKUP(BTT[[#This Row],[Subprozess
(optionale Auswahl)]],BPML[[Subprozess]:[Zugeordneter Hauptprozess]],3,FALSE)=BTT[[#This Row],[Hauptprozess
(Pflichtauswahl)]],"okay","falscher Subprozess"))</f>
        <v>okay</v>
      </c>
      <c r="AL648" t="str">
        <f>IF(aktives_Teilprojekt="Master","",IF(BTT[[#This Row],[Verantwortliches TP
(automatisch)]]=VLOOKUP(aktives_Teilprojekt,Teilprojekte[[Teilprojekte]:[Kürzel]],2,FALSE),"okay","Hauptprozess anderes TP"))</f>
        <v>okay</v>
      </c>
      <c r="AM6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48" t="str">
        <f>IFERROR(IF(BTT[[#This Row],[SAP-Modul
(Pflichtauswahl)]]&lt;&gt;VLOOKUP(BTT[[#This Row],[Verwendete Transaktion (Pflichtauswahl)]],Transaktionen[[Transaktionen]:[Modul]],3,FALSE),"Modul anders","okay"),"")</f>
        <v>Modul anders</v>
      </c>
      <c r="AP648" t="str">
        <f>IFERROR(IF(COUNTIFS(BTT[Verwendete Transaktion (Pflichtauswahl)],BTT[[#This Row],[Verwendete Transaktion (Pflichtauswahl)]],BTT[SAP-Modul
(Pflichtauswahl)],"&lt;&gt;"&amp;BTT[[#This Row],[SAP-Modul
(Pflichtauswahl)]])&gt;0,"Modul anders","okay"),"")</f>
        <v>Modul anders</v>
      </c>
      <c r="AQ648" t="str">
        <f>IFERROR(IF(COUNTIFS(BTT[Verwendete Transaktion (Pflichtauswahl)],BTT[[#This Row],[Verwendete Transaktion (Pflichtauswahl)]],BTT[Verantwortliches TP
(automatisch)],"&lt;&gt;"&amp;BTT[[#This Row],[Verantwortliches TP
(automatisch)]])&gt;0,"Transaktion mehrfach","okay"),"")</f>
        <v>okay</v>
      </c>
      <c r="AR648" t="str">
        <f>IFERROR(IF(COUNTIFS(BTT[Verwendete Transaktion (Pflichtauswahl)],BTT[[#This Row],[Verwendete Transaktion (Pflichtauswahl)]],BTT[Verantwortliches TP
(automatisch)],"&lt;&gt;"&amp;VLOOKUP(aktives_Teilprojekt,Teilprojekte[[Teilprojekte]:[Kürzel]],2,FALSE))&gt;0,"Transaktion mehrfach","okay"),"")</f>
        <v>okay</v>
      </c>
      <c r="AS648" t="s">
        <v>1787</v>
      </c>
    </row>
    <row r="649" spans="1:45">
      <c r="A649" t="str">
        <f>IFERROR(IF(BTT[[#This Row],[Lfd Nr. 
(aus konsolidierter Datei)]]&lt;&gt;"",BTT[[#This Row],[Lfd Nr. 
(aus konsolidierter Datei)]],VLOOKUP(aktives_Teilprojekt,Teilprojekte[[Teilprojekte]:[Kürzel]],2,FALSE)&amp;ROW(BTT[[#This Row],[Lfd Nr.
(automatisch)]])-2),"")</f>
        <v>FI2312</v>
      </c>
      <c r="B649" t="s">
        <v>101</v>
      </c>
      <c r="D649" t="s">
        <v>102</v>
      </c>
      <c r="E649" t="str">
        <f>IFERROR(IF(NOT(BTT[[#This Row],[Manuelle Änderung des Verantwortliches TP
(Auswahl - bei Bedarf)]]=""),BTT[[#This Row],[Manuelle Änderung des Verantwortliches TP
(Auswahl - bei Bedarf)]],VLOOKUP(BTT[[#This Row],[Hauptprozess
(Pflichtauswahl)]],Hauptprozesse[],3,FALSE)),"")</f>
        <v>FI</v>
      </c>
      <c r="F649" t="s">
        <v>5</v>
      </c>
      <c r="H649" t="s">
        <v>792</v>
      </c>
      <c r="I649" t="s">
        <v>1788</v>
      </c>
      <c r="J649" t="str">
        <f>IFERROR(VLOOKUP(BTT[[#This Row],[Verwendete Transaktion (Pflichtauswahl)]],Transaktionen[[Transaktionen]:[Langtext]],2,FALSE),"")</f>
        <v>Validierungsbearbeitung</v>
      </c>
      <c r="V649" t="str">
        <f>IFERROR(VLOOKUP(BTT[[#This Row],[Verwendetes Formular
(Auswahl falls relevant)]],Formulare[[Formularbezeichnung]:[Formularname (technisch)]],2,FALSE),"")</f>
        <v/>
      </c>
      <c r="X649" t="s">
        <v>83</v>
      </c>
      <c r="Y649" s="4" t="s">
        <v>376</v>
      </c>
      <c r="AC649" s="22" t="s">
        <v>97</v>
      </c>
      <c r="AD649" t="s">
        <v>98</v>
      </c>
      <c r="AF649" s="22" t="s">
        <v>97</v>
      </c>
      <c r="AJ649" t="s">
        <v>99</v>
      </c>
      <c r="AK649" t="str">
        <f>IF(BTT[[#This Row],[Subprozess
(optionale Auswahl)]]="","okay",IF(VLOOKUP(BTT[[#This Row],[Subprozess
(optionale Auswahl)]],BPML[[Subprozess]:[Zugeordneter Hauptprozess]],3,FALSE)=BTT[[#This Row],[Hauptprozess
(Pflichtauswahl)]],"okay","falscher Subprozess"))</f>
        <v>okay</v>
      </c>
      <c r="AL649" t="str">
        <f>IF(aktives_Teilprojekt="Master","",IF(BTT[[#This Row],[Verantwortliches TP
(automatisch)]]=VLOOKUP(aktives_Teilprojekt,Teilprojekte[[Teilprojekte]:[Kürzel]],2,FALSE),"okay","Hauptprozess anderes TP"))</f>
        <v>okay</v>
      </c>
      <c r="AM6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49" t="str">
        <f>IFERROR(IF(BTT[[#This Row],[SAP-Modul
(Pflichtauswahl)]]&lt;&gt;VLOOKUP(BTT[[#This Row],[Verwendete Transaktion (Pflichtauswahl)]],Transaktionen[[Transaktionen]:[Modul]],3,FALSE),"Modul anders","okay"),"")</f>
        <v>Modul anders</v>
      </c>
      <c r="AP649" t="str">
        <f>IFERROR(IF(COUNTIFS(BTT[Verwendete Transaktion (Pflichtauswahl)],BTT[[#This Row],[Verwendete Transaktion (Pflichtauswahl)]],BTT[SAP-Modul
(Pflichtauswahl)],"&lt;&gt;"&amp;BTT[[#This Row],[SAP-Modul
(Pflichtauswahl)]])&gt;0,"Modul anders","okay"),"")</f>
        <v>Modul anders</v>
      </c>
      <c r="AQ649" t="str">
        <f>IFERROR(IF(COUNTIFS(BTT[Verwendete Transaktion (Pflichtauswahl)],BTT[[#This Row],[Verwendete Transaktion (Pflichtauswahl)]],BTT[Verantwortliches TP
(automatisch)],"&lt;&gt;"&amp;BTT[[#This Row],[Verantwortliches TP
(automatisch)]])&gt;0,"Transaktion mehrfach","okay"),"")</f>
        <v>okay</v>
      </c>
      <c r="AR649" t="str">
        <f>IFERROR(IF(COUNTIFS(BTT[Verwendete Transaktion (Pflichtauswahl)],BTT[[#This Row],[Verwendete Transaktion (Pflichtauswahl)]],BTT[Verantwortliches TP
(automatisch)],"&lt;&gt;"&amp;VLOOKUP(aktives_Teilprojekt,Teilprojekte[[Teilprojekte]:[Kürzel]],2,FALSE))&gt;0,"Transaktion mehrfach","okay"),"")</f>
        <v>okay</v>
      </c>
      <c r="AS649" t="s">
        <v>1789</v>
      </c>
    </row>
    <row r="650" spans="1:45">
      <c r="A650" t="str">
        <f>IFERROR(IF(BTT[[#This Row],[Lfd Nr. 
(aus konsolidierter Datei)]]&lt;&gt;"",BTT[[#This Row],[Lfd Nr. 
(aus konsolidierter Datei)]],VLOOKUP(aktives_Teilprojekt,Teilprojekte[[Teilprojekte]:[Kürzel]],2,FALSE)&amp;ROW(BTT[[#This Row],[Lfd Nr.
(automatisch)]])-2),"")</f>
        <v>FI2313</v>
      </c>
      <c r="B650" t="s">
        <v>101</v>
      </c>
      <c r="D650" t="s">
        <v>102</v>
      </c>
      <c r="E650" t="str">
        <f>IFERROR(IF(NOT(BTT[[#This Row],[Manuelle Änderung des Verantwortliches TP
(Auswahl - bei Bedarf)]]=""),BTT[[#This Row],[Manuelle Änderung des Verantwortliches TP
(Auswahl - bei Bedarf)]],VLOOKUP(BTT[[#This Row],[Hauptprozess
(Pflichtauswahl)]],Hauptprozesse[],3,FALSE)),"")</f>
        <v>FI</v>
      </c>
      <c r="F650" t="s">
        <v>5</v>
      </c>
      <c r="H650" t="s">
        <v>792</v>
      </c>
      <c r="I650" t="s">
        <v>1790</v>
      </c>
      <c r="J650" t="str">
        <f>IFERROR(VLOOKUP(BTT[[#This Row],[Verwendete Transaktion (Pflichtauswahl)]],Transaktionen[[Transaktionen]:[Langtext]],2,FALSE),"")</f>
        <v>Substitutionsbearbeitung</v>
      </c>
      <c r="V650" t="str">
        <f>IFERROR(VLOOKUP(BTT[[#This Row],[Verwendetes Formular
(Auswahl falls relevant)]],Formulare[[Formularbezeichnung]:[Formularname (technisch)]],2,FALSE),"")</f>
        <v/>
      </c>
      <c r="X650" t="s">
        <v>83</v>
      </c>
      <c r="Y650" s="4" t="s">
        <v>376</v>
      </c>
      <c r="AC650" s="22" t="s">
        <v>97</v>
      </c>
      <c r="AD650" t="s">
        <v>98</v>
      </c>
      <c r="AF650" s="22" t="s">
        <v>97</v>
      </c>
      <c r="AJ650" t="s">
        <v>99</v>
      </c>
      <c r="AK650" t="str">
        <f>IF(BTT[[#This Row],[Subprozess
(optionale Auswahl)]]="","okay",IF(VLOOKUP(BTT[[#This Row],[Subprozess
(optionale Auswahl)]],BPML[[Subprozess]:[Zugeordneter Hauptprozess]],3,FALSE)=BTT[[#This Row],[Hauptprozess
(Pflichtauswahl)]],"okay","falscher Subprozess"))</f>
        <v>okay</v>
      </c>
      <c r="AL650" t="str">
        <f>IF(aktives_Teilprojekt="Master","",IF(BTT[[#This Row],[Verantwortliches TP
(automatisch)]]=VLOOKUP(aktives_Teilprojekt,Teilprojekte[[Teilprojekte]:[Kürzel]],2,FALSE),"okay","Hauptprozess anderes TP"))</f>
        <v>okay</v>
      </c>
      <c r="AM6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0" t="str">
        <f>IFERROR(IF(BTT[[#This Row],[SAP-Modul
(Pflichtauswahl)]]&lt;&gt;VLOOKUP(BTT[[#This Row],[Verwendete Transaktion (Pflichtauswahl)]],Transaktionen[[Transaktionen]:[Modul]],3,FALSE),"Modul anders","okay"),"")</f>
        <v>Modul anders</v>
      </c>
      <c r="AP650" t="str">
        <f>IFERROR(IF(COUNTIFS(BTT[Verwendete Transaktion (Pflichtauswahl)],BTT[[#This Row],[Verwendete Transaktion (Pflichtauswahl)]],BTT[SAP-Modul
(Pflichtauswahl)],"&lt;&gt;"&amp;BTT[[#This Row],[SAP-Modul
(Pflichtauswahl)]])&gt;0,"Modul anders","okay"),"")</f>
        <v>Modul anders</v>
      </c>
      <c r="AQ650" t="str">
        <f>IFERROR(IF(COUNTIFS(BTT[Verwendete Transaktion (Pflichtauswahl)],BTT[[#This Row],[Verwendete Transaktion (Pflichtauswahl)]],BTT[Verantwortliches TP
(automatisch)],"&lt;&gt;"&amp;BTT[[#This Row],[Verantwortliches TP
(automatisch)]])&gt;0,"Transaktion mehrfach","okay"),"")</f>
        <v>okay</v>
      </c>
      <c r="AR650" t="str">
        <f>IFERROR(IF(COUNTIFS(BTT[Verwendete Transaktion (Pflichtauswahl)],BTT[[#This Row],[Verwendete Transaktion (Pflichtauswahl)]],BTT[Verantwortliches TP
(automatisch)],"&lt;&gt;"&amp;VLOOKUP(aktives_Teilprojekt,Teilprojekte[[Teilprojekte]:[Kürzel]],2,FALSE))&gt;0,"Transaktion mehrfach","okay"),"")</f>
        <v>okay</v>
      </c>
      <c r="AS650" t="s">
        <v>1791</v>
      </c>
    </row>
    <row r="651" spans="1:45">
      <c r="A651" t="str">
        <f>IFERROR(IF(BTT[[#This Row],[Lfd Nr. 
(aus konsolidierter Datei)]]&lt;&gt;"",BTT[[#This Row],[Lfd Nr. 
(aus konsolidierter Datei)]],VLOOKUP(aktives_Teilprojekt,Teilprojekte[[Teilprojekte]:[Kürzel]],2,FALSE)&amp;ROW(BTT[[#This Row],[Lfd Nr.
(automatisch)]])-2),"")</f>
        <v>FI2314</v>
      </c>
      <c r="B651" t="s">
        <v>101</v>
      </c>
      <c r="D651" t="s">
        <v>102</v>
      </c>
      <c r="E651" t="str">
        <f>IFERROR(IF(NOT(BTT[[#This Row],[Manuelle Änderung des Verantwortliches TP
(Auswahl - bei Bedarf)]]=""),BTT[[#This Row],[Manuelle Änderung des Verantwortliches TP
(Auswahl - bei Bedarf)]],VLOOKUP(BTT[[#This Row],[Hauptprozess
(Pflichtauswahl)]],Hauptprozesse[],3,FALSE)),"")</f>
        <v>FI</v>
      </c>
      <c r="F651" t="s">
        <v>5</v>
      </c>
      <c r="H651" t="s">
        <v>792</v>
      </c>
      <c r="I651" t="s">
        <v>1792</v>
      </c>
      <c r="J651" t="str">
        <f>IFERROR(VLOOKUP(BTT[[#This Row],[Verwendete Transaktion (Pflichtauswahl)]],Transaktionen[[Transaktionen]:[Langtext]],2,FALSE),"")</f>
        <v>Garantietypen</v>
      </c>
      <c r="V651" t="str">
        <f>IFERROR(VLOOKUP(BTT[[#This Row],[Verwendetes Formular
(Auswahl falls relevant)]],Formulare[[Formularbezeichnung]:[Formularname (technisch)]],2,FALSE),"")</f>
        <v/>
      </c>
      <c r="X651" t="s">
        <v>83</v>
      </c>
      <c r="Y651" s="4" t="s">
        <v>376</v>
      </c>
      <c r="AC651" s="22" t="s">
        <v>97</v>
      </c>
      <c r="AD651" t="s">
        <v>98</v>
      </c>
      <c r="AF651" s="22" t="s">
        <v>97</v>
      </c>
      <c r="AJ651" t="s">
        <v>99</v>
      </c>
      <c r="AK651" t="str">
        <f>IF(BTT[[#This Row],[Subprozess
(optionale Auswahl)]]="","okay",IF(VLOOKUP(BTT[[#This Row],[Subprozess
(optionale Auswahl)]],BPML[[Subprozess]:[Zugeordneter Hauptprozess]],3,FALSE)=BTT[[#This Row],[Hauptprozess
(Pflichtauswahl)]],"okay","falscher Subprozess"))</f>
        <v>okay</v>
      </c>
      <c r="AL651" t="str">
        <f>IF(aktives_Teilprojekt="Master","",IF(BTT[[#This Row],[Verantwortliches TP
(automatisch)]]=VLOOKUP(aktives_Teilprojekt,Teilprojekte[[Teilprojekte]:[Kürzel]],2,FALSE),"okay","Hauptprozess anderes TP"))</f>
        <v>okay</v>
      </c>
      <c r="AM6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1" t="str">
        <f>IFERROR(IF(BTT[[#This Row],[SAP-Modul
(Pflichtauswahl)]]&lt;&gt;VLOOKUP(BTT[[#This Row],[Verwendete Transaktion (Pflichtauswahl)]],Transaktionen[[Transaktionen]:[Modul]],3,FALSE),"Modul anders","okay"),"")</f>
        <v>Modul anders</v>
      </c>
      <c r="AP651" t="str">
        <f>IFERROR(IF(COUNTIFS(BTT[Verwendete Transaktion (Pflichtauswahl)],BTT[[#This Row],[Verwendete Transaktion (Pflichtauswahl)]],BTT[SAP-Modul
(Pflichtauswahl)],"&lt;&gt;"&amp;BTT[[#This Row],[SAP-Modul
(Pflichtauswahl)]])&gt;0,"Modul anders","okay"),"")</f>
        <v>Modul anders</v>
      </c>
      <c r="AQ651" t="str">
        <f>IFERROR(IF(COUNTIFS(BTT[Verwendete Transaktion (Pflichtauswahl)],BTT[[#This Row],[Verwendete Transaktion (Pflichtauswahl)]],BTT[Verantwortliches TP
(automatisch)],"&lt;&gt;"&amp;BTT[[#This Row],[Verantwortliches TP
(automatisch)]])&gt;0,"Transaktion mehrfach","okay"),"")</f>
        <v>okay</v>
      </c>
      <c r="AR651" t="str">
        <f>IFERROR(IF(COUNTIFS(BTT[Verwendete Transaktion (Pflichtauswahl)],BTT[[#This Row],[Verwendete Transaktion (Pflichtauswahl)]],BTT[Verantwortliches TP
(automatisch)],"&lt;&gt;"&amp;VLOOKUP(aktives_Teilprojekt,Teilprojekte[[Teilprojekte]:[Kürzel]],2,FALSE))&gt;0,"Transaktion mehrfach","okay"),"")</f>
        <v>okay</v>
      </c>
      <c r="AS651" t="s">
        <v>1793</v>
      </c>
    </row>
    <row r="652" spans="1:45">
      <c r="A652" t="str">
        <f>IFERROR(IF(BTT[[#This Row],[Lfd Nr. 
(aus konsolidierter Datei)]]&lt;&gt;"",BTT[[#This Row],[Lfd Nr. 
(aus konsolidierter Datei)]],VLOOKUP(aktives_Teilprojekt,Teilprojekte[[Teilprojekte]:[Kürzel]],2,FALSE)&amp;ROW(BTT[[#This Row],[Lfd Nr.
(automatisch)]])-2),"")</f>
        <v>FI2315</v>
      </c>
      <c r="B652" t="s">
        <v>101</v>
      </c>
      <c r="D652" t="s">
        <v>102</v>
      </c>
      <c r="E652" t="str">
        <f>IFERROR(IF(NOT(BTT[[#This Row],[Manuelle Änderung des Verantwortliches TP
(Auswahl - bei Bedarf)]]=""),BTT[[#This Row],[Manuelle Änderung des Verantwortliches TP
(Auswahl - bei Bedarf)]],VLOOKUP(BTT[[#This Row],[Hauptprozess
(Pflichtauswahl)]],Hauptprozesse[],3,FALSE)),"")</f>
        <v>FI</v>
      </c>
      <c r="F652" t="s">
        <v>5</v>
      </c>
      <c r="H652" t="s">
        <v>792</v>
      </c>
      <c r="I652" t="s">
        <v>1794</v>
      </c>
      <c r="J652" t="str">
        <f>IFERROR(VLOOKUP(BTT[[#This Row],[Verwendete Transaktion (Pflichtauswahl)]],Transaktionen[[Transaktionen]:[Langtext]],2,FALSE),"")</f>
        <v>Garantiezählertypen</v>
      </c>
      <c r="V652" t="str">
        <f>IFERROR(VLOOKUP(BTT[[#This Row],[Verwendetes Formular
(Auswahl falls relevant)]],Formulare[[Formularbezeichnung]:[Formularname (technisch)]],2,FALSE),"")</f>
        <v/>
      </c>
      <c r="X652" t="s">
        <v>83</v>
      </c>
      <c r="Y652" s="4" t="s">
        <v>376</v>
      </c>
      <c r="AC652" s="22" t="s">
        <v>97</v>
      </c>
      <c r="AD652" t="s">
        <v>98</v>
      </c>
      <c r="AF652" s="22" t="s">
        <v>97</v>
      </c>
      <c r="AJ652" t="s">
        <v>99</v>
      </c>
      <c r="AK652" t="str">
        <f>IF(BTT[[#This Row],[Subprozess
(optionale Auswahl)]]="","okay",IF(VLOOKUP(BTT[[#This Row],[Subprozess
(optionale Auswahl)]],BPML[[Subprozess]:[Zugeordneter Hauptprozess]],3,FALSE)=BTT[[#This Row],[Hauptprozess
(Pflichtauswahl)]],"okay","falscher Subprozess"))</f>
        <v>okay</v>
      </c>
      <c r="AL652" t="str">
        <f>IF(aktives_Teilprojekt="Master","",IF(BTT[[#This Row],[Verantwortliches TP
(automatisch)]]=VLOOKUP(aktives_Teilprojekt,Teilprojekte[[Teilprojekte]:[Kürzel]],2,FALSE),"okay","Hauptprozess anderes TP"))</f>
        <v>okay</v>
      </c>
      <c r="AM6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2" t="str">
        <f>IFERROR(IF(BTT[[#This Row],[SAP-Modul
(Pflichtauswahl)]]&lt;&gt;VLOOKUP(BTT[[#This Row],[Verwendete Transaktion (Pflichtauswahl)]],Transaktionen[[Transaktionen]:[Modul]],3,FALSE),"Modul anders","okay"),"")</f>
        <v>Modul anders</v>
      </c>
      <c r="AP652" t="str">
        <f>IFERROR(IF(COUNTIFS(BTT[Verwendete Transaktion (Pflichtauswahl)],BTT[[#This Row],[Verwendete Transaktion (Pflichtauswahl)]],BTT[SAP-Modul
(Pflichtauswahl)],"&lt;&gt;"&amp;BTT[[#This Row],[SAP-Modul
(Pflichtauswahl)]])&gt;0,"Modul anders","okay"),"")</f>
        <v>Modul anders</v>
      </c>
      <c r="AQ652" t="str">
        <f>IFERROR(IF(COUNTIFS(BTT[Verwendete Transaktion (Pflichtauswahl)],BTT[[#This Row],[Verwendete Transaktion (Pflichtauswahl)]],BTT[Verantwortliches TP
(automatisch)],"&lt;&gt;"&amp;BTT[[#This Row],[Verantwortliches TP
(automatisch)]])&gt;0,"Transaktion mehrfach","okay"),"")</f>
        <v>okay</v>
      </c>
      <c r="AR652" t="str">
        <f>IFERROR(IF(COUNTIFS(BTT[Verwendete Transaktion (Pflichtauswahl)],BTT[[#This Row],[Verwendete Transaktion (Pflichtauswahl)]],BTT[Verantwortliches TP
(automatisch)],"&lt;&gt;"&amp;VLOOKUP(aktives_Teilprojekt,Teilprojekte[[Teilprojekte]:[Kürzel]],2,FALSE))&gt;0,"Transaktion mehrfach","okay"),"")</f>
        <v>okay</v>
      </c>
      <c r="AS652" t="s">
        <v>1795</v>
      </c>
    </row>
    <row r="653" spans="1:45">
      <c r="A653" t="str">
        <f>IFERROR(IF(BTT[[#This Row],[Lfd Nr. 
(aus konsolidierter Datei)]]&lt;&gt;"",BTT[[#This Row],[Lfd Nr. 
(aus konsolidierter Datei)]],VLOOKUP(aktives_Teilprojekt,Teilprojekte[[Teilprojekte]:[Kürzel]],2,FALSE)&amp;ROW(BTT[[#This Row],[Lfd Nr.
(automatisch)]])-2),"")</f>
        <v>FI2316</v>
      </c>
      <c r="B653" t="s">
        <v>101</v>
      </c>
      <c r="D653" t="s">
        <v>102</v>
      </c>
      <c r="E653" t="str">
        <f>IFERROR(IF(NOT(BTT[[#This Row],[Manuelle Änderung des Verantwortliches TP
(Auswahl - bei Bedarf)]]=""),BTT[[#This Row],[Manuelle Änderung des Verantwortliches TP
(Auswahl - bei Bedarf)]],VLOOKUP(BTT[[#This Row],[Hauptprozess
(Pflichtauswahl)]],Hauptprozesse[],3,FALSE)),"")</f>
        <v>FI</v>
      </c>
      <c r="F653" t="s">
        <v>5</v>
      </c>
      <c r="H653" t="s">
        <v>792</v>
      </c>
      <c r="I653" t="s">
        <v>1796</v>
      </c>
      <c r="J653" t="str">
        <f>IFERROR(VLOOKUP(BTT[[#This Row],[Verwendete Transaktion (Pflichtauswahl)]],Transaktionen[[Transaktionen]:[Langtext]],2,FALSE),"")</f>
        <v>Anzeigen Bericht</v>
      </c>
      <c r="V653" t="str">
        <f>IFERROR(VLOOKUP(BTT[[#This Row],[Verwendetes Formular
(Auswahl falls relevant)]],Formulare[[Formularbezeichnung]:[Formularname (technisch)]],2,FALSE),"")</f>
        <v/>
      </c>
      <c r="X653" t="s">
        <v>83</v>
      </c>
      <c r="Y653" s="4" t="s">
        <v>376</v>
      </c>
      <c r="AC653" s="22" t="s">
        <v>97</v>
      </c>
      <c r="AD653" t="s">
        <v>98</v>
      </c>
      <c r="AF653" s="22" t="s">
        <v>97</v>
      </c>
      <c r="AJ653" t="s">
        <v>99</v>
      </c>
      <c r="AK653" t="str">
        <f>IF(BTT[[#This Row],[Subprozess
(optionale Auswahl)]]="","okay",IF(VLOOKUP(BTT[[#This Row],[Subprozess
(optionale Auswahl)]],BPML[[Subprozess]:[Zugeordneter Hauptprozess]],3,FALSE)=BTT[[#This Row],[Hauptprozess
(Pflichtauswahl)]],"okay","falscher Subprozess"))</f>
        <v>okay</v>
      </c>
      <c r="AL653" t="str">
        <f>IF(aktives_Teilprojekt="Master","",IF(BTT[[#This Row],[Verantwortliches TP
(automatisch)]]=VLOOKUP(aktives_Teilprojekt,Teilprojekte[[Teilprojekte]:[Kürzel]],2,FALSE),"okay","Hauptprozess anderes TP"))</f>
        <v>okay</v>
      </c>
      <c r="AM6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3" t="str">
        <f>IFERROR(IF(BTT[[#This Row],[SAP-Modul
(Pflichtauswahl)]]&lt;&gt;VLOOKUP(BTT[[#This Row],[Verwendete Transaktion (Pflichtauswahl)]],Transaktionen[[Transaktionen]:[Modul]],3,FALSE),"Modul anders","okay"),"")</f>
        <v>Modul anders</v>
      </c>
      <c r="AP653" t="str">
        <f>IFERROR(IF(COUNTIFS(BTT[Verwendete Transaktion (Pflichtauswahl)],BTT[[#This Row],[Verwendete Transaktion (Pflichtauswahl)]],BTT[SAP-Modul
(Pflichtauswahl)],"&lt;&gt;"&amp;BTT[[#This Row],[SAP-Modul
(Pflichtauswahl)]])&gt;0,"Modul anders","okay"),"")</f>
        <v>Modul anders</v>
      </c>
      <c r="AQ653" t="str">
        <f>IFERROR(IF(COUNTIFS(BTT[Verwendete Transaktion (Pflichtauswahl)],BTT[[#This Row],[Verwendete Transaktion (Pflichtauswahl)]],BTT[Verantwortliches TP
(automatisch)],"&lt;&gt;"&amp;BTT[[#This Row],[Verantwortliches TP
(automatisch)]])&gt;0,"Transaktion mehrfach","okay"),"")</f>
        <v>okay</v>
      </c>
      <c r="AR653" t="str">
        <f>IFERROR(IF(COUNTIFS(BTT[Verwendete Transaktion (Pflichtauswahl)],BTT[[#This Row],[Verwendete Transaktion (Pflichtauswahl)]],BTT[Verantwortliches TP
(automatisch)],"&lt;&gt;"&amp;VLOOKUP(aktives_Teilprojekt,Teilprojekte[[Teilprojekte]:[Kürzel]],2,FALSE))&gt;0,"Transaktion mehrfach","okay"),"")</f>
        <v>okay</v>
      </c>
      <c r="AS653" t="s">
        <v>1797</v>
      </c>
    </row>
    <row r="654" spans="1:45">
      <c r="A654" t="str">
        <f>IFERROR(IF(BTT[[#This Row],[Lfd Nr. 
(aus konsolidierter Datei)]]&lt;&gt;"",BTT[[#This Row],[Lfd Nr. 
(aus konsolidierter Datei)]],VLOOKUP(aktives_Teilprojekt,Teilprojekte[[Teilprojekte]:[Kürzel]],2,FALSE)&amp;ROW(BTT[[#This Row],[Lfd Nr.
(automatisch)]])-2),"")</f>
        <v>FI2317</v>
      </c>
      <c r="B654" t="s">
        <v>101</v>
      </c>
      <c r="D654" t="s">
        <v>102</v>
      </c>
      <c r="E654" t="str">
        <f>IFERROR(IF(NOT(BTT[[#This Row],[Manuelle Änderung des Verantwortliches TP
(Auswahl - bei Bedarf)]]=""),BTT[[#This Row],[Manuelle Änderung des Verantwortliches TP
(Auswahl - bei Bedarf)]],VLOOKUP(BTT[[#This Row],[Hauptprozess
(Pflichtauswahl)]],Hauptprozesse[],3,FALSE)),"")</f>
        <v>FI</v>
      </c>
      <c r="F654" t="s">
        <v>5</v>
      </c>
      <c r="H654" t="s">
        <v>792</v>
      </c>
      <c r="I654" t="s">
        <v>1798</v>
      </c>
      <c r="J654" t="str">
        <f>IFERROR(VLOOKUP(BTT[[#This Row],[Verwendete Transaktion (Pflichtauswahl)]],Transaktionen[[Transaktionen]:[Langtext]],2,FALSE),"")</f>
        <v>Ändern Berichtsgruppe</v>
      </c>
      <c r="V654" t="str">
        <f>IFERROR(VLOOKUP(BTT[[#This Row],[Verwendetes Formular
(Auswahl falls relevant)]],Formulare[[Formularbezeichnung]:[Formularname (technisch)]],2,FALSE),"")</f>
        <v/>
      </c>
      <c r="X654" t="s">
        <v>83</v>
      </c>
      <c r="Y654" s="4" t="s">
        <v>376</v>
      </c>
      <c r="AC654" s="22" t="s">
        <v>97</v>
      </c>
      <c r="AD654" t="s">
        <v>98</v>
      </c>
      <c r="AF654" s="22" t="s">
        <v>97</v>
      </c>
      <c r="AJ654" t="s">
        <v>99</v>
      </c>
      <c r="AK654" t="str">
        <f>IF(BTT[[#This Row],[Subprozess
(optionale Auswahl)]]="","okay",IF(VLOOKUP(BTT[[#This Row],[Subprozess
(optionale Auswahl)]],BPML[[Subprozess]:[Zugeordneter Hauptprozess]],3,FALSE)=BTT[[#This Row],[Hauptprozess
(Pflichtauswahl)]],"okay","falscher Subprozess"))</f>
        <v>okay</v>
      </c>
      <c r="AL654" t="str">
        <f>IF(aktives_Teilprojekt="Master","",IF(BTT[[#This Row],[Verantwortliches TP
(automatisch)]]=VLOOKUP(aktives_Teilprojekt,Teilprojekte[[Teilprojekte]:[Kürzel]],2,FALSE),"okay","Hauptprozess anderes TP"))</f>
        <v>okay</v>
      </c>
      <c r="AM6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4" t="str">
        <f>IFERROR(IF(BTT[[#This Row],[SAP-Modul
(Pflichtauswahl)]]&lt;&gt;VLOOKUP(BTT[[#This Row],[Verwendete Transaktion (Pflichtauswahl)]],Transaktionen[[Transaktionen]:[Modul]],3,FALSE),"Modul anders","okay"),"")</f>
        <v>Modul anders</v>
      </c>
      <c r="AP654" t="str">
        <f>IFERROR(IF(COUNTIFS(BTT[Verwendete Transaktion (Pflichtauswahl)],BTT[[#This Row],[Verwendete Transaktion (Pflichtauswahl)]],BTT[SAP-Modul
(Pflichtauswahl)],"&lt;&gt;"&amp;BTT[[#This Row],[SAP-Modul
(Pflichtauswahl)]])&gt;0,"Modul anders","okay"),"")</f>
        <v>Modul anders</v>
      </c>
      <c r="AQ654" t="str">
        <f>IFERROR(IF(COUNTIFS(BTT[Verwendete Transaktion (Pflichtauswahl)],BTT[[#This Row],[Verwendete Transaktion (Pflichtauswahl)]],BTT[Verantwortliches TP
(automatisch)],"&lt;&gt;"&amp;BTT[[#This Row],[Verantwortliches TP
(automatisch)]])&gt;0,"Transaktion mehrfach","okay"),"")</f>
        <v>okay</v>
      </c>
      <c r="AR654" t="str">
        <f>IFERROR(IF(COUNTIFS(BTT[Verwendete Transaktion (Pflichtauswahl)],BTT[[#This Row],[Verwendete Transaktion (Pflichtauswahl)]],BTT[Verantwortliches TP
(automatisch)],"&lt;&gt;"&amp;VLOOKUP(aktives_Teilprojekt,Teilprojekte[[Teilprojekte]:[Kürzel]],2,FALSE))&gt;0,"Transaktion mehrfach","okay"),"")</f>
        <v>okay</v>
      </c>
      <c r="AS654" t="s">
        <v>1799</v>
      </c>
    </row>
    <row r="655" spans="1:45">
      <c r="A655" t="str">
        <f>IFERROR(IF(BTT[[#This Row],[Lfd Nr. 
(aus konsolidierter Datei)]]&lt;&gt;"",BTT[[#This Row],[Lfd Nr. 
(aus konsolidierter Datei)]],VLOOKUP(aktives_Teilprojekt,Teilprojekte[[Teilprojekte]:[Kürzel]],2,FALSE)&amp;ROW(BTT[[#This Row],[Lfd Nr.
(automatisch)]])-2),"")</f>
        <v>FI2318</v>
      </c>
      <c r="B655" t="s">
        <v>101</v>
      </c>
      <c r="D655" t="s">
        <v>102</v>
      </c>
      <c r="E655" t="str">
        <f>IFERROR(IF(NOT(BTT[[#This Row],[Manuelle Änderung des Verantwortliches TP
(Auswahl - bei Bedarf)]]=""),BTT[[#This Row],[Manuelle Änderung des Verantwortliches TP
(Auswahl - bei Bedarf)]],VLOOKUP(BTT[[#This Row],[Hauptprozess
(Pflichtauswahl)]],Hauptprozesse[],3,FALSE)),"")</f>
        <v>FI</v>
      </c>
      <c r="F655" t="s">
        <v>5</v>
      </c>
      <c r="H655" t="s">
        <v>792</v>
      </c>
      <c r="I655" t="s">
        <v>1800</v>
      </c>
      <c r="J655" t="str">
        <f>IFERROR(VLOOKUP(BTT[[#This Row],[Verwendete Transaktion (Pflichtauswahl)]],Transaktionen[[Transaktionen]:[Langtext]],2,FALSE),"")</f>
        <v>Berichtsgruppen generieren</v>
      </c>
      <c r="V655" t="str">
        <f>IFERROR(VLOOKUP(BTT[[#This Row],[Verwendetes Formular
(Auswahl falls relevant)]],Formulare[[Formularbezeichnung]:[Formularname (technisch)]],2,FALSE),"")</f>
        <v/>
      </c>
      <c r="X655" t="s">
        <v>83</v>
      </c>
      <c r="Y655" s="4" t="s">
        <v>376</v>
      </c>
      <c r="AC655" s="22" t="s">
        <v>97</v>
      </c>
      <c r="AD655" t="s">
        <v>98</v>
      </c>
      <c r="AF655" s="22" t="s">
        <v>97</v>
      </c>
      <c r="AJ655" t="s">
        <v>99</v>
      </c>
      <c r="AK655" t="str">
        <f>IF(BTT[[#This Row],[Subprozess
(optionale Auswahl)]]="","okay",IF(VLOOKUP(BTT[[#This Row],[Subprozess
(optionale Auswahl)]],BPML[[Subprozess]:[Zugeordneter Hauptprozess]],3,FALSE)=BTT[[#This Row],[Hauptprozess
(Pflichtauswahl)]],"okay","falscher Subprozess"))</f>
        <v>okay</v>
      </c>
      <c r="AL655" t="str">
        <f>IF(aktives_Teilprojekt="Master","",IF(BTT[[#This Row],[Verantwortliches TP
(automatisch)]]=VLOOKUP(aktives_Teilprojekt,Teilprojekte[[Teilprojekte]:[Kürzel]],2,FALSE),"okay","Hauptprozess anderes TP"))</f>
        <v>okay</v>
      </c>
      <c r="AM6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5" t="str">
        <f>IFERROR(IF(BTT[[#This Row],[SAP-Modul
(Pflichtauswahl)]]&lt;&gt;VLOOKUP(BTT[[#This Row],[Verwendete Transaktion (Pflichtauswahl)]],Transaktionen[[Transaktionen]:[Modul]],3,FALSE),"Modul anders","okay"),"")</f>
        <v>Modul anders</v>
      </c>
      <c r="AP655" t="str">
        <f>IFERROR(IF(COUNTIFS(BTT[Verwendete Transaktion (Pflichtauswahl)],BTT[[#This Row],[Verwendete Transaktion (Pflichtauswahl)]],BTT[SAP-Modul
(Pflichtauswahl)],"&lt;&gt;"&amp;BTT[[#This Row],[SAP-Modul
(Pflichtauswahl)]])&gt;0,"Modul anders","okay"),"")</f>
        <v>Modul anders</v>
      </c>
      <c r="AQ655" t="str">
        <f>IFERROR(IF(COUNTIFS(BTT[Verwendete Transaktion (Pflichtauswahl)],BTT[[#This Row],[Verwendete Transaktion (Pflichtauswahl)]],BTT[Verantwortliches TP
(automatisch)],"&lt;&gt;"&amp;BTT[[#This Row],[Verantwortliches TP
(automatisch)]])&gt;0,"Transaktion mehrfach","okay"),"")</f>
        <v>okay</v>
      </c>
      <c r="AR655" t="str">
        <f>IFERROR(IF(COUNTIFS(BTT[Verwendete Transaktion (Pflichtauswahl)],BTT[[#This Row],[Verwendete Transaktion (Pflichtauswahl)]],BTT[Verantwortliches TP
(automatisch)],"&lt;&gt;"&amp;VLOOKUP(aktives_Teilprojekt,Teilprojekte[[Teilprojekte]:[Kürzel]],2,FALSE))&gt;0,"Transaktion mehrfach","okay"),"")</f>
        <v>okay</v>
      </c>
      <c r="AS655" t="s">
        <v>1801</v>
      </c>
    </row>
    <row r="656" spans="1:45">
      <c r="A656" t="str">
        <f>IFERROR(IF(BTT[[#This Row],[Lfd Nr. 
(aus konsolidierter Datei)]]&lt;&gt;"",BTT[[#This Row],[Lfd Nr. 
(aus konsolidierter Datei)]],VLOOKUP(aktives_Teilprojekt,Teilprojekte[[Teilprojekte]:[Kürzel]],2,FALSE)&amp;ROW(BTT[[#This Row],[Lfd Nr.
(automatisch)]])-2),"")</f>
        <v>FI2319</v>
      </c>
      <c r="B656" t="s">
        <v>101</v>
      </c>
      <c r="D656" t="s">
        <v>102</v>
      </c>
      <c r="E656" t="str">
        <f>IFERROR(IF(NOT(BTT[[#This Row],[Manuelle Änderung des Verantwortliches TP
(Auswahl - bei Bedarf)]]=""),BTT[[#This Row],[Manuelle Änderung des Verantwortliches TP
(Auswahl - bei Bedarf)]],VLOOKUP(BTT[[#This Row],[Hauptprozess
(Pflichtauswahl)]],Hauptprozesse[],3,FALSE)),"")</f>
        <v>FI</v>
      </c>
      <c r="F656" t="s">
        <v>5</v>
      </c>
      <c r="H656" t="s">
        <v>792</v>
      </c>
      <c r="I656" t="s">
        <v>1802</v>
      </c>
      <c r="J656" t="str">
        <f>IFERROR(VLOOKUP(BTT[[#This Row],[Verwendete Transaktion (Pflichtauswahl)]],Transaktionen[[Transaktionen]:[Langtext]],2,FALSE),"")</f>
        <v>Verzeichnis: Berichtsgruppen</v>
      </c>
      <c r="V656" t="str">
        <f>IFERROR(VLOOKUP(BTT[[#This Row],[Verwendetes Formular
(Auswahl falls relevant)]],Formulare[[Formularbezeichnung]:[Formularname (technisch)]],2,FALSE),"")</f>
        <v/>
      </c>
      <c r="X656" t="s">
        <v>83</v>
      </c>
      <c r="Y656" s="4" t="s">
        <v>376</v>
      </c>
      <c r="AC656" s="22" t="s">
        <v>97</v>
      </c>
      <c r="AD656" t="s">
        <v>98</v>
      </c>
      <c r="AF656" s="22" t="s">
        <v>97</v>
      </c>
      <c r="AJ656" t="s">
        <v>99</v>
      </c>
      <c r="AK656" t="str">
        <f>IF(BTT[[#This Row],[Subprozess
(optionale Auswahl)]]="","okay",IF(VLOOKUP(BTT[[#This Row],[Subprozess
(optionale Auswahl)]],BPML[[Subprozess]:[Zugeordneter Hauptprozess]],3,FALSE)=BTT[[#This Row],[Hauptprozess
(Pflichtauswahl)]],"okay","falscher Subprozess"))</f>
        <v>okay</v>
      </c>
      <c r="AL656" t="str">
        <f>IF(aktives_Teilprojekt="Master","",IF(BTT[[#This Row],[Verantwortliches TP
(automatisch)]]=VLOOKUP(aktives_Teilprojekt,Teilprojekte[[Teilprojekte]:[Kürzel]],2,FALSE),"okay","Hauptprozess anderes TP"))</f>
        <v>okay</v>
      </c>
      <c r="AM6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6" t="str">
        <f>IFERROR(IF(BTT[[#This Row],[SAP-Modul
(Pflichtauswahl)]]&lt;&gt;VLOOKUP(BTT[[#This Row],[Verwendete Transaktion (Pflichtauswahl)]],Transaktionen[[Transaktionen]:[Modul]],3,FALSE),"Modul anders","okay"),"")</f>
        <v>Modul anders</v>
      </c>
      <c r="AP656" t="str">
        <f>IFERROR(IF(COUNTIFS(BTT[Verwendete Transaktion (Pflichtauswahl)],BTT[[#This Row],[Verwendete Transaktion (Pflichtauswahl)]],BTT[SAP-Modul
(Pflichtauswahl)],"&lt;&gt;"&amp;BTT[[#This Row],[SAP-Modul
(Pflichtauswahl)]])&gt;0,"Modul anders","okay"),"")</f>
        <v>Modul anders</v>
      </c>
      <c r="AQ656" t="str">
        <f>IFERROR(IF(COUNTIFS(BTT[Verwendete Transaktion (Pflichtauswahl)],BTT[[#This Row],[Verwendete Transaktion (Pflichtauswahl)]],BTT[Verantwortliches TP
(automatisch)],"&lt;&gt;"&amp;BTT[[#This Row],[Verantwortliches TP
(automatisch)]])&gt;0,"Transaktion mehrfach","okay"),"")</f>
        <v>okay</v>
      </c>
      <c r="AR656" t="str">
        <f>IFERROR(IF(COUNTIFS(BTT[Verwendete Transaktion (Pflichtauswahl)],BTT[[#This Row],[Verwendete Transaktion (Pflichtauswahl)]],BTT[Verantwortliches TP
(automatisch)],"&lt;&gt;"&amp;VLOOKUP(aktives_Teilprojekt,Teilprojekte[[Teilprojekte]:[Kürzel]],2,FALSE))&gt;0,"Transaktion mehrfach","okay"),"")</f>
        <v>okay</v>
      </c>
      <c r="AS656" t="s">
        <v>1803</v>
      </c>
    </row>
    <row r="657" spans="1:45">
      <c r="A657" t="str">
        <f>IFERROR(IF(BTT[[#This Row],[Lfd Nr. 
(aus konsolidierter Datei)]]&lt;&gt;"",BTT[[#This Row],[Lfd Nr. 
(aus konsolidierter Datei)]],VLOOKUP(aktives_Teilprojekt,Teilprojekte[[Teilprojekte]:[Kürzel]],2,FALSE)&amp;ROW(BTT[[#This Row],[Lfd Nr.
(automatisch)]])-2),"")</f>
        <v>FI2320</v>
      </c>
      <c r="B657" t="s">
        <v>101</v>
      </c>
      <c r="D657" t="s">
        <v>102</v>
      </c>
      <c r="E657" t="str">
        <f>IFERROR(IF(NOT(BTT[[#This Row],[Manuelle Änderung des Verantwortliches TP
(Auswahl - bei Bedarf)]]=""),BTT[[#This Row],[Manuelle Änderung des Verantwortliches TP
(Auswahl - bei Bedarf)]],VLOOKUP(BTT[[#This Row],[Hauptprozess
(Pflichtauswahl)]],Hauptprozesse[],3,FALSE)),"")</f>
        <v>FI</v>
      </c>
      <c r="F657" t="s">
        <v>5</v>
      </c>
      <c r="H657" t="s">
        <v>792</v>
      </c>
      <c r="I657" t="s">
        <v>1804</v>
      </c>
      <c r="J657" t="str">
        <f>IFERROR(VLOOKUP(BTT[[#This Row],[Verwendete Transaktion (Pflichtauswahl)]],Transaktionen[[Transaktionen]:[Langtext]],2,FALSE),"")</f>
        <v>RW: Formular ändern</v>
      </c>
      <c r="V657" t="str">
        <f>IFERROR(VLOOKUP(BTT[[#This Row],[Verwendetes Formular
(Auswahl falls relevant)]],Formulare[[Formularbezeichnung]:[Formularname (technisch)]],2,FALSE),"")</f>
        <v/>
      </c>
      <c r="X657" t="s">
        <v>83</v>
      </c>
      <c r="Y657" s="4" t="s">
        <v>376</v>
      </c>
      <c r="AC657" s="22" t="s">
        <v>97</v>
      </c>
      <c r="AD657" t="s">
        <v>98</v>
      </c>
      <c r="AF657" s="22" t="s">
        <v>97</v>
      </c>
      <c r="AJ657" t="s">
        <v>99</v>
      </c>
      <c r="AK657" t="str">
        <f>IF(BTT[[#This Row],[Subprozess
(optionale Auswahl)]]="","okay",IF(VLOOKUP(BTT[[#This Row],[Subprozess
(optionale Auswahl)]],BPML[[Subprozess]:[Zugeordneter Hauptprozess]],3,FALSE)=BTT[[#This Row],[Hauptprozess
(Pflichtauswahl)]],"okay","falscher Subprozess"))</f>
        <v>okay</v>
      </c>
      <c r="AL657" t="str">
        <f>IF(aktives_Teilprojekt="Master","",IF(BTT[[#This Row],[Verantwortliches TP
(automatisch)]]=VLOOKUP(aktives_Teilprojekt,Teilprojekte[[Teilprojekte]:[Kürzel]],2,FALSE),"okay","Hauptprozess anderes TP"))</f>
        <v>okay</v>
      </c>
      <c r="AM6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7" t="str">
        <f>IFERROR(IF(BTT[[#This Row],[SAP-Modul
(Pflichtauswahl)]]&lt;&gt;VLOOKUP(BTT[[#This Row],[Verwendete Transaktion (Pflichtauswahl)]],Transaktionen[[Transaktionen]:[Modul]],3,FALSE),"Modul anders","okay"),"")</f>
        <v>Modul anders</v>
      </c>
      <c r="AP657" t="str">
        <f>IFERROR(IF(COUNTIFS(BTT[Verwendete Transaktion (Pflichtauswahl)],BTT[[#This Row],[Verwendete Transaktion (Pflichtauswahl)]],BTT[SAP-Modul
(Pflichtauswahl)],"&lt;&gt;"&amp;BTT[[#This Row],[SAP-Modul
(Pflichtauswahl)]])&gt;0,"Modul anders","okay"),"")</f>
        <v>Modul anders</v>
      </c>
      <c r="AQ657" t="str">
        <f>IFERROR(IF(COUNTIFS(BTT[Verwendete Transaktion (Pflichtauswahl)],BTT[[#This Row],[Verwendete Transaktion (Pflichtauswahl)]],BTT[Verantwortliches TP
(automatisch)],"&lt;&gt;"&amp;BTT[[#This Row],[Verantwortliches TP
(automatisch)]])&gt;0,"Transaktion mehrfach","okay"),"")</f>
        <v>okay</v>
      </c>
      <c r="AR657" t="str">
        <f>IFERROR(IF(COUNTIFS(BTT[Verwendete Transaktion (Pflichtauswahl)],BTT[[#This Row],[Verwendete Transaktion (Pflichtauswahl)]],BTT[Verantwortliches TP
(automatisch)],"&lt;&gt;"&amp;VLOOKUP(aktives_Teilprojekt,Teilprojekte[[Teilprojekte]:[Kürzel]],2,FALSE))&gt;0,"Transaktion mehrfach","okay"),"")</f>
        <v>okay</v>
      </c>
      <c r="AS657" t="s">
        <v>1805</v>
      </c>
    </row>
    <row r="658" spans="1:45">
      <c r="A658" t="str">
        <f>IFERROR(IF(BTT[[#This Row],[Lfd Nr. 
(aus konsolidierter Datei)]]&lt;&gt;"",BTT[[#This Row],[Lfd Nr. 
(aus konsolidierter Datei)]],VLOOKUP(aktives_Teilprojekt,Teilprojekte[[Teilprojekte]:[Kürzel]],2,FALSE)&amp;ROW(BTT[[#This Row],[Lfd Nr.
(automatisch)]])-2),"")</f>
        <v>FI2321</v>
      </c>
      <c r="B658" t="s">
        <v>101</v>
      </c>
      <c r="D658" t="s">
        <v>102</v>
      </c>
      <c r="E658" t="str">
        <f>IFERROR(IF(NOT(BTT[[#This Row],[Manuelle Änderung des Verantwortliches TP
(Auswahl - bei Bedarf)]]=""),BTT[[#This Row],[Manuelle Änderung des Verantwortliches TP
(Auswahl - bei Bedarf)]],VLOOKUP(BTT[[#This Row],[Hauptprozess
(Pflichtauswahl)]],Hauptprozesse[],3,FALSE)),"")</f>
        <v>FI</v>
      </c>
      <c r="F658" t="s">
        <v>5</v>
      </c>
      <c r="H658" t="s">
        <v>792</v>
      </c>
      <c r="I658" t="s">
        <v>1806</v>
      </c>
      <c r="J658" t="str">
        <f>IFERROR(VLOOKUP(BTT[[#This Row],[Verwendete Transaktion (Pflichtauswahl)]],Transaktionen[[Transaktionen]:[Langtext]],2,FALSE),"")</f>
        <v>RW: Formular anzeigen</v>
      </c>
      <c r="V658" t="str">
        <f>IFERROR(VLOOKUP(BTT[[#This Row],[Verwendetes Formular
(Auswahl falls relevant)]],Formulare[[Formularbezeichnung]:[Formularname (technisch)]],2,FALSE),"")</f>
        <v/>
      </c>
      <c r="X658" t="s">
        <v>83</v>
      </c>
      <c r="Y658" s="4" t="s">
        <v>376</v>
      </c>
      <c r="AC658" s="22" t="s">
        <v>97</v>
      </c>
      <c r="AD658" t="s">
        <v>98</v>
      </c>
      <c r="AF658" s="22" t="s">
        <v>97</v>
      </c>
      <c r="AJ658" t="s">
        <v>99</v>
      </c>
      <c r="AK658" t="str">
        <f>IF(BTT[[#This Row],[Subprozess
(optionale Auswahl)]]="","okay",IF(VLOOKUP(BTT[[#This Row],[Subprozess
(optionale Auswahl)]],BPML[[Subprozess]:[Zugeordneter Hauptprozess]],3,FALSE)=BTT[[#This Row],[Hauptprozess
(Pflichtauswahl)]],"okay","falscher Subprozess"))</f>
        <v>okay</v>
      </c>
      <c r="AL658" t="str">
        <f>IF(aktives_Teilprojekt="Master","",IF(BTT[[#This Row],[Verantwortliches TP
(automatisch)]]=VLOOKUP(aktives_Teilprojekt,Teilprojekte[[Teilprojekte]:[Kürzel]],2,FALSE),"okay","Hauptprozess anderes TP"))</f>
        <v>okay</v>
      </c>
      <c r="AM6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8" t="str">
        <f>IFERROR(IF(BTT[[#This Row],[SAP-Modul
(Pflichtauswahl)]]&lt;&gt;VLOOKUP(BTT[[#This Row],[Verwendete Transaktion (Pflichtauswahl)]],Transaktionen[[Transaktionen]:[Modul]],3,FALSE),"Modul anders","okay"),"")</f>
        <v>Modul anders</v>
      </c>
      <c r="AP658" t="str">
        <f>IFERROR(IF(COUNTIFS(BTT[Verwendete Transaktion (Pflichtauswahl)],BTT[[#This Row],[Verwendete Transaktion (Pflichtauswahl)]],BTT[SAP-Modul
(Pflichtauswahl)],"&lt;&gt;"&amp;BTT[[#This Row],[SAP-Modul
(Pflichtauswahl)]])&gt;0,"Modul anders","okay"),"")</f>
        <v>Modul anders</v>
      </c>
      <c r="AQ658" t="str">
        <f>IFERROR(IF(COUNTIFS(BTT[Verwendete Transaktion (Pflichtauswahl)],BTT[[#This Row],[Verwendete Transaktion (Pflichtauswahl)]],BTT[Verantwortliches TP
(automatisch)],"&lt;&gt;"&amp;BTT[[#This Row],[Verantwortliches TP
(automatisch)]])&gt;0,"Transaktion mehrfach","okay"),"")</f>
        <v>okay</v>
      </c>
      <c r="AR658" t="str">
        <f>IFERROR(IF(COUNTIFS(BTT[Verwendete Transaktion (Pflichtauswahl)],BTT[[#This Row],[Verwendete Transaktion (Pflichtauswahl)]],BTT[Verantwortliches TP
(automatisch)],"&lt;&gt;"&amp;VLOOKUP(aktives_Teilprojekt,Teilprojekte[[Teilprojekte]:[Kürzel]],2,FALSE))&gt;0,"Transaktion mehrfach","okay"),"")</f>
        <v>okay</v>
      </c>
      <c r="AS658" t="s">
        <v>1807</v>
      </c>
    </row>
    <row r="659" spans="1:45">
      <c r="A659" t="str">
        <f>IFERROR(IF(BTT[[#This Row],[Lfd Nr. 
(aus konsolidierter Datei)]]&lt;&gt;"",BTT[[#This Row],[Lfd Nr. 
(aus konsolidierter Datei)]],VLOOKUP(aktives_Teilprojekt,Teilprojekte[[Teilprojekte]:[Kürzel]],2,FALSE)&amp;ROW(BTT[[#This Row],[Lfd Nr.
(automatisch)]])-2),"")</f>
        <v>FI2322</v>
      </c>
      <c r="B659" t="s">
        <v>101</v>
      </c>
      <c r="D659" t="s">
        <v>102</v>
      </c>
      <c r="E659" t="str">
        <f>IFERROR(IF(NOT(BTT[[#This Row],[Manuelle Änderung des Verantwortliches TP
(Auswahl - bei Bedarf)]]=""),BTT[[#This Row],[Manuelle Änderung des Verantwortliches TP
(Auswahl - bei Bedarf)]],VLOOKUP(BTT[[#This Row],[Hauptprozess
(Pflichtauswahl)]],Hauptprozesse[],3,FALSE)),"")</f>
        <v>FI</v>
      </c>
      <c r="F659" t="s">
        <v>5</v>
      </c>
      <c r="H659" t="s">
        <v>792</v>
      </c>
      <c r="I659" t="s">
        <v>1808</v>
      </c>
      <c r="J659" t="str">
        <f>IFERROR(VLOOKUP(BTT[[#This Row],[Verwendete Transaktion (Pflichtauswahl)]],Transaktionen[[Transaktionen]:[Langtext]],2,FALSE),"")</f>
        <v>Vorlage anzeigen</v>
      </c>
      <c r="V659" t="str">
        <f>IFERROR(VLOOKUP(BTT[[#This Row],[Verwendetes Formular
(Auswahl falls relevant)]],Formulare[[Formularbezeichnung]:[Formularname (technisch)]],2,FALSE),"")</f>
        <v/>
      </c>
      <c r="X659" t="s">
        <v>83</v>
      </c>
      <c r="Y659" s="4" t="s">
        <v>376</v>
      </c>
      <c r="AC659" s="22" t="s">
        <v>97</v>
      </c>
      <c r="AD659" t="s">
        <v>98</v>
      </c>
      <c r="AF659" s="22" t="s">
        <v>97</v>
      </c>
      <c r="AJ659" t="s">
        <v>99</v>
      </c>
      <c r="AK659" t="str">
        <f>IF(BTT[[#This Row],[Subprozess
(optionale Auswahl)]]="","okay",IF(VLOOKUP(BTT[[#This Row],[Subprozess
(optionale Auswahl)]],BPML[[Subprozess]:[Zugeordneter Hauptprozess]],3,FALSE)=BTT[[#This Row],[Hauptprozess
(Pflichtauswahl)]],"okay","falscher Subprozess"))</f>
        <v>okay</v>
      </c>
      <c r="AL659" t="str">
        <f>IF(aktives_Teilprojekt="Master","",IF(BTT[[#This Row],[Verantwortliches TP
(automatisch)]]=VLOOKUP(aktives_Teilprojekt,Teilprojekte[[Teilprojekte]:[Kürzel]],2,FALSE),"okay","Hauptprozess anderes TP"))</f>
        <v>okay</v>
      </c>
      <c r="AM6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59" t="str">
        <f>IFERROR(IF(BTT[[#This Row],[SAP-Modul
(Pflichtauswahl)]]&lt;&gt;VLOOKUP(BTT[[#This Row],[Verwendete Transaktion (Pflichtauswahl)]],Transaktionen[[Transaktionen]:[Modul]],3,FALSE),"Modul anders","okay"),"")</f>
        <v>Modul anders</v>
      </c>
      <c r="AP659" t="str">
        <f>IFERROR(IF(COUNTIFS(BTT[Verwendete Transaktion (Pflichtauswahl)],BTT[[#This Row],[Verwendete Transaktion (Pflichtauswahl)]],BTT[SAP-Modul
(Pflichtauswahl)],"&lt;&gt;"&amp;BTT[[#This Row],[SAP-Modul
(Pflichtauswahl)]])&gt;0,"Modul anders","okay"),"")</f>
        <v>Modul anders</v>
      </c>
      <c r="AQ659" t="str">
        <f>IFERROR(IF(COUNTIFS(BTT[Verwendete Transaktion (Pflichtauswahl)],BTT[[#This Row],[Verwendete Transaktion (Pflichtauswahl)]],BTT[Verantwortliches TP
(automatisch)],"&lt;&gt;"&amp;BTT[[#This Row],[Verantwortliches TP
(automatisch)]])&gt;0,"Transaktion mehrfach","okay"),"")</f>
        <v>okay</v>
      </c>
      <c r="AR659" t="str">
        <f>IFERROR(IF(COUNTIFS(BTT[Verwendete Transaktion (Pflichtauswahl)],BTT[[#This Row],[Verwendete Transaktion (Pflichtauswahl)]],BTT[Verantwortliches TP
(automatisch)],"&lt;&gt;"&amp;VLOOKUP(aktives_Teilprojekt,Teilprojekte[[Teilprojekte]:[Kürzel]],2,FALSE))&gt;0,"Transaktion mehrfach","okay"),"")</f>
        <v>okay</v>
      </c>
      <c r="AS659" t="s">
        <v>1809</v>
      </c>
    </row>
    <row r="660" spans="1:45">
      <c r="A660" t="str">
        <f>IFERROR(IF(BTT[[#This Row],[Lfd Nr. 
(aus konsolidierter Datei)]]&lt;&gt;"",BTT[[#This Row],[Lfd Nr. 
(aus konsolidierter Datei)]],VLOOKUP(aktives_Teilprojekt,Teilprojekte[[Teilprojekte]:[Kürzel]],2,FALSE)&amp;ROW(BTT[[#This Row],[Lfd Nr.
(automatisch)]])-2),"")</f>
        <v>FI2323</v>
      </c>
      <c r="B660" t="s">
        <v>101</v>
      </c>
      <c r="D660" t="s">
        <v>102</v>
      </c>
      <c r="E660" t="str">
        <f>IFERROR(IF(NOT(BTT[[#This Row],[Manuelle Änderung des Verantwortliches TP
(Auswahl - bei Bedarf)]]=""),BTT[[#This Row],[Manuelle Änderung des Verantwortliches TP
(Auswahl - bei Bedarf)]],VLOOKUP(BTT[[#This Row],[Hauptprozess
(Pflichtauswahl)]],Hauptprozesse[],3,FALSE)),"")</f>
        <v>FI</v>
      </c>
      <c r="F660" t="s">
        <v>5</v>
      </c>
      <c r="H660" t="s">
        <v>792</v>
      </c>
      <c r="I660" t="s">
        <v>1810</v>
      </c>
      <c r="J660" t="str">
        <f>IFERROR(VLOOKUP(BTT[[#This Row],[Verwendete Transaktion (Pflichtauswahl)]],Transaktionen[[Transaktionen]:[Langtext]],2,FALSE),"")</f>
        <v>Anlegen Set</v>
      </c>
      <c r="V660" t="str">
        <f>IFERROR(VLOOKUP(BTT[[#This Row],[Verwendetes Formular
(Auswahl falls relevant)]],Formulare[[Formularbezeichnung]:[Formularname (technisch)]],2,FALSE),"")</f>
        <v/>
      </c>
      <c r="X660" t="s">
        <v>83</v>
      </c>
      <c r="Y660" s="4" t="s">
        <v>376</v>
      </c>
      <c r="AC660" s="22" t="s">
        <v>97</v>
      </c>
      <c r="AD660" t="s">
        <v>98</v>
      </c>
      <c r="AF660" s="22" t="s">
        <v>97</v>
      </c>
      <c r="AJ660" t="s">
        <v>99</v>
      </c>
      <c r="AK660" t="str">
        <f>IF(BTT[[#This Row],[Subprozess
(optionale Auswahl)]]="","okay",IF(VLOOKUP(BTT[[#This Row],[Subprozess
(optionale Auswahl)]],BPML[[Subprozess]:[Zugeordneter Hauptprozess]],3,FALSE)=BTT[[#This Row],[Hauptprozess
(Pflichtauswahl)]],"okay","falscher Subprozess"))</f>
        <v>okay</v>
      </c>
      <c r="AL660" t="str">
        <f>IF(aktives_Teilprojekt="Master","",IF(BTT[[#This Row],[Verantwortliches TP
(automatisch)]]=VLOOKUP(aktives_Teilprojekt,Teilprojekte[[Teilprojekte]:[Kürzel]],2,FALSE),"okay","Hauptprozess anderes TP"))</f>
        <v>okay</v>
      </c>
      <c r="AM6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0" t="str">
        <f>IFERROR(IF(BTT[[#This Row],[SAP-Modul
(Pflichtauswahl)]]&lt;&gt;VLOOKUP(BTT[[#This Row],[Verwendete Transaktion (Pflichtauswahl)]],Transaktionen[[Transaktionen]:[Modul]],3,FALSE),"Modul anders","okay"),"")</f>
        <v>Modul anders</v>
      </c>
      <c r="AP660" t="str">
        <f>IFERROR(IF(COUNTIFS(BTT[Verwendete Transaktion (Pflichtauswahl)],BTT[[#This Row],[Verwendete Transaktion (Pflichtauswahl)]],BTT[SAP-Modul
(Pflichtauswahl)],"&lt;&gt;"&amp;BTT[[#This Row],[SAP-Modul
(Pflichtauswahl)]])&gt;0,"Modul anders","okay"),"")</f>
        <v>Modul anders</v>
      </c>
      <c r="AQ660" t="str">
        <f>IFERROR(IF(COUNTIFS(BTT[Verwendete Transaktion (Pflichtauswahl)],BTT[[#This Row],[Verwendete Transaktion (Pflichtauswahl)]],BTT[Verantwortliches TP
(automatisch)],"&lt;&gt;"&amp;BTT[[#This Row],[Verantwortliches TP
(automatisch)]])&gt;0,"Transaktion mehrfach","okay"),"")</f>
        <v>okay</v>
      </c>
      <c r="AR660" t="str">
        <f>IFERROR(IF(COUNTIFS(BTT[Verwendete Transaktion (Pflichtauswahl)],BTT[[#This Row],[Verwendete Transaktion (Pflichtauswahl)]],BTT[Verantwortliches TP
(automatisch)],"&lt;&gt;"&amp;VLOOKUP(aktives_Teilprojekt,Teilprojekte[[Teilprojekte]:[Kürzel]],2,FALSE))&gt;0,"Transaktion mehrfach","okay"),"")</f>
        <v>okay</v>
      </c>
      <c r="AS660" t="s">
        <v>1811</v>
      </c>
    </row>
    <row r="661" spans="1:45">
      <c r="A661" t="str">
        <f>IFERROR(IF(BTT[[#This Row],[Lfd Nr. 
(aus konsolidierter Datei)]]&lt;&gt;"",BTT[[#This Row],[Lfd Nr. 
(aus konsolidierter Datei)]],VLOOKUP(aktives_Teilprojekt,Teilprojekte[[Teilprojekte]:[Kürzel]],2,FALSE)&amp;ROW(BTT[[#This Row],[Lfd Nr.
(automatisch)]])-2),"")</f>
        <v>FI2324</v>
      </c>
      <c r="B661" t="s">
        <v>101</v>
      </c>
      <c r="D661" t="s">
        <v>102</v>
      </c>
      <c r="E661" t="str">
        <f>IFERROR(IF(NOT(BTT[[#This Row],[Manuelle Änderung des Verantwortliches TP
(Auswahl - bei Bedarf)]]=""),BTT[[#This Row],[Manuelle Änderung des Verantwortliches TP
(Auswahl - bei Bedarf)]],VLOOKUP(BTT[[#This Row],[Hauptprozess
(Pflichtauswahl)]],Hauptprozesse[],3,FALSE)),"")</f>
        <v>FI</v>
      </c>
      <c r="F661" t="s">
        <v>5</v>
      </c>
      <c r="H661" t="s">
        <v>792</v>
      </c>
      <c r="I661" t="s">
        <v>1812</v>
      </c>
      <c r="J661" t="str">
        <f>IFERROR(VLOOKUP(BTT[[#This Row],[Verwendete Transaktion (Pflichtauswahl)]],Transaktionen[[Transaktionen]:[Langtext]],2,FALSE),"")</f>
        <v>Ändern Set</v>
      </c>
      <c r="V661" t="str">
        <f>IFERROR(VLOOKUP(BTT[[#This Row],[Verwendetes Formular
(Auswahl falls relevant)]],Formulare[[Formularbezeichnung]:[Formularname (technisch)]],2,FALSE),"")</f>
        <v/>
      </c>
      <c r="X661" t="s">
        <v>83</v>
      </c>
      <c r="Y661" s="4" t="s">
        <v>376</v>
      </c>
      <c r="AC661" s="22" t="s">
        <v>97</v>
      </c>
      <c r="AD661" t="s">
        <v>98</v>
      </c>
      <c r="AF661" s="22" t="s">
        <v>97</v>
      </c>
      <c r="AJ661" t="s">
        <v>99</v>
      </c>
      <c r="AK661" t="str">
        <f>IF(BTT[[#This Row],[Subprozess
(optionale Auswahl)]]="","okay",IF(VLOOKUP(BTT[[#This Row],[Subprozess
(optionale Auswahl)]],BPML[[Subprozess]:[Zugeordneter Hauptprozess]],3,FALSE)=BTT[[#This Row],[Hauptprozess
(Pflichtauswahl)]],"okay","falscher Subprozess"))</f>
        <v>okay</v>
      </c>
      <c r="AL661" t="str">
        <f>IF(aktives_Teilprojekt="Master","",IF(BTT[[#This Row],[Verantwortliches TP
(automatisch)]]=VLOOKUP(aktives_Teilprojekt,Teilprojekte[[Teilprojekte]:[Kürzel]],2,FALSE),"okay","Hauptprozess anderes TP"))</f>
        <v>okay</v>
      </c>
      <c r="AM6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1" t="str">
        <f>IFERROR(IF(BTT[[#This Row],[SAP-Modul
(Pflichtauswahl)]]&lt;&gt;VLOOKUP(BTT[[#This Row],[Verwendete Transaktion (Pflichtauswahl)]],Transaktionen[[Transaktionen]:[Modul]],3,FALSE),"Modul anders","okay"),"")</f>
        <v>Modul anders</v>
      </c>
      <c r="AP661" t="str">
        <f>IFERROR(IF(COUNTIFS(BTT[Verwendete Transaktion (Pflichtauswahl)],BTT[[#This Row],[Verwendete Transaktion (Pflichtauswahl)]],BTT[SAP-Modul
(Pflichtauswahl)],"&lt;&gt;"&amp;BTT[[#This Row],[SAP-Modul
(Pflichtauswahl)]])&gt;0,"Modul anders","okay"),"")</f>
        <v>Modul anders</v>
      </c>
      <c r="AQ661" t="str">
        <f>IFERROR(IF(COUNTIFS(BTT[Verwendete Transaktion (Pflichtauswahl)],BTT[[#This Row],[Verwendete Transaktion (Pflichtauswahl)]],BTT[Verantwortliches TP
(automatisch)],"&lt;&gt;"&amp;BTT[[#This Row],[Verantwortliches TP
(automatisch)]])&gt;0,"Transaktion mehrfach","okay"),"")</f>
        <v>okay</v>
      </c>
      <c r="AR661" t="str">
        <f>IFERROR(IF(COUNTIFS(BTT[Verwendete Transaktion (Pflichtauswahl)],BTT[[#This Row],[Verwendete Transaktion (Pflichtauswahl)]],BTT[Verantwortliches TP
(automatisch)],"&lt;&gt;"&amp;VLOOKUP(aktives_Teilprojekt,Teilprojekte[[Teilprojekte]:[Kürzel]],2,FALSE))&gt;0,"Transaktion mehrfach","okay"),"")</f>
        <v>okay</v>
      </c>
      <c r="AS661" t="s">
        <v>1813</v>
      </c>
    </row>
    <row r="662" spans="1:45">
      <c r="A662" t="str">
        <f>IFERROR(IF(BTT[[#This Row],[Lfd Nr. 
(aus konsolidierter Datei)]]&lt;&gt;"",BTT[[#This Row],[Lfd Nr. 
(aus konsolidierter Datei)]],VLOOKUP(aktives_Teilprojekt,Teilprojekte[[Teilprojekte]:[Kürzel]],2,FALSE)&amp;ROW(BTT[[#This Row],[Lfd Nr.
(automatisch)]])-2),"")</f>
        <v>FI2325</v>
      </c>
      <c r="B662" t="s">
        <v>101</v>
      </c>
      <c r="D662" t="s">
        <v>102</v>
      </c>
      <c r="E662" t="str">
        <f>IFERROR(IF(NOT(BTT[[#This Row],[Manuelle Änderung des Verantwortliches TP
(Auswahl - bei Bedarf)]]=""),BTT[[#This Row],[Manuelle Änderung des Verantwortliches TP
(Auswahl - bei Bedarf)]],VLOOKUP(BTT[[#This Row],[Hauptprozess
(Pflichtauswahl)]],Hauptprozesse[],3,FALSE)),"")</f>
        <v>FI</v>
      </c>
      <c r="F662" t="s">
        <v>5</v>
      </c>
      <c r="H662" t="s">
        <v>792</v>
      </c>
      <c r="I662" t="s">
        <v>1814</v>
      </c>
      <c r="J662" t="str">
        <f>IFERROR(VLOOKUP(BTT[[#This Row],[Verwendete Transaktion (Pflichtauswahl)]],Transaktionen[[Transaktionen]:[Langtext]],2,FALSE),"")</f>
        <v>Anzeigen Set</v>
      </c>
      <c r="V662" t="str">
        <f>IFERROR(VLOOKUP(BTT[[#This Row],[Verwendetes Formular
(Auswahl falls relevant)]],Formulare[[Formularbezeichnung]:[Formularname (technisch)]],2,FALSE),"")</f>
        <v/>
      </c>
      <c r="X662" t="s">
        <v>83</v>
      </c>
      <c r="Y662" s="4" t="s">
        <v>376</v>
      </c>
      <c r="AC662" s="22" t="s">
        <v>97</v>
      </c>
      <c r="AD662" t="s">
        <v>98</v>
      </c>
      <c r="AF662" s="22" t="s">
        <v>97</v>
      </c>
      <c r="AJ662" t="s">
        <v>99</v>
      </c>
      <c r="AK662" t="str">
        <f>IF(BTT[[#This Row],[Subprozess
(optionale Auswahl)]]="","okay",IF(VLOOKUP(BTT[[#This Row],[Subprozess
(optionale Auswahl)]],BPML[[Subprozess]:[Zugeordneter Hauptprozess]],3,FALSE)=BTT[[#This Row],[Hauptprozess
(Pflichtauswahl)]],"okay","falscher Subprozess"))</f>
        <v>okay</v>
      </c>
      <c r="AL662" t="str">
        <f>IF(aktives_Teilprojekt="Master","",IF(BTT[[#This Row],[Verantwortliches TP
(automatisch)]]=VLOOKUP(aktives_Teilprojekt,Teilprojekte[[Teilprojekte]:[Kürzel]],2,FALSE),"okay","Hauptprozess anderes TP"))</f>
        <v>okay</v>
      </c>
      <c r="AM6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2" t="str">
        <f>IFERROR(IF(BTT[[#This Row],[SAP-Modul
(Pflichtauswahl)]]&lt;&gt;VLOOKUP(BTT[[#This Row],[Verwendete Transaktion (Pflichtauswahl)]],Transaktionen[[Transaktionen]:[Modul]],3,FALSE),"Modul anders","okay"),"")</f>
        <v>Modul anders</v>
      </c>
      <c r="AP662" t="str">
        <f>IFERROR(IF(COUNTIFS(BTT[Verwendete Transaktion (Pflichtauswahl)],BTT[[#This Row],[Verwendete Transaktion (Pflichtauswahl)]],BTT[SAP-Modul
(Pflichtauswahl)],"&lt;&gt;"&amp;BTT[[#This Row],[SAP-Modul
(Pflichtauswahl)]])&gt;0,"Modul anders","okay"),"")</f>
        <v>Modul anders</v>
      </c>
      <c r="AQ662" t="str">
        <f>IFERROR(IF(COUNTIFS(BTT[Verwendete Transaktion (Pflichtauswahl)],BTT[[#This Row],[Verwendete Transaktion (Pflichtauswahl)]],BTT[Verantwortliches TP
(automatisch)],"&lt;&gt;"&amp;BTT[[#This Row],[Verantwortliches TP
(automatisch)]])&gt;0,"Transaktion mehrfach","okay"),"")</f>
        <v>okay</v>
      </c>
      <c r="AR662" t="str">
        <f>IFERROR(IF(COUNTIFS(BTT[Verwendete Transaktion (Pflichtauswahl)],BTT[[#This Row],[Verwendete Transaktion (Pflichtauswahl)]],BTT[Verantwortliches TP
(automatisch)],"&lt;&gt;"&amp;VLOOKUP(aktives_Teilprojekt,Teilprojekte[[Teilprojekte]:[Kürzel]],2,FALSE))&gt;0,"Transaktion mehrfach","okay"),"")</f>
        <v>okay</v>
      </c>
      <c r="AS662" t="s">
        <v>1815</v>
      </c>
    </row>
    <row r="663" spans="1:45">
      <c r="A663" t="str">
        <f>IFERROR(IF(BTT[[#This Row],[Lfd Nr. 
(aus konsolidierter Datei)]]&lt;&gt;"",BTT[[#This Row],[Lfd Nr. 
(aus konsolidierter Datei)]],VLOOKUP(aktives_Teilprojekt,Teilprojekte[[Teilprojekte]:[Kürzel]],2,FALSE)&amp;ROW(BTT[[#This Row],[Lfd Nr.
(automatisch)]])-2),"")</f>
        <v>FI2326</v>
      </c>
      <c r="B663" t="s">
        <v>101</v>
      </c>
      <c r="D663" t="s">
        <v>102</v>
      </c>
      <c r="E663" t="str">
        <f>IFERROR(IF(NOT(BTT[[#This Row],[Manuelle Änderung des Verantwortliches TP
(Auswahl - bei Bedarf)]]=""),BTT[[#This Row],[Manuelle Änderung des Verantwortliches TP
(Auswahl - bei Bedarf)]],VLOOKUP(BTT[[#This Row],[Hauptprozess
(Pflichtauswahl)]],Hauptprozesse[],3,FALSE)),"")</f>
        <v>FI</v>
      </c>
      <c r="F663" t="s">
        <v>5</v>
      </c>
      <c r="H663" t="s">
        <v>792</v>
      </c>
      <c r="I663" t="s">
        <v>1816</v>
      </c>
      <c r="J663" t="str">
        <f>IFERROR(VLOOKUP(BTT[[#This Row],[Verwendete Transaktion (Pflichtauswahl)]],Transaktionen[[Transaktionen]:[Langtext]],2,FALSE),"")</f>
        <v>FI-SL: Saldovortrag</v>
      </c>
      <c r="V663" t="str">
        <f>IFERROR(VLOOKUP(BTT[[#This Row],[Verwendetes Formular
(Auswahl falls relevant)]],Formulare[[Formularbezeichnung]:[Formularname (technisch)]],2,FALSE),"")</f>
        <v/>
      </c>
      <c r="X663" t="s">
        <v>83</v>
      </c>
      <c r="Y663" s="4" t="s">
        <v>376</v>
      </c>
      <c r="AC663" s="22" t="s">
        <v>97</v>
      </c>
      <c r="AD663" t="s">
        <v>98</v>
      </c>
      <c r="AF663" s="22" t="s">
        <v>97</v>
      </c>
      <c r="AJ663" t="s">
        <v>99</v>
      </c>
      <c r="AK663" t="str">
        <f>IF(BTT[[#This Row],[Subprozess
(optionale Auswahl)]]="","okay",IF(VLOOKUP(BTT[[#This Row],[Subprozess
(optionale Auswahl)]],BPML[[Subprozess]:[Zugeordneter Hauptprozess]],3,FALSE)=BTT[[#This Row],[Hauptprozess
(Pflichtauswahl)]],"okay","falscher Subprozess"))</f>
        <v>okay</v>
      </c>
      <c r="AL663" t="str">
        <f>IF(aktives_Teilprojekt="Master","",IF(BTT[[#This Row],[Verantwortliches TP
(automatisch)]]=VLOOKUP(aktives_Teilprojekt,Teilprojekte[[Teilprojekte]:[Kürzel]],2,FALSE),"okay","Hauptprozess anderes TP"))</f>
        <v>okay</v>
      </c>
      <c r="AM6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3" t="str">
        <f>IFERROR(IF(BTT[[#This Row],[SAP-Modul
(Pflichtauswahl)]]&lt;&gt;VLOOKUP(BTT[[#This Row],[Verwendete Transaktion (Pflichtauswahl)]],Transaktionen[[Transaktionen]:[Modul]],3,FALSE),"Modul anders","okay"),"")</f>
        <v>Modul anders</v>
      </c>
      <c r="AP663" t="str">
        <f>IFERROR(IF(COUNTIFS(BTT[Verwendete Transaktion (Pflichtauswahl)],BTT[[#This Row],[Verwendete Transaktion (Pflichtauswahl)]],BTT[SAP-Modul
(Pflichtauswahl)],"&lt;&gt;"&amp;BTT[[#This Row],[SAP-Modul
(Pflichtauswahl)]])&gt;0,"Modul anders","okay"),"")</f>
        <v>Modul anders</v>
      </c>
      <c r="AQ663" t="str">
        <f>IFERROR(IF(COUNTIFS(BTT[Verwendete Transaktion (Pflichtauswahl)],BTT[[#This Row],[Verwendete Transaktion (Pflichtauswahl)]],BTT[Verantwortliches TP
(automatisch)],"&lt;&gt;"&amp;BTT[[#This Row],[Verantwortliches TP
(automatisch)]])&gt;0,"Transaktion mehrfach","okay"),"")</f>
        <v>okay</v>
      </c>
      <c r="AR663" t="str">
        <f>IFERROR(IF(COUNTIFS(BTT[Verwendete Transaktion (Pflichtauswahl)],BTT[[#This Row],[Verwendete Transaktion (Pflichtauswahl)]],BTT[Verantwortliches TP
(automatisch)],"&lt;&gt;"&amp;VLOOKUP(aktives_Teilprojekt,Teilprojekte[[Teilprojekte]:[Kürzel]],2,FALSE))&gt;0,"Transaktion mehrfach","okay"),"")</f>
        <v>okay</v>
      </c>
      <c r="AS663" t="s">
        <v>1817</v>
      </c>
    </row>
    <row r="664" spans="1:45">
      <c r="A664" t="str">
        <f>IFERROR(IF(BTT[[#This Row],[Lfd Nr. 
(aus konsolidierter Datei)]]&lt;&gt;"",BTT[[#This Row],[Lfd Nr. 
(aus konsolidierter Datei)]],VLOOKUP(aktives_Teilprojekt,Teilprojekte[[Teilprojekte]:[Kürzel]],2,FALSE)&amp;ROW(BTT[[#This Row],[Lfd Nr.
(automatisch)]])-2),"")</f>
        <v>FI3016</v>
      </c>
      <c r="B664" t="s">
        <v>813</v>
      </c>
      <c r="D664" t="s">
        <v>1818</v>
      </c>
      <c r="E664" t="str">
        <f>IFERROR(IF(NOT(BTT[[#This Row],[Manuelle Änderung des Verantwortliches TP
(Auswahl - bei Bedarf)]]=""),BTT[[#This Row],[Manuelle Änderung des Verantwortliches TP
(Auswahl - bei Bedarf)]],VLOOKUP(BTT[[#This Row],[Hauptprozess
(Pflichtauswahl)]],Hauptprozesse[],3,FALSE)),"")</f>
        <v>FI</v>
      </c>
      <c r="F664" t="s">
        <v>5</v>
      </c>
      <c r="G664" t="s">
        <v>809</v>
      </c>
      <c r="H664" t="s">
        <v>1124</v>
      </c>
      <c r="I664" t="s">
        <v>1819</v>
      </c>
      <c r="J664" t="str">
        <f>IFERROR(VLOOKUP(BTT[[#This Row],[Verwendete Transaktion (Pflichtauswahl)]],Transaktionen[[Transaktionen]:[Langtext]],2,FALSE),"")</f>
        <v>Hinzufügen InvProgramm</v>
      </c>
      <c r="O664" t="s">
        <v>83</v>
      </c>
      <c r="T664" t="s">
        <v>83</v>
      </c>
      <c r="V664" t="str">
        <f>IFERROR(VLOOKUP(BTT[[#This Row],[Verwendetes Formular
(Auswahl falls relevant)]],Formulare[[Formularbezeichnung]:[Formularname (technisch)]],2,FALSE),"")</f>
        <v/>
      </c>
      <c r="X664" t="s">
        <v>83</v>
      </c>
      <c r="Y664" s="4"/>
      <c r="AC664" s="22" t="s">
        <v>97</v>
      </c>
      <c r="AD664" t="s">
        <v>98</v>
      </c>
      <c r="AF664" s="22" t="s">
        <v>97</v>
      </c>
      <c r="AJ664" t="s">
        <v>99</v>
      </c>
      <c r="AK664" t="str">
        <f>IF(BTT[[#This Row],[Subprozess
(optionale Auswahl)]]="","okay",IF(VLOOKUP(BTT[[#This Row],[Subprozess
(optionale Auswahl)]],BPML[[Subprozess]:[Zugeordneter Hauptprozess]],3,FALSE)=BTT[[#This Row],[Hauptprozess
(Pflichtauswahl)]],"okay","falscher Subprozess"))</f>
        <v>okay</v>
      </c>
      <c r="AL664" t="str">
        <f>IF(aktives_Teilprojekt="Master","",IF(BTT[[#This Row],[Verantwortliches TP
(automatisch)]]=VLOOKUP(aktives_Teilprojekt,Teilprojekte[[Teilprojekte]:[Kürzel]],2,FALSE),"okay","Hauptprozess anderes TP"))</f>
        <v>okay</v>
      </c>
      <c r="AM6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4" t="str">
        <f>IFERROR(IF(BTT[[#This Row],[SAP-Modul
(Pflichtauswahl)]]&lt;&gt;VLOOKUP(BTT[[#This Row],[Verwendete Transaktion (Pflichtauswahl)]],Transaktionen[[Transaktionen]:[Modul]],3,FALSE),"Modul anders","okay"),"")</f>
        <v>okay</v>
      </c>
      <c r="AP664" t="str">
        <f>IFERROR(IF(COUNTIFS(BTT[Verwendete Transaktion (Pflichtauswahl)],BTT[[#This Row],[Verwendete Transaktion (Pflichtauswahl)]],BTT[SAP-Modul
(Pflichtauswahl)],"&lt;&gt;"&amp;BTT[[#This Row],[SAP-Modul
(Pflichtauswahl)]])&gt;0,"Modul anders","okay"),"")</f>
        <v>okay</v>
      </c>
      <c r="AQ664" t="str">
        <f>IFERROR(IF(COUNTIFS(BTT[Verwendete Transaktion (Pflichtauswahl)],BTT[[#This Row],[Verwendete Transaktion (Pflichtauswahl)]],BTT[Verantwortliches TP
(automatisch)],"&lt;&gt;"&amp;BTT[[#This Row],[Verantwortliches TP
(automatisch)]])&gt;0,"Transaktion mehrfach","okay"),"")</f>
        <v>okay</v>
      </c>
      <c r="AR664" t="str">
        <f>IFERROR(IF(COUNTIFS(BTT[Verwendete Transaktion (Pflichtauswahl)],BTT[[#This Row],[Verwendete Transaktion (Pflichtauswahl)]],BTT[Verantwortliches TP
(automatisch)],"&lt;&gt;"&amp;VLOOKUP(aktives_Teilprojekt,Teilprojekte[[Teilprojekte]:[Kürzel]],2,FALSE))&gt;0,"Transaktion mehrfach","okay"),"")</f>
        <v>okay</v>
      </c>
      <c r="AS664" t="s">
        <v>1820</v>
      </c>
    </row>
    <row r="665" spans="1:45">
      <c r="A665" t="str">
        <f>IFERROR(IF(BTT[[#This Row],[Lfd Nr. 
(aus konsolidierter Datei)]]&lt;&gt;"",BTT[[#This Row],[Lfd Nr. 
(aus konsolidierter Datei)]],VLOOKUP(aktives_Teilprojekt,Teilprojekte[[Teilprojekte]:[Kürzel]],2,FALSE)&amp;ROW(BTT[[#This Row],[Lfd Nr.
(automatisch)]])-2),"")</f>
        <v>FI3028</v>
      </c>
      <c r="B665" t="s">
        <v>813</v>
      </c>
      <c r="D665" t="s">
        <v>1821</v>
      </c>
      <c r="E665" t="str">
        <f>IFERROR(IF(NOT(BTT[[#This Row],[Manuelle Änderung des Verantwortliches TP
(Auswahl - bei Bedarf)]]=""),BTT[[#This Row],[Manuelle Änderung des Verantwortliches TP
(Auswahl - bei Bedarf)]],VLOOKUP(BTT[[#This Row],[Hauptprozess
(Pflichtauswahl)]],Hauptprozesse[],3,FALSE)),"")</f>
        <v>FI</v>
      </c>
      <c r="F665" t="s">
        <v>5</v>
      </c>
      <c r="G665" t="s">
        <v>809</v>
      </c>
      <c r="H665" t="s">
        <v>1124</v>
      </c>
      <c r="I665" t="s">
        <v>1822</v>
      </c>
      <c r="J665" t="str">
        <f>IFERROR(VLOOKUP(BTT[[#This Row],[Verwendete Transaktion (Pflichtauswahl)]],Transaktionen[[Transaktionen]:[Langtext]],2,FALSE),"")</f>
        <v>Ändern InvProgramm</v>
      </c>
      <c r="O665" t="s">
        <v>83</v>
      </c>
      <c r="T665" t="s">
        <v>83</v>
      </c>
      <c r="V665" t="str">
        <f>IFERROR(VLOOKUP(BTT[[#This Row],[Verwendetes Formular
(Auswahl falls relevant)]],Formulare[[Formularbezeichnung]:[Formularname (technisch)]],2,FALSE),"")</f>
        <v/>
      </c>
      <c r="X665" t="s">
        <v>83</v>
      </c>
      <c r="Y665" s="4"/>
      <c r="AC665" s="22" t="s">
        <v>97</v>
      </c>
      <c r="AD665" t="s">
        <v>98</v>
      </c>
      <c r="AF665" s="22" t="s">
        <v>97</v>
      </c>
      <c r="AJ665" t="s">
        <v>99</v>
      </c>
      <c r="AK665" t="str">
        <f>IF(BTT[[#This Row],[Subprozess
(optionale Auswahl)]]="","okay",IF(VLOOKUP(BTT[[#This Row],[Subprozess
(optionale Auswahl)]],BPML[[Subprozess]:[Zugeordneter Hauptprozess]],3,FALSE)=BTT[[#This Row],[Hauptprozess
(Pflichtauswahl)]],"okay","falscher Subprozess"))</f>
        <v>okay</v>
      </c>
      <c r="AL665" t="str">
        <f>IF(aktives_Teilprojekt="Master","",IF(BTT[[#This Row],[Verantwortliches TP
(automatisch)]]=VLOOKUP(aktives_Teilprojekt,Teilprojekte[[Teilprojekte]:[Kürzel]],2,FALSE),"okay","Hauptprozess anderes TP"))</f>
        <v>okay</v>
      </c>
      <c r="AM6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5" t="str">
        <f>IFERROR(IF(BTT[[#This Row],[SAP-Modul
(Pflichtauswahl)]]&lt;&gt;VLOOKUP(BTT[[#This Row],[Verwendete Transaktion (Pflichtauswahl)]],Transaktionen[[Transaktionen]:[Modul]],3,FALSE),"Modul anders","okay"),"")</f>
        <v>okay</v>
      </c>
      <c r="AP665" t="str">
        <f>IFERROR(IF(COUNTIFS(BTT[Verwendete Transaktion (Pflichtauswahl)],BTT[[#This Row],[Verwendete Transaktion (Pflichtauswahl)]],BTT[SAP-Modul
(Pflichtauswahl)],"&lt;&gt;"&amp;BTT[[#This Row],[SAP-Modul
(Pflichtauswahl)]])&gt;0,"Modul anders","okay"),"")</f>
        <v>okay</v>
      </c>
      <c r="AQ665" t="str">
        <f>IFERROR(IF(COUNTIFS(BTT[Verwendete Transaktion (Pflichtauswahl)],BTT[[#This Row],[Verwendete Transaktion (Pflichtauswahl)]],BTT[Verantwortliches TP
(automatisch)],"&lt;&gt;"&amp;BTT[[#This Row],[Verantwortliches TP
(automatisch)]])&gt;0,"Transaktion mehrfach","okay"),"")</f>
        <v>okay</v>
      </c>
      <c r="AR665" t="str">
        <f>IFERROR(IF(COUNTIFS(BTT[Verwendete Transaktion (Pflichtauswahl)],BTT[[#This Row],[Verwendete Transaktion (Pflichtauswahl)]],BTT[Verantwortliches TP
(automatisch)],"&lt;&gt;"&amp;VLOOKUP(aktives_Teilprojekt,Teilprojekte[[Teilprojekte]:[Kürzel]],2,FALSE))&gt;0,"Transaktion mehrfach","okay"),"")</f>
        <v>okay</v>
      </c>
      <c r="AS665" t="s">
        <v>1823</v>
      </c>
    </row>
    <row r="666" spans="1:45">
      <c r="A666" t="str">
        <f>IFERROR(IF(BTT[[#This Row],[Lfd Nr. 
(aus konsolidierter Datei)]]&lt;&gt;"",BTT[[#This Row],[Lfd Nr. 
(aus konsolidierter Datei)]],VLOOKUP(aktives_Teilprojekt,Teilprojekte[[Teilprojekte]:[Kürzel]],2,FALSE)&amp;ROW(BTT[[#This Row],[Lfd Nr.
(automatisch)]])-2),"")</f>
        <v>FI3130</v>
      </c>
      <c r="B666" t="s">
        <v>807</v>
      </c>
      <c r="D666" t="s">
        <v>1824</v>
      </c>
      <c r="E666" t="str">
        <f>IFERROR(IF(NOT(BTT[[#This Row],[Manuelle Änderung des Verantwortliches TP
(Auswahl - bei Bedarf)]]=""),BTT[[#This Row],[Manuelle Änderung des Verantwortliches TP
(Auswahl - bei Bedarf)]],VLOOKUP(BTT[[#This Row],[Hauptprozess
(Pflichtauswahl)]],Hauptprozesse[],3,FALSE)),"")</f>
        <v>FI</v>
      </c>
      <c r="G666" t="s">
        <v>809</v>
      </c>
      <c r="H666" t="s">
        <v>1124</v>
      </c>
      <c r="I666" t="s">
        <v>1825</v>
      </c>
      <c r="J666" t="str">
        <f>IFERROR(VLOOKUP(BTT[[#This Row],[Verwendete Transaktion (Pflichtauswahl)]],Transaktionen[[Transaktionen]:[Langtext]],2,FALSE),"")</f>
        <v>Anzeigen InvProgramm</v>
      </c>
      <c r="O666" t="s">
        <v>83</v>
      </c>
      <c r="T666" t="s">
        <v>83</v>
      </c>
      <c r="V666" t="str">
        <f>IFERROR(VLOOKUP(BTT[[#This Row],[Verwendetes Formular
(Auswahl falls relevant)]],Formulare[[Formularbezeichnung]:[Formularname (technisch)]],2,FALSE),"")</f>
        <v/>
      </c>
      <c r="X666" t="s">
        <v>83</v>
      </c>
      <c r="Y666" s="4"/>
      <c r="AC666" s="22" t="s">
        <v>97</v>
      </c>
      <c r="AD666" t="s">
        <v>98</v>
      </c>
      <c r="AF666" s="22" t="s">
        <v>97</v>
      </c>
      <c r="AJ666" t="s">
        <v>99</v>
      </c>
      <c r="AK666" t="str">
        <f>IF(BTT[[#This Row],[Subprozess
(optionale Auswahl)]]="","okay",IF(VLOOKUP(BTT[[#This Row],[Subprozess
(optionale Auswahl)]],BPML[[Subprozess]:[Zugeordneter Hauptprozess]],3,FALSE)=BTT[[#This Row],[Hauptprozess
(Pflichtauswahl)]],"okay","falscher Subprozess"))</f>
        <v>okay</v>
      </c>
      <c r="AL666" t="str">
        <f>IF(aktives_Teilprojekt="Master","",IF(BTT[[#This Row],[Verantwortliches TP
(automatisch)]]=VLOOKUP(aktives_Teilprojekt,Teilprojekte[[Teilprojekte]:[Kürzel]],2,FALSE),"okay","Hauptprozess anderes TP"))</f>
        <v>okay</v>
      </c>
      <c r="AM6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6" t="str">
        <f>IFERROR(IF(BTT[[#This Row],[SAP-Modul
(Pflichtauswahl)]]&lt;&gt;VLOOKUP(BTT[[#This Row],[Verwendete Transaktion (Pflichtauswahl)]],Transaktionen[[Transaktionen]:[Modul]],3,FALSE),"Modul anders","okay"),"")</f>
        <v>okay</v>
      </c>
      <c r="AP666" t="str">
        <f>IFERROR(IF(COUNTIFS(BTT[Verwendete Transaktion (Pflichtauswahl)],BTT[[#This Row],[Verwendete Transaktion (Pflichtauswahl)]],BTT[SAP-Modul
(Pflichtauswahl)],"&lt;&gt;"&amp;BTT[[#This Row],[SAP-Modul
(Pflichtauswahl)]])&gt;0,"Modul anders","okay"),"")</f>
        <v>okay</v>
      </c>
      <c r="AQ666" t="str">
        <f>IFERROR(IF(COUNTIFS(BTT[Verwendete Transaktion (Pflichtauswahl)],BTT[[#This Row],[Verwendete Transaktion (Pflichtauswahl)]],BTT[Verantwortliches TP
(automatisch)],"&lt;&gt;"&amp;BTT[[#This Row],[Verantwortliches TP
(automatisch)]])&gt;0,"Transaktion mehrfach","okay"),"")</f>
        <v>okay</v>
      </c>
      <c r="AR666" t="str">
        <f>IFERROR(IF(COUNTIFS(BTT[Verwendete Transaktion (Pflichtauswahl)],BTT[[#This Row],[Verwendete Transaktion (Pflichtauswahl)]],BTT[Verantwortliches TP
(automatisch)],"&lt;&gt;"&amp;VLOOKUP(aktives_Teilprojekt,Teilprojekte[[Teilprojekte]:[Kürzel]],2,FALSE))&gt;0,"Transaktion mehrfach","okay"),"")</f>
        <v>okay</v>
      </c>
      <c r="AS666" t="s">
        <v>1826</v>
      </c>
    </row>
    <row r="667" spans="1:45">
      <c r="A667" t="str">
        <f>IFERROR(IF(BTT[[#This Row],[Lfd Nr. 
(aus konsolidierter Datei)]]&lt;&gt;"",BTT[[#This Row],[Lfd Nr. 
(aus konsolidierter Datei)]],VLOOKUP(aktives_Teilprojekt,Teilprojekte[[Teilprojekte]:[Kürzel]],2,FALSE)&amp;ROW(BTT[[#This Row],[Lfd Nr.
(automatisch)]])-2),"")</f>
        <v>FI3029</v>
      </c>
      <c r="B667" t="s">
        <v>813</v>
      </c>
      <c r="D667" t="s">
        <v>1827</v>
      </c>
      <c r="E667" t="str">
        <f>IFERROR(IF(NOT(BTT[[#This Row],[Manuelle Änderung des Verantwortliches TP
(Auswahl - bei Bedarf)]]=""),BTT[[#This Row],[Manuelle Änderung des Verantwortliches TP
(Auswahl - bei Bedarf)]],VLOOKUP(BTT[[#This Row],[Hauptprozess
(Pflichtauswahl)]],Hauptprozesse[],3,FALSE)),"")</f>
        <v>FI</v>
      </c>
      <c r="F667" t="s">
        <v>5</v>
      </c>
      <c r="G667" t="s">
        <v>809</v>
      </c>
      <c r="H667" t="s">
        <v>1124</v>
      </c>
      <c r="I667" t="s">
        <v>1828</v>
      </c>
      <c r="J667" t="str">
        <f>IFERROR(VLOOKUP(BTT[[#This Row],[Verwendete Transaktion (Pflichtauswahl)]],Transaktionen[[Transaktionen]:[Langtext]],2,FALSE),"")</f>
        <v>Umhängen von Maßnahmen/Anforderungen</v>
      </c>
      <c r="O667" t="s">
        <v>83</v>
      </c>
      <c r="T667" t="s">
        <v>83</v>
      </c>
      <c r="V667" t="str">
        <f>IFERROR(VLOOKUP(BTT[[#This Row],[Verwendetes Formular
(Auswahl falls relevant)]],Formulare[[Formularbezeichnung]:[Formularname (technisch)]],2,FALSE),"")</f>
        <v/>
      </c>
      <c r="X667" t="s">
        <v>83</v>
      </c>
      <c r="Y667" s="4"/>
      <c r="AC667" s="22" t="s">
        <v>97</v>
      </c>
      <c r="AD667" t="s">
        <v>98</v>
      </c>
      <c r="AF667" s="22" t="s">
        <v>97</v>
      </c>
      <c r="AJ667" t="s">
        <v>99</v>
      </c>
      <c r="AK667" t="str">
        <f>IF(BTT[[#This Row],[Subprozess
(optionale Auswahl)]]="","okay",IF(VLOOKUP(BTT[[#This Row],[Subprozess
(optionale Auswahl)]],BPML[[Subprozess]:[Zugeordneter Hauptprozess]],3,FALSE)=BTT[[#This Row],[Hauptprozess
(Pflichtauswahl)]],"okay","falscher Subprozess"))</f>
        <v>okay</v>
      </c>
      <c r="AL667" t="str">
        <f>IF(aktives_Teilprojekt="Master","",IF(BTT[[#This Row],[Verantwortliches TP
(automatisch)]]=VLOOKUP(aktives_Teilprojekt,Teilprojekte[[Teilprojekte]:[Kürzel]],2,FALSE),"okay","Hauptprozess anderes TP"))</f>
        <v>okay</v>
      </c>
      <c r="AM6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7" t="str">
        <f>IFERROR(IF(BTT[[#This Row],[SAP-Modul
(Pflichtauswahl)]]&lt;&gt;VLOOKUP(BTT[[#This Row],[Verwendete Transaktion (Pflichtauswahl)]],Transaktionen[[Transaktionen]:[Modul]],3,FALSE),"Modul anders","okay"),"")</f>
        <v>okay</v>
      </c>
      <c r="AP667" t="str">
        <f>IFERROR(IF(COUNTIFS(BTT[Verwendete Transaktion (Pflichtauswahl)],BTT[[#This Row],[Verwendete Transaktion (Pflichtauswahl)]],BTT[SAP-Modul
(Pflichtauswahl)],"&lt;&gt;"&amp;BTT[[#This Row],[SAP-Modul
(Pflichtauswahl)]])&gt;0,"Modul anders","okay"),"")</f>
        <v>okay</v>
      </c>
      <c r="AQ667" t="str">
        <f>IFERROR(IF(COUNTIFS(BTT[Verwendete Transaktion (Pflichtauswahl)],BTT[[#This Row],[Verwendete Transaktion (Pflichtauswahl)]],BTT[Verantwortliches TP
(automatisch)],"&lt;&gt;"&amp;BTT[[#This Row],[Verantwortliches TP
(automatisch)]])&gt;0,"Transaktion mehrfach","okay"),"")</f>
        <v>okay</v>
      </c>
      <c r="AR667" t="str">
        <f>IFERROR(IF(COUNTIFS(BTT[Verwendete Transaktion (Pflichtauswahl)],BTT[[#This Row],[Verwendete Transaktion (Pflichtauswahl)]],BTT[Verantwortliches TP
(automatisch)],"&lt;&gt;"&amp;VLOOKUP(aktives_Teilprojekt,Teilprojekte[[Teilprojekte]:[Kürzel]],2,FALSE))&gt;0,"Transaktion mehrfach","okay"),"")</f>
        <v>okay</v>
      </c>
      <c r="AS667" t="s">
        <v>1829</v>
      </c>
    </row>
    <row r="668" spans="1:45">
      <c r="A668" t="str">
        <f>IFERROR(IF(BTT[[#This Row],[Lfd Nr. 
(aus konsolidierter Datei)]]&lt;&gt;"",BTT[[#This Row],[Lfd Nr. 
(aus konsolidierter Datei)]],VLOOKUP(aktives_Teilprojekt,Teilprojekte[[Teilprojekte]:[Kürzel]],2,FALSE)&amp;ROW(BTT[[#This Row],[Lfd Nr.
(automatisch)]])-2),"")</f>
        <v>FI3017</v>
      </c>
      <c r="B668" t="s">
        <v>813</v>
      </c>
      <c r="D668" t="s">
        <v>1830</v>
      </c>
      <c r="E668" t="str">
        <f>IFERROR(IF(NOT(BTT[[#This Row],[Manuelle Änderung des Verantwortliches TP
(Auswahl - bei Bedarf)]]=""),BTT[[#This Row],[Manuelle Änderung des Verantwortliches TP
(Auswahl - bei Bedarf)]],VLOOKUP(BTT[[#This Row],[Hauptprozess
(Pflichtauswahl)]],Hauptprozesse[],3,FALSE)),"")</f>
        <v>FI</v>
      </c>
      <c r="F668" t="s">
        <v>5</v>
      </c>
      <c r="G668" t="s">
        <v>809</v>
      </c>
      <c r="H668" t="s">
        <v>1124</v>
      </c>
      <c r="I668" t="s">
        <v>1831</v>
      </c>
      <c r="J668" t="str">
        <f>IFERROR(VLOOKUP(BTT[[#This Row],[Verwendete Transaktion (Pflichtauswahl)]],Transaktionen[[Transaktionen]:[Langtext]],2,FALSE),"")</f>
        <v>Hinzufügen InvProgrammposition</v>
      </c>
      <c r="O668" t="s">
        <v>83</v>
      </c>
      <c r="T668" t="s">
        <v>83</v>
      </c>
      <c r="V668" t="str">
        <f>IFERROR(VLOOKUP(BTT[[#This Row],[Verwendetes Formular
(Auswahl falls relevant)]],Formulare[[Formularbezeichnung]:[Formularname (technisch)]],2,FALSE),"")</f>
        <v/>
      </c>
      <c r="X668" t="s">
        <v>83</v>
      </c>
      <c r="Y668" s="4"/>
      <c r="AC668" s="22" t="s">
        <v>97</v>
      </c>
      <c r="AD668" t="s">
        <v>98</v>
      </c>
      <c r="AF668" s="22" t="s">
        <v>97</v>
      </c>
      <c r="AJ668" t="s">
        <v>99</v>
      </c>
      <c r="AK668" t="str">
        <f>IF(BTT[[#This Row],[Subprozess
(optionale Auswahl)]]="","okay",IF(VLOOKUP(BTT[[#This Row],[Subprozess
(optionale Auswahl)]],BPML[[Subprozess]:[Zugeordneter Hauptprozess]],3,FALSE)=BTT[[#This Row],[Hauptprozess
(Pflichtauswahl)]],"okay","falscher Subprozess"))</f>
        <v>okay</v>
      </c>
      <c r="AL668" t="str">
        <f>IF(aktives_Teilprojekt="Master","",IF(BTT[[#This Row],[Verantwortliches TP
(automatisch)]]=VLOOKUP(aktives_Teilprojekt,Teilprojekte[[Teilprojekte]:[Kürzel]],2,FALSE),"okay","Hauptprozess anderes TP"))</f>
        <v>okay</v>
      </c>
      <c r="AM6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8" t="str">
        <f>IFERROR(IF(BTT[[#This Row],[SAP-Modul
(Pflichtauswahl)]]&lt;&gt;VLOOKUP(BTT[[#This Row],[Verwendete Transaktion (Pflichtauswahl)]],Transaktionen[[Transaktionen]:[Modul]],3,FALSE),"Modul anders","okay"),"")</f>
        <v>okay</v>
      </c>
      <c r="AP668" t="str">
        <f>IFERROR(IF(COUNTIFS(BTT[Verwendete Transaktion (Pflichtauswahl)],BTT[[#This Row],[Verwendete Transaktion (Pflichtauswahl)]],BTT[SAP-Modul
(Pflichtauswahl)],"&lt;&gt;"&amp;BTT[[#This Row],[SAP-Modul
(Pflichtauswahl)]])&gt;0,"Modul anders","okay"),"")</f>
        <v>okay</v>
      </c>
      <c r="AQ668" t="str">
        <f>IFERROR(IF(COUNTIFS(BTT[Verwendete Transaktion (Pflichtauswahl)],BTT[[#This Row],[Verwendete Transaktion (Pflichtauswahl)]],BTT[Verantwortliches TP
(automatisch)],"&lt;&gt;"&amp;BTT[[#This Row],[Verantwortliches TP
(automatisch)]])&gt;0,"Transaktion mehrfach","okay"),"")</f>
        <v>okay</v>
      </c>
      <c r="AR668" t="str">
        <f>IFERROR(IF(COUNTIFS(BTT[Verwendete Transaktion (Pflichtauswahl)],BTT[[#This Row],[Verwendete Transaktion (Pflichtauswahl)]],BTT[Verantwortliches TP
(automatisch)],"&lt;&gt;"&amp;VLOOKUP(aktives_Teilprojekt,Teilprojekte[[Teilprojekte]:[Kürzel]],2,FALSE))&gt;0,"Transaktion mehrfach","okay"),"")</f>
        <v>okay</v>
      </c>
      <c r="AS668" t="s">
        <v>1832</v>
      </c>
    </row>
    <row r="669" spans="1:45">
      <c r="A669" t="str">
        <f>IFERROR(IF(BTT[[#This Row],[Lfd Nr. 
(aus konsolidierter Datei)]]&lt;&gt;"",BTT[[#This Row],[Lfd Nr. 
(aus konsolidierter Datei)]],VLOOKUP(aktives_Teilprojekt,Teilprojekte[[Teilprojekte]:[Kürzel]],2,FALSE)&amp;ROW(BTT[[#This Row],[Lfd Nr.
(automatisch)]])-2),"")</f>
        <v>FI3031</v>
      </c>
      <c r="B669" t="s">
        <v>813</v>
      </c>
      <c r="D669" t="s">
        <v>1833</v>
      </c>
      <c r="E669" t="str">
        <f>IFERROR(IF(NOT(BTT[[#This Row],[Manuelle Änderung des Verantwortliches TP
(Auswahl - bei Bedarf)]]=""),BTT[[#This Row],[Manuelle Änderung des Verantwortliches TP
(Auswahl - bei Bedarf)]],VLOOKUP(BTT[[#This Row],[Hauptprozess
(Pflichtauswahl)]],Hauptprozesse[],3,FALSE)),"")</f>
        <v>FI</v>
      </c>
      <c r="F669" t="s">
        <v>5</v>
      </c>
      <c r="G669" t="s">
        <v>809</v>
      </c>
      <c r="H669" t="s">
        <v>1124</v>
      </c>
      <c r="I669" t="s">
        <v>1834</v>
      </c>
      <c r="J669" t="str">
        <f>IFERROR(VLOOKUP(BTT[[#This Row],[Verwendete Transaktion (Pflichtauswahl)]],Transaktionen[[Transaktionen]:[Langtext]],2,FALSE),"")</f>
        <v>Ändern InvProgrammposition</v>
      </c>
      <c r="O669" t="s">
        <v>83</v>
      </c>
      <c r="T669" t="s">
        <v>83</v>
      </c>
      <c r="V669" t="str">
        <f>IFERROR(VLOOKUP(BTT[[#This Row],[Verwendetes Formular
(Auswahl falls relevant)]],Formulare[[Formularbezeichnung]:[Formularname (technisch)]],2,FALSE),"")</f>
        <v/>
      </c>
      <c r="X669" t="s">
        <v>83</v>
      </c>
      <c r="Y669" s="4"/>
      <c r="AC669" s="22" t="s">
        <v>97</v>
      </c>
      <c r="AD669" t="s">
        <v>98</v>
      </c>
      <c r="AF669" s="22" t="s">
        <v>97</v>
      </c>
      <c r="AJ669" t="s">
        <v>99</v>
      </c>
      <c r="AK669" t="str">
        <f>IF(BTT[[#This Row],[Subprozess
(optionale Auswahl)]]="","okay",IF(VLOOKUP(BTT[[#This Row],[Subprozess
(optionale Auswahl)]],BPML[[Subprozess]:[Zugeordneter Hauptprozess]],3,FALSE)=BTT[[#This Row],[Hauptprozess
(Pflichtauswahl)]],"okay","falscher Subprozess"))</f>
        <v>okay</v>
      </c>
      <c r="AL669" t="str">
        <f>IF(aktives_Teilprojekt="Master","",IF(BTT[[#This Row],[Verantwortliches TP
(automatisch)]]=VLOOKUP(aktives_Teilprojekt,Teilprojekte[[Teilprojekte]:[Kürzel]],2,FALSE),"okay","Hauptprozess anderes TP"))</f>
        <v>okay</v>
      </c>
      <c r="AM6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69" t="str">
        <f>IFERROR(IF(BTT[[#This Row],[SAP-Modul
(Pflichtauswahl)]]&lt;&gt;VLOOKUP(BTT[[#This Row],[Verwendete Transaktion (Pflichtauswahl)]],Transaktionen[[Transaktionen]:[Modul]],3,FALSE),"Modul anders","okay"),"")</f>
        <v>okay</v>
      </c>
      <c r="AP669" t="str">
        <f>IFERROR(IF(COUNTIFS(BTT[Verwendete Transaktion (Pflichtauswahl)],BTT[[#This Row],[Verwendete Transaktion (Pflichtauswahl)]],BTT[SAP-Modul
(Pflichtauswahl)],"&lt;&gt;"&amp;BTT[[#This Row],[SAP-Modul
(Pflichtauswahl)]])&gt;0,"Modul anders","okay"),"")</f>
        <v>okay</v>
      </c>
      <c r="AQ669" t="str">
        <f>IFERROR(IF(COUNTIFS(BTT[Verwendete Transaktion (Pflichtauswahl)],BTT[[#This Row],[Verwendete Transaktion (Pflichtauswahl)]],BTT[Verantwortliches TP
(automatisch)],"&lt;&gt;"&amp;BTT[[#This Row],[Verantwortliches TP
(automatisch)]])&gt;0,"Transaktion mehrfach","okay"),"")</f>
        <v>okay</v>
      </c>
      <c r="AR669" t="str">
        <f>IFERROR(IF(COUNTIFS(BTT[Verwendete Transaktion (Pflichtauswahl)],BTT[[#This Row],[Verwendete Transaktion (Pflichtauswahl)]],BTT[Verantwortliches TP
(automatisch)],"&lt;&gt;"&amp;VLOOKUP(aktives_Teilprojekt,Teilprojekte[[Teilprojekte]:[Kürzel]],2,FALSE))&gt;0,"Transaktion mehrfach","okay"),"")</f>
        <v>okay</v>
      </c>
      <c r="AS669" t="s">
        <v>1835</v>
      </c>
    </row>
    <row r="670" spans="1:45">
      <c r="A670" t="str">
        <f>IFERROR(IF(BTT[[#This Row],[Lfd Nr. 
(aus konsolidierter Datei)]]&lt;&gt;"",BTT[[#This Row],[Lfd Nr. 
(aus konsolidierter Datei)]],VLOOKUP(aktives_Teilprojekt,Teilprojekte[[Teilprojekte]:[Kürzel]],2,FALSE)&amp;ROW(BTT[[#This Row],[Lfd Nr.
(automatisch)]])-2),"")</f>
        <v>FI3131</v>
      </c>
      <c r="B670" t="s">
        <v>807</v>
      </c>
      <c r="D670" t="s">
        <v>1836</v>
      </c>
      <c r="E670" t="str">
        <f>IFERROR(IF(NOT(BTT[[#This Row],[Manuelle Änderung des Verantwortliches TP
(Auswahl - bei Bedarf)]]=""),BTT[[#This Row],[Manuelle Änderung des Verantwortliches TP
(Auswahl - bei Bedarf)]],VLOOKUP(BTT[[#This Row],[Hauptprozess
(Pflichtauswahl)]],Hauptprozesse[],3,FALSE)),"")</f>
        <v>FI</v>
      </c>
      <c r="G670" t="s">
        <v>809</v>
      </c>
      <c r="H670" t="s">
        <v>1124</v>
      </c>
      <c r="I670" t="s">
        <v>1837</v>
      </c>
      <c r="J670" t="str">
        <f>IFERROR(VLOOKUP(BTT[[#This Row],[Verwendete Transaktion (Pflichtauswahl)]],Transaktionen[[Transaktionen]:[Langtext]],2,FALSE),"")</f>
        <v>Anzeigen InvProgrammposition</v>
      </c>
      <c r="O670" t="s">
        <v>83</v>
      </c>
      <c r="T670" t="s">
        <v>83</v>
      </c>
      <c r="V670" t="str">
        <f>IFERROR(VLOOKUP(BTT[[#This Row],[Verwendetes Formular
(Auswahl falls relevant)]],Formulare[[Formularbezeichnung]:[Formularname (technisch)]],2,FALSE),"")</f>
        <v/>
      </c>
      <c r="X670" t="s">
        <v>83</v>
      </c>
      <c r="Y670" s="4"/>
      <c r="AC670" s="22" t="s">
        <v>97</v>
      </c>
      <c r="AD670" t="s">
        <v>98</v>
      </c>
      <c r="AF670" s="22" t="s">
        <v>97</v>
      </c>
      <c r="AJ670" t="s">
        <v>99</v>
      </c>
      <c r="AK670" t="str">
        <f>IF(BTT[[#This Row],[Subprozess
(optionale Auswahl)]]="","okay",IF(VLOOKUP(BTT[[#This Row],[Subprozess
(optionale Auswahl)]],BPML[[Subprozess]:[Zugeordneter Hauptprozess]],3,FALSE)=BTT[[#This Row],[Hauptprozess
(Pflichtauswahl)]],"okay","falscher Subprozess"))</f>
        <v>okay</v>
      </c>
      <c r="AL670" t="str">
        <f>IF(aktives_Teilprojekt="Master","",IF(BTT[[#This Row],[Verantwortliches TP
(automatisch)]]=VLOOKUP(aktives_Teilprojekt,Teilprojekte[[Teilprojekte]:[Kürzel]],2,FALSE),"okay","Hauptprozess anderes TP"))</f>
        <v>okay</v>
      </c>
      <c r="AM6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70" t="str">
        <f>IFERROR(IF(BTT[[#This Row],[SAP-Modul
(Pflichtauswahl)]]&lt;&gt;VLOOKUP(BTT[[#This Row],[Verwendete Transaktion (Pflichtauswahl)]],Transaktionen[[Transaktionen]:[Modul]],3,FALSE),"Modul anders","okay"),"")</f>
        <v>okay</v>
      </c>
      <c r="AP670" t="str">
        <f>IFERROR(IF(COUNTIFS(BTT[Verwendete Transaktion (Pflichtauswahl)],BTT[[#This Row],[Verwendete Transaktion (Pflichtauswahl)]],BTT[SAP-Modul
(Pflichtauswahl)],"&lt;&gt;"&amp;BTT[[#This Row],[SAP-Modul
(Pflichtauswahl)]])&gt;0,"Modul anders","okay"),"")</f>
        <v>okay</v>
      </c>
      <c r="AQ670" t="str">
        <f>IFERROR(IF(COUNTIFS(BTT[Verwendete Transaktion (Pflichtauswahl)],BTT[[#This Row],[Verwendete Transaktion (Pflichtauswahl)]],BTT[Verantwortliches TP
(automatisch)],"&lt;&gt;"&amp;BTT[[#This Row],[Verantwortliches TP
(automatisch)]])&gt;0,"Transaktion mehrfach","okay"),"")</f>
        <v>okay</v>
      </c>
      <c r="AR670" t="str">
        <f>IFERROR(IF(COUNTIFS(BTT[Verwendete Transaktion (Pflichtauswahl)],BTT[[#This Row],[Verwendete Transaktion (Pflichtauswahl)]],BTT[Verantwortliches TP
(automatisch)],"&lt;&gt;"&amp;VLOOKUP(aktives_Teilprojekt,Teilprojekte[[Teilprojekte]:[Kürzel]],2,FALSE))&gt;0,"Transaktion mehrfach","okay"),"")</f>
        <v>okay</v>
      </c>
      <c r="AS670" t="s">
        <v>1838</v>
      </c>
    </row>
    <row r="671" spans="1:45">
      <c r="A671" t="str">
        <f>IFERROR(IF(BTT[[#This Row],[Lfd Nr. 
(aus konsolidierter Datei)]]&lt;&gt;"",BTT[[#This Row],[Lfd Nr. 
(aus konsolidierter Datei)]],VLOOKUP(aktives_Teilprojekt,Teilprojekte[[Teilprojekte]:[Kürzel]],2,FALSE)&amp;ROW(BTT[[#This Row],[Lfd Nr.
(automatisch)]])-2),"")</f>
        <v>FI911</v>
      </c>
      <c r="B671" t="s">
        <v>868</v>
      </c>
      <c r="D671" t="s">
        <v>1839</v>
      </c>
      <c r="E671" t="str">
        <f>IFERROR(IF(NOT(BTT[[#This Row],[Manuelle Änderung des Verantwortliches TP
(Auswahl - bei Bedarf)]]=""),BTT[[#This Row],[Manuelle Änderung des Verantwortliches TP
(Auswahl - bei Bedarf)]],VLOOKUP(BTT[[#This Row],[Hauptprozess
(Pflichtauswahl)]],Hauptprozesse[],3,FALSE)),"")</f>
        <v>FI</v>
      </c>
      <c r="G671" t="s">
        <v>1840</v>
      </c>
      <c r="H671" t="s">
        <v>1124</v>
      </c>
      <c r="I671" t="s">
        <v>1841</v>
      </c>
      <c r="J671" t="str">
        <f>IFERROR(VLOOKUP(BTT[[#This Row],[Verwendete Transaktion (Pflichtauswahl)]],Transaktionen[[Transaktionen]:[Langtext]],2,FALSE),"")</f>
        <v>Ändern InvProgrammstruktur</v>
      </c>
      <c r="O671" t="s">
        <v>83</v>
      </c>
      <c r="T671" t="s">
        <v>83</v>
      </c>
      <c r="V671" t="str">
        <f>IFERROR(VLOOKUP(BTT[[#This Row],[Verwendetes Formular
(Auswahl falls relevant)]],Formulare[[Formularbezeichnung]:[Formularname (technisch)]],2,FALSE),"")</f>
        <v/>
      </c>
      <c r="X671" t="s">
        <v>83</v>
      </c>
      <c r="Y671" s="4"/>
      <c r="AB671" t="s">
        <v>85</v>
      </c>
      <c r="AC671" s="22" t="s">
        <v>97</v>
      </c>
      <c r="AD671" t="s">
        <v>98</v>
      </c>
      <c r="AF671" s="22" t="s">
        <v>97</v>
      </c>
      <c r="AI671" t="s">
        <v>85</v>
      </c>
      <c r="AJ671" t="s">
        <v>85</v>
      </c>
      <c r="AK671" t="str">
        <f>IF(BTT[[#This Row],[Subprozess
(optionale Auswahl)]]="","okay",IF(VLOOKUP(BTT[[#This Row],[Subprozess
(optionale Auswahl)]],BPML[[Subprozess]:[Zugeordneter Hauptprozess]],3,FALSE)=BTT[[#This Row],[Hauptprozess
(Pflichtauswahl)]],"okay","falscher Subprozess"))</f>
        <v>okay</v>
      </c>
      <c r="AL671" t="str">
        <f>IF(aktives_Teilprojekt="Master","",IF(BTT[[#This Row],[Verantwortliches TP
(automatisch)]]=VLOOKUP(aktives_Teilprojekt,Teilprojekte[[Teilprojekte]:[Kürzel]],2,FALSE),"okay","Hauptprozess anderes TP"))</f>
        <v>okay</v>
      </c>
      <c r="AM6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71" t="str">
        <f>IFERROR(IF(BTT[[#This Row],[SAP-Modul
(Pflichtauswahl)]]&lt;&gt;VLOOKUP(BTT[[#This Row],[Verwendete Transaktion (Pflichtauswahl)]],Transaktionen[[Transaktionen]:[Modul]],3,FALSE),"Modul anders","okay"),"")</f>
        <v>okay</v>
      </c>
      <c r="AP671" t="str">
        <f>IFERROR(IF(COUNTIFS(BTT[Verwendete Transaktion (Pflichtauswahl)],BTT[[#This Row],[Verwendete Transaktion (Pflichtauswahl)]],BTT[SAP-Modul
(Pflichtauswahl)],"&lt;&gt;"&amp;BTT[[#This Row],[SAP-Modul
(Pflichtauswahl)]])&gt;0,"Modul anders","okay"),"")</f>
        <v>okay</v>
      </c>
      <c r="AQ671" t="str">
        <f>IFERROR(IF(COUNTIFS(BTT[Verwendete Transaktion (Pflichtauswahl)],BTT[[#This Row],[Verwendete Transaktion (Pflichtauswahl)]],BTT[Verantwortliches TP
(automatisch)],"&lt;&gt;"&amp;BTT[[#This Row],[Verantwortliches TP
(automatisch)]])&gt;0,"Transaktion mehrfach","okay"),"")</f>
        <v>okay</v>
      </c>
      <c r="AR671" t="str">
        <f>IFERROR(IF(COUNTIFS(BTT[Verwendete Transaktion (Pflichtauswahl)],BTT[[#This Row],[Verwendete Transaktion (Pflichtauswahl)]],BTT[Verantwortliches TP
(automatisch)],"&lt;&gt;"&amp;VLOOKUP(aktives_Teilprojekt,Teilprojekte[[Teilprojekte]:[Kürzel]],2,FALSE))&gt;0,"Transaktion mehrfach","okay"),"")</f>
        <v>okay</v>
      </c>
      <c r="AS671" t="s">
        <v>1842</v>
      </c>
    </row>
    <row r="672" spans="1:45">
      <c r="A672" t="str">
        <f>IFERROR(IF(BTT[[#This Row],[Lfd Nr. 
(aus konsolidierter Datei)]]&lt;&gt;"",BTT[[#This Row],[Lfd Nr. 
(aus konsolidierter Datei)]],VLOOKUP(aktives_Teilprojekt,Teilprojekte[[Teilprojekte]:[Kürzel]],2,FALSE)&amp;ROW(BTT[[#This Row],[Lfd Nr.
(automatisch)]])-2),"")</f>
        <v>FI3018</v>
      </c>
      <c r="B672" t="s">
        <v>813</v>
      </c>
      <c r="D672" t="s">
        <v>1843</v>
      </c>
      <c r="E672" t="str">
        <f>IFERROR(IF(NOT(BTT[[#This Row],[Manuelle Änderung des Verantwortliches TP
(Auswahl - bei Bedarf)]]=""),BTT[[#This Row],[Manuelle Änderung des Verantwortliches TP
(Auswahl - bei Bedarf)]],VLOOKUP(BTT[[#This Row],[Hauptprozess
(Pflichtauswahl)]],Hauptprozesse[],3,FALSE)),"")</f>
        <v>FI</v>
      </c>
      <c r="F672" t="s">
        <v>5</v>
      </c>
      <c r="G672" t="s">
        <v>809</v>
      </c>
      <c r="H672" t="s">
        <v>1124</v>
      </c>
      <c r="I672" t="s">
        <v>1841</v>
      </c>
      <c r="J672" t="str">
        <f>IFERROR(VLOOKUP(BTT[[#This Row],[Verwendete Transaktion (Pflichtauswahl)]],Transaktionen[[Transaktionen]:[Langtext]],2,FALSE),"")</f>
        <v>Ändern InvProgrammstruktur</v>
      </c>
      <c r="O672" t="s">
        <v>83</v>
      </c>
      <c r="T672" t="s">
        <v>83</v>
      </c>
      <c r="V672" t="str">
        <f>IFERROR(VLOOKUP(BTT[[#This Row],[Verwendetes Formular
(Auswahl falls relevant)]],Formulare[[Formularbezeichnung]:[Formularname (technisch)]],2,FALSE),"")</f>
        <v/>
      </c>
      <c r="X672" t="s">
        <v>83</v>
      </c>
      <c r="Y672" s="4"/>
      <c r="AC672" s="22" t="s">
        <v>97</v>
      </c>
      <c r="AD672" t="s">
        <v>98</v>
      </c>
      <c r="AF672" s="22" t="s">
        <v>97</v>
      </c>
      <c r="AJ672" t="s">
        <v>99</v>
      </c>
      <c r="AK672" t="str">
        <f>IF(BTT[[#This Row],[Subprozess
(optionale Auswahl)]]="","okay",IF(VLOOKUP(BTT[[#This Row],[Subprozess
(optionale Auswahl)]],BPML[[Subprozess]:[Zugeordneter Hauptprozess]],3,FALSE)=BTT[[#This Row],[Hauptprozess
(Pflichtauswahl)]],"okay","falscher Subprozess"))</f>
        <v>okay</v>
      </c>
      <c r="AL672" t="str">
        <f>IF(aktives_Teilprojekt="Master","",IF(BTT[[#This Row],[Verantwortliches TP
(automatisch)]]=VLOOKUP(aktives_Teilprojekt,Teilprojekte[[Teilprojekte]:[Kürzel]],2,FALSE),"okay","Hauptprozess anderes TP"))</f>
        <v>okay</v>
      </c>
      <c r="AM6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72" t="str">
        <f>IFERROR(IF(BTT[[#This Row],[SAP-Modul
(Pflichtauswahl)]]&lt;&gt;VLOOKUP(BTT[[#This Row],[Verwendete Transaktion (Pflichtauswahl)]],Transaktionen[[Transaktionen]:[Modul]],3,FALSE),"Modul anders","okay"),"")</f>
        <v>okay</v>
      </c>
      <c r="AP672" t="str">
        <f>IFERROR(IF(COUNTIFS(BTT[Verwendete Transaktion (Pflichtauswahl)],BTT[[#This Row],[Verwendete Transaktion (Pflichtauswahl)]],BTT[SAP-Modul
(Pflichtauswahl)],"&lt;&gt;"&amp;BTT[[#This Row],[SAP-Modul
(Pflichtauswahl)]])&gt;0,"Modul anders","okay"),"")</f>
        <v>okay</v>
      </c>
      <c r="AQ672" t="str">
        <f>IFERROR(IF(COUNTIFS(BTT[Verwendete Transaktion (Pflichtauswahl)],BTT[[#This Row],[Verwendete Transaktion (Pflichtauswahl)]],BTT[Verantwortliches TP
(automatisch)],"&lt;&gt;"&amp;BTT[[#This Row],[Verantwortliches TP
(automatisch)]])&gt;0,"Transaktion mehrfach","okay"),"")</f>
        <v>okay</v>
      </c>
      <c r="AR672" t="str">
        <f>IFERROR(IF(COUNTIFS(BTT[Verwendete Transaktion (Pflichtauswahl)],BTT[[#This Row],[Verwendete Transaktion (Pflichtauswahl)]],BTT[Verantwortliches TP
(automatisch)],"&lt;&gt;"&amp;VLOOKUP(aktives_Teilprojekt,Teilprojekte[[Teilprojekte]:[Kürzel]],2,FALSE))&gt;0,"Transaktion mehrfach","okay"),"")</f>
        <v>okay</v>
      </c>
      <c r="AS672" t="s">
        <v>1844</v>
      </c>
    </row>
    <row r="673" spans="1:45">
      <c r="A673" t="str">
        <f>IFERROR(IF(BTT[[#This Row],[Lfd Nr. 
(aus konsolidierter Datei)]]&lt;&gt;"",BTT[[#This Row],[Lfd Nr. 
(aus konsolidierter Datei)]],VLOOKUP(aktives_Teilprojekt,Teilprojekte[[Teilprojekte]:[Kürzel]],2,FALSE)&amp;ROW(BTT[[#This Row],[Lfd Nr.
(automatisch)]])-2),"")</f>
        <v>FI3132</v>
      </c>
      <c r="B673" t="s">
        <v>807</v>
      </c>
      <c r="D673" t="s">
        <v>1845</v>
      </c>
      <c r="E673" t="str">
        <f>IFERROR(IF(NOT(BTT[[#This Row],[Manuelle Änderung des Verantwortliches TP
(Auswahl - bei Bedarf)]]=""),BTT[[#This Row],[Manuelle Änderung des Verantwortliches TP
(Auswahl - bei Bedarf)]],VLOOKUP(BTT[[#This Row],[Hauptprozess
(Pflichtauswahl)]],Hauptprozesse[],3,FALSE)),"")</f>
        <v>FI</v>
      </c>
      <c r="G673" t="s">
        <v>809</v>
      </c>
      <c r="H673" t="s">
        <v>1846</v>
      </c>
      <c r="I673" t="s">
        <v>1847</v>
      </c>
      <c r="J673" t="str">
        <f>IFERROR(VLOOKUP(BTT[[#This Row],[Verwendete Transaktion (Pflichtauswahl)]],Transaktionen[[Transaktionen]:[Langtext]],2,FALSE),"")</f>
        <v>Anzeigen InvProgrammstruktur</v>
      </c>
      <c r="O673" t="s">
        <v>83</v>
      </c>
      <c r="T673" t="s">
        <v>83</v>
      </c>
      <c r="V673" t="str">
        <f>IFERROR(VLOOKUP(BTT[[#This Row],[Verwendetes Formular
(Auswahl falls relevant)]],Formulare[[Formularbezeichnung]:[Formularname (technisch)]],2,FALSE),"")</f>
        <v/>
      </c>
      <c r="X673" t="s">
        <v>83</v>
      </c>
      <c r="Y673" s="4"/>
      <c r="AC673" s="22" t="s">
        <v>97</v>
      </c>
      <c r="AD673" t="s">
        <v>98</v>
      </c>
      <c r="AF673" s="22" t="s">
        <v>97</v>
      </c>
      <c r="AJ673" t="s">
        <v>99</v>
      </c>
      <c r="AK673" t="str">
        <f>IF(BTT[[#This Row],[Subprozess
(optionale Auswahl)]]="","okay",IF(VLOOKUP(BTT[[#This Row],[Subprozess
(optionale Auswahl)]],BPML[[Subprozess]:[Zugeordneter Hauptprozess]],3,FALSE)=BTT[[#This Row],[Hauptprozess
(Pflichtauswahl)]],"okay","falscher Subprozess"))</f>
        <v>okay</v>
      </c>
      <c r="AL673" t="str">
        <f>IF(aktives_Teilprojekt="Master","",IF(BTT[[#This Row],[Verantwortliches TP
(automatisch)]]=VLOOKUP(aktives_Teilprojekt,Teilprojekte[[Teilprojekte]:[Kürzel]],2,FALSE),"okay","Hauptprozess anderes TP"))</f>
        <v>okay</v>
      </c>
      <c r="AM6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73" t="str">
        <f>IFERROR(IF(BTT[[#This Row],[SAP-Modul
(Pflichtauswahl)]]&lt;&gt;VLOOKUP(BTT[[#This Row],[Verwendete Transaktion (Pflichtauswahl)]],Transaktionen[[Transaktionen]:[Modul]],3,FALSE),"Modul anders","okay"),"")</f>
        <v>Modul anders</v>
      </c>
      <c r="AP673" t="str">
        <f>IFERROR(IF(COUNTIFS(BTT[Verwendete Transaktion (Pflichtauswahl)],BTT[[#This Row],[Verwendete Transaktion (Pflichtauswahl)]],BTT[SAP-Modul
(Pflichtauswahl)],"&lt;&gt;"&amp;BTT[[#This Row],[SAP-Modul
(Pflichtauswahl)]])&gt;0,"Modul anders","okay"),"")</f>
        <v>Modul anders</v>
      </c>
      <c r="AQ673" t="str">
        <f>IFERROR(IF(COUNTIFS(BTT[Verwendete Transaktion (Pflichtauswahl)],BTT[[#This Row],[Verwendete Transaktion (Pflichtauswahl)]],BTT[Verantwortliches TP
(automatisch)],"&lt;&gt;"&amp;BTT[[#This Row],[Verantwortliches TP
(automatisch)]])&gt;0,"Transaktion mehrfach","okay"),"")</f>
        <v>okay</v>
      </c>
      <c r="AR673" t="str">
        <f>IFERROR(IF(COUNTIFS(BTT[Verwendete Transaktion (Pflichtauswahl)],BTT[[#This Row],[Verwendete Transaktion (Pflichtauswahl)]],BTT[Verantwortliches TP
(automatisch)],"&lt;&gt;"&amp;VLOOKUP(aktives_Teilprojekt,Teilprojekte[[Teilprojekte]:[Kürzel]],2,FALSE))&gt;0,"Transaktion mehrfach","okay"),"")</f>
        <v>okay</v>
      </c>
      <c r="AS673" t="s">
        <v>1848</v>
      </c>
    </row>
    <row r="674" spans="1:45" ht="60">
      <c r="A674" t="str">
        <f>IFERROR(IF(BTT[[#This Row],[Lfd Nr. 
(aus konsolidierter Datei)]]&lt;&gt;"",BTT[[#This Row],[Lfd Nr. 
(aus konsolidierter Datei)]],VLOOKUP(aktives_Teilprojekt,Teilprojekte[[Teilprojekte]:[Kürzel]],2,FALSE)&amp;ROW(BTT[[#This Row],[Lfd Nr.
(automatisch)]])-2),"")</f>
        <v>FI801</v>
      </c>
      <c r="B674" t="s">
        <v>79</v>
      </c>
      <c r="D674" t="s">
        <v>1849</v>
      </c>
      <c r="E674" t="str">
        <f>IFERROR(IF(NOT(BTT[[#This Row],[Manuelle Änderung des Verantwortliches TP
(Auswahl - bei Bedarf)]]=""),BTT[[#This Row],[Manuelle Änderung des Verantwortliches TP
(Auswahl - bei Bedarf)]],VLOOKUP(BTT[[#This Row],[Hauptprozess
(Pflichtauswahl)]],Hauptprozesse[],3,FALSE)),"")</f>
        <v>FI</v>
      </c>
      <c r="H674" t="s">
        <v>1124</v>
      </c>
      <c r="I674" t="s">
        <v>1847</v>
      </c>
      <c r="J674" t="str">
        <f>IFERROR(VLOOKUP(BTT[[#This Row],[Verwendete Transaktion (Pflichtauswahl)]],Transaktionen[[Transaktionen]:[Langtext]],2,FALSE),"")</f>
        <v>Anzeigen InvProgrammstruktur</v>
      </c>
      <c r="O674" t="s">
        <v>83</v>
      </c>
      <c r="T674" t="s">
        <v>83</v>
      </c>
      <c r="V674" t="str">
        <f>IFERROR(VLOOKUP(BTT[[#This Row],[Verwendetes Formular
(Auswahl falls relevant)]],Formulare[[Formularbezeichnung]:[Formularname (technisch)]],2,FALSE),"")</f>
        <v/>
      </c>
      <c r="X674" t="s">
        <v>83</v>
      </c>
      <c r="Y674" s="4" t="s">
        <v>1466</v>
      </c>
      <c r="AC674" s="22" t="s">
        <v>97</v>
      </c>
      <c r="AD674" t="s">
        <v>98</v>
      </c>
      <c r="AF674" s="22" t="s">
        <v>97</v>
      </c>
      <c r="AJ674" t="s">
        <v>99</v>
      </c>
      <c r="AK674" t="str">
        <f>IF(BTT[[#This Row],[Subprozess
(optionale Auswahl)]]="","okay",IF(VLOOKUP(BTT[[#This Row],[Subprozess
(optionale Auswahl)]],BPML[[Subprozess]:[Zugeordneter Hauptprozess]],3,FALSE)=BTT[[#This Row],[Hauptprozess
(Pflichtauswahl)]],"okay","falscher Subprozess"))</f>
        <v>okay</v>
      </c>
      <c r="AL674" t="str">
        <f>IF(aktives_Teilprojekt="Master","",IF(BTT[[#This Row],[Verantwortliches TP
(automatisch)]]=VLOOKUP(aktives_Teilprojekt,Teilprojekte[[Teilprojekte]:[Kürzel]],2,FALSE),"okay","Hauptprozess anderes TP"))</f>
        <v>okay</v>
      </c>
      <c r="AM6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74" t="str">
        <f>IFERROR(IF(BTT[[#This Row],[SAP-Modul
(Pflichtauswahl)]]&lt;&gt;VLOOKUP(BTT[[#This Row],[Verwendete Transaktion (Pflichtauswahl)]],Transaktionen[[Transaktionen]:[Modul]],3,FALSE),"Modul anders","okay"),"")</f>
        <v>okay</v>
      </c>
      <c r="AP674" t="str">
        <f>IFERROR(IF(COUNTIFS(BTT[Verwendete Transaktion (Pflichtauswahl)],BTT[[#This Row],[Verwendete Transaktion (Pflichtauswahl)]],BTT[SAP-Modul
(Pflichtauswahl)],"&lt;&gt;"&amp;BTT[[#This Row],[SAP-Modul
(Pflichtauswahl)]])&gt;0,"Modul anders","okay"),"")</f>
        <v>Modul anders</v>
      </c>
      <c r="AQ674" t="str">
        <f>IFERROR(IF(COUNTIFS(BTT[Verwendete Transaktion (Pflichtauswahl)],BTT[[#This Row],[Verwendete Transaktion (Pflichtauswahl)]],BTT[Verantwortliches TP
(automatisch)],"&lt;&gt;"&amp;BTT[[#This Row],[Verantwortliches TP
(automatisch)]])&gt;0,"Transaktion mehrfach","okay"),"")</f>
        <v>okay</v>
      </c>
      <c r="AR674" t="str">
        <f>IFERROR(IF(COUNTIFS(BTT[Verwendete Transaktion (Pflichtauswahl)],BTT[[#This Row],[Verwendete Transaktion (Pflichtauswahl)]],BTT[Verantwortliches TP
(automatisch)],"&lt;&gt;"&amp;VLOOKUP(aktives_Teilprojekt,Teilprojekte[[Teilprojekte]:[Kürzel]],2,FALSE))&gt;0,"Transaktion mehrfach","okay"),"")</f>
        <v>okay</v>
      </c>
      <c r="AS674" t="s">
        <v>1850</v>
      </c>
    </row>
    <row r="675" spans="1:45">
      <c r="A675" t="str">
        <f>IFERROR(IF(BTT[[#This Row],[Lfd Nr. 
(aus konsolidierter Datei)]]&lt;&gt;"",BTT[[#This Row],[Lfd Nr. 
(aus konsolidierter Datei)]],VLOOKUP(aktives_Teilprojekt,Teilprojekte[[Teilprojekte]:[Kürzel]],2,FALSE)&amp;ROW(BTT[[#This Row],[Lfd Nr.
(automatisch)]])-2),"")</f>
        <v>FI2327</v>
      </c>
      <c r="B675" t="s">
        <v>101</v>
      </c>
      <c r="D675" t="s">
        <v>102</v>
      </c>
      <c r="E675" t="str">
        <f>IFERROR(IF(NOT(BTT[[#This Row],[Manuelle Änderung des Verantwortliches TP
(Auswahl - bei Bedarf)]]=""),BTT[[#This Row],[Manuelle Änderung des Verantwortliches TP
(Auswahl - bei Bedarf)]],VLOOKUP(BTT[[#This Row],[Hauptprozess
(Pflichtauswahl)]],Hauptprozesse[],3,FALSE)),"")</f>
        <v>FI</v>
      </c>
      <c r="F675" t="s">
        <v>5</v>
      </c>
      <c r="H675" t="s">
        <v>792</v>
      </c>
      <c r="I675" t="s">
        <v>1851</v>
      </c>
      <c r="J675" t="str">
        <f>IFERROR(VLOOKUP(BTT[[#This Row],[Verwendete Transaktion (Pflichtauswahl)]],Transaktionen[[Transaktionen]:[Langtext]],2,FALSE),"")</f>
        <v>Objektverb. Techn. Plätze anlegen</v>
      </c>
      <c r="V675" t="str">
        <f>IFERROR(VLOOKUP(BTT[[#This Row],[Verwendetes Formular
(Auswahl falls relevant)]],Formulare[[Formularbezeichnung]:[Formularname (technisch)]],2,FALSE),"")</f>
        <v/>
      </c>
      <c r="X675" t="s">
        <v>83</v>
      </c>
      <c r="Y675" s="4" t="s">
        <v>376</v>
      </c>
      <c r="AC675" s="22" t="s">
        <v>97</v>
      </c>
      <c r="AD675" t="s">
        <v>816</v>
      </c>
      <c r="AF675" t="s">
        <v>1852</v>
      </c>
      <c r="AJ675" t="s">
        <v>99</v>
      </c>
      <c r="AK675" t="str">
        <f>IF(BTT[[#This Row],[Subprozess
(optionale Auswahl)]]="","okay",IF(VLOOKUP(BTT[[#This Row],[Subprozess
(optionale Auswahl)]],BPML[[Subprozess]:[Zugeordneter Hauptprozess]],3,FALSE)=BTT[[#This Row],[Hauptprozess
(Pflichtauswahl)]],"okay","falscher Subprozess"))</f>
        <v>okay</v>
      </c>
      <c r="AL675" t="str">
        <f>IF(aktives_Teilprojekt="Master","",IF(BTT[[#This Row],[Verantwortliches TP
(automatisch)]]=VLOOKUP(aktives_Teilprojekt,Teilprojekte[[Teilprojekte]:[Kürzel]],2,FALSE),"okay","Hauptprozess anderes TP"))</f>
        <v>okay</v>
      </c>
      <c r="AM6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75" t="str">
        <f>IFERROR(IF(BTT[[#This Row],[SAP-Modul
(Pflichtauswahl)]]&lt;&gt;VLOOKUP(BTT[[#This Row],[Verwendete Transaktion (Pflichtauswahl)]],Transaktionen[[Transaktionen]:[Modul]],3,FALSE),"Modul anders","okay"),"")</f>
        <v>Modul anders</v>
      </c>
      <c r="AP675" t="str">
        <f>IFERROR(IF(COUNTIFS(BTT[Verwendete Transaktion (Pflichtauswahl)],BTT[[#This Row],[Verwendete Transaktion (Pflichtauswahl)]],BTT[SAP-Modul
(Pflichtauswahl)],"&lt;&gt;"&amp;BTT[[#This Row],[SAP-Modul
(Pflichtauswahl)]])&gt;0,"Modul anders","okay"),"")</f>
        <v>Modul anders</v>
      </c>
      <c r="AQ675" t="str">
        <f>IFERROR(IF(COUNTIFS(BTT[Verwendete Transaktion (Pflichtauswahl)],BTT[[#This Row],[Verwendete Transaktion (Pflichtauswahl)]],BTT[Verantwortliches TP
(automatisch)],"&lt;&gt;"&amp;BTT[[#This Row],[Verantwortliches TP
(automatisch)]])&gt;0,"Transaktion mehrfach","okay"),"")</f>
        <v>okay</v>
      </c>
      <c r="AR675" t="str">
        <f>IFERROR(IF(COUNTIFS(BTT[Verwendete Transaktion (Pflichtauswahl)],BTT[[#This Row],[Verwendete Transaktion (Pflichtauswahl)]],BTT[Verantwortliches TP
(automatisch)],"&lt;&gt;"&amp;VLOOKUP(aktives_Teilprojekt,Teilprojekte[[Teilprojekte]:[Kürzel]],2,FALSE))&gt;0,"Transaktion mehrfach","okay"),"")</f>
        <v>okay</v>
      </c>
      <c r="AS675" t="s">
        <v>1853</v>
      </c>
    </row>
    <row r="676" spans="1:45">
      <c r="A676" t="str">
        <f>IFERROR(IF(BTT[[#This Row],[Lfd Nr. 
(aus konsolidierter Datei)]]&lt;&gt;"",BTT[[#This Row],[Lfd Nr. 
(aus konsolidierter Datei)]],VLOOKUP(aktives_Teilprojekt,Teilprojekte[[Teilprojekte]:[Kürzel]],2,FALSE)&amp;ROW(BTT[[#This Row],[Lfd Nr.
(automatisch)]])-2),"")</f>
        <v>FI2328</v>
      </c>
      <c r="B676" t="s">
        <v>101</v>
      </c>
      <c r="D676" t="s">
        <v>102</v>
      </c>
      <c r="E676" t="str">
        <f>IFERROR(IF(NOT(BTT[[#This Row],[Manuelle Änderung des Verantwortliches TP
(Auswahl - bei Bedarf)]]=""),BTT[[#This Row],[Manuelle Änderung des Verantwortliches TP
(Auswahl - bei Bedarf)]],VLOOKUP(BTT[[#This Row],[Hauptprozess
(Pflichtauswahl)]],Hauptprozesse[],3,FALSE)),"")</f>
        <v>FI</v>
      </c>
      <c r="F676" t="s">
        <v>5</v>
      </c>
      <c r="H676" t="s">
        <v>792</v>
      </c>
      <c r="I676" t="s">
        <v>1854</v>
      </c>
      <c r="J676" t="str">
        <f>IFERROR(VLOOKUP(BTT[[#This Row],[Verwendete Transaktion (Pflichtauswahl)]],Transaktionen[[Transaktionen]:[Langtext]],2,FALSE),"")</f>
        <v>Objektverb. Techn. Plätze anzeigen</v>
      </c>
      <c r="V676" t="str">
        <f>IFERROR(VLOOKUP(BTT[[#This Row],[Verwendetes Formular
(Auswahl falls relevant)]],Formulare[[Formularbezeichnung]:[Formularname (technisch)]],2,FALSE),"")</f>
        <v/>
      </c>
      <c r="X676" t="s">
        <v>83</v>
      </c>
      <c r="Y676" s="4" t="s">
        <v>376</v>
      </c>
      <c r="AC676" s="22" t="s">
        <v>97</v>
      </c>
      <c r="AD676" t="s">
        <v>816</v>
      </c>
      <c r="AF676" t="s">
        <v>1855</v>
      </c>
      <c r="AJ676" t="s">
        <v>99</v>
      </c>
      <c r="AK676" t="str">
        <f>IF(BTT[[#This Row],[Subprozess
(optionale Auswahl)]]="","okay",IF(VLOOKUP(BTT[[#This Row],[Subprozess
(optionale Auswahl)]],BPML[[Subprozess]:[Zugeordneter Hauptprozess]],3,FALSE)=BTT[[#This Row],[Hauptprozess
(Pflichtauswahl)]],"okay","falscher Subprozess"))</f>
        <v>okay</v>
      </c>
      <c r="AL676" t="str">
        <f>IF(aktives_Teilprojekt="Master","",IF(BTT[[#This Row],[Verantwortliches TP
(automatisch)]]=VLOOKUP(aktives_Teilprojekt,Teilprojekte[[Teilprojekte]:[Kürzel]],2,FALSE),"okay","Hauptprozess anderes TP"))</f>
        <v>okay</v>
      </c>
      <c r="AM6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76" t="str">
        <f>IFERROR(IF(BTT[[#This Row],[SAP-Modul
(Pflichtauswahl)]]&lt;&gt;VLOOKUP(BTT[[#This Row],[Verwendete Transaktion (Pflichtauswahl)]],Transaktionen[[Transaktionen]:[Modul]],3,FALSE),"Modul anders","okay"),"")</f>
        <v>Modul anders</v>
      </c>
      <c r="AP676" t="str">
        <f>IFERROR(IF(COUNTIFS(BTT[Verwendete Transaktion (Pflichtauswahl)],BTT[[#This Row],[Verwendete Transaktion (Pflichtauswahl)]],BTT[SAP-Modul
(Pflichtauswahl)],"&lt;&gt;"&amp;BTT[[#This Row],[SAP-Modul
(Pflichtauswahl)]])&gt;0,"Modul anders","okay"),"")</f>
        <v>Modul anders</v>
      </c>
      <c r="AQ676" t="str">
        <f>IFERROR(IF(COUNTIFS(BTT[Verwendete Transaktion (Pflichtauswahl)],BTT[[#This Row],[Verwendete Transaktion (Pflichtauswahl)]],BTT[Verantwortliches TP
(automatisch)],"&lt;&gt;"&amp;BTT[[#This Row],[Verantwortliches TP
(automatisch)]])&gt;0,"Transaktion mehrfach","okay"),"")</f>
        <v>okay</v>
      </c>
      <c r="AR676" t="str">
        <f>IFERROR(IF(COUNTIFS(BTT[Verwendete Transaktion (Pflichtauswahl)],BTT[[#This Row],[Verwendete Transaktion (Pflichtauswahl)]],BTT[Verantwortliches TP
(automatisch)],"&lt;&gt;"&amp;VLOOKUP(aktives_Teilprojekt,Teilprojekte[[Teilprojekte]:[Kürzel]],2,FALSE))&gt;0,"Transaktion mehrfach","okay"),"")</f>
        <v>okay</v>
      </c>
      <c r="AS676" t="s">
        <v>1856</v>
      </c>
    </row>
    <row r="677" spans="1:45">
      <c r="A677" t="str">
        <f>IFERROR(IF(BTT[[#This Row],[Lfd Nr. 
(aus konsolidierter Datei)]]&lt;&gt;"",BTT[[#This Row],[Lfd Nr. 
(aus konsolidierter Datei)]],VLOOKUP(aktives_Teilprojekt,Teilprojekte[[Teilprojekte]:[Kürzel]],2,FALSE)&amp;ROW(BTT[[#This Row],[Lfd Nr.
(automatisch)]])-2),"")</f>
        <v>FI1426</v>
      </c>
      <c r="B677" t="s">
        <v>746</v>
      </c>
      <c r="D677" t="s">
        <v>1514</v>
      </c>
      <c r="E677" t="str">
        <f>IFERROR(IF(NOT(BTT[[#This Row],[Manuelle Änderung des Verantwortliches TP
(Auswahl - bei Bedarf)]]=""),BTT[[#This Row],[Manuelle Änderung des Verantwortliches TP
(Auswahl - bei Bedarf)]],VLOOKUP(BTT[[#This Row],[Hauptprozess
(Pflichtauswahl)]],Hauptprozesse[],3,FALSE)),"")</f>
        <v>FI</v>
      </c>
      <c r="G677" t="s">
        <v>754</v>
      </c>
      <c r="H677" t="s">
        <v>5</v>
      </c>
      <c r="I677" t="s">
        <v>1857</v>
      </c>
      <c r="J677" t="str">
        <f>IFERROR(VLOOKUP(BTT[[#This Row],[Verwendete Transaktion (Pflichtauswahl)]],Transaktionen[[Transaktionen]:[Langtext]],2,FALSE),"")</f>
        <v/>
      </c>
      <c r="O677" t="s">
        <v>83</v>
      </c>
      <c r="T677" t="s">
        <v>83</v>
      </c>
      <c r="V677" t="str">
        <f>IFERROR(VLOOKUP(BTT[[#This Row],[Verwendetes Formular
(Auswahl falls relevant)]],Formulare[[Formularbezeichnung]:[Formularname (technisch)]],2,FALSE),"")</f>
        <v/>
      </c>
      <c r="X677" t="s">
        <v>83</v>
      </c>
      <c r="Y677" s="4"/>
      <c r="AC677" s="22" t="s">
        <v>97</v>
      </c>
      <c r="AD677" t="s">
        <v>98</v>
      </c>
      <c r="AF677" s="22" t="s">
        <v>97</v>
      </c>
      <c r="AJ677" t="s">
        <v>99</v>
      </c>
      <c r="AK677" t="str">
        <f>IF(BTT[[#This Row],[Subprozess
(optionale Auswahl)]]="","okay",IF(VLOOKUP(BTT[[#This Row],[Subprozess
(optionale Auswahl)]],BPML[[Subprozess]:[Zugeordneter Hauptprozess]],3,FALSE)=BTT[[#This Row],[Hauptprozess
(Pflichtauswahl)]],"okay","falscher Subprozess"))</f>
        <v>okay</v>
      </c>
      <c r="AL677" t="str">
        <f>IF(aktives_Teilprojekt="Master","",IF(BTT[[#This Row],[Verantwortliches TP
(automatisch)]]=VLOOKUP(aktives_Teilprojekt,Teilprojekte[[Teilprojekte]:[Kürzel]],2,FALSE),"okay","Hauptprozess anderes TP"))</f>
        <v>okay</v>
      </c>
      <c r="AM6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77" t="str">
        <f>IFERROR(IF(BTT[[#This Row],[SAP-Modul
(Pflichtauswahl)]]&lt;&gt;VLOOKUP(BTT[[#This Row],[Verwendete Transaktion (Pflichtauswahl)]],Transaktionen[[Transaktionen]:[Modul]],3,FALSE),"Modul anders","okay"),"")</f>
        <v/>
      </c>
      <c r="AP677" t="str">
        <f>IFERROR(IF(COUNTIFS(BTT[Verwendete Transaktion (Pflichtauswahl)],BTT[[#This Row],[Verwendete Transaktion (Pflichtauswahl)]],BTT[SAP-Modul
(Pflichtauswahl)],"&lt;&gt;"&amp;BTT[[#This Row],[SAP-Modul
(Pflichtauswahl)]])&gt;0,"Modul anders","okay"),"")</f>
        <v>okay</v>
      </c>
      <c r="AQ677" t="str">
        <f>IFERROR(IF(COUNTIFS(BTT[Verwendete Transaktion (Pflichtauswahl)],BTT[[#This Row],[Verwendete Transaktion (Pflichtauswahl)]],BTT[Verantwortliches TP
(automatisch)],"&lt;&gt;"&amp;BTT[[#This Row],[Verantwortliches TP
(automatisch)]])&gt;0,"Transaktion mehrfach","okay"),"")</f>
        <v>okay</v>
      </c>
      <c r="AR677" t="str">
        <f>IFERROR(IF(COUNTIFS(BTT[Verwendete Transaktion (Pflichtauswahl)],BTT[[#This Row],[Verwendete Transaktion (Pflichtauswahl)]],BTT[Verantwortliches TP
(automatisch)],"&lt;&gt;"&amp;VLOOKUP(aktives_Teilprojekt,Teilprojekte[[Teilprojekte]:[Kürzel]],2,FALSE))&gt;0,"Transaktion mehrfach","okay"),"")</f>
        <v>okay</v>
      </c>
      <c r="AS677" t="s">
        <v>1858</v>
      </c>
    </row>
    <row r="678" spans="1:45">
      <c r="A678" t="str">
        <f>IFERROR(IF(BTT[[#This Row],[Lfd Nr. 
(aus konsolidierter Datei)]]&lt;&gt;"",BTT[[#This Row],[Lfd Nr. 
(aus konsolidierter Datei)]],VLOOKUP(aktives_Teilprojekt,Teilprojekte[[Teilprojekte]:[Kürzel]],2,FALSE)&amp;ROW(BTT[[#This Row],[Lfd Nr.
(automatisch)]])-2),"")</f>
        <v>FI810</v>
      </c>
      <c r="B678" t="s">
        <v>868</v>
      </c>
      <c r="D678" t="s">
        <v>1859</v>
      </c>
      <c r="E678" t="str">
        <f>IFERROR(IF(NOT(BTT[[#This Row],[Manuelle Änderung des Verantwortliches TP
(Auswahl - bei Bedarf)]]=""),BTT[[#This Row],[Manuelle Änderung des Verantwortliches TP
(Auswahl - bei Bedarf)]],VLOOKUP(BTT[[#This Row],[Hauptprozess
(Pflichtauswahl)]],Hauptprozesse[],3,FALSE)),"")</f>
        <v>FI</v>
      </c>
      <c r="G678" t="s">
        <v>1860</v>
      </c>
      <c r="H678" t="s">
        <v>1861</v>
      </c>
      <c r="I678" t="s">
        <v>1862</v>
      </c>
      <c r="J678" t="str">
        <f>IFERROR(VLOOKUP(BTT[[#This Row],[Verwendete Transaktion (Pflichtauswahl)]],Transaktionen[[Transaktionen]:[Langtext]],2,FALSE),"")</f>
        <v>Auftrag anlegen</v>
      </c>
      <c r="O678" t="s">
        <v>83</v>
      </c>
      <c r="T678" t="s">
        <v>83</v>
      </c>
      <c r="V678" t="str">
        <f>IFERROR(VLOOKUP(BTT[[#This Row],[Verwendetes Formular
(Auswahl falls relevant)]],Formulare[[Formularbezeichnung]:[Formularname (technisch)]],2,FALSE),"")</f>
        <v/>
      </c>
      <c r="X678" t="s">
        <v>83</v>
      </c>
      <c r="Y678" s="4"/>
      <c r="AB678" t="s">
        <v>85</v>
      </c>
      <c r="AC678" s="22" t="s">
        <v>97</v>
      </c>
      <c r="AD678" t="s">
        <v>816</v>
      </c>
      <c r="AF678" t="s">
        <v>1863</v>
      </c>
      <c r="AI678" t="s">
        <v>85</v>
      </c>
      <c r="AJ678" t="s">
        <v>85</v>
      </c>
      <c r="AK678" t="str">
        <f>IF(BTT[[#This Row],[Subprozess
(optionale Auswahl)]]="","okay",IF(VLOOKUP(BTT[[#This Row],[Subprozess
(optionale Auswahl)]],BPML[[Subprozess]:[Zugeordneter Hauptprozess]],3,FALSE)=BTT[[#This Row],[Hauptprozess
(Pflichtauswahl)]],"okay","falscher Subprozess"))</f>
        <v>okay</v>
      </c>
      <c r="AL678" t="str">
        <f>IF(aktives_Teilprojekt="Master","",IF(BTT[[#This Row],[Verantwortliches TP
(automatisch)]]=VLOOKUP(aktives_Teilprojekt,Teilprojekte[[Teilprojekte]:[Kürzel]],2,FALSE),"okay","Hauptprozess anderes TP"))</f>
        <v>okay</v>
      </c>
      <c r="AM6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78" t="str">
        <f>IFERROR(IF(BTT[[#This Row],[SAP-Modul
(Pflichtauswahl)]]&lt;&gt;VLOOKUP(BTT[[#This Row],[Verwendete Transaktion (Pflichtauswahl)]],Transaktionen[[Transaktionen]:[Modul]],3,FALSE),"Modul anders","okay"),"")</f>
        <v>okay</v>
      </c>
      <c r="AP678" t="str">
        <f>IFERROR(IF(COUNTIFS(BTT[Verwendete Transaktion (Pflichtauswahl)],BTT[[#This Row],[Verwendete Transaktion (Pflichtauswahl)]],BTT[SAP-Modul
(Pflichtauswahl)],"&lt;&gt;"&amp;BTT[[#This Row],[SAP-Modul
(Pflichtauswahl)]])&gt;0,"Modul anders","okay"),"")</f>
        <v>okay</v>
      </c>
      <c r="AQ678" t="str">
        <f>IFERROR(IF(COUNTIFS(BTT[Verwendete Transaktion (Pflichtauswahl)],BTT[[#This Row],[Verwendete Transaktion (Pflichtauswahl)]],BTT[Verantwortliches TP
(automatisch)],"&lt;&gt;"&amp;BTT[[#This Row],[Verantwortliches TP
(automatisch)]])&gt;0,"Transaktion mehrfach","okay"),"")</f>
        <v>okay</v>
      </c>
      <c r="AR678" t="str">
        <f>IFERROR(IF(COUNTIFS(BTT[Verwendete Transaktion (Pflichtauswahl)],BTT[[#This Row],[Verwendete Transaktion (Pflichtauswahl)]],BTT[Verantwortliches TP
(automatisch)],"&lt;&gt;"&amp;VLOOKUP(aktives_Teilprojekt,Teilprojekte[[Teilprojekte]:[Kürzel]],2,FALSE))&gt;0,"Transaktion mehrfach","okay"),"")</f>
        <v>okay</v>
      </c>
      <c r="AS678" t="s">
        <v>1864</v>
      </c>
    </row>
    <row r="679" spans="1:45" ht="45">
      <c r="A679" t="str">
        <f>IFERROR(IF(BTT[[#This Row],[Lfd Nr. 
(aus konsolidierter Datei)]]&lt;&gt;"",BTT[[#This Row],[Lfd Nr. 
(aus konsolidierter Datei)]],VLOOKUP(aktives_Teilprojekt,Teilprojekte[[Teilprojekte]:[Kürzel]],2,FALSE)&amp;ROW(BTT[[#This Row],[Lfd Nr.
(automatisch)]])-2),"")</f>
        <v>IH331</v>
      </c>
      <c r="B679" t="s">
        <v>1865</v>
      </c>
      <c r="D679" t="s">
        <v>1866</v>
      </c>
      <c r="E679" t="str">
        <f>IFERROR(IF(NOT(BTT[[#This Row],[Manuelle Änderung des Verantwortliches TP
(Auswahl - bei Bedarf)]]=""),BTT[[#This Row],[Manuelle Änderung des Verantwortliches TP
(Auswahl - bei Bedarf)]],VLOOKUP(BTT[[#This Row],[Hauptprozess
(Pflichtauswahl)]],Hauptprozesse[],3,FALSE)),"")</f>
        <v>FI</v>
      </c>
      <c r="F679" t="s">
        <v>5</v>
      </c>
      <c r="H679" t="s">
        <v>1861</v>
      </c>
      <c r="I679" t="s">
        <v>1862</v>
      </c>
      <c r="J679" t="str">
        <f>IFERROR(VLOOKUP(BTT[[#This Row],[Verwendete Transaktion (Pflichtauswahl)]],Transaktionen[[Transaktionen]:[Langtext]],2,FALSE),"")</f>
        <v>Auftrag anlegen</v>
      </c>
      <c r="K679" t="s">
        <v>85</v>
      </c>
      <c r="L679" t="s">
        <v>85</v>
      </c>
      <c r="M679" t="s">
        <v>85</v>
      </c>
      <c r="N679" t="s">
        <v>85</v>
      </c>
      <c r="O679" t="s">
        <v>85</v>
      </c>
      <c r="P679" t="s">
        <v>85</v>
      </c>
      <c r="Q679" t="s">
        <v>85</v>
      </c>
      <c r="S679" t="s">
        <v>85</v>
      </c>
      <c r="T679" t="s">
        <v>96</v>
      </c>
      <c r="V679" t="str">
        <f>IFERROR(VLOOKUP(BTT[[#This Row],[Verwendetes Formular
(Auswahl falls relevant)]],Formulare[[Formularbezeichnung]:[Formularname (technisch)]],2,FALSE),"")</f>
        <v/>
      </c>
      <c r="X679" t="s">
        <v>85</v>
      </c>
      <c r="Y679" s="4" t="s">
        <v>1867</v>
      </c>
      <c r="Z679" t="s">
        <v>739</v>
      </c>
      <c r="AC679" s="22" t="s">
        <v>97</v>
      </c>
      <c r="AD679" t="s">
        <v>816</v>
      </c>
      <c r="AF679" t="s">
        <v>1863</v>
      </c>
      <c r="AI679" t="s">
        <v>85</v>
      </c>
      <c r="AJ679" t="s">
        <v>85</v>
      </c>
      <c r="AK679" t="str">
        <f>IF(BTT[[#This Row],[Subprozess
(optionale Auswahl)]]="","okay",IF(VLOOKUP(BTT[[#This Row],[Subprozess
(optionale Auswahl)]],BPML[[Subprozess]:[Zugeordneter Hauptprozess]],3,FALSE)=BTT[[#This Row],[Hauptprozess
(Pflichtauswahl)]],"okay","falscher Subprozess"))</f>
        <v>okay</v>
      </c>
      <c r="AL679" t="str">
        <f>IF(aktives_Teilprojekt="Master","",IF(BTT[[#This Row],[Verantwortliches TP
(automatisch)]]=VLOOKUP(aktives_Teilprojekt,Teilprojekte[[Teilprojekte]:[Kürzel]],2,FALSE),"okay","Hauptprozess anderes TP"))</f>
        <v>okay</v>
      </c>
      <c r="AM6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6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79" t="str">
        <f>IFERROR(IF(BTT[[#This Row],[SAP-Modul
(Pflichtauswahl)]]&lt;&gt;VLOOKUP(BTT[[#This Row],[Verwendete Transaktion (Pflichtauswahl)]],Transaktionen[[Transaktionen]:[Modul]],3,FALSE),"Modul anders","okay"),"")</f>
        <v>okay</v>
      </c>
      <c r="AP679" t="str">
        <f>IFERROR(IF(COUNTIFS(BTT[Verwendete Transaktion (Pflichtauswahl)],BTT[[#This Row],[Verwendete Transaktion (Pflichtauswahl)]],BTT[SAP-Modul
(Pflichtauswahl)],"&lt;&gt;"&amp;BTT[[#This Row],[SAP-Modul
(Pflichtauswahl)]])&gt;0,"Modul anders","okay"),"")</f>
        <v>okay</v>
      </c>
      <c r="AQ679" t="str">
        <f>IFERROR(IF(COUNTIFS(BTT[Verwendete Transaktion (Pflichtauswahl)],BTT[[#This Row],[Verwendete Transaktion (Pflichtauswahl)]],BTT[Verantwortliches TP
(automatisch)],"&lt;&gt;"&amp;BTT[[#This Row],[Verantwortliches TP
(automatisch)]])&gt;0,"Transaktion mehrfach","okay"),"")</f>
        <v>okay</v>
      </c>
      <c r="AR679" t="str">
        <f>IFERROR(IF(COUNTIFS(BTT[Verwendete Transaktion (Pflichtauswahl)],BTT[[#This Row],[Verwendete Transaktion (Pflichtauswahl)]],BTT[Verantwortliches TP
(automatisch)],"&lt;&gt;"&amp;VLOOKUP(aktives_Teilprojekt,Teilprojekte[[Teilprojekte]:[Kürzel]],2,FALSE))&gt;0,"Transaktion mehrfach","okay"),"")</f>
        <v>okay</v>
      </c>
      <c r="AS679" t="s">
        <v>1868</v>
      </c>
    </row>
    <row r="680" spans="1:45" ht="60">
      <c r="A680" t="str">
        <f>IFERROR(IF(BTT[[#This Row],[Lfd Nr. 
(aus konsolidierter Datei)]]&lt;&gt;"",BTT[[#This Row],[Lfd Nr. 
(aus konsolidierter Datei)]],VLOOKUP(aktives_Teilprojekt,Teilprojekte[[Teilprojekte]:[Kürzel]],2,FALSE)&amp;ROW(BTT[[#This Row],[Lfd Nr.
(automatisch)]])-2),"")</f>
        <v>FI683</v>
      </c>
      <c r="B680" t="s">
        <v>79</v>
      </c>
      <c r="D680" t="s">
        <v>1869</v>
      </c>
      <c r="E680" t="str">
        <f>IFERROR(IF(NOT(BTT[[#This Row],[Manuelle Änderung des Verantwortliches TP
(Auswahl - bei Bedarf)]]=""),BTT[[#This Row],[Manuelle Änderung des Verantwortliches TP
(Auswahl - bei Bedarf)]],VLOOKUP(BTT[[#This Row],[Hauptprozess
(Pflichtauswahl)]],Hauptprozesse[],3,FALSE)),"")</f>
        <v>FI</v>
      </c>
      <c r="G680" t="s">
        <v>81</v>
      </c>
      <c r="H680" t="s">
        <v>1861</v>
      </c>
      <c r="I680" t="s">
        <v>1870</v>
      </c>
      <c r="J680" t="str">
        <f>IFERROR(VLOOKUP(BTT[[#This Row],[Verwendete Transaktion (Pflichtauswahl)]],Transaktionen[[Transaktionen]:[Langtext]],2,FALSE),"")</f>
        <v>AUFTRAG ÄNDERN</v>
      </c>
      <c r="O680" t="s">
        <v>83</v>
      </c>
      <c r="T680" t="s">
        <v>83</v>
      </c>
      <c r="V680" t="str">
        <f>IFERROR(VLOOKUP(BTT[[#This Row],[Verwendetes Formular
(Auswahl falls relevant)]],Formulare[[Formularbezeichnung]:[Formularname (technisch)]],2,FALSE),"")</f>
        <v/>
      </c>
      <c r="X680" t="s">
        <v>83</v>
      </c>
      <c r="Y680" s="4" t="s">
        <v>1871</v>
      </c>
      <c r="AB680" t="s">
        <v>85</v>
      </c>
      <c r="AC680" s="22" t="s">
        <v>97</v>
      </c>
      <c r="AD680" t="s">
        <v>816</v>
      </c>
      <c r="AF680" t="s">
        <v>1872</v>
      </c>
      <c r="AI680" t="s">
        <v>85</v>
      </c>
      <c r="AJ680" t="s">
        <v>85</v>
      </c>
      <c r="AK680" t="str">
        <f>IF(BTT[[#This Row],[Subprozess
(optionale Auswahl)]]="","okay",IF(VLOOKUP(BTT[[#This Row],[Subprozess
(optionale Auswahl)]],BPML[[Subprozess]:[Zugeordneter Hauptprozess]],3,FALSE)=BTT[[#This Row],[Hauptprozess
(Pflichtauswahl)]],"okay","falscher Subprozess"))</f>
        <v>okay</v>
      </c>
      <c r="AL680" t="str">
        <f>IF(aktives_Teilprojekt="Master","",IF(BTT[[#This Row],[Verantwortliches TP
(automatisch)]]=VLOOKUP(aktives_Teilprojekt,Teilprojekte[[Teilprojekte]:[Kürzel]],2,FALSE),"okay","Hauptprozess anderes TP"))</f>
        <v>okay</v>
      </c>
      <c r="AM6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80" t="str">
        <f>IFERROR(IF(BTT[[#This Row],[SAP-Modul
(Pflichtauswahl)]]&lt;&gt;VLOOKUP(BTT[[#This Row],[Verwendete Transaktion (Pflichtauswahl)]],Transaktionen[[Transaktionen]:[Modul]],3,FALSE),"Modul anders","okay"),"")</f>
        <v>okay</v>
      </c>
      <c r="AP680" t="str">
        <f>IFERROR(IF(COUNTIFS(BTT[Verwendete Transaktion (Pflichtauswahl)],BTT[[#This Row],[Verwendete Transaktion (Pflichtauswahl)]],BTT[SAP-Modul
(Pflichtauswahl)],"&lt;&gt;"&amp;BTT[[#This Row],[SAP-Modul
(Pflichtauswahl)]])&gt;0,"Modul anders","okay"),"")</f>
        <v>okay</v>
      </c>
      <c r="AQ680" t="str">
        <f>IFERROR(IF(COUNTIFS(BTT[Verwendete Transaktion (Pflichtauswahl)],BTT[[#This Row],[Verwendete Transaktion (Pflichtauswahl)]],BTT[Verantwortliches TP
(automatisch)],"&lt;&gt;"&amp;BTT[[#This Row],[Verantwortliches TP
(automatisch)]])&gt;0,"Transaktion mehrfach","okay"),"")</f>
        <v>okay</v>
      </c>
      <c r="AR680" t="str">
        <f>IFERROR(IF(COUNTIFS(BTT[Verwendete Transaktion (Pflichtauswahl)],BTT[[#This Row],[Verwendete Transaktion (Pflichtauswahl)]],BTT[Verantwortliches TP
(automatisch)],"&lt;&gt;"&amp;VLOOKUP(aktives_Teilprojekt,Teilprojekte[[Teilprojekte]:[Kürzel]],2,FALSE))&gt;0,"Transaktion mehrfach","okay"),"")</f>
        <v>okay</v>
      </c>
      <c r="AS680" t="s">
        <v>1873</v>
      </c>
    </row>
    <row r="681" spans="1:45">
      <c r="A681" t="str">
        <f>IFERROR(IF(BTT[[#This Row],[Lfd Nr. 
(aus konsolidierter Datei)]]&lt;&gt;"",BTT[[#This Row],[Lfd Nr. 
(aus konsolidierter Datei)]],VLOOKUP(aktives_Teilprojekt,Teilprojekte[[Teilprojekte]:[Kürzel]],2,FALSE)&amp;ROW(BTT[[#This Row],[Lfd Nr.
(automatisch)]])-2),"")</f>
        <v>IH332</v>
      </c>
      <c r="B681" t="s">
        <v>1865</v>
      </c>
      <c r="D681" t="s">
        <v>1874</v>
      </c>
      <c r="E681" t="str">
        <f>IFERROR(IF(NOT(BTT[[#This Row],[Manuelle Änderung des Verantwortliches TP
(Auswahl - bei Bedarf)]]=""),BTT[[#This Row],[Manuelle Änderung des Verantwortliches TP
(Auswahl - bei Bedarf)]],VLOOKUP(BTT[[#This Row],[Hauptprozess
(Pflichtauswahl)]],Hauptprozesse[],3,FALSE)),"")</f>
        <v>FI</v>
      </c>
      <c r="F681" t="s">
        <v>5</v>
      </c>
      <c r="H681" t="s">
        <v>1861</v>
      </c>
      <c r="I681" t="s">
        <v>1870</v>
      </c>
      <c r="J681" t="str">
        <f>IFERROR(VLOOKUP(BTT[[#This Row],[Verwendete Transaktion (Pflichtauswahl)]],Transaktionen[[Transaktionen]:[Langtext]],2,FALSE),"")</f>
        <v>AUFTRAG ÄNDERN</v>
      </c>
      <c r="K681" t="s">
        <v>85</v>
      </c>
      <c r="L681" t="s">
        <v>85</v>
      </c>
      <c r="M681" t="s">
        <v>85</v>
      </c>
      <c r="N681" t="s">
        <v>85</v>
      </c>
      <c r="O681" t="s">
        <v>85</v>
      </c>
      <c r="P681" t="s">
        <v>85</v>
      </c>
      <c r="Q681" t="s">
        <v>85</v>
      </c>
      <c r="S681" t="s">
        <v>85</v>
      </c>
      <c r="T681" t="s">
        <v>96</v>
      </c>
      <c r="V681" t="str">
        <f>IFERROR(VLOOKUP(BTT[[#This Row],[Verwendetes Formular
(Auswahl falls relevant)]],Formulare[[Formularbezeichnung]:[Formularname (technisch)]],2,FALSE),"")</f>
        <v/>
      </c>
      <c r="X681" t="s">
        <v>85</v>
      </c>
      <c r="Y681" s="4"/>
      <c r="Z681" t="s">
        <v>739</v>
      </c>
      <c r="AB681" t="s">
        <v>85</v>
      </c>
      <c r="AC681" s="22" t="s">
        <v>97</v>
      </c>
      <c r="AD681" t="s">
        <v>816</v>
      </c>
      <c r="AF681" t="s">
        <v>1872</v>
      </c>
      <c r="AJ681" t="s">
        <v>99</v>
      </c>
      <c r="AK681" t="str">
        <f>IF(BTT[[#This Row],[Subprozess
(optionale Auswahl)]]="","okay",IF(VLOOKUP(BTT[[#This Row],[Subprozess
(optionale Auswahl)]],BPML[[Subprozess]:[Zugeordneter Hauptprozess]],3,FALSE)=BTT[[#This Row],[Hauptprozess
(Pflichtauswahl)]],"okay","falscher Subprozess"))</f>
        <v>okay</v>
      </c>
      <c r="AL681" t="str">
        <f>IF(aktives_Teilprojekt="Master","",IF(BTT[[#This Row],[Verantwortliches TP
(automatisch)]]=VLOOKUP(aktives_Teilprojekt,Teilprojekte[[Teilprojekte]:[Kürzel]],2,FALSE),"okay","Hauptprozess anderes TP"))</f>
        <v>okay</v>
      </c>
      <c r="AM6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6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81" t="str">
        <f>IFERROR(IF(BTT[[#This Row],[SAP-Modul
(Pflichtauswahl)]]&lt;&gt;VLOOKUP(BTT[[#This Row],[Verwendete Transaktion (Pflichtauswahl)]],Transaktionen[[Transaktionen]:[Modul]],3,FALSE),"Modul anders","okay"),"")</f>
        <v>okay</v>
      </c>
      <c r="AP681" t="str">
        <f>IFERROR(IF(COUNTIFS(BTT[Verwendete Transaktion (Pflichtauswahl)],BTT[[#This Row],[Verwendete Transaktion (Pflichtauswahl)]],BTT[SAP-Modul
(Pflichtauswahl)],"&lt;&gt;"&amp;BTT[[#This Row],[SAP-Modul
(Pflichtauswahl)]])&gt;0,"Modul anders","okay"),"")</f>
        <v>okay</v>
      </c>
      <c r="AQ681" t="str">
        <f>IFERROR(IF(COUNTIFS(BTT[Verwendete Transaktion (Pflichtauswahl)],BTT[[#This Row],[Verwendete Transaktion (Pflichtauswahl)]],BTT[Verantwortliches TP
(automatisch)],"&lt;&gt;"&amp;BTT[[#This Row],[Verantwortliches TP
(automatisch)]])&gt;0,"Transaktion mehrfach","okay"),"")</f>
        <v>okay</v>
      </c>
      <c r="AR681" t="str">
        <f>IFERROR(IF(COUNTIFS(BTT[Verwendete Transaktion (Pflichtauswahl)],BTT[[#This Row],[Verwendete Transaktion (Pflichtauswahl)]],BTT[Verantwortliches TP
(automatisch)],"&lt;&gt;"&amp;VLOOKUP(aktives_Teilprojekt,Teilprojekte[[Teilprojekte]:[Kürzel]],2,FALSE))&gt;0,"Transaktion mehrfach","okay"),"")</f>
        <v>okay</v>
      </c>
      <c r="AS681" t="s">
        <v>1875</v>
      </c>
    </row>
    <row r="682" spans="1:45" ht="60">
      <c r="A682" t="str">
        <f>IFERROR(IF(BTT[[#This Row],[Lfd Nr. 
(aus konsolidierter Datei)]]&lt;&gt;"",BTT[[#This Row],[Lfd Nr. 
(aus konsolidierter Datei)]],VLOOKUP(aktives_Teilprojekt,Teilprojekte[[Teilprojekte]:[Kürzel]],2,FALSE)&amp;ROW(BTT[[#This Row],[Lfd Nr.
(automatisch)]])-2),"")</f>
        <v>FI686</v>
      </c>
      <c r="B682" t="s">
        <v>79</v>
      </c>
      <c r="D682" t="s">
        <v>1876</v>
      </c>
      <c r="E682" t="str">
        <f>IFERROR(IF(NOT(BTT[[#This Row],[Manuelle Änderung des Verantwortliches TP
(Auswahl - bei Bedarf)]]=""),BTT[[#This Row],[Manuelle Änderung des Verantwortliches TP
(Auswahl - bei Bedarf)]],VLOOKUP(BTT[[#This Row],[Hauptprozess
(Pflichtauswahl)]],Hauptprozesse[],3,FALSE)),"")</f>
        <v>FI</v>
      </c>
      <c r="G682" t="s">
        <v>81</v>
      </c>
      <c r="H682" t="s">
        <v>1861</v>
      </c>
      <c r="I682" t="s">
        <v>1877</v>
      </c>
      <c r="J682" t="str">
        <f>IFERROR(VLOOKUP(BTT[[#This Row],[Verwendete Transaktion (Pflichtauswahl)]],Transaktionen[[Transaktionen]:[Langtext]],2,FALSE),"")</f>
        <v>IH-Aufträge ändern</v>
      </c>
      <c r="O682" t="s">
        <v>83</v>
      </c>
      <c r="T682" t="s">
        <v>83</v>
      </c>
      <c r="V682" t="str">
        <f>IFERROR(VLOOKUP(BTT[[#This Row],[Verwendetes Formular
(Auswahl falls relevant)]],Formulare[[Formularbezeichnung]:[Formularname (technisch)]],2,FALSE),"")</f>
        <v/>
      </c>
      <c r="X682" t="s">
        <v>83</v>
      </c>
      <c r="Y682" s="4" t="s">
        <v>1878</v>
      </c>
      <c r="AB682" t="s">
        <v>85</v>
      </c>
      <c r="AC682" s="22" t="s">
        <v>97</v>
      </c>
      <c r="AD682" t="s">
        <v>816</v>
      </c>
      <c r="AF682" t="s">
        <v>1879</v>
      </c>
      <c r="AI682" t="s">
        <v>85</v>
      </c>
      <c r="AJ682" t="s">
        <v>85</v>
      </c>
      <c r="AK682" t="str">
        <f>IF(BTT[[#This Row],[Subprozess
(optionale Auswahl)]]="","okay",IF(VLOOKUP(BTT[[#This Row],[Subprozess
(optionale Auswahl)]],BPML[[Subprozess]:[Zugeordneter Hauptprozess]],3,FALSE)=BTT[[#This Row],[Hauptprozess
(Pflichtauswahl)]],"okay","falscher Subprozess"))</f>
        <v>okay</v>
      </c>
      <c r="AL682" t="str">
        <f>IF(aktives_Teilprojekt="Master","",IF(BTT[[#This Row],[Verantwortliches TP
(automatisch)]]=VLOOKUP(aktives_Teilprojekt,Teilprojekte[[Teilprojekte]:[Kürzel]],2,FALSE),"okay","Hauptprozess anderes TP"))</f>
        <v>okay</v>
      </c>
      <c r="AM6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682" t="str">
        <f>IFERROR(IF(BTT[[#This Row],[SAP-Modul
(Pflichtauswahl)]]&lt;&gt;VLOOKUP(BTT[[#This Row],[Verwendete Transaktion (Pflichtauswahl)]],Transaktionen[[Transaktionen]:[Modul]],3,FALSE),"Modul anders","okay"),"")</f>
        <v>okay</v>
      </c>
      <c r="AP682" t="str">
        <f>IFERROR(IF(COUNTIFS(BTT[Verwendete Transaktion (Pflichtauswahl)],BTT[[#This Row],[Verwendete Transaktion (Pflichtauswahl)]],BTT[SAP-Modul
(Pflichtauswahl)],"&lt;&gt;"&amp;BTT[[#This Row],[SAP-Modul
(Pflichtauswahl)]])&gt;0,"Modul anders","okay"),"")</f>
        <v>okay</v>
      </c>
      <c r="AQ682" t="str">
        <f>IFERROR(IF(COUNTIFS(BTT[Verwendete Transaktion (Pflichtauswahl)],BTT[[#This Row],[Verwendete Transaktion (Pflichtauswahl)]],BTT[Verantwortliches TP
(automatisch)],"&lt;&gt;"&amp;BTT[[#This Row],[Verantwortliches TP
(automatisch)]])&gt;0,"Transaktion mehrfach","okay"),"")</f>
        <v>okay</v>
      </c>
      <c r="AR682" t="str">
        <f>IFERROR(IF(COUNTIFS(BTT[Verwendete Transaktion (Pflichtauswahl)],BTT[[#This Row],[Verwendete Transaktion (Pflichtauswahl)]],BTT[Verantwortliches TP
(automatisch)],"&lt;&gt;"&amp;VLOOKUP(aktives_Teilprojekt,Teilprojekte[[Teilprojekte]:[Kürzel]],2,FALSE))&gt;0,"Transaktion mehrfach","okay"),"")</f>
        <v>okay</v>
      </c>
      <c r="AS682" t="s">
        <v>1880</v>
      </c>
    </row>
    <row r="683" spans="1:45">
      <c r="A683" t="str">
        <f>IFERROR(IF(BTT[[#This Row],[Lfd Nr. 
(aus konsolidierter Datei)]]&lt;&gt;"",BTT[[#This Row],[Lfd Nr. 
(aus konsolidierter Datei)]],VLOOKUP(aktives_Teilprojekt,Teilprojekte[[Teilprojekte]:[Kürzel]],2,FALSE)&amp;ROW(BTT[[#This Row],[Lfd Nr.
(automatisch)]])-2),"")</f>
        <v>FI3133</v>
      </c>
      <c r="B683" t="s">
        <v>807</v>
      </c>
      <c r="D683" t="s">
        <v>1881</v>
      </c>
      <c r="E683" t="str">
        <f>IFERROR(IF(NOT(BTT[[#This Row],[Manuelle Änderung des Verantwortliches TP
(Auswahl - bei Bedarf)]]=""),BTT[[#This Row],[Manuelle Änderung des Verantwortliches TP
(Auswahl - bei Bedarf)]],VLOOKUP(BTT[[#This Row],[Hauptprozess
(Pflichtauswahl)]],Hauptprozesse[],3,FALSE)),"")</f>
        <v>FI</v>
      </c>
      <c r="G683" t="s">
        <v>809</v>
      </c>
      <c r="H683" t="s">
        <v>1088</v>
      </c>
      <c r="I683" t="s">
        <v>1882</v>
      </c>
      <c r="J683" t="str">
        <f>IFERROR(VLOOKUP(BTT[[#This Row],[Verwendete Transaktion (Pflichtauswahl)]],Transaktionen[[Transaktionen]:[Langtext]],2,FALSE),"")</f>
        <v>Serviceauftrag anzeigen</v>
      </c>
      <c r="O683" t="s">
        <v>83</v>
      </c>
      <c r="T683" t="s">
        <v>83</v>
      </c>
      <c r="V683" t="str">
        <f>IFERROR(VLOOKUP(BTT[[#This Row],[Verwendetes Formular
(Auswahl falls relevant)]],Formulare[[Formularbezeichnung]:[Formularname (technisch)]],2,FALSE),"")</f>
        <v/>
      </c>
      <c r="X683" t="s">
        <v>83</v>
      </c>
      <c r="Y683" s="4"/>
      <c r="AC683" s="22" t="s">
        <v>97</v>
      </c>
      <c r="AD683" t="s">
        <v>98</v>
      </c>
      <c r="AF683" s="22" t="s">
        <v>97</v>
      </c>
      <c r="AJ683" t="s">
        <v>99</v>
      </c>
      <c r="AK683" t="str">
        <f>IF(BTT[[#This Row],[Subprozess
(optionale Auswahl)]]="","okay",IF(VLOOKUP(BTT[[#This Row],[Subprozess
(optionale Auswahl)]],BPML[[Subprozess]:[Zugeordneter Hauptprozess]],3,FALSE)=BTT[[#This Row],[Hauptprozess
(Pflichtauswahl)]],"okay","falscher Subprozess"))</f>
        <v>okay</v>
      </c>
      <c r="AL683" t="str">
        <f>IF(aktives_Teilprojekt="Master","",IF(BTT[[#This Row],[Verantwortliches TP
(automatisch)]]=VLOOKUP(aktives_Teilprojekt,Teilprojekte[[Teilprojekte]:[Kürzel]],2,FALSE),"okay","Hauptprozess anderes TP"))</f>
        <v>okay</v>
      </c>
      <c r="AM6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83" t="str">
        <f>IFERROR(IF(BTT[[#This Row],[SAP-Modul
(Pflichtauswahl)]]&lt;&gt;VLOOKUP(BTT[[#This Row],[Verwendete Transaktion (Pflichtauswahl)]],Transaktionen[[Transaktionen]:[Modul]],3,FALSE),"Modul anders","okay"),"")</f>
        <v>Modul anders</v>
      </c>
      <c r="AP683" t="str">
        <f>IFERROR(IF(COUNTIFS(BTT[Verwendete Transaktion (Pflichtauswahl)],BTT[[#This Row],[Verwendete Transaktion (Pflichtauswahl)]],BTT[SAP-Modul
(Pflichtauswahl)],"&lt;&gt;"&amp;BTT[[#This Row],[SAP-Modul
(Pflichtauswahl)]])&gt;0,"Modul anders","okay"),"")</f>
        <v>okay</v>
      </c>
      <c r="AQ683" t="str">
        <f>IFERROR(IF(COUNTIFS(BTT[Verwendete Transaktion (Pflichtauswahl)],BTT[[#This Row],[Verwendete Transaktion (Pflichtauswahl)]],BTT[Verantwortliches TP
(automatisch)],"&lt;&gt;"&amp;BTT[[#This Row],[Verantwortliches TP
(automatisch)]])&gt;0,"Transaktion mehrfach","okay"),"")</f>
        <v>okay</v>
      </c>
      <c r="AR683" t="str">
        <f>IFERROR(IF(COUNTIFS(BTT[Verwendete Transaktion (Pflichtauswahl)],BTT[[#This Row],[Verwendete Transaktion (Pflichtauswahl)]],BTT[Verantwortliches TP
(automatisch)],"&lt;&gt;"&amp;VLOOKUP(aktives_Teilprojekt,Teilprojekte[[Teilprojekte]:[Kürzel]],2,FALSE))&gt;0,"Transaktion mehrfach","okay"),"")</f>
        <v>okay</v>
      </c>
      <c r="AS683" t="s">
        <v>1883</v>
      </c>
    </row>
    <row r="684" spans="1:45" ht="60">
      <c r="A684" t="str">
        <f>IFERROR(IF(BTT[[#This Row],[Lfd Nr. 
(aus konsolidierter Datei)]]&lt;&gt;"",BTT[[#This Row],[Lfd Nr. 
(aus konsolidierter Datei)]],VLOOKUP(aktives_Teilprojekt,Teilprojekte[[Teilprojekte]:[Kürzel]],2,FALSE)&amp;ROW(BTT[[#This Row],[Lfd Nr.
(automatisch)]])-2),"")</f>
        <v>FI681</v>
      </c>
      <c r="B684" t="s">
        <v>79</v>
      </c>
      <c r="D684" t="s">
        <v>1884</v>
      </c>
      <c r="E684" t="str">
        <f>IFERROR(IF(NOT(BTT[[#This Row],[Manuelle Änderung des Verantwortliches TP
(Auswahl - bei Bedarf)]]=""),BTT[[#This Row],[Manuelle Änderung des Verantwortliches TP
(Auswahl - bei Bedarf)]],VLOOKUP(BTT[[#This Row],[Hauptprozess
(Pflichtauswahl)]],Hauptprozesse[],3,FALSE)),"")</f>
        <v>FI</v>
      </c>
      <c r="G684" t="s">
        <v>81</v>
      </c>
      <c r="H684" t="s">
        <v>1861</v>
      </c>
      <c r="I684" t="s">
        <v>1885</v>
      </c>
      <c r="J684" t="str">
        <f>IFERROR(VLOOKUP(BTT[[#This Row],[Verwendete Transaktion (Pflichtauswahl)]],Transaktionen[[Transaktionen]:[Langtext]],2,FALSE),"")</f>
        <v>Wareneingang zum Aufarb.-Auftrag</v>
      </c>
      <c r="O684" t="s">
        <v>83</v>
      </c>
      <c r="T684" t="s">
        <v>83</v>
      </c>
      <c r="V684" t="str">
        <f>IFERROR(VLOOKUP(BTT[[#This Row],[Verwendetes Formular
(Auswahl falls relevant)]],Formulare[[Formularbezeichnung]:[Formularname (technisch)]],2,FALSE),"")</f>
        <v/>
      </c>
      <c r="X684" t="s">
        <v>83</v>
      </c>
      <c r="Y684" s="4" t="s">
        <v>1886</v>
      </c>
      <c r="AC684" s="22" t="s">
        <v>97</v>
      </c>
      <c r="AD684" t="s">
        <v>98</v>
      </c>
      <c r="AF684" s="22" t="s">
        <v>97</v>
      </c>
      <c r="AJ684" t="s">
        <v>99</v>
      </c>
      <c r="AK684" t="str">
        <f>IF(BTT[[#This Row],[Subprozess
(optionale Auswahl)]]="","okay",IF(VLOOKUP(BTT[[#This Row],[Subprozess
(optionale Auswahl)]],BPML[[Subprozess]:[Zugeordneter Hauptprozess]],3,FALSE)=BTT[[#This Row],[Hauptprozess
(Pflichtauswahl)]],"okay","falscher Subprozess"))</f>
        <v>okay</v>
      </c>
      <c r="AL684" t="str">
        <f>IF(aktives_Teilprojekt="Master","",IF(BTT[[#This Row],[Verantwortliches TP
(automatisch)]]=VLOOKUP(aktives_Teilprojekt,Teilprojekte[[Teilprojekte]:[Kürzel]],2,FALSE),"okay","Hauptprozess anderes TP"))</f>
        <v>okay</v>
      </c>
      <c r="AM6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84" t="str">
        <f>IFERROR(IF(BTT[[#This Row],[SAP-Modul
(Pflichtauswahl)]]&lt;&gt;VLOOKUP(BTT[[#This Row],[Verwendete Transaktion (Pflichtauswahl)]],Transaktionen[[Transaktionen]:[Modul]],3,FALSE),"Modul anders","okay"),"")</f>
        <v>okay</v>
      </c>
      <c r="AP684" t="str">
        <f>IFERROR(IF(COUNTIFS(BTT[Verwendete Transaktion (Pflichtauswahl)],BTT[[#This Row],[Verwendete Transaktion (Pflichtauswahl)]],BTT[SAP-Modul
(Pflichtauswahl)],"&lt;&gt;"&amp;BTT[[#This Row],[SAP-Modul
(Pflichtauswahl)]])&gt;0,"Modul anders","okay"),"")</f>
        <v>okay</v>
      </c>
      <c r="AQ684" t="str">
        <f>IFERROR(IF(COUNTIFS(BTT[Verwendete Transaktion (Pflichtauswahl)],BTT[[#This Row],[Verwendete Transaktion (Pflichtauswahl)]],BTT[Verantwortliches TP
(automatisch)],"&lt;&gt;"&amp;BTT[[#This Row],[Verantwortliches TP
(automatisch)]])&gt;0,"Transaktion mehrfach","okay"),"")</f>
        <v>okay</v>
      </c>
      <c r="AR684" t="str">
        <f>IFERROR(IF(COUNTIFS(BTT[Verwendete Transaktion (Pflichtauswahl)],BTT[[#This Row],[Verwendete Transaktion (Pflichtauswahl)]],BTT[Verantwortliches TP
(automatisch)],"&lt;&gt;"&amp;VLOOKUP(aktives_Teilprojekt,Teilprojekte[[Teilprojekte]:[Kürzel]],2,FALSE))&gt;0,"Transaktion mehrfach","okay"),"")</f>
        <v>okay</v>
      </c>
      <c r="AS684" t="s">
        <v>1887</v>
      </c>
    </row>
    <row r="685" spans="1:45">
      <c r="A685" t="str">
        <f>IFERROR(IF(BTT[[#This Row],[Lfd Nr. 
(aus konsolidierter Datei)]]&lt;&gt;"",BTT[[#This Row],[Lfd Nr. 
(aus konsolidierter Datei)]],VLOOKUP(aktives_Teilprojekt,Teilprojekte[[Teilprojekte]:[Kürzel]],2,FALSE)&amp;ROW(BTT[[#This Row],[Lfd Nr.
(automatisch)]])-2),"")</f>
        <v>FI2880</v>
      </c>
      <c r="B685" t="s">
        <v>79</v>
      </c>
      <c r="D685" t="s">
        <v>1888</v>
      </c>
      <c r="E685" t="str">
        <f>IFERROR(IF(NOT(BTT[[#This Row],[Manuelle Änderung des Verantwortliches TP
(Auswahl - bei Bedarf)]]=""),BTT[[#This Row],[Manuelle Änderung des Verantwortliches TP
(Auswahl - bei Bedarf)]],VLOOKUP(BTT[[#This Row],[Hauptprozess
(Pflichtauswahl)]],Hauptprozesse[],3,FALSE)),"")</f>
        <v>FI</v>
      </c>
      <c r="G685" t="s">
        <v>809</v>
      </c>
      <c r="H685" t="s">
        <v>737</v>
      </c>
      <c r="I685" t="s">
        <v>1889</v>
      </c>
      <c r="J685" t="str">
        <f>IFERROR(VLOOKUP(BTT[[#This Row],[Verwendete Transaktion (Pflichtauswahl)]],Transaktionen[[Transaktionen]:[Langtext]],2,FALSE),"")</f>
        <v>Durchführung über Job</v>
      </c>
      <c r="O685" t="s">
        <v>83</v>
      </c>
      <c r="T685" t="s">
        <v>83</v>
      </c>
      <c r="V685" t="str">
        <f>IFERROR(VLOOKUP(BTT[[#This Row],[Verwendetes Formular
(Auswahl falls relevant)]],Formulare[[Formularbezeichnung]:[Formularname (technisch)]],2,FALSE),"")</f>
        <v/>
      </c>
      <c r="X685" t="s">
        <v>83</v>
      </c>
      <c r="Y685" s="4"/>
      <c r="AC685" s="22" t="s">
        <v>97</v>
      </c>
      <c r="AD685" t="s">
        <v>98</v>
      </c>
      <c r="AF685" s="22" t="s">
        <v>97</v>
      </c>
      <c r="AJ685" t="s">
        <v>99</v>
      </c>
      <c r="AK685" t="str">
        <f>IF(BTT[[#This Row],[Subprozess
(optionale Auswahl)]]="","okay",IF(VLOOKUP(BTT[[#This Row],[Subprozess
(optionale Auswahl)]],BPML[[Subprozess]:[Zugeordneter Hauptprozess]],3,FALSE)=BTT[[#This Row],[Hauptprozess
(Pflichtauswahl)]],"okay","falscher Subprozess"))</f>
        <v>okay</v>
      </c>
      <c r="AL685" t="str">
        <f>IF(aktives_Teilprojekt="Master","",IF(BTT[[#This Row],[Verantwortliches TP
(automatisch)]]=VLOOKUP(aktives_Teilprojekt,Teilprojekte[[Teilprojekte]:[Kürzel]],2,FALSE),"okay","Hauptprozess anderes TP"))</f>
        <v>okay</v>
      </c>
      <c r="AM6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85" t="str">
        <f>IFERROR(IF(BTT[[#This Row],[SAP-Modul
(Pflichtauswahl)]]&lt;&gt;VLOOKUP(BTT[[#This Row],[Verwendete Transaktion (Pflichtauswahl)]],Transaktionen[[Transaktionen]:[Modul]],3,FALSE),"Modul anders","okay"),"")</f>
        <v>Modul anders</v>
      </c>
      <c r="AP685" t="str">
        <f>IFERROR(IF(COUNTIFS(BTT[Verwendete Transaktion (Pflichtauswahl)],BTT[[#This Row],[Verwendete Transaktion (Pflichtauswahl)]],BTT[SAP-Modul
(Pflichtauswahl)],"&lt;&gt;"&amp;BTT[[#This Row],[SAP-Modul
(Pflichtauswahl)]])&gt;0,"Modul anders","okay"),"")</f>
        <v>okay</v>
      </c>
      <c r="AQ685" t="str">
        <f>IFERROR(IF(COUNTIFS(BTT[Verwendete Transaktion (Pflichtauswahl)],BTT[[#This Row],[Verwendete Transaktion (Pflichtauswahl)]],BTT[Verantwortliches TP
(automatisch)],"&lt;&gt;"&amp;BTT[[#This Row],[Verantwortliches TP
(automatisch)]])&gt;0,"Transaktion mehrfach","okay"),"")</f>
        <v>okay</v>
      </c>
      <c r="AR685" t="str">
        <f>IFERROR(IF(COUNTIFS(BTT[Verwendete Transaktion (Pflichtauswahl)],BTT[[#This Row],[Verwendete Transaktion (Pflichtauswahl)]],BTT[Verantwortliches TP
(automatisch)],"&lt;&gt;"&amp;VLOOKUP(aktives_Teilprojekt,Teilprojekte[[Teilprojekte]:[Kürzel]],2,FALSE))&gt;0,"Transaktion mehrfach","okay"),"")</f>
        <v>okay</v>
      </c>
      <c r="AS685" t="s">
        <v>1890</v>
      </c>
    </row>
    <row r="686" spans="1:45">
      <c r="A686" t="str">
        <f>IFERROR(IF(BTT[[#This Row],[Lfd Nr. 
(aus konsolidierter Datei)]]&lt;&gt;"",BTT[[#This Row],[Lfd Nr. 
(aus konsolidierter Datei)]],VLOOKUP(aktives_Teilprojekt,Teilprojekte[[Teilprojekte]:[Kürzel]],2,FALSE)&amp;ROW(BTT[[#This Row],[Lfd Nr.
(automatisch)]])-2),"")</f>
        <v>FI3001</v>
      </c>
      <c r="B686" t="s">
        <v>813</v>
      </c>
      <c r="D686" t="s">
        <v>1891</v>
      </c>
      <c r="E686" t="str">
        <f>IFERROR(IF(NOT(BTT[[#This Row],[Manuelle Änderung des Verantwortliches TP
(Auswahl - bei Bedarf)]]=""),BTT[[#This Row],[Manuelle Änderung des Verantwortliches TP
(Auswahl - bei Bedarf)]],VLOOKUP(BTT[[#This Row],[Hauptprozess
(Pflichtauswahl)]],Hauptprozesse[],3,FALSE)),"")</f>
        <v>FI</v>
      </c>
      <c r="F686" t="s">
        <v>5</v>
      </c>
      <c r="G686" t="s">
        <v>809</v>
      </c>
      <c r="H686" t="s">
        <v>831</v>
      </c>
      <c r="I686" t="s">
        <v>1892</v>
      </c>
      <c r="J686" t="str">
        <f>IFERROR(VLOOKUP(BTT[[#This Row],[Verwendete Transaktion (Pflichtauswahl)]],Transaktionen[[Transaktionen]:[Langtext]],2,FALSE),"")</f>
        <v>Kostenart anlegen</v>
      </c>
      <c r="O686" t="s">
        <v>83</v>
      </c>
      <c r="T686" t="s">
        <v>83</v>
      </c>
      <c r="V686" t="str">
        <f>IFERROR(VLOOKUP(BTT[[#This Row],[Verwendetes Formular
(Auswahl falls relevant)]],Formulare[[Formularbezeichnung]:[Formularname (technisch)]],2,FALSE),"")</f>
        <v/>
      </c>
      <c r="X686" t="s">
        <v>83</v>
      </c>
      <c r="Y686" s="4"/>
      <c r="AB686" t="s">
        <v>1893</v>
      </c>
      <c r="AC686" t="s">
        <v>1742</v>
      </c>
      <c r="AD686" t="s">
        <v>87</v>
      </c>
      <c r="AF686" t="s">
        <v>1894</v>
      </c>
      <c r="AG686" t="s">
        <v>792</v>
      </c>
      <c r="AJ686" t="s">
        <v>99</v>
      </c>
      <c r="AK686" t="str">
        <f>IF(BTT[[#This Row],[Subprozess
(optionale Auswahl)]]="","okay",IF(VLOOKUP(BTT[[#This Row],[Subprozess
(optionale Auswahl)]],BPML[[Subprozess]:[Zugeordneter Hauptprozess]],3,FALSE)=BTT[[#This Row],[Hauptprozess
(Pflichtauswahl)]],"okay","falscher Subprozess"))</f>
        <v>okay</v>
      </c>
      <c r="AL686" t="str">
        <f>IF(aktives_Teilprojekt="Master","",IF(BTT[[#This Row],[Verantwortliches TP
(automatisch)]]=VLOOKUP(aktives_Teilprojekt,Teilprojekte[[Teilprojekte]:[Kürzel]],2,FALSE),"okay","Hauptprozess anderes TP"))</f>
        <v>okay</v>
      </c>
      <c r="AM6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86" t="str">
        <f>IFERROR(IF(BTT[[#This Row],[SAP-Modul
(Pflichtauswahl)]]&lt;&gt;VLOOKUP(BTT[[#This Row],[Verwendete Transaktion (Pflichtauswahl)]],Transaktionen[[Transaktionen]:[Modul]],3,FALSE),"Modul anders","okay"),"")</f>
        <v>Modul anders</v>
      </c>
      <c r="AP686" t="str">
        <f>IFERROR(IF(COUNTIFS(BTT[Verwendete Transaktion (Pflichtauswahl)],BTT[[#This Row],[Verwendete Transaktion (Pflichtauswahl)]],BTT[SAP-Modul
(Pflichtauswahl)],"&lt;&gt;"&amp;BTT[[#This Row],[SAP-Modul
(Pflichtauswahl)]])&gt;0,"Modul anders","okay"),"")</f>
        <v>okay</v>
      </c>
      <c r="AQ686" t="str">
        <f>IFERROR(IF(COUNTIFS(BTT[Verwendete Transaktion (Pflichtauswahl)],BTT[[#This Row],[Verwendete Transaktion (Pflichtauswahl)]],BTT[Verantwortliches TP
(automatisch)],"&lt;&gt;"&amp;BTT[[#This Row],[Verantwortliches TP
(automatisch)]])&gt;0,"Transaktion mehrfach","okay"),"")</f>
        <v>okay</v>
      </c>
      <c r="AR686" t="str">
        <f>IFERROR(IF(COUNTIFS(BTT[Verwendete Transaktion (Pflichtauswahl)],BTT[[#This Row],[Verwendete Transaktion (Pflichtauswahl)]],BTT[Verantwortliches TP
(automatisch)],"&lt;&gt;"&amp;VLOOKUP(aktives_Teilprojekt,Teilprojekte[[Teilprojekte]:[Kürzel]],2,FALSE))&gt;0,"Transaktion mehrfach","okay"),"")</f>
        <v>okay</v>
      </c>
      <c r="AS686" t="s">
        <v>1895</v>
      </c>
    </row>
    <row r="687" spans="1:45">
      <c r="A687" t="str">
        <f>IFERROR(IF(BTT[[#This Row],[Lfd Nr. 
(aus konsolidierter Datei)]]&lt;&gt;"",BTT[[#This Row],[Lfd Nr. 
(aus konsolidierter Datei)]],VLOOKUP(aktives_Teilprojekt,Teilprojekte[[Teilprojekte]:[Kürzel]],2,FALSE)&amp;ROW(BTT[[#This Row],[Lfd Nr.
(automatisch)]])-2),"")</f>
        <v>FI3033</v>
      </c>
      <c r="B687" t="s">
        <v>813</v>
      </c>
      <c r="D687" t="s">
        <v>1896</v>
      </c>
      <c r="E687" t="str">
        <f>IFERROR(IF(NOT(BTT[[#This Row],[Manuelle Änderung des Verantwortliches TP
(Auswahl - bei Bedarf)]]=""),BTT[[#This Row],[Manuelle Änderung des Verantwortliches TP
(Auswahl - bei Bedarf)]],VLOOKUP(BTT[[#This Row],[Hauptprozess
(Pflichtauswahl)]],Hauptprozesse[],3,FALSE)),"")</f>
        <v>FI</v>
      </c>
      <c r="F687" t="s">
        <v>5</v>
      </c>
      <c r="G687" t="s">
        <v>809</v>
      </c>
      <c r="H687" t="s">
        <v>1088</v>
      </c>
      <c r="I687" t="s">
        <v>1897</v>
      </c>
      <c r="J687" t="str">
        <f>IFERROR(VLOOKUP(BTT[[#This Row],[Verwendete Transaktion (Pflichtauswahl)]],Transaktionen[[Transaktionen]:[Langtext]],2,FALSE),"")</f>
        <v>Kostenart ändern</v>
      </c>
      <c r="O687" t="s">
        <v>83</v>
      </c>
      <c r="T687" t="s">
        <v>83</v>
      </c>
      <c r="V687" t="str">
        <f>IFERROR(VLOOKUP(BTT[[#This Row],[Verwendetes Formular
(Auswahl falls relevant)]],Formulare[[Formularbezeichnung]:[Formularname (technisch)]],2,FALSE),"")</f>
        <v/>
      </c>
      <c r="X687" t="s">
        <v>83</v>
      </c>
      <c r="Y687" s="4"/>
      <c r="AC687" t="s">
        <v>1742</v>
      </c>
      <c r="AD687" t="s">
        <v>87</v>
      </c>
      <c r="AF687" t="s">
        <v>1894</v>
      </c>
      <c r="AG687" t="s">
        <v>792</v>
      </c>
      <c r="AJ687" t="s">
        <v>99</v>
      </c>
      <c r="AK687" t="str">
        <f>IF(BTT[[#This Row],[Subprozess
(optionale Auswahl)]]="","okay",IF(VLOOKUP(BTT[[#This Row],[Subprozess
(optionale Auswahl)]],BPML[[Subprozess]:[Zugeordneter Hauptprozess]],3,FALSE)=BTT[[#This Row],[Hauptprozess
(Pflichtauswahl)]],"okay","falscher Subprozess"))</f>
        <v>okay</v>
      </c>
      <c r="AL687" t="str">
        <f>IF(aktives_Teilprojekt="Master","",IF(BTT[[#This Row],[Verantwortliches TP
(automatisch)]]=VLOOKUP(aktives_Teilprojekt,Teilprojekte[[Teilprojekte]:[Kürzel]],2,FALSE),"okay","Hauptprozess anderes TP"))</f>
        <v>okay</v>
      </c>
      <c r="AM6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87" t="str">
        <f>IFERROR(IF(BTT[[#This Row],[SAP-Modul
(Pflichtauswahl)]]&lt;&gt;VLOOKUP(BTT[[#This Row],[Verwendete Transaktion (Pflichtauswahl)]],Transaktionen[[Transaktionen]:[Modul]],3,FALSE),"Modul anders","okay"),"")</f>
        <v>okay</v>
      </c>
      <c r="AP687" t="str">
        <f>IFERROR(IF(COUNTIFS(BTT[Verwendete Transaktion (Pflichtauswahl)],BTT[[#This Row],[Verwendete Transaktion (Pflichtauswahl)]],BTT[SAP-Modul
(Pflichtauswahl)],"&lt;&gt;"&amp;BTT[[#This Row],[SAP-Modul
(Pflichtauswahl)]])&gt;0,"Modul anders","okay"),"")</f>
        <v>okay</v>
      </c>
      <c r="AQ687" t="str">
        <f>IFERROR(IF(COUNTIFS(BTT[Verwendete Transaktion (Pflichtauswahl)],BTT[[#This Row],[Verwendete Transaktion (Pflichtauswahl)]],BTT[Verantwortliches TP
(automatisch)],"&lt;&gt;"&amp;BTT[[#This Row],[Verantwortliches TP
(automatisch)]])&gt;0,"Transaktion mehrfach","okay"),"")</f>
        <v>okay</v>
      </c>
      <c r="AR687" t="str">
        <f>IFERROR(IF(COUNTIFS(BTT[Verwendete Transaktion (Pflichtauswahl)],BTT[[#This Row],[Verwendete Transaktion (Pflichtauswahl)]],BTT[Verantwortliches TP
(automatisch)],"&lt;&gt;"&amp;VLOOKUP(aktives_Teilprojekt,Teilprojekte[[Teilprojekte]:[Kürzel]],2,FALSE))&gt;0,"Transaktion mehrfach","okay"),"")</f>
        <v>okay</v>
      </c>
      <c r="AS687" t="s">
        <v>1898</v>
      </c>
    </row>
    <row r="688" spans="1:45" ht="30">
      <c r="A688" t="str">
        <f>IFERROR(IF(BTT[[#This Row],[Lfd Nr. 
(aus konsolidierter Datei)]]&lt;&gt;"",BTT[[#This Row],[Lfd Nr. 
(aus konsolidierter Datei)]],VLOOKUP(aktives_Teilprojekt,Teilprojekte[[Teilprojekte]:[Kürzel]],2,FALSE)&amp;ROW(BTT[[#This Row],[Lfd Nr.
(automatisch)]])-2),"")</f>
        <v>NL183</v>
      </c>
      <c r="B688" t="s">
        <v>1394</v>
      </c>
      <c r="D688" t="s">
        <v>1899</v>
      </c>
      <c r="E688" t="str">
        <f>IFERROR(IF(NOT(BTT[[#This Row],[Manuelle Änderung des Verantwortliches TP
(Auswahl - bei Bedarf)]]=""),BTT[[#This Row],[Manuelle Änderung des Verantwortliches TP
(Auswahl - bei Bedarf)]],VLOOKUP(BTT[[#This Row],[Hauptprozess
(Pflichtauswahl)]],Hauptprozesse[],3,FALSE)),"")</f>
        <v>FI</v>
      </c>
      <c r="F688" t="s">
        <v>5</v>
      </c>
      <c r="G688" t="s">
        <v>93</v>
      </c>
      <c r="H688" t="s">
        <v>1088</v>
      </c>
      <c r="I688" t="s">
        <v>1900</v>
      </c>
      <c r="J688" t="str">
        <f>IFERROR(VLOOKUP(BTT[[#This Row],[Verwendete Transaktion (Pflichtauswahl)]],Transaktionen[[Transaktionen]:[Langtext]],2,FALSE),"")</f>
        <v>Kostenart anzeigen</v>
      </c>
      <c r="O688" t="s">
        <v>85</v>
      </c>
      <c r="T688" t="s">
        <v>96</v>
      </c>
      <c r="V688" t="str">
        <f>IFERROR(VLOOKUP(BTT[[#This Row],[Verwendetes Formular
(Auswahl falls relevant)]],Formulare[[Formularbezeichnung]:[Formularname (technisch)]],2,FALSE),"")</f>
        <v/>
      </c>
      <c r="X688" t="s">
        <v>83</v>
      </c>
      <c r="Y688" s="4" t="s">
        <v>1901</v>
      </c>
      <c r="AC688" t="s">
        <v>1902</v>
      </c>
      <c r="AD688" t="s">
        <v>87</v>
      </c>
      <c r="AF688" t="s">
        <v>1894</v>
      </c>
      <c r="AJ688" t="s">
        <v>99</v>
      </c>
      <c r="AK688" t="str">
        <f>IF(BTT[[#This Row],[Subprozess
(optionale Auswahl)]]="","okay",IF(VLOOKUP(BTT[[#This Row],[Subprozess
(optionale Auswahl)]],BPML[[Subprozess]:[Zugeordneter Hauptprozess]],3,FALSE)=BTT[[#This Row],[Hauptprozess
(Pflichtauswahl)]],"okay","falscher Subprozess"))</f>
        <v>okay</v>
      </c>
      <c r="AL688" t="str">
        <f>IF(aktives_Teilprojekt="Master","",IF(BTT[[#This Row],[Verantwortliches TP
(automatisch)]]=VLOOKUP(aktives_Teilprojekt,Teilprojekte[[Teilprojekte]:[Kürzel]],2,FALSE),"okay","Hauptprozess anderes TP"))</f>
        <v>okay</v>
      </c>
      <c r="AM6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88" t="str">
        <f>IFERROR(IF(BTT[[#This Row],[SAP-Modul
(Pflichtauswahl)]]&lt;&gt;VLOOKUP(BTT[[#This Row],[Verwendete Transaktion (Pflichtauswahl)]],Transaktionen[[Transaktionen]:[Modul]],3,FALSE),"Modul anders","okay"),"")</f>
        <v>okay</v>
      </c>
      <c r="AP688" t="str">
        <f>IFERROR(IF(COUNTIFS(BTT[Verwendete Transaktion (Pflichtauswahl)],BTT[[#This Row],[Verwendete Transaktion (Pflichtauswahl)]],BTT[SAP-Modul
(Pflichtauswahl)],"&lt;&gt;"&amp;BTT[[#This Row],[SAP-Modul
(Pflichtauswahl)]])&gt;0,"Modul anders","okay"),"")</f>
        <v>okay</v>
      </c>
      <c r="AQ688" t="str">
        <f>IFERROR(IF(COUNTIFS(BTT[Verwendete Transaktion (Pflichtauswahl)],BTT[[#This Row],[Verwendete Transaktion (Pflichtauswahl)]],BTT[Verantwortliches TP
(automatisch)],"&lt;&gt;"&amp;BTT[[#This Row],[Verantwortliches TP
(automatisch)]])&gt;0,"Transaktion mehrfach","okay"),"")</f>
        <v>okay</v>
      </c>
      <c r="AR688" t="str">
        <f>IFERROR(IF(COUNTIFS(BTT[Verwendete Transaktion (Pflichtauswahl)],BTT[[#This Row],[Verwendete Transaktion (Pflichtauswahl)]],BTT[Verantwortliches TP
(automatisch)],"&lt;&gt;"&amp;VLOOKUP(aktives_Teilprojekt,Teilprojekte[[Teilprojekte]:[Kürzel]],2,FALSE))&gt;0,"Transaktion mehrfach","okay"),"")</f>
        <v>okay</v>
      </c>
      <c r="AS688" t="s">
        <v>1903</v>
      </c>
    </row>
    <row r="689" spans="1:45">
      <c r="A689" t="str">
        <f>IFERROR(IF(BTT[[#This Row],[Lfd Nr. 
(aus konsolidierter Datei)]]&lt;&gt;"",BTT[[#This Row],[Lfd Nr. 
(aus konsolidierter Datei)]],VLOOKUP(aktives_Teilprojekt,Teilprojekte[[Teilprojekte]:[Kürzel]],2,FALSE)&amp;ROW(BTT[[#This Row],[Lfd Nr.
(automatisch)]])-2),"")</f>
        <v>FI3034</v>
      </c>
      <c r="B689" t="s">
        <v>813</v>
      </c>
      <c r="D689" t="s">
        <v>1899</v>
      </c>
      <c r="E689" t="str">
        <f>IFERROR(IF(NOT(BTT[[#This Row],[Manuelle Änderung des Verantwortliches TP
(Auswahl - bei Bedarf)]]=""),BTT[[#This Row],[Manuelle Änderung des Verantwortliches TP
(Auswahl - bei Bedarf)]],VLOOKUP(BTT[[#This Row],[Hauptprozess
(Pflichtauswahl)]],Hauptprozesse[],3,FALSE)),"")</f>
        <v>FI</v>
      </c>
      <c r="F689" t="s">
        <v>5</v>
      </c>
      <c r="G689" t="s">
        <v>809</v>
      </c>
      <c r="H689" t="s">
        <v>1088</v>
      </c>
      <c r="I689" t="s">
        <v>1900</v>
      </c>
      <c r="J689" t="str">
        <f>IFERROR(VLOOKUP(BTT[[#This Row],[Verwendete Transaktion (Pflichtauswahl)]],Transaktionen[[Transaktionen]:[Langtext]],2,FALSE),"")</f>
        <v>Kostenart anzeigen</v>
      </c>
      <c r="O689" t="s">
        <v>83</v>
      </c>
      <c r="T689" t="s">
        <v>83</v>
      </c>
      <c r="V689" t="str">
        <f>IFERROR(VLOOKUP(BTT[[#This Row],[Verwendetes Formular
(Auswahl falls relevant)]],Formulare[[Formularbezeichnung]:[Formularname (technisch)]],2,FALSE),"")</f>
        <v/>
      </c>
      <c r="X689" t="s">
        <v>83</v>
      </c>
      <c r="Y689" s="4"/>
      <c r="AC689" t="s">
        <v>1742</v>
      </c>
      <c r="AD689" t="s">
        <v>87</v>
      </c>
      <c r="AF689" t="s">
        <v>1894</v>
      </c>
      <c r="AG689" t="s">
        <v>792</v>
      </c>
      <c r="AJ689" t="s">
        <v>99</v>
      </c>
      <c r="AK689" t="str">
        <f>IF(BTT[[#This Row],[Subprozess
(optionale Auswahl)]]="","okay",IF(VLOOKUP(BTT[[#This Row],[Subprozess
(optionale Auswahl)]],BPML[[Subprozess]:[Zugeordneter Hauptprozess]],3,FALSE)=BTT[[#This Row],[Hauptprozess
(Pflichtauswahl)]],"okay","falscher Subprozess"))</f>
        <v>okay</v>
      </c>
      <c r="AL689" t="str">
        <f>IF(aktives_Teilprojekt="Master","",IF(BTT[[#This Row],[Verantwortliches TP
(automatisch)]]=VLOOKUP(aktives_Teilprojekt,Teilprojekte[[Teilprojekte]:[Kürzel]],2,FALSE),"okay","Hauptprozess anderes TP"))</f>
        <v>okay</v>
      </c>
      <c r="AM6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89" t="str">
        <f>IFERROR(IF(BTT[[#This Row],[SAP-Modul
(Pflichtauswahl)]]&lt;&gt;VLOOKUP(BTT[[#This Row],[Verwendete Transaktion (Pflichtauswahl)]],Transaktionen[[Transaktionen]:[Modul]],3,FALSE),"Modul anders","okay"),"")</f>
        <v>okay</v>
      </c>
      <c r="AP689" t="str">
        <f>IFERROR(IF(COUNTIFS(BTT[Verwendete Transaktion (Pflichtauswahl)],BTT[[#This Row],[Verwendete Transaktion (Pflichtauswahl)]],BTT[SAP-Modul
(Pflichtauswahl)],"&lt;&gt;"&amp;BTT[[#This Row],[SAP-Modul
(Pflichtauswahl)]])&gt;0,"Modul anders","okay"),"")</f>
        <v>okay</v>
      </c>
      <c r="AQ689" t="str">
        <f>IFERROR(IF(COUNTIFS(BTT[Verwendete Transaktion (Pflichtauswahl)],BTT[[#This Row],[Verwendete Transaktion (Pflichtauswahl)]],BTT[Verantwortliches TP
(automatisch)],"&lt;&gt;"&amp;BTT[[#This Row],[Verantwortliches TP
(automatisch)]])&gt;0,"Transaktion mehrfach","okay"),"")</f>
        <v>okay</v>
      </c>
      <c r="AR689" t="str">
        <f>IFERROR(IF(COUNTIFS(BTT[Verwendete Transaktion (Pflichtauswahl)],BTT[[#This Row],[Verwendete Transaktion (Pflichtauswahl)]],BTT[Verantwortliches TP
(automatisch)],"&lt;&gt;"&amp;VLOOKUP(aktives_Teilprojekt,Teilprojekte[[Teilprojekte]:[Kürzel]],2,FALSE))&gt;0,"Transaktion mehrfach","okay"),"")</f>
        <v>okay</v>
      </c>
      <c r="AS689" t="s">
        <v>1904</v>
      </c>
    </row>
    <row r="690" spans="1:45">
      <c r="A690" t="str">
        <f>IFERROR(IF(BTT[[#This Row],[Lfd Nr. 
(aus konsolidierter Datei)]]&lt;&gt;"",BTT[[#This Row],[Lfd Nr. 
(aus konsolidierter Datei)]],VLOOKUP(aktives_Teilprojekt,Teilprojekte[[Teilprojekte]:[Kürzel]],2,FALSE)&amp;ROW(BTT[[#This Row],[Lfd Nr.
(automatisch)]])-2),"")</f>
        <v>FI3035</v>
      </c>
      <c r="B690" t="s">
        <v>813</v>
      </c>
      <c r="D690" t="s">
        <v>1905</v>
      </c>
      <c r="E690" t="str">
        <f>IFERROR(IF(NOT(BTT[[#This Row],[Manuelle Änderung des Verantwortliches TP
(Auswahl - bei Bedarf)]]=""),BTT[[#This Row],[Manuelle Änderung des Verantwortliches TP
(Auswahl - bei Bedarf)]],VLOOKUP(BTT[[#This Row],[Hauptprozess
(Pflichtauswahl)]],Hauptprozesse[],3,FALSE)),"")</f>
        <v>FI</v>
      </c>
      <c r="F690" t="s">
        <v>5</v>
      </c>
      <c r="G690" t="s">
        <v>809</v>
      </c>
      <c r="H690" t="s">
        <v>1088</v>
      </c>
      <c r="I690" t="s">
        <v>1906</v>
      </c>
      <c r="J690" t="str">
        <f>IFERROR(VLOOKUP(BTT[[#This Row],[Verwendete Transaktion (Pflichtauswahl)]],Transaktionen[[Transaktionen]:[Langtext]],2,FALSE),"")</f>
        <v>Kostenart löschen</v>
      </c>
      <c r="O690" t="s">
        <v>83</v>
      </c>
      <c r="T690" t="s">
        <v>83</v>
      </c>
      <c r="V690" t="str">
        <f>IFERROR(VLOOKUP(BTT[[#This Row],[Verwendetes Formular
(Auswahl falls relevant)]],Formulare[[Formularbezeichnung]:[Formularname (technisch)]],2,FALSE),"")</f>
        <v/>
      </c>
      <c r="X690" t="s">
        <v>83</v>
      </c>
      <c r="Y690" s="4"/>
      <c r="AC690" t="s">
        <v>1742</v>
      </c>
      <c r="AD690" t="s">
        <v>87</v>
      </c>
      <c r="AF690" t="s">
        <v>1894</v>
      </c>
      <c r="AG690" t="s">
        <v>792</v>
      </c>
      <c r="AJ690" t="s">
        <v>99</v>
      </c>
      <c r="AK690" t="str">
        <f>IF(BTT[[#This Row],[Subprozess
(optionale Auswahl)]]="","okay",IF(VLOOKUP(BTT[[#This Row],[Subprozess
(optionale Auswahl)]],BPML[[Subprozess]:[Zugeordneter Hauptprozess]],3,FALSE)=BTT[[#This Row],[Hauptprozess
(Pflichtauswahl)]],"okay","falscher Subprozess"))</f>
        <v>okay</v>
      </c>
      <c r="AL690" t="str">
        <f>IF(aktives_Teilprojekt="Master","",IF(BTT[[#This Row],[Verantwortliches TP
(automatisch)]]=VLOOKUP(aktives_Teilprojekt,Teilprojekte[[Teilprojekte]:[Kürzel]],2,FALSE),"okay","Hauptprozess anderes TP"))</f>
        <v>okay</v>
      </c>
      <c r="AM6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0" t="str">
        <f>IFERROR(IF(BTT[[#This Row],[SAP-Modul
(Pflichtauswahl)]]&lt;&gt;VLOOKUP(BTT[[#This Row],[Verwendete Transaktion (Pflichtauswahl)]],Transaktionen[[Transaktionen]:[Modul]],3,FALSE),"Modul anders","okay"),"")</f>
        <v>okay</v>
      </c>
      <c r="AP690" t="str">
        <f>IFERROR(IF(COUNTIFS(BTT[Verwendete Transaktion (Pflichtauswahl)],BTT[[#This Row],[Verwendete Transaktion (Pflichtauswahl)]],BTT[SAP-Modul
(Pflichtauswahl)],"&lt;&gt;"&amp;BTT[[#This Row],[SAP-Modul
(Pflichtauswahl)]])&gt;0,"Modul anders","okay"),"")</f>
        <v>okay</v>
      </c>
      <c r="AQ690" t="str">
        <f>IFERROR(IF(COUNTIFS(BTT[Verwendete Transaktion (Pflichtauswahl)],BTT[[#This Row],[Verwendete Transaktion (Pflichtauswahl)]],BTT[Verantwortliches TP
(automatisch)],"&lt;&gt;"&amp;BTT[[#This Row],[Verantwortliches TP
(automatisch)]])&gt;0,"Transaktion mehrfach","okay"),"")</f>
        <v>okay</v>
      </c>
      <c r="AR690" t="str">
        <f>IFERROR(IF(COUNTIFS(BTT[Verwendete Transaktion (Pflichtauswahl)],BTT[[#This Row],[Verwendete Transaktion (Pflichtauswahl)]],BTT[Verantwortliches TP
(automatisch)],"&lt;&gt;"&amp;VLOOKUP(aktives_Teilprojekt,Teilprojekte[[Teilprojekte]:[Kürzel]],2,FALSE))&gt;0,"Transaktion mehrfach","okay"),"")</f>
        <v>okay</v>
      </c>
      <c r="AS690" t="s">
        <v>1907</v>
      </c>
    </row>
    <row r="691" spans="1:45">
      <c r="A691" t="str">
        <f>IFERROR(IF(BTT[[#This Row],[Lfd Nr. 
(aus konsolidierter Datei)]]&lt;&gt;"",BTT[[#This Row],[Lfd Nr. 
(aus konsolidierter Datei)]],VLOOKUP(aktives_Teilprojekt,Teilprojekte[[Teilprojekte]:[Kürzel]],2,FALSE)&amp;ROW(BTT[[#This Row],[Lfd Nr.
(automatisch)]])-2),"")</f>
        <v>FI3036</v>
      </c>
      <c r="B691" t="s">
        <v>813</v>
      </c>
      <c r="D691" t="s">
        <v>1908</v>
      </c>
      <c r="E691" t="str">
        <f>IFERROR(IF(NOT(BTT[[#This Row],[Manuelle Änderung des Verantwortliches TP
(Auswahl - bei Bedarf)]]=""),BTT[[#This Row],[Manuelle Änderung des Verantwortliches TP
(Auswahl - bei Bedarf)]],VLOOKUP(BTT[[#This Row],[Hauptprozess
(Pflichtauswahl)]],Hauptprozesse[],3,FALSE)),"")</f>
        <v>FI</v>
      </c>
      <c r="F691" t="s">
        <v>5</v>
      </c>
      <c r="G691" t="s">
        <v>809</v>
      </c>
      <c r="H691" t="s">
        <v>1088</v>
      </c>
      <c r="I691" t="s">
        <v>1909</v>
      </c>
      <c r="J691" t="str">
        <f>IFERROR(VLOOKUP(BTT[[#This Row],[Verwendete Transaktion (Pflichtauswahl)]],Transaktionen[[Transaktionen]:[Langtext]],2,FALSE),"")</f>
        <v>Kostenart: Änderungen anzeigen</v>
      </c>
      <c r="O691" t="s">
        <v>83</v>
      </c>
      <c r="T691" t="s">
        <v>83</v>
      </c>
      <c r="V691" t="str">
        <f>IFERROR(VLOOKUP(BTT[[#This Row],[Verwendetes Formular
(Auswahl falls relevant)]],Formulare[[Formularbezeichnung]:[Formularname (technisch)]],2,FALSE),"")</f>
        <v/>
      </c>
      <c r="X691" t="s">
        <v>83</v>
      </c>
      <c r="Y691" s="4"/>
      <c r="AC691" t="s">
        <v>1742</v>
      </c>
      <c r="AD691" t="s">
        <v>87</v>
      </c>
      <c r="AF691" t="s">
        <v>1894</v>
      </c>
      <c r="AG691" t="s">
        <v>792</v>
      </c>
      <c r="AJ691" t="s">
        <v>99</v>
      </c>
      <c r="AK691" t="str">
        <f>IF(BTT[[#This Row],[Subprozess
(optionale Auswahl)]]="","okay",IF(VLOOKUP(BTT[[#This Row],[Subprozess
(optionale Auswahl)]],BPML[[Subprozess]:[Zugeordneter Hauptprozess]],3,FALSE)=BTT[[#This Row],[Hauptprozess
(Pflichtauswahl)]],"okay","falscher Subprozess"))</f>
        <v>okay</v>
      </c>
      <c r="AL691" t="str">
        <f>IF(aktives_Teilprojekt="Master","",IF(BTT[[#This Row],[Verantwortliches TP
(automatisch)]]=VLOOKUP(aktives_Teilprojekt,Teilprojekte[[Teilprojekte]:[Kürzel]],2,FALSE),"okay","Hauptprozess anderes TP"))</f>
        <v>okay</v>
      </c>
      <c r="AM6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1" t="str">
        <f>IFERROR(IF(BTT[[#This Row],[SAP-Modul
(Pflichtauswahl)]]&lt;&gt;VLOOKUP(BTT[[#This Row],[Verwendete Transaktion (Pflichtauswahl)]],Transaktionen[[Transaktionen]:[Modul]],3,FALSE),"Modul anders","okay"),"")</f>
        <v>okay</v>
      </c>
      <c r="AP691" t="str">
        <f>IFERROR(IF(COUNTIFS(BTT[Verwendete Transaktion (Pflichtauswahl)],BTT[[#This Row],[Verwendete Transaktion (Pflichtauswahl)]],BTT[SAP-Modul
(Pflichtauswahl)],"&lt;&gt;"&amp;BTT[[#This Row],[SAP-Modul
(Pflichtauswahl)]])&gt;0,"Modul anders","okay"),"")</f>
        <v>okay</v>
      </c>
      <c r="AQ691" t="str">
        <f>IFERROR(IF(COUNTIFS(BTT[Verwendete Transaktion (Pflichtauswahl)],BTT[[#This Row],[Verwendete Transaktion (Pflichtauswahl)]],BTT[Verantwortliches TP
(automatisch)],"&lt;&gt;"&amp;BTT[[#This Row],[Verantwortliches TP
(automatisch)]])&gt;0,"Transaktion mehrfach","okay"),"")</f>
        <v>okay</v>
      </c>
      <c r="AR691" t="str">
        <f>IFERROR(IF(COUNTIFS(BTT[Verwendete Transaktion (Pflichtauswahl)],BTT[[#This Row],[Verwendete Transaktion (Pflichtauswahl)]],BTT[Verantwortliches TP
(automatisch)],"&lt;&gt;"&amp;VLOOKUP(aktives_Teilprojekt,Teilprojekte[[Teilprojekte]:[Kürzel]],2,FALSE))&gt;0,"Transaktion mehrfach","okay"),"")</f>
        <v>okay</v>
      </c>
      <c r="AS691" t="s">
        <v>1910</v>
      </c>
    </row>
    <row r="692" spans="1:45">
      <c r="A692" t="str">
        <f>IFERROR(IF(BTT[[#This Row],[Lfd Nr. 
(aus konsolidierter Datei)]]&lt;&gt;"",BTT[[#This Row],[Lfd Nr. 
(aus konsolidierter Datei)]],VLOOKUP(aktives_Teilprojekt,Teilprojekte[[Teilprojekte]:[Kürzel]],2,FALSE)&amp;ROW(BTT[[#This Row],[Lfd Nr.
(automatisch)]])-2),"")</f>
        <v>FI3002</v>
      </c>
      <c r="B692" t="s">
        <v>813</v>
      </c>
      <c r="D692" t="s">
        <v>1911</v>
      </c>
      <c r="E692" t="str">
        <f>IFERROR(IF(NOT(BTT[[#This Row],[Manuelle Änderung des Verantwortliches TP
(Auswahl - bei Bedarf)]]=""),BTT[[#This Row],[Manuelle Änderung des Verantwortliches TP
(Auswahl - bei Bedarf)]],VLOOKUP(BTT[[#This Row],[Hauptprozess
(Pflichtauswahl)]],Hauptprozesse[],3,FALSE)),"")</f>
        <v>FI</v>
      </c>
      <c r="F692" t="s">
        <v>5</v>
      </c>
      <c r="G692" t="s">
        <v>809</v>
      </c>
      <c r="H692" t="s">
        <v>831</v>
      </c>
      <c r="I692" t="s">
        <v>1912</v>
      </c>
      <c r="J692" t="str">
        <f>IFERROR(VLOOKUP(BTT[[#This Row],[Verwendete Transaktion (Pflichtauswahl)]],Transaktionen[[Transaktionen]:[Langtext]],2,FALSE),"")</f>
        <v>Kostenart sekundär: anlegen</v>
      </c>
      <c r="O692" t="s">
        <v>83</v>
      </c>
      <c r="T692" t="s">
        <v>83</v>
      </c>
      <c r="V692" t="str">
        <f>IFERROR(VLOOKUP(BTT[[#This Row],[Verwendetes Formular
(Auswahl falls relevant)]],Formulare[[Formularbezeichnung]:[Formularname (technisch)]],2,FALSE),"")</f>
        <v/>
      </c>
      <c r="X692" t="s">
        <v>83</v>
      </c>
      <c r="Y692" s="4"/>
      <c r="AB692" t="s">
        <v>1893</v>
      </c>
      <c r="AC692" t="s">
        <v>1742</v>
      </c>
      <c r="AD692" t="s">
        <v>87</v>
      </c>
      <c r="AF692" t="s">
        <v>1894</v>
      </c>
      <c r="AG692" t="s">
        <v>792</v>
      </c>
      <c r="AJ692" t="s">
        <v>99</v>
      </c>
      <c r="AK692" t="str">
        <f>IF(BTT[[#This Row],[Subprozess
(optionale Auswahl)]]="","okay",IF(VLOOKUP(BTT[[#This Row],[Subprozess
(optionale Auswahl)]],BPML[[Subprozess]:[Zugeordneter Hauptprozess]],3,FALSE)=BTT[[#This Row],[Hauptprozess
(Pflichtauswahl)]],"okay","falscher Subprozess"))</f>
        <v>okay</v>
      </c>
      <c r="AL692" t="str">
        <f>IF(aktives_Teilprojekt="Master","",IF(BTT[[#This Row],[Verantwortliches TP
(automatisch)]]=VLOOKUP(aktives_Teilprojekt,Teilprojekte[[Teilprojekte]:[Kürzel]],2,FALSE),"okay","Hauptprozess anderes TP"))</f>
        <v>okay</v>
      </c>
      <c r="AM6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2" t="str">
        <f>IFERROR(IF(BTT[[#This Row],[SAP-Modul
(Pflichtauswahl)]]&lt;&gt;VLOOKUP(BTT[[#This Row],[Verwendete Transaktion (Pflichtauswahl)]],Transaktionen[[Transaktionen]:[Modul]],3,FALSE),"Modul anders","okay"),"")</f>
        <v>Modul anders</v>
      </c>
      <c r="AP692" t="str">
        <f>IFERROR(IF(COUNTIFS(BTT[Verwendete Transaktion (Pflichtauswahl)],BTT[[#This Row],[Verwendete Transaktion (Pflichtauswahl)]],BTT[SAP-Modul
(Pflichtauswahl)],"&lt;&gt;"&amp;BTT[[#This Row],[SAP-Modul
(Pflichtauswahl)]])&gt;0,"Modul anders","okay"),"")</f>
        <v>okay</v>
      </c>
      <c r="AQ692" t="str">
        <f>IFERROR(IF(COUNTIFS(BTT[Verwendete Transaktion (Pflichtauswahl)],BTT[[#This Row],[Verwendete Transaktion (Pflichtauswahl)]],BTT[Verantwortliches TP
(automatisch)],"&lt;&gt;"&amp;BTT[[#This Row],[Verantwortliches TP
(automatisch)]])&gt;0,"Transaktion mehrfach","okay"),"")</f>
        <v>okay</v>
      </c>
      <c r="AR692" t="str">
        <f>IFERROR(IF(COUNTIFS(BTT[Verwendete Transaktion (Pflichtauswahl)],BTT[[#This Row],[Verwendete Transaktion (Pflichtauswahl)]],BTT[Verantwortliches TP
(automatisch)],"&lt;&gt;"&amp;VLOOKUP(aktives_Teilprojekt,Teilprojekte[[Teilprojekte]:[Kürzel]],2,FALSE))&gt;0,"Transaktion mehrfach","okay"),"")</f>
        <v>okay</v>
      </c>
      <c r="AS692" t="s">
        <v>1913</v>
      </c>
    </row>
    <row r="693" spans="1:45">
      <c r="A693" t="str">
        <f>IFERROR(IF(BTT[[#This Row],[Lfd Nr. 
(aus konsolidierter Datei)]]&lt;&gt;"",BTT[[#This Row],[Lfd Nr. 
(aus konsolidierter Datei)]],VLOOKUP(aktives_Teilprojekt,Teilprojekte[[Teilprojekte]:[Kürzel]],2,FALSE)&amp;ROW(BTT[[#This Row],[Lfd Nr.
(automatisch)]])-2),"")</f>
        <v>FI3134</v>
      </c>
      <c r="B693" t="s">
        <v>807</v>
      </c>
      <c r="D693" t="s">
        <v>1914</v>
      </c>
      <c r="E693" t="str">
        <f>IFERROR(IF(NOT(BTT[[#This Row],[Manuelle Änderung des Verantwortliches TP
(Auswahl - bei Bedarf)]]=""),BTT[[#This Row],[Manuelle Änderung des Verantwortliches TP
(Auswahl - bei Bedarf)]],VLOOKUP(BTT[[#This Row],[Hauptprozess
(Pflichtauswahl)]],Hauptprozesse[],3,FALSE)),"")</f>
        <v>FI</v>
      </c>
      <c r="G693" t="s">
        <v>809</v>
      </c>
      <c r="H693" t="s">
        <v>1088</v>
      </c>
      <c r="I693" t="s">
        <v>1915</v>
      </c>
      <c r="J693" t="str">
        <f>IFERROR(VLOOKUP(BTT[[#This Row],[Verwendete Transaktion (Pflichtauswahl)]],Transaktionen[[Transaktionen]:[Langtext]],2,FALSE),"")</f>
        <v>CO-Summensätze</v>
      </c>
      <c r="O693" t="s">
        <v>83</v>
      </c>
      <c r="T693" t="s">
        <v>83</v>
      </c>
      <c r="V693" t="str">
        <f>IFERROR(VLOOKUP(BTT[[#This Row],[Verwendetes Formular
(Auswahl falls relevant)]],Formulare[[Formularbezeichnung]:[Formularname (technisch)]],2,FALSE),"")</f>
        <v/>
      </c>
      <c r="X693" t="s">
        <v>83</v>
      </c>
      <c r="Y693" s="4"/>
      <c r="AC693" s="22" t="s">
        <v>97</v>
      </c>
      <c r="AD693" t="s">
        <v>98</v>
      </c>
      <c r="AF693" s="22" t="s">
        <v>97</v>
      </c>
      <c r="AJ693" t="s">
        <v>99</v>
      </c>
      <c r="AK693" t="str">
        <f>IF(BTT[[#This Row],[Subprozess
(optionale Auswahl)]]="","okay",IF(VLOOKUP(BTT[[#This Row],[Subprozess
(optionale Auswahl)]],BPML[[Subprozess]:[Zugeordneter Hauptprozess]],3,FALSE)=BTT[[#This Row],[Hauptprozess
(Pflichtauswahl)]],"okay","falscher Subprozess"))</f>
        <v>okay</v>
      </c>
      <c r="AL693" t="str">
        <f>IF(aktives_Teilprojekt="Master","",IF(BTT[[#This Row],[Verantwortliches TP
(automatisch)]]=VLOOKUP(aktives_Teilprojekt,Teilprojekte[[Teilprojekte]:[Kürzel]],2,FALSE),"okay","Hauptprozess anderes TP"))</f>
        <v>okay</v>
      </c>
      <c r="AM6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3" t="str">
        <f>IFERROR(IF(BTT[[#This Row],[SAP-Modul
(Pflichtauswahl)]]&lt;&gt;VLOOKUP(BTT[[#This Row],[Verwendete Transaktion (Pflichtauswahl)]],Transaktionen[[Transaktionen]:[Modul]],3,FALSE),"Modul anders","okay"),"")</f>
        <v>okay</v>
      </c>
      <c r="AP693" t="str">
        <f>IFERROR(IF(COUNTIFS(BTT[Verwendete Transaktion (Pflichtauswahl)],BTT[[#This Row],[Verwendete Transaktion (Pflichtauswahl)]],BTT[SAP-Modul
(Pflichtauswahl)],"&lt;&gt;"&amp;BTT[[#This Row],[SAP-Modul
(Pflichtauswahl)]])&gt;0,"Modul anders","okay"),"")</f>
        <v>okay</v>
      </c>
      <c r="AQ693" t="str">
        <f>IFERROR(IF(COUNTIFS(BTT[Verwendete Transaktion (Pflichtauswahl)],BTT[[#This Row],[Verwendete Transaktion (Pflichtauswahl)]],BTT[Verantwortliches TP
(automatisch)],"&lt;&gt;"&amp;BTT[[#This Row],[Verantwortliches TP
(automatisch)]])&gt;0,"Transaktion mehrfach","okay"),"")</f>
        <v>okay</v>
      </c>
      <c r="AR693" t="str">
        <f>IFERROR(IF(COUNTIFS(BTT[Verwendete Transaktion (Pflichtauswahl)],BTT[[#This Row],[Verwendete Transaktion (Pflichtauswahl)]],BTT[Verantwortliches TP
(automatisch)],"&lt;&gt;"&amp;VLOOKUP(aktives_Teilprojekt,Teilprojekte[[Teilprojekte]:[Kürzel]],2,FALSE))&gt;0,"Transaktion mehrfach","okay"),"")</f>
        <v>okay</v>
      </c>
      <c r="AS693" t="s">
        <v>1916</v>
      </c>
    </row>
    <row r="694" spans="1:45">
      <c r="A694" t="str">
        <f>IFERROR(IF(BTT[[#This Row],[Lfd Nr. 
(aus konsolidierter Datei)]]&lt;&gt;"",BTT[[#This Row],[Lfd Nr. 
(aus konsolidierter Datei)]],VLOOKUP(aktives_Teilprojekt,Teilprojekte[[Teilprojekte]:[Kürzel]],2,FALSE)&amp;ROW(BTT[[#This Row],[Lfd Nr.
(automatisch)]])-2),"")</f>
        <v>FI3037</v>
      </c>
      <c r="B694" t="s">
        <v>813</v>
      </c>
      <c r="D694" t="s">
        <v>1917</v>
      </c>
      <c r="E694" t="str">
        <f>IFERROR(IF(NOT(BTT[[#This Row],[Manuelle Änderung des Verantwortliches TP
(Auswahl - bei Bedarf)]]=""),BTT[[#This Row],[Manuelle Änderung des Verantwortliches TP
(Auswahl - bei Bedarf)]],VLOOKUP(BTT[[#This Row],[Hauptprozess
(Pflichtauswahl)]],Hauptprozesse[],3,FALSE)),"")</f>
        <v>FI</v>
      </c>
      <c r="F694" t="s">
        <v>5</v>
      </c>
      <c r="G694" t="s">
        <v>809</v>
      </c>
      <c r="H694" t="s">
        <v>1088</v>
      </c>
      <c r="I694" t="s">
        <v>1918</v>
      </c>
      <c r="J694" t="str">
        <f>IFERROR(VLOOKUP(BTT[[#This Row],[Verwendete Transaktion (Pflichtauswahl)]],Transaktionen[[Transaktionen]:[Langtext]],2,FALSE),"")</f>
        <v>Kostenarten: Stammdatenbericht</v>
      </c>
      <c r="O694" t="s">
        <v>83</v>
      </c>
      <c r="T694" t="s">
        <v>83</v>
      </c>
      <c r="V694" t="str">
        <f>IFERROR(VLOOKUP(BTT[[#This Row],[Verwendetes Formular
(Auswahl falls relevant)]],Formulare[[Formularbezeichnung]:[Formularname (technisch)]],2,FALSE),"")</f>
        <v/>
      </c>
      <c r="X694" t="s">
        <v>83</v>
      </c>
      <c r="Y694" s="4"/>
      <c r="AC694" s="22" t="s">
        <v>97</v>
      </c>
      <c r="AD694" t="s">
        <v>98</v>
      </c>
      <c r="AF694" s="22" t="s">
        <v>97</v>
      </c>
      <c r="AJ694" t="s">
        <v>99</v>
      </c>
      <c r="AK694" t="str">
        <f>IF(BTT[[#This Row],[Subprozess
(optionale Auswahl)]]="","okay",IF(VLOOKUP(BTT[[#This Row],[Subprozess
(optionale Auswahl)]],BPML[[Subprozess]:[Zugeordneter Hauptprozess]],3,FALSE)=BTT[[#This Row],[Hauptprozess
(Pflichtauswahl)]],"okay","falscher Subprozess"))</f>
        <v>okay</v>
      </c>
      <c r="AL694" t="str">
        <f>IF(aktives_Teilprojekt="Master","",IF(BTT[[#This Row],[Verantwortliches TP
(automatisch)]]=VLOOKUP(aktives_Teilprojekt,Teilprojekte[[Teilprojekte]:[Kürzel]],2,FALSE),"okay","Hauptprozess anderes TP"))</f>
        <v>okay</v>
      </c>
      <c r="AM6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4" t="str">
        <f>IFERROR(IF(BTT[[#This Row],[SAP-Modul
(Pflichtauswahl)]]&lt;&gt;VLOOKUP(BTT[[#This Row],[Verwendete Transaktion (Pflichtauswahl)]],Transaktionen[[Transaktionen]:[Modul]],3,FALSE),"Modul anders","okay"),"")</f>
        <v>okay</v>
      </c>
      <c r="AP694" t="str">
        <f>IFERROR(IF(COUNTIFS(BTT[Verwendete Transaktion (Pflichtauswahl)],BTT[[#This Row],[Verwendete Transaktion (Pflichtauswahl)]],BTT[SAP-Modul
(Pflichtauswahl)],"&lt;&gt;"&amp;BTT[[#This Row],[SAP-Modul
(Pflichtauswahl)]])&gt;0,"Modul anders","okay"),"")</f>
        <v>okay</v>
      </c>
      <c r="AQ694" t="str">
        <f>IFERROR(IF(COUNTIFS(BTT[Verwendete Transaktion (Pflichtauswahl)],BTT[[#This Row],[Verwendete Transaktion (Pflichtauswahl)]],BTT[Verantwortliches TP
(automatisch)],"&lt;&gt;"&amp;BTT[[#This Row],[Verantwortliches TP
(automatisch)]])&gt;0,"Transaktion mehrfach","okay"),"")</f>
        <v>okay</v>
      </c>
      <c r="AR694" t="str">
        <f>IFERROR(IF(COUNTIFS(BTT[Verwendete Transaktion (Pflichtauswahl)],BTT[[#This Row],[Verwendete Transaktion (Pflichtauswahl)]],BTT[Verantwortliches TP
(automatisch)],"&lt;&gt;"&amp;VLOOKUP(aktives_Teilprojekt,Teilprojekte[[Teilprojekte]:[Kürzel]],2,FALSE))&gt;0,"Transaktion mehrfach","okay"),"")</f>
        <v>okay</v>
      </c>
      <c r="AS694" t="s">
        <v>1919</v>
      </c>
    </row>
    <row r="695" spans="1:45">
      <c r="A695" t="str">
        <f>IFERROR(IF(BTT[[#This Row],[Lfd Nr. 
(aus konsolidierter Datei)]]&lt;&gt;"",BTT[[#This Row],[Lfd Nr. 
(aus konsolidierter Datei)]],VLOOKUP(aktives_Teilprojekt,Teilprojekte[[Teilprojekte]:[Kürzel]],2,FALSE)&amp;ROW(BTT[[#This Row],[Lfd Nr.
(automatisch)]])-2),"")</f>
        <v>FI3135</v>
      </c>
      <c r="B695" t="s">
        <v>807</v>
      </c>
      <c r="D695" t="s">
        <v>1920</v>
      </c>
      <c r="E695" t="str">
        <f>IFERROR(IF(NOT(BTT[[#This Row],[Manuelle Änderung des Verantwortliches TP
(Auswahl - bei Bedarf)]]=""),BTT[[#This Row],[Manuelle Änderung des Verantwortliches TP
(Auswahl - bei Bedarf)]],VLOOKUP(BTT[[#This Row],[Hauptprozess
(Pflichtauswahl)]],Hauptprozesse[],3,FALSE)),"")</f>
        <v>FI</v>
      </c>
      <c r="G695" t="s">
        <v>809</v>
      </c>
      <c r="H695" t="s">
        <v>1088</v>
      </c>
      <c r="I695" t="s">
        <v>1921</v>
      </c>
      <c r="J695" t="str">
        <f>IFERROR(VLOOKUP(BTT[[#This Row],[Verwendete Transaktion (Pflichtauswahl)]],Transaktionen[[Transaktionen]:[Langtext]],2,FALSE),"")</f>
        <v>Planungsbericht Aufträge</v>
      </c>
      <c r="O695" t="s">
        <v>83</v>
      </c>
      <c r="T695" t="s">
        <v>83</v>
      </c>
      <c r="V695" t="str">
        <f>IFERROR(VLOOKUP(BTT[[#This Row],[Verwendetes Formular
(Auswahl falls relevant)]],Formulare[[Formularbezeichnung]:[Formularname (technisch)]],2,FALSE),"")</f>
        <v/>
      </c>
      <c r="X695" t="s">
        <v>83</v>
      </c>
      <c r="Y695" s="4"/>
      <c r="AC695" s="22" t="s">
        <v>97</v>
      </c>
      <c r="AD695" t="s">
        <v>98</v>
      </c>
      <c r="AF695" s="22" t="s">
        <v>97</v>
      </c>
      <c r="AJ695" t="s">
        <v>99</v>
      </c>
      <c r="AK695" t="str">
        <f>IF(BTT[[#This Row],[Subprozess
(optionale Auswahl)]]="","okay",IF(VLOOKUP(BTT[[#This Row],[Subprozess
(optionale Auswahl)]],BPML[[Subprozess]:[Zugeordneter Hauptprozess]],3,FALSE)=BTT[[#This Row],[Hauptprozess
(Pflichtauswahl)]],"okay","falscher Subprozess"))</f>
        <v>okay</v>
      </c>
      <c r="AL695" t="str">
        <f>IF(aktives_Teilprojekt="Master","",IF(BTT[[#This Row],[Verantwortliches TP
(automatisch)]]=VLOOKUP(aktives_Teilprojekt,Teilprojekte[[Teilprojekte]:[Kürzel]],2,FALSE),"okay","Hauptprozess anderes TP"))</f>
        <v>okay</v>
      </c>
      <c r="AM6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5" t="str">
        <f>IFERROR(IF(BTT[[#This Row],[SAP-Modul
(Pflichtauswahl)]]&lt;&gt;VLOOKUP(BTT[[#This Row],[Verwendete Transaktion (Pflichtauswahl)]],Transaktionen[[Transaktionen]:[Modul]],3,FALSE),"Modul anders","okay"),"")</f>
        <v>okay</v>
      </c>
      <c r="AP695" t="str">
        <f>IFERROR(IF(COUNTIFS(BTT[Verwendete Transaktion (Pflichtauswahl)],BTT[[#This Row],[Verwendete Transaktion (Pflichtauswahl)]],BTT[SAP-Modul
(Pflichtauswahl)],"&lt;&gt;"&amp;BTT[[#This Row],[SAP-Modul
(Pflichtauswahl)]])&gt;0,"Modul anders","okay"),"")</f>
        <v>okay</v>
      </c>
      <c r="AQ695" t="str">
        <f>IFERROR(IF(COUNTIFS(BTT[Verwendete Transaktion (Pflichtauswahl)],BTT[[#This Row],[Verwendete Transaktion (Pflichtauswahl)]],BTT[Verantwortliches TP
(automatisch)],"&lt;&gt;"&amp;BTT[[#This Row],[Verantwortliches TP
(automatisch)]])&gt;0,"Transaktion mehrfach","okay"),"")</f>
        <v>okay</v>
      </c>
      <c r="AR695" t="str">
        <f>IFERROR(IF(COUNTIFS(BTT[Verwendete Transaktion (Pflichtauswahl)],BTT[[#This Row],[Verwendete Transaktion (Pflichtauswahl)]],BTT[Verantwortliches TP
(automatisch)],"&lt;&gt;"&amp;VLOOKUP(aktives_Teilprojekt,Teilprojekte[[Teilprojekte]:[Kürzel]],2,FALSE))&gt;0,"Transaktion mehrfach","okay"),"")</f>
        <v>okay</v>
      </c>
      <c r="AS695" t="s">
        <v>1922</v>
      </c>
    </row>
    <row r="696" spans="1:45">
      <c r="A696" t="str">
        <f>IFERROR(IF(BTT[[#This Row],[Lfd Nr. 
(aus konsolidierter Datei)]]&lt;&gt;"",BTT[[#This Row],[Lfd Nr. 
(aus konsolidierter Datei)]],VLOOKUP(aktives_Teilprojekt,Teilprojekte[[Teilprojekte]:[Kürzel]],2,FALSE)&amp;ROW(BTT[[#This Row],[Lfd Nr.
(automatisch)]])-2),"")</f>
        <v>FI3136</v>
      </c>
      <c r="B696" t="s">
        <v>807</v>
      </c>
      <c r="D696" t="s">
        <v>1923</v>
      </c>
      <c r="E696" t="str">
        <f>IFERROR(IF(NOT(BTT[[#This Row],[Manuelle Änderung des Verantwortliches TP
(Auswahl - bei Bedarf)]]=""),BTT[[#This Row],[Manuelle Änderung des Verantwortliches TP
(Auswahl - bei Bedarf)]],VLOOKUP(BTT[[#This Row],[Hauptprozess
(Pflichtauswahl)]],Hauptprozesse[],3,FALSE)),"")</f>
        <v>FI</v>
      </c>
      <c r="G696" t="s">
        <v>809</v>
      </c>
      <c r="H696" t="s">
        <v>1088</v>
      </c>
      <c r="I696" t="s">
        <v>1924</v>
      </c>
      <c r="J696" t="str">
        <f>IFERROR(VLOOKUP(BTT[[#This Row],[Verwendete Transaktion (Pflichtauswahl)]],Transaktionen[[Transaktionen]:[Langtext]],2,FALSE),"")</f>
        <v>Auftrag: Planungsübersicht</v>
      </c>
      <c r="O696" t="s">
        <v>83</v>
      </c>
      <c r="T696" t="s">
        <v>83</v>
      </c>
      <c r="V696" t="str">
        <f>IFERROR(VLOOKUP(BTT[[#This Row],[Verwendetes Formular
(Auswahl falls relevant)]],Formulare[[Formularbezeichnung]:[Formularname (technisch)]],2,FALSE),"")</f>
        <v/>
      </c>
      <c r="X696" t="s">
        <v>83</v>
      </c>
      <c r="Y696" s="4"/>
      <c r="AC696" s="22" t="s">
        <v>97</v>
      </c>
      <c r="AD696" t="s">
        <v>98</v>
      </c>
      <c r="AF696" s="22" t="s">
        <v>97</v>
      </c>
      <c r="AJ696" t="s">
        <v>99</v>
      </c>
      <c r="AK696" t="str">
        <f>IF(BTT[[#This Row],[Subprozess
(optionale Auswahl)]]="","okay",IF(VLOOKUP(BTT[[#This Row],[Subprozess
(optionale Auswahl)]],BPML[[Subprozess]:[Zugeordneter Hauptprozess]],3,FALSE)=BTT[[#This Row],[Hauptprozess
(Pflichtauswahl)]],"okay","falscher Subprozess"))</f>
        <v>okay</v>
      </c>
      <c r="AL696" t="str">
        <f>IF(aktives_Teilprojekt="Master","",IF(BTT[[#This Row],[Verantwortliches TP
(automatisch)]]=VLOOKUP(aktives_Teilprojekt,Teilprojekte[[Teilprojekte]:[Kürzel]],2,FALSE),"okay","Hauptprozess anderes TP"))</f>
        <v>okay</v>
      </c>
      <c r="AM6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6" t="str">
        <f>IFERROR(IF(BTT[[#This Row],[SAP-Modul
(Pflichtauswahl)]]&lt;&gt;VLOOKUP(BTT[[#This Row],[Verwendete Transaktion (Pflichtauswahl)]],Transaktionen[[Transaktionen]:[Modul]],3,FALSE),"Modul anders","okay"),"")</f>
        <v>okay</v>
      </c>
      <c r="AP696" t="str">
        <f>IFERROR(IF(COUNTIFS(BTT[Verwendete Transaktion (Pflichtauswahl)],BTT[[#This Row],[Verwendete Transaktion (Pflichtauswahl)]],BTT[SAP-Modul
(Pflichtauswahl)],"&lt;&gt;"&amp;BTT[[#This Row],[SAP-Modul
(Pflichtauswahl)]])&gt;0,"Modul anders","okay"),"")</f>
        <v>okay</v>
      </c>
      <c r="AQ696" t="str">
        <f>IFERROR(IF(COUNTIFS(BTT[Verwendete Transaktion (Pflichtauswahl)],BTT[[#This Row],[Verwendete Transaktion (Pflichtauswahl)]],BTT[Verantwortliches TP
(automatisch)],"&lt;&gt;"&amp;BTT[[#This Row],[Verantwortliches TP
(automatisch)]])&gt;0,"Transaktion mehrfach","okay"),"")</f>
        <v>okay</v>
      </c>
      <c r="AR696" t="str">
        <f>IFERROR(IF(COUNTIFS(BTT[Verwendete Transaktion (Pflichtauswahl)],BTT[[#This Row],[Verwendete Transaktion (Pflichtauswahl)]],BTT[Verantwortliches TP
(automatisch)],"&lt;&gt;"&amp;VLOOKUP(aktives_Teilprojekt,Teilprojekte[[Teilprojekte]:[Kürzel]],2,FALSE))&gt;0,"Transaktion mehrfach","okay"),"")</f>
        <v>okay</v>
      </c>
      <c r="AS696" t="s">
        <v>1925</v>
      </c>
    </row>
    <row r="697" spans="1:45">
      <c r="A697" t="str">
        <f>IFERROR(IF(BTT[[#This Row],[Lfd Nr. 
(aus konsolidierter Datei)]]&lt;&gt;"",BTT[[#This Row],[Lfd Nr. 
(aus konsolidierter Datei)]],VLOOKUP(aktives_Teilprojekt,Teilprojekte[[Teilprojekte]:[Kürzel]],2,FALSE)&amp;ROW(BTT[[#This Row],[Lfd Nr.
(automatisch)]])-2),"")</f>
        <v>FI3038</v>
      </c>
      <c r="B697" t="s">
        <v>813</v>
      </c>
      <c r="D697" t="s">
        <v>1926</v>
      </c>
      <c r="E697" t="str">
        <f>IFERROR(IF(NOT(BTT[[#This Row],[Manuelle Änderung des Verantwortliches TP
(Auswahl - bei Bedarf)]]=""),BTT[[#This Row],[Manuelle Änderung des Verantwortliches TP
(Auswahl - bei Bedarf)]],VLOOKUP(BTT[[#This Row],[Hauptprozess
(Pflichtauswahl)]],Hauptprozesse[],3,FALSE)),"")</f>
        <v>FI</v>
      </c>
      <c r="F697" t="s">
        <v>5</v>
      </c>
      <c r="G697" t="s">
        <v>809</v>
      </c>
      <c r="H697" t="s">
        <v>1088</v>
      </c>
      <c r="I697" t="s">
        <v>1927</v>
      </c>
      <c r="J697" t="str">
        <f>IFERROR(VLOOKUP(BTT[[#This Row],[Verwendete Transaktion (Pflichtauswahl)]],Transaktionen[[Transaktionen]:[Langtext]],2,FALSE),"")</f>
        <v>Kostenartengruppe anlegen</v>
      </c>
      <c r="O697" t="s">
        <v>83</v>
      </c>
      <c r="T697" t="s">
        <v>83</v>
      </c>
      <c r="V697" t="str">
        <f>IFERROR(VLOOKUP(BTT[[#This Row],[Verwendetes Formular
(Auswahl falls relevant)]],Formulare[[Formularbezeichnung]:[Formularname (technisch)]],2,FALSE),"")</f>
        <v/>
      </c>
      <c r="X697" t="s">
        <v>83</v>
      </c>
      <c r="Y697" s="4"/>
      <c r="AB697" t="s">
        <v>1893</v>
      </c>
      <c r="AC697" t="s">
        <v>1928</v>
      </c>
      <c r="AD697" t="s">
        <v>87</v>
      </c>
      <c r="AF697" t="s">
        <v>1929</v>
      </c>
      <c r="AG697" t="s">
        <v>792</v>
      </c>
      <c r="AJ697" t="s">
        <v>99</v>
      </c>
      <c r="AK697" t="str">
        <f>IF(BTT[[#This Row],[Subprozess
(optionale Auswahl)]]="","okay",IF(VLOOKUP(BTT[[#This Row],[Subprozess
(optionale Auswahl)]],BPML[[Subprozess]:[Zugeordneter Hauptprozess]],3,FALSE)=BTT[[#This Row],[Hauptprozess
(Pflichtauswahl)]],"okay","falscher Subprozess"))</f>
        <v>okay</v>
      </c>
      <c r="AL697" t="str">
        <f>IF(aktives_Teilprojekt="Master","",IF(BTT[[#This Row],[Verantwortliches TP
(automatisch)]]=VLOOKUP(aktives_Teilprojekt,Teilprojekte[[Teilprojekte]:[Kürzel]],2,FALSE),"okay","Hauptprozess anderes TP"))</f>
        <v>okay</v>
      </c>
      <c r="AM6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7" t="str">
        <f>IFERROR(IF(BTT[[#This Row],[SAP-Modul
(Pflichtauswahl)]]&lt;&gt;VLOOKUP(BTT[[#This Row],[Verwendete Transaktion (Pflichtauswahl)]],Transaktionen[[Transaktionen]:[Modul]],3,FALSE),"Modul anders","okay"),"")</f>
        <v>okay</v>
      </c>
      <c r="AP697" t="str">
        <f>IFERROR(IF(COUNTIFS(BTT[Verwendete Transaktion (Pflichtauswahl)],BTT[[#This Row],[Verwendete Transaktion (Pflichtauswahl)]],BTT[SAP-Modul
(Pflichtauswahl)],"&lt;&gt;"&amp;BTT[[#This Row],[SAP-Modul
(Pflichtauswahl)]])&gt;0,"Modul anders","okay"),"")</f>
        <v>okay</v>
      </c>
      <c r="AQ697" t="str">
        <f>IFERROR(IF(COUNTIFS(BTT[Verwendete Transaktion (Pflichtauswahl)],BTT[[#This Row],[Verwendete Transaktion (Pflichtauswahl)]],BTT[Verantwortliches TP
(automatisch)],"&lt;&gt;"&amp;BTT[[#This Row],[Verantwortliches TP
(automatisch)]])&gt;0,"Transaktion mehrfach","okay"),"")</f>
        <v>okay</v>
      </c>
      <c r="AR697" t="str">
        <f>IFERROR(IF(COUNTIFS(BTT[Verwendete Transaktion (Pflichtauswahl)],BTT[[#This Row],[Verwendete Transaktion (Pflichtauswahl)]],BTT[Verantwortliches TP
(automatisch)],"&lt;&gt;"&amp;VLOOKUP(aktives_Teilprojekt,Teilprojekte[[Teilprojekte]:[Kürzel]],2,FALSE))&gt;0,"Transaktion mehrfach","okay"),"")</f>
        <v>okay</v>
      </c>
      <c r="AS697" t="s">
        <v>1930</v>
      </c>
    </row>
    <row r="698" spans="1:45">
      <c r="A698" t="str">
        <f>IFERROR(IF(BTT[[#This Row],[Lfd Nr. 
(aus konsolidierter Datei)]]&lt;&gt;"",BTT[[#This Row],[Lfd Nr. 
(aus konsolidierter Datei)]],VLOOKUP(aktives_Teilprojekt,Teilprojekte[[Teilprojekte]:[Kürzel]],2,FALSE)&amp;ROW(BTT[[#This Row],[Lfd Nr.
(automatisch)]])-2),"")</f>
        <v>FI3039</v>
      </c>
      <c r="B698" t="s">
        <v>813</v>
      </c>
      <c r="D698" t="s">
        <v>1931</v>
      </c>
      <c r="E698" t="str">
        <f>IFERROR(IF(NOT(BTT[[#This Row],[Manuelle Änderung des Verantwortliches TP
(Auswahl - bei Bedarf)]]=""),BTT[[#This Row],[Manuelle Änderung des Verantwortliches TP
(Auswahl - bei Bedarf)]],VLOOKUP(BTT[[#This Row],[Hauptprozess
(Pflichtauswahl)]],Hauptprozesse[],3,FALSE)),"")</f>
        <v>FI</v>
      </c>
      <c r="F698" t="s">
        <v>5</v>
      </c>
      <c r="G698" t="s">
        <v>809</v>
      </c>
      <c r="H698" t="s">
        <v>1088</v>
      </c>
      <c r="I698" t="s">
        <v>1932</v>
      </c>
      <c r="J698" t="str">
        <f>IFERROR(VLOOKUP(BTT[[#This Row],[Verwendete Transaktion (Pflichtauswahl)]],Transaktionen[[Transaktionen]:[Langtext]],2,FALSE),"")</f>
        <v>Kostenartengruppe ändern</v>
      </c>
      <c r="O698" t="s">
        <v>83</v>
      </c>
      <c r="T698" t="s">
        <v>83</v>
      </c>
      <c r="V698" t="str">
        <f>IFERROR(VLOOKUP(BTT[[#This Row],[Verwendetes Formular
(Auswahl falls relevant)]],Formulare[[Formularbezeichnung]:[Formularname (technisch)]],2,FALSE),"")</f>
        <v/>
      </c>
      <c r="X698" t="s">
        <v>83</v>
      </c>
      <c r="Y698" s="4"/>
      <c r="AB698" t="s">
        <v>1893</v>
      </c>
      <c r="AC698" t="s">
        <v>1928</v>
      </c>
      <c r="AD698" t="s">
        <v>87</v>
      </c>
      <c r="AF698" t="s">
        <v>1933</v>
      </c>
      <c r="AG698" t="s">
        <v>792</v>
      </c>
      <c r="AJ698" t="s">
        <v>99</v>
      </c>
      <c r="AK698" t="str">
        <f>IF(BTT[[#This Row],[Subprozess
(optionale Auswahl)]]="","okay",IF(VLOOKUP(BTT[[#This Row],[Subprozess
(optionale Auswahl)]],BPML[[Subprozess]:[Zugeordneter Hauptprozess]],3,FALSE)=BTT[[#This Row],[Hauptprozess
(Pflichtauswahl)]],"okay","falscher Subprozess"))</f>
        <v>okay</v>
      </c>
      <c r="AL698" t="str">
        <f>IF(aktives_Teilprojekt="Master","",IF(BTT[[#This Row],[Verantwortliches TP
(automatisch)]]=VLOOKUP(aktives_Teilprojekt,Teilprojekte[[Teilprojekte]:[Kürzel]],2,FALSE),"okay","Hauptprozess anderes TP"))</f>
        <v>okay</v>
      </c>
      <c r="AM6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8" t="str">
        <f>IFERROR(IF(BTT[[#This Row],[SAP-Modul
(Pflichtauswahl)]]&lt;&gt;VLOOKUP(BTT[[#This Row],[Verwendete Transaktion (Pflichtauswahl)]],Transaktionen[[Transaktionen]:[Modul]],3,FALSE),"Modul anders","okay"),"")</f>
        <v>okay</v>
      </c>
      <c r="AP698" t="str">
        <f>IFERROR(IF(COUNTIFS(BTT[Verwendete Transaktion (Pflichtauswahl)],BTT[[#This Row],[Verwendete Transaktion (Pflichtauswahl)]],BTT[SAP-Modul
(Pflichtauswahl)],"&lt;&gt;"&amp;BTT[[#This Row],[SAP-Modul
(Pflichtauswahl)]])&gt;0,"Modul anders","okay"),"")</f>
        <v>okay</v>
      </c>
      <c r="AQ698" t="str">
        <f>IFERROR(IF(COUNTIFS(BTT[Verwendete Transaktion (Pflichtauswahl)],BTT[[#This Row],[Verwendete Transaktion (Pflichtauswahl)]],BTT[Verantwortliches TP
(automatisch)],"&lt;&gt;"&amp;BTT[[#This Row],[Verantwortliches TP
(automatisch)]])&gt;0,"Transaktion mehrfach","okay"),"")</f>
        <v>okay</v>
      </c>
      <c r="AR698" t="str">
        <f>IFERROR(IF(COUNTIFS(BTT[Verwendete Transaktion (Pflichtauswahl)],BTT[[#This Row],[Verwendete Transaktion (Pflichtauswahl)]],BTT[Verantwortliches TP
(automatisch)],"&lt;&gt;"&amp;VLOOKUP(aktives_Teilprojekt,Teilprojekte[[Teilprojekte]:[Kürzel]],2,FALSE))&gt;0,"Transaktion mehrfach","okay"),"")</f>
        <v>okay</v>
      </c>
      <c r="AS698" t="s">
        <v>1934</v>
      </c>
    </row>
    <row r="699" spans="1:45">
      <c r="A699" t="str">
        <f>IFERROR(IF(BTT[[#This Row],[Lfd Nr. 
(aus konsolidierter Datei)]]&lt;&gt;"",BTT[[#This Row],[Lfd Nr. 
(aus konsolidierter Datei)]],VLOOKUP(aktives_Teilprojekt,Teilprojekte[[Teilprojekte]:[Kürzel]],2,FALSE)&amp;ROW(BTT[[#This Row],[Lfd Nr.
(automatisch)]])-2),"")</f>
        <v>FI2892</v>
      </c>
      <c r="B699" t="s">
        <v>79</v>
      </c>
      <c r="D699" t="s">
        <v>1935</v>
      </c>
      <c r="E699" t="str">
        <f>IFERROR(IF(NOT(BTT[[#This Row],[Manuelle Änderung des Verantwortliches TP
(Auswahl - bei Bedarf)]]=""),BTT[[#This Row],[Manuelle Änderung des Verantwortliches TP
(Auswahl - bei Bedarf)]],VLOOKUP(BTT[[#This Row],[Hauptprozess
(Pflichtauswahl)]],Hauptprozesse[],3,FALSE)),"")</f>
        <v>FI</v>
      </c>
      <c r="G699" t="s">
        <v>809</v>
      </c>
      <c r="H699" t="s">
        <v>831</v>
      </c>
      <c r="I699" t="s">
        <v>1936</v>
      </c>
      <c r="J699" t="str">
        <f>IFERROR(VLOOKUP(BTT[[#This Row],[Verwendete Transaktion (Pflichtauswahl)]],Transaktionen[[Transaktionen]:[Langtext]],2,FALSE),"")</f>
        <v>Kostenartengruppe anzeigen</v>
      </c>
      <c r="O699" t="s">
        <v>83</v>
      </c>
      <c r="T699" t="s">
        <v>83</v>
      </c>
      <c r="V699" t="str">
        <f>IFERROR(VLOOKUP(BTT[[#This Row],[Verwendetes Formular
(Auswahl falls relevant)]],Formulare[[Formularbezeichnung]:[Formularname (technisch)]],2,FALSE),"")</f>
        <v/>
      </c>
      <c r="X699" t="s">
        <v>83</v>
      </c>
      <c r="Y699" s="4"/>
      <c r="AB699" t="s">
        <v>85</v>
      </c>
      <c r="AC699" s="22" t="s">
        <v>97</v>
      </c>
      <c r="AD699" t="s">
        <v>87</v>
      </c>
      <c r="AF699" t="s">
        <v>1937</v>
      </c>
      <c r="AJ699" t="s">
        <v>99</v>
      </c>
      <c r="AK699" t="str">
        <f>IF(BTT[[#This Row],[Subprozess
(optionale Auswahl)]]="","okay",IF(VLOOKUP(BTT[[#This Row],[Subprozess
(optionale Auswahl)]],BPML[[Subprozess]:[Zugeordneter Hauptprozess]],3,FALSE)=BTT[[#This Row],[Hauptprozess
(Pflichtauswahl)]],"okay","falscher Subprozess"))</f>
        <v>okay</v>
      </c>
      <c r="AL699" t="str">
        <f>IF(aktives_Teilprojekt="Master","",IF(BTT[[#This Row],[Verantwortliches TP
(automatisch)]]=VLOOKUP(aktives_Teilprojekt,Teilprojekte[[Teilprojekte]:[Kürzel]],2,FALSE),"okay","Hauptprozess anderes TP"))</f>
        <v>okay</v>
      </c>
      <c r="AM6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6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699" t="str">
        <f>IFERROR(IF(BTT[[#This Row],[SAP-Modul
(Pflichtauswahl)]]&lt;&gt;VLOOKUP(BTT[[#This Row],[Verwendete Transaktion (Pflichtauswahl)]],Transaktionen[[Transaktionen]:[Modul]],3,FALSE),"Modul anders","okay"),"")</f>
        <v>Modul anders</v>
      </c>
      <c r="AP699" t="str">
        <f>IFERROR(IF(COUNTIFS(BTT[Verwendete Transaktion (Pflichtauswahl)],BTT[[#This Row],[Verwendete Transaktion (Pflichtauswahl)]],BTT[SAP-Modul
(Pflichtauswahl)],"&lt;&gt;"&amp;BTT[[#This Row],[SAP-Modul
(Pflichtauswahl)]])&gt;0,"Modul anders","okay"),"")</f>
        <v>okay</v>
      </c>
      <c r="AQ699" t="str">
        <f>IFERROR(IF(COUNTIFS(BTT[Verwendete Transaktion (Pflichtauswahl)],BTT[[#This Row],[Verwendete Transaktion (Pflichtauswahl)]],BTT[Verantwortliches TP
(automatisch)],"&lt;&gt;"&amp;BTT[[#This Row],[Verantwortliches TP
(automatisch)]])&gt;0,"Transaktion mehrfach","okay"),"")</f>
        <v>okay</v>
      </c>
      <c r="AR699" t="str">
        <f>IFERROR(IF(COUNTIFS(BTT[Verwendete Transaktion (Pflichtauswahl)],BTT[[#This Row],[Verwendete Transaktion (Pflichtauswahl)]],BTT[Verantwortliches TP
(automatisch)],"&lt;&gt;"&amp;VLOOKUP(aktives_Teilprojekt,Teilprojekte[[Teilprojekte]:[Kürzel]],2,FALSE))&gt;0,"Transaktion mehrfach","okay"),"")</f>
        <v>okay</v>
      </c>
      <c r="AS699" t="s">
        <v>1938</v>
      </c>
    </row>
    <row r="700" spans="1:45">
      <c r="A700" t="str">
        <f>IFERROR(IF(BTT[[#This Row],[Lfd Nr. 
(aus konsolidierter Datei)]]&lt;&gt;"",BTT[[#This Row],[Lfd Nr. 
(aus konsolidierter Datei)]],VLOOKUP(aktives_Teilprojekt,Teilprojekte[[Teilprojekte]:[Kürzel]],2,FALSE)&amp;ROW(BTT[[#This Row],[Lfd Nr.
(automatisch)]])-2),"")</f>
        <v>FI3040</v>
      </c>
      <c r="B700" t="s">
        <v>813</v>
      </c>
      <c r="D700" t="s">
        <v>1939</v>
      </c>
      <c r="E700" t="str">
        <f>IFERROR(IF(NOT(BTT[[#This Row],[Manuelle Änderung des Verantwortliches TP
(Auswahl - bei Bedarf)]]=""),BTT[[#This Row],[Manuelle Änderung des Verantwortliches TP
(Auswahl - bei Bedarf)]],VLOOKUP(BTT[[#This Row],[Hauptprozess
(Pflichtauswahl)]],Hauptprozesse[],3,FALSE)),"")</f>
        <v>FI</v>
      </c>
      <c r="F700" t="s">
        <v>5</v>
      </c>
      <c r="G700" t="s">
        <v>809</v>
      </c>
      <c r="H700" t="s">
        <v>1088</v>
      </c>
      <c r="I700" t="s">
        <v>1940</v>
      </c>
      <c r="J700" t="str">
        <f>IFERROR(VLOOKUP(BTT[[#This Row],[Verwendete Transaktion (Pflichtauswahl)]],Transaktionen[[Transaktionen]:[Langtext]],2,FALSE),"")</f>
        <v>Statistische Kennzahlen anzeigen</v>
      </c>
      <c r="O700" t="s">
        <v>83</v>
      </c>
      <c r="T700" t="s">
        <v>83</v>
      </c>
      <c r="V700" t="str">
        <f>IFERROR(VLOOKUP(BTT[[#This Row],[Verwendetes Formular
(Auswahl falls relevant)]],Formulare[[Formularbezeichnung]:[Formularname (technisch)]],2,FALSE),"")</f>
        <v/>
      </c>
      <c r="X700" t="s">
        <v>83</v>
      </c>
      <c r="Y700" s="4"/>
      <c r="AC700" s="22" t="s">
        <v>97</v>
      </c>
      <c r="AD700" t="s">
        <v>87</v>
      </c>
      <c r="AF700" t="s">
        <v>1941</v>
      </c>
      <c r="AG700" t="s">
        <v>792</v>
      </c>
      <c r="AJ700" t="s">
        <v>99</v>
      </c>
      <c r="AK700" t="str">
        <f>IF(BTT[[#This Row],[Subprozess
(optionale Auswahl)]]="","okay",IF(VLOOKUP(BTT[[#This Row],[Subprozess
(optionale Auswahl)]],BPML[[Subprozess]:[Zugeordneter Hauptprozess]],3,FALSE)=BTT[[#This Row],[Hauptprozess
(Pflichtauswahl)]],"okay","falscher Subprozess"))</f>
        <v>okay</v>
      </c>
      <c r="AL700" t="str">
        <f>IF(aktives_Teilprojekt="Master","",IF(BTT[[#This Row],[Verantwortliches TP
(automatisch)]]=VLOOKUP(aktives_Teilprojekt,Teilprojekte[[Teilprojekte]:[Kürzel]],2,FALSE),"okay","Hauptprozess anderes TP"))</f>
        <v>okay</v>
      </c>
      <c r="AM7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00" t="str">
        <f>IFERROR(IF(BTT[[#This Row],[SAP-Modul
(Pflichtauswahl)]]&lt;&gt;VLOOKUP(BTT[[#This Row],[Verwendete Transaktion (Pflichtauswahl)]],Transaktionen[[Transaktionen]:[Modul]],3,FALSE),"Modul anders","okay"),"")</f>
        <v>okay</v>
      </c>
      <c r="AP700" t="str">
        <f>IFERROR(IF(COUNTIFS(BTT[Verwendete Transaktion (Pflichtauswahl)],BTT[[#This Row],[Verwendete Transaktion (Pflichtauswahl)]],BTT[SAP-Modul
(Pflichtauswahl)],"&lt;&gt;"&amp;BTT[[#This Row],[SAP-Modul
(Pflichtauswahl)]])&gt;0,"Modul anders","okay"),"")</f>
        <v>okay</v>
      </c>
      <c r="AQ700" t="str">
        <f>IFERROR(IF(COUNTIFS(BTT[Verwendete Transaktion (Pflichtauswahl)],BTT[[#This Row],[Verwendete Transaktion (Pflichtauswahl)]],BTT[Verantwortliches TP
(automatisch)],"&lt;&gt;"&amp;BTT[[#This Row],[Verantwortliches TP
(automatisch)]])&gt;0,"Transaktion mehrfach","okay"),"")</f>
        <v>okay</v>
      </c>
      <c r="AR700" t="str">
        <f>IFERROR(IF(COUNTIFS(BTT[Verwendete Transaktion (Pflichtauswahl)],BTT[[#This Row],[Verwendete Transaktion (Pflichtauswahl)]],BTT[Verantwortliches TP
(automatisch)],"&lt;&gt;"&amp;VLOOKUP(aktives_Teilprojekt,Teilprojekte[[Teilprojekte]:[Kürzel]],2,FALSE))&gt;0,"Transaktion mehrfach","okay"),"")</f>
        <v>okay</v>
      </c>
      <c r="AS700" t="s">
        <v>1942</v>
      </c>
    </row>
    <row r="701" spans="1:45">
      <c r="A701" t="str">
        <f>IFERROR(IF(BTT[[#This Row],[Lfd Nr. 
(aus konsolidierter Datei)]]&lt;&gt;"",BTT[[#This Row],[Lfd Nr. 
(aus konsolidierter Datei)]],VLOOKUP(aktives_Teilprojekt,Teilprojekte[[Teilprojekte]:[Kürzel]],2,FALSE)&amp;ROW(BTT[[#This Row],[Lfd Nr.
(automatisch)]])-2),"")</f>
        <v>FI2969</v>
      </c>
      <c r="B701" t="s">
        <v>79</v>
      </c>
      <c r="D701" t="s">
        <v>1943</v>
      </c>
      <c r="E701" t="str">
        <f>IFERROR(IF(NOT(BTT[[#This Row],[Manuelle Änderung des Verantwortliches TP
(Auswahl - bei Bedarf)]]=""),BTT[[#This Row],[Manuelle Änderung des Verantwortliches TP
(Auswahl - bei Bedarf)]],VLOOKUP(BTT[[#This Row],[Hauptprozess
(Pflichtauswahl)]],Hauptprozesse[],3,FALSE)),"")</f>
        <v>FI</v>
      </c>
      <c r="G701" t="s">
        <v>809</v>
      </c>
      <c r="H701" t="s">
        <v>810</v>
      </c>
      <c r="I701" t="s">
        <v>1944</v>
      </c>
      <c r="J701" t="str">
        <f>IFERROR(VLOOKUP(BTT[[#This Row],[Verwendete Transaktion (Pflichtauswahl)]],Transaktionen[[Transaktionen]:[Langtext]],2,FALSE),"")</f>
        <v>Übersicht Kostenflüsse</v>
      </c>
      <c r="O701" t="s">
        <v>83</v>
      </c>
      <c r="T701" t="s">
        <v>83</v>
      </c>
      <c r="V701" t="str">
        <f>IFERROR(VLOOKUP(BTT[[#This Row],[Verwendetes Formular
(Auswahl falls relevant)]],Formulare[[Formularbezeichnung]:[Formularname (technisch)]],2,FALSE),"")</f>
        <v/>
      </c>
      <c r="X701" t="s">
        <v>83</v>
      </c>
      <c r="Y701" s="4"/>
      <c r="AC701" s="22" t="s">
        <v>97</v>
      </c>
      <c r="AD701" t="s">
        <v>98</v>
      </c>
      <c r="AF701" s="22" t="s">
        <v>97</v>
      </c>
      <c r="AJ701" t="s">
        <v>99</v>
      </c>
      <c r="AK701" t="str">
        <f>IF(BTT[[#This Row],[Subprozess
(optionale Auswahl)]]="","okay",IF(VLOOKUP(BTT[[#This Row],[Subprozess
(optionale Auswahl)]],BPML[[Subprozess]:[Zugeordneter Hauptprozess]],3,FALSE)=BTT[[#This Row],[Hauptprozess
(Pflichtauswahl)]],"okay","falscher Subprozess"))</f>
        <v>okay</v>
      </c>
      <c r="AL701" t="str">
        <f>IF(aktives_Teilprojekt="Master","",IF(BTT[[#This Row],[Verantwortliches TP
(automatisch)]]=VLOOKUP(aktives_Teilprojekt,Teilprojekte[[Teilprojekte]:[Kürzel]],2,FALSE),"okay","Hauptprozess anderes TP"))</f>
        <v>okay</v>
      </c>
      <c r="AM7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01" t="str">
        <f>IFERROR(IF(BTT[[#This Row],[SAP-Modul
(Pflichtauswahl)]]&lt;&gt;VLOOKUP(BTT[[#This Row],[Verwendete Transaktion (Pflichtauswahl)]],Transaktionen[[Transaktionen]:[Modul]],3,FALSE),"Modul anders","okay"),"")</f>
        <v>Modul anders</v>
      </c>
      <c r="AP701" t="str">
        <f>IFERROR(IF(COUNTIFS(BTT[Verwendete Transaktion (Pflichtauswahl)],BTT[[#This Row],[Verwendete Transaktion (Pflichtauswahl)]],BTT[SAP-Modul
(Pflichtauswahl)],"&lt;&gt;"&amp;BTT[[#This Row],[SAP-Modul
(Pflichtauswahl)]])&gt;0,"Modul anders","okay"),"")</f>
        <v>okay</v>
      </c>
      <c r="AQ701" t="str">
        <f>IFERROR(IF(COUNTIFS(BTT[Verwendete Transaktion (Pflichtauswahl)],BTT[[#This Row],[Verwendete Transaktion (Pflichtauswahl)]],BTT[Verantwortliches TP
(automatisch)],"&lt;&gt;"&amp;BTT[[#This Row],[Verantwortliches TP
(automatisch)]])&gt;0,"Transaktion mehrfach","okay"),"")</f>
        <v>okay</v>
      </c>
      <c r="AR701" t="str">
        <f>IFERROR(IF(COUNTIFS(BTT[Verwendete Transaktion (Pflichtauswahl)],BTT[[#This Row],[Verwendete Transaktion (Pflichtauswahl)]],BTT[Verantwortliches TP
(automatisch)],"&lt;&gt;"&amp;VLOOKUP(aktives_Teilprojekt,Teilprojekte[[Teilprojekte]:[Kürzel]],2,FALSE))&gt;0,"Transaktion mehrfach","okay"),"")</f>
        <v>okay</v>
      </c>
      <c r="AS701" t="s">
        <v>1945</v>
      </c>
    </row>
    <row r="702" spans="1:45">
      <c r="A702" t="str">
        <f>IFERROR(IF(BTT[[#This Row],[Lfd Nr. 
(aus konsolidierter Datei)]]&lt;&gt;"",BTT[[#This Row],[Lfd Nr. 
(aus konsolidierter Datei)]],VLOOKUP(aktives_Teilprojekt,Teilprojekte[[Teilprojekte]:[Kürzel]],2,FALSE)&amp;ROW(BTT[[#This Row],[Lfd Nr.
(automatisch)]])-2),"")</f>
        <v>FI2951</v>
      </c>
      <c r="B702" t="s">
        <v>79</v>
      </c>
      <c r="D702" t="s">
        <v>1946</v>
      </c>
      <c r="E702" t="str">
        <f>IFERROR(IF(NOT(BTT[[#This Row],[Manuelle Änderung des Verantwortliches TP
(Auswahl - bei Bedarf)]]=""),BTT[[#This Row],[Manuelle Änderung des Verantwortliches TP
(Auswahl - bei Bedarf)]],VLOOKUP(BTT[[#This Row],[Hauptprozess
(Pflichtauswahl)]],Hauptprozesse[],3,FALSE)),"")</f>
        <v>FI</v>
      </c>
      <c r="G702" t="s">
        <v>809</v>
      </c>
      <c r="H702" t="s">
        <v>810</v>
      </c>
      <c r="I702" t="s">
        <v>1947</v>
      </c>
      <c r="J702" t="str">
        <f>IFERROR(VLOOKUP(BTT[[#This Row],[Verwendete Transaktion (Pflichtauswahl)]],Transaktionen[[Transaktionen]:[Langtext]],2,FALSE),"")</f>
        <v>Meldung der Kostenflüsse</v>
      </c>
      <c r="O702" t="s">
        <v>83</v>
      </c>
      <c r="T702" t="s">
        <v>83</v>
      </c>
      <c r="V702" t="str">
        <f>IFERROR(VLOOKUP(BTT[[#This Row],[Verwendetes Formular
(Auswahl falls relevant)]],Formulare[[Formularbezeichnung]:[Formularname (technisch)]],2,FALSE),"")</f>
        <v/>
      </c>
      <c r="X702" t="s">
        <v>83</v>
      </c>
      <c r="Y702" s="4"/>
      <c r="AC702" s="22" t="s">
        <v>97</v>
      </c>
      <c r="AD702" t="s">
        <v>98</v>
      </c>
      <c r="AF702" s="22" t="s">
        <v>97</v>
      </c>
      <c r="AJ702" t="s">
        <v>99</v>
      </c>
      <c r="AK702" t="str">
        <f>IF(BTT[[#This Row],[Subprozess
(optionale Auswahl)]]="","okay",IF(VLOOKUP(BTT[[#This Row],[Subprozess
(optionale Auswahl)]],BPML[[Subprozess]:[Zugeordneter Hauptprozess]],3,FALSE)=BTT[[#This Row],[Hauptprozess
(Pflichtauswahl)]],"okay","falscher Subprozess"))</f>
        <v>okay</v>
      </c>
      <c r="AL702" t="str">
        <f>IF(aktives_Teilprojekt="Master","",IF(BTT[[#This Row],[Verantwortliches TP
(automatisch)]]=VLOOKUP(aktives_Teilprojekt,Teilprojekte[[Teilprojekte]:[Kürzel]],2,FALSE),"okay","Hauptprozess anderes TP"))</f>
        <v>okay</v>
      </c>
      <c r="AM7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02" t="str">
        <f>IFERROR(IF(BTT[[#This Row],[SAP-Modul
(Pflichtauswahl)]]&lt;&gt;VLOOKUP(BTT[[#This Row],[Verwendete Transaktion (Pflichtauswahl)]],Transaktionen[[Transaktionen]:[Modul]],3,FALSE),"Modul anders","okay"),"")</f>
        <v>Modul anders</v>
      </c>
      <c r="AP702" t="str">
        <f>IFERROR(IF(COUNTIFS(BTT[Verwendete Transaktion (Pflichtauswahl)],BTT[[#This Row],[Verwendete Transaktion (Pflichtauswahl)]],BTT[SAP-Modul
(Pflichtauswahl)],"&lt;&gt;"&amp;BTT[[#This Row],[SAP-Modul
(Pflichtauswahl)]])&gt;0,"Modul anders","okay"),"")</f>
        <v>okay</v>
      </c>
      <c r="AQ702" t="str">
        <f>IFERROR(IF(COUNTIFS(BTT[Verwendete Transaktion (Pflichtauswahl)],BTT[[#This Row],[Verwendete Transaktion (Pflichtauswahl)]],BTT[Verantwortliches TP
(automatisch)],"&lt;&gt;"&amp;BTT[[#This Row],[Verantwortliches TP
(automatisch)]])&gt;0,"Transaktion mehrfach","okay"),"")</f>
        <v>okay</v>
      </c>
      <c r="AR702" t="str">
        <f>IFERROR(IF(COUNTIFS(BTT[Verwendete Transaktion (Pflichtauswahl)],BTT[[#This Row],[Verwendete Transaktion (Pflichtauswahl)]],BTT[Verantwortliches TP
(automatisch)],"&lt;&gt;"&amp;VLOOKUP(aktives_Teilprojekt,Teilprojekte[[Teilprojekte]:[Kürzel]],2,FALSE))&gt;0,"Transaktion mehrfach","okay"),"")</f>
        <v>okay</v>
      </c>
      <c r="AS702" t="s">
        <v>1948</v>
      </c>
    </row>
    <row r="703" spans="1:45">
      <c r="A703" t="str">
        <f>IFERROR(IF(BTT[[#This Row],[Lfd Nr. 
(aus konsolidierter Datei)]]&lt;&gt;"",BTT[[#This Row],[Lfd Nr. 
(aus konsolidierter Datei)]],VLOOKUP(aktives_Teilprojekt,Teilprojekte[[Teilprojekte]:[Kürzel]],2,FALSE)&amp;ROW(BTT[[#This Row],[Lfd Nr.
(automatisch)]])-2),"")</f>
        <v>FI2869</v>
      </c>
      <c r="B703" t="s">
        <v>79</v>
      </c>
      <c r="D703" t="s">
        <v>1949</v>
      </c>
      <c r="E703" t="str">
        <f>IFERROR(IF(NOT(BTT[[#This Row],[Manuelle Änderung des Verantwortliches TP
(Auswahl - bei Bedarf)]]=""),BTT[[#This Row],[Manuelle Änderung des Verantwortliches TP
(Auswahl - bei Bedarf)]],VLOOKUP(BTT[[#This Row],[Hauptprozess
(Pflichtauswahl)]],Hauptprozesse[],3,FALSE)),"")</f>
        <v>FI</v>
      </c>
      <c r="G703" t="s">
        <v>809</v>
      </c>
      <c r="H703" t="s">
        <v>810</v>
      </c>
      <c r="I703" t="s">
        <v>1950</v>
      </c>
      <c r="J703" t="str">
        <f>IFERROR(VLOOKUP(BTT[[#This Row],[Verwendete Transaktion (Pflichtauswahl)]],Transaktionen[[Transaktionen]:[Langtext]],2,FALSE),"")</f>
        <v/>
      </c>
      <c r="O703" t="s">
        <v>83</v>
      </c>
      <c r="T703" t="s">
        <v>83</v>
      </c>
      <c r="V703" t="str">
        <f>IFERROR(VLOOKUP(BTT[[#This Row],[Verwendetes Formular
(Auswahl falls relevant)]],Formulare[[Formularbezeichnung]:[Formularname (technisch)]],2,FALSE),"")</f>
        <v/>
      </c>
      <c r="X703" t="s">
        <v>83</v>
      </c>
      <c r="Y703" s="4"/>
      <c r="AC703" s="22" t="s">
        <v>97</v>
      </c>
      <c r="AD703" t="s">
        <v>98</v>
      </c>
      <c r="AF703" s="22" t="s">
        <v>97</v>
      </c>
      <c r="AI703" t="s">
        <v>85</v>
      </c>
      <c r="AJ703" t="s">
        <v>85</v>
      </c>
      <c r="AK703" t="str">
        <f>IF(BTT[[#This Row],[Subprozess
(optionale Auswahl)]]="","okay",IF(VLOOKUP(BTT[[#This Row],[Subprozess
(optionale Auswahl)]],BPML[[Subprozess]:[Zugeordneter Hauptprozess]],3,FALSE)=BTT[[#This Row],[Hauptprozess
(Pflichtauswahl)]],"okay","falscher Subprozess"))</f>
        <v>okay</v>
      </c>
      <c r="AL703" t="str">
        <f>IF(aktives_Teilprojekt="Master","",IF(BTT[[#This Row],[Verantwortliches TP
(automatisch)]]=VLOOKUP(aktives_Teilprojekt,Teilprojekte[[Teilprojekte]:[Kürzel]],2,FALSE),"okay","Hauptprozess anderes TP"))</f>
        <v>okay</v>
      </c>
      <c r="AM7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03" t="str">
        <f>IFERROR(IF(BTT[[#This Row],[SAP-Modul
(Pflichtauswahl)]]&lt;&gt;VLOOKUP(BTT[[#This Row],[Verwendete Transaktion (Pflichtauswahl)]],Transaktionen[[Transaktionen]:[Modul]],3,FALSE),"Modul anders","okay"),"")</f>
        <v/>
      </c>
      <c r="AP703" t="str">
        <f>IFERROR(IF(COUNTIFS(BTT[Verwendete Transaktion (Pflichtauswahl)],BTT[[#This Row],[Verwendete Transaktion (Pflichtauswahl)]],BTT[SAP-Modul
(Pflichtauswahl)],"&lt;&gt;"&amp;BTT[[#This Row],[SAP-Modul
(Pflichtauswahl)]])&gt;0,"Modul anders","okay"),"")</f>
        <v>okay</v>
      </c>
      <c r="AQ703" t="str">
        <f>IFERROR(IF(COUNTIFS(BTT[Verwendete Transaktion (Pflichtauswahl)],BTT[[#This Row],[Verwendete Transaktion (Pflichtauswahl)]],BTT[Verantwortliches TP
(automatisch)],"&lt;&gt;"&amp;BTT[[#This Row],[Verantwortliches TP
(automatisch)]])&gt;0,"Transaktion mehrfach","okay"),"")</f>
        <v>okay</v>
      </c>
      <c r="AR703" t="str">
        <f>IFERROR(IF(COUNTIFS(BTT[Verwendete Transaktion (Pflichtauswahl)],BTT[[#This Row],[Verwendete Transaktion (Pflichtauswahl)]],BTT[Verantwortliches TP
(automatisch)],"&lt;&gt;"&amp;VLOOKUP(aktives_Teilprojekt,Teilprojekte[[Teilprojekte]:[Kürzel]],2,FALSE))&gt;0,"Transaktion mehrfach","okay"),"")</f>
        <v>okay</v>
      </c>
      <c r="AS703" t="s">
        <v>1951</v>
      </c>
    </row>
    <row r="704" spans="1:45">
      <c r="A704" t="str">
        <f>IFERROR(IF(BTT[[#This Row],[Lfd Nr. 
(aus konsolidierter Datei)]]&lt;&gt;"",BTT[[#This Row],[Lfd Nr. 
(aus konsolidierter Datei)]],VLOOKUP(aktives_Teilprojekt,Teilprojekte[[Teilprojekte]:[Kürzel]],2,FALSE)&amp;ROW(BTT[[#This Row],[Lfd Nr.
(automatisch)]])-2),"")</f>
        <v>FI3137</v>
      </c>
      <c r="B704" t="s">
        <v>807</v>
      </c>
      <c r="D704" t="s">
        <v>1952</v>
      </c>
      <c r="E704" t="str">
        <f>IFERROR(IF(NOT(BTT[[#This Row],[Manuelle Änderung des Verantwortliches TP
(Auswahl - bei Bedarf)]]=""),BTT[[#This Row],[Manuelle Änderung des Verantwortliches TP
(Auswahl - bei Bedarf)]],VLOOKUP(BTT[[#This Row],[Hauptprozess
(Pflichtauswahl)]],Hauptprozesse[],3,FALSE)),"")</f>
        <v>FI</v>
      </c>
      <c r="G704" t="s">
        <v>809</v>
      </c>
      <c r="H704" t="s">
        <v>1088</v>
      </c>
      <c r="I704" t="s">
        <v>1953</v>
      </c>
      <c r="J704" t="str">
        <f>IFERROR(VLOOKUP(BTT[[#This Row],[Verwendete Transaktion (Pflichtauswahl)]],Transaktionen[[Transaktionen]:[Langtext]],2,FALSE),"")</f>
        <v>Berichtsbaum Abstimmledger anzeigen</v>
      </c>
      <c r="O704" t="s">
        <v>83</v>
      </c>
      <c r="T704" t="s">
        <v>83</v>
      </c>
      <c r="V704" t="str">
        <f>IFERROR(VLOOKUP(BTT[[#This Row],[Verwendetes Formular
(Auswahl falls relevant)]],Formulare[[Formularbezeichnung]:[Formularname (technisch)]],2,FALSE),"")</f>
        <v/>
      </c>
      <c r="X704" t="s">
        <v>83</v>
      </c>
      <c r="Y704" s="4"/>
      <c r="AC704" s="22" t="s">
        <v>97</v>
      </c>
      <c r="AD704" t="s">
        <v>98</v>
      </c>
      <c r="AF704" s="22" t="s">
        <v>97</v>
      </c>
      <c r="AJ704" t="s">
        <v>99</v>
      </c>
      <c r="AK704" t="str">
        <f>IF(BTT[[#This Row],[Subprozess
(optionale Auswahl)]]="","okay",IF(VLOOKUP(BTT[[#This Row],[Subprozess
(optionale Auswahl)]],BPML[[Subprozess]:[Zugeordneter Hauptprozess]],3,FALSE)=BTT[[#This Row],[Hauptprozess
(Pflichtauswahl)]],"okay","falscher Subprozess"))</f>
        <v>okay</v>
      </c>
      <c r="AL704" t="str">
        <f>IF(aktives_Teilprojekt="Master","",IF(BTT[[#This Row],[Verantwortliches TP
(automatisch)]]=VLOOKUP(aktives_Teilprojekt,Teilprojekte[[Teilprojekte]:[Kürzel]],2,FALSE),"okay","Hauptprozess anderes TP"))</f>
        <v>okay</v>
      </c>
      <c r="AM7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04" t="str">
        <f>IFERROR(IF(BTT[[#This Row],[SAP-Modul
(Pflichtauswahl)]]&lt;&gt;VLOOKUP(BTT[[#This Row],[Verwendete Transaktion (Pflichtauswahl)]],Transaktionen[[Transaktionen]:[Modul]],3,FALSE),"Modul anders","okay"),"")</f>
        <v>okay</v>
      </c>
      <c r="AP704" t="str">
        <f>IFERROR(IF(COUNTIFS(BTT[Verwendete Transaktion (Pflichtauswahl)],BTT[[#This Row],[Verwendete Transaktion (Pflichtauswahl)]],BTT[SAP-Modul
(Pflichtauswahl)],"&lt;&gt;"&amp;BTT[[#This Row],[SAP-Modul
(Pflichtauswahl)]])&gt;0,"Modul anders","okay"),"")</f>
        <v>okay</v>
      </c>
      <c r="AQ704" t="str">
        <f>IFERROR(IF(COUNTIFS(BTT[Verwendete Transaktion (Pflichtauswahl)],BTT[[#This Row],[Verwendete Transaktion (Pflichtauswahl)]],BTT[Verantwortliches TP
(automatisch)],"&lt;&gt;"&amp;BTT[[#This Row],[Verantwortliches TP
(automatisch)]])&gt;0,"Transaktion mehrfach","okay"),"")</f>
        <v>okay</v>
      </c>
      <c r="AR704" t="str">
        <f>IFERROR(IF(COUNTIFS(BTT[Verwendete Transaktion (Pflichtauswahl)],BTT[[#This Row],[Verwendete Transaktion (Pflichtauswahl)]],BTT[Verantwortliches TP
(automatisch)],"&lt;&gt;"&amp;VLOOKUP(aktives_Teilprojekt,Teilprojekte[[Teilprojekte]:[Kürzel]],2,FALSE))&gt;0,"Transaktion mehrfach","okay"),"")</f>
        <v>okay</v>
      </c>
      <c r="AS704" t="s">
        <v>1954</v>
      </c>
    </row>
    <row r="705" spans="1:45">
      <c r="A705" t="str">
        <f>IFERROR(IF(BTT[[#This Row],[Lfd Nr. 
(aus konsolidierter Datei)]]&lt;&gt;"",BTT[[#This Row],[Lfd Nr. 
(aus konsolidierter Datei)]],VLOOKUP(aktives_Teilprojekt,Teilprojekte[[Teilprojekte]:[Kürzel]],2,FALSE)&amp;ROW(BTT[[#This Row],[Lfd Nr.
(automatisch)]])-2),"")</f>
        <v>FI3138</v>
      </c>
      <c r="B705" t="s">
        <v>807</v>
      </c>
      <c r="D705" t="s">
        <v>1955</v>
      </c>
      <c r="E705" t="str">
        <f>IFERROR(IF(NOT(BTT[[#This Row],[Manuelle Änderung des Verantwortliches TP
(Auswahl - bei Bedarf)]]=""),BTT[[#This Row],[Manuelle Änderung des Verantwortliches TP
(Auswahl - bei Bedarf)]],VLOOKUP(BTT[[#This Row],[Hauptprozess
(Pflichtauswahl)]],Hauptprozesse[],3,FALSE)),"")</f>
        <v>FI</v>
      </c>
      <c r="G705" t="s">
        <v>809</v>
      </c>
      <c r="H705" t="s">
        <v>1088</v>
      </c>
      <c r="I705" t="s">
        <v>1956</v>
      </c>
      <c r="J705" t="str">
        <f>IFERROR(VLOOKUP(BTT[[#This Row],[Verwendete Transaktion (Pflichtauswahl)]],Transaktionen[[Transaktionen]:[Langtext]],2,FALSE),"")</f>
        <v>Abstimmledger: CO-Einzelposten</v>
      </c>
      <c r="O705" t="s">
        <v>83</v>
      </c>
      <c r="T705" t="s">
        <v>83</v>
      </c>
      <c r="V705" t="str">
        <f>IFERROR(VLOOKUP(BTT[[#This Row],[Verwendetes Formular
(Auswahl falls relevant)]],Formulare[[Formularbezeichnung]:[Formularname (technisch)]],2,FALSE),"")</f>
        <v/>
      </c>
      <c r="X705" t="s">
        <v>83</v>
      </c>
      <c r="Y705" s="4"/>
      <c r="AC705" s="22" t="s">
        <v>97</v>
      </c>
      <c r="AD705" t="s">
        <v>98</v>
      </c>
      <c r="AF705" s="22" t="s">
        <v>97</v>
      </c>
      <c r="AJ705" t="s">
        <v>99</v>
      </c>
      <c r="AK705" t="str">
        <f>IF(BTT[[#This Row],[Subprozess
(optionale Auswahl)]]="","okay",IF(VLOOKUP(BTT[[#This Row],[Subprozess
(optionale Auswahl)]],BPML[[Subprozess]:[Zugeordneter Hauptprozess]],3,FALSE)=BTT[[#This Row],[Hauptprozess
(Pflichtauswahl)]],"okay","falscher Subprozess"))</f>
        <v>okay</v>
      </c>
      <c r="AL705" t="str">
        <f>IF(aktives_Teilprojekt="Master","",IF(BTT[[#This Row],[Verantwortliches TP
(automatisch)]]=VLOOKUP(aktives_Teilprojekt,Teilprojekte[[Teilprojekte]:[Kürzel]],2,FALSE),"okay","Hauptprozess anderes TP"))</f>
        <v>okay</v>
      </c>
      <c r="AM7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05" t="str">
        <f>IFERROR(IF(BTT[[#This Row],[SAP-Modul
(Pflichtauswahl)]]&lt;&gt;VLOOKUP(BTT[[#This Row],[Verwendete Transaktion (Pflichtauswahl)]],Transaktionen[[Transaktionen]:[Modul]],3,FALSE),"Modul anders","okay"),"")</f>
        <v>okay</v>
      </c>
      <c r="AP705" t="str">
        <f>IFERROR(IF(COUNTIFS(BTT[Verwendete Transaktion (Pflichtauswahl)],BTT[[#This Row],[Verwendete Transaktion (Pflichtauswahl)]],BTT[SAP-Modul
(Pflichtauswahl)],"&lt;&gt;"&amp;BTT[[#This Row],[SAP-Modul
(Pflichtauswahl)]])&gt;0,"Modul anders","okay"),"")</f>
        <v>okay</v>
      </c>
      <c r="AQ705" t="str">
        <f>IFERROR(IF(COUNTIFS(BTT[Verwendete Transaktion (Pflichtauswahl)],BTT[[#This Row],[Verwendete Transaktion (Pflichtauswahl)]],BTT[Verantwortliches TP
(automatisch)],"&lt;&gt;"&amp;BTT[[#This Row],[Verantwortliches TP
(automatisch)]])&gt;0,"Transaktion mehrfach","okay"),"")</f>
        <v>okay</v>
      </c>
      <c r="AR705" t="str">
        <f>IFERROR(IF(COUNTIFS(BTT[Verwendete Transaktion (Pflichtauswahl)],BTT[[#This Row],[Verwendete Transaktion (Pflichtauswahl)]],BTT[Verantwortliches TP
(automatisch)],"&lt;&gt;"&amp;VLOOKUP(aktives_Teilprojekt,Teilprojekte[[Teilprojekte]:[Kürzel]],2,FALSE))&gt;0,"Transaktion mehrfach","okay"),"")</f>
        <v>okay</v>
      </c>
      <c r="AS705" t="s">
        <v>1957</v>
      </c>
    </row>
    <row r="706" spans="1:45">
      <c r="A706" t="str">
        <f>IFERROR(IF(BTT[[#This Row],[Lfd Nr. 
(aus konsolidierter Datei)]]&lt;&gt;"",BTT[[#This Row],[Lfd Nr. 
(aus konsolidierter Datei)]],VLOOKUP(aktives_Teilprojekt,Teilprojekte[[Teilprojekte]:[Kürzel]],2,FALSE)&amp;ROW(BTT[[#This Row],[Lfd Nr.
(automatisch)]])-2),"")</f>
        <v>FI3041</v>
      </c>
      <c r="B706" t="s">
        <v>813</v>
      </c>
      <c r="D706" t="s">
        <v>1958</v>
      </c>
      <c r="E706" t="str">
        <f>IFERROR(IF(NOT(BTT[[#This Row],[Manuelle Änderung des Verantwortliches TP
(Auswahl - bei Bedarf)]]=""),BTT[[#This Row],[Manuelle Änderung des Verantwortliches TP
(Auswahl - bei Bedarf)]],VLOOKUP(BTT[[#This Row],[Hauptprozess
(Pflichtauswahl)]],Hauptprozesse[],3,FALSE)),"")</f>
        <v>FI</v>
      </c>
      <c r="F706" t="s">
        <v>5</v>
      </c>
      <c r="G706" t="s">
        <v>809</v>
      </c>
      <c r="H706" t="s">
        <v>1088</v>
      </c>
      <c r="I706" t="s">
        <v>1959</v>
      </c>
      <c r="J706" t="str">
        <f>IFERROR(VLOOKUP(BTT[[#This Row],[Verwendete Transaktion (Pflichtauswahl)]],Transaktionen[[Transaktionen]:[Langtext]],2,FALSE),"")</f>
        <v/>
      </c>
      <c r="O706" t="s">
        <v>83</v>
      </c>
      <c r="T706" t="s">
        <v>83</v>
      </c>
      <c r="V706" t="str">
        <f>IFERROR(VLOOKUP(BTT[[#This Row],[Verwendetes Formular
(Auswahl falls relevant)]],Formulare[[Formularbezeichnung]:[Formularname (technisch)]],2,FALSE),"")</f>
        <v/>
      </c>
      <c r="X706" t="s">
        <v>83</v>
      </c>
      <c r="Y706" s="4"/>
      <c r="AC706" s="22" t="s">
        <v>97</v>
      </c>
      <c r="AD706" t="s">
        <v>816</v>
      </c>
      <c r="AF706" t="s">
        <v>1960</v>
      </c>
      <c r="AG706" t="s">
        <v>792</v>
      </c>
      <c r="AJ706" t="s">
        <v>99</v>
      </c>
      <c r="AK706" t="str">
        <f>IF(BTT[[#This Row],[Subprozess
(optionale Auswahl)]]="","okay",IF(VLOOKUP(BTT[[#This Row],[Subprozess
(optionale Auswahl)]],BPML[[Subprozess]:[Zugeordneter Hauptprozess]],3,FALSE)=BTT[[#This Row],[Hauptprozess
(Pflichtauswahl)]],"okay","falscher Subprozess"))</f>
        <v>okay</v>
      </c>
      <c r="AL706" t="str">
        <f>IF(aktives_Teilprojekt="Master","",IF(BTT[[#This Row],[Verantwortliches TP
(automatisch)]]=VLOOKUP(aktives_Teilprojekt,Teilprojekte[[Teilprojekte]:[Kürzel]],2,FALSE),"okay","Hauptprozess anderes TP"))</f>
        <v>okay</v>
      </c>
      <c r="AM7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06" t="str">
        <f>IFERROR(IF(BTT[[#This Row],[SAP-Modul
(Pflichtauswahl)]]&lt;&gt;VLOOKUP(BTT[[#This Row],[Verwendete Transaktion (Pflichtauswahl)]],Transaktionen[[Transaktionen]:[Modul]],3,FALSE),"Modul anders","okay"),"")</f>
        <v>okay</v>
      </c>
      <c r="AP706" t="str">
        <f>IFERROR(IF(COUNTIFS(BTT[Verwendete Transaktion (Pflichtauswahl)],BTT[[#This Row],[Verwendete Transaktion (Pflichtauswahl)]],BTT[SAP-Modul
(Pflichtauswahl)],"&lt;&gt;"&amp;BTT[[#This Row],[SAP-Modul
(Pflichtauswahl)]])&gt;0,"Modul anders","okay"),"")</f>
        <v>okay</v>
      </c>
      <c r="AQ706" t="str">
        <f>IFERROR(IF(COUNTIFS(BTT[Verwendete Transaktion (Pflichtauswahl)],BTT[[#This Row],[Verwendete Transaktion (Pflichtauswahl)]],BTT[Verantwortliches TP
(automatisch)],"&lt;&gt;"&amp;BTT[[#This Row],[Verantwortliches TP
(automatisch)]])&gt;0,"Transaktion mehrfach","okay"),"")</f>
        <v>okay</v>
      </c>
      <c r="AR706" t="str">
        <f>IFERROR(IF(COUNTIFS(BTT[Verwendete Transaktion (Pflichtauswahl)],BTT[[#This Row],[Verwendete Transaktion (Pflichtauswahl)]],BTT[Verantwortliches TP
(automatisch)],"&lt;&gt;"&amp;VLOOKUP(aktives_Teilprojekt,Teilprojekte[[Teilprojekte]:[Kürzel]],2,FALSE))&gt;0,"Transaktion mehrfach","okay"),"")</f>
        <v>okay</v>
      </c>
      <c r="AS706" t="s">
        <v>1961</v>
      </c>
    </row>
    <row r="707" spans="1:45">
      <c r="A707" t="str">
        <f>IFERROR(IF(BTT[[#This Row],[Lfd Nr. 
(aus konsolidierter Datei)]]&lt;&gt;"",BTT[[#This Row],[Lfd Nr. 
(aus konsolidierter Datei)]],VLOOKUP(aktives_Teilprojekt,Teilprojekte[[Teilprojekte]:[Kürzel]],2,FALSE)&amp;ROW(BTT[[#This Row],[Lfd Nr.
(automatisch)]])-2),"")</f>
        <v>FI2975</v>
      </c>
      <c r="B707" t="s">
        <v>79</v>
      </c>
      <c r="D707" t="s">
        <v>1962</v>
      </c>
      <c r="E707" t="str">
        <f>IFERROR(IF(NOT(BTT[[#This Row],[Manuelle Änderung des Verantwortliches TP
(Auswahl - bei Bedarf)]]=""),BTT[[#This Row],[Manuelle Änderung des Verantwortliches TP
(Auswahl - bei Bedarf)]],VLOOKUP(BTT[[#This Row],[Hauptprozess
(Pflichtauswahl)]],Hauptprozesse[],3,FALSE)),"")</f>
        <v>FI</v>
      </c>
      <c r="G707" t="s">
        <v>809</v>
      </c>
      <c r="H707" t="s">
        <v>831</v>
      </c>
      <c r="I707" t="s">
        <v>1963</v>
      </c>
      <c r="J707" t="str">
        <f>IFERROR(VLOOKUP(BTT[[#This Row],[Verwendete Transaktion (Pflichtauswahl)]],Transaktionen[[Transaktionen]:[Langtext]],2,FALSE),"")</f>
        <v>Manuelle Umbuchung Kosten erfassen</v>
      </c>
      <c r="O707" t="s">
        <v>83</v>
      </c>
      <c r="T707" t="s">
        <v>83</v>
      </c>
      <c r="V707" t="str">
        <f>IFERROR(VLOOKUP(BTT[[#This Row],[Verwendetes Formular
(Auswahl falls relevant)]],Formulare[[Formularbezeichnung]:[Formularname (technisch)]],2,FALSE),"")</f>
        <v/>
      </c>
      <c r="X707" t="s">
        <v>83</v>
      </c>
      <c r="Y707" s="4"/>
      <c r="AB707" t="s">
        <v>85</v>
      </c>
      <c r="AC707" s="22" t="s">
        <v>97</v>
      </c>
      <c r="AD707" t="s">
        <v>87</v>
      </c>
      <c r="AF707" t="s">
        <v>1964</v>
      </c>
      <c r="AI707" t="s">
        <v>85</v>
      </c>
      <c r="AJ707" t="s">
        <v>85</v>
      </c>
      <c r="AK707" t="str">
        <f>IF(BTT[[#This Row],[Subprozess
(optionale Auswahl)]]="","okay",IF(VLOOKUP(BTT[[#This Row],[Subprozess
(optionale Auswahl)]],BPML[[Subprozess]:[Zugeordneter Hauptprozess]],3,FALSE)=BTT[[#This Row],[Hauptprozess
(Pflichtauswahl)]],"okay","falscher Subprozess"))</f>
        <v>okay</v>
      </c>
      <c r="AL707" t="str">
        <f>IF(aktives_Teilprojekt="Master","",IF(BTT[[#This Row],[Verantwortliches TP
(automatisch)]]=VLOOKUP(aktives_Teilprojekt,Teilprojekte[[Teilprojekte]:[Kürzel]],2,FALSE),"okay","Hauptprozess anderes TP"))</f>
        <v>okay</v>
      </c>
      <c r="AM7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07" t="str">
        <f>IFERROR(IF(BTT[[#This Row],[SAP-Modul
(Pflichtauswahl)]]&lt;&gt;VLOOKUP(BTT[[#This Row],[Verwendete Transaktion (Pflichtauswahl)]],Transaktionen[[Transaktionen]:[Modul]],3,FALSE),"Modul anders","okay"),"")</f>
        <v>okay</v>
      </c>
      <c r="AP707" t="str">
        <f>IFERROR(IF(COUNTIFS(BTT[Verwendete Transaktion (Pflichtauswahl)],BTT[[#This Row],[Verwendete Transaktion (Pflichtauswahl)]],BTT[SAP-Modul
(Pflichtauswahl)],"&lt;&gt;"&amp;BTT[[#This Row],[SAP-Modul
(Pflichtauswahl)]])&gt;0,"Modul anders","okay"),"")</f>
        <v>okay</v>
      </c>
      <c r="AQ707" t="str">
        <f>IFERROR(IF(COUNTIFS(BTT[Verwendete Transaktion (Pflichtauswahl)],BTT[[#This Row],[Verwendete Transaktion (Pflichtauswahl)]],BTT[Verantwortliches TP
(automatisch)],"&lt;&gt;"&amp;BTT[[#This Row],[Verantwortliches TP
(automatisch)]])&gt;0,"Transaktion mehrfach","okay"),"")</f>
        <v>okay</v>
      </c>
      <c r="AR707" t="str">
        <f>IFERROR(IF(COUNTIFS(BTT[Verwendete Transaktion (Pflichtauswahl)],BTT[[#This Row],[Verwendete Transaktion (Pflichtauswahl)]],BTT[Verantwortliches TP
(automatisch)],"&lt;&gt;"&amp;VLOOKUP(aktives_Teilprojekt,Teilprojekte[[Teilprojekte]:[Kürzel]],2,FALSE))&gt;0,"Transaktion mehrfach","okay"),"")</f>
        <v>okay</v>
      </c>
      <c r="AS707" t="s">
        <v>1965</v>
      </c>
    </row>
    <row r="708" spans="1:45">
      <c r="A708" t="str">
        <f>IFERROR(IF(BTT[[#This Row],[Lfd Nr. 
(aus konsolidierter Datei)]]&lt;&gt;"",BTT[[#This Row],[Lfd Nr. 
(aus konsolidierter Datei)]],VLOOKUP(aktives_Teilprojekt,Teilprojekte[[Teilprojekte]:[Kürzel]],2,FALSE)&amp;ROW(BTT[[#This Row],[Lfd Nr.
(automatisch)]])-2),"")</f>
        <v>FI2976</v>
      </c>
      <c r="B708" t="s">
        <v>79</v>
      </c>
      <c r="D708" t="s">
        <v>1966</v>
      </c>
      <c r="E708" t="str">
        <f>IFERROR(IF(NOT(BTT[[#This Row],[Manuelle Änderung des Verantwortliches TP
(Auswahl - bei Bedarf)]]=""),BTT[[#This Row],[Manuelle Änderung des Verantwortliches TP
(Auswahl - bei Bedarf)]],VLOOKUP(BTT[[#This Row],[Hauptprozess
(Pflichtauswahl)]],Hauptprozesse[],3,FALSE)),"")</f>
        <v>FI</v>
      </c>
      <c r="G708" t="s">
        <v>809</v>
      </c>
      <c r="H708" t="s">
        <v>831</v>
      </c>
      <c r="I708" t="s">
        <v>1967</v>
      </c>
      <c r="J708" t="str">
        <f>IFERROR(VLOOKUP(BTT[[#This Row],[Verwendete Transaktion (Pflichtauswahl)]],Transaktionen[[Transaktionen]:[Langtext]],2,FALSE),"")</f>
        <v>Umbuchung von Primärkosten anzeigen</v>
      </c>
      <c r="O708" t="s">
        <v>83</v>
      </c>
      <c r="T708" t="s">
        <v>83</v>
      </c>
      <c r="V708" t="str">
        <f>IFERROR(VLOOKUP(BTT[[#This Row],[Verwendetes Formular
(Auswahl falls relevant)]],Formulare[[Formularbezeichnung]:[Formularname (technisch)]],2,FALSE),"")</f>
        <v/>
      </c>
      <c r="X708" t="s">
        <v>83</v>
      </c>
      <c r="Y708" s="4"/>
      <c r="AB708" t="s">
        <v>99</v>
      </c>
      <c r="AC708" s="22" t="s">
        <v>97</v>
      </c>
      <c r="AD708" t="s">
        <v>87</v>
      </c>
      <c r="AE708" t="s">
        <v>1968</v>
      </c>
      <c r="AF708" t="s">
        <v>1969</v>
      </c>
      <c r="AI708" t="s">
        <v>85</v>
      </c>
      <c r="AJ708" t="s">
        <v>85</v>
      </c>
      <c r="AK708" t="str">
        <f>IF(BTT[[#This Row],[Subprozess
(optionale Auswahl)]]="","okay",IF(VLOOKUP(BTT[[#This Row],[Subprozess
(optionale Auswahl)]],BPML[[Subprozess]:[Zugeordneter Hauptprozess]],3,FALSE)=BTT[[#This Row],[Hauptprozess
(Pflichtauswahl)]],"okay","falscher Subprozess"))</f>
        <v>okay</v>
      </c>
      <c r="AL708" t="str">
        <f>IF(aktives_Teilprojekt="Master","",IF(BTT[[#This Row],[Verantwortliches TP
(automatisch)]]=VLOOKUP(aktives_Teilprojekt,Teilprojekte[[Teilprojekte]:[Kürzel]],2,FALSE),"okay","Hauptprozess anderes TP"))</f>
        <v>okay</v>
      </c>
      <c r="AM7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08" t="str">
        <f>IFERROR(IF(BTT[[#This Row],[SAP-Modul
(Pflichtauswahl)]]&lt;&gt;VLOOKUP(BTT[[#This Row],[Verwendete Transaktion (Pflichtauswahl)]],Transaktionen[[Transaktionen]:[Modul]],3,FALSE),"Modul anders","okay"),"")</f>
        <v>okay</v>
      </c>
      <c r="AP708" t="str">
        <f>IFERROR(IF(COUNTIFS(BTT[Verwendete Transaktion (Pflichtauswahl)],BTT[[#This Row],[Verwendete Transaktion (Pflichtauswahl)]],BTT[SAP-Modul
(Pflichtauswahl)],"&lt;&gt;"&amp;BTT[[#This Row],[SAP-Modul
(Pflichtauswahl)]])&gt;0,"Modul anders","okay"),"")</f>
        <v>okay</v>
      </c>
      <c r="AQ708" t="str">
        <f>IFERROR(IF(COUNTIFS(BTT[Verwendete Transaktion (Pflichtauswahl)],BTT[[#This Row],[Verwendete Transaktion (Pflichtauswahl)]],BTT[Verantwortliches TP
(automatisch)],"&lt;&gt;"&amp;BTT[[#This Row],[Verantwortliches TP
(automatisch)]])&gt;0,"Transaktion mehrfach","okay"),"")</f>
        <v>okay</v>
      </c>
      <c r="AR708" t="str">
        <f>IFERROR(IF(COUNTIFS(BTT[Verwendete Transaktion (Pflichtauswahl)],BTT[[#This Row],[Verwendete Transaktion (Pflichtauswahl)]],BTT[Verantwortliches TP
(automatisch)],"&lt;&gt;"&amp;VLOOKUP(aktives_Teilprojekt,Teilprojekte[[Teilprojekte]:[Kürzel]],2,FALSE))&gt;0,"Transaktion mehrfach","okay"),"")</f>
        <v>okay</v>
      </c>
      <c r="AS708" t="s">
        <v>1970</v>
      </c>
    </row>
    <row r="709" spans="1:45">
      <c r="A709" t="str">
        <f>IFERROR(IF(BTT[[#This Row],[Lfd Nr. 
(aus konsolidierter Datei)]]&lt;&gt;"",BTT[[#This Row],[Lfd Nr. 
(aus konsolidierter Datei)]],VLOOKUP(aktives_Teilprojekt,Teilprojekte[[Teilprojekte]:[Kürzel]],2,FALSE)&amp;ROW(BTT[[#This Row],[Lfd Nr.
(automatisch)]])-2),"")</f>
        <v>FI2977</v>
      </c>
      <c r="B709" t="s">
        <v>79</v>
      </c>
      <c r="D709" t="s">
        <v>1971</v>
      </c>
      <c r="E709" t="str">
        <f>IFERROR(IF(NOT(BTT[[#This Row],[Manuelle Änderung des Verantwortliches TP
(Auswahl - bei Bedarf)]]=""),BTT[[#This Row],[Manuelle Änderung des Verantwortliches TP
(Auswahl - bei Bedarf)]],VLOOKUP(BTT[[#This Row],[Hauptprozess
(Pflichtauswahl)]],Hauptprozesse[],3,FALSE)),"")</f>
        <v>FI</v>
      </c>
      <c r="G709" t="s">
        <v>809</v>
      </c>
      <c r="H709" t="s">
        <v>831</v>
      </c>
      <c r="I709" t="s">
        <v>1968</v>
      </c>
      <c r="J709" t="str">
        <f>IFERROR(VLOOKUP(BTT[[#This Row],[Verwendete Transaktion (Pflichtauswahl)]],Transaktionen[[Transaktionen]:[Langtext]],2,FALSE),"")</f>
        <v>Manuelle Umbuchung Kosten anzeigen</v>
      </c>
      <c r="O709" t="s">
        <v>83</v>
      </c>
      <c r="T709" t="s">
        <v>83</v>
      </c>
      <c r="V709" t="str">
        <f>IFERROR(VLOOKUP(BTT[[#This Row],[Verwendetes Formular
(Auswahl falls relevant)]],Formulare[[Formularbezeichnung]:[Formularname (technisch)]],2,FALSE),"")</f>
        <v/>
      </c>
      <c r="X709" t="s">
        <v>83</v>
      </c>
      <c r="Y709" s="4"/>
      <c r="AB709" t="s">
        <v>85</v>
      </c>
      <c r="AC709" s="22" t="s">
        <v>97</v>
      </c>
      <c r="AD709" t="s">
        <v>87</v>
      </c>
      <c r="AF709" t="s">
        <v>1969</v>
      </c>
      <c r="AI709" t="s">
        <v>85</v>
      </c>
      <c r="AJ709" t="s">
        <v>85</v>
      </c>
      <c r="AK709" t="str">
        <f>IF(BTT[[#This Row],[Subprozess
(optionale Auswahl)]]="","okay",IF(VLOOKUP(BTT[[#This Row],[Subprozess
(optionale Auswahl)]],BPML[[Subprozess]:[Zugeordneter Hauptprozess]],3,FALSE)=BTT[[#This Row],[Hauptprozess
(Pflichtauswahl)]],"okay","falscher Subprozess"))</f>
        <v>okay</v>
      </c>
      <c r="AL709" t="str">
        <f>IF(aktives_Teilprojekt="Master","",IF(BTT[[#This Row],[Verantwortliches TP
(automatisch)]]=VLOOKUP(aktives_Teilprojekt,Teilprojekte[[Teilprojekte]:[Kürzel]],2,FALSE),"okay","Hauptprozess anderes TP"))</f>
        <v>okay</v>
      </c>
      <c r="AM7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09" t="str">
        <f>IFERROR(IF(BTT[[#This Row],[SAP-Modul
(Pflichtauswahl)]]&lt;&gt;VLOOKUP(BTT[[#This Row],[Verwendete Transaktion (Pflichtauswahl)]],Transaktionen[[Transaktionen]:[Modul]],3,FALSE),"Modul anders","okay"),"")</f>
        <v>okay</v>
      </c>
      <c r="AP709" t="str">
        <f>IFERROR(IF(COUNTIFS(BTT[Verwendete Transaktion (Pflichtauswahl)],BTT[[#This Row],[Verwendete Transaktion (Pflichtauswahl)]],BTT[SAP-Modul
(Pflichtauswahl)],"&lt;&gt;"&amp;BTT[[#This Row],[SAP-Modul
(Pflichtauswahl)]])&gt;0,"Modul anders","okay"),"")</f>
        <v>okay</v>
      </c>
      <c r="AQ709" t="str">
        <f>IFERROR(IF(COUNTIFS(BTT[Verwendete Transaktion (Pflichtauswahl)],BTT[[#This Row],[Verwendete Transaktion (Pflichtauswahl)]],BTT[Verantwortliches TP
(automatisch)],"&lt;&gt;"&amp;BTT[[#This Row],[Verantwortliches TP
(automatisch)]])&gt;0,"Transaktion mehrfach","okay"),"")</f>
        <v>okay</v>
      </c>
      <c r="AR709" t="str">
        <f>IFERROR(IF(COUNTIFS(BTT[Verwendete Transaktion (Pflichtauswahl)],BTT[[#This Row],[Verwendete Transaktion (Pflichtauswahl)]],BTT[Verantwortliches TP
(automatisch)],"&lt;&gt;"&amp;VLOOKUP(aktives_Teilprojekt,Teilprojekte[[Teilprojekte]:[Kürzel]],2,FALSE))&gt;0,"Transaktion mehrfach","okay"),"")</f>
        <v>okay</v>
      </c>
      <c r="AS709" t="s">
        <v>1972</v>
      </c>
    </row>
    <row r="710" spans="1:45">
      <c r="A710" t="str">
        <f>IFERROR(IF(BTT[[#This Row],[Lfd Nr. 
(aus konsolidierter Datei)]]&lt;&gt;"",BTT[[#This Row],[Lfd Nr. 
(aus konsolidierter Datei)]],VLOOKUP(aktives_Teilprojekt,Teilprojekte[[Teilprojekte]:[Kürzel]],2,FALSE)&amp;ROW(BTT[[#This Row],[Lfd Nr.
(automatisch)]])-2),"")</f>
        <v>FI2978</v>
      </c>
      <c r="B710" t="s">
        <v>79</v>
      </c>
      <c r="D710" t="s">
        <v>1973</v>
      </c>
      <c r="E710" t="str">
        <f>IFERROR(IF(NOT(BTT[[#This Row],[Manuelle Änderung des Verantwortliches TP
(Auswahl - bei Bedarf)]]=""),BTT[[#This Row],[Manuelle Änderung des Verantwortliches TP
(Auswahl - bei Bedarf)]],VLOOKUP(BTT[[#This Row],[Hauptprozess
(Pflichtauswahl)]],Hauptprozesse[],3,FALSE)),"")</f>
        <v>FI</v>
      </c>
      <c r="G710" t="s">
        <v>809</v>
      </c>
      <c r="H710" t="s">
        <v>831</v>
      </c>
      <c r="I710" t="s">
        <v>1974</v>
      </c>
      <c r="J710" t="str">
        <f>IFERROR(VLOOKUP(BTT[[#This Row],[Verwendete Transaktion (Pflichtauswahl)]],Transaktionen[[Transaktionen]:[Langtext]],2,FALSE),"")</f>
        <v>Manuelle Umbuchung Kosten stornieren</v>
      </c>
      <c r="O710" t="s">
        <v>83</v>
      </c>
      <c r="T710" t="s">
        <v>83</v>
      </c>
      <c r="V710" t="str">
        <f>IFERROR(VLOOKUP(BTT[[#This Row],[Verwendetes Formular
(Auswahl falls relevant)]],Formulare[[Formularbezeichnung]:[Formularname (technisch)]],2,FALSE),"")</f>
        <v/>
      </c>
      <c r="X710" t="s">
        <v>83</v>
      </c>
      <c r="Y710" s="4"/>
      <c r="AB710" t="s">
        <v>85</v>
      </c>
      <c r="AC710" s="22" t="s">
        <v>97</v>
      </c>
      <c r="AD710" t="s">
        <v>87</v>
      </c>
      <c r="AF710" t="s">
        <v>1975</v>
      </c>
      <c r="AI710" t="s">
        <v>85</v>
      </c>
      <c r="AJ710" t="s">
        <v>85</v>
      </c>
      <c r="AK710" t="str">
        <f>IF(BTT[[#This Row],[Subprozess
(optionale Auswahl)]]="","okay",IF(VLOOKUP(BTT[[#This Row],[Subprozess
(optionale Auswahl)]],BPML[[Subprozess]:[Zugeordneter Hauptprozess]],3,FALSE)=BTT[[#This Row],[Hauptprozess
(Pflichtauswahl)]],"okay","falscher Subprozess"))</f>
        <v>okay</v>
      </c>
      <c r="AL710" t="str">
        <f>IF(aktives_Teilprojekt="Master","",IF(BTT[[#This Row],[Verantwortliches TP
(automatisch)]]=VLOOKUP(aktives_Teilprojekt,Teilprojekte[[Teilprojekte]:[Kürzel]],2,FALSE),"okay","Hauptprozess anderes TP"))</f>
        <v>okay</v>
      </c>
      <c r="AM7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10" t="str">
        <f>IFERROR(IF(BTT[[#This Row],[SAP-Modul
(Pflichtauswahl)]]&lt;&gt;VLOOKUP(BTT[[#This Row],[Verwendete Transaktion (Pflichtauswahl)]],Transaktionen[[Transaktionen]:[Modul]],3,FALSE),"Modul anders","okay"),"")</f>
        <v>okay</v>
      </c>
      <c r="AP710" t="str">
        <f>IFERROR(IF(COUNTIFS(BTT[Verwendete Transaktion (Pflichtauswahl)],BTT[[#This Row],[Verwendete Transaktion (Pflichtauswahl)]],BTT[SAP-Modul
(Pflichtauswahl)],"&lt;&gt;"&amp;BTT[[#This Row],[SAP-Modul
(Pflichtauswahl)]])&gt;0,"Modul anders","okay"),"")</f>
        <v>okay</v>
      </c>
      <c r="AQ710" t="str">
        <f>IFERROR(IF(COUNTIFS(BTT[Verwendete Transaktion (Pflichtauswahl)],BTT[[#This Row],[Verwendete Transaktion (Pflichtauswahl)]],BTT[Verantwortliches TP
(automatisch)],"&lt;&gt;"&amp;BTT[[#This Row],[Verantwortliches TP
(automatisch)]])&gt;0,"Transaktion mehrfach","okay"),"")</f>
        <v>okay</v>
      </c>
      <c r="AR710" t="str">
        <f>IFERROR(IF(COUNTIFS(BTT[Verwendete Transaktion (Pflichtauswahl)],BTT[[#This Row],[Verwendete Transaktion (Pflichtauswahl)]],BTT[Verantwortliches TP
(automatisch)],"&lt;&gt;"&amp;VLOOKUP(aktives_Teilprojekt,Teilprojekte[[Teilprojekte]:[Kürzel]],2,FALSE))&gt;0,"Transaktion mehrfach","okay"),"")</f>
        <v>okay</v>
      </c>
      <c r="AS710" t="s">
        <v>1976</v>
      </c>
    </row>
    <row r="711" spans="1:45">
      <c r="A711" t="str">
        <f>IFERROR(IF(BTT[[#This Row],[Lfd Nr. 
(aus konsolidierter Datei)]]&lt;&gt;"",BTT[[#This Row],[Lfd Nr. 
(aus konsolidierter Datei)]],VLOOKUP(aktives_Teilprojekt,Teilprojekte[[Teilprojekte]:[Kürzel]],2,FALSE)&amp;ROW(BTT[[#This Row],[Lfd Nr.
(automatisch)]])-2),"")</f>
        <v>FI2921</v>
      </c>
      <c r="B711" t="s">
        <v>79</v>
      </c>
      <c r="D711" t="s">
        <v>1977</v>
      </c>
      <c r="E711" t="str">
        <f>IFERROR(IF(NOT(BTT[[#This Row],[Manuelle Änderung des Verantwortliches TP
(Auswahl - bei Bedarf)]]=""),BTT[[#This Row],[Manuelle Änderung des Verantwortliches TP
(Auswahl - bei Bedarf)]],VLOOKUP(BTT[[#This Row],[Hauptprozess
(Pflichtauswahl)]],Hauptprozesse[],3,FALSE)),"")</f>
        <v>FI</v>
      </c>
      <c r="G711" t="s">
        <v>809</v>
      </c>
      <c r="H711" t="s">
        <v>831</v>
      </c>
      <c r="I711" t="s">
        <v>1978</v>
      </c>
      <c r="J711" t="str">
        <f>IFERROR(VLOOKUP(BTT[[#This Row],[Verwendete Transaktion (Pflichtauswahl)]],Transaktionen[[Transaktionen]:[Langtext]],2,FALSE),"")</f>
        <v>Manuelle Verrechnung erfassen</v>
      </c>
      <c r="O711" t="s">
        <v>83</v>
      </c>
      <c r="T711" t="s">
        <v>83</v>
      </c>
      <c r="V711" t="str">
        <f>IFERROR(VLOOKUP(BTT[[#This Row],[Verwendetes Formular
(Auswahl falls relevant)]],Formulare[[Formularbezeichnung]:[Formularname (technisch)]],2,FALSE),"")</f>
        <v/>
      </c>
      <c r="X711" t="s">
        <v>83</v>
      </c>
      <c r="Y711" s="4"/>
      <c r="AB711" t="s">
        <v>85</v>
      </c>
      <c r="AC711" s="22" t="s">
        <v>97</v>
      </c>
      <c r="AD711" t="s">
        <v>87</v>
      </c>
      <c r="AF711" t="s">
        <v>1979</v>
      </c>
      <c r="AI711" t="s">
        <v>85</v>
      </c>
      <c r="AJ711" t="s">
        <v>85</v>
      </c>
      <c r="AK711" t="str">
        <f>IF(BTT[[#This Row],[Subprozess
(optionale Auswahl)]]="","okay",IF(VLOOKUP(BTT[[#This Row],[Subprozess
(optionale Auswahl)]],BPML[[Subprozess]:[Zugeordneter Hauptprozess]],3,FALSE)=BTT[[#This Row],[Hauptprozess
(Pflichtauswahl)]],"okay","falscher Subprozess"))</f>
        <v>okay</v>
      </c>
      <c r="AL711" t="str">
        <f>IF(aktives_Teilprojekt="Master","",IF(BTT[[#This Row],[Verantwortliches TP
(automatisch)]]=VLOOKUP(aktives_Teilprojekt,Teilprojekte[[Teilprojekte]:[Kürzel]],2,FALSE),"okay","Hauptprozess anderes TP"))</f>
        <v>okay</v>
      </c>
      <c r="AM7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11" t="str">
        <f>IFERROR(IF(BTT[[#This Row],[SAP-Modul
(Pflichtauswahl)]]&lt;&gt;VLOOKUP(BTT[[#This Row],[Verwendete Transaktion (Pflichtauswahl)]],Transaktionen[[Transaktionen]:[Modul]],3,FALSE),"Modul anders","okay"),"")</f>
        <v>okay</v>
      </c>
      <c r="AP711" t="str">
        <f>IFERROR(IF(COUNTIFS(BTT[Verwendete Transaktion (Pflichtauswahl)],BTT[[#This Row],[Verwendete Transaktion (Pflichtauswahl)]],BTT[SAP-Modul
(Pflichtauswahl)],"&lt;&gt;"&amp;BTT[[#This Row],[SAP-Modul
(Pflichtauswahl)]])&gt;0,"Modul anders","okay"),"")</f>
        <v>okay</v>
      </c>
      <c r="AQ711" t="str">
        <f>IFERROR(IF(COUNTIFS(BTT[Verwendete Transaktion (Pflichtauswahl)],BTT[[#This Row],[Verwendete Transaktion (Pflichtauswahl)]],BTT[Verantwortliches TP
(automatisch)],"&lt;&gt;"&amp;BTT[[#This Row],[Verantwortliches TP
(automatisch)]])&gt;0,"Transaktion mehrfach","okay"),"")</f>
        <v>okay</v>
      </c>
      <c r="AR711" t="str">
        <f>IFERROR(IF(COUNTIFS(BTT[Verwendete Transaktion (Pflichtauswahl)],BTT[[#This Row],[Verwendete Transaktion (Pflichtauswahl)]],BTT[Verantwortliches TP
(automatisch)],"&lt;&gt;"&amp;VLOOKUP(aktives_Teilprojekt,Teilprojekte[[Teilprojekte]:[Kürzel]],2,FALSE))&gt;0,"Transaktion mehrfach","okay"),"")</f>
        <v>okay</v>
      </c>
      <c r="AS711" t="s">
        <v>1980</v>
      </c>
    </row>
    <row r="712" spans="1:45">
      <c r="A712" t="str">
        <f>IFERROR(IF(BTT[[#This Row],[Lfd Nr. 
(aus konsolidierter Datei)]]&lt;&gt;"",BTT[[#This Row],[Lfd Nr. 
(aus konsolidierter Datei)]],VLOOKUP(aktives_Teilprojekt,Teilprojekte[[Teilprojekte]:[Kürzel]],2,FALSE)&amp;ROW(BTT[[#This Row],[Lfd Nr.
(automatisch)]])-2),"")</f>
        <v>FI2979</v>
      </c>
      <c r="B712" t="s">
        <v>79</v>
      </c>
      <c r="D712" t="s">
        <v>1981</v>
      </c>
      <c r="E712" t="str">
        <f>IFERROR(IF(NOT(BTT[[#This Row],[Manuelle Änderung des Verantwortliches TP
(Auswahl - bei Bedarf)]]=""),BTT[[#This Row],[Manuelle Änderung des Verantwortliches TP
(Auswahl - bei Bedarf)]],VLOOKUP(BTT[[#This Row],[Hauptprozess
(Pflichtauswahl)]],Hauptprozesse[],3,FALSE)),"")</f>
        <v>FI</v>
      </c>
      <c r="G712" t="s">
        <v>809</v>
      </c>
      <c r="H712" t="s">
        <v>831</v>
      </c>
      <c r="I712" t="s">
        <v>1982</v>
      </c>
      <c r="J712" t="str">
        <f>IFERROR(VLOOKUP(BTT[[#This Row],[Verwendete Transaktion (Pflichtauswahl)]],Transaktionen[[Transaktionen]:[Langtext]],2,FALSE),"")</f>
        <v>Manuelle Verrechnungen anzeigen</v>
      </c>
      <c r="O712" t="s">
        <v>83</v>
      </c>
      <c r="T712" t="s">
        <v>83</v>
      </c>
      <c r="V712" t="str">
        <f>IFERROR(VLOOKUP(BTT[[#This Row],[Verwendetes Formular
(Auswahl falls relevant)]],Formulare[[Formularbezeichnung]:[Formularname (technisch)]],2,FALSE),"")</f>
        <v/>
      </c>
      <c r="X712" t="s">
        <v>83</v>
      </c>
      <c r="Y712" s="4"/>
      <c r="AB712" t="s">
        <v>99</v>
      </c>
      <c r="AC712" s="22" t="s">
        <v>97</v>
      </c>
      <c r="AD712" t="s">
        <v>87</v>
      </c>
      <c r="AE712" t="s">
        <v>1983</v>
      </c>
      <c r="AF712" t="s">
        <v>1984</v>
      </c>
      <c r="AI712" t="s">
        <v>85</v>
      </c>
      <c r="AJ712" t="s">
        <v>85</v>
      </c>
      <c r="AK712" t="str">
        <f>IF(BTT[[#This Row],[Subprozess
(optionale Auswahl)]]="","okay",IF(VLOOKUP(BTT[[#This Row],[Subprozess
(optionale Auswahl)]],BPML[[Subprozess]:[Zugeordneter Hauptprozess]],3,FALSE)=BTT[[#This Row],[Hauptprozess
(Pflichtauswahl)]],"okay","falscher Subprozess"))</f>
        <v>okay</v>
      </c>
      <c r="AL712" t="str">
        <f>IF(aktives_Teilprojekt="Master","",IF(BTT[[#This Row],[Verantwortliches TP
(automatisch)]]=VLOOKUP(aktives_Teilprojekt,Teilprojekte[[Teilprojekte]:[Kürzel]],2,FALSE),"okay","Hauptprozess anderes TP"))</f>
        <v>okay</v>
      </c>
      <c r="AM7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12" t="str">
        <f>IFERROR(IF(BTT[[#This Row],[SAP-Modul
(Pflichtauswahl)]]&lt;&gt;VLOOKUP(BTT[[#This Row],[Verwendete Transaktion (Pflichtauswahl)]],Transaktionen[[Transaktionen]:[Modul]],3,FALSE),"Modul anders","okay"),"")</f>
        <v>Modul anders</v>
      </c>
      <c r="AP712" t="str">
        <f>IFERROR(IF(COUNTIFS(BTT[Verwendete Transaktion (Pflichtauswahl)],BTT[[#This Row],[Verwendete Transaktion (Pflichtauswahl)]],BTT[SAP-Modul
(Pflichtauswahl)],"&lt;&gt;"&amp;BTT[[#This Row],[SAP-Modul
(Pflichtauswahl)]])&gt;0,"Modul anders","okay"),"")</f>
        <v>okay</v>
      </c>
      <c r="AQ712" t="str">
        <f>IFERROR(IF(COUNTIFS(BTT[Verwendete Transaktion (Pflichtauswahl)],BTT[[#This Row],[Verwendete Transaktion (Pflichtauswahl)]],BTT[Verantwortliches TP
(automatisch)],"&lt;&gt;"&amp;BTT[[#This Row],[Verantwortliches TP
(automatisch)]])&gt;0,"Transaktion mehrfach","okay"),"")</f>
        <v>okay</v>
      </c>
      <c r="AR712" t="str">
        <f>IFERROR(IF(COUNTIFS(BTT[Verwendete Transaktion (Pflichtauswahl)],BTT[[#This Row],[Verwendete Transaktion (Pflichtauswahl)]],BTT[Verantwortliches TP
(automatisch)],"&lt;&gt;"&amp;VLOOKUP(aktives_Teilprojekt,Teilprojekte[[Teilprojekte]:[Kürzel]],2,FALSE))&gt;0,"Transaktion mehrfach","okay"),"")</f>
        <v>okay</v>
      </c>
      <c r="AS712" t="s">
        <v>1985</v>
      </c>
    </row>
    <row r="713" spans="1:45">
      <c r="A713" t="str">
        <f>IFERROR(IF(BTT[[#This Row],[Lfd Nr. 
(aus konsolidierter Datei)]]&lt;&gt;"",BTT[[#This Row],[Lfd Nr. 
(aus konsolidierter Datei)]],VLOOKUP(aktives_Teilprojekt,Teilprojekte[[Teilprojekte]:[Kürzel]],2,FALSE)&amp;ROW(BTT[[#This Row],[Lfd Nr.
(automatisch)]])-2),"")</f>
        <v>FI2980</v>
      </c>
      <c r="B713" t="s">
        <v>79</v>
      </c>
      <c r="D713" t="s">
        <v>1986</v>
      </c>
      <c r="E713" t="str">
        <f>IFERROR(IF(NOT(BTT[[#This Row],[Manuelle Änderung des Verantwortliches TP
(Auswahl - bei Bedarf)]]=""),BTT[[#This Row],[Manuelle Änderung des Verantwortliches TP
(Auswahl - bei Bedarf)]],VLOOKUP(BTT[[#This Row],[Hauptprozess
(Pflichtauswahl)]],Hauptprozesse[],3,FALSE)),"")</f>
        <v>FI</v>
      </c>
      <c r="G713" t="s">
        <v>809</v>
      </c>
      <c r="H713" t="s">
        <v>831</v>
      </c>
      <c r="I713" t="s">
        <v>1983</v>
      </c>
      <c r="J713" t="str">
        <f>IFERROR(VLOOKUP(BTT[[#This Row],[Verwendete Transaktion (Pflichtauswahl)]],Transaktionen[[Transaktionen]:[Langtext]],2,FALSE),"")</f>
        <v>Manuelle Verrechnung anzeigen</v>
      </c>
      <c r="O713" t="s">
        <v>83</v>
      </c>
      <c r="T713" t="s">
        <v>83</v>
      </c>
      <c r="V713" t="str">
        <f>IFERROR(VLOOKUP(BTT[[#This Row],[Verwendetes Formular
(Auswahl falls relevant)]],Formulare[[Formularbezeichnung]:[Formularname (technisch)]],2,FALSE),"")</f>
        <v/>
      </c>
      <c r="X713" t="s">
        <v>83</v>
      </c>
      <c r="Y713" s="4"/>
      <c r="AB713" t="s">
        <v>85</v>
      </c>
      <c r="AC713" s="22" t="s">
        <v>97</v>
      </c>
      <c r="AD713" t="s">
        <v>87</v>
      </c>
      <c r="AF713" t="s">
        <v>1984</v>
      </c>
      <c r="AI713" t="s">
        <v>85</v>
      </c>
      <c r="AJ713" t="s">
        <v>85</v>
      </c>
      <c r="AK713" t="str">
        <f>IF(BTT[[#This Row],[Subprozess
(optionale Auswahl)]]="","okay",IF(VLOOKUP(BTT[[#This Row],[Subprozess
(optionale Auswahl)]],BPML[[Subprozess]:[Zugeordneter Hauptprozess]],3,FALSE)=BTT[[#This Row],[Hauptprozess
(Pflichtauswahl)]],"okay","falscher Subprozess"))</f>
        <v>okay</v>
      </c>
      <c r="AL713" t="str">
        <f>IF(aktives_Teilprojekt="Master","",IF(BTT[[#This Row],[Verantwortliches TP
(automatisch)]]=VLOOKUP(aktives_Teilprojekt,Teilprojekte[[Teilprojekte]:[Kürzel]],2,FALSE),"okay","Hauptprozess anderes TP"))</f>
        <v>okay</v>
      </c>
      <c r="AM7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13" t="str">
        <f>IFERROR(IF(BTT[[#This Row],[SAP-Modul
(Pflichtauswahl)]]&lt;&gt;VLOOKUP(BTT[[#This Row],[Verwendete Transaktion (Pflichtauswahl)]],Transaktionen[[Transaktionen]:[Modul]],3,FALSE),"Modul anders","okay"),"")</f>
        <v>okay</v>
      </c>
      <c r="AP713" t="str">
        <f>IFERROR(IF(COUNTIFS(BTT[Verwendete Transaktion (Pflichtauswahl)],BTT[[#This Row],[Verwendete Transaktion (Pflichtauswahl)]],BTT[SAP-Modul
(Pflichtauswahl)],"&lt;&gt;"&amp;BTT[[#This Row],[SAP-Modul
(Pflichtauswahl)]])&gt;0,"Modul anders","okay"),"")</f>
        <v>okay</v>
      </c>
      <c r="AQ713" t="str">
        <f>IFERROR(IF(COUNTIFS(BTT[Verwendete Transaktion (Pflichtauswahl)],BTT[[#This Row],[Verwendete Transaktion (Pflichtauswahl)]],BTT[Verantwortliches TP
(automatisch)],"&lt;&gt;"&amp;BTT[[#This Row],[Verantwortliches TP
(automatisch)]])&gt;0,"Transaktion mehrfach","okay"),"")</f>
        <v>okay</v>
      </c>
      <c r="AR713" t="str">
        <f>IFERROR(IF(COUNTIFS(BTT[Verwendete Transaktion (Pflichtauswahl)],BTT[[#This Row],[Verwendete Transaktion (Pflichtauswahl)]],BTT[Verantwortliches TP
(automatisch)],"&lt;&gt;"&amp;VLOOKUP(aktives_Teilprojekt,Teilprojekte[[Teilprojekte]:[Kürzel]],2,FALSE))&gt;0,"Transaktion mehrfach","okay"),"")</f>
        <v>okay</v>
      </c>
      <c r="AS713" t="s">
        <v>1987</v>
      </c>
    </row>
    <row r="714" spans="1:45">
      <c r="A714" t="str">
        <f>IFERROR(IF(BTT[[#This Row],[Lfd Nr. 
(aus konsolidierter Datei)]]&lt;&gt;"",BTT[[#This Row],[Lfd Nr. 
(aus konsolidierter Datei)]],VLOOKUP(aktives_Teilprojekt,Teilprojekte[[Teilprojekte]:[Kürzel]],2,FALSE)&amp;ROW(BTT[[#This Row],[Lfd Nr.
(automatisch)]])-2),"")</f>
        <v>FI2981</v>
      </c>
      <c r="B714" t="s">
        <v>79</v>
      </c>
      <c r="D714" t="s">
        <v>1988</v>
      </c>
      <c r="E714" t="str">
        <f>IFERROR(IF(NOT(BTT[[#This Row],[Manuelle Änderung des Verantwortliches TP
(Auswahl - bei Bedarf)]]=""),BTT[[#This Row],[Manuelle Änderung des Verantwortliches TP
(Auswahl - bei Bedarf)]],VLOOKUP(BTT[[#This Row],[Hauptprozess
(Pflichtauswahl)]],Hauptprozesse[],3,FALSE)),"")</f>
        <v>FI</v>
      </c>
      <c r="G714" t="s">
        <v>809</v>
      </c>
      <c r="H714" t="s">
        <v>831</v>
      </c>
      <c r="I714" t="s">
        <v>1989</v>
      </c>
      <c r="J714" t="str">
        <f>IFERROR(VLOOKUP(BTT[[#This Row],[Verwendete Transaktion (Pflichtauswahl)]],Transaktionen[[Transaktionen]:[Langtext]],2,FALSE),"")</f>
        <v>Manuelle Verrechnung stornieren</v>
      </c>
      <c r="O714" t="s">
        <v>83</v>
      </c>
      <c r="T714" t="s">
        <v>83</v>
      </c>
      <c r="V714" t="str">
        <f>IFERROR(VLOOKUP(BTT[[#This Row],[Verwendetes Formular
(Auswahl falls relevant)]],Formulare[[Formularbezeichnung]:[Formularname (technisch)]],2,FALSE),"")</f>
        <v/>
      </c>
      <c r="X714" t="s">
        <v>83</v>
      </c>
      <c r="Y714" s="4"/>
      <c r="AB714" t="s">
        <v>85</v>
      </c>
      <c r="AC714" s="22" t="s">
        <v>97</v>
      </c>
      <c r="AD714" t="s">
        <v>87</v>
      </c>
      <c r="AF714" t="s">
        <v>1990</v>
      </c>
      <c r="AI714" t="s">
        <v>85</v>
      </c>
      <c r="AJ714" t="s">
        <v>85</v>
      </c>
      <c r="AK714" t="str">
        <f>IF(BTT[[#This Row],[Subprozess
(optionale Auswahl)]]="","okay",IF(VLOOKUP(BTT[[#This Row],[Subprozess
(optionale Auswahl)]],BPML[[Subprozess]:[Zugeordneter Hauptprozess]],3,FALSE)=BTT[[#This Row],[Hauptprozess
(Pflichtauswahl)]],"okay","falscher Subprozess"))</f>
        <v>okay</v>
      </c>
      <c r="AL714" t="str">
        <f>IF(aktives_Teilprojekt="Master","",IF(BTT[[#This Row],[Verantwortliches TP
(automatisch)]]=VLOOKUP(aktives_Teilprojekt,Teilprojekte[[Teilprojekte]:[Kürzel]],2,FALSE),"okay","Hauptprozess anderes TP"))</f>
        <v>okay</v>
      </c>
      <c r="AM7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14" t="str">
        <f>IFERROR(IF(BTT[[#This Row],[SAP-Modul
(Pflichtauswahl)]]&lt;&gt;VLOOKUP(BTT[[#This Row],[Verwendete Transaktion (Pflichtauswahl)]],Transaktionen[[Transaktionen]:[Modul]],3,FALSE),"Modul anders","okay"),"")</f>
        <v>okay</v>
      </c>
      <c r="AP714" t="str">
        <f>IFERROR(IF(COUNTIFS(BTT[Verwendete Transaktion (Pflichtauswahl)],BTT[[#This Row],[Verwendete Transaktion (Pflichtauswahl)]],BTT[SAP-Modul
(Pflichtauswahl)],"&lt;&gt;"&amp;BTT[[#This Row],[SAP-Modul
(Pflichtauswahl)]])&gt;0,"Modul anders","okay"),"")</f>
        <v>okay</v>
      </c>
      <c r="AQ714" t="str">
        <f>IFERROR(IF(COUNTIFS(BTT[Verwendete Transaktion (Pflichtauswahl)],BTT[[#This Row],[Verwendete Transaktion (Pflichtauswahl)]],BTT[Verantwortliches TP
(automatisch)],"&lt;&gt;"&amp;BTT[[#This Row],[Verantwortliches TP
(automatisch)]])&gt;0,"Transaktion mehrfach","okay"),"")</f>
        <v>okay</v>
      </c>
      <c r="AR714" t="str">
        <f>IFERROR(IF(COUNTIFS(BTT[Verwendete Transaktion (Pflichtauswahl)],BTT[[#This Row],[Verwendete Transaktion (Pflichtauswahl)]],BTT[Verantwortliches TP
(automatisch)],"&lt;&gt;"&amp;VLOOKUP(aktives_Teilprojekt,Teilprojekte[[Teilprojekte]:[Kürzel]],2,FALSE))&gt;0,"Transaktion mehrfach","okay"),"")</f>
        <v>okay</v>
      </c>
      <c r="AS714" t="s">
        <v>1991</v>
      </c>
    </row>
    <row r="715" spans="1:45">
      <c r="A715" t="str">
        <f>IFERROR(IF(BTT[[#This Row],[Lfd Nr. 
(aus konsolidierter Datei)]]&lt;&gt;"",BTT[[#This Row],[Lfd Nr. 
(aus konsolidierter Datei)]],VLOOKUP(aktives_Teilprojekt,Teilprojekte[[Teilprojekte]:[Kürzel]],2,FALSE)&amp;ROW(BTT[[#This Row],[Lfd Nr.
(automatisch)]])-2),"")</f>
        <v>FI2982</v>
      </c>
      <c r="B715" t="s">
        <v>79</v>
      </c>
      <c r="D715" t="s">
        <v>1992</v>
      </c>
      <c r="E715" t="str">
        <f>IFERROR(IF(NOT(BTT[[#This Row],[Manuelle Änderung des Verantwortliches TP
(Auswahl - bei Bedarf)]]=""),BTT[[#This Row],[Manuelle Änderung des Verantwortliches TP
(Auswahl - bei Bedarf)]],VLOOKUP(BTT[[#This Row],[Hauptprozess
(Pflichtauswahl)]],Hauptprozesse[],3,FALSE)),"")</f>
        <v>FI</v>
      </c>
      <c r="G715" t="s">
        <v>809</v>
      </c>
      <c r="H715" t="s">
        <v>831</v>
      </c>
      <c r="I715" t="s">
        <v>1993</v>
      </c>
      <c r="J715" t="str">
        <f>IFERROR(VLOOKUP(BTT[[#This Row],[Verwendete Transaktion (Pflichtauswahl)]],Transaktionen[[Transaktionen]:[Langtext]],2,FALSE),"")</f>
        <v>Verrechnung von Leistungen erfassen</v>
      </c>
      <c r="O715" t="s">
        <v>83</v>
      </c>
      <c r="T715" t="s">
        <v>83</v>
      </c>
      <c r="V715" t="str">
        <f>IFERROR(VLOOKUP(BTT[[#This Row],[Verwendetes Formular
(Auswahl falls relevant)]],Formulare[[Formularbezeichnung]:[Formularname (technisch)]],2,FALSE),"")</f>
        <v/>
      </c>
      <c r="X715" t="s">
        <v>83</v>
      </c>
      <c r="Y715" s="4"/>
      <c r="AB715" t="s">
        <v>85</v>
      </c>
      <c r="AC715" s="22" t="s">
        <v>97</v>
      </c>
      <c r="AD715" t="s">
        <v>87</v>
      </c>
      <c r="AF715" t="s">
        <v>1994</v>
      </c>
      <c r="AI715" t="s">
        <v>85</v>
      </c>
      <c r="AJ715" t="s">
        <v>85</v>
      </c>
      <c r="AK715" t="str">
        <f>IF(BTT[[#This Row],[Subprozess
(optionale Auswahl)]]="","okay",IF(VLOOKUP(BTT[[#This Row],[Subprozess
(optionale Auswahl)]],BPML[[Subprozess]:[Zugeordneter Hauptprozess]],3,FALSE)=BTT[[#This Row],[Hauptprozess
(Pflichtauswahl)]],"okay","falscher Subprozess"))</f>
        <v>okay</v>
      </c>
      <c r="AL715" t="str">
        <f>IF(aktives_Teilprojekt="Master","",IF(BTT[[#This Row],[Verantwortliches TP
(automatisch)]]=VLOOKUP(aktives_Teilprojekt,Teilprojekte[[Teilprojekte]:[Kürzel]],2,FALSE),"okay","Hauptprozess anderes TP"))</f>
        <v>okay</v>
      </c>
      <c r="AM7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15" t="str">
        <f>IFERROR(IF(BTT[[#This Row],[SAP-Modul
(Pflichtauswahl)]]&lt;&gt;VLOOKUP(BTT[[#This Row],[Verwendete Transaktion (Pflichtauswahl)]],Transaktionen[[Transaktionen]:[Modul]],3,FALSE),"Modul anders","okay"),"")</f>
        <v>okay</v>
      </c>
      <c r="AP715" t="str">
        <f>IFERROR(IF(COUNTIFS(BTT[Verwendete Transaktion (Pflichtauswahl)],BTT[[#This Row],[Verwendete Transaktion (Pflichtauswahl)]],BTT[SAP-Modul
(Pflichtauswahl)],"&lt;&gt;"&amp;BTT[[#This Row],[SAP-Modul
(Pflichtauswahl)]])&gt;0,"Modul anders","okay"),"")</f>
        <v>okay</v>
      </c>
      <c r="AQ715" t="str">
        <f>IFERROR(IF(COUNTIFS(BTT[Verwendete Transaktion (Pflichtauswahl)],BTT[[#This Row],[Verwendete Transaktion (Pflichtauswahl)]],BTT[Verantwortliches TP
(automatisch)],"&lt;&gt;"&amp;BTT[[#This Row],[Verantwortliches TP
(automatisch)]])&gt;0,"Transaktion mehrfach","okay"),"")</f>
        <v>okay</v>
      </c>
      <c r="AR715" t="str">
        <f>IFERROR(IF(COUNTIFS(BTT[Verwendete Transaktion (Pflichtauswahl)],BTT[[#This Row],[Verwendete Transaktion (Pflichtauswahl)]],BTT[Verantwortliches TP
(automatisch)],"&lt;&gt;"&amp;VLOOKUP(aktives_Teilprojekt,Teilprojekte[[Teilprojekte]:[Kürzel]],2,FALSE))&gt;0,"Transaktion mehrfach","okay"),"")</f>
        <v>okay</v>
      </c>
      <c r="AS715" t="s">
        <v>1995</v>
      </c>
    </row>
    <row r="716" spans="1:45">
      <c r="A716" t="str">
        <f>IFERROR(IF(BTT[[#This Row],[Lfd Nr. 
(aus konsolidierter Datei)]]&lt;&gt;"",BTT[[#This Row],[Lfd Nr. 
(aus konsolidierter Datei)]],VLOOKUP(aktives_Teilprojekt,Teilprojekte[[Teilprojekte]:[Kürzel]],2,FALSE)&amp;ROW(BTT[[#This Row],[Lfd Nr.
(automatisch)]])-2),"")</f>
        <v>NL398</v>
      </c>
      <c r="B716" t="s">
        <v>982</v>
      </c>
      <c r="D716" t="s">
        <v>1996</v>
      </c>
      <c r="E716" t="str">
        <f>IFERROR(IF(NOT(BTT[[#This Row],[Manuelle Änderung des Verantwortliches TP
(Auswahl - bei Bedarf)]]=""),BTT[[#This Row],[Manuelle Änderung des Verantwortliches TP
(Auswahl - bei Bedarf)]],VLOOKUP(BTT[[#This Row],[Hauptprozess
(Pflichtauswahl)]],Hauptprozesse[],3,FALSE)),"")</f>
        <v>FI</v>
      </c>
      <c r="F716" t="s">
        <v>5</v>
      </c>
      <c r="G716" t="s">
        <v>93</v>
      </c>
      <c r="H716" t="s">
        <v>831</v>
      </c>
      <c r="I716" t="s">
        <v>1997</v>
      </c>
      <c r="J716" t="str">
        <f>IFERROR(VLOOKUP(BTT[[#This Row],[Verwendete Transaktion (Pflichtauswahl)]],Transaktionen[[Transaktionen]:[Langtext]],2,FALSE),"")</f>
        <v>Direkte Leistungsver. erfassen</v>
      </c>
      <c r="O716" t="s">
        <v>83</v>
      </c>
      <c r="T716" t="s">
        <v>83</v>
      </c>
      <c r="V716" t="str">
        <f>IFERROR(VLOOKUP(BTT[[#This Row],[Verwendetes Formular
(Auswahl falls relevant)]],Formulare[[Formularbezeichnung]:[Formularname (technisch)]],2,FALSE),"")</f>
        <v/>
      </c>
      <c r="X716" t="s">
        <v>83</v>
      </c>
      <c r="Y716" s="4"/>
      <c r="AC716" s="22" t="s">
        <v>97</v>
      </c>
      <c r="AD716" t="s">
        <v>87</v>
      </c>
      <c r="AF716" t="s">
        <v>1998</v>
      </c>
      <c r="AJ716" t="s">
        <v>99</v>
      </c>
      <c r="AK716" t="str">
        <f>IF(BTT[[#This Row],[Subprozess
(optionale Auswahl)]]="","okay",IF(VLOOKUP(BTT[[#This Row],[Subprozess
(optionale Auswahl)]],BPML[[Subprozess]:[Zugeordneter Hauptprozess]],3,FALSE)=BTT[[#This Row],[Hauptprozess
(Pflichtauswahl)]],"okay","falscher Subprozess"))</f>
        <v>okay</v>
      </c>
      <c r="AL716" t="str">
        <f>IF(aktives_Teilprojekt="Master","",IF(BTT[[#This Row],[Verantwortliches TP
(automatisch)]]=VLOOKUP(aktives_Teilprojekt,Teilprojekte[[Teilprojekte]:[Kürzel]],2,FALSE),"okay","Hauptprozess anderes TP"))</f>
        <v>okay</v>
      </c>
      <c r="AM7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16" t="str">
        <f>IFERROR(IF(BTT[[#This Row],[SAP-Modul
(Pflichtauswahl)]]&lt;&gt;VLOOKUP(BTT[[#This Row],[Verwendete Transaktion (Pflichtauswahl)]],Transaktionen[[Transaktionen]:[Modul]],3,FALSE),"Modul anders","okay"),"")</f>
        <v>okay</v>
      </c>
      <c r="AP716" t="str">
        <f>IFERROR(IF(COUNTIFS(BTT[Verwendete Transaktion (Pflichtauswahl)],BTT[[#This Row],[Verwendete Transaktion (Pflichtauswahl)]],BTT[SAP-Modul
(Pflichtauswahl)],"&lt;&gt;"&amp;BTT[[#This Row],[SAP-Modul
(Pflichtauswahl)]])&gt;0,"Modul anders","okay"),"")</f>
        <v>okay</v>
      </c>
      <c r="AQ716" t="str">
        <f>IFERROR(IF(COUNTIFS(BTT[Verwendete Transaktion (Pflichtauswahl)],BTT[[#This Row],[Verwendete Transaktion (Pflichtauswahl)]],BTT[Verantwortliches TP
(automatisch)],"&lt;&gt;"&amp;BTT[[#This Row],[Verantwortliches TP
(automatisch)]])&gt;0,"Transaktion mehrfach","okay"),"")</f>
        <v>okay</v>
      </c>
      <c r="AR716" t="str">
        <f>IFERROR(IF(COUNTIFS(BTT[Verwendete Transaktion (Pflichtauswahl)],BTT[[#This Row],[Verwendete Transaktion (Pflichtauswahl)]],BTT[Verantwortliches TP
(automatisch)],"&lt;&gt;"&amp;VLOOKUP(aktives_Teilprojekt,Teilprojekte[[Teilprojekte]:[Kürzel]],2,FALSE))&gt;0,"Transaktion mehrfach","okay"),"")</f>
        <v>okay</v>
      </c>
      <c r="AS716" t="s">
        <v>1999</v>
      </c>
    </row>
    <row r="717" spans="1:45">
      <c r="A717" t="str">
        <f>IFERROR(IF(BTT[[#This Row],[Lfd Nr. 
(aus konsolidierter Datei)]]&lt;&gt;"",BTT[[#This Row],[Lfd Nr. 
(aus konsolidierter Datei)]],VLOOKUP(aktives_Teilprojekt,Teilprojekte[[Teilprojekte]:[Kürzel]],2,FALSE)&amp;ROW(BTT[[#This Row],[Lfd Nr.
(automatisch)]])-2),"")</f>
        <v>FI2876</v>
      </c>
      <c r="B717" t="s">
        <v>79</v>
      </c>
      <c r="D717" t="s">
        <v>2000</v>
      </c>
      <c r="E717" t="str">
        <f>IFERROR(IF(NOT(BTT[[#This Row],[Manuelle Änderung des Verantwortliches TP
(Auswahl - bei Bedarf)]]=""),BTT[[#This Row],[Manuelle Änderung des Verantwortliches TP
(Auswahl - bei Bedarf)]],VLOOKUP(BTT[[#This Row],[Hauptprozess
(Pflichtauswahl)]],Hauptprozesse[],3,FALSE)),"")</f>
        <v>FI</v>
      </c>
      <c r="G717" t="s">
        <v>809</v>
      </c>
      <c r="H717" t="s">
        <v>831</v>
      </c>
      <c r="I717" t="s">
        <v>1997</v>
      </c>
      <c r="J717" t="str">
        <f>IFERROR(VLOOKUP(BTT[[#This Row],[Verwendete Transaktion (Pflichtauswahl)]],Transaktionen[[Transaktionen]:[Langtext]],2,FALSE),"")</f>
        <v>Direkte Leistungsver. erfassen</v>
      </c>
      <c r="O717" t="s">
        <v>83</v>
      </c>
      <c r="T717" t="s">
        <v>83</v>
      </c>
      <c r="V717" t="str">
        <f>IFERROR(VLOOKUP(BTT[[#This Row],[Verwendetes Formular
(Auswahl falls relevant)]],Formulare[[Formularbezeichnung]:[Formularname (technisch)]],2,FALSE),"")</f>
        <v/>
      </c>
      <c r="X717" t="s">
        <v>83</v>
      </c>
      <c r="Y717" s="4"/>
      <c r="AB717" t="s">
        <v>85</v>
      </c>
      <c r="AC717" s="22" t="s">
        <v>97</v>
      </c>
      <c r="AD717" t="s">
        <v>87</v>
      </c>
      <c r="AF717" t="s">
        <v>1998</v>
      </c>
      <c r="AI717" t="s">
        <v>85</v>
      </c>
      <c r="AJ717" t="s">
        <v>85</v>
      </c>
      <c r="AK717" t="str">
        <f>IF(BTT[[#This Row],[Subprozess
(optionale Auswahl)]]="","okay",IF(VLOOKUP(BTT[[#This Row],[Subprozess
(optionale Auswahl)]],BPML[[Subprozess]:[Zugeordneter Hauptprozess]],3,FALSE)=BTT[[#This Row],[Hauptprozess
(Pflichtauswahl)]],"okay","falscher Subprozess"))</f>
        <v>okay</v>
      </c>
      <c r="AL717" t="str">
        <f>IF(aktives_Teilprojekt="Master","",IF(BTT[[#This Row],[Verantwortliches TP
(automatisch)]]=VLOOKUP(aktives_Teilprojekt,Teilprojekte[[Teilprojekte]:[Kürzel]],2,FALSE),"okay","Hauptprozess anderes TP"))</f>
        <v>okay</v>
      </c>
      <c r="AM7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17" t="str">
        <f>IFERROR(IF(BTT[[#This Row],[SAP-Modul
(Pflichtauswahl)]]&lt;&gt;VLOOKUP(BTT[[#This Row],[Verwendete Transaktion (Pflichtauswahl)]],Transaktionen[[Transaktionen]:[Modul]],3,FALSE),"Modul anders","okay"),"")</f>
        <v>okay</v>
      </c>
      <c r="AP717" t="str">
        <f>IFERROR(IF(COUNTIFS(BTT[Verwendete Transaktion (Pflichtauswahl)],BTT[[#This Row],[Verwendete Transaktion (Pflichtauswahl)]],BTT[SAP-Modul
(Pflichtauswahl)],"&lt;&gt;"&amp;BTT[[#This Row],[SAP-Modul
(Pflichtauswahl)]])&gt;0,"Modul anders","okay"),"")</f>
        <v>okay</v>
      </c>
      <c r="AQ717" t="str">
        <f>IFERROR(IF(COUNTIFS(BTT[Verwendete Transaktion (Pflichtauswahl)],BTT[[#This Row],[Verwendete Transaktion (Pflichtauswahl)]],BTT[Verantwortliches TP
(automatisch)],"&lt;&gt;"&amp;BTT[[#This Row],[Verantwortliches TP
(automatisch)]])&gt;0,"Transaktion mehrfach","okay"),"")</f>
        <v>okay</v>
      </c>
      <c r="AR717" t="str">
        <f>IFERROR(IF(COUNTIFS(BTT[Verwendete Transaktion (Pflichtauswahl)],BTT[[#This Row],[Verwendete Transaktion (Pflichtauswahl)]],BTT[Verantwortliches TP
(automatisch)],"&lt;&gt;"&amp;VLOOKUP(aktives_Teilprojekt,Teilprojekte[[Teilprojekte]:[Kürzel]],2,FALSE))&gt;0,"Transaktion mehrfach","okay"),"")</f>
        <v>okay</v>
      </c>
      <c r="AS717" t="s">
        <v>2001</v>
      </c>
    </row>
    <row r="718" spans="1:45">
      <c r="A718" t="str">
        <f>IFERROR(IF(BTT[[#This Row],[Lfd Nr. 
(aus konsolidierter Datei)]]&lt;&gt;"",BTT[[#This Row],[Lfd Nr. 
(aus konsolidierter Datei)]],VLOOKUP(aktives_Teilprojekt,Teilprojekte[[Teilprojekte]:[Kürzel]],2,FALSE)&amp;ROW(BTT[[#This Row],[Lfd Nr.
(automatisch)]])-2),"")</f>
        <v>FI2983</v>
      </c>
      <c r="B718" t="s">
        <v>79</v>
      </c>
      <c r="D718" t="s">
        <v>2002</v>
      </c>
      <c r="E718" t="str">
        <f>IFERROR(IF(NOT(BTT[[#This Row],[Manuelle Änderung des Verantwortliches TP
(Auswahl - bei Bedarf)]]=""),BTT[[#This Row],[Manuelle Änderung des Verantwortliches TP
(Auswahl - bei Bedarf)]],VLOOKUP(BTT[[#This Row],[Hauptprozess
(Pflichtauswahl)]],Hauptprozesse[],3,FALSE)),"")</f>
        <v>FI</v>
      </c>
      <c r="G718" t="s">
        <v>809</v>
      </c>
      <c r="H718" t="s">
        <v>831</v>
      </c>
      <c r="I718" t="s">
        <v>2003</v>
      </c>
      <c r="J718" t="str">
        <f>IFERROR(VLOOKUP(BTT[[#This Row],[Verwendete Transaktion (Pflichtauswahl)]],Transaktionen[[Transaktionen]:[Langtext]],2,FALSE),"")</f>
        <v>Verrechnung von Leistungen anzeigen</v>
      </c>
      <c r="O718" t="s">
        <v>83</v>
      </c>
      <c r="T718" t="s">
        <v>83</v>
      </c>
      <c r="V718" t="str">
        <f>IFERROR(VLOOKUP(BTT[[#This Row],[Verwendetes Formular
(Auswahl falls relevant)]],Formulare[[Formularbezeichnung]:[Formularname (technisch)]],2,FALSE),"")</f>
        <v/>
      </c>
      <c r="X718" t="s">
        <v>83</v>
      </c>
      <c r="Y718" s="4"/>
      <c r="AB718" t="s">
        <v>99</v>
      </c>
      <c r="AC718" s="22" t="s">
        <v>97</v>
      </c>
      <c r="AD718" t="s">
        <v>87</v>
      </c>
      <c r="AE718" t="s">
        <v>2004</v>
      </c>
      <c r="AF718" s="18" t="s">
        <v>2005</v>
      </c>
      <c r="AI718" t="s">
        <v>85</v>
      </c>
      <c r="AJ718" t="s">
        <v>85</v>
      </c>
      <c r="AK718" t="str">
        <f>IF(BTT[[#This Row],[Subprozess
(optionale Auswahl)]]="","okay",IF(VLOOKUP(BTT[[#This Row],[Subprozess
(optionale Auswahl)]],BPML[[Subprozess]:[Zugeordneter Hauptprozess]],3,FALSE)=BTT[[#This Row],[Hauptprozess
(Pflichtauswahl)]],"okay","falscher Subprozess"))</f>
        <v>okay</v>
      </c>
      <c r="AL718" t="str">
        <f>IF(aktives_Teilprojekt="Master","",IF(BTT[[#This Row],[Verantwortliches TP
(automatisch)]]=VLOOKUP(aktives_Teilprojekt,Teilprojekte[[Teilprojekte]:[Kürzel]],2,FALSE),"okay","Hauptprozess anderes TP"))</f>
        <v>okay</v>
      </c>
      <c r="AM7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18" t="str">
        <f>IFERROR(IF(BTT[[#This Row],[SAP-Modul
(Pflichtauswahl)]]&lt;&gt;VLOOKUP(BTT[[#This Row],[Verwendete Transaktion (Pflichtauswahl)]],Transaktionen[[Transaktionen]:[Modul]],3,FALSE),"Modul anders","okay"),"")</f>
        <v>okay</v>
      </c>
      <c r="AP718" t="str">
        <f>IFERROR(IF(COUNTIFS(BTT[Verwendete Transaktion (Pflichtauswahl)],BTT[[#This Row],[Verwendete Transaktion (Pflichtauswahl)]],BTT[SAP-Modul
(Pflichtauswahl)],"&lt;&gt;"&amp;BTT[[#This Row],[SAP-Modul
(Pflichtauswahl)]])&gt;0,"Modul anders","okay"),"")</f>
        <v>okay</v>
      </c>
      <c r="AQ718" t="str">
        <f>IFERROR(IF(COUNTIFS(BTT[Verwendete Transaktion (Pflichtauswahl)],BTT[[#This Row],[Verwendete Transaktion (Pflichtauswahl)]],BTT[Verantwortliches TP
(automatisch)],"&lt;&gt;"&amp;BTT[[#This Row],[Verantwortliches TP
(automatisch)]])&gt;0,"Transaktion mehrfach","okay"),"")</f>
        <v>okay</v>
      </c>
      <c r="AR718" t="str">
        <f>IFERROR(IF(COUNTIFS(BTT[Verwendete Transaktion (Pflichtauswahl)],BTT[[#This Row],[Verwendete Transaktion (Pflichtauswahl)]],BTT[Verantwortliches TP
(automatisch)],"&lt;&gt;"&amp;VLOOKUP(aktives_Teilprojekt,Teilprojekte[[Teilprojekte]:[Kürzel]],2,FALSE))&gt;0,"Transaktion mehrfach","okay"),"")</f>
        <v>okay</v>
      </c>
      <c r="AS718" t="s">
        <v>2006</v>
      </c>
    </row>
    <row r="719" spans="1:45">
      <c r="A719" t="str">
        <f>IFERROR(IF(BTT[[#This Row],[Lfd Nr. 
(aus konsolidierter Datei)]]&lt;&gt;"",BTT[[#This Row],[Lfd Nr. 
(aus konsolidierter Datei)]],VLOOKUP(aktives_Teilprojekt,Teilprojekte[[Teilprojekte]:[Kürzel]],2,FALSE)&amp;ROW(BTT[[#This Row],[Lfd Nr.
(automatisch)]])-2),"")</f>
        <v>NL399</v>
      </c>
      <c r="B719" t="s">
        <v>982</v>
      </c>
      <c r="D719" t="s">
        <v>2007</v>
      </c>
      <c r="E719" t="str">
        <f>IFERROR(IF(NOT(BTT[[#This Row],[Manuelle Änderung des Verantwortliches TP
(Auswahl - bei Bedarf)]]=""),BTT[[#This Row],[Manuelle Änderung des Verantwortliches TP
(Auswahl - bei Bedarf)]],VLOOKUP(BTT[[#This Row],[Hauptprozess
(Pflichtauswahl)]],Hauptprozesse[],3,FALSE)),"")</f>
        <v>FI</v>
      </c>
      <c r="F719" t="s">
        <v>5</v>
      </c>
      <c r="G719" t="s">
        <v>93</v>
      </c>
      <c r="H719" t="s">
        <v>831</v>
      </c>
      <c r="I719" t="s">
        <v>2004</v>
      </c>
      <c r="J719" t="str">
        <f>IFERROR(VLOOKUP(BTT[[#This Row],[Verwendete Transaktion (Pflichtauswahl)]],Transaktionen[[Transaktionen]:[Langtext]],2,FALSE),"")</f>
        <v>Direkte Leistungsver. anzeigen</v>
      </c>
      <c r="O719" t="s">
        <v>83</v>
      </c>
      <c r="T719" t="s">
        <v>83</v>
      </c>
      <c r="V719" t="str">
        <f>IFERROR(VLOOKUP(BTT[[#This Row],[Verwendetes Formular
(Auswahl falls relevant)]],Formulare[[Formularbezeichnung]:[Formularname (technisch)]],2,FALSE),"")</f>
        <v/>
      </c>
      <c r="X719" t="s">
        <v>83</v>
      </c>
      <c r="Y719" s="4"/>
      <c r="AC719" s="22" t="s">
        <v>97</v>
      </c>
      <c r="AD719" t="s">
        <v>87</v>
      </c>
      <c r="AF719" t="s">
        <v>2005</v>
      </c>
      <c r="AJ719" t="s">
        <v>99</v>
      </c>
      <c r="AK719" t="str">
        <f>IF(BTT[[#This Row],[Subprozess
(optionale Auswahl)]]="","okay",IF(VLOOKUP(BTT[[#This Row],[Subprozess
(optionale Auswahl)]],BPML[[Subprozess]:[Zugeordneter Hauptprozess]],3,FALSE)=BTT[[#This Row],[Hauptprozess
(Pflichtauswahl)]],"okay","falscher Subprozess"))</f>
        <v>okay</v>
      </c>
      <c r="AL719" t="str">
        <f>IF(aktives_Teilprojekt="Master","",IF(BTT[[#This Row],[Verantwortliches TP
(automatisch)]]=VLOOKUP(aktives_Teilprojekt,Teilprojekte[[Teilprojekte]:[Kürzel]],2,FALSE),"okay","Hauptprozess anderes TP"))</f>
        <v>okay</v>
      </c>
      <c r="AM7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19" t="str">
        <f>IFERROR(IF(BTT[[#This Row],[SAP-Modul
(Pflichtauswahl)]]&lt;&gt;VLOOKUP(BTT[[#This Row],[Verwendete Transaktion (Pflichtauswahl)]],Transaktionen[[Transaktionen]:[Modul]],3,FALSE),"Modul anders","okay"),"")</f>
        <v>okay</v>
      </c>
      <c r="AP719" t="str">
        <f>IFERROR(IF(COUNTIFS(BTT[Verwendete Transaktion (Pflichtauswahl)],BTT[[#This Row],[Verwendete Transaktion (Pflichtauswahl)]],BTT[SAP-Modul
(Pflichtauswahl)],"&lt;&gt;"&amp;BTT[[#This Row],[SAP-Modul
(Pflichtauswahl)]])&gt;0,"Modul anders","okay"),"")</f>
        <v>okay</v>
      </c>
      <c r="AQ719" t="str">
        <f>IFERROR(IF(COUNTIFS(BTT[Verwendete Transaktion (Pflichtauswahl)],BTT[[#This Row],[Verwendete Transaktion (Pflichtauswahl)]],BTT[Verantwortliches TP
(automatisch)],"&lt;&gt;"&amp;BTT[[#This Row],[Verantwortliches TP
(automatisch)]])&gt;0,"Transaktion mehrfach","okay"),"")</f>
        <v>okay</v>
      </c>
      <c r="AR719" t="str">
        <f>IFERROR(IF(COUNTIFS(BTT[Verwendete Transaktion (Pflichtauswahl)],BTT[[#This Row],[Verwendete Transaktion (Pflichtauswahl)]],BTT[Verantwortliches TP
(automatisch)],"&lt;&gt;"&amp;VLOOKUP(aktives_Teilprojekt,Teilprojekte[[Teilprojekte]:[Kürzel]],2,FALSE))&gt;0,"Transaktion mehrfach","okay"),"")</f>
        <v>okay</v>
      </c>
      <c r="AS719" t="s">
        <v>2008</v>
      </c>
    </row>
    <row r="720" spans="1:45">
      <c r="A720" t="str">
        <f>IFERROR(IF(BTT[[#This Row],[Lfd Nr. 
(aus konsolidierter Datei)]]&lt;&gt;"",BTT[[#This Row],[Lfd Nr. 
(aus konsolidierter Datei)]],VLOOKUP(aktives_Teilprojekt,Teilprojekte[[Teilprojekte]:[Kürzel]],2,FALSE)&amp;ROW(BTT[[#This Row],[Lfd Nr.
(automatisch)]])-2),"")</f>
        <v>FI2984</v>
      </c>
      <c r="B720" t="s">
        <v>79</v>
      </c>
      <c r="D720" t="s">
        <v>2009</v>
      </c>
      <c r="E720" t="str">
        <f>IFERROR(IF(NOT(BTT[[#This Row],[Manuelle Änderung des Verantwortliches TP
(Auswahl - bei Bedarf)]]=""),BTT[[#This Row],[Manuelle Änderung des Verantwortliches TP
(Auswahl - bei Bedarf)]],VLOOKUP(BTT[[#This Row],[Hauptprozess
(Pflichtauswahl)]],Hauptprozesse[],3,FALSE)),"")</f>
        <v>FI</v>
      </c>
      <c r="G720" t="s">
        <v>809</v>
      </c>
      <c r="H720" t="s">
        <v>831</v>
      </c>
      <c r="I720" t="s">
        <v>2004</v>
      </c>
      <c r="J720" t="str">
        <f>IFERROR(VLOOKUP(BTT[[#This Row],[Verwendete Transaktion (Pflichtauswahl)]],Transaktionen[[Transaktionen]:[Langtext]],2,FALSE),"")</f>
        <v>Direkte Leistungsver. anzeigen</v>
      </c>
      <c r="O720" t="s">
        <v>83</v>
      </c>
      <c r="T720" t="s">
        <v>83</v>
      </c>
      <c r="V720" t="str">
        <f>IFERROR(VLOOKUP(BTT[[#This Row],[Verwendetes Formular
(Auswahl falls relevant)]],Formulare[[Formularbezeichnung]:[Formularname (technisch)]],2,FALSE),"")</f>
        <v/>
      </c>
      <c r="X720" t="s">
        <v>83</v>
      </c>
      <c r="Y720" s="4"/>
      <c r="AB720" t="s">
        <v>85</v>
      </c>
      <c r="AC720" s="22" t="s">
        <v>97</v>
      </c>
      <c r="AD720" t="s">
        <v>87</v>
      </c>
      <c r="AF720" t="s">
        <v>2005</v>
      </c>
      <c r="AI720" t="s">
        <v>85</v>
      </c>
      <c r="AJ720" t="s">
        <v>85</v>
      </c>
      <c r="AK720" t="str">
        <f>IF(BTT[[#This Row],[Subprozess
(optionale Auswahl)]]="","okay",IF(VLOOKUP(BTT[[#This Row],[Subprozess
(optionale Auswahl)]],BPML[[Subprozess]:[Zugeordneter Hauptprozess]],3,FALSE)=BTT[[#This Row],[Hauptprozess
(Pflichtauswahl)]],"okay","falscher Subprozess"))</f>
        <v>okay</v>
      </c>
      <c r="AL720" t="str">
        <f>IF(aktives_Teilprojekt="Master","",IF(BTT[[#This Row],[Verantwortliches TP
(automatisch)]]=VLOOKUP(aktives_Teilprojekt,Teilprojekte[[Teilprojekte]:[Kürzel]],2,FALSE),"okay","Hauptprozess anderes TP"))</f>
        <v>okay</v>
      </c>
      <c r="AM7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20" t="str">
        <f>IFERROR(IF(BTT[[#This Row],[SAP-Modul
(Pflichtauswahl)]]&lt;&gt;VLOOKUP(BTT[[#This Row],[Verwendete Transaktion (Pflichtauswahl)]],Transaktionen[[Transaktionen]:[Modul]],3,FALSE),"Modul anders","okay"),"")</f>
        <v>okay</v>
      </c>
      <c r="AP720" t="str">
        <f>IFERROR(IF(COUNTIFS(BTT[Verwendete Transaktion (Pflichtauswahl)],BTT[[#This Row],[Verwendete Transaktion (Pflichtauswahl)]],BTT[SAP-Modul
(Pflichtauswahl)],"&lt;&gt;"&amp;BTT[[#This Row],[SAP-Modul
(Pflichtauswahl)]])&gt;0,"Modul anders","okay"),"")</f>
        <v>okay</v>
      </c>
      <c r="AQ720" t="str">
        <f>IFERROR(IF(COUNTIFS(BTT[Verwendete Transaktion (Pflichtauswahl)],BTT[[#This Row],[Verwendete Transaktion (Pflichtauswahl)]],BTT[Verantwortliches TP
(automatisch)],"&lt;&gt;"&amp;BTT[[#This Row],[Verantwortliches TP
(automatisch)]])&gt;0,"Transaktion mehrfach","okay"),"")</f>
        <v>okay</v>
      </c>
      <c r="AR720" t="str">
        <f>IFERROR(IF(COUNTIFS(BTT[Verwendete Transaktion (Pflichtauswahl)],BTT[[#This Row],[Verwendete Transaktion (Pflichtauswahl)]],BTT[Verantwortliches TP
(automatisch)],"&lt;&gt;"&amp;VLOOKUP(aktives_Teilprojekt,Teilprojekte[[Teilprojekte]:[Kürzel]],2,FALSE))&gt;0,"Transaktion mehrfach","okay"),"")</f>
        <v>okay</v>
      </c>
      <c r="AS720" t="s">
        <v>2010</v>
      </c>
    </row>
    <row r="721" spans="1:45">
      <c r="A721" t="str">
        <f>IFERROR(IF(BTT[[#This Row],[Lfd Nr. 
(aus konsolidierter Datei)]]&lt;&gt;"",BTT[[#This Row],[Lfd Nr. 
(aus konsolidierter Datei)]],VLOOKUP(aktives_Teilprojekt,Teilprojekte[[Teilprojekte]:[Kürzel]],2,FALSE)&amp;ROW(BTT[[#This Row],[Lfd Nr.
(automatisch)]])-2),"")</f>
        <v>NL400</v>
      </c>
      <c r="B721" t="s">
        <v>982</v>
      </c>
      <c r="D721" t="s">
        <v>2011</v>
      </c>
      <c r="E721" t="str">
        <f>IFERROR(IF(NOT(BTT[[#This Row],[Manuelle Änderung des Verantwortliches TP
(Auswahl - bei Bedarf)]]=""),BTT[[#This Row],[Manuelle Änderung des Verantwortliches TP
(Auswahl - bei Bedarf)]],VLOOKUP(BTT[[#This Row],[Hauptprozess
(Pflichtauswahl)]],Hauptprozesse[],3,FALSE)),"")</f>
        <v>FI</v>
      </c>
      <c r="F721" t="s">
        <v>5</v>
      </c>
      <c r="G721" t="s">
        <v>93</v>
      </c>
      <c r="H721" t="s">
        <v>831</v>
      </c>
      <c r="I721" t="s">
        <v>2012</v>
      </c>
      <c r="J721" t="str">
        <f>IFERROR(VLOOKUP(BTT[[#This Row],[Verwendete Transaktion (Pflichtauswahl)]],Transaktionen[[Transaktionen]:[Langtext]],2,FALSE),"")</f>
        <v>Direkte Leistungsver. stornieren</v>
      </c>
      <c r="O721" t="s">
        <v>83</v>
      </c>
      <c r="T721" t="s">
        <v>83</v>
      </c>
      <c r="V721" t="str">
        <f>IFERROR(VLOOKUP(BTT[[#This Row],[Verwendetes Formular
(Auswahl falls relevant)]],Formulare[[Formularbezeichnung]:[Formularname (technisch)]],2,FALSE),"")</f>
        <v/>
      </c>
      <c r="X721" t="s">
        <v>83</v>
      </c>
      <c r="Y721" s="4"/>
      <c r="AC721" s="22" t="s">
        <v>97</v>
      </c>
      <c r="AD721" t="s">
        <v>87</v>
      </c>
      <c r="AF721" t="s">
        <v>2013</v>
      </c>
      <c r="AJ721" t="s">
        <v>99</v>
      </c>
      <c r="AK721" t="str">
        <f>IF(BTT[[#This Row],[Subprozess
(optionale Auswahl)]]="","okay",IF(VLOOKUP(BTT[[#This Row],[Subprozess
(optionale Auswahl)]],BPML[[Subprozess]:[Zugeordneter Hauptprozess]],3,FALSE)=BTT[[#This Row],[Hauptprozess
(Pflichtauswahl)]],"okay","falscher Subprozess"))</f>
        <v>okay</v>
      </c>
      <c r="AL721" t="str">
        <f>IF(aktives_Teilprojekt="Master","",IF(BTT[[#This Row],[Verantwortliches TP
(automatisch)]]=VLOOKUP(aktives_Teilprojekt,Teilprojekte[[Teilprojekte]:[Kürzel]],2,FALSE),"okay","Hauptprozess anderes TP"))</f>
        <v>okay</v>
      </c>
      <c r="AM7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21" t="str">
        <f>IFERROR(IF(BTT[[#This Row],[SAP-Modul
(Pflichtauswahl)]]&lt;&gt;VLOOKUP(BTT[[#This Row],[Verwendete Transaktion (Pflichtauswahl)]],Transaktionen[[Transaktionen]:[Modul]],3,FALSE),"Modul anders","okay"),"")</f>
        <v>okay</v>
      </c>
      <c r="AP721" t="str">
        <f>IFERROR(IF(COUNTIFS(BTT[Verwendete Transaktion (Pflichtauswahl)],BTT[[#This Row],[Verwendete Transaktion (Pflichtauswahl)]],BTT[SAP-Modul
(Pflichtauswahl)],"&lt;&gt;"&amp;BTT[[#This Row],[SAP-Modul
(Pflichtauswahl)]])&gt;0,"Modul anders","okay"),"")</f>
        <v>okay</v>
      </c>
      <c r="AQ721" t="str">
        <f>IFERROR(IF(COUNTIFS(BTT[Verwendete Transaktion (Pflichtauswahl)],BTT[[#This Row],[Verwendete Transaktion (Pflichtauswahl)]],BTT[Verantwortliches TP
(automatisch)],"&lt;&gt;"&amp;BTT[[#This Row],[Verantwortliches TP
(automatisch)]])&gt;0,"Transaktion mehrfach","okay"),"")</f>
        <v>okay</v>
      </c>
      <c r="AR721" t="str">
        <f>IFERROR(IF(COUNTIFS(BTT[Verwendete Transaktion (Pflichtauswahl)],BTT[[#This Row],[Verwendete Transaktion (Pflichtauswahl)]],BTT[Verantwortliches TP
(automatisch)],"&lt;&gt;"&amp;VLOOKUP(aktives_Teilprojekt,Teilprojekte[[Teilprojekte]:[Kürzel]],2,FALSE))&gt;0,"Transaktion mehrfach","okay"),"")</f>
        <v>okay</v>
      </c>
      <c r="AS721" t="s">
        <v>2014</v>
      </c>
    </row>
    <row r="722" spans="1:45">
      <c r="A722" t="str">
        <f>IFERROR(IF(BTT[[#This Row],[Lfd Nr. 
(aus konsolidierter Datei)]]&lt;&gt;"",BTT[[#This Row],[Lfd Nr. 
(aus konsolidierter Datei)]],VLOOKUP(aktives_Teilprojekt,Teilprojekte[[Teilprojekte]:[Kürzel]],2,FALSE)&amp;ROW(BTT[[#This Row],[Lfd Nr.
(automatisch)]])-2),"")</f>
        <v>FI2985</v>
      </c>
      <c r="B722" t="s">
        <v>79</v>
      </c>
      <c r="D722" t="s">
        <v>2015</v>
      </c>
      <c r="E722" t="str">
        <f>IFERROR(IF(NOT(BTT[[#This Row],[Manuelle Änderung des Verantwortliches TP
(Auswahl - bei Bedarf)]]=""),BTT[[#This Row],[Manuelle Änderung des Verantwortliches TP
(Auswahl - bei Bedarf)]],VLOOKUP(BTT[[#This Row],[Hauptprozess
(Pflichtauswahl)]],Hauptprozesse[],3,FALSE)),"")</f>
        <v>FI</v>
      </c>
      <c r="G722" t="s">
        <v>809</v>
      </c>
      <c r="H722" t="s">
        <v>831</v>
      </c>
      <c r="I722" t="s">
        <v>2012</v>
      </c>
      <c r="J722" t="str">
        <f>IFERROR(VLOOKUP(BTT[[#This Row],[Verwendete Transaktion (Pflichtauswahl)]],Transaktionen[[Transaktionen]:[Langtext]],2,FALSE),"")</f>
        <v>Direkte Leistungsver. stornieren</v>
      </c>
      <c r="O722" t="s">
        <v>83</v>
      </c>
      <c r="T722" t="s">
        <v>83</v>
      </c>
      <c r="V722" t="str">
        <f>IFERROR(VLOOKUP(BTT[[#This Row],[Verwendetes Formular
(Auswahl falls relevant)]],Formulare[[Formularbezeichnung]:[Formularname (technisch)]],2,FALSE),"")</f>
        <v/>
      </c>
      <c r="X722" t="s">
        <v>83</v>
      </c>
      <c r="Y722" s="4"/>
      <c r="AB722" t="s">
        <v>85</v>
      </c>
      <c r="AC722" s="22" t="s">
        <v>97</v>
      </c>
      <c r="AD722" t="s">
        <v>87</v>
      </c>
      <c r="AF722" t="s">
        <v>2013</v>
      </c>
      <c r="AI722" t="s">
        <v>85</v>
      </c>
      <c r="AJ722" t="s">
        <v>85</v>
      </c>
      <c r="AK722" t="str">
        <f>IF(BTT[[#This Row],[Subprozess
(optionale Auswahl)]]="","okay",IF(VLOOKUP(BTT[[#This Row],[Subprozess
(optionale Auswahl)]],BPML[[Subprozess]:[Zugeordneter Hauptprozess]],3,FALSE)=BTT[[#This Row],[Hauptprozess
(Pflichtauswahl)]],"okay","falscher Subprozess"))</f>
        <v>okay</v>
      </c>
      <c r="AL722" t="str">
        <f>IF(aktives_Teilprojekt="Master","",IF(BTT[[#This Row],[Verantwortliches TP
(automatisch)]]=VLOOKUP(aktives_Teilprojekt,Teilprojekte[[Teilprojekte]:[Kürzel]],2,FALSE),"okay","Hauptprozess anderes TP"))</f>
        <v>okay</v>
      </c>
      <c r="AM7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22" t="str">
        <f>IFERROR(IF(BTT[[#This Row],[SAP-Modul
(Pflichtauswahl)]]&lt;&gt;VLOOKUP(BTT[[#This Row],[Verwendete Transaktion (Pflichtauswahl)]],Transaktionen[[Transaktionen]:[Modul]],3,FALSE),"Modul anders","okay"),"")</f>
        <v>okay</v>
      </c>
      <c r="AP722" t="str">
        <f>IFERROR(IF(COUNTIFS(BTT[Verwendete Transaktion (Pflichtauswahl)],BTT[[#This Row],[Verwendete Transaktion (Pflichtauswahl)]],BTT[SAP-Modul
(Pflichtauswahl)],"&lt;&gt;"&amp;BTT[[#This Row],[SAP-Modul
(Pflichtauswahl)]])&gt;0,"Modul anders","okay"),"")</f>
        <v>okay</v>
      </c>
      <c r="AQ722" t="str">
        <f>IFERROR(IF(COUNTIFS(BTT[Verwendete Transaktion (Pflichtauswahl)],BTT[[#This Row],[Verwendete Transaktion (Pflichtauswahl)]],BTT[Verantwortliches TP
(automatisch)],"&lt;&gt;"&amp;BTT[[#This Row],[Verantwortliches TP
(automatisch)]])&gt;0,"Transaktion mehrfach","okay"),"")</f>
        <v>okay</v>
      </c>
      <c r="AR722" t="str">
        <f>IFERROR(IF(COUNTIFS(BTT[Verwendete Transaktion (Pflichtauswahl)],BTT[[#This Row],[Verwendete Transaktion (Pflichtauswahl)]],BTT[Verantwortliches TP
(automatisch)],"&lt;&gt;"&amp;VLOOKUP(aktives_Teilprojekt,Teilprojekte[[Teilprojekte]:[Kürzel]],2,FALSE))&gt;0,"Transaktion mehrfach","okay"),"")</f>
        <v>okay</v>
      </c>
      <c r="AS722" t="s">
        <v>2016</v>
      </c>
    </row>
    <row r="723" spans="1:45">
      <c r="A723" t="str">
        <f>IFERROR(IF(BTT[[#This Row],[Lfd Nr. 
(aus konsolidierter Datei)]]&lt;&gt;"",BTT[[#This Row],[Lfd Nr. 
(aus konsolidierter Datei)]],VLOOKUP(aktives_Teilprojekt,Teilprojekte[[Teilprojekte]:[Kürzel]],2,FALSE)&amp;ROW(BTT[[#This Row],[Lfd Nr.
(automatisch)]])-2),"")</f>
        <v>FI2865</v>
      </c>
      <c r="B723" t="s">
        <v>79</v>
      </c>
      <c r="D723" t="s">
        <v>2017</v>
      </c>
      <c r="E723" t="str">
        <f>IFERROR(IF(NOT(BTT[[#This Row],[Manuelle Änderung des Verantwortliches TP
(Auswahl - bei Bedarf)]]=""),BTT[[#This Row],[Manuelle Änderung des Verantwortliches TP
(Auswahl - bei Bedarf)]],VLOOKUP(BTT[[#This Row],[Hauptprozess
(Pflichtauswahl)]],Hauptprozesse[],3,FALSE)),"")</f>
        <v>FI</v>
      </c>
      <c r="G723" t="s">
        <v>809</v>
      </c>
      <c r="H723" t="s">
        <v>831</v>
      </c>
      <c r="I723" t="s">
        <v>2018</v>
      </c>
      <c r="J723" t="str">
        <f>IFERROR(VLOOKUP(BTT[[#This Row],[Verwendete Transaktion (Pflichtauswahl)]],Transaktionen[[Transaktionen]:[Langtext]],2,FALSE),"")</f>
        <v>Statistische Kennzahlen erfassen</v>
      </c>
      <c r="O723" t="s">
        <v>83</v>
      </c>
      <c r="T723" t="s">
        <v>83</v>
      </c>
      <c r="V723" t="str">
        <f>IFERROR(VLOOKUP(BTT[[#This Row],[Verwendetes Formular
(Auswahl falls relevant)]],Formulare[[Formularbezeichnung]:[Formularname (technisch)]],2,FALSE),"")</f>
        <v/>
      </c>
      <c r="X723" t="s">
        <v>83</v>
      </c>
      <c r="Y723" s="4"/>
      <c r="AB723" t="s">
        <v>85</v>
      </c>
      <c r="AC723" s="22" t="s">
        <v>97</v>
      </c>
      <c r="AD723" t="s">
        <v>87</v>
      </c>
      <c r="AF723" t="s">
        <v>2019</v>
      </c>
      <c r="AI723" t="s">
        <v>85</v>
      </c>
      <c r="AJ723" t="s">
        <v>85</v>
      </c>
      <c r="AK723" t="str">
        <f>IF(BTT[[#This Row],[Subprozess
(optionale Auswahl)]]="","okay",IF(VLOOKUP(BTT[[#This Row],[Subprozess
(optionale Auswahl)]],BPML[[Subprozess]:[Zugeordneter Hauptprozess]],3,FALSE)=BTT[[#This Row],[Hauptprozess
(Pflichtauswahl)]],"okay","falscher Subprozess"))</f>
        <v>okay</v>
      </c>
      <c r="AL723" t="str">
        <f>IF(aktives_Teilprojekt="Master","",IF(BTT[[#This Row],[Verantwortliches TP
(automatisch)]]=VLOOKUP(aktives_Teilprojekt,Teilprojekte[[Teilprojekte]:[Kürzel]],2,FALSE),"okay","Hauptprozess anderes TP"))</f>
        <v>okay</v>
      </c>
      <c r="AM7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23" t="str">
        <f>IFERROR(IF(BTT[[#This Row],[SAP-Modul
(Pflichtauswahl)]]&lt;&gt;VLOOKUP(BTT[[#This Row],[Verwendete Transaktion (Pflichtauswahl)]],Transaktionen[[Transaktionen]:[Modul]],3,FALSE),"Modul anders","okay"),"")</f>
        <v>okay</v>
      </c>
      <c r="AP723" t="str">
        <f>IFERROR(IF(COUNTIFS(BTT[Verwendete Transaktion (Pflichtauswahl)],BTT[[#This Row],[Verwendete Transaktion (Pflichtauswahl)]],BTT[SAP-Modul
(Pflichtauswahl)],"&lt;&gt;"&amp;BTT[[#This Row],[SAP-Modul
(Pflichtauswahl)]])&gt;0,"Modul anders","okay"),"")</f>
        <v>okay</v>
      </c>
      <c r="AQ723" t="str">
        <f>IFERROR(IF(COUNTIFS(BTT[Verwendete Transaktion (Pflichtauswahl)],BTT[[#This Row],[Verwendete Transaktion (Pflichtauswahl)]],BTT[Verantwortliches TP
(automatisch)],"&lt;&gt;"&amp;BTT[[#This Row],[Verantwortliches TP
(automatisch)]])&gt;0,"Transaktion mehrfach","okay"),"")</f>
        <v>okay</v>
      </c>
      <c r="AR723" t="str">
        <f>IFERROR(IF(COUNTIFS(BTT[Verwendete Transaktion (Pflichtauswahl)],BTT[[#This Row],[Verwendete Transaktion (Pflichtauswahl)]],BTT[Verantwortliches TP
(automatisch)],"&lt;&gt;"&amp;VLOOKUP(aktives_Teilprojekt,Teilprojekte[[Teilprojekte]:[Kürzel]],2,FALSE))&gt;0,"Transaktion mehrfach","okay"),"")</f>
        <v>okay</v>
      </c>
      <c r="AS723" t="s">
        <v>2020</v>
      </c>
    </row>
    <row r="724" spans="1:45">
      <c r="A724" t="str">
        <f>IFERROR(IF(BTT[[#This Row],[Lfd Nr. 
(aus konsolidierter Datei)]]&lt;&gt;"",BTT[[#This Row],[Lfd Nr. 
(aus konsolidierter Datei)]],VLOOKUP(aktives_Teilprojekt,Teilprojekte[[Teilprojekte]:[Kürzel]],2,FALSE)&amp;ROW(BTT[[#This Row],[Lfd Nr.
(automatisch)]])-2),"")</f>
        <v>FI2986</v>
      </c>
      <c r="B724" t="s">
        <v>79</v>
      </c>
      <c r="D724" t="s">
        <v>1939</v>
      </c>
      <c r="E724" t="str">
        <f>IFERROR(IF(NOT(BTT[[#This Row],[Manuelle Änderung des Verantwortliches TP
(Auswahl - bei Bedarf)]]=""),BTT[[#This Row],[Manuelle Änderung des Verantwortliches TP
(Auswahl - bei Bedarf)]],VLOOKUP(BTT[[#This Row],[Hauptprozess
(Pflichtauswahl)]],Hauptprozesse[],3,FALSE)),"")</f>
        <v>FI</v>
      </c>
      <c r="G724" t="s">
        <v>809</v>
      </c>
      <c r="H724" t="s">
        <v>831</v>
      </c>
      <c r="I724" t="s">
        <v>2021</v>
      </c>
      <c r="J724" t="str">
        <f>IFERROR(VLOOKUP(BTT[[#This Row],[Verwendete Transaktion (Pflichtauswahl)]],Transaktionen[[Transaktionen]:[Langtext]],2,FALSE),"")</f>
        <v>Statistische Kennzahlen anzeigen</v>
      </c>
      <c r="O724" t="s">
        <v>83</v>
      </c>
      <c r="T724" t="s">
        <v>83</v>
      </c>
      <c r="V724" t="str">
        <f>IFERROR(VLOOKUP(BTT[[#This Row],[Verwendetes Formular
(Auswahl falls relevant)]],Formulare[[Formularbezeichnung]:[Formularname (technisch)]],2,FALSE),"")</f>
        <v/>
      </c>
      <c r="X724" t="s">
        <v>83</v>
      </c>
      <c r="Y724" s="4"/>
      <c r="AB724" t="s">
        <v>85</v>
      </c>
      <c r="AC724" s="22" t="s">
        <v>97</v>
      </c>
      <c r="AD724" t="s">
        <v>87</v>
      </c>
      <c r="AF724" t="s">
        <v>2022</v>
      </c>
      <c r="AI724" t="s">
        <v>85</v>
      </c>
      <c r="AJ724" t="s">
        <v>85</v>
      </c>
      <c r="AK724" t="str">
        <f>IF(BTT[[#This Row],[Subprozess
(optionale Auswahl)]]="","okay",IF(VLOOKUP(BTT[[#This Row],[Subprozess
(optionale Auswahl)]],BPML[[Subprozess]:[Zugeordneter Hauptprozess]],3,FALSE)=BTT[[#This Row],[Hauptprozess
(Pflichtauswahl)]],"okay","falscher Subprozess"))</f>
        <v>okay</v>
      </c>
      <c r="AL724" t="str">
        <f>IF(aktives_Teilprojekt="Master","",IF(BTT[[#This Row],[Verantwortliches TP
(automatisch)]]=VLOOKUP(aktives_Teilprojekt,Teilprojekte[[Teilprojekte]:[Kürzel]],2,FALSE),"okay","Hauptprozess anderes TP"))</f>
        <v>okay</v>
      </c>
      <c r="AM7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24" t="str">
        <f>IFERROR(IF(BTT[[#This Row],[SAP-Modul
(Pflichtauswahl)]]&lt;&gt;VLOOKUP(BTT[[#This Row],[Verwendete Transaktion (Pflichtauswahl)]],Transaktionen[[Transaktionen]:[Modul]],3,FALSE),"Modul anders","okay"),"")</f>
        <v>okay</v>
      </c>
      <c r="AP724" t="str">
        <f>IFERROR(IF(COUNTIFS(BTT[Verwendete Transaktion (Pflichtauswahl)],BTT[[#This Row],[Verwendete Transaktion (Pflichtauswahl)]],BTT[SAP-Modul
(Pflichtauswahl)],"&lt;&gt;"&amp;BTT[[#This Row],[SAP-Modul
(Pflichtauswahl)]])&gt;0,"Modul anders","okay"),"")</f>
        <v>okay</v>
      </c>
      <c r="AQ724" t="str">
        <f>IFERROR(IF(COUNTIFS(BTT[Verwendete Transaktion (Pflichtauswahl)],BTT[[#This Row],[Verwendete Transaktion (Pflichtauswahl)]],BTT[Verantwortliches TP
(automatisch)],"&lt;&gt;"&amp;BTT[[#This Row],[Verantwortliches TP
(automatisch)]])&gt;0,"Transaktion mehrfach","okay"),"")</f>
        <v>okay</v>
      </c>
      <c r="AR724" t="str">
        <f>IFERROR(IF(COUNTIFS(BTT[Verwendete Transaktion (Pflichtauswahl)],BTT[[#This Row],[Verwendete Transaktion (Pflichtauswahl)]],BTT[Verantwortliches TP
(automatisch)],"&lt;&gt;"&amp;VLOOKUP(aktives_Teilprojekt,Teilprojekte[[Teilprojekte]:[Kürzel]],2,FALSE))&gt;0,"Transaktion mehrfach","okay"),"")</f>
        <v>okay</v>
      </c>
      <c r="AS724" t="s">
        <v>2023</v>
      </c>
    </row>
    <row r="725" spans="1:45">
      <c r="A725" t="str">
        <f>IFERROR(IF(BTT[[#This Row],[Lfd Nr. 
(aus konsolidierter Datei)]]&lt;&gt;"",BTT[[#This Row],[Lfd Nr. 
(aus konsolidierter Datei)]],VLOOKUP(aktives_Teilprojekt,Teilprojekte[[Teilprojekte]:[Kürzel]],2,FALSE)&amp;ROW(BTT[[#This Row],[Lfd Nr.
(automatisch)]])-2),"")</f>
        <v>FI2987</v>
      </c>
      <c r="B725" t="s">
        <v>79</v>
      </c>
      <c r="D725" t="s">
        <v>2024</v>
      </c>
      <c r="E725" t="str">
        <f>IFERROR(IF(NOT(BTT[[#This Row],[Manuelle Änderung des Verantwortliches TP
(Auswahl - bei Bedarf)]]=""),BTT[[#This Row],[Manuelle Änderung des Verantwortliches TP
(Auswahl - bei Bedarf)]],VLOOKUP(BTT[[#This Row],[Hauptprozess
(Pflichtauswahl)]],Hauptprozesse[],3,FALSE)),"")</f>
        <v>FI</v>
      </c>
      <c r="G725" t="s">
        <v>809</v>
      </c>
      <c r="H725" t="s">
        <v>831</v>
      </c>
      <c r="I725" t="s">
        <v>2025</v>
      </c>
      <c r="J725" t="str">
        <f>IFERROR(VLOOKUP(BTT[[#This Row],[Verwendete Transaktion (Pflichtauswahl)]],Transaktionen[[Transaktionen]:[Langtext]],2,FALSE),"")</f>
        <v>Statistische Kennzahlen stornieren</v>
      </c>
      <c r="O725" t="s">
        <v>83</v>
      </c>
      <c r="T725" t="s">
        <v>83</v>
      </c>
      <c r="V725" t="str">
        <f>IFERROR(VLOOKUP(BTT[[#This Row],[Verwendetes Formular
(Auswahl falls relevant)]],Formulare[[Formularbezeichnung]:[Formularname (technisch)]],2,FALSE),"")</f>
        <v/>
      </c>
      <c r="X725" t="s">
        <v>83</v>
      </c>
      <c r="Y725" s="4"/>
      <c r="AB725" t="s">
        <v>85</v>
      </c>
      <c r="AC725" s="22" t="s">
        <v>97</v>
      </c>
      <c r="AD725" t="s">
        <v>87</v>
      </c>
      <c r="AF725" t="s">
        <v>2026</v>
      </c>
      <c r="AI725" t="s">
        <v>85</v>
      </c>
      <c r="AJ725" t="s">
        <v>85</v>
      </c>
      <c r="AK725" t="str">
        <f>IF(BTT[[#This Row],[Subprozess
(optionale Auswahl)]]="","okay",IF(VLOOKUP(BTT[[#This Row],[Subprozess
(optionale Auswahl)]],BPML[[Subprozess]:[Zugeordneter Hauptprozess]],3,FALSE)=BTT[[#This Row],[Hauptprozess
(Pflichtauswahl)]],"okay","falscher Subprozess"))</f>
        <v>okay</v>
      </c>
      <c r="AL725" t="str">
        <f>IF(aktives_Teilprojekt="Master","",IF(BTT[[#This Row],[Verantwortliches TP
(automatisch)]]=VLOOKUP(aktives_Teilprojekt,Teilprojekte[[Teilprojekte]:[Kürzel]],2,FALSE),"okay","Hauptprozess anderes TP"))</f>
        <v>okay</v>
      </c>
      <c r="AM7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25" t="str">
        <f>IFERROR(IF(BTT[[#This Row],[SAP-Modul
(Pflichtauswahl)]]&lt;&gt;VLOOKUP(BTT[[#This Row],[Verwendete Transaktion (Pflichtauswahl)]],Transaktionen[[Transaktionen]:[Modul]],3,FALSE),"Modul anders","okay"),"")</f>
        <v>okay</v>
      </c>
      <c r="AP725" t="str">
        <f>IFERROR(IF(COUNTIFS(BTT[Verwendete Transaktion (Pflichtauswahl)],BTT[[#This Row],[Verwendete Transaktion (Pflichtauswahl)]],BTT[SAP-Modul
(Pflichtauswahl)],"&lt;&gt;"&amp;BTT[[#This Row],[SAP-Modul
(Pflichtauswahl)]])&gt;0,"Modul anders","okay"),"")</f>
        <v>okay</v>
      </c>
      <c r="AQ725" t="str">
        <f>IFERROR(IF(COUNTIFS(BTT[Verwendete Transaktion (Pflichtauswahl)],BTT[[#This Row],[Verwendete Transaktion (Pflichtauswahl)]],BTT[Verantwortliches TP
(automatisch)],"&lt;&gt;"&amp;BTT[[#This Row],[Verantwortliches TP
(automatisch)]])&gt;0,"Transaktion mehrfach","okay"),"")</f>
        <v>okay</v>
      </c>
      <c r="AR725" t="str">
        <f>IFERROR(IF(COUNTIFS(BTT[Verwendete Transaktion (Pflichtauswahl)],BTT[[#This Row],[Verwendete Transaktion (Pflichtauswahl)]],BTT[Verantwortliches TP
(automatisch)],"&lt;&gt;"&amp;VLOOKUP(aktives_Teilprojekt,Teilprojekte[[Teilprojekte]:[Kürzel]],2,FALSE))&gt;0,"Transaktion mehrfach","okay"),"")</f>
        <v>okay</v>
      </c>
      <c r="AS725" t="s">
        <v>2027</v>
      </c>
    </row>
    <row r="726" spans="1:45">
      <c r="A726" t="str">
        <f>IFERROR(IF(BTT[[#This Row],[Lfd Nr. 
(aus konsolidierter Datei)]]&lt;&gt;"",BTT[[#This Row],[Lfd Nr. 
(aus konsolidierter Datei)]],VLOOKUP(aktives_Teilprojekt,Teilprojekte[[Teilprojekte]:[Kürzel]],2,FALSE)&amp;ROW(BTT[[#This Row],[Lfd Nr.
(automatisch)]])-2),"")</f>
        <v>FI2988</v>
      </c>
      <c r="B726" t="s">
        <v>79</v>
      </c>
      <c r="D726" t="s">
        <v>2028</v>
      </c>
      <c r="E726" t="str">
        <f>IFERROR(IF(NOT(BTT[[#This Row],[Manuelle Änderung des Verantwortliches TP
(Auswahl - bei Bedarf)]]=""),BTT[[#This Row],[Manuelle Änderung des Verantwortliches TP
(Auswahl - bei Bedarf)]],VLOOKUP(BTT[[#This Row],[Hauptprozess
(Pflichtauswahl)]],Hauptprozesse[],3,FALSE)),"")</f>
        <v>FI</v>
      </c>
      <c r="G726" t="s">
        <v>809</v>
      </c>
      <c r="H726" t="s">
        <v>831</v>
      </c>
      <c r="I726" t="s">
        <v>2029</v>
      </c>
      <c r="J726" t="str">
        <f>IFERROR(VLOOKUP(BTT[[#This Row],[Verwendete Transaktion (Pflichtauswahl)]],Transaktionen[[Transaktionen]:[Langtext]],2,FALSE),"")</f>
        <v>Manuelle Umbuchung Erlöse erfassen</v>
      </c>
      <c r="O726" t="s">
        <v>83</v>
      </c>
      <c r="T726" t="s">
        <v>83</v>
      </c>
      <c r="V726" t="str">
        <f>IFERROR(VLOOKUP(BTT[[#This Row],[Verwendetes Formular
(Auswahl falls relevant)]],Formulare[[Formularbezeichnung]:[Formularname (technisch)]],2,FALSE),"")</f>
        <v/>
      </c>
      <c r="X726" t="s">
        <v>83</v>
      </c>
      <c r="Y726" s="4"/>
      <c r="AB726" t="s">
        <v>85</v>
      </c>
      <c r="AC726" s="22" t="s">
        <v>97</v>
      </c>
      <c r="AD726" t="s">
        <v>87</v>
      </c>
      <c r="AF726" t="s">
        <v>2030</v>
      </c>
      <c r="AI726" t="s">
        <v>85</v>
      </c>
      <c r="AJ726" t="s">
        <v>85</v>
      </c>
      <c r="AK726" t="str">
        <f>IF(BTT[[#This Row],[Subprozess
(optionale Auswahl)]]="","okay",IF(VLOOKUP(BTT[[#This Row],[Subprozess
(optionale Auswahl)]],BPML[[Subprozess]:[Zugeordneter Hauptprozess]],3,FALSE)=BTT[[#This Row],[Hauptprozess
(Pflichtauswahl)]],"okay","falscher Subprozess"))</f>
        <v>okay</v>
      </c>
      <c r="AL726" t="str">
        <f>IF(aktives_Teilprojekt="Master","",IF(BTT[[#This Row],[Verantwortliches TP
(automatisch)]]=VLOOKUP(aktives_Teilprojekt,Teilprojekte[[Teilprojekte]:[Kürzel]],2,FALSE),"okay","Hauptprozess anderes TP"))</f>
        <v>okay</v>
      </c>
      <c r="AM7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26" t="str">
        <f>IFERROR(IF(BTT[[#This Row],[SAP-Modul
(Pflichtauswahl)]]&lt;&gt;VLOOKUP(BTT[[#This Row],[Verwendete Transaktion (Pflichtauswahl)]],Transaktionen[[Transaktionen]:[Modul]],3,FALSE),"Modul anders","okay"),"")</f>
        <v>okay</v>
      </c>
      <c r="AP726" t="str">
        <f>IFERROR(IF(COUNTIFS(BTT[Verwendete Transaktion (Pflichtauswahl)],BTT[[#This Row],[Verwendete Transaktion (Pflichtauswahl)]],BTT[SAP-Modul
(Pflichtauswahl)],"&lt;&gt;"&amp;BTT[[#This Row],[SAP-Modul
(Pflichtauswahl)]])&gt;0,"Modul anders","okay"),"")</f>
        <v>okay</v>
      </c>
      <c r="AQ726" t="str">
        <f>IFERROR(IF(COUNTIFS(BTT[Verwendete Transaktion (Pflichtauswahl)],BTT[[#This Row],[Verwendete Transaktion (Pflichtauswahl)]],BTT[Verantwortliches TP
(automatisch)],"&lt;&gt;"&amp;BTT[[#This Row],[Verantwortliches TP
(automatisch)]])&gt;0,"Transaktion mehrfach","okay"),"")</f>
        <v>okay</v>
      </c>
      <c r="AR726" t="str">
        <f>IFERROR(IF(COUNTIFS(BTT[Verwendete Transaktion (Pflichtauswahl)],BTT[[#This Row],[Verwendete Transaktion (Pflichtauswahl)]],BTT[Verantwortliches TP
(automatisch)],"&lt;&gt;"&amp;VLOOKUP(aktives_Teilprojekt,Teilprojekte[[Teilprojekte]:[Kürzel]],2,FALSE))&gt;0,"Transaktion mehrfach","okay"),"")</f>
        <v>okay</v>
      </c>
      <c r="AS726" t="s">
        <v>2031</v>
      </c>
    </row>
    <row r="727" spans="1:45">
      <c r="A727" t="str">
        <f>IFERROR(IF(BTT[[#This Row],[Lfd Nr. 
(aus konsolidierter Datei)]]&lt;&gt;"",BTT[[#This Row],[Lfd Nr. 
(aus konsolidierter Datei)]],VLOOKUP(aktives_Teilprojekt,Teilprojekte[[Teilprojekte]:[Kürzel]],2,FALSE)&amp;ROW(BTT[[#This Row],[Lfd Nr.
(automatisch)]])-2),"")</f>
        <v>FI2989</v>
      </c>
      <c r="B727" t="s">
        <v>79</v>
      </c>
      <c r="D727" t="s">
        <v>2032</v>
      </c>
      <c r="E727" t="str">
        <f>IFERROR(IF(NOT(BTT[[#This Row],[Manuelle Änderung des Verantwortliches TP
(Auswahl - bei Bedarf)]]=""),BTT[[#This Row],[Manuelle Änderung des Verantwortliches TP
(Auswahl - bei Bedarf)]],VLOOKUP(BTT[[#This Row],[Hauptprozess
(Pflichtauswahl)]],Hauptprozesse[],3,FALSE)),"")</f>
        <v>FI</v>
      </c>
      <c r="G727" t="s">
        <v>809</v>
      </c>
      <c r="H727" t="s">
        <v>831</v>
      </c>
      <c r="I727" t="s">
        <v>2033</v>
      </c>
      <c r="J727" t="str">
        <f>IFERROR(VLOOKUP(BTT[[#This Row],[Verwendete Transaktion (Pflichtauswahl)]],Transaktionen[[Transaktionen]:[Langtext]],2,FALSE),"")</f>
        <v>Manuelle Umbuchung Erlöse anzeigen</v>
      </c>
      <c r="O727" t="s">
        <v>83</v>
      </c>
      <c r="T727" t="s">
        <v>83</v>
      </c>
      <c r="V727" t="str">
        <f>IFERROR(VLOOKUP(BTT[[#This Row],[Verwendetes Formular
(Auswahl falls relevant)]],Formulare[[Formularbezeichnung]:[Formularname (technisch)]],2,FALSE),"")</f>
        <v/>
      </c>
      <c r="X727" t="s">
        <v>83</v>
      </c>
      <c r="Y727" s="4"/>
      <c r="AB727" t="s">
        <v>85</v>
      </c>
      <c r="AC727" s="22" t="s">
        <v>97</v>
      </c>
      <c r="AD727" t="s">
        <v>87</v>
      </c>
      <c r="AF727" t="s">
        <v>2034</v>
      </c>
      <c r="AI727" t="s">
        <v>85</v>
      </c>
      <c r="AJ727" t="s">
        <v>85</v>
      </c>
      <c r="AK727" t="str">
        <f>IF(BTT[[#This Row],[Subprozess
(optionale Auswahl)]]="","okay",IF(VLOOKUP(BTT[[#This Row],[Subprozess
(optionale Auswahl)]],BPML[[Subprozess]:[Zugeordneter Hauptprozess]],3,FALSE)=BTT[[#This Row],[Hauptprozess
(Pflichtauswahl)]],"okay","falscher Subprozess"))</f>
        <v>okay</v>
      </c>
      <c r="AL727" t="str">
        <f>IF(aktives_Teilprojekt="Master","",IF(BTT[[#This Row],[Verantwortliches TP
(automatisch)]]=VLOOKUP(aktives_Teilprojekt,Teilprojekte[[Teilprojekte]:[Kürzel]],2,FALSE),"okay","Hauptprozess anderes TP"))</f>
        <v>okay</v>
      </c>
      <c r="AM7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27" t="str">
        <f>IFERROR(IF(BTT[[#This Row],[SAP-Modul
(Pflichtauswahl)]]&lt;&gt;VLOOKUP(BTT[[#This Row],[Verwendete Transaktion (Pflichtauswahl)]],Transaktionen[[Transaktionen]:[Modul]],3,FALSE),"Modul anders","okay"),"")</f>
        <v>okay</v>
      </c>
      <c r="AP727" t="str">
        <f>IFERROR(IF(COUNTIFS(BTT[Verwendete Transaktion (Pflichtauswahl)],BTT[[#This Row],[Verwendete Transaktion (Pflichtauswahl)]],BTT[SAP-Modul
(Pflichtauswahl)],"&lt;&gt;"&amp;BTT[[#This Row],[SAP-Modul
(Pflichtauswahl)]])&gt;0,"Modul anders","okay"),"")</f>
        <v>okay</v>
      </c>
      <c r="AQ727" t="str">
        <f>IFERROR(IF(COUNTIFS(BTT[Verwendete Transaktion (Pflichtauswahl)],BTT[[#This Row],[Verwendete Transaktion (Pflichtauswahl)]],BTT[Verantwortliches TP
(automatisch)],"&lt;&gt;"&amp;BTT[[#This Row],[Verantwortliches TP
(automatisch)]])&gt;0,"Transaktion mehrfach","okay"),"")</f>
        <v>okay</v>
      </c>
      <c r="AR727" t="str">
        <f>IFERROR(IF(COUNTIFS(BTT[Verwendete Transaktion (Pflichtauswahl)],BTT[[#This Row],[Verwendete Transaktion (Pflichtauswahl)]],BTT[Verantwortliches TP
(automatisch)],"&lt;&gt;"&amp;VLOOKUP(aktives_Teilprojekt,Teilprojekte[[Teilprojekte]:[Kürzel]],2,FALSE))&gt;0,"Transaktion mehrfach","okay"),"")</f>
        <v>okay</v>
      </c>
      <c r="AS727" t="s">
        <v>2035</v>
      </c>
    </row>
    <row r="728" spans="1:45">
      <c r="A728" t="str">
        <f>IFERROR(IF(BTT[[#This Row],[Lfd Nr. 
(aus konsolidierter Datei)]]&lt;&gt;"",BTT[[#This Row],[Lfd Nr. 
(aus konsolidierter Datei)]],VLOOKUP(aktives_Teilprojekt,Teilprojekte[[Teilprojekte]:[Kürzel]],2,FALSE)&amp;ROW(BTT[[#This Row],[Lfd Nr.
(automatisch)]])-2),"")</f>
        <v>FI2990</v>
      </c>
      <c r="B728" t="s">
        <v>79</v>
      </c>
      <c r="D728" t="s">
        <v>2036</v>
      </c>
      <c r="E728" t="str">
        <f>IFERROR(IF(NOT(BTT[[#This Row],[Manuelle Änderung des Verantwortliches TP
(Auswahl - bei Bedarf)]]=""),BTT[[#This Row],[Manuelle Änderung des Verantwortliches TP
(Auswahl - bei Bedarf)]],VLOOKUP(BTT[[#This Row],[Hauptprozess
(Pflichtauswahl)]],Hauptprozesse[],3,FALSE)),"")</f>
        <v>FI</v>
      </c>
      <c r="G728" t="s">
        <v>809</v>
      </c>
      <c r="H728" t="s">
        <v>831</v>
      </c>
      <c r="I728" t="s">
        <v>2037</v>
      </c>
      <c r="J728" t="str">
        <f>IFERROR(VLOOKUP(BTT[[#This Row],[Verwendete Transaktion (Pflichtauswahl)]],Transaktionen[[Transaktionen]:[Langtext]],2,FALSE),"")</f>
        <v>Erfassung von Leistungen anzeigen</v>
      </c>
      <c r="O728" t="s">
        <v>83</v>
      </c>
      <c r="T728" t="s">
        <v>83</v>
      </c>
      <c r="V728" t="str">
        <f>IFERROR(VLOOKUP(BTT[[#This Row],[Verwendetes Formular
(Auswahl falls relevant)]],Formulare[[Formularbezeichnung]:[Formularname (technisch)]],2,FALSE),"")</f>
        <v/>
      </c>
      <c r="X728" t="s">
        <v>83</v>
      </c>
      <c r="Y728" s="4"/>
      <c r="AB728" t="s">
        <v>2038</v>
      </c>
      <c r="AC728" s="22" t="s">
        <v>97</v>
      </c>
      <c r="AD728" t="s">
        <v>87</v>
      </c>
      <c r="AF728" t="s">
        <v>2039</v>
      </c>
      <c r="AG728" t="s">
        <v>792</v>
      </c>
      <c r="AI728" t="s">
        <v>85</v>
      </c>
      <c r="AJ728" t="s">
        <v>85</v>
      </c>
      <c r="AK728" t="str">
        <f>IF(BTT[[#This Row],[Subprozess
(optionale Auswahl)]]="","okay",IF(VLOOKUP(BTT[[#This Row],[Subprozess
(optionale Auswahl)]],BPML[[Subprozess]:[Zugeordneter Hauptprozess]],3,FALSE)=BTT[[#This Row],[Hauptprozess
(Pflichtauswahl)]],"okay","falscher Subprozess"))</f>
        <v>okay</v>
      </c>
      <c r="AL728" t="str">
        <f>IF(aktives_Teilprojekt="Master","",IF(BTT[[#This Row],[Verantwortliches TP
(automatisch)]]=VLOOKUP(aktives_Teilprojekt,Teilprojekte[[Teilprojekte]:[Kürzel]],2,FALSE),"okay","Hauptprozess anderes TP"))</f>
        <v>okay</v>
      </c>
      <c r="AM7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28" t="str">
        <f>IFERROR(IF(BTT[[#This Row],[SAP-Modul
(Pflichtauswahl)]]&lt;&gt;VLOOKUP(BTT[[#This Row],[Verwendete Transaktion (Pflichtauswahl)]],Transaktionen[[Transaktionen]:[Modul]],3,FALSE),"Modul anders","okay"),"")</f>
        <v>okay</v>
      </c>
      <c r="AP728" t="str">
        <f>IFERROR(IF(COUNTIFS(BTT[Verwendete Transaktion (Pflichtauswahl)],BTT[[#This Row],[Verwendete Transaktion (Pflichtauswahl)]],BTT[SAP-Modul
(Pflichtauswahl)],"&lt;&gt;"&amp;BTT[[#This Row],[SAP-Modul
(Pflichtauswahl)]])&gt;0,"Modul anders","okay"),"")</f>
        <v>okay</v>
      </c>
      <c r="AQ728" t="str">
        <f>IFERROR(IF(COUNTIFS(BTT[Verwendete Transaktion (Pflichtauswahl)],BTT[[#This Row],[Verwendete Transaktion (Pflichtauswahl)]],BTT[Verantwortliches TP
(automatisch)],"&lt;&gt;"&amp;BTT[[#This Row],[Verantwortliches TP
(automatisch)]])&gt;0,"Transaktion mehrfach","okay"),"")</f>
        <v>okay</v>
      </c>
      <c r="AR728" t="str">
        <f>IFERROR(IF(COUNTIFS(BTT[Verwendete Transaktion (Pflichtauswahl)],BTT[[#This Row],[Verwendete Transaktion (Pflichtauswahl)]],BTT[Verantwortliches TP
(automatisch)],"&lt;&gt;"&amp;VLOOKUP(aktives_Teilprojekt,Teilprojekte[[Teilprojekte]:[Kürzel]],2,FALSE))&gt;0,"Transaktion mehrfach","okay"),"")</f>
        <v>okay</v>
      </c>
      <c r="AS728" t="s">
        <v>2040</v>
      </c>
    </row>
    <row r="729" spans="1:45">
      <c r="A729" t="str">
        <f>IFERROR(IF(BTT[[#This Row],[Lfd Nr. 
(aus konsolidierter Datei)]]&lt;&gt;"",BTT[[#This Row],[Lfd Nr. 
(aus konsolidierter Datei)]],VLOOKUP(aktives_Teilprojekt,Teilprojekte[[Teilprojekte]:[Kürzel]],2,FALSE)&amp;ROW(BTT[[#This Row],[Lfd Nr.
(automatisch)]])-2),"")</f>
        <v>FI2991</v>
      </c>
      <c r="B729" t="s">
        <v>79</v>
      </c>
      <c r="D729" t="s">
        <v>2041</v>
      </c>
      <c r="E729" t="str">
        <f>IFERROR(IF(NOT(BTT[[#This Row],[Manuelle Änderung des Verantwortliches TP
(Auswahl - bei Bedarf)]]=""),BTT[[#This Row],[Manuelle Änderung des Verantwortliches TP
(Auswahl - bei Bedarf)]],VLOOKUP(BTT[[#This Row],[Hauptprozess
(Pflichtauswahl)]],Hauptprozesse[],3,FALSE)),"")</f>
        <v>FI</v>
      </c>
      <c r="G729" t="s">
        <v>809</v>
      </c>
      <c r="H729" t="s">
        <v>831</v>
      </c>
      <c r="I729" t="s">
        <v>2042</v>
      </c>
      <c r="J729" t="str">
        <f>IFERROR(VLOOKUP(BTT[[#This Row],[Verwendete Transaktion (Pflichtauswahl)]],Transaktionen[[Transaktionen]:[Langtext]],2,FALSE),"")</f>
        <v>Umbuchung CO-Einzelposten erfassen</v>
      </c>
      <c r="O729" t="s">
        <v>83</v>
      </c>
      <c r="T729" t="s">
        <v>83</v>
      </c>
      <c r="V729" t="str">
        <f>IFERROR(VLOOKUP(BTT[[#This Row],[Verwendetes Formular
(Auswahl falls relevant)]],Formulare[[Formularbezeichnung]:[Formularname (technisch)]],2,FALSE),"")</f>
        <v/>
      </c>
      <c r="X729" t="s">
        <v>83</v>
      </c>
      <c r="Y729" s="4"/>
      <c r="AB729" t="s">
        <v>85</v>
      </c>
      <c r="AC729" s="22" t="s">
        <v>97</v>
      </c>
      <c r="AD729" t="s">
        <v>87</v>
      </c>
      <c r="AF729" t="s">
        <v>2043</v>
      </c>
      <c r="AG729" t="s">
        <v>792</v>
      </c>
      <c r="AI729" t="s">
        <v>85</v>
      </c>
      <c r="AJ729" t="s">
        <v>85</v>
      </c>
      <c r="AK729" t="str">
        <f>IF(BTT[[#This Row],[Subprozess
(optionale Auswahl)]]="","okay",IF(VLOOKUP(BTT[[#This Row],[Subprozess
(optionale Auswahl)]],BPML[[Subprozess]:[Zugeordneter Hauptprozess]],3,FALSE)=BTT[[#This Row],[Hauptprozess
(Pflichtauswahl)]],"okay","falscher Subprozess"))</f>
        <v>okay</v>
      </c>
      <c r="AL729" t="str">
        <f>IF(aktives_Teilprojekt="Master","",IF(BTT[[#This Row],[Verantwortliches TP
(automatisch)]]=VLOOKUP(aktives_Teilprojekt,Teilprojekte[[Teilprojekte]:[Kürzel]],2,FALSE),"okay","Hauptprozess anderes TP"))</f>
        <v>okay</v>
      </c>
      <c r="AM7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29" t="str">
        <f>IFERROR(IF(BTT[[#This Row],[SAP-Modul
(Pflichtauswahl)]]&lt;&gt;VLOOKUP(BTT[[#This Row],[Verwendete Transaktion (Pflichtauswahl)]],Transaktionen[[Transaktionen]:[Modul]],3,FALSE),"Modul anders","okay"),"")</f>
        <v>okay</v>
      </c>
      <c r="AP729" t="str">
        <f>IFERROR(IF(COUNTIFS(BTT[Verwendete Transaktion (Pflichtauswahl)],BTT[[#This Row],[Verwendete Transaktion (Pflichtauswahl)]],BTT[SAP-Modul
(Pflichtauswahl)],"&lt;&gt;"&amp;BTT[[#This Row],[SAP-Modul
(Pflichtauswahl)]])&gt;0,"Modul anders","okay"),"")</f>
        <v>okay</v>
      </c>
      <c r="AQ729" t="str">
        <f>IFERROR(IF(COUNTIFS(BTT[Verwendete Transaktion (Pflichtauswahl)],BTT[[#This Row],[Verwendete Transaktion (Pflichtauswahl)]],BTT[Verantwortliches TP
(automatisch)],"&lt;&gt;"&amp;BTT[[#This Row],[Verantwortliches TP
(automatisch)]])&gt;0,"Transaktion mehrfach","okay"),"")</f>
        <v>okay</v>
      </c>
      <c r="AR729" t="str">
        <f>IFERROR(IF(COUNTIFS(BTT[Verwendete Transaktion (Pflichtauswahl)],BTT[[#This Row],[Verwendete Transaktion (Pflichtauswahl)]],BTT[Verantwortliches TP
(automatisch)],"&lt;&gt;"&amp;VLOOKUP(aktives_Teilprojekt,Teilprojekte[[Teilprojekte]:[Kürzel]],2,FALSE))&gt;0,"Transaktion mehrfach","okay"),"")</f>
        <v>okay</v>
      </c>
      <c r="AS729" t="s">
        <v>2044</v>
      </c>
    </row>
    <row r="730" spans="1:45">
      <c r="A730" t="str">
        <f>IFERROR(IF(BTT[[#This Row],[Lfd Nr. 
(aus konsolidierter Datei)]]&lt;&gt;"",BTT[[#This Row],[Lfd Nr. 
(aus konsolidierter Datei)]],VLOOKUP(aktives_Teilprojekt,Teilprojekte[[Teilprojekte]:[Kürzel]],2,FALSE)&amp;ROW(BTT[[#This Row],[Lfd Nr.
(automatisch)]])-2),"")</f>
        <v>FI2992</v>
      </c>
      <c r="B730" t="s">
        <v>79</v>
      </c>
      <c r="D730" t="s">
        <v>2045</v>
      </c>
      <c r="E730" t="str">
        <f>IFERROR(IF(NOT(BTT[[#This Row],[Manuelle Änderung des Verantwortliches TP
(Auswahl - bei Bedarf)]]=""),BTT[[#This Row],[Manuelle Änderung des Verantwortliches TP
(Auswahl - bei Bedarf)]],VLOOKUP(BTT[[#This Row],[Hauptprozess
(Pflichtauswahl)]],Hauptprozesse[],3,FALSE)),"")</f>
        <v>FI</v>
      </c>
      <c r="G730" t="s">
        <v>809</v>
      </c>
      <c r="H730" t="s">
        <v>831</v>
      </c>
      <c r="I730" t="s">
        <v>2046</v>
      </c>
      <c r="J730" t="str">
        <f>IFERROR(VLOOKUP(BTT[[#This Row],[Verwendete Transaktion (Pflichtauswahl)]],Transaktionen[[Transaktionen]:[Langtext]],2,FALSE),"")</f>
        <v>Umbuchung CO-Einzelposten anzeigen</v>
      </c>
      <c r="O730" t="s">
        <v>83</v>
      </c>
      <c r="T730" t="s">
        <v>83</v>
      </c>
      <c r="V730" t="str">
        <f>IFERROR(VLOOKUP(BTT[[#This Row],[Verwendetes Formular
(Auswahl falls relevant)]],Formulare[[Formularbezeichnung]:[Formularname (technisch)]],2,FALSE),"")</f>
        <v/>
      </c>
      <c r="X730" t="s">
        <v>83</v>
      </c>
      <c r="Y730" s="4"/>
      <c r="AB730" t="s">
        <v>85</v>
      </c>
      <c r="AC730" s="22" t="s">
        <v>97</v>
      </c>
      <c r="AD730" t="s">
        <v>87</v>
      </c>
      <c r="AF730" t="s">
        <v>2047</v>
      </c>
      <c r="AG730" t="s">
        <v>792</v>
      </c>
      <c r="AI730" t="s">
        <v>85</v>
      </c>
      <c r="AJ730" t="s">
        <v>85</v>
      </c>
      <c r="AK730" t="str">
        <f>IF(BTT[[#This Row],[Subprozess
(optionale Auswahl)]]="","okay",IF(VLOOKUP(BTT[[#This Row],[Subprozess
(optionale Auswahl)]],BPML[[Subprozess]:[Zugeordneter Hauptprozess]],3,FALSE)=BTT[[#This Row],[Hauptprozess
(Pflichtauswahl)]],"okay","falscher Subprozess"))</f>
        <v>okay</v>
      </c>
      <c r="AL730" t="str">
        <f>IF(aktives_Teilprojekt="Master","",IF(BTT[[#This Row],[Verantwortliches TP
(automatisch)]]=VLOOKUP(aktives_Teilprojekt,Teilprojekte[[Teilprojekte]:[Kürzel]],2,FALSE),"okay","Hauptprozess anderes TP"))</f>
        <v>okay</v>
      </c>
      <c r="AM7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30" t="str">
        <f>IFERROR(IF(BTT[[#This Row],[SAP-Modul
(Pflichtauswahl)]]&lt;&gt;VLOOKUP(BTT[[#This Row],[Verwendete Transaktion (Pflichtauswahl)]],Transaktionen[[Transaktionen]:[Modul]],3,FALSE),"Modul anders","okay"),"")</f>
        <v>okay</v>
      </c>
      <c r="AP730" t="str">
        <f>IFERROR(IF(COUNTIFS(BTT[Verwendete Transaktion (Pflichtauswahl)],BTT[[#This Row],[Verwendete Transaktion (Pflichtauswahl)]],BTT[SAP-Modul
(Pflichtauswahl)],"&lt;&gt;"&amp;BTT[[#This Row],[SAP-Modul
(Pflichtauswahl)]])&gt;0,"Modul anders","okay"),"")</f>
        <v>okay</v>
      </c>
      <c r="AQ730" t="str">
        <f>IFERROR(IF(COUNTIFS(BTT[Verwendete Transaktion (Pflichtauswahl)],BTT[[#This Row],[Verwendete Transaktion (Pflichtauswahl)]],BTT[Verantwortliches TP
(automatisch)],"&lt;&gt;"&amp;BTT[[#This Row],[Verantwortliches TP
(automatisch)]])&gt;0,"Transaktion mehrfach","okay"),"")</f>
        <v>okay</v>
      </c>
      <c r="AR730" t="str">
        <f>IFERROR(IF(COUNTIFS(BTT[Verwendete Transaktion (Pflichtauswahl)],BTT[[#This Row],[Verwendete Transaktion (Pflichtauswahl)]],BTT[Verantwortliches TP
(automatisch)],"&lt;&gt;"&amp;VLOOKUP(aktives_Teilprojekt,Teilprojekte[[Teilprojekte]:[Kürzel]],2,FALSE))&gt;0,"Transaktion mehrfach","okay"),"")</f>
        <v>okay</v>
      </c>
      <c r="AS730" t="s">
        <v>2048</v>
      </c>
    </row>
    <row r="731" spans="1:45">
      <c r="A731" t="str">
        <f>IFERROR(IF(BTT[[#This Row],[Lfd Nr. 
(aus konsolidierter Datei)]]&lt;&gt;"",BTT[[#This Row],[Lfd Nr. 
(aus konsolidierter Datei)]],VLOOKUP(aktives_Teilprojekt,Teilprojekte[[Teilprojekte]:[Kürzel]],2,FALSE)&amp;ROW(BTT[[#This Row],[Lfd Nr.
(automatisch)]])-2),"")</f>
        <v>FI2993</v>
      </c>
      <c r="B731" t="s">
        <v>79</v>
      </c>
      <c r="D731" t="s">
        <v>2049</v>
      </c>
      <c r="E731" t="str">
        <f>IFERROR(IF(NOT(BTT[[#This Row],[Manuelle Änderung des Verantwortliches TP
(Auswahl - bei Bedarf)]]=""),BTT[[#This Row],[Manuelle Änderung des Verantwortliches TP
(Auswahl - bei Bedarf)]],VLOOKUP(BTT[[#This Row],[Hauptprozess
(Pflichtauswahl)]],Hauptprozesse[],3,FALSE)),"")</f>
        <v>FI</v>
      </c>
      <c r="G731" t="s">
        <v>809</v>
      </c>
      <c r="H731" t="s">
        <v>831</v>
      </c>
      <c r="I731" t="s">
        <v>2050</v>
      </c>
      <c r="J731" t="str">
        <f>IFERROR(VLOOKUP(BTT[[#This Row],[Verwendete Transaktion (Pflichtauswahl)]],Transaktionen[[Transaktionen]:[Langtext]],2,FALSE),"")</f>
        <v>Umbuchung ILV erfassen</v>
      </c>
      <c r="O731" t="s">
        <v>83</v>
      </c>
      <c r="T731" t="s">
        <v>83</v>
      </c>
      <c r="V731" t="str">
        <f>IFERROR(VLOOKUP(BTT[[#This Row],[Verwendetes Formular
(Auswahl falls relevant)]],Formulare[[Formularbezeichnung]:[Formularname (technisch)]],2,FALSE),"")</f>
        <v/>
      </c>
      <c r="X731" t="s">
        <v>83</v>
      </c>
      <c r="Y731" s="4"/>
      <c r="AB731" t="s">
        <v>85</v>
      </c>
      <c r="AC731" s="22" t="s">
        <v>97</v>
      </c>
      <c r="AD731" t="s">
        <v>87</v>
      </c>
      <c r="AF731" t="s">
        <v>2051</v>
      </c>
      <c r="AI731" t="s">
        <v>85</v>
      </c>
      <c r="AJ731" t="s">
        <v>85</v>
      </c>
      <c r="AK731" t="str">
        <f>IF(BTT[[#This Row],[Subprozess
(optionale Auswahl)]]="","okay",IF(VLOOKUP(BTT[[#This Row],[Subprozess
(optionale Auswahl)]],BPML[[Subprozess]:[Zugeordneter Hauptprozess]],3,FALSE)=BTT[[#This Row],[Hauptprozess
(Pflichtauswahl)]],"okay","falscher Subprozess"))</f>
        <v>okay</v>
      </c>
      <c r="AL731" t="str">
        <f>IF(aktives_Teilprojekt="Master","",IF(BTT[[#This Row],[Verantwortliches TP
(automatisch)]]=VLOOKUP(aktives_Teilprojekt,Teilprojekte[[Teilprojekte]:[Kürzel]],2,FALSE),"okay","Hauptprozess anderes TP"))</f>
        <v>okay</v>
      </c>
      <c r="AM7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31" t="str">
        <f>IFERROR(IF(BTT[[#This Row],[SAP-Modul
(Pflichtauswahl)]]&lt;&gt;VLOOKUP(BTT[[#This Row],[Verwendete Transaktion (Pflichtauswahl)]],Transaktionen[[Transaktionen]:[Modul]],3,FALSE),"Modul anders","okay"),"")</f>
        <v>okay</v>
      </c>
      <c r="AP731" t="str">
        <f>IFERROR(IF(COUNTIFS(BTT[Verwendete Transaktion (Pflichtauswahl)],BTT[[#This Row],[Verwendete Transaktion (Pflichtauswahl)]],BTT[SAP-Modul
(Pflichtauswahl)],"&lt;&gt;"&amp;BTT[[#This Row],[SAP-Modul
(Pflichtauswahl)]])&gt;0,"Modul anders","okay"),"")</f>
        <v>okay</v>
      </c>
      <c r="AQ731" t="str">
        <f>IFERROR(IF(COUNTIFS(BTT[Verwendete Transaktion (Pflichtauswahl)],BTT[[#This Row],[Verwendete Transaktion (Pflichtauswahl)]],BTT[Verantwortliches TP
(automatisch)],"&lt;&gt;"&amp;BTT[[#This Row],[Verantwortliches TP
(automatisch)]])&gt;0,"Transaktion mehrfach","okay"),"")</f>
        <v>okay</v>
      </c>
      <c r="AR731" t="str">
        <f>IFERROR(IF(COUNTIFS(BTT[Verwendete Transaktion (Pflichtauswahl)],BTT[[#This Row],[Verwendete Transaktion (Pflichtauswahl)]],BTT[Verantwortliches TP
(automatisch)],"&lt;&gt;"&amp;VLOOKUP(aktives_Teilprojekt,Teilprojekte[[Teilprojekte]:[Kürzel]],2,FALSE))&gt;0,"Transaktion mehrfach","okay"),"")</f>
        <v>okay</v>
      </c>
      <c r="AS731" t="s">
        <v>2052</v>
      </c>
    </row>
    <row r="732" spans="1:45">
      <c r="A732" t="str">
        <f>IFERROR(IF(BTT[[#This Row],[Lfd Nr. 
(aus konsolidierter Datei)]]&lt;&gt;"",BTT[[#This Row],[Lfd Nr. 
(aus konsolidierter Datei)]],VLOOKUP(aktives_Teilprojekt,Teilprojekte[[Teilprojekte]:[Kürzel]],2,FALSE)&amp;ROW(BTT[[#This Row],[Lfd Nr.
(automatisch)]])-2),"")</f>
        <v>FI2994</v>
      </c>
      <c r="B732" t="s">
        <v>79</v>
      </c>
      <c r="D732" t="s">
        <v>2053</v>
      </c>
      <c r="E732" t="str">
        <f>IFERROR(IF(NOT(BTT[[#This Row],[Manuelle Änderung des Verantwortliches TP
(Auswahl - bei Bedarf)]]=""),BTT[[#This Row],[Manuelle Änderung des Verantwortliches TP
(Auswahl - bei Bedarf)]],VLOOKUP(BTT[[#This Row],[Hauptprozess
(Pflichtauswahl)]],Hauptprozesse[],3,FALSE)),"")</f>
        <v>FI</v>
      </c>
      <c r="G732" t="s">
        <v>809</v>
      </c>
      <c r="H732" t="s">
        <v>831</v>
      </c>
      <c r="I732" t="s">
        <v>2054</v>
      </c>
      <c r="J732" t="str">
        <f>IFERROR(VLOOKUP(BTT[[#This Row],[Verwendete Transaktion (Pflichtauswahl)]],Transaktionen[[Transaktionen]:[Langtext]],2,FALSE),"")</f>
        <v>Umbuchung ILV anzeigen</v>
      </c>
      <c r="O732" t="s">
        <v>83</v>
      </c>
      <c r="T732" t="s">
        <v>83</v>
      </c>
      <c r="V732" t="str">
        <f>IFERROR(VLOOKUP(BTT[[#This Row],[Verwendetes Formular
(Auswahl falls relevant)]],Formulare[[Formularbezeichnung]:[Formularname (technisch)]],2,FALSE),"")</f>
        <v/>
      </c>
      <c r="X732" t="s">
        <v>83</v>
      </c>
      <c r="Y732" s="4"/>
      <c r="AB732" t="s">
        <v>85</v>
      </c>
      <c r="AC732" s="22" t="s">
        <v>97</v>
      </c>
      <c r="AD732" t="s">
        <v>87</v>
      </c>
      <c r="AF732" t="s">
        <v>2055</v>
      </c>
      <c r="AI732" t="s">
        <v>85</v>
      </c>
      <c r="AJ732" t="s">
        <v>85</v>
      </c>
      <c r="AK732" t="str">
        <f>IF(BTT[[#This Row],[Subprozess
(optionale Auswahl)]]="","okay",IF(VLOOKUP(BTT[[#This Row],[Subprozess
(optionale Auswahl)]],BPML[[Subprozess]:[Zugeordneter Hauptprozess]],3,FALSE)=BTT[[#This Row],[Hauptprozess
(Pflichtauswahl)]],"okay","falscher Subprozess"))</f>
        <v>okay</v>
      </c>
      <c r="AL732" t="str">
        <f>IF(aktives_Teilprojekt="Master","",IF(BTT[[#This Row],[Verantwortliches TP
(automatisch)]]=VLOOKUP(aktives_Teilprojekt,Teilprojekte[[Teilprojekte]:[Kürzel]],2,FALSE),"okay","Hauptprozess anderes TP"))</f>
        <v>okay</v>
      </c>
      <c r="AM7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32" t="str">
        <f>IFERROR(IF(BTT[[#This Row],[SAP-Modul
(Pflichtauswahl)]]&lt;&gt;VLOOKUP(BTT[[#This Row],[Verwendete Transaktion (Pflichtauswahl)]],Transaktionen[[Transaktionen]:[Modul]],3,FALSE),"Modul anders","okay"),"")</f>
        <v>okay</v>
      </c>
      <c r="AP732" t="str">
        <f>IFERROR(IF(COUNTIFS(BTT[Verwendete Transaktion (Pflichtauswahl)],BTT[[#This Row],[Verwendete Transaktion (Pflichtauswahl)]],BTT[SAP-Modul
(Pflichtauswahl)],"&lt;&gt;"&amp;BTT[[#This Row],[SAP-Modul
(Pflichtauswahl)]])&gt;0,"Modul anders","okay"),"")</f>
        <v>okay</v>
      </c>
      <c r="AQ732" t="str">
        <f>IFERROR(IF(COUNTIFS(BTT[Verwendete Transaktion (Pflichtauswahl)],BTT[[#This Row],[Verwendete Transaktion (Pflichtauswahl)]],BTT[Verantwortliches TP
(automatisch)],"&lt;&gt;"&amp;BTT[[#This Row],[Verantwortliches TP
(automatisch)]])&gt;0,"Transaktion mehrfach","okay"),"")</f>
        <v>okay</v>
      </c>
      <c r="AR732" t="str">
        <f>IFERROR(IF(COUNTIFS(BTT[Verwendete Transaktion (Pflichtauswahl)],BTT[[#This Row],[Verwendete Transaktion (Pflichtauswahl)]],BTT[Verantwortliches TP
(automatisch)],"&lt;&gt;"&amp;VLOOKUP(aktives_Teilprojekt,Teilprojekte[[Teilprojekte]:[Kürzel]],2,FALSE))&gt;0,"Transaktion mehrfach","okay"),"")</f>
        <v>okay</v>
      </c>
      <c r="AS732" t="s">
        <v>2056</v>
      </c>
    </row>
    <row r="733" spans="1:45">
      <c r="A733" t="str">
        <f>IFERROR(IF(BTT[[#This Row],[Lfd Nr. 
(aus konsolidierter Datei)]]&lt;&gt;"",BTT[[#This Row],[Lfd Nr. 
(aus konsolidierter Datei)]],VLOOKUP(aktives_Teilprojekt,Teilprojekte[[Teilprojekte]:[Kürzel]],2,FALSE)&amp;ROW(BTT[[#This Row],[Lfd Nr.
(automatisch)]])-2),"")</f>
        <v>FI3042</v>
      </c>
      <c r="B733" t="s">
        <v>813</v>
      </c>
      <c r="D733" t="s">
        <v>2057</v>
      </c>
      <c r="E733" t="str">
        <f>IFERROR(IF(NOT(BTT[[#This Row],[Manuelle Änderung des Verantwortliches TP
(Auswahl - bei Bedarf)]]=""),BTT[[#This Row],[Manuelle Änderung des Verantwortliches TP
(Auswahl - bei Bedarf)]],VLOOKUP(BTT[[#This Row],[Hauptprozess
(Pflichtauswahl)]],Hauptprozesse[],3,FALSE)),"")</f>
        <v>FI</v>
      </c>
      <c r="F733" t="s">
        <v>5</v>
      </c>
      <c r="G733" t="s">
        <v>809</v>
      </c>
      <c r="H733" t="s">
        <v>1088</v>
      </c>
      <c r="I733" t="s">
        <v>2058</v>
      </c>
      <c r="J733" t="str">
        <f>IFERROR(VLOOKUP(BTT[[#This Row],[Verwendete Transaktion (Pflichtauswahl)]],Transaktionen[[Transaktionen]:[Langtext]],2,FALSE),"")</f>
        <v>Stat.Kennzahlengruppe anlegen</v>
      </c>
      <c r="O733" t="s">
        <v>83</v>
      </c>
      <c r="T733" t="s">
        <v>83</v>
      </c>
      <c r="V733" t="str">
        <f>IFERROR(VLOOKUP(BTT[[#This Row],[Verwendetes Formular
(Auswahl falls relevant)]],Formulare[[Formularbezeichnung]:[Formularname (technisch)]],2,FALSE),"")</f>
        <v/>
      </c>
      <c r="X733" t="s">
        <v>83</v>
      </c>
      <c r="Y733" s="4"/>
      <c r="AC733" s="22" t="s">
        <v>97</v>
      </c>
      <c r="AD733" t="s">
        <v>816</v>
      </c>
      <c r="AF733" t="s">
        <v>2059</v>
      </c>
      <c r="AG733" t="s">
        <v>792</v>
      </c>
      <c r="AJ733" t="s">
        <v>99</v>
      </c>
      <c r="AK733" t="str">
        <f>IF(BTT[[#This Row],[Subprozess
(optionale Auswahl)]]="","okay",IF(VLOOKUP(BTT[[#This Row],[Subprozess
(optionale Auswahl)]],BPML[[Subprozess]:[Zugeordneter Hauptprozess]],3,FALSE)=BTT[[#This Row],[Hauptprozess
(Pflichtauswahl)]],"okay","falscher Subprozess"))</f>
        <v>okay</v>
      </c>
      <c r="AL733" t="str">
        <f>IF(aktives_Teilprojekt="Master","",IF(BTT[[#This Row],[Verantwortliches TP
(automatisch)]]=VLOOKUP(aktives_Teilprojekt,Teilprojekte[[Teilprojekte]:[Kürzel]],2,FALSE),"okay","Hauptprozess anderes TP"))</f>
        <v>okay</v>
      </c>
      <c r="AM7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33" t="str">
        <f>IFERROR(IF(BTT[[#This Row],[SAP-Modul
(Pflichtauswahl)]]&lt;&gt;VLOOKUP(BTT[[#This Row],[Verwendete Transaktion (Pflichtauswahl)]],Transaktionen[[Transaktionen]:[Modul]],3,FALSE),"Modul anders","okay"),"")</f>
        <v>okay</v>
      </c>
      <c r="AP733" t="str">
        <f>IFERROR(IF(COUNTIFS(BTT[Verwendete Transaktion (Pflichtauswahl)],BTT[[#This Row],[Verwendete Transaktion (Pflichtauswahl)]],BTT[SAP-Modul
(Pflichtauswahl)],"&lt;&gt;"&amp;BTT[[#This Row],[SAP-Modul
(Pflichtauswahl)]])&gt;0,"Modul anders","okay"),"")</f>
        <v>okay</v>
      </c>
      <c r="AQ733" t="str">
        <f>IFERROR(IF(COUNTIFS(BTT[Verwendete Transaktion (Pflichtauswahl)],BTT[[#This Row],[Verwendete Transaktion (Pflichtauswahl)]],BTT[Verantwortliches TP
(automatisch)],"&lt;&gt;"&amp;BTT[[#This Row],[Verantwortliches TP
(automatisch)]])&gt;0,"Transaktion mehrfach","okay"),"")</f>
        <v>okay</v>
      </c>
      <c r="AR733" t="str">
        <f>IFERROR(IF(COUNTIFS(BTT[Verwendete Transaktion (Pflichtauswahl)],BTT[[#This Row],[Verwendete Transaktion (Pflichtauswahl)]],BTT[Verantwortliches TP
(automatisch)],"&lt;&gt;"&amp;VLOOKUP(aktives_Teilprojekt,Teilprojekte[[Teilprojekte]:[Kürzel]],2,FALSE))&gt;0,"Transaktion mehrfach","okay"),"")</f>
        <v>okay</v>
      </c>
      <c r="AS733" t="s">
        <v>2060</v>
      </c>
    </row>
    <row r="734" spans="1:45">
      <c r="A734" t="str">
        <f>IFERROR(IF(BTT[[#This Row],[Lfd Nr. 
(aus konsolidierter Datei)]]&lt;&gt;"",BTT[[#This Row],[Lfd Nr. 
(aus konsolidierter Datei)]],VLOOKUP(aktives_Teilprojekt,Teilprojekte[[Teilprojekte]:[Kürzel]],2,FALSE)&amp;ROW(BTT[[#This Row],[Lfd Nr.
(automatisch)]])-2),"")</f>
        <v>FI3043</v>
      </c>
      <c r="B734" t="s">
        <v>813</v>
      </c>
      <c r="D734" t="s">
        <v>2061</v>
      </c>
      <c r="E734" t="str">
        <f>IFERROR(IF(NOT(BTT[[#This Row],[Manuelle Änderung des Verantwortliches TP
(Auswahl - bei Bedarf)]]=""),BTT[[#This Row],[Manuelle Änderung des Verantwortliches TP
(Auswahl - bei Bedarf)]],VLOOKUP(BTT[[#This Row],[Hauptprozess
(Pflichtauswahl)]],Hauptprozesse[],3,FALSE)),"")</f>
        <v>FI</v>
      </c>
      <c r="F734" t="s">
        <v>5</v>
      </c>
      <c r="G734" t="s">
        <v>809</v>
      </c>
      <c r="H734" t="s">
        <v>1088</v>
      </c>
      <c r="I734" t="s">
        <v>2062</v>
      </c>
      <c r="J734" t="str">
        <f>IFERROR(VLOOKUP(BTT[[#This Row],[Verwendete Transaktion (Pflichtauswahl)]],Transaktionen[[Transaktionen]:[Langtext]],2,FALSE),"")</f>
        <v>Stat. Kennzahlengruppe ändern</v>
      </c>
      <c r="O734" t="s">
        <v>83</v>
      </c>
      <c r="T734" t="s">
        <v>83</v>
      </c>
      <c r="V734" t="str">
        <f>IFERROR(VLOOKUP(BTT[[#This Row],[Verwendetes Formular
(Auswahl falls relevant)]],Formulare[[Formularbezeichnung]:[Formularname (technisch)]],2,FALSE),"")</f>
        <v/>
      </c>
      <c r="X734" t="s">
        <v>83</v>
      </c>
      <c r="Y734" s="4"/>
      <c r="AC734" s="22" t="s">
        <v>97</v>
      </c>
      <c r="AD734" t="s">
        <v>816</v>
      </c>
      <c r="AF734" t="s">
        <v>2063</v>
      </c>
      <c r="AG734" t="s">
        <v>792</v>
      </c>
      <c r="AJ734" t="s">
        <v>99</v>
      </c>
      <c r="AK734" t="str">
        <f>IF(BTT[[#This Row],[Subprozess
(optionale Auswahl)]]="","okay",IF(VLOOKUP(BTT[[#This Row],[Subprozess
(optionale Auswahl)]],BPML[[Subprozess]:[Zugeordneter Hauptprozess]],3,FALSE)=BTT[[#This Row],[Hauptprozess
(Pflichtauswahl)]],"okay","falscher Subprozess"))</f>
        <v>okay</v>
      </c>
      <c r="AL734" t="str">
        <f>IF(aktives_Teilprojekt="Master","",IF(BTT[[#This Row],[Verantwortliches TP
(automatisch)]]=VLOOKUP(aktives_Teilprojekt,Teilprojekte[[Teilprojekte]:[Kürzel]],2,FALSE),"okay","Hauptprozess anderes TP"))</f>
        <v>okay</v>
      </c>
      <c r="AM7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34" t="str">
        <f>IFERROR(IF(BTT[[#This Row],[SAP-Modul
(Pflichtauswahl)]]&lt;&gt;VLOOKUP(BTT[[#This Row],[Verwendete Transaktion (Pflichtauswahl)]],Transaktionen[[Transaktionen]:[Modul]],3,FALSE),"Modul anders","okay"),"")</f>
        <v>okay</v>
      </c>
      <c r="AP734" t="str">
        <f>IFERROR(IF(COUNTIFS(BTT[Verwendete Transaktion (Pflichtauswahl)],BTT[[#This Row],[Verwendete Transaktion (Pflichtauswahl)]],BTT[SAP-Modul
(Pflichtauswahl)],"&lt;&gt;"&amp;BTT[[#This Row],[SAP-Modul
(Pflichtauswahl)]])&gt;0,"Modul anders","okay"),"")</f>
        <v>okay</v>
      </c>
      <c r="AQ734" t="str">
        <f>IFERROR(IF(COUNTIFS(BTT[Verwendete Transaktion (Pflichtauswahl)],BTT[[#This Row],[Verwendete Transaktion (Pflichtauswahl)]],BTT[Verantwortliches TP
(automatisch)],"&lt;&gt;"&amp;BTT[[#This Row],[Verantwortliches TP
(automatisch)]])&gt;0,"Transaktion mehrfach","okay"),"")</f>
        <v>okay</v>
      </c>
      <c r="AR734" t="str">
        <f>IFERROR(IF(COUNTIFS(BTT[Verwendete Transaktion (Pflichtauswahl)],BTT[[#This Row],[Verwendete Transaktion (Pflichtauswahl)]],BTT[Verantwortliches TP
(automatisch)],"&lt;&gt;"&amp;VLOOKUP(aktives_Teilprojekt,Teilprojekte[[Teilprojekte]:[Kürzel]],2,FALSE))&gt;0,"Transaktion mehrfach","okay"),"")</f>
        <v>okay</v>
      </c>
      <c r="AS734" t="s">
        <v>2064</v>
      </c>
    </row>
    <row r="735" spans="1:45">
      <c r="A735" t="str">
        <f>IFERROR(IF(BTT[[#This Row],[Lfd Nr. 
(aus konsolidierter Datei)]]&lt;&gt;"",BTT[[#This Row],[Lfd Nr. 
(aus konsolidierter Datei)]],VLOOKUP(aktives_Teilprojekt,Teilprojekte[[Teilprojekte]:[Kürzel]],2,FALSE)&amp;ROW(BTT[[#This Row],[Lfd Nr.
(automatisch)]])-2),"")</f>
        <v>FI3044</v>
      </c>
      <c r="B735" t="s">
        <v>813</v>
      </c>
      <c r="D735" t="s">
        <v>2065</v>
      </c>
      <c r="E735" t="str">
        <f>IFERROR(IF(NOT(BTT[[#This Row],[Manuelle Änderung des Verantwortliches TP
(Auswahl - bei Bedarf)]]=""),BTT[[#This Row],[Manuelle Änderung des Verantwortliches TP
(Auswahl - bei Bedarf)]],VLOOKUP(BTT[[#This Row],[Hauptprozess
(Pflichtauswahl)]],Hauptprozesse[],3,FALSE)),"")</f>
        <v>FI</v>
      </c>
      <c r="F735" t="s">
        <v>5</v>
      </c>
      <c r="G735" t="s">
        <v>809</v>
      </c>
      <c r="H735" t="s">
        <v>1088</v>
      </c>
      <c r="I735" t="s">
        <v>2066</v>
      </c>
      <c r="J735" t="str">
        <f>IFERROR(VLOOKUP(BTT[[#This Row],[Verwendete Transaktion (Pflichtauswahl)]],Transaktionen[[Transaktionen]:[Langtext]],2,FALSE),"")</f>
        <v>Stat. Kennzahlengruppe anzeigen</v>
      </c>
      <c r="O735" t="s">
        <v>83</v>
      </c>
      <c r="T735" t="s">
        <v>83</v>
      </c>
      <c r="V735" t="str">
        <f>IFERROR(VLOOKUP(BTT[[#This Row],[Verwendetes Formular
(Auswahl falls relevant)]],Formulare[[Formularbezeichnung]:[Formularname (technisch)]],2,FALSE),"")</f>
        <v/>
      </c>
      <c r="X735" t="s">
        <v>83</v>
      </c>
      <c r="Y735" s="4"/>
      <c r="AC735" s="22" t="s">
        <v>97</v>
      </c>
      <c r="AD735" t="s">
        <v>816</v>
      </c>
      <c r="AF735" t="s">
        <v>2067</v>
      </c>
      <c r="AG735" t="s">
        <v>792</v>
      </c>
      <c r="AJ735" t="s">
        <v>99</v>
      </c>
      <c r="AK735" t="str">
        <f>IF(BTT[[#This Row],[Subprozess
(optionale Auswahl)]]="","okay",IF(VLOOKUP(BTT[[#This Row],[Subprozess
(optionale Auswahl)]],BPML[[Subprozess]:[Zugeordneter Hauptprozess]],3,FALSE)=BTT[[#This Row],[Hauptprozess
(Pflichtauswahl)]],"okay","falscher Subprozess"))</f>
        <v>okay</v>
      </c>
      <c r="AL735" t="str">
        <f>IF(aktives_Teilprojekt="Master","",IF(BTT[[#This Row],[Verantwortliches TP
(automatisch)]]=VLOOKUP(aktives_Teilprojekt,Teilprojekte[[Teilprojekte]:[Kürzel]],2,FALSE),"okay","Hauptprozess anderes TP"))</f>
        <v>okay</v>
      </c>
      <c r="AM7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35" t="str">
        <f>IFERROR(IF(BTT[[#This Row],[SAP-Modul
(Pflichtauswahl)]]&lt;&gt;VLOOKUP(BTT[[#This Row],[Verwendete Transaktion (Pflichtauswahl)]],Transaktionen[[Transaktionen]:[Modul]],3,FALSE),"Modul anders","okay"),"")</f>
        <v>okay</v>
      </c>
      <c r="AP735" t="str">
        <f>IFERROR(IF(COUNTIFS(BTT[Verwendete Transaktion (Pflichtauswahl)],BTT[[#This Row],[Verwendete Transaktion (Pflichtauswahl)]],BTT[SAP-Modul
(Pflichtauswahl)],"&lt;&gt;"&amp;BTT[[#This Row],[SAP-Modul
(Pflichtauswahl)]])&gt;0,"Modul anders","okay"),"")</f>
        <v>okay</v>
      </c>
      <c r="AQ735" t="str">
        <f>IFERROR(IF(COUNTIFS(BTT[Verwendete Transaktion (Pflichtauswahl)],BTT[[#This Row],[Verwendete Transaktion (Pflichtauswahl)]],BTT[Verantwortliches TP
(automatisch)],"&lt;&gt;"&amp;BTT[[#This Row],[Verantwortliches TP
(automatisch)]])&gt;0,"Transaktion mehrfach","okay"),"")</f>
        <v>okay</v>
      </c>
      <c r="AR735" t="str">
        <f>IFERROR(IF(COUNTIFS(BTT[Verwendete Transaktion (Pflichtauswahl)],BTT[[#This Row],[Verwendete Transaktion (Pflichtauswahl)]],BTT[Verantwortliches TP
(automatisch)],"&lt;&gt;"&amp;VLOOKUP(aktives_Teilprojekt,Teilprojekte[[Teilprojekte]:[Kürzel]],2,FALSE))&gt;0,"Transaktion mehrfach","okay"),"")</f>
        <v>okay</v>
      </c>
      <c r="AS735" t="s">
        <v>2068</v>
      </c>
    </row>
    <row r="736" spans="1:45">
      <c r="A736" t="str">
        <f>IFERROR(IF(BTT[[#This Row],[Lfd Nr. 
(aus konsolidierter Datei)]]&lt;&gt;"",BTT[[#This Row],[Lfd Nr. 
(aus konsolidierter Datei)]],VLOOKUP(aktives_Teilprojekt,Teilprojekte[[Teilprojekte]:[Kürzel]],2,FALSE)&amp;ROW(BTT[[#This Row],[Lfd Nr.
(automatisch)]])-2),"")</f>
        <v>FI3139</v>
      </c>
      <c r="B736" t="s">
        <v>807</v>
      </c>
      <c r="D736" t="s">
        <v>2069</v>
      </c>
      <c r="E736" t="str">
        <f>IFERROR(IF(NOT(BTT[[#This Row],[Manuelle Änderung des Verantwortliches TP
(Auswahl - bei Bedarf)]]=""),BTT[[#This Row],[Manuelle Änderung des Verantwortliches TP
(Auswahl - bei Bedarf)]],VLOOKUP(BTT[[#This Row],[Hauptprozess
(Pflichtauswahl)]],Hauptprozesse[],3,FALSE)),"")</f>
        <v>FI</v>
      </c>
      <c r="G736" t="s">
        <v>809</v>
      </c>
      <c r="H736" t="s">
        <v>810</v>
      </c>
      <c r="I736" t="s">
        <v>2070</v>
      </c>
      <c r="J736" t="str">
        <f>IFERROR(VLOOKUP(BTT[[#This Row],[Verwendete Transaktion (Pflichtauswahl)]],Transaktionen[[Transaktionen]:[Langtext]],2,FALSE),"")</f>
        <v>CO-CCA: Manueller Ist-Tarif anz.</v>
      </c>
      <c r="O736" t="s">
        <v>83</v>
      </c>
      <c r="T736" t="s">
        <v>83</v>
      </c>
      <c r="V736" t="str">
        <f>IFERROR(VLOOKUP(BTT[[#This Row],[Verwendetes Formular
(Auswahl falls relevant)]],Formulare[[Formularbezeichnung]:[Formularname (technisch)]],2,FALSE),"")</f>
        <v/>
      </c>
      <c r="X736" t="s">
        <v>83</v>
      </c>
      <c r="Y736" s="4"/>
      <c r="AD736" t="s">
        <v>816</v>
      </c>
      <c r="AF736" t="s">
        <v>2071</v>
      </c>
      <c r="AG736" t="s">
        <v>792</v>
      </c>
      <c r="AJ736" t="s">
        <v>99</v>
      </c>
      <c r="AK736" t="str">
        <f>IF(BTT[[#This Row],[Subprozess
(optionale Auswahl)]]="","okay",IF(VLOOKUP(BTT[[#This Row],[Subprozess
(optionale Auswahl)]],BPML[[Subprozess]:[Zugeordneter Hauptprozess]],3,FALSE)=BTT[[#This Row],[Hauptprozess
(Pflichtauswahl)]],"okay","falscher Subprozess"))</f>
        <v>okay</v>
      </c>
      <c r="AL736" t="str">
        <f>IF(aktives_Teilprojekt="Master","",IF(BTT[[#This Row],[Verantwortliches TP
(automatisch)]]=VLOOKUP(aktives_Teilprojekt,Teilprojekte[[Teilprojekte]:[Kürzel]],2,FALSE),"okay","Hauptprozess anderes TP"))</f>
        <v>okay</v>
      </c>
      <c r="AM7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36" t="str">
        <f>IFERROR(IF(BTT[[#This Row],[SAP-Modul
(Pflichtauswahl)]]&lt;&gt;VLOOKUP(BTT[[#This Row],[Verwendete Transaktion (Pflichtauswahl)]],Transaktionen[[Transaktionen]:[Modul]],3,FALSE),"Modul anders","okay"),"")</f>
        <v>Modul anders</v>
      </c>
      <c r="AP736" t="str">
        <f>IFERROR(IF(COUNTIFS(BTT[Verwendete Transaktion (Pflichtauswahl)],BTT[[#This Row],[Verwendete Transaktion (Pflichtauswahl)]],BTT[SAP-Modul
(Pflichtauswahl)],"&lt;&gt;"&amp;BTT[[#This Row],[SAP-Modul
(Pflichtauswahl)]])&gt;0,"Modul anders","okay"),"")</f>
        <v>okay</v>
      </c>
      <c r="AQ736" t="str">
        <f>IFERROR(IF(COUNTIFS(BTT[Verwendete Transaktion (Pflichtauswahl)],BTT[[#This Row],[Verwendete Transaktion (Pflichtauswahl)]],BTT[Verantwortliches TP
(automatisch)],"&lt;&gt;"&amp;BTT[[#This Row],[Verantwortliches TP
(automatisch)]])&gt;0,"Transaktion mehrfach","okay"),"")</f>
        <v>okay</v>
      </c>
      <c r="AR736" t="str">
        <f>IFERROR(IF(COUNTIFS(BTT[Verwendete Transaktion (Pflichtauswahl)],BTT[[#This Row],[Verwendete Transaktion (Pflichtauswahl)]],BTT[Verantwortliches TP
(automatisch)],"&lt;&gt;"&amp;VLOOKUP(aktives_Teilprojekt,Teilprojekte[[Teilprojekte]:[Kürzel]],2,FALSE))&gt;0,"Transaktion mehrfach","okay"),"")</f>
        <v>okay</v>
      </c>
      <c r="AS736" t="s">
        <v>2072</v>
      </c>
    </row>
    <row r="737" spans="1:45">
      <c r="A737" t="str">
        <f>IFERROR(IF(BTT[[#This Row],[Lfd Nr. 
(aus konsolidierter Datei)]]&lt;&gt;"",BTT[[#This Row],[Lfd Nr. 
(aus konsolidierter Datei)]],VLOOKUP(aktives_Teilprojekt,Teilprojekte[[Teilprojekte]:[Kürzel]],2,FALSE)&amp;ROW(BTT[[#This Row],[Lfd Nr.
(automatisch)]])-2),"")</f>
        <v>FI3045</v>
      </c>
      <c r="B737" t="s">
        <v>813</v>
      </c>
      <c r="D737" t="s">
        <v>2073</v>
      </c>
      <c r="E737" t="str">
        <f>IFERROR(IF(NOT(BTT[[#This Row],[Manuelle Änderung des Verantwortliches TP
(Auswahl - bei Bedarf)]]=""),BTT[[#This Row],[Manuelle Änderung des Verantwortliches TP
(Auswahl - bei Bedarf)]],VLOOKUP(BTT[[#This Row],[Hauptprozess
(Pflichtauswahl)]],Hauptprozesse[],3,FALSE)),"")</f>
        <v>FI</v>
      </c>
      <c r="F737" t="s">
        <v>5</v>
      </c>
      <c r="G737" t="s">
        <v>809</v>
      </c>
      <c r="H737" t="s">
        <v>810</v>
      </c>
      <c r="I737" t="s">
        <v>2074</v>
      </c>
      <c r="J737" t="str">
        <f>IFERROR(VLOOKUP(BTT[[#This Row],[Verwendete Transaktion (Pflichtauswahl)]],Transaktionen[[Transaktionen]:[Langtext]],2,FALSE),"")</f>
        <v>Profit Center Gruppe anlegen</v>
      </c>
      <c r="O737" t="s">
        <v>83</v>
      </c>
      <c r="T737" t="s">
        <v>83</v>
      </c>
      <c r="V737" t="str">
        <f>IFERROR(VLOOKUP(BTT[[#This Row],[Verwendetes Formular
(Auswahl falls relevant)]],Formulare[[Formularbezeichnung]:[Formularname (technisch)]],2,FALSE),"")</f>
        <v/>
      </c>
      <c r="X737" t="s">
        <v>83</v>
      </c>
      <c r="Y737" s="4"/>
      <c r="AB737" t="s">
        <v>1893</v>
      </c>
      <c r="AC737" s="22" t="s">
        <v>97</v>
      </c>
      <c r="AD737" t="s">
        <v>87</v>
      </c>
      <c r="AF737" t="s">
        <v>2075</v>
      </c>
      <c r="AG737" t="s">
        <v>792</v>
      </c>
      <c r="AJ737" t="s">
        <v>99</v>
      </c>
      <c r="AK737" t="str">
        <f>IF(BTT[[#This Row],[Subprozess
(optionale Auswahl)]]="","okay",IF(VLOOKUP(BTT[[#This Row],[Subprozess
(optionale Auswahl)]],BPML[[Subprozess]:[Zugeordneter Hauptprozess]],3,FALSE)=BTT[[#This Row],[Hauptprozess
(Pflichtauswahl)]],"okay","falscher Subprozess"))</f>
        <v>okay</v>
      </c>
      <c r="AL737" t="str">
        <f>IF(aktives_Teilprojekt="Master","",IF(BTT[[#This Row],[Verantwortliches TP
(automatisch)]]=VLOOKUP(aktives_Teilprojekt,Teilprojekte[[Teilprojekte]:[Kürzel]],2,FALSE),"okay","Hauptprozess anderes TP"))</f>
        <v>okay</v>
      </c>
      <c r="AM7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37" t="str">
        <f>IFERROR(IF(BTT[[#This Row],[SAP-Modul
(Pflichtauswahl)]]&lt;&gt;VLOOKUP(BTT[[#This Row],[Verwendete Transaktion (Pflichtauswahl)]],Transaktionen[[Transaktionen]:[Modul]],3,FALSE),"Modul anders","okay"),"")</f>
        <v>okay</v>
      </c>
      <c r="AP737" t="str">
        <f>IFERROR(IF(COUNTIFS(BTT[Verwendete Transaktion (Pflichtauswahl)],BTT[[#This Row],[Verwendete Transaktion (Pflichtauswahl)]],BTT[SAP-Modul
(Pflichtauswahl)],"&lt;&gt;"&amp;BTT[[#This Row],[SAP-Modul
(Pflichtauswahl)]])&gt;0,"Modul anders","okay"),"")</f>
        <v>okay</v>
      </c>
      <c r="AQ737" t="str">
        <f>IFERROR(IF(COUNTIFS(BTT[Verwendete Transaktion (Pflichtauswahl)],BTT[[#This Row],[Verwendete Transaktion (Pflichtauswahl)]],BTT[Verantwortliches TP
(automatisch)],"&lt;&gt;"&amp;BTT[[#This Row],[Verantwortliches TP
(automatisch)]])&gt;0,"Transaktion mehrfach","okay"),"")</f>
        <v>okay</v>
      </c>
      <c r="AR737" t="str">
        <f>IFERROR(IF(COUNTIFS(BTT[Verwendete Transaktion (Pflichtauswahl)],BTT[[#This Row],[Verwendete Transaktion (Pflichtauswahl)]],BTT[Verantwortliches TP
(automatisch)],"&lt;&gt;"&amp;VLOOKUP(aktives_Teilprojekt,Teilprojekte[[Teilprojekte]:[Kürzel]],2,FALSE))&gt;0,"Transaktion mehrfach","okay"),"")</f>
        <v>okay</v>
      </c>
      <c r="AS737" t="s">
        <v>2076</v>
      </c>
    </row>
    <row r="738" spans="1:45">
      <c r="A738" t="str">
        <f>IFERROR(IF(BTT[[#This Row],[Lfd Nr. 
(aus konsolidierter Datei)]]&lt;&gt;"",BTT[[#This Row],[Lfd Nr. 
(aus konsolidierter Datei)]],VLOOKUP(aktives_Teilprojekt,Teilprojekte[[Teilprojekte]:[Kürzel]],2,FALSE)&amp;ROW(BTT[[#This Row],[Lfd Nr.
(automatisch)]])-2),"")</f>
        <v>FI3046</v>
      </c>
      <c r="B738" t="s">
        <v>813</v>
      </c>
      <c r="D738" t="s">
        <v>2077</v>
      </c>
      <c r="E738" t="str">
        <f>IFERROR(IF(NOT(BTT[[#This Row],[Manuelle Änderung des Verantwortliches TP
(Auswahl - bei Bedarf)]]=""),BTT[[#This Row],[Manuelle Änderung des Verantwortliches TP
(Auswahl - bei Bedarf)]],VLOOKUP(BTT[[#This Row],[Hauptprozess
(Pflichtauswahl)]],Hauptprozesse[],3,FALSE)),"")</f>
        <v>FI</v>
      </c>
      <c r="F738" t="s">
        <v>5</v>
      </c>
      <c r="G738" t="s">
        <v>809</v>
      </c>
      <c r="H738" t="s">
        <v>810</v>
      </c>
      <c r="I738" t="s">
        <v>2078</v>
      </c>
      <c r="J738" t="str">
        <f>IFERROR(VLOOKUP(BTT[[#This Row],[Verwendete Transaktion (Pflichtauswahl)]],Transaktionen[[Transaktionen]:[Langtext]],2,FALSE),"")</f>
        <v>Profit Center Gruppe ändern</v>
      </c>
      <c r="O738" t="s">
        <v>83</v>
      </c>
      <c r="T738" t="s">
        <v>83</v>
      </c>
      <c r="V738" t="str">
        <f>IFERROR(VLOOKUP(BTT[[#This Row],[Verwendetes Formular
(Auswahl falls relevant)]],Formulare[[Formularbezeichnung]:[Formularname (technisch)]],2,FALSE),"")</f>
        <v/>
      </c>
      <c r="X738" t="s">
        <v>83</v>
      </c>
      <c r="Y738" s="4"/>
      <c r="AB738" t="s">
        <v>1893</v>
      </c>
      <c r="AC738" s="22" t="s">
        <v>97</v>
      </c>
      <c r="AD738" t="s">
        <v>87</v>
      </c>
      <c r="AF738" t="s">
        <v>2075</v>
      </c>
      <c r="AG738" t="s">
        <v>792</v>
      </c>
      <c r="AJ738" t="s">
        <v>99</v>
      </c>
      <c r="AK738" t="str">
        <f>IF(BTT[[#This Row],[Subprozess
(optionale Auswahl)]]="","okay",IF(VLOOKUP(BTT[[#This Row],[Subprozess
(optionale Auswahl)]],BPML[[Subprozess]:[Zugeordneter Hauptprozess]],3,FALSE)=BTT[[#This Row],[Hauptprozess
(Pflichtauswahl)]],"okay","falscher Subprozess"))</f>
        <v>okay</v>
      </c>
      <c r="AL738" t="str">
        <f>IF(aktives_Teilprojekt="Master","",IF(BTT[[#This Row],[Verantwortliches TP
(automatisch)]]=VLOOKUP(aktives_Teilprojekt,Teilprojekte[[Teilprojekte]:[Kürzel]],2,FALSE),"okay","Hauptprozess anderes TP"))</f>
        <v>okay</v>
      </c>
      <c r="AM7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38" t="str">
        <f>IFERROR(IF(BTT[[#This Row],[SAP-Modul
(Pflichtauswahl)]]&lt;&gt;VLOOKUP(BTT[[#This Row],[Verwendete Transaktion (Pflichtauswahl)]],Transaktionen[[Transaktionen]:[Modul]],3,FALSE),"Modul anders","okay"),"")</f>
        <v>okay</v>
      </c>
      <c r="AP738" t="str">
        <f>IFERROR(IF(COUNTIFS(BTT[Verwendete Transaktion (Pflichtauswahl)],BTT[[#This Row],[Verwendete Transaktion (Pflichtauswahl)]],BTT[SAP-Modul
(Pflichtauswahl)],"&lt;&gt;"&amp;BTT[[#This Row],[SAP-Modul
(Pflichtauswahl)]])&gt;0,"Modul anders","okay"),"")</f>
        <v>okay</v>
      </c>
      <c r="AQ738" t="str">
        <f>IFERROR(IF(COUNTIFS(BTT[Verwendete Transaktion (Pflichtauswahl)],BTT[[#This Row],[Verwendete Transaktion (Pflichtauswahl)]],BTT[Verantwortliches TP
(automatisch)],"&lt;&gt;"&amp;BTT[[#This Row],[Verantwortliches TP
(automatisch)]])&gt;0,"Transaktion mehrfach","okay"),"")</f>
        <v>okay</v>
      </c>
      <c r="AR738" t="str">
        <f>IFERROR(IF(COUNTIFS(BTT[Verwendete Transaktion (Pflichtauswahl)],BTT[[#This Row],[Verwendete Transaktion (Pflichtauswahl)]],BTT[Verantwortliches TP
(automatisch)],"&lt;&gt;"&amp;VLOOKUP(aktives_Teilprojekt,Teilprojekte[[Teilprojekte]:[Kürzel]],2,FALSE))&gt;0,"Transaktion mehrfach","okay"),"")</f>
        <v>okay</v>
      </c>
      <c r="AS738" t="s">
        <v>2079</v>
      </c>
    </row>
    <row r="739" spans="1:45">
      <c r="A739" t="str">
        <f>IFERROR(IF(BTT[[#This Row],[Lfd Nr. 
(aus konsolidierter Datei)]]&lt;&gt;"",BTT[[#This Row],[Lfd Nr. 
(aus konsolidierter Datei)]],VLOOKUP(aktives_Teilprojekt,Teilprojekte[[Teilprojekte]:[Kürzel]],2,FALSE)&amp;ROW(BTT[[#This Row],[Lfd Nr.
(automatisch)]])-2),"")</f>
        <v>FI3047</v>
      </c>
      <c r="B739" t="s">
        <v>813</v>
      </c>
      <c r="D739" t="s">
        <v>2080</v>
      </c>
      <c r="E739" t="str">
        <f>IFERROR(IF(NOT(BTT[[#This Row],[Manuelle Änderung des Verantwortliches TP
(Auswahl - bei Bedarf)]]=""),BTT[[#This Row],[Manuelle Änderung des Verantwortliches TP
(Auswahl - bei Bedarf)]],VLOOKUP(BTT[[#This Row],[Hauptprozess
(Pflichtauswahl)]],Hauptprozesse[],3,FALSE)),"")</f>
        <v>FI</v>
      </c>
      <c r="F739" t="s">
        <v>5</v>
      </c>
      <c r="G739" t="s">
        <v>809</v>
      </c>
      <c r="H739" t="s">
        <v>810</v>
      </c>
      <c r="I739" t="s">
        <v>2081</v>
      </c>
      <c r="J739" t="str">
        <f>IFERROR(VLOOKUP(BTT[[#This Row],[Verwendete Transaktion (Pflichtauswahl)]],Transaktionen[[Transaktionen]:[Langtext]],2,FALSE),"")</f>
        <v>Profit Center Gruppe anzeigen</v>
      </c>
      <c r="O739" t="s">
        <v>83</v>
      </c>
      <c r="T739" t="s">
        <v>83</v>
      </c>
      <c r="V739" t="str">
        <f>IFERROR(VLOOKUP(BTT[[#This Row],[Verwendetes Formular
(Auswahl falls relevant)]],Formulare[[Formularbezeichnung]:[Formularname (technisch)]],2,FALSE),"")</f>
        <v/>
      </c>
      <c r="X739" t="s">
        <v>83</v>
      </c>
      <c r="Y739" s="4"/>
      <c r="AC739" s="22" t="s">
        <v>97</v>
      </c>
      <c r="AD739" t="s">
        <v>87</v>
      </c>
      <c r="AF739" t="s">
        <v>2075</v>
      </c>
      <c r="AG739" t="s">
        <v>792</v>
      </c>
      <c r="AJ739" t="s">
        <v>99</v>
      </c>
      <c r="AK739" t="str">
        <f>IF(BTT[[#This Row],[Subprozess
(optionale Auswahl)]]="","okay",IF(VLOOKUP(BTT[[#This Row],[Subprozess
(optionale Auswahl)]],BPML[[Subprozess]:[Zugeordneter Hauptprozess]],3,FALSE)=BTT[[#This Row],[Hauptprozess
(Pflichtauswahl)]],"okay","falscher Subprozess"))</f>
        <v>okay</v>
      </c>
      <c r="AL739" t="str">
        <f>IF(aktives_Teilprojekt="Master","",IF(BTT[[#This Row],[Verantwortliches TP
(automatisch)]]=VLOOKUP(aktives_Teilprojekt,Teilprojekte[[Teilprojekte]:[Kürzel]],2,FALSE),"okay","Hauptprozess anderes TP"))</f>
        <v>okay</v>
      </c>
      <c r="AM7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39" t="str">
        <f>IFERROR(IF(BTT[[#This Row],[SAP-Modul
(Pflichtauswahl)]]&lt;&gt;VLOOKUP(BTT[[#This Row],[Verwendete Transaktion (Pflichtauswahl)]],Transaktionen[[Transaktionen]:[Modul]],3,FALSE),"Modul anders","okay"),"")</f>
        <v>okay</v>
      </c>
      <c r="AP739" t="str">
        <f>IFERROR(IF(COUNTIFS(BTT[Verwendete Transaktion (Pflichtauswahl)],BTT[[#This Row],[Verwendete Transaktion (Pflichtauswahl)]],BTT[SAP-Modul
(Pflichtauswahl)],"&lt;&gt;"&amp;BTT[[#This Row],[SAP-Modul
(Pflichtauswahl)]])&gt;0,"Modul anders","okay"),"")</f>
        <v>okay</v>
      </c>
      <c r="AQ739" t="str">
        <f>IFERROR(IF(COUNTIFS(BTT[Verwendete Transaktion (Pflichtauswahl)],BTT[[#This Row],[Verwendete Transaktion (Pflichtauswahl)]],BTT[Verantwortliches TP
(automatisch)],"&lt;&gt;"&amp;BTT[[#This Row],[Verantwortliches TP
(automatisch)]])&gt;0,"Transaktion mehrfach","okay"),"")</f>
        <v>okay</v>
      </c>
      <c r="AR739" t="str">
        <f>IFERROR(IF(COUNTIFS(BTT[Verwendete Transaktion (Pflichtauswahl)],BTT[[#This Row],[Verwendete Transaktion (Pflichtauswahl)]],BTT[Verantwortliches TP
(automatisch)],"&lt;&gt;"&amp;VLOOKUP(aktives_Teilprojekt,Teilprojekte[[Teilprojekte]:[Kürzel]],2,FALSE))&gt;0,"Transaktion mehrfach","okay"),"")</f>
        <v>okay</v>
      </c>
      <c r="AS739" t="s">
        <v>2082</v>
      </c>
    </row>
    <row r="740" spans="1:45">
      <c r="A740" t="str">
        <f>IFERROR(IF(BTT[[#This Row],[Lfd Nr. 
(aus konsolidierter Datei)]]&lt;&gt;"",BTT[[#This Row],[Lfd Nr. 
(aus konsolidierter Datei)]],VLOOKUP(aktives_Teilprojekt,Teilprojekte[[Teilprojekte]:[Kürzel]],2,FALSE)&amp;ROW(BTT[[#This Row],[Lfd Nr.
(automatisch)]])-2),"")</f>
        <v>FI3004</v>
      </c>
      <c r="B740" t="s">
        <v>813</v>
      </c>
      <c r="D740" t="s">
        <v>2083</v>
      </c>
      <c r="E740" t="str">
        <f>IFERROR(IF(NOT(BTT[[#This Row],[Manuelle Änderung des Verantwortliches TP
(Auswahl - bei Bedarf)]]=""),BTT[[#This Row],[Manuelle Änderung des Verantwortliches TP
(Auswahl - bei Bedarf)]],VLOOKUP(BTT[[#This Row],[Hauptprozess
(Pflichtauswahl)]],Hauptprozesse[],3,FALSE)),"")</f>
        <v>FI</v>
      </c>
      <c r="F740" t="s">
        <v>5</v>
      </c>
      <c r="G740" t="s">
        <v>809</v>
      </c>
      <c r="H740" t="s">
        <v>810</v>
      </c>
      <c r="I740" t="s">
        <v>2084</v>
      </c>
      <c r="J740" t="str">
        <f>IFERROR(VLOOKUP(BTT[[#This Row],[Verwendete Transaktion (Pflichtauswahl)]],Transaktionen[[Transaktionen]:[Langtext]],2,FALSE),"")</f>
        <v>EC-PCA: Standardhierarchie ändern</v>
      </c>
      <c r="O740" t="s">
        <v>83</v>
      </c>
      <c r="T740" t="s">
        <v>83</v>
      </c>
      <c r="V740" t="str">
        <f>IFERROR(VLOOKUP(BTT[[#This Row],[Verwendetes Formular
(Auswahl falls relevant)]],Formulare[[Formularbezeichnung]:[Formularname (technisch)]],2,FALSE),"")</f>
        <v/>
      </c>
      <c r="X740" t="s">
        <v>83</v>
      </c>
      <c r="Y740" s="4"/>
      <c r="AC740" s="22" t="s">
        <v>97</v>
      </c>
      <c r="AD740" t="s">
        <v>87</v>
      </c>
      <c r="AF740" t="s">
        <v>2085</v>
      </c>
      <c r="AG740" t="s">
        <v>792</v>
      </c>
      <c r="AJ740" t="s">
        <v>99</v>
      </c>
      <c r="AK740" t="str">
        <f>IF(BTT[[#This Row],[Subprozess
(optionale Auswahl)]]="","okay",IF(VLOOKUP(BTT[[#This Row],[Subprozess
(optionale Auswahl)]],BPML[[Subprozess]:[Zugeordneter Hauptprozess]],3,FALSE)=BTT[[#This Row],[Hauptprozess
(Pflichtauswahl)]],"okay","falscher Subprozess"))</f>
        <v>okay</v>
      </c>
      <c r="AL740" t="str">
        <f>IF(aktives_Teilprojekt="Master","",IF(BTT[[#This Row],[Verantwortliches TP
(automatisch)]]=VLOOKUP(aktives_Teilprojekt,Teilprojekte[[Teilprojekte]:[Kürzel]],2,FALSE),"okay","Hauptprozess anderes TP"))</f>
        <v>okay</v>
      </c>
      <c r="AM7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0" t="str">
        <f>IFERROR(IF(BTT[[#This Row],[SAP-Modul
(Pflichtauswahl)]]&lt;&gt;VLOOKUP(BTT[[#This Row],[Verwendete Transaktion (Pflichtauswahl)]],Transaktionen[[Transaktionen]:[Modul]],3,FALSE),"Modul anders","okay"),"")</f>
        <v>okay</v>
      </c>
      <c r="AP740" t="str">
        <f>IFERROR(IF(COUNTIFS(BTT[Verwendete Transaktion (Pflichtauswahl)],BTT[[#This Row],[Verwendete Transaktion (Pflichtauswahl)]],BTT[SAP-Modul
(Pflichtauswahl)],"&lt;&gt;"&amp;BTT[[#This Row],[SAP-Modul
(Pflichtauswahl)]])&gt;0,"Modul anders","okay"),"")</f>
        <v>okay</v>
      </c>
      <c r="AQ740" t="str">
        <f>IFERROR(IF(COUNTIFS(BTT[Verwendete Transaktion (Pflichtauswahl)],BTT[[#This Row],[Verwendete Transaktion (Pflichtauswahl)]],BTT[Verantwortliches TP
(automatisch)],"&lt;&gt;"&amp;BTT[[#This Row],[Verantwortliches TP
(automatisch)]])&gt;0,"Transaktion mehrfach","okay"),"")</f>
        <v>okay</v>
      </c>
      <c r="AR740" t="str">
        <f>IFERROR(IF(COUNTIFS(BTT[Verwendete Transaktion (Pflichtauswahl)],BTT[[#This Row],[Verwendete Transaktion (Pflichtauswahl)]],BTT[Verantwortliches TP
(automatisch)],"&lt;&gt;"&amp;VLOOKUP(aktives_Teilprojekt,Teilprojekte[[Teilprojekte]:[Kürzel]],2,FALSE))&gt;0,"Transaktion mehrfach","okay"),"")</f>
        <v>okay</v>
      </c>
      <c r="AS740" t="s">
        <v>2086</v>
      </c>
    </row>
    <row r="741" spans="1:45">
      <c r="A741" t="str">
        <f>IFERROR(IF(BTT[[#This Row],[Lfd Nr. 
(aus konsolidierter Datei)]]&lt;&gt;"",BTT[[#This Row],[Lfd Nr. 
(aus konsolidierter Datei)]],VLOOKUP(aktives_Teilprojekt,Teilprojekte[[Teilprojekte]:[Kürzel]],2,FALSE)&amp;ROW(BTT[[#This Row],[Lfd Nr.
(automatisch)]])-2),"")</f>
        <v>FI3048</v>
      </c>
      <c r="B741" t="s">
        <v>813</v>
      </c>
      <c r="D741" t="s">
        <v>2087</v>
      </c>
      <c r="E741" t="str">
        <f>IFERROR(IF(NOT(BTT[[#This Row],[Manuelle Änderung des Verantwortliches TP
(Auswahl - bei Bedarf)]]=""),BTT[[#This Row],[Manuelle Änderung des Verantwortliches TP
(Auswahl - bei Bedarf)]],VLOOKUP(BTT[[#This Row],[Hauptprozess
(Pflichtauswahl)]],Hauptprozesse[],3,FALSE)),"")</f>
        <v>FI</v>
      </c>
      <c r="F741" t="s">
        <v>5</v>
      </c>
      <c r="G741" t="s">
        <v>809</v>
      </c>
      <c r="H741" t="s">
        <v>810</v>
      </c>
      <c r="I741" t="s">
        <v>2088</v>
      </c>
      <c r="J741" t="str">
        <f>IFERROR(VLOOKUP(BTT[[#This Row],[Verwendete Transaktion (Pflichtauswahl)]],Transaktionen[[Transaktionen]:[Langtext]],2,FALSE),"")</f>
        <v>EC-PCA: Standardhierarchie anzeigen</v>
      </c>
      <c r="O741" t="s">
        <v>83</v>
      </c>
      <c r="T741" t="s">
        <v>83</v>
      </c>
      <c r="V741" t="str">
        <f>IFERROR(VLOOKUP(BTT[[#This Row],[Verwendetes Formular
(Auswahl falls relevant)]],Formulare[[Formularbezeichnung]:[Formularname (technisch)]],2,FALSE),"")</f>
        <v/>
      </c>
      <c r="X741" t="s">
        <v>83</v>
      </c>
      <c r="Y741" s="4"/>
      <c r="AC741" s="22" t="s">
        <v>97</v>
      </c>
      <c r="AD741" t="s">
        <v>98</v>
      </c>
      <c r="AF741" s="22" t="s">
        <v>97</v>
      </c>
      <c r="AJ741" t="s">
        <v>99</v>
      </c>
      <c r="AK741" t="str">
        <f>IF(BTT[[#This Row],[Subprozess
(optionale Auswahl)]]="","okay",IF(VLOOKUP(BTT[[#This Row],[Subprozess
(optionale Auswahl)]],BPML[[Subprozess]:[Zugeordneter Hauptprozess]],3,FALSE)=BTT[[#This Row],[Hauptprozess
(Pflichtauswahl)]],"okay","falscher Subprozess"))</f>
        <v>okay</v>
      </c>
      <c r="AL741" t="str">
        <f>IF(aktives_Teilprojekt="Master","",IF(BTT[[#This Row],[Verantwortliches TP
(automatisch)]]=VLOOKUP(aktives_Teilprojekt,Teilprojekte[[Teilprojekte]:[Kürzel]],2,FALSE),"okay","Hauptprozess anderes TP"))</f>
        <v>okay</v>
      </c>
      <c r="AM7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1" t="str">
        <f>IFERROR(IF(BTT[[#This Row],[SAP-Modul
(Pflichtauswahl)]]&lt;&gt;VLOOKUP(BTT[[#This Row],[Verwendete Transaktion (Pflichtauswahl)]],Transaktionen[[Transaktionen]:[Modul]],3,FALSE),"Modul anders","okay"),"")</f>
        <v>okay</v>
      </c>
      <c r="AP741" t="str">
        <f>IFERROR(IF(COUNTIFS(BTT[Verwendete Transaktion (Pflichtauswahl)],BTT[[#This Row],[Verwendete Transaktion (Pflichtauswahl)]],BTT[SAP-Modul
(Pflichtauswahl)],"&lt;&gt;"&amp;BTT[[#This Row],[SAP-Modul
(Pflichtauswahl)]])&gt;0,"Modul anders","okay"),"")</f>
        <v>okay</v>
      </c>
      <c r="AQ741" t="str">
        <f>IFERROR(IF(COUNTIFS(BTT[Verwendete Transaktion (Pflichtauswahl)],BTT[[#This Row],[Verwendete Transaktion (Pflichtauswahl)]],BTT[Verantwortliches TP
(automatisch)],"&lt;&gt;"&amp;BTT[[#This Row],[Verantwortliches TP
(automatisch)]])&gt;0,"Transaktion mehrfach","okay"),"")</f>
        <v>okay</v>
      </c>
      <c r="AR741" t="str">
        <f>IFERROR(IF(COUNTIFS(BTT[Verwendete Transaktion (Pflichtauswahl)],BTT[[#This Row],[Verwendete Transaktion (Pflichtauswahl)]],BTT[Verantwortliches TP
(automatisch)],"&lt;&gt;"&amp;VLOOKUP(aktives_Teilprojekt,Teilprojekte[[Teilprojekte]:[Kürzel]],2,FALSE))&gt;0,"Transaktion mehrfach","okay"),"")</f>
        <v>okay</v>
      </c>
      <c r="AS741" t="s">
        <v>2089</v>
      </c>
    </row>
    <row r="742" spans="1:45">
      <c r="A742" t="str">
        <f>IFERROR(IF(BTT[[#This Row],[Lfd Nr. 
(aus konsolidierter Datei)]]&lt;&gt;"",BTT[[#This Row],[Lfd Nr. 
(aus konsolidierter Datei)]],VLOOKUP(aktives_Teilprojekt,Teilprojekte[[Teilprojekte]:[Kürzel]],2,FALSE)&amp;ROW(BTT[[#This Row],[Lfd Nr.
(automatisch)]])-2),"")</f>
        <v>NL340</v>
      </c>
      <c r="B742" t="s">
        <v>982</v>
      </c>
      <c r="D742" t="s">
        <v>2090</v>
      </c>
      <c r="E742" t="str">
        <f>IFERROR(IF(NOT(BTT[[#This Row],[Manuelle Änderung des Verantwortliches TP
(Auswahl - bei Bedarf)]]=""),BTT[[#This Row],[Manuelle Änderung des Verantwortliches TP
(Auswahl - bei Bedarf)]],VLOOKUP(BTT[[#This Row],[Hauptprozess
(Pflichtauswahl)]],Hauptprozesse[],3,FALSE)),"")</f>
        <v>FI</v>
      </c>
      <c r="F742" t="s">
        <v>5</v>
      </c>
      <c r="G742" t="s">
        <v>93</v>
      </c>
      <c r="H742" t="s">
        <v>831</v>
      </c>
      <c r="I742" t="s">
        <v>2091</v>
      </c>
      <c r="J742" t="str">
        <f>IFERROR(VLOOKUP(BTT[[#This Row],[Verwendete Transaktion (Pflichtauswahl)]],Transaktionen[[Transaktionen]:[Langtext]],2,FALSE),"")</f>
        <v>Analysieren Servicevertrag</v>
      </c>
      <c r="O742" t="s">
        <v>83</v>
      </c>
      <c r="R742" t="s">
        <v>985</v>
      </c>
      <c r="T742" t="s">
        <v>83</v>
      </c>
      <c r="V742" t="str">
        <f>IFERROR(VLOOKUP(BTT[[#This Row],[Verwendetes Formular
(Auswahl falls relevant)]],Formulare[[Formularbezeichnung]:[Formularname (technisch)]],2,FALSE),"")</f>
        <v/>
      </c>
      <c r="X742" t="s">
        <v>83</v>
      </c>
      <c r="Y742" s="4"/>
      <c r="AC742" s="22" t="s">
        <v>97</v>
      </c>
      <c r="AD742" t="s">
        <v>98</v>
      </c>
      <c r="AF742" s="22" t="s">
        <v>97</v>
      </c>
      <c r="AJ742" t="s">
        <v>99</v>
      </c>
      <c r="AK742" t="str">
        <f>IF(BTT[[#This Row],[Subprozess
(optionale Auswahl)]]="","okay",IF(VLOOKUP(BTT[[#This Row],[Subprozess
(optionale Auswahl)]],BPML[[Subprozess]:[Zugeordneter Hauptprozess]],3,FALSE)=BTT[[#This Row],[Hauptprozess
(Pflichtauswahl)]],"okay","falscher Subprozess"))</f>
        <v>okay</v>
      </c>
      <c r="AL742" t="str">
        <f>IF(aktives_Teilprojekt="Master","",IF(BTT[[#This Row],[Verantwortliches TP
(automatisch)]]=VLOOKUP(aktives_Teilprojekt,Teilprojekte[[Teilprojekte]:[Kürzel]],2,FALSE),"okay","Hauptprozess anderes TP"))</f>
        <v>okay</v>
      </c>
      <c r="AM7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2" t="str">
        <f>IFERROR(IF(BTT[[#This Row],[SAP-Modul
(Pflichtauswahl)]]&lt;&gt;VLOOKUP(BTT[[#This Row],[Verwendete Transaktion (Pflichtauswahl)]],Transaktionen[[Transaktionen]:[Modul]],3,FALSE),"Modul anders","okay"),"")</f>
        <v>okay</v>
      </c>
      <c r="AP742" t="str">
        <f>IFERROR(IF(COUNTIFS(BTT[Verwendete Transaktion (Pflichtauswahl)],BTT[[#This Row],[Verwendete Transaktion (Pflichtauswahl)]],BTT[SAP-Modul
(Pflichtauswahl)],"&lt;&gt;"&amp;BTT[[#This Row],[SAP-Modul
(Pflichtauswahl)]])&gt;0,"Modul anders","okay"),"")</f>
        <v>okay</v>
      </c>
      <c r="AQ742" t="str">
        <f>IFERROR(IF(COUNTIFS(BTT[Verwendete Transaktion (Pflichtauswahl)],BTT[[#This Row],[Verwendete Transaktion (Pflichtauswahl)]],BTT[Verantwortliches TP
(automatisch)],"&lt;&gt;"&amp;BTT[[#This Row],[Verantwortliches TP
(automatisch)]])&gt;0,"Transaktion mehrfach","okay"),"")</f>
        <v>okay</v>
      </c>
      <c r="AR742" t="str">
        <f>IFERROR(IF(COUNTIFS(BTT[Verwendete Transaktion (Pflichtauswahl)],BTT[[#This Row],[Verwendete Transaktion (Pflichtauswahl)]],BTT[Verantwortliches TP
(automatisch)],"&lt;&gt;"&amp;VLOOKUP(aktives_Teilprojekt,Teilprojekte[[Teilprojekte]:[Kürzel]],2,FALSE))&gt;0,"Transaktion mehrfach","okay"),"")</f>
        <v>okay</v>
      </c>
      <c r="AS742" t="s">
        <v>2092</v>
      </c>
    </row>
    <row r="743" spans="1:45">
      <c r="A743" t="str">
        <f>IFERROR(IF(BTT[[#This Row],[Lfd Nr. 
(aus konsolidierter Datei)]]&lt;&gt;"",BTT[[#This Row],[Lfd Nr. 
(aus konsolidierter Datei)]],VLOOKUP(aktives_Teilprojekt,Teilprojekte[[Teilprojekte]:[Kürzel]],2,FALSE)&amp;ROW(BTT[[#This Row],[Lfd Nr.
(automatisch)]])-2),"")</f>
        <v>NL341</v>
      </c>
      <c r="B743" t="s">
        <v>982</v>
      </c>
      <c r="D743" t="s">
        <v>2093</v>
      </c>
      <c r="E743" t="str">
        <f>IFERROR(IF(NOT(BTT[[#This Row],[Manuelle Änderung des Verantwortliches TP
(Auswahl - bei Bedarf)]]=""),BTT[[#This Row],[Manuelle Änderung des Verantwortliches TP
(Auswahl - bei Bedarf)]],VLOOKUP(BTT[[#This Row],[Hauptprozess
(Pflichtauswahl)]],Hauptprozesse[],3,FALSE)),"")</f>
        <v>FI</v>
      </c>
      <c r="F743" t="s">
        <v>5</v>
      </c>
      <c r="G743" t="s">
        <v>93</v>
      </c>
      <c r="H743" t="s">
        <v>831</v>
      </c>
      <c r="I743" t="s">
        <v>2094</v>
      </c>
      <c r="J743" t="str">
        <f>IFERROR(VLOOKUP(BTT[[#This Row],[Verwendete Transaktion (Pflichtauswahl)]],Transaktionen[[Transaktionen]:[Langtext]],2,FALSE),"")</f>
        <v>Servicevorganganalyse</v>
      </c>
      <c r="O743" t="s">
        <v>83</v>
      </c>
      <c r="R743" t="s">
        <v>985</v>
      </c>
      <c r="T743" t="s">
        <v>83</v>
      </c>
      <c r="V743" t="str">
        <f>IFERROR(VLOOKUP(BTT[[#This Row],[Verwendetes Formular
(Auswahl falls relevant)]],Formulare[[Formularbezeichnung]:[Formularname (technisch)]],2,FALSE),"")</f>
        <v/>
      </c>
      <c r="X743" t="s">
        <v>83</v>
      </c>
      <c r="Y743" s="4"/>
      <c r="AC743" s="22" t="s">
        <v>97</v>
      </c>
      <c r="AD743" t="s">
        <v>816</v>
      </c>
      <c r="AF743" t="s">
        <v>2095</v>
      </c>
      <c r="AJ743" t="s">
        <v>99</v>
      </c>
      <c r="AK743" t="str">
        <f>IF(BTT[[#This Row],[Subprozess
(optionale Auswahl)]]="","okay",IF(VLOOKUP(BTT[[#This Row],[Subprozess
(optionale Auswahl)]],BPML[[Subprozess]:[Zugeordneter Hauptprozess]],3,FALSE)=BTT[[#This Row],[Hauptprozess
(Pflichtauswahl)]],"okay","falscher Subprozess"))</f>
        <v>okay</v>
      </c>
      <c r="AL743" t="str">
        <f>IF(aktives_Teilprojekt="Master","",IF(BTT[[#This Row],[Verantwortliches TP
(automatisch)]]=VLOOKUP(aktives_Teilprojekt,Teilprojekte[[Teilprojekte]:[Kürzel]],2,FALSE),"okay","Hauptprozess anderes TP"))</f>
        <v>okay</v>
      </c>
      <c r="AM7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3" t="str">
        <f>IFERROR(IF(BTT[[#This Row],[SAP-Modul
(Pflichtauswahl)]]&lt;&gt;VLOOKUP(BTT[[#This Row],[Verwendete Transaktion (Pflichtauswahl)]],Transaktionen[[Transaktionen]:[Modul]],3,FALSE),"Modul anders","okay"),"")</f>
        <v>okay</v>
      </c>
      <c r="AP743" t="str">
        <f>IFERROR(IF(COUNTIFS(BTT[Verwendete Transaktion (Pflichtauswahl)],BTT[[#This Row],[Verwendete Transaktion (Pflichtauswahl)]],BTT[SAP-Modul
(Pflichtauswahl)],"&lt;&gt;"&amp;BTT[[#This Row],[SAP-Modul
(Pflichtauswahl)]])&gt;0,"Modul anders","okay"),"")</f>
        <v>okay</v>
      </c>
      <c r="AQ743" t="str">
        <f>IFERROR(IF(COUNTIFS(BTT[Verwendete Transaktion (Pflichtauswahl)],BTT[[#This Row],[Verwendete Transaktion (Pflichtauswahl)]],BTT[Verantwortliches TP
(automatisch)],"&lt;&gt;"&amp;BTT[[#This Row],[Verantwortliches TP
(automatisch)]])&gt;0,"Transaktion mehrfach","okay"),"")</f>
        <v>okay</v>
      </c>
      <c r="AR743" t="str">
        <f>IFERROR(IF(COUNTIFS(BTT[Verwendete Transaktion (Pflichtauswahl)],BTT[[#This Row],[Verwendete Transaktion (Pflichtauswahl)]],BTT[Verantwortliches TP
(automatisch)],"&lt;&gt;"&amp;VLOOKUP(aktives_Teilprojekt,Teilprojekte[[Teilprojekte]:[Kürzel]],2,FALSE))&gt;0,"Transaktion mehrfach","okay"),"")</f>
        <v>okay</v>
      </c>
      <c r="AS743" t="s">
        <v>2096</v>
      </c>
    </row>
    <row r="744" spans="1:45">
      <c r="A744" t="str">
        <f>IFERROR(IF(BTT[[#This Row],[Lfd Nr. 
(aus konsolidierter Datei)]]&lt;&gt;"",BTT[[#This Row],[Lfd Nr. 
(aus konsolidierter Datei)]],VLOOKUP(aktives_Teilprojekt,Teilprojekte[[Teilprojekte]:[Kürzel]],2,FALSE)&amp;ROW(BTT[[#This Row],[Lfd Nr.
(automatisch)]])-2),"")</f>
        <v>NL342</v>
      </c>
      <c r="B744" t="s">
        <v>982</v>
      </c>
      <c r="D744" t="s">
        <v>2097</v>
      </c>
      <c r="E744" t="str">
        <f>IFERROR(IF(NOT(BTT[[#This Row],[Manuelle Änderung des Verantwortliches TP
(Auswahl - bei Bedarf)]]=""),BTT[[#This Row],[Manuelle Änderung des Verantwortliches TP
(Auswahl - bei Bedarf)]],VLOOKUP(BTT[[#This Row],[Hauptprozess
(Pflichtauswahl)]],Hauptprozesse[],3,FALSE)),"")</f>
        <v>FI</v>
      </c>
      <c r="F744" t="s">
        <v>5</v>
      </c>
      <c r="G744" t="s">
        <v>93</v>
      </c>
      <c r="H744" t="s">
        <v>831</v>
      </c>
      <c r="I744" t="s">
        <v>2098</v>
      </c>
      <c r="J744" t="str">
        <f>IFERROR(VLOOKUP(BTT[[#This Row],[Verwendete Transaktion (Pflichtauswahl)]],Transaktionen[[Transaktionen]:[Langtext]],2,FALSE),"")</f>
        <v>Erweiterte Servicevorgangsanalyse</v>
      </c>
      <c r="O744" t="s">
        <v>83</v>
      </c>
      <c r="R744" t="s">
        <v>985</v>
      </c>
      <c r="T744" t="s">
        <v>83</v>
      </c>
      <c r="V744" t="str">
        <f>IFERROR(VLOOKUP(BTT[[#This Row],[Verwendetes Formular
(Auswahl falls relevant)]],Formulare[[Formularbezeichnung]:[Formularname (technisch)]],2,FALSE),"")</f>
        <v/>
      </c>
      <c r="X744" t="s">
        <v>83</v>
      </c>
      <c r="Y744" s="4"/>
      <c r="AC744" s="22" t="s">
        <v>97</v>
      </c>
      <c r="AD744" t="s">
        <v>98</v>
      </c>
      <c r="AF744" s="22" t="s">
        <v>97</v>
      </c>
      <c r="AJ744" t="s">
        <v>99</v>
      </c>
      <c r="AK744" t="str">
        <f>IF(BTT[[#This Row],[Subprozess
(optionale Auswahl)]]="","okay",IF(VLOOKUP(BTT[[#This Row],[Subprozess
(optionale Auswahl)]],BPML[[Subprozess]:[Zugeordneter Hauptprozess]],3,FALSE)=BTT[[#This Row],[Hauptprozess
(Pflichtauswahl)]],"okay","falscher Subprozess"))</f>
        <v>okay</v>
      </c>
      <c r="AL744" t="str">
        <f>IF(aktives_Teilprojekt="Master","",IF(BTT[[#This Row],[Verantwortliches TP
(automatisch)]]=VLOOKUP(aktives_Teilprojekt,Teilprojekte[[Teilprojekte]:[Kürzel]],2,FALSE),"okay","Hauptprozess anderes TP"))</f>
        <v>okay</v>
      </c>
      <c r="AM7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4" t="str">
        <f>IFERROR(IF(BTT[[#This Row],[SAP-Modul
(Pflichtauswahl)]]&lt;&gt;VLOOKUP(BTT[[#This Row],[Verwendete Transaktion (Pflichtauswahl)]],Transaktionen[[Transaktionen]:[Modul]],3,FALSE),"Modul anders","okay"),"")</f>
        <v>okay</v>
      </c>
      <c r="AP744" t="str">
        <f>IFERROR(IF(COUNTIFS(BTT[Verwendete Transaktion (Pflichtauswahl)],BTT[[#This Row],[Verwendete Transaktion (Pflichtauswahl)]],BTT[SAP-Modul
(Pflichtauswahl)],"&lt;&gt;"&amp;BTT[[#This Row],[SAP-Modul
(Pflichtauswahl)]])&gt;0,"Modul anders","okay"),"")</f>
        <v>okay</v>
      </c>
      <c r="AQ744" t="str">
        <f>IFERROR(IF(COUNTIFS(BTT[Verwendete Transaktion (Pflichtauswahl)],BTT[[#This Row],[Verwendete Transaktion (Pflichtauswahl)]],BTT[Verantwortliches TP
(automatisch)],"&lt;&gt;"&amp;BTT[[#This Row],[Verantwortliches TP
(automatisch)]])&gt;0,"Transaktion mehrfach","okay"),"")</f>
        <v>okay</v>
      </c>
      <c r="AR744" t="str">
        <f>IFERROR(IF(COUNTIFS(BTT[Verwendete Transaktion (Pflichtauswahl)],BTT[[#This Row],[Verwendete Transaktion (Pflichtauswahl)]],BTT[Verantwortliches TP
(automatisch)],"&lt;&gt;"&amp;VLOOKUP(aktives_Teilprojekt,Teilprojekte[[Teilprojekte]:[Kürzel]],2,FALSE))&gt;0,"Transaktion mehrfach","okay"),"")</f>
        <v>okay</v>
      </c>
      <c r="AS744" t="s">
        <v>2099</v>
      </c>
    </row>
    <row r="745" spans="1:45">
      <c r="A745" t="str">
        <f>IFERROR(IF(BTT[[#This Row],[Lfd Nr. 
(aus konsolidierter Datei)]]&lt;&gt;"",BTT[[#This Row],[Lfd Nr. 
(aus konsolidierter Datei)]],VLOOKUP(aktives_Teilprojekt,Teilprojekte[[Teilprojekte]:[Kürzel]],2,FALSE)&amp;ROW(BTT[[#This Row],[Lfd Nr.
(automatisch)]])-2),"")</f>
        <v>FI3005</v>
      </c>
      <c r="B745" t="s">
        <v>813</v>
      </c>
      <c r="D745" t="s">
        <v>2100</v>
      </c>
      <c r="E745" t="str">
        <f>IFERROR(IF(NOT(BTT[[#This Row],[Manuelle Änderung des Verantwortliches TP
(Auswahl - bei Bedarf)]]=""),BTT[[#This Row],[Manuelle Änderung des Verantwortliches TP
(Auswahl - bei Bedarf)]],VLOOKUP(BTT[[#This Row],[Hauptprozess
(Pflichtauswahl)]],Hauptprozesse[],3,FALSE)),"")</f>
        <v>FI</v>
      </c>
      <c r="F745" t="s">
        <v>5</v>
      </c>
      <c r="G745" t="s">
        <v>809</v>
      </c>
      <c r="H745" t="s">
        <v>810</v>
      </c>
      <c r="I745" t="s">
        <v>2101</v>
      </c>
      <c r="J745" t="str">
        <f>IFERROR(VLOOKUP(BTT[[#This Row],[Verwendete Transaktion (Pflichtauswahl)]],Transaktionen[[Transaktionen]:[Langtext]],2,FALSE),"")</f>
        <v>Anlegen: Kontengruppe</v>
      </c>
      <c r="O745" t="s">
        <v>83</v>
      </c>
      <c r="T745" t="s">
        <v>83</v>
      </c>
      <c r="V745" t="str">
        <f>IFERROR(VLOOKUP(BTT[[#This Row],[Verwendetes Formular
(Auswahl falls relevant)]],Formulare[[Formularbezeichnung]:[Formularname (technisch)]],2,FALSE),"")</f>
        <v/>
      </c>
      <c r="X745" t="s">
        <v>83</v>
      </c>
      <c r="Y745" s="4"/>
      <c r="AC745" s="22" t="s">
        <v>97</v>
      </c>
      <c r="AD745" t="s">
        <v>98</v>
      </c>
      <c r="AF745" s="22" t="s">
        <v>97</v>
      </c>
      <c r="AJ745" t="s">
        <v>99</v>
      </c>
      <c r="AK745" t="str">
        <f>IF(BTT[[#This Row],[Subprozess
(optionale Auswahl)]]="","okay",IF(VLOOKUP(BTT[[#This Row],[Subprozess
(optionale Auswahl)]],BPML[[Subprozess]:[Zugeordneter Hauptprozess]],3,FALSE)=BTT[[#This Row],[Hauptprozess
(Pflichtauswahl)]],"okay","falscher Subprozess"))</f>
        <v>okay</v>
      </c>
      <c r="AL745" t="str">
        <f>IF(aktives_Teilprojekt="Master","",IF(BTT[[#This Row],[Verantwortliches TP
(automatisch)]]=VLOOKUP(aktives_Teilprojekt,Teilprojekte[[Teilprojekte]:[Kürzel]],2,FALSE),"okay","Hauptprozess anderes TP"))</f>
        <v>okay</v>
      </c>
      <c r="AM7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5" t="str">
        <f>IFERROR(IF(BTT[[#This Row],[SAP-Modul
(Pflichtauswahl)]]&lt;&gt;VLOOKUP(BTT[[#This Row],[Verwendete Transaktion (Pflichtauswahl)]],Transaktionen[[Transaktionen]:[Modul]],3,FALSE),"Modul anders","okay"),"")</f>
        <v>okay</v>
      </c>
      <c r="AP745" t="str">
        <f>IFERROR(IF(COUNTIFS(BTT[Verwendete Transaktion (Pflichtauswahl)],BTT[[#This Row],[Verwendete Transaktion (Pflichtauswahl)]],BTT[SAP-Modul
(Pflichtauswahl)],"&lt;&gt;"&amp;BTT[[#This Row],[SAP-Modul
(Pflichtauswahl)]])&gt;0,"Modul anders","okay"),"")</f>
        <v>okay</v>
      </c>
      <c r="AQ745" t="str">
        <f>IFERROR(IF(COUNTIFS(BTT[Verwendete Transaktion (Pflichtauswahl)],BTT[[#This Row],[Verwendete Transaktion (Pflichtauswahl)]],BTT[Verantwortliches TP
(automatisch)],"&lt;&gt;"&amp;BTT[[#This Row],[Verantwortliches TP
(automatisch)]])&gt;0,"Transaktion mehrfach","okay"),"")</f>
        <v>okay</v>
      </c>
      <c r="AR745" t="str">
        <f>IFERROR(IF(COUNTIFS(BTT[Verwendete Transaktion (Pflichtauswahl)],BTT[[#This Row],[Verwendete Transaktion (Pflichtauswahl)]],BTT[Verantwortliches TP
(automatisch)],"&lt;&gt;"&amp;VLOOKUP(aktives_Teilprojekt,Teilprojekte[[Teilprojekte]:[Kürzel]],2,FALSE))&gt;0,"Transaktion mehrfach","okay"),"")</f>
        <v>okay</v>
      </c>
      <c r="AS745" t="s">
        <v>2102</v>
      </c>
    </row>
    <row r="746" spans="1:45">
      <c r="A746" t="str">
        <f>IFERROR(IF(BTT[[#This Row],[Lfd Nr. 
(aus konsolidierter Datei)]]&lt;&gt;"",BTT[[#This Row],[Lfd Nr. 
(aus konsolidierter Datei)]],VLOOKUP(aktives_Teilprojekt,Teilprojekte[[Teilprojekte]:[Kürzel]],2,FALSE)&amp;ROW(BTT[[#This Row],[Lfd Nr.
(automatisch)]])-2),"")</f>
        <v>FI3049</v>
      </c>
      <c r="B746" t="s">
        <v>813</v>
      </c>
      <c r="D746" t="s">
        <v>2103</v>
      </c>
      <c r="E746" t="str">
        <f>IFERROR(IF(NOT(BTT[[#This Row],[Manuelle Änderung des Verantwortliches TP
(Auswahl - bei Bedarf)]]=""),BTT[[#This Row],[Manuelle Änderung des Verantwortliches TP
(Auswahl - bei Bedarf)]],VLOOKUP(BTT[[#This Row],[Hauptprozess
(Pflichtauswahl)]],Hauptprozesse[],3,FALSE)),"")</f>
        <v>FI</v>
      </c>
      <c r="F746" t="s">
        <v>5</v>
      </c>
      <c r="G746" t="s">
        <v>809</v>
      </c>
      <c r="H746" t="s">
        <v>810</v>
      </c>
      <c r="I746" t="s">
        <v>2104</v>
      </c>
      <c r="J746" t="str">
        <f>IFERROR(VLOOKUP(BTT[[#This Row],[Verwendete Transaktion (Pflichtauswahl)]],Transaktionen[[Transaktionen]:[Langtext]],2,FALSE),"")</f>
        <v>Ändern: Kontengruppe</v>
      </c>
      <c r="O746" t="s">
        <v>83</v>
      </c>
      <c r="T746" t="s">
        <v>83</v>
      </c>
      <c r="V746" t="str">
        <f>IFERROR(VLOOKUP(BTT[[#This Row],[Verwendetes Formular
(Auswahl falls relevant)]],Formulare[[Formularbezeichnung]:[Formularname (technisch)]],2,FALSE),"")</f>
        <v/>
      </c>
      <c r="X746" t="s">
        <v>83</v>
      </c>
      <c r="Y746" s="4"/>
      <c r="AC746" s="22" t="s">
        <v>97</v>
      </c>
      <c r="AD746" t="s">
        <v>98</v>
      </c>
      <c r="AF746" s="22" t="s">
        <v>97</v>
      </c>
      <c r="AJ746" t="s">
        <v>99</v>
      </c>
      <c r="AK746" t="str">
        <f>IF(BTT[[#This Row],[Subprozess
(optionale Auswahl)]]="","okay",IF(VLOOKUP(BTT[[#This Row],[Subprozess
(optionale Auswahl)]],BPML[[Subprozess]:[Zugeordneter Hauptprozess]],3,FALSE)=BTT[[#This Row],[Hauptprozess
(Pflichtauswahl)]],"okay","falscher Subprozess"))</f>
        <v>okay</v>
      </c>
      <c r="AL746" t="str">
        <f>IF(aktives_Teilprojekt="Master","",IF(BTT[[#This Row],[Verantwortliches TP
(automatisch)]]=VLOOKUP(aktives_Teilprojekt,Teilprojekte[[Teilprojekte]:[Kürzel]],2,FALSE),"okay","Hauptprozess anderes TP"))</f>
        <v>okay</v>
      </c>
      <c r="AM7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6" t="str">
        <f>IFERROR(IF(BTT[[#This Row],[SAP-Modul
(Pflichtauswahl)]]&lt;&gt;VLOOKUP(BTT[[#This Row],[Verwendete Transaktion (Pflichtauswahl)]],Transaktionen[[Transaktionen]:[Modul]],3,FALSE),"Modul anders","okay"),"")</f>
        <v>okay</v>
      </c>
      <c r="AP746" t="str">
        <f>IFERROR(IF(COUNTIFS(BTT[Verwendete Transaktion (Pflichtauswahl)],BTT[[#This Row],[Verwendete Transaktion (Pflichtauswahl)]],BTT[SAP-Modul
(Pflichtauswahl)],"&lt;&gt;"&amp;BTT[[#This Row],[SAP-Modul
(Pflichtauswahl)]])&gt;0,"Modul anders","okay"),"")</f>
        <v>okay</v>
      </c>
      <c r="AQ746" t="str">
        <f>IFERROR(IF(COUNTIFS(BTT[Verwendete Transaktion (Pflichtauswahl)],BTT[[#This Row],[Verwendete Transaktion (Pflichtauswahl)]],BTT[Verantwortliches TP
(automatisch)],"&lt;&gt;"&amp;BTT[[#This Row],[Verantwortliches TP
(automatisch)]])&gt;0,"Transaktion mehrfach","okay"),"")</f>
        <v>okay</v>
      </c>
      <c r="AR746" t="str">
        <f>IFERROR(IF(COUNTIFS(BTT[Verwendete Transaktion (Pflichtauswahl)],BTT[[#This Row],[Verwendete Transaktion (Pflichtauswahl)]],BTT[Verantwortliches TP
(automatisch)],"&lt;&gt;"&amp;VLOOKUP(aktives_Teilprojekt,Teilprojekte[[Teilprojekte]:[Kürzel]],2,FALSE))&gt;0,"Transaktion mehrfach","okay"),"")</f>
        <v>okay</v>
      </c>
      <c r="AS746" t="s">
        <v>2105</v>
      </c>
    </row>
    <row r="747" spans="1:45">
      <c r="A747" t="str">
        <f>IFERROR(IF(BTT[[#This Row],[Lfd Nr. 
(aus konsolidierter Datei)]]&lt;&gt;"",BTT[[#This Row],[Lfd Nr. 
(aus konsolidierter Datei)]],VLOOKUP(aktives_Teilprojekt,Teilprojekte[[Teilprojekte]:[Kürzel]],2,FALSE)&amp;ROW(BTT[[#This Row],[Lfd Nr.
(automatisch)]])-2),"")</f>
        <v>FI3050</v>
      </c>
      <c r="B747" t="s">
        <v>813</v>
      </c>
      <c r="D747" t="s">
        <v>2106</v>
      </c>
      <c r="E747" t="str">
        <f>IFERROR(IF(NOT(BTT[[#This Row],[Manuelle Änderung des Verantwortliches TP
(Auswahl - bei Bedarf)]]=""),BTT[[#This Row],[Manuelle Änderung des Verantwortliches TP
(Auswahl - bei Bedarf)]],VLOOKUP(BTT[[#This Row],[Hauptprozess
(Pflichtauswahl)]],Hauptprozesse[],3,FALSE)),"")</f>
        <v>FI</v>
      </c>
      <c r="F747" t="s">
        <v>5</v>
      </c>
      <c r="G747" t="s">
        <v>809</v>
      </c>
      <c r="H747" t="s">
        <v>810</v>
      </c>
      <c r="I747" t="s">
        <v>2107</v>
      </c>
      <c r="J747" t="str">
        <f>IFERROR(VLOOKUP(BTT[[#This Row],[Verwendete Transaktion (Pflichtauswahl)]],Transaktionen[[Transaktionen]:[Langtext]],2,FALSE),"")</f>
        <v>Anzeigen: Kontengruppe</v>
      </c>
      <c r="O747" t="s">
        <v>83</v>
      </c>
      <c r="T747" t="s">
        <v>83</v>
      </c>
      <c r="V747" t="str">
        <f>IFERROR(VLOOKUP(BTT[[#This Row],[Verwendetes Formular
(Auswahl falls relevant)]],Formulare[[Formularbezeichnung]:[Formularname (technisch)]],2,FALSE),"")</f>
        <v/>
      </c>
      <c r="X747" t="s">
        <v>83</v>
      </c>
      <c r="Y747" s="4"/>
      <c r="AC747" s="22" t="s">
        <v>97</v>
      </c>
      <c r="AD747" t="s">
        <v>98</v>
      </c>
      <c r="AF747" s="22" t="s">
        <v>97</v>
      </c>
      <c r="AJ747" t="s">
        <v>99</v>
      </c>
      <c r="AK747" t="str">
        <f>IF(BTT[[#This Row],[Subprozess
(optionale Auswahl)]]="","okay",IF(VLOOKUP(BTT[[#This Row],[Subprozess
(optionale Auswahl)]],BPML[[Subprozess]:[Zugeordneter Hauptprozess]],3,FALSE)=BTT[[#This Row],[Hauptprozess
(Pflichtauswahl)]],"okay","falscher Subprozess"))</f>
        <v>okay</v>
      </c>
      <c r="AL747" t="str">
        <f>IF(aktives_Teilprojekt="Master","",IF(BTT[[#This Row],[Verantwortliches TP
(automatisch)]]=VLOOKUP(aktives_Teilprojekt,Teilprojekte[[Teilprojekte]:[Kürzel]],2,FALSE),"okay","Hauptprozess anderes TP"))</f>
        <v>okay</v>
      </c>
      <c r="AM7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7" t="str">
        <f>IFERROR(IF(BTT[[#This Row],[SAP-Modul
(Pflichtauswahl)]]&lt;&gt;VLOOKUP(BTT[[#This Row],[Verwendete Transaktion (Pflichtauswahl)]],Transaktionen[[Transaktionen]:[Modul]],3,FALSE),"Modul anders","okay"),"")</f>
        <v>okay</v>
      </c>
      <c r="AP747" t="str">
        <f>IFERROR(IF(COUNTIFS(BTT[Verwendete Transaktion (Pflichtauswahl)],BTT[[#This Row],[Verwendete Transaktion (Pflichtauswahl)]],BTT[SAP-Modul
(Pflichtauswahl)],"&lt;&gt;"&amp;BTT[[#This Row],[SAP-Modul
(Pflichtauswahl)]])&gt;0,"Modul anders","okay"),"")</f>
        <v>okay</v>
      </c>
      <c r="AQ747" t="str">
        <f>IFERROR(IF(COUNTIFS(BTT[Verwendete Transaktion (Pflichtauswahl)],BTT[[#This Row],[Verwendete Transaktion (Pflichtauswahl)]],BTT[Verantwortliches TP
(automatisch)],"&lt;&gt;"&amp;BTT[[#This Row],[Verantwortliches TP
(automatisch)]])&gt;0,"Transaktion mehrfach","okay"),"")</f>
        <v>okay</v>
      </c>
      <c r="AR747" t="str">
        <f>IFERROR(IF(COUNTIFS(BTT[Verwendete Transaktion (Pflichtauswahl)],BTT[[#This Row],[Verwendete Transaktion (Pflichtauswahl)]],BTT[Verantwortliches TP
(automatisch)],"&lt;&gt;"&amp;VLOOKUP(aktives_Teilprojekt,Teilprojekte[[Teilprojekte]:[Kürzel]],2,FALSE))&gt;0,"Transaktion mehrfach","okay"),"")</f>
        <v>okay</v>
      </c>
      <c r="AS747" t="s">
        <v>2108</v>
      </c>
    </row>
    <row r="748" spans="1:45">
      <c r="A748" t="str">
        <f>IFERROR(IF(BTT[[#This Row],[Lfd Nr. 
(aus konsolidierter Datei)]]&lt;&gt;"",BTT[[#This Row],[Lfd Nr. 
(aus konsolidierter Datei)]],VLOOKUP(aktives_Teilprojekt,Teilprojekte[[Teilprojekte]:[Kürzel]],2,FALSE)&amp;ROW(BTT[[#This Row],[Lfd Nr.
(automatisch)]])-2),"")</f>
        <v>HL364</v>
      </c>
      <c r="B748" t="s">
        <v>734</v>
      </c>
      <c r="C748" t="s">
        <v>1177</v>
      </c>
      <c r="D748" t="s">
        <v>2109</v>
      </c>
      <c r="E748" t="str">
        <f>IFERROR(IF(NOT(BTT[[#This Row],[Manuelle Änderung des Verantwortliches TP
(Auswahl - bei Bedarf)]]=""),BTT[[#This Row],[Manuelle Änderung des Verantwortliches TP
(Auswahl - bei Bedarf)]],VLOOKUP(BTT[[#This Row],[Hauptprozess
(Pflichtauswahl)]],Hauptprozesse[],3,FALSE)),"")</f>
        <v>FI</v>
      </c>
      <c r="F748" t="s">
        <v>5</v>
      </c>
      <c r="G748" t="s">
        <v>93</v>
      </c>
      <c r="H748" t="s">
        <v>1180</v>
      </c>
      <c r="I748" t="s">
        <v>2110</v>
      </c>
      <c r="J748" t="str">
        <f>IFERROR(VLOOKUP(BTT[[#This Row],[Verwendete Transaktion (Pflichtauswahl)]],Transaktionen[[Transaktionen]:[Langtext]],2,FALSE),"")</f>
        <v>Einzelpostenanzeige - Ist</v>
      </c>
      <c r="O748" t="s">
        <v>85</v>
      </c>
      <c r="T748" t="s">
        <v>83</v>
      </c>
      <c r="V748" t="str">
        <f>IFERROR(VLOOKUP(BTT[[#This Row],[Verwendetes Formular
(Auswahl falls relevant)]],Formulare[[Formularbezeichnung]:[Formularname (technisch)]],2,FALSE),"")</f>
        <v/>
      </c>
      <c r="X748" t="s">
        <v>85</v>
      </c>
      <c r="Y748" s="4"/>
      <c r="Z748" t="s">
        <v>739</v>
      </c>
      <c r="AC748" s="22" t="s">
        <v>97</v>
      </c>
      <c r="AD748" t="s">
        <v>816</v>
      </c>
      <c r="AF748" t="s">
        <v>2111</v>
      </c>
      <c r="AJ748" t="s">
        <v>99</v>
      </c>
      <c r="AK748" t="str">
        <f>IF(BTT[[#This Row],[Subprozess
(optionale Auswahl)]]="","okay",IF(VLOOKUP(BTT[[#This Row],[Subprozess
(optionale Auswahl)]],BPML[[Subprozess]:[Zugeordneter Hauptprozess]],3,FALSE)=BTT[[#This Row],[Hauptprozess
(Pflichtauswahl)]],"okay","falscher Subprozess"))</f>
        <v>okay</v>
      </c>
      <c r="AL748" t="str">
        <f>IF(aktives_Teilprojekt="Master","",IF(BTT[[#This Row],[Verantwortliches TP
(automatisch)]]=VLOOKUP(aktives_Teilprojekt,Teilprojekte[[Teilprojekte]:[Kürzel]],2,FALSE),"okay","Hauptprozess anderes TP"))</f>
        <v>okay</v>
      </c>
      <c r="AM7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8" t="str">
        <f>IFERROR(IF(BTT[[#This Row],[SAP-Modul
(Pflichtauswahl)]]&lt;&gt;VLOOKUP(BTT[[#This Row],[Verwendete Transaktion (Pflichtauswahl)]],Transaktionen[[Transaktionen]:[Modul]],3,FALSE),"Modul anders","okay"),"")</f>
        <v>okay</v>
      </c>
      <c r="AP748" t="str">
        <f>IFERROR(IF(COUNTIFS(BTT[Verwendete Transaktion (Pflichtauswahl)],BTT[[#This Row],[Verwendete Transaktion (Pflichtauswahl)]],BTT[SAP-Modul
(Pflichtauswahl)],"&lt;&gt;"&amp;BTT[[#This Row],[SAP-Modul
(Pflichtauswahl)]])&gt;0,"Modul anders","okay"),"")</f>
        <v>okay</v>
      </c>
      <c r="AQ748" t="str">
        <f>IFERROR(IF(COUNTIFS(BTT[Verwendete Transaktion (Pflichtauswahl)],BTT[[#This Row],[Verwendete Transaktion (Pflichtauswahl)]],BTT[Verantwortliches TP
(automatisch)],"&lt;&gt;"&amp;BTT[[#This Row],[Verantwortliches TP
(automatisch)]])&gt;0,"Transaktion mehrfach","okay"),"")</f>
        <v>okay</v>
      </c>
      <c r="AR748" t="str">
        <f>IFERROR(IF(COUNTIFS(BTT[Verwendete Transaktion (Pflichtauswahl)],BTT[[#This Row],[Verwendete Transaktion (Pflichtauswahl)]],BTT[Verantwortliches TP
(automatisch)],"&lt;&gt;"&amp;VLOOKUP(aktives_Teilprojekt,Teilprojekte[[Teilprojekte]:[Kürzel]],2,FALSE))&gt;0,"Transaktion mehrfach","okay"),"")</f>
        <v>okay</v>
      </c>
      <c r="AS748" t="s">
        <v>2112</v>
      </c>
    </row>
    <row r="749" spans="1:45">
      <c r="A749" t="str">
        <f>IFERROR(IF(BTT[[#This Row],[Lfd Nr. 
(aus konsolidierter Datei)]]&lt;&gt;"",BTT[[#This Row],[Lfd Nr. 
(aus konsolidierter Datei)]],VLOOKUP(aktives_Teilprojekt,Teilprojekte[[Teilprojekte]:[Kürzel]],2,FALSE)&amp;ROW(BTT[[#This Row],[Lfd Nr.
(automatisch)]])-2),"")</f>
        <v>HL365</v>
      </c>
      <c r="B749" t="s">
        <v>734</v>
      </c>
      <c r="C749" t="s">
        <v>1177</v>
      </c>
      <c r="D749" t="s">
        <v>2109</v>
      </c>
      <c r="E749" t="str">
        <f>IFERROR(IF(NOT(BTT[[#This Row],[Manuelle Änderung des Verantwortliches TP
(Auswahl - bei Bedarf)]]=""),BTT[[#This Row],[Manuelle Änderung des Verantwortliches TP
(Auswahl - bei Bedarf)]],VLOOKUP(BTT[[#This Row],[Hauptprozess
(Pflichtauswahl)]],Hauptprozesse[],3,FALSE)),"")</f>
        <v>FI</v>
      </c>
      <c r="F749" t="s">
        <v>5</v>
      </c>
      <c r="G749" t="s">
        <v>93</v>
      </c>
      <c r="H749" t="s">
        <v>1180</v>
      </c>
      <c r="I749" t="s">
        <v>2113</v>
      </c>
      <c r="J749" t="str">
        <f>IFERROR(VLOOKUP(BTT[[#This Row],[Verwendete Transaktion (Pflichtauswahl)]],Transaktionen[[Transaktionen]:[Langtext]],2,FALSE),"")</f>
        <v>Ergebnisbericht ausführen</v>
      </c>
      <c r="O749" t="s">
        <v>85</v>
      </c>
      <c r="T749" t="s">
        <v>83</v>
      </c>
      <c r="V749" t="str">
        <f>IFERROR(VLOOKUP(BTT[[#This Row],[Verwendetes Formular
(Auswahl falls relevant)]],Formulare[[Formularbezeichnung]:[Formularname (technisch)]],2,FALSE),"")</f>
        <v/>
      </c>
      <c r="X749" t="s">
        <v>85</v>
      </c>
      <c r="Y749" s="4"/>
      <c r="Z749" t="s">
        <v>739</v>
      </c>
      <c r="AC749" s="22" t="s">
        <v>97</v>
      </c>
      <c r="AD749" t="s">
        <v>816</v>
      </c>
      <c r="AF749" t="s">
        <v>744</v>
      </c>
      <c r="AJ749" t="s">
        <v>99</v>
      </c>
      <c r="AK749" t="str">
        <f>IF(BTT[[#This Row],[Subprozess
(optionale Auswahl)]]="","okay",IF(VLOOKUP(BTT[[#This Row],[Subprozess
(optionale Auswahl)]],BPML[[Subprozess]:[Zugeordneter Hauptprozess]],3,FALSE)=BTT[[#This Row],[Hauptprozess
(Pflichtauswahl)]],"okay","falscher Subprozess"))</f>
        <v>okay</v>
      </c>
      <c r="AL749" t="str">
        <f>IF(aktives_Teilprojekt="Master","",IF(BTT[[#This Row],[Verantwortliches TP
(automatisch)]]=VLOOKUP(aktives_Teilprojekt,Teilprojekte[[Teilprojekte]:[Kürzel]],2,FALSE),"okay","Hauptprozess anderes TP"))</f>
        <v>okay</v>
      </c>
      <c r="AM7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49" t="str">
        <f>IFERROR(IF(BTT[[#This Row],[SAP-Modul
(Pflichtauswahl)]]&lt;&gt;VLOOKUP(BTT[[#This Row],[Verwendete Transaktion (Pflichtauswahl)]],Transaktionen[[Transaktionen]:[Modul]],3,FALSE),"Modul anders","okay"),"")</f>
        <v>okay</v>
      </c>
      <c r="AP749" t="str">
        <f>IFERROR(IF(COUNTIFS(BTT[Verwendete Transaktion (Pflichtauswahl)],BTT[[#This Row],[Verwendete Transaktion (Pflichtauswahl)]],BTT[SAP-Modul
(Pflichtauswahl)],"&lt;&gt;"&amp;BTT[[#This Row],[SAP-Modul
(Pflichtauswahl)]])&gt;0,"Modul anders","okay"),"")</f>
        <v>okay</v>
      </c>
      <c r="AQ749" t="str">
        <f>IFERROR(IF(COUNTIFS(BTT[Verwendete Transaktion (Pflichtauswahl)],BTT[[#This Row],[Verwendete Transaktion (Pflichtauswahl)]],BTT[Verantwortliches TP
(automatisch)],"&lt;&gt;"&amp;BTT[[#This Row],[Verantwortliches TP
(automatisch)]])&gt;0,"Transaktion mehrfach","okay"),"")</f>
        <v>okay</v>
      </c>
      <c r="AR749" t="str">
        <f>IFERROR(IF(COUNTIFS(BTT[Verwendete Transaktion (Pflichtauswahl)],BTT[[#This Row],[Verwendete Transaktion (Pflichtauswahl)]],BTT[Verantwortliches TP
(automatisch)],"&lt;&gt;"&amp;VLOOKUP(aktives_Teilprojekt,Teilprojekte[[Teilprojekte]:[Kürzel]],2,FALSE))&gt;0,"Transaktion mehrfach","okay"),"")</f>
        <v>okay</v>
      </c>
      <c r="AS749" t="s">
        <v>2114</v>
      </c>
    </row>
    <row r="750" spans="1:45">
      <c r="A750" t="str">
        <f>IFERROR(IF(BTT[[#This Row],[Lfd Nr. 
(aus konsolidierter Datei)]]&lt;&gt;"",BTT[[#This Row],[Lfd Nr. 
(aus konsolidierter Datei)]],VLOOKUP(aktives_Teilprojekt,Teilprojekte[[Teilprojekte]:[Kürzel]],2,FALSE)&amp;ROW(BTT[[#This Row],[Lfd Nr.
(automatisch)]])-2),"")</f>
        <v>HL499</v>
      </c>
      <c r="B750" t="s">
        <v>734</v>
      </c>
      <c r="C750" t="s">
        <v>2115</v>
      </c>
      <c r="D750" t="s">
        <v>2116</v>
      </c>
      <c r="E750" t="str">
        <f>IFERROR(IF(NOT(BTT[[#This Row],[Manuelle Änderung des Verantwortliches TP
(Auswahl - bei Bedarf)]]=""),BTT[[#This Row],[Manuelle Änderung des Verantwortliches TP
(Auswahl - bei Bedarf)]],VLOOKUP(BTT[[#This Row],[Hauptprozess
(Pflichtauswahl)]],Hauptprozesse[],3,FALSE)),"")</f>
        <v>FI</v>
      </c>
      <c r="F750" t="s">
        <v>5</v>
      </c>
      <c r="G750" t="s">
        <v>93</v>
      </c>
      <c r="H750" t="s">
        <v>831</v>
      </c>
      <c r="I750" t="s">
        <v>2117</v>
      </c>
      <c r="J750" t="str">
        <f>IFERROR(VLOOKUP(BTT[[#This Row],[Verwendete Transaktion (Pflichtauswahl)]],Transaktionen[[Transaktionen]:[Langtext]],2,FALSE),"")</f>
        <v>Bericht anzeigen</v>
      </c>
      <c r="K750" t="s">
        <v>2118</v>
      </c>
      <c r="O750" t="s">
        <v>85</v>
      </c>
      <c r="T750" t="s">
        <v>83</v>
      </c>
      <c r="V750" t="str">
        <f>IFERROR(VLOOKUP(BTT[[#This Row],[Verwendetes Formular
(Auswahl falls relevant)]],Formulare[[Formularbezeichnung]:[Formularname (technisch)]],2,FALSE),"")</f>
        <v/>
      </c>
      <c r="X750" t="s">
        <v>85</v>
      </c>
      <c r="Y750" s="4"/>
      <c r="Z750" t="s">
        <v>739</v>
      </c>
      <c r="AC750" s="22" t="s">
        <v>97</v>
      </c>
      <c r="AD750" t="s">
        <v>816</v>
      </c>
      <c r="AF750" t="s">
        <v>2119</v>
      </c>
      <c r="AJ750" t="s">
        <v>99</v>
      </c>
      <c r="AK750" t="str">
        <f>IF(BTT[[#This Row],[Subprozess
(optionale Auswahl)]]="","okay",IF(VLOOKUP(BTT[[#This Row],[Subprozess
(optionale Auswahl)]],BPML[[Subprozess]:[Zugeordneter Hauptprozess]],3,FALSE)=BTT[[#This Row],[Hauptprozess
(Pflichtauswahl)]],"okay","falscher Subprozess"))</f>
        <v>okay</v>
      </c>
      <c r="AL750" t="str">
        <f>IF(aktives_Teilprojekt="Master","",IF(BTT[[#This Row],[Verantwortliches TP
(automatisch)]]=VLOOKUP(aktives_Teilprojekt,Teilprojekte[[Teilprojekte]:[Kürzel]],2,FALSE),"okay","Hauptprozess anderes TP"))</f>
        <v>okay</v>
      </c>
      <c r="AM7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0" t="str">
        <f>IFERROR(IF(BTT[[#This Row],[SAP-Modul
(Pflichtauswahl)]]&lt;&gt;VLOOKUP(BTT[[#This Row],[Verwendete Transaktion (Pflichtauswahl)]],Transaktionen[[Transaktionen]:[Modul]],3,FALSE),"Modul anders","okay"),"")</f>
        <v>Modul anders</v>
      </c>
      <c r="AP750" t="str">
        <f>IFERROR(IF(COUNTIFS(BTT[Verwendete Transaktion (Pflichtauswahl)],BTT[[#This Row],[Verwendete Transaktion (Pflichtauswahl)]],BTT[SAP-Modul
(Pflichtauswahl)],"&lt;&gt;"&amp;BTT[[#This Row],[SAP-Modul
(Pflichtauswahl)]])&gt;0,"Modul anders","okay"),"")</f>
        <v>okay</v>
      </c>
      <c r="AQ750" t="str">
        <f>IFERROR(IF(COUNTIFS(BTT[Verwendete Transaktion (Pflichtauswahl)],BTT[[#This Row],[Verwendete Transaktion (Pflichtauswahl)]],BTT[Verantwortliches TP
(automatisch)],"&lt;&gt;"&amp;BTT[[#This Row],[Verantwortliches TP
(automatisch)]])&gt;0,"Transaktion mehrfach","okay"),"")</f>
        <v>okay</v>
      </c>
      <c r="AR750" t="str">
        <f>IFERROR(IF(COUNTIFS(BTT[Verwendete Transaktion (Pflichtauswahl)],BTT[[#This Row],[Verwendete Transaktion (Pflichtauswahl)]],BTT[Verantwortliches TP
(automatisch)],"&lt;&gt;"&amp;VLOOKUP(aktives_Teilprojekt,Teilprojekte[[Teilprojekte]:[Kürzel]],2,FALSE))&gt;0,"Transaktion mehrfach","okay"),"")</f>
        <v>okay</v>
      </c>
      <c r="AS750" t="s">
        <v>2120</v>
      </c>
    </row>
    <row r="751" spans="1:45">
      <c r="A751" t="str">
        <f>IFERROR(IF(BTT[[#This Row],[Lfd Nr. 
(aus konsolidierter Datei)]]&lt;&gt;"",BTT[[#This Row],[Lfd Nr. 
(aus konsolidierter Datei)]],VLOOKUP(aktives_Teilprojekt,Teilprojekte[[Teilprojekte]:[Kürzel]],2,FALSE)&amp;ROW(BTT[[#This Row],[Lfd Nr.
(automatisch)]])-2),"")</f>
        <v>FI3003</v>
      </c>
      <c r="B751" t="s">
        <v>813</v>
      </c>
      <c r="D751" t="s">
        <v>2121</v>
      </c>
      <c r="E751" t="str">
        <f>IFERROR(IF(NOT(BTT[[#This Row],[Manuelle Änderung des Verantwortliches TP
(Auswahl - bei Bedarf)]]=""),BTT[[#This Row],[Manuelle Änderung des Verantwortliches TP
(Auswahl - bei Bedarf)]],VLOOKUP(BTT[[#This Row],[Hauptprozess
(Pflichtauswahl)]],Hauptprozesse[],3,FALSE)),"")</f>
        <v>FI</v>
      </c>
      <c r="F751" t="s">
        <v>5</v>
      </c>
      <c r="G751" t="s">
        <v>809</v>
      </c>
      <c r="H751" t="s">
        <v>810</v>
      </c>
      <c r="I751" t="s">
        <v>2122</v>
      </c>
      <c r="J751" t="str">
        <f>IFERROR(VLOOKUP(BTT[[#This Row],[Verwendete Transaktion (Pflichtauswahl)]],Transaktionen[[Transaktionen]:[Langtext]],2,FALSE),"")</f>
        <v>Profit Center anlegen</v>
      </c>
      <c r="O751" t="s">
        <v>83</v>
      </c>
      <c r="T751" t="s">
        <v>83</v>
      </c>
      <c r="V751" t="str">
        <f>IFERROR(VLOOKUP(BTT[[#This Row],[Verwendetes Formular
(Auswahl falls relevant)]],Formulare[[Formularbezeichnung]:[Formularname (technisch)]],2,FALSE),"")</f>
        <v/>
      </c>
      <c r="X751" t="s">
        <v>83</v>
      </c>
      <c r="Y751" s="4"/>
      <c r="AB751" t="s">
        <v>1893</v>
      </c>
      <c r="AC751" t="s">
        <v>2123</v>
      </c>
      <c r="AD751" t="s">
        <v>87</v>
      </c>
      <c r="AF751" t="s">
        <v>839</v>
      </c>
      <c r="AG751" t="s">
        <v>792</v>
      </c>
      <c r="AJ751" t="s">
        <v>99</v>
      </c>
      <c r="AK751" t="str">
        <f>IF(BTT[[#This Row],[Subprozess
(optionale Auswahl)]]="","okay",IF(VLOOKUP(BTT[[#This Row],[Subprozess
(optionale Auswahl)]],BPML[[Subprozess]:[Zugeordneter Hauptprozess]],3,FALSE)=BTT[[#This Row],[Hauptprozess
(Pflichtauswahl)]],"okay","falscher Subprozess"))</f>
        <v>okay</v>
      </c>
      <c r="AL751" t="str">
        <f>IF(aktives_Teilprojekt="Master","",IF(BTT[[#This Row],[Verantwortliches TP
(automatisch)]]=VLOOKUP(aktives_Teilprojekt,Teilprojekte[[Teilprojekte]:[Kürzel]],2,FALSE),"okay","Hauptprozess anderes TP"))</f>
        <v>okay</v>
      </c>
      <c r="AM7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1" t="str">
        <f>IFERROR(IF(BTT[[#This Row],[SAP-Modul
(Pflichtauswahl)]]&lt;&gt;VLOOKUP(BTT[[#This Row],[Verwendete Transaktion (Pflichtauswahl)]],Transaktionen[[Transaktionen]:[Modul]],3,FALSE),"Modul anders","okay"),"")</f>
        <v>okay</v>
      </c>
      <c r="AP751" t="str">
        <f>IFERROR(IF(COUNTIFS(BTT[Verwendete Transaktion (Pflichtauswahl)],BTT[[#This Row],[Verwendete Transaktion (Pflichtauswahl)]],BTT[SAP-Modul
(Pflichtauswahl)],"&lt;&gt;"&amp;BTT[[#This Row],[SAP-Modul
(Pflichtauswahl)]])&gt;0,"Modul anders","okay"),"")</f>
        <v>okay</v>
      </c>
      <c r="AQ751" t="str">
        <f>IFERROR(IF(COUNTIFS(BTT[Verwendete Transaktion (Pflichtauswahl)],BTT[[#This Row],[Verwendete Transaktion (Pflichtauswahl)]],BTT[Verantwortliches TP
(automatisch)],"&lt;&gt;"&amp;BTT[[#This Row],[Verantwortliches TP
(automatisch)]])&gt;0,"Transaktion mehrfach","okay"),"")</f>
        <v>okay</v>
      </c>
      <c r="AR751" t="str">
        <f>IFERROR(IF(COUNTIFS(BTT[Verwendete Transaktion (Pflichtauswahl)],BTT[[#This Row],[Verwendete Transaktion (Pflichtauswahl)]],BTT[Verantwortliches TP
(automatisch)],"&lt;&gt;"&amp;VLOOKUP(aktives_Teilprojekt,Teilprojekte[[Teilprojekte]:[Kürzel]],2,FALSE))&gt;0,"Transaktion mehrfach","okay"),"")</f>
        <v>okay</v>
      </c>
      <c r="AS751" t="s">
        <v>2124</v>
      </c>
    </row>
    <row r="752" spans="1:45">
      <c r="A752" t="str">
        <f>IFERROR(IF(BTT[[#This Row],[Lfd Nr. 
(aus konsolidierter Datei)]]&lt;&gt;"",BTT[[#This Row],[Lfd Nr. 
(aus konsolidierter Datei)]],VLOOKUP(aktives_Teilprojekt,Teilprojekte[[Teilprojekte]:[Kürzel]],2,FALSE)&amp;ROW(BTT[[#This Row],[Lfd Nr.
(automatisch)]])-2),"")</f>
        <v>FI2971</v>
      </c>
      <c r="B752" t="s">
        <v>79</v>
      </c>
      <c r="D752" t="s">
        <v>2125</v>
      </c>
      <c r="E752" t="str">
        <f>IFERROR(IF(NOT(BTT[[#This Row],[Manuelle Änderung des Verantwortliches TP
(Auswahl - bei Bedarf)]]=""),BTT[[#This Row],[Manuelle Änderung des Verantwortliches TP
(Auswahl - bei Bedarf)]],VLOOKUP(BTT[[#This Row],[Hauptprozess
(Pflichtauswahl)]],Hauptprozesse[],3,FALSE)),"")</f>
        <v>FI</v>
      </c>
      <c r="G752" t="s">
        <v>809</v>
      </c>
      <c r="H752" t="s">
        <v>810</v>
      </c>
      <c r="I752" t="s">
        <v>2126</v>
      </c>
      <c r="J752" t="str">
        <f>IFERROR(VLOOKUP(BTT[[#This Row],[Verwendete Transaktion (Pflichtauswahl)]],Transaktionen[[Transaktionen]:[Langtext]],2,FALSE),"")</f>
        <v>Profit Center ändern</v>
      </c>
      <c r="O752" t="s">
        <v>83</v>
      </c>
      <c r="T752" t="s">
        <v>83</v>
      </c>
      <c r="V752" t="str">
        <f>IFERROR(VLOOKUP(BTT[[#This Row],[Verwendetes Formular
(Auswahl falls relevant)]],Formulare[[Formularbezeichnung]:[Formularname (technisch)]],2,FALSE),"")</f>
        <v/>
      </c>
      <c r="X752" t="s">
        <v>83</v>
      </c>
      <c r="Y752" s="4"/>
      <c r="AB752" t="s">
        <v>85</v>
      </c>
      <c r="AC752" t="s">
        <v>2123</v>
      </c>
      <c r="AD752" t="s">
        <v>87</v>
      </c>
      <c r="AF752" t="s">
        <v>839</v>
      </c>
      <c r="AI752" t="s">
        <v>85</v>
      </c>
      <c r="AJ752" t="s">
        <v>85</v>
      </c>
      <c r="AK752" t="str">
        <f>IF(BTT[[#This Row],[Subprozess
(optionale Auswahl)]]="","okay",IF(VLOOKUP(BTT[[#This Row],[Subprozess
(optionale Auswahl)]],BPML[[Subprozess]:[Zugeordneter Hauptprozess]],3,FALSE)=BTT[[#This Row],[Hauptprozess
(Pflichtauswahl)]],"okay","falscher Subprozess"))</f>
        <v>okay</v>
      </c>
      <c r="AL752" t="str">
        <f>IF(aktives_Teilprojekt="Master","",IF(BTT[[#This Row],[Verantwortliches TP
(automatisch)]]=VLOOKUP(aktives_Teilprojekt,Teilprojekte[[Teilprojekte]:[Kürzel]],2,FALSE),"okay","Hauptprozess anderes TP"))</f>
        <v>okay</v>
      </c>
      <c r="AM7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52" t="str">
        <f>IFERROR(IF(BTT[[#This Row],[SAP-Modul
(Pflichtauswahl)]]&lt;&gt;VLOOKUP(BTT[[#This Row],[Verwendete Transaktion (Pflichtauswahl)]],Transaktionen[[Transaktionen]:[Modul]],3,FALSE),"Modul anders","okay"),"")</f>
        <v>okay</v>
      </c>
      <c r="AP752" t="str">
        <f>IFERROR(IF(COUNTIFS(BTT[Verwendete Transaktion (Pflichtauswahl)],BTT[[#This Row],[Verwendete Transaktion (Pflichtauswahl)]],BTT[SAP-Modul
(Pflichtauswahl)],"&lt;&gt;"&amp;BTT[[#This Row],[SAP-Modul
(Pflichtauswahl)]])&gt;0,"Modul anders","okay"),"")</f>
        <v>okay</v>
      </c>
      <c r="AQ752" t="str">
        <f>IFERROR(IF(COUNTIFS(BTT[Verwendete Transaktion (Pflichtauswahl)],BTT[[#This Row],[Verwendete Transaktion (Pflichtauswahl)]],BTT[Verantwortliches TP
(automatisch)],"&lt;&gt;"&amp;BTT[[#This Row],[Verantwortliches TP
(automatisch)]])&gt;0,"Transaktion mehrfach","okay"),"")</f>
        <v>okay</v>
      </c>
      <c r="AR752" t="str">
        <f>IFERROR(IF(COUNTIFS(BTT[Verwendete Transaktion (Pflichtauswahl)],BTT[[#This Row],[Verwendete Transaktion (Pflichtauswahl)]],BTT[Verantwortliches TP
(automatisch)],"&lt;&gt;"&amp;VLOOKUP(aktives_Teilprojekt,Teilprojekte[[Teilprojekte]:[Kürzel]],2,FALSE))&gt;0,"Transaktion mehrfach","okay"),"")</f>
        <v>okay</v>
      </c>
      <c r="AS752" t="s">
        <v>2127</v>
      </c>
    </row>
    <row r="753" spans="1:45">
      <c r="A753" t="str">
        <f>IFERROR(IF(BTT[[#This Row],[Lfd Nr. 
(aus konsolidierter Datei)]]&lt;&gt;"",BTT[[#This Row],[Lfd Nr. 
(aus konsolidierter Datei)]],VLOOKUP(aktives_Teilprojekt,Teilprojekte[[Teilprojekte]:[Kürzel]],2,FALSE)&amp;ROW(BTT[[#This Row],[Lfd Nr.
(automatisch)]])-2),"")</f>
        <v>FI3052</v>
      </c>
      <c r="B753" t="s">
        <v>813</v>
      </c>
      <c r="D753" t="s">
        <v>2128</v>
      </c>
      <c r="E753" t="str">
        <f>IFERROR(IF(NOT(BTT[[#This Row],[Manuelle Änderung des Verantwortliches TP
(Auswahl - bei Bedarf)]]=""),BTT[[#This Row],[Manuelle Änderung des Verantwortliches TP
(Auswahl - bei Bedarf)]],VLOOKUP(BTT[[#This Row],[Hauptprozess
(Pflichtauswahl)]],Hauptprozesse[],3,FALSE)),"")</f>
        <v>FI</v>
      </c>
      <c r="F753" t="s">
        <v>5</v>
      </c>
      <c r="G753" t="s">
        <v>809</v>
      </c>
      <c r="H753" t="s">
        <v>810</v>
      </c>
      <c r="I753" t="s">
        <v>2129</v>
      </c>
      <c r="J753" t="str">
        <f>IFERROR(VLOOKUP(BTT[[#This Row],[Verwendete Transaktion (Pflichtauswahl)]],Transaktionen[[Transaktionen]:[Langtext]],2,FALSE),"")</f>
        <v>Profit Center löschen</v>
      </c>
      <c r="O753" t="s">
        <v>83</v>
      </c>
      <c r="T753" t="s">
        <v>83</v>
      </c>
      <c r="V753" t="str">
        <f>IFERROR(VLOOKUP(BTT[[#This Row],[Verwendetes Formular
(Auswahl falls relevant)]],Formulare[[Formularbezeichnung]:[Formularname (technisch)]],2,FALSE),"")</f>
        <v/>
      </c>
      <c r="X753" t="s">
        <v>83</v>
      </c>
      <c r="Y753" s="4"/>
      <c r="AC753" t="s">
        <v>2123</v>
      </c>
      <c r="AD753" t="s">
        <v>87</v>
      </c>
      <c r="AF753" t="s">
        <v>839</v>
      </c>
      <c r="AG753" t="s">
        <v>792</v>
      </c>
      <c r="AJ753" t="s">
        <v>99</v>
      </c>
      <c r="AK753" t="str">
        <f>IF(BTT[[#This Row],[Subprozess
(optionale Auswahl)]]="","okay",IF(VLOOKUP(BTT[[#This Row],[Subprozess
(optionale Auswahl)]],BPML[[Subprozess]:[Zugeordneter Hauptprozess]],3,FALSE)=BTT[[#This Row],[Hauptprozess
(Pflichtauswahl)]],"okay","falscher Subprozess"))</f>
        <v>okay</v>
      </c>
      <c r="AL753" t="str">
        <f>IF(aktives_Teilprojekt="Master","",IF(BTT[[#This Row],[Verantwortliches TP
(automatisch)]]=VLOOKUP(aktives_Teilprojekt,Teilprojekte[[Teilprojekte]:[Kürzel]],2,FALSE),"okay","Hauptprozess anderes TP"))</f>
        <v>okay</v>
      </c>
      <c r="AM7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3" t="str">
        <f>IFERROR(IF(BTT[[#This Row],[SAP-Modul
(Pflichtauswahl)]]&lt;&gt;VLOOKUP(BTT[[#This Row],[Verwendete Transaktion (Pflichtauswahl)]],Transaktionen[[Transaktionen]:[Modul]],3,FALSE),"Modul anders","okay"),"")</f>
        <v>okay</v>
      </c>
      <c r="AP753" t="str">
        <f>IFERROR(IF(COUNTIFS(BTT[Verwendete Transaktion (Pflichtauswahl)],BTT[[#This Row],[Verwendete Transaktion (Pflichtauswahl)]],BTT[SAP-Modul
(Pflichtauswahl)],"&lt;&gt;"&amp;BTT[[#This Row],[SAP-Modul
(Pflichtauswahl)]])&gt;0,"Modul anders","okay"),"")</f>
        <v>okay</v>
      </c>
      <c r="AQ753" t="str">
        <f>IFERROR(IF(COUNTIFS(BTT[Verwendete Transaktion (Pflichtauswahl)],BTT[[#This Row],[Verwendete Transaktion (Pflichtauswahl)]],BTT[Verantwortliches TP
(automatisch)],"&lt;&gt;"&amp;BTT[[#This Row],[Verantwortliches TP
(automatisch)]])&gt;0,"Transaktion mehrfach","okay"),"")</f>
        <v>okay</v>
      </c>
      <c r="AR753" t="str">
        <f>IFERROR(IF(COUNTIFS(BTT[Verwendete Transaktion (Pflichtauswahl)],BTT[[#This Row],[Verwendete Transaktion (Pflichtauswahl)]],BTT[Verantwortliches TP
(automatisch)],"&lt;&gt;"&amp;VLOOKUP(aktives_Teilprojekt,Teilprojekte[[Teilprojekte]:[Kürzel]],2,FALSE))&gt;0,"Transaktion mehrfach","okay"),"")</f>
        <v>okay</v>
      </c>
      <c r="AS753" t="s">
        <v>2130</v>
      </c>
    </row>
    <row r="754" spans="1:45">
      <c r="A754" t="str">
        <f>IFERROR(IF(BTT[[#This Row],[Lfd Nr. 
(aus konsolidierter Datei)]]&lt;&gt;"",BTT[[#This Row],[Lfd Nr. 
(aus konsolidierter Datei)]],VLOOKUP(aktives_Teilprojekt,Teilprojekte[[Teilprojekte]:[Kürzel]],2,FALSE)&amp;ROW(BTT[[#This Row],[Lfd Nr.
(automatisch)]])-2),"")</f>
        <v>FI3053</v>
      </c>
      <c r="B754" t="s">
        <v>813</v>
      </c>
      <c r="D754" t="s">
        <v>2131</v>
      </c>
      <c r="E754" t="str">
        <f>IFERROR(IF(NOT(BTT[[#This Row],[Manuelle Änderung des Verantwortliches TP
(Auswahl - bei Bedarf)]]=""),BTT[[#This Row],[Manuelle Änderung des Verantwortliches TP
(Auswahl - bei Bedarf)]],VLOOKUP(BTT[[#This Row],[Hauptprozess
(Pflichtauswahl)]],Hauptprozesse[],3,FALSE)),"")</f>
        <v>FI</v>
      </c>
      <c r="F754" t="s">
        <v>5</v>
      </c>
      <c r="G754" t="s">
        <v>809</v>
      </c>
      <c r="H754" t="s">
        <v>810</v>
      </c>
      <c r="I754" t="s">
        <v>2132</v>
      </c>
      <c r="J754" t="str">
        <f>IFERROR(VLOOKUP(BTT[[#This Row],[Verwendete Transaktion (Pflichtauswahl)]],Transaktionen[[Transaktionen]:[Langtext]],2,FALSE),"")</f>
        <v>Massenpflege Stammdaten ProfitCenter</v>
      </c>
      <c r="O754" t="s">
        <v>83</v>
      </c>
      <c r="T754" t="s">
        <v>83</v>
      </c>
      <c r="V754" t="str">
        <f>IFERROR(VLOOKUP(BTT[[#This Row],[Verwendetes Formular
(Auswahl falls relevant)]],Formulare[[Formularbezeichnung]:[Formularname (technisch)]],2,FALSE),"")</f>
        <v/>
      </c>
      <c r="X754" t="s">
        <v>83</v>
      </c>
      <c r="Y754" s="4"/>
      <c r="AC754" s="22" t="s">
        <v>97</v>
      </c>
      <c r="AD754" t="s">
        <v>816</v>
      </c>
      <c r="AF754" t="s">
        <v>2133</v>
      </c>
      <c r="AG754" t="s">
        <v>792</v>
      </c>
      <c r="AJ754" t="s">
        <v>99</v>
      </c>
      <c r="AK754" t="str">
        <f>IF(BTT[[#This Row],[Subprozess
(optionale Auswahl)]]="","okay",IF(VLOOKUP(BTT[[#This Row],[Subprozess
(optionale Auswahl)]],BPML[[Subprozess]:[Zugeordneter Hauptprozess]],3,FALSE)=BTT[[#This Row],[Hauptprozess
(Pflichtauswahl)]],"okay","falscher Subprozess"))</f>
        <v>okay</v>
      </c>
      <c r="AL754" t="str">
        <f>IF(aktives_Teilprojekt="Master","",IF(BTT[[#This Row],[Verantwortliches TP
(automatisch)]]=VLOOKUP(aktives_Teilprojekt,Teilprojekte[[Teilprojekte]:[Kürzel]],2,FALSE),"okay","Hauptprozess anderes TP"))</f>
        <v>okay</v>
      </c>
      <c r="AM7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4" t="str">
        <f>IFERROR(IF(BTT[[#This Row],[SAP-Modul
(Pflichtauswahl)]]&lt;&gt;VLOOKUP(BTT[[#This Row],[Verwendete Transaktion (Pflichtauswahl)]],Transaktionen[[Transaktionen]:[Modul]],3,FALSE),"Modul anders","okay"),"")</f>
        <v>okay</v>
      </c>
      <c r="AP754" t="str">
        <f>IFERROR(IF(COUNTIFS(BTT[Verwendete Transaktion (Pflichtauswahl)],BTT[[#This Row],[Verwendete Transaktion (Pflichtauswahl)]],BTT[SAP-Modul
(Pflichtauswahl)],"&lt;&gt;"&amp;BTT[[#This Row],[SAP-Modul
(Pflichtauswahl)]])&gt;0,"Modul anders","okay"),"")</f>
        <v>okay</v>
      </c>
      <c r="AQ754" t="str">
        <f>IFERROR(IF(COUNTIFS(BTT[Verwendete Transaktion (Pflichtauswahl)],BTT[[#This Row],[Verwendete Transaktion (Pflichtauswahl)]],BTT[Verantwortliches TP
(automatisch)],"&lt;&gt;"&amp;BTT[[#This Row],[Verantwortliches TP
(automatisch)]])&gt;0,"Transaktion mehrfach","okay"),"")</f>
        <v>okay</v>
      </c>
      <c r="AR754" t="str">
        <f>IFERROR(IF(COUNTIFS(BTT[Verwendete Transaktion (Pflichtauswahl)],BTT[[#This Row],[Verwendete Transaktion (Pflichtauswahl)]],BTT[Verantwortliches TP
(automatisch)],"&lt;&gt;"&amp;VLOOKUP(aktives_Teilprojekt,Teilprojekte[[Teilprojekte]:[Kürzel]],2,FALSE))&gt;0,"Transaktion mehrfach","okay"),"")</f>
        <v>okay</v>
      </c>
      <c r="AS754" t="s">
        <v>2134</v>
      </c>
    </row>
    <row r="755" spans="1:45">
      <c r="A755" t="str">
        <f>IFERROR(IF(BTT[[#This Row],[Lfd Nr. 
(aus konsolidierter Datei)]]&lt;&gt;"",BTT[[#This Row],[Lfd Nr. 
(aus konsolidierter Datei)]],VLOOKUP(aktives_Teilprojekt,Teilprojekte[[Teilprojekte]:[Kürzel]],2,FALSE)&amp;ROW(BTT[[#This Row],[Lfd Nr.
(automatisch)]])-2),"")</f>
        <v>FI3051</v>
      </c>
      <c r="B755" t="s">
        <v>813</v>
      </c>
      <c r="D755" t="s">
        <v>2135</v>
      </c>
      <c r="E755" t="str">
        <f>IFERROR(IF(NOT(BTT[[#This Row],[Manuelle Änderung des Verantwortliches TP
(Auswahl - bei Bedarf)]]=""),BTT[[#This Row],[Manuelle Änderung des Verantwortliches TP
(Auswahl - bei Bedarf)]],VLOOKUP(BTT[[#This Row],[Hauptprozess
(Pflichtauswahl)]],Hauptprozesse[],3,FALSE)),"")</f>
        <v>FI</v>
      </c>
      <c r="F755" t="s">
        <v>5</v>
      </c>
      <c r="G755" t="s">
        <v>809</v>
      </c>
      <c r="H755" t="s">
        <v>810</v>
      </c>
      <c r="I755" t="s">
        <v>2136</v>
      </c>
      <c r="J755" t="str">
        <f>IFERROR(VLOOKUP(BTT[[#This Row],[Verwendete Transaktion (Pflichtauswahl)]],Transaktionen[[Transaktionen]:[Langtext]],2,FALSE),"")</f>
        <v>EC-PCA: Stammdaten Konto (CO/FI)</v>
      </c>
      <c r="O755" t="s">
        <v>83</v>
      </c>
      <c r="T755" t="s">
        <v>83</v>
      </c>
      <c r="V755" t="str">
        <f>IFERROR(VLOOKUP(BTT[[#This Row],[Verwendetes Formular
(Auswahl falls relevant)]],Formulare[[Formularbezeichnung]:[Formularname (technisch)]],2,FALSE),"")</f>
        <v/>
      </c>
      <c r="X755" t="s">
        <v>83</v>
      </c>
      <c r="Y755" s="4"/>
      <c r="AC755" s="22" t="s">
        <v>97</v>
      </c>
      <c r="AD755" t="s">
        <v>98</v>
      </c>
      <c r="AF755" s="22" t="s">
        <v>97</v>
      </c>
      <c r="AJ755" t="s">
        <v>99</v>
      </c>
      <c r="AK755" t="str">
        <f>IF(BTT[[#This Row],[Subprozess
(optionale Auswahl)]]="","okay",IF(VLOOKUP(BTT[[#This Row],[Subprozess
(optionale Auswahl)]],BPML[[Subprozess]:[Zugeordneter Hauptprozess]],3,FALSE)=BTT[[#This Row],[Hauptprozess
(Pflichtauswahl)]],"okay","falscher Subprozess"))</f>
        <v>okay</v>
      </c>
      <c r="AL755" t="str">
        <f>IF(aktives_Teilprojekt="Master","",IF(BTT[[#This Row],[Verantwortliches TP
(automatisch)]]=VLOOKUP(aktives_Teilprojekt,Teilprojekte[[Teilprojekte]:[Kürzel]],2,FALSE),"okay","Hauptprozess anderes TP"))</f>
        <v>okay</v>
      </c>
      <c r="AM7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5" t="str">
        <f>IFERROR(IF(BTT[[#This Row],[SAP-Modul
(Pflichtauswahl)]]&lt;&gt;VLOOKUP(BTT[[#This Row],[Verwendete Transaktion (Pflichtauswahl)]],Transaktionen[[Transaktionen]:[Modul]],3,FALSE),"Modul anders","okay"),"")</f>
        <v>okay</v>
      </c>
      <c r="AP755" t="str">
        <f>IFERROR(IF(COUNTIFS(BTT[Verwendete Transaktion (Pflichtauswahl)],BTT[[#This Row],[Verwendete Transaktion (Pflichtauswahl)]],BTT[SAP-Modul
(Pflichtauswahl)],"&lt;&gt;"&amp;BTT[[#This Row],[SAP-Modul
(Pflichtauswahl)]])&gt;0,"Modul anders","okay"),"")</f>
        <v>okay</v>
      </c>
      <c r="AQ755" t="str">
        <f>IFERROR(IF(COUNTIFS(BTT[Verwendete Transaktion (Pflichtauswahl)],BTT[[#This Row],[Verwendete Transaktion (Pflichtauswahl)]],BTT[Verantwortliches TP
(automatisch)],"&lt;&gt;"&amp;BTT[[#This Row],[Verantwortliches TP
(automatisch)]])&gt;0,"Transaktion mehrfach","okay"),"")</f>
        <v>okay</v>
      </c>
      <c r="AR755" t="str">
        <f>IFERROR(IF(COUNTIFS(BTT[Verwendete Transaktion (Pflichtauswahl)],BTT[[#This Row],[Verwendete Transaktion (Pflichtauswahl)]],BTT[Verantwortliches TP
(automatisch)],"&lt;&gt;"&amp;VLOOKUP(aktives_Teilprojekt,Teilprojekte[[Teilprojekte]:[Kürzel]],2,FALSE))&gt;0,"Transaktion mehrfach","okay"),"")</f>
        <v>okay</v>
      </c>
      <c r="AS755" t="s">
        <v>2137</v>
      </c>
    </row>
    <row r="756" spans="1:45">
      <c r="A756" t="str">
        <f>IFERROR(IF(BTT[[#This Row],[Lfd Nr. 
(aus konsolidierter Datei)]]&lt;&gt;"",BTT[[#This Row],[Lfd Nr. 
(aus konsolidierter Datei)]],VLOOKUP(aktives_Teilprojekt,Teilprojekte[[Teilprojekte]:[Kürzel]],2,FALSE)&amp;ROW(BTT[[#This Row],[Lfd Nr.
(automatisch)]])-2),"")</f>
        <v>FI3140</v>
      </c>
      <c r="B756" t="s">
        <v>807</v>
      </c>
      <c r="D756" t="s">
        <v>2138</v>
      </c>
      <c r="E756" t="str">
        <f>IFERROR(IF(NOT(BTT[[#This Row],[Manuelle Änderung des Verantwortliches TP
(Auswahl - bei Bedarf)]]=""),BTT[[#This Row],[Manuelle Änderung des Verantwortliches TP
(Auswahl - bei Bedarf)]],VLOOKUP(BTT[[#This Row],[Hauptprozess
(Pflichtauswahl)]],Hauptprozesse[],3,FALSE)),"")</f>
        <v>FI</v>
      </c>
      <c r="G756" t="s">
        <v>809</v>
      </c>
      <c r="H756" t="s">
        <v>810</v>
      </c>
      <c r="I756" t="s">
        <v>2139</v>
      </c>
      <c r="J756" t="str">
        <f>IFERROR(VLOOKUP(BTT[[#This Row],[Verwendete Transaktion (Pflichtauswahl)]],Transaktionen[[Transaktionen]:[Langtext]],2,FALSE),"")</f>
        <v>Abstimmung Sachkonten FI - EC-PCA</v>
      </c>
      <c r="O756" t="s">
        <v>83</v>
      </c>
      <c r="T756" t="s">
        <v>83</v>
      </c>
      <c r="V756" t="str">
        <f>IFERROR(VLOOKUP(BTT[[#This Row],[Verwendetes Formular
(Auswahl falls relevant)]],Formulare[[Formularbezeichnung]:[Formularname (technisch)]],2,FALSE),"")</f>
        <v/>
      </c>
      <c r="X756" t="s">
        <v>83</v>
      </c>
      <c r="Y756" s="4"/>
      <c r="AC756" s="22" t="s">
        <v>97</v>
      </c>
      <c r="AD756" t="s">
        <v>98</v>
      </c>
      <c r="AF756" s="22" t="s">
        <v>97</v>
      </c>
      <c r="AJ756" t="s">
        <v>99</v>
      </c>
      <c r="AK756" t="str">
        <f>IF(BTT[[#This Row],[Subprozess
(optionale Auswahl)]]="","okay",IF(VLOOKUP(BTT[[#This Row],[Subprozess
(optionale Auswahl)]],BPML[[Subprozess]:[Zugeordneter Hauptprozess]],3,FALSE)=BTT[[#This Row],[Hauptprozess
(Pflichtauswahl)]],"okay","falscher Subprozess"))</f>
        <v>okay</v>
      </c>
      <c r="AL756" t="str">
        <f>IF(aktives_Teilprojekt="Master","",IF(BTT[[#This Row],[Verantwortliches TP
(automatisch)]]=VLOOKUP(aktives_Teilprojekt,Teilprojekte[[Teilprojekte]:[Kürzel]],2,FALSE),"okay","Hauptprozess anderes TP"))</f>
        <v>okay</v>
      </c>
      <c r="AM7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6" t="str">
        <f>IFERROR(IF(BTT[[#This Row],[SAP-Modul
(Pflichtauswahl)]]&lt;&gt;VLOOKUP(BTT[[#This Row],[Verwendete Transaktion (Pflichtauswahl)]],Transaktionen[[Transaktionen]:[Modul]],3,FALSE),"Modul anders","okay"),"")</f>
        <v>okay</v>
      </c>
      <c r="AP756" t="str">
        <f>IFERROR(IF(COUNTIFS(BTT[Verwendete Transaktion (Pflichtauswahl)],BTT[[#This Row],[Verwendete Transaktion (Pflichtauswahl)]],BTT[SAP-Modul
(Pflichtauswahl)],"&lt;&gt;"&amp;BTT[[#This Row],[SAP-Modul
(Pflichtauswahl)]])&gt;0,"Modul anders","okay"),"")</f>
        <v>okay</v>
      </c>
      <c r="AQ756" t="str">
        <f>IFERROR(IF(COUNTIFS(BTT[Verwendete Transaktion (Pflichtauswahl)],BTT[[#This Row],[Verwendete Transaktion (Pflichtauswahl)]],BTT[Verantwortliches TP
(automatisch)],"&lt;&gt;"&amp;BTT[[#This Row],[Verantwortliches TP
(automatisch)]])&gt;0,"Transaktion mehrfach","okay"),"")</f>
        <v>okay</v>
      </c>
      <c r="AR756" t="str">
        <f>IFERROR(IF(COUNTIFS(BTT[Verwendete Transaktion (Pflichtauswahl)],BTT[[#This Row],[Verwendete Transaktion (Pflichtauswahl)]],BTT[Verantwortliches TP
(automatisch)],"&lt;&gt;"&amp;VLOOKUP(aktives_Teilprojekt,Teilprojekte[[Teilprojekte]:[Kürzel]],2,FALSE))&gt;0,"Transaktion mehrfach","okay"),"")</f>
        <v>okay</v>
      </c>
      <c r="AS756" t="s">
        <v>2140</v>
      </c>
    </row>
    <row r="757" spans="1:45">
      <c r="A757" t="str">
        <f>IFERROR(IF(BTT[[#This Row],[Lfd Nr. 
(aus konsolidierter Datei)]]&lt;&gt;"",BTT[[#This Row],[Lfd Nr. 
(aus konsolidierter Datei)]],VLOOKUP(aktives_Teilprojekt,Teilprojekte[[Teilprojekte]:[Kürzel]],2,FALSE)&amp;ROW(BTT[[#This Row],[Lfd Nr.
(automatisch)]])-2),"")</f>
        <v>FI3141</v>
      </c>
      <c r="B757" t="s">
        <v>807</v>
      </c>
      <c r="D757" t="s">
        <v>2141</v>
      </c>
      <c r="E757" t="str">
        <f>IFERROR(IF(NOT(BTT[[#This Row],[Manuelle Änderung des Verantwortliches TP
(Auswahl - bei Bedarf)]]=""),BTT[[#This Row],[Manuelle Änderung des Verantwortliches TP
(Auswahl - bei Bedarf)]],VLOOKUP(BTT[[#This Row],[Hauptprozess
(Pflichtauswahl)]],Hauptprozesse[],3,FALSE)),"")</f>
        <v>FI</v>
      </c>
      <c r="G757" t="s">
        <v>809</v>
      </c>
      <c r="H757" t="s">
        <v>810</v>
      </c>
      <c r="I757" t="s">
        <v>2142</v>
      </c>
      <c r="J757" t="str">
        <f>IFERROR(VLOOKUP(BTT[[#This Row],[Verwendete Transaktion (Pflichtauswahl)]],Transaktionen[[Transaktionen]:[Langtext]],2,FALSE),"")</f>
        <v>Abstimmung Sachkonten mit Ausgleich</v>
      </c>
      <c r="O757" t="s">
        <v>83</v>
      </c>
      <c r="T757" t="s">
        <v>83</v>
      </c>
      <c r="V757" t="str">
        <f>IFERROR(VLOOKUP(BTT[[#This Row],[Verwendetes Formular
(Auswahl falls relevant)]],Formulare[[Formularbezeichnung]:[Formularname (technisch)]],2,FALSE),"")</f>
        <v/>
      </c>
      <c r="X757" t="s">
        <v>83</v>
      </c>
      <c r="Y757" s="4"/>
      <c r="AC757" s="22" t="s">
        <v>97</v>
      </c>
      <c r="AD757" t="s">
        <v>98</v>
      </c>
      <c r="AF757" s="22" t="s">
        <v>97</v>
      </c>
      <c r="AJ757" t="s">
        <v>99</v>
      </c>
      <c r="AK757" t="str">
        <f>IF(BTT[[#This Row],[Subprozess
(optionale Auswahl)]]="","okay",IF(VLOOKUP(BTT[[#This Row],[Subprozess
(optionale Auswahl)]],BPML[[Subprozess]:[Zugeordneter Hauptprozess]],3,FALSE)=BTT[[#This Row],[Hauptprozess
(Pflichtauswahl)]],"okay","falscher Subprozess"))</f>
        <v>okay</v>
      </c>
      <c r="AL757" t="str">
        <f>IF(aktives_Teilprojekt="Master","",IF(BTT[[#This Row],[Verantwortliches TP
(automatisch)]]=VLOOKUP(aktives_Teilprojekt,Teilprojekte[[Teilprojekte]:[Kürzel]],2,FALSE),"okay","Hauptprozess anderes TP"))</f>
        <v>okay</v>
      </c>
      <c r="AM7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7" t="str">
        <f>IFERROR(IF(BTT[[#This Row],[SAP-Modul
(Pflichtauswahl)]]&lt;&gt;VLOOKUP(BTT[[#This Row],[Verwendete Transaktion (Pflichtauswahl)]],Transaktionen[[Transaktionen]:[Modul]],3,FALSE),"Modul anders","okay"),"")</f>
        <v>okay</v>
      </c>
      <c r="AP757" t="str">
        <f>IFERROR(IF(COUNTIFS(BTT[Verwendete Transaktion (Pflichtauswahl)],BTT[[#This Row],[Verwendete Transaktion (Pflichtauswahl)]],BTT[SAP-Modul
(Pflichtauswahl)],"&lt;&gt;"&amp;BTT[[#This Row],[SAP-Modul
(Pflichtauswahl)]])&gt;0,"Modul anders","okay"),"")</f>
        <v>okay</v>
      </c>
      <c r="AQ757" t="str">
        <f>IFERROR(IF(COUNTIFS(BTT[Verwendete Transaktion (Pflichtauswahl)],BTT[[#This Row],[Verwendete Transaktion (Pflichtauswahl)]],BTT[Verantwortliches TP
(automatisch)],"&lt;&gt;"&amp;BTT[[#This Row],[Verantwortliches TP
(automatisch)]])&gt;0,"Transaktion mehrfach","okay"),"")</f>
        <v>okay</v>
      </c>
      <c r="AR757" t="str">
        <f>IFERROR(IF(COUNTIFS(BTT[Verwendete Transaktion (Pflichtauswahl)],BTT[[#This Row],[Verwendete Transaktion (Pflichtauswahl)]],BTT[Verantwortliches TP
(automatisch)],"&lt;&gt;"&amp;VLOOKUP(aktives_Teilprojekt,Teilprojekte[[Teilprojekte]:[Kürzel]],2,FALSE))&gt;0,"Transaktion mehrfach","okay"),"")</f>
        <v>okay</v>
      </c>
      <c r="AS757" t="s">
        <v>2143</v>
      </c>
    </row>
    <row r="758" spans="1:45">
      <c r="A758" t="str">
        <f>IFERROR(IF(BTT[[#This Row],[Lfd Nr. 
(aus konsolidierter Datei)]]&lt;&gt;"",BTT[[#This Row],[Lfd Nr. 
(aus konsolidierter Datei)]],VLOOKUP(aktives_Teilprojekt,Teilprojekte[[Teilprojekte]:[Kürzel]],2,FALSE)&amp;ROW(BTT[[#This Row],[Lfd Nr.
(automatisch)]])-2),"")</f>
        <v>FI3142</v>
      </c>
      <c r="B758" t="s">
        <v>807</v>
      </c>
      <c r="D758" t="s">
        <v>2144</v>
      </c>
      <c r="E758" t="str">
        <f>IFERROR(IF(NOT(BTT[[#This Row],[Manuelle Änderung des Verantwortliches TP
(Auswahl - bei Bedarf)]]=""),BTT[[#This Row],[Manuelle Änderung des Verantwortliches TP
(Auswahl - bei Bedarf)]],VLOOKUP(BTT[[#This Row],[Hauptprozess
(Pflichtauswahl)]],Hauptprozesse[],3,FALSE)),"")</f>
        <v>FI</v>
      </c>
      <c r="G758" t="s">
        <v>809</v>
      </c>
      <c r="H758" t="s">
        <v>810</v>
      </c>
      <c r="I758" t="s">
        <v>2145</v>
      </c>
      <c r="J758" t="str">
        <f>IFERROR(VLOOKUP(BTT[[#This Row],[Verwendete Transaktion (Pflichtauswahl)]],Transaktionen[[Transaktionen]:[Langtext]],2,FALSE),"")</f>
        <v>Profit Center: Stammdatenverzeichnis</v>
      </c>
      <c r="O758" t="s">
        <v>83</v>
      </c>
      <c r="T758" t="s">
        <v>83</v>
      </c>
      <c r="V758" t="str">
        <f>IFERROR(VLOOKUP(BTT[[#This Row],[Verwendetes Formular
(Auswahl falls relevant)]],Formulare[[Formularbezeichnung]:[Formularname (technisch)]],2,FALSE),"")</f>
        <v/>
      </c>
      <c r="X758" t="s">
        <v>83</v>
      </c>
      <c r="Y758" s="4"/>
      <c r="AC758" s="22" t="s">
        <v>97</v>
      </c>
      <c r="AD758" t="s">
        <v>98</v>
      </c>
      <c r="AF758" s="22" t="s">
        <v>97</v>
      </c>
      <c r="AJ758" t="s">
        <v>99</v>
      </c>
      <c r="AK758" t="str">
        <f>IF(BTT[[#This Row],[Subprozess
(optionale Auswahl)]]="","okay",IF(VLOOKUP(BTT[[#This Row],[Subprozess
(optionale Auswahl)]],BPML[[Subprozess]:[Zugeordneter Hauptprozess]],3,FALSE)=BTT[[#This Row],[Hauptprozess
(Pflichtauswahl)]],"okay","falscher Subprozess"))</f>
        <v>okay</v>
      </c>
      <c r="AL758" t="str">
        <f>IF(aktives_Teilprojekt="Master","",IF(BTT[[#This Row],[Verantwortliches TP
(automatisch)]]=VLOOKUP(aktives_Teilprojekt,Teilprojekte[[Teilprojekte]:[Kürzel]],2,FALSE),"okay","Hauptprozess anderes TP"))</f>
        <v>okay</v>
      </c>
      <c r="AM7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8" t="str">
        <f>IFERROR(IF(BTT[[#This Row],[SAP-Modul
(Pflichtauswahl)]]&lt;&gt;VLOOKUP(BTT[[#This Row],[Verwendete Transaktion (Pflichtauswahl)]],Transaktionen[[Transaktionen]:[Modul]],3,FALSE),"Modul anders","okay"),"")</f>
        <v>okay</v>
      </c>
      <c r="AP758" t="str">
        <f>IFERROR(IF(COUNTIFS(BTT[Verwendete Transaktion (Pflichtauswahl)],BTT[[#This Row],[Verwendete Transaktion (Pflichtauswahl)]],BTT[SAP-Modul
(Pflichtauswahl)],"&lt;&gt;"&amp;BTT[[#This Row],[SAP-Modul
(Pflichtauswahl)]])&gt;0,"Modul anders","okay"),"")</f>
        <v>okay</v>
      </c>
      <c r="AQ758" t="str">
        <f>IFERROR(IF(COUNTIFS(BTT[Verwendete Transaktion (Pflichtauswahl)],BTT[[#This Row],[Verwendete Transaktion (Pflichtauswahl)]],BTT[Verantwortliches TP
(automatisch)],"&lt;&gt;"&amp;BTT[[#This Row],[Verantwortliches TP
(automatisch)]])&gt;0,"Transaktion mehrfach","okay"),"")</f>
        <v>okay</v>
      </c>
      <c r="AR758" t="str">
        <f>IFERROR(IF(COUNTIFS(BTT[Verwendete Transaktion (Pflichtauswahl)],BTT[[#This Row],[Verwendete Transaktion (Pflichtauswahl)]],BTT[Verantwortliches TP
(automatisch)],"&lt;&gt;"&amp;VLOOKUP(aktives_Teilprojekt,Teilprojekte[[Teilprojekte]:[Kürzel]],2,FALSE))&gt;0,"Transaktion mehrfach","okay"),"")</f>
        <v>okay</v>
      </c>
      <c r="AS758" t="s">
        <v>2146</v>
      </c>
    </row>
    <row r="759" spans="1:45">
      <c r="A759" t="str">
        <f>IFERROR(IF(BTT[[#This Row],[Lfd Nr. 
(aus konsolidierter Datei)]]&lt;&gt;"",BTT[[#This Row],[Lfd Nr. 
(aus konsolidierter Datei)]],VLOOKUP(aktives_Teilprojekt,Teilprojekte[[Teilprojekte]:[Kürzel]],2,FALSE)&amp;ROW(BTT[[#This Row],[Lfd Nr.
(automatisch)]])-2),"")</f>
        <v>FI3143</v>
      </c>
      <c r="B759" t="s">
        <v>807</v>
      </c>
      <c r="D759" t="s">
        <v>2147</v>
      </c>
      <c r="E759" t="str">
        <f>IFERROR(IF(NOT(BTT[[#This Row],[Manuelle Änderung des Verantwortliches TP
(Auswahl - bei Bedarf)]]=""),BTT[[#This Row],[Manuelle Änderung des Verantwortliches TP
(Auswahl - bei Bedarf)]],VLOOKUP(BTT[[#This Row],[Hauptprozess
(Pflichtauswahl)]],Hauptprozesse[],3,FALSE)),"")</f>
        <v>FI</v>
      </c>
      <c r="G759" t="s">
        <v>809</v>
      </c>
      <c r="H759" t="s">
        <v>810</v>
      </c>
      <c r="I759" t="s">
        <v>2148</v>
      </c>
      <c r="J759" t="str">
        <f>IFERROR(VLOOKUP(BTT[[#This Row],[Verwendete Transaktion (Pflichtauswahl)]],Transaktionen[[Transaktionen]:[Langtext]],2,FALSE),"")</f>
        <v>Profit Center: Plan-Einzelposten</v>
      </c>
      <c r="O759" t="s">
        <v>83</v>
      </c>
      <c r="T759" t="s">
        <v>83</v>
      </c>
      <c r="V759" t="str">
        <f>IFERROR(VLOOKUP(BTT[[#This Row],[Verwendetes Formular
(Auswahl falls relevant)]],Formulare[[Formularbezeichnung]:[Formularname (technisch)]],2,FALSE),"")</f>
        <v/>
      </c>
      <c r="X759" t="s">
        <v>83</v>
      </c>
      <c r="Y759" s="4"/>
      <c r="AC759" s="22" t="s">
        <v>97</v>
      </c>
      <c r="AD759" t="s">
        <v>98</v>
      </c>
      <c r="AF759" s="22" t="s">
        <v>97</v>
      </c>
      <c r="AJ759" t="s">
        <v>99</v>
      </c>
      <c r="AK759" t="str">
        <f>IF(BTT[[#This Row],[Subprozess
(optionale Auswahl)]]="","okay",IF(VLOOKUP(BTT[[#This Row],[Subprozess
(optionale Auswahl)]],BPML[[Subprozess]:[Zugeordneter Hauptprozess]],3,FALSE)=BTT[[#This Row],[Hauptprozess
(Pflichtauswahl)]],"okay","falscher Subprozess"))</f>
        <v>okay</v>
      </c>
      <c r="AL759" t="str">
        <f>IF(aktives_Teilprojekt="Master","",IF(BTT[[#This Row],[Verantwortliches TP
(automatisch)]]=VLOOKUP(aktives_Teilprojekt,Teilprojekte[[Teilprojekte]:[Kürzel]],2,FALSE),"okay","Hauptprozess anderes TP"))</f>
        <v>okay</v>
      </c>
      <c r="AM7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59" t="str">
        <f>IFERROR(IF(BTT[[#This Row],[SAP-Modul
(Pflichtauswahl)]]&lt;&gt;VLOOKUP(BTT[[#This Row],[Verwendete Transaktion (Pflichtauswahl)]],Transaktionen[[Transaktionen]:[Modul]],3,FALSE),"Modul anders","okay"),"")</f>
        <v>okay</v>
      </c>
      <c r="AP759" t="str">
        <f>IFERROR(IF(COUNTIFS(BTT[Verwendete Transaktion (Pflichtauswahl)],BTT[[#This Row],[Verwendete Transaktion (Pflichtauswahl)]],BTT[SAP-Modul
(Pflichtauswahl)],"&lt;&gt;"&amp;BTT[[#This Row],[SAP-Modul
(Pflichtauswahl)]])&gt;0,"Modul anders","okay"),"")</f>
        <v>okay</v>
      </c>
      <c r="AQ759" t="str">
        <f>IFERROR(IF(COUNTIFS(BTT[Verwendete Transaktion (Pflichtauswahl)],BTT[[#This Row],[Verwendete Transaktion (Pflichtauswahl)]],BTT[Verantwortliches TP
(automatisch)],"&lt;&gt;"&amp;BTT[[#This Row],[Verantwortliches TP
(automatisch)]])&gt;0,"Transaktion mehrfach","okay"),"")</f>
        <v>okay</v>
      </c>
      <c r="AR759" t="str">
        <f>IFERROR(IF(COUNTIFS(BTT[Verwendete Transaktion (Pflichtauswahl)],BTT[[#This Row],[Verwendete Transaktion (Pflichtauswahl)]],BTT[Verantwortliches TP
(automatisch)],"&lt;&gt;"&amp;VLOOKUP(aktives_Teilprojekt,Teilprojekte[[Teilprojekte]:[Kürzel]],2,FALSE))&gt;0,"Transaktion mehrfach","okay"),"")</f>
        <v>okay</v>
      </c>
      <c r="AS759" t="s">
        <v>2149</v>
      </c>
    </row>
    <row r="760" spans="1:45">
      <c r="A760" t="str">
        <f>IFERROR(IF(BTT[[#This Row],[Lfd Nr. 
(aus konsolidierter Datei)]]&lt;&gt;"",BTT[[#This Row],[Lfd Nr. 
(aus konsolidierter Datei)]],VLOOKUP(aktives_Teilprojekt,Teilprojekte[[Teilprojekte]:[Kürzel]],2,FALSE)&amp;ROW(BTT[[#This Row],[Lfd Nr.
(automatisch)]])-2),"")</f>
        <v>FI3144</v>
      </c>
      <c r="B760" t="s">
        <v>807</v>
      </c>
      <c r="D760" t="s">
        <v>2150</v>
      </c>
      <c r="E760" t="str">
        <f>IFERROR(IF(NOT(BTT[[#This Row],[Manuelle Änderung des Verantwortliches TP
(Auswahl - bei Bedarf)]]=""),BTT[[#This Row],[Manuelle Änderung des Verantwortliches TP
(Auswahl - bei Bedarf)]],VLOOKUP(BTT[[#This Row],[Hauptprozess
(Pflichtauswahl)]],Hauptprozesse[],3,FALSE)),"")</f>
        <v>FI</v>
      </c>
      <c r="G760" t="s">
        <v>809</v>
      </c>
      <c r="H760" t="s">
        <v>1088</v>
      </c>
      <c r="I760" t="s">
        <v>2151</v>
      </c>
      <c r="J760" t="str">
        <f>IFERROR(VLOOKUP(BTT[[#This Row],[Verwendete Transaktion (Pflichtauswahl)]],Transaktionen[[Transaktionen]:[Langtext]],2,FALSE),"")</f>
        <v>Profit Center: Ist-Einzelposten</v>
      </c>
      <c r="O760" t="s">
        <v>83</v>
      </c>
      <c r="T760" t="s">
        <v>83</v>
      </c>
      <c r="V760" t="str">
        <f>IFERROR(VLOOKUP(BTT[[#This Row],[Verwendetes Formular
(Auswahl falls relevant)]],Formulare[[Formularbezeichnung]:[Formularname (technisch)]],2,FALSE),"")</f>
        <v/>
      </c>
      <c r="X760" t="s">
        <v>83</v>
      </c>
      <c r="Y760" s="4"/>
      <c r="AC760" s="22" t="s">
        <v>97</v>
      </c>
      <c r="AD760" t="s">
        <v>98</v>
      </c>
      <c r="AF760" s="22" t="s">
        <v>97</v>
      </c>
      <c r="AJ760" t="s">
        <v>99</v>
      </c>
      <c r="AK760" t="str">
        <f>IF(BTT[[#This Row],[Subprozess
(optionale Auswahl)]]="","okay",IF(VLOOKUP(BTT[[#This Row],[Subprozess
(optionale Auswahl)]],BPML[[Subprozess]:[Zugeordneter Hauptprozess]],3,FALSE)=BTT[[#This Row],[Hauptprozess
(Pflichtauswahl)]],"okay","falscher Subprozess"))</f>
        <v>okay</v>
      </c>
      <c r="AL760" t="str">
        <f>IF(aktives_Teilprojekt="Master","",IF(BTT[[#This Row],[Verantwortliches TP
(automatisch)]]=VLOOKUP(aktives_Teilprojekt,Teilprojekte[[Teilprojekte]:[Kürzel]],2,FALSE),"okay","Hauptprozess anderes TP"))</f>
        <v>okay</v>
      </c>
      <c r="AM7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0" t="str">
        <f>IFERROR(IF(BTT[[#This Row],[SAP-Modul
(Pflichtauswahl)]]&lt;&gt;VLOOKUP(BTT[[#This Row],[Verwendete Transaktion (Pflichtauswahl)]],Transaktionen[[Transaktionen]:[Modul]],3,FALSE),"Modul anders","okay"),"")</f>
        <v>Modul anders</v>
      </c>
      <c r="AP760" t="str">
        <f>IFERROR(IF(COUNTIFS(BTT[Verwendete Transaktion (Pflichtauswahl)],BTT[[#This Row],[Verwendete Transaktion (Pflichtauswahl)]],BTT[SAP-Modul
(Pflichtauswahl)],"&lt;&gt;"&amp;BTT[[#This Row],[SAP-Modul
(Pflichtauswahl)]])&gt;0,"Modul anders","okay"),"")</f>
        <v>okay</v>
      </c>
      <c r="AQ760" t="str">
        <f>IFERROR(IF(COUNTIFS(BTT[Verwendete Transaktion (Pflichtauswahl)],BTT[[#This Row],[Verwendete Transaktion (Pflichtauswahl)]],BTT[Verantwortliches TP
(automatisch)],"&lt;&gt;"&amp;BTT[[#This Row],[Verantwortliches TP
(automatisch)]])&gt;0,"Transaktion mehrfach","okay"),"")</f>
        <v>okay</v>
      </c>
      <c r="AR760" t="str">
        <f>IFERROR(IF(COUNTIFS(BTT[Verwendete Transaktion (Pflichtauswahl)],BTT[[#This Row],[Verwendete Transaktion (Pflichtauswahl)]],BTT[Verantwortliches TP
(automatisch)],"&lt;&gt;"&amp;VLOOKUP(aktives_Teilprojekt,Teilprojekte[[Teilprojekte]:[Kürzel]],2,FALSE))&gt;0,"Transaktion mehrfach","okay"),"")</f>
        <v>okay</v>
      </c>
      <c r="AS760" t="s">
        <v>2152</v>
      </c>
    </row>
    <row r="761" spans="1:45">
      <c r="A761" t="str">
        <f>IFERROR(IF(BTT[[#This Row],[Lfd Nr. 
(aus konsolidierter Datei)]]&lt;&gt;"",BTT[[#This Row],[Lfd Nr. 
(aus konsolidierter Datei)]],VLOOKUP(aktives_Teilprojekt,Teilprojekte[[Teilprojekte]:[Kürzel]],2,FALSE)&amp;ROW(BTT[[#This Row],[Lfd Nr.
(automatisch)]])-2),"")</f>
        <v>FI3054</v>
      </c>
      <c r="B761" t="s">
        <v>813</v>
      </c>
      <c r="D761" t="s">
        <v>2153</v>
      </c>
      <c r="E761" t="str">
        <f>IFERROR(IF(NOT(BTT[[#This Row],[Manuelle Änderung des Verantwortliches TP
(Auswahl - bei Bedarf)]]=""),BTT[[#This Row],[Manuelle Änderung des Verantwortliches TP
(Auswahl - bei Bedarf)]],VLOOKUP(BTT[[#This Row],[Hauptprozess
(Pflichtauswahl)]],Hauptprozesse[],3,FALSE)),"")</f>
        <v>FI</v>
      </c>
      <c r="F761" t="s">
        <v>5</v>
      </c>
      <c r="G761" t="s">
        <v>809</v>
      </c>
      <c r="H761" t="s">
        <v>810</v>
      </c>
      <c r="I761" t="s">
        <v>2154</v>
      </c>
      <c r="J761" t="str">
        <f>IFERROR(VLOOKUP(BTT[[#This Row],[Verwendete Transaktion (Pflichtauswahl)]],Transaktionen[[Transaktionen]:[Langtext]],2,FALSE),"")</f>
        <v>CO-PCA: Kostengrp von CCSS zur GLTPC</v>
      </c>
      <c r="O761" t="s">
        <v>83</v>
      </c>
      <c r="T761" t="s">
        <v>83</v>
      </c>
      <c r="V761" t="str">
        <f>IFERROR(VLOOKUP(BTT[[#This Row],[Verwendetes Formular
(Auswahl falls relevant)]],Formulare[[Formularbezeichnung]:[Formularname (technisch)]],2,FALSE),"")</f>
        <v/>
      </c>
      <c r="X761" t="s">
        <v>83</v>
      </c>
      <c r="Y761" s="4"/>
      <c r="AC761" s="22" t="s">
        <v>97</v>
      </c>
      <c r="AD761" t="s">
        <v>98</v>
      </c>
      <c r="AF761" s="22" t="s">
        <v>97</v>
      </c>
      <c r="AJ761" t="s">
        <v>99</v>
      </c>
      <c r="AK761" t="str">
        <f>IF(BTT[[#This Row],[Subprozess
(optionale Auswahl)]]="","okay",IF(VLOOKUP(BTT[[#This Row],[Subprozess
(optionale Auswahl)]],BPML[[Subprozess]:[Zugeordneter Hauptprozess]],3,FALSE)=BTT[[#This Row],[Hauptprozess
(Pflichtauswahl)]],"okay","falscher Subprozess"))</f>
        <v>okay</v>
      </c>
      <c r="AL761" t="str">
        <f>IF(aktives_Teilprojekt="Master","",IF(BTT[[#This Row],[Verantwortliches TP
(automatisch)]]=VLOOKUP(aktives_Teilprojekt,Teilprojekte[[Teilprojekte]:[Kürzel]],2,FALSE),"okay","Hauptprozess anderes TP"))</f>
        <v>okay</v>
      </c>
      <c r="AM7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1" t="str">
        <f>IFERROR(IF(BTT[[#This Row],[SAP-Modul
(Pflichtauswahl)]]&lt;&gt;VLOOKUP(BTT[[#This Row],[Verwendete Transaktion (Pflichtauswahl)]],Transaktionen[[Transaktionen]:[Modul]],3,FALSE),"Modul anders","okay"),"")</f>
        <v>okay</v>
      </c>
      <c r="AP761" t="str">
        <f>IFERROR(IF(COUNTIFS(BTT[Verwendete Transaktion (Pflichtauswahl)],BTT[[#This Row],[Verwendete Transaktion (Pflichtauswahl)]],BTT[SAP-Modul
(Pflichtauswahl)],"&lt;&gt;"&amp;BTT[[#This Row],[SAP-Modul
(Pflichtauswahl)]])&gt;0,"Modul anders","okay"),"")</f>
        <v>okay</v>
      </c>
      <c r="AQ761" t="str">
        <f>IFERROR(IF(COUNTIFS(BTT[Verwendete Transaktion (Pflichtauswahl)],BTT[[#This Row],[Verwendete Transaktion (Pflichtauswahl)]],BTT[Verantwortliches TP
(automatisch)],"&lt;&gt;"&amp;BTT[[#This Row],[Verantwortliches TP
(automatisch)]])&gt;0,"Transaktion mehrfach","okay"),"")</f>
        <v>okay</v>
      </c>
      <c r="AR761" t="str">
        <f>IFERROR(IF(COUNTIFS(BTT[Verwendete Transaktion (Pflichtauswahl)],BTT[[#This Row],[Verwendete Transaktion (Pflichtauswahl)]],BTT[Verantwortliches TP
(automatisch)],"&lt;&gt;"&amp;VLOOKUP(aktives_Teilprojekt,Teilprojekte[[Teilprojekte]:[Kürzel]],2,FALSE))&gt;0,"Transaktion mehrfach","okay"),"")</f>
        <v>okay</v>
      </c>
      <c r="AS761" t="s">
        <v>2155</v>
      </c>
    </row>
    <row r="762" spans="1:45">
      <c r="A762" t="str">
        <f>IFERROR(IF(BTT[[#This Row],[Lfd Nr. 
(aus konsolidierter Datei)]]&lt;&gt;"",BTT[[#This Row],[Lfd Nr. 
(aus konsolidierter Datei)]],VLOOKUP(aktives_Teilprojekt,Teilprojekte[[Teilprojekte]:[Kürzel]],2,FALSE)&amp;ROW(BTT[[#This Row],[Lfd Nr.
(automatisch)]])-2),"")</f>
        <v>FI3055</v>
      </c>
      <c r="B762" t="s">
        <v>813</v>
      </c>
      <c r="D762" t="s">
        <v>2156</v>
      </c>
      <c r="E762" t="str">
        <f>IFERROR(IF(NOT(BTT[[#This Row],[Manuelle Änderung des Verantwortliches TP
(Auswahl - bei Bedarf)]]=""),BTT[[#This Row],[Manuelle Änderung des Verantwortliches TP
(Auswahl - bei Bedarf)]],VLOOKUP(BTT[[#This Row],[Hauptprozess
(Pflichtauswahl)]],Hauptprozesse[],3,FALSE)),"")</f>
        <v>FI</v>
      </c>
      <c r="F762" t="s">
        <v>5</v>
      </c>
      <c r="G762" t="s">
        <v>809</v>
      </c>
      <c r="H762" t="s">
        <v>1088</v>
      </c>
      <c r="I762" t="s">
        <v>2157</v>
      </c>
      <c r="J762" t="str">
        <f>IFERROR(VLOOKUP(BTT[[#This Row],[Verwendete Transaktion (Pflichtauswahl)]],Transaktionen[[Transaktionen]:[Langtext]],2,FALSE),"")</f>
        <v>Profit Center aktivieren</v>
      </c>
      <c r="O762" t="s">
        <v>83</v>
      </c>
      <c r="T762" t="s">
        <v>83</v>
      </c>
      <c r="V762" t="str">
        <f>IFERROR(VLOOKUP(BTT[[#This Row],[Verwendetes Formular
(Auswahl falls relevant)]],Formulare[[Formularbezeichnung]:[Formularname (technisch)]],2,FALSE),"")</f>
        <v/>
      </c>
      <c r="X762" t="s">
        <v>83</v>
      </c>
      <c r="Y762" s="4"/>
      <c r="AC762" s="22" t="s">
        <v>97</v>
      </c>
      <c r="AD762" t="s">
        <v>98</v>
      </c>
      <c r="AF762" s="22" t="s">
        <v>97</v>
      </c>
      <c r="AJ762" t="s">
        <v>99</v>
      </c>
      <c r="AK762" t="str">
        <f>IF(BTT[[#This Row],[Subprozess
(optionale Auswahl)]]="","okay",IF(VLOOKUP(BTT[[#This Row],[Subprozess
(optionale Auswahl)]],BPML[[Subprozess]:[Zugeordneter Hauptprozess]],3,FALSE)=BTT[[#This Row],[Hauptprozess
(Pflichtauswahl)]],"okay","falscher Subprozess"))</f>
        <v>okay</v>
      </c>
      <c r="AL762" t="str">
        <f>IF(aktives_Teilprojekt="Master","",IF(BTT[[#This Row],[Verantwortliches TP
(automatisch)]]=VLOOKUP(aktives_Teilprojekt,Teilprojekte[[Teilprojekte]:[Kürzel]],2,FALSE),"okay","Hauptprozess anderes TP"))</f>
        <v>okay</v>
      </c>
      <c r="AM7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2" t="str">
        <f>IFERROR(IF(BTT[[#This Row],[SAP-Modul
(Pflichtauswahl)]]&lt;&gt;VLOOKUP(BTT[[#This Row],[Verwendete Transaktion (Pflichtauswahl)]],Transaktionen[[Transaktionen]:[Modul]],3,FALSE),"Modul anders","okay"),"")</f>
        <v>okay</v>
      </c>
      <c r="AP762" t="str">
        <f>IFERROR(IF(COUNTIFS(BTT[Verwendete Transaktion (Pflichtauswahl)],BTT[[#This Row],[Verwendete Transaktion (Pflichtauswahl)]],BTT[SAP-Modul
(Pflichtauswahl)],"&lt;&gt;"&amp;BTT[[#This Row],[SAP-Modul
(Pflichtauswahl)]])&gt;0,"Modul anders","okay"),"")</f>
        <v>okay</v>
      </c>
      <c r="AQ762" t="str">
        <f>IFERROR(IF(COUNTIFS(BTT[Verwendete Transaktion (Pflichtauswahl)],BTT[[#This Row],[Verwendete Transaktion (Pflichtauswahl)]],BTT[Verantwortliches TP
(automatisch)],"&lt;&gt;"&amp;BTT[[#This Row],[Verantwortliches TP
(automatisch)]])&gt;0,"Transaktion mehrfach","okay"),"")</f>
        <v>okay</v>
      </c>
      <c r="AR762" t="str">
        <f>IFERROR(IF(COUNTIFS(BTT[Verwendete Transaktion (Pflichtauswahl)],BTT[[#This Row],[Verwendete Transaktion (Pflichtauswahl)]],BTT[Verantwortliches TP
(automatisch)],"&lt;&gt;"&amp;VLOOKUP(aktives_Teilprojekt,Teilprojekte[[Teilprojekte]:[Kürzel]],2,FALSE))&gt;0,"Transaktion mehrfach","okay"),"")</f>
        <v>okay</v>
      </c>
      <c r="AS762" t="s">
        <v>2158</v>
      </c>
    </row>
    <row r="763" spans="1:45">
      <c r="A763" t="str">
        <f>IFERROR(IF(BTT[[#This Row],[Lfd Nr. 
(aus konsolidierter Datei)]]&lt;&gt;"",BTT[[#This Row],[Lfd Nr. 
(aus konsolidierter Datei)]],VLOOKUP(aktives_Teilprojekt,Teilprojekte[[Teilprojekte]:[Kürzel]],2,FALSE)&amp;ROW(BTT[[#This Row],[Lfd Nr.
(automatisch)]])-2),"")</f>
        <v>FI2995</v>
      </c>
      <c r="B763" t="s">
        <v>79</v>
      </c>
      <c r="D763" t="s">
        <v>2159</v>
      </c>
      <c r="E763" t="str">
        <f>IFERROR(IF(NOT(BTT[[#This Row],[Manuelle Änderung des Verantwortliches TP
(Auswahl - bei Bedarf)]]=""),BTT[[#This Row],[Manuelle Änderung des Verantwortliches TP
(Auswahl - bei Bedarf)]],VLOOKUP(BTT[[#This Row],[Hauptprozess
(Pflichtauswahl)]],Hauptprozesse[],3,FALSE)),"")</f>
        <v>FI</v>
      </c>
      <c r="G763" t="s">
        <v>809</v>
      </c>
      <c r="H763" t="s">
        <v>831</v>
      </c>
      <c r="I763" t="s">
        <v>2160</v>
      </c>
      <c r="J763" t="str">
        <f>IFERROR(VLOOKUP(BTT[[#This Row],[Verwendete Transaktion (Pflichtauswahl)]],Transaktionen[[Transaktionen]:[Langtext]],2,FALSE),"")</f>
        <v>Zuschläge IST:  Innenauftr. Einzelv.</v>
      </c>
      <c r="O763" t="s">
        <v>83</v>
      </c>
      <c r="T763" t="s">
        <v>83</v>
      </c>
      <c r="V763" t="str">
        <f>IFERROR(VLOOKUP(BTT[[#This Row],[Verwendetes Formular
(Auswahl falls relevant)]],Formulare[[Formularbezeichnung]:[Formularname (technisch)]],2,FALSE),"")</f>
        <v/>
      </c>
      <c r="X763" t="s">
        <v>83</v>
      </c>
      <c r="Y763" s="4"/>
      <c r="AB763" t="s">
        <v>85</v>
      </c>
      <c r="AC763" s="22" t="s">
        <v>97</v>
      </c>
      <c r="AD763" t="s">
        <v>816</v>
      </c>
      <c r="AF763" t="s">
        <v>2161</v>
      </c>
      <c r="AJ763" t="s">
        <v>99</v>
      </c>
      <c r="AK763" t="str">
        <f>IF(BTT[[#This Row],[Subprozess
(optionale Auswahl)]]="","okay",IF(VLOOKUP(BTT[[#This Row],[Subprozess
(optionale Auswahl)]],BPML[[Subprozess]:[Zugeordneter Hauptprozess]],3,FALSE)=BTT[[#This Row],[Hauptprozess
(Pflichtauswahl)]],"okay","falscher Subprozess"))</f>
        <v>okay</v>
      </c>
      <c r="AL763" t="str">
        <f>IF(aktives_Teilprojekt="Master","",IF(BTT[[#This Row],[Verantwortliches TP
(automatisch)]]=VLOOKUP(aktives_Teilprojekt,Teilprojekte[[Teilprojekte]:[Kürzel]],2,FALSE),"okay","Hauptprozess anderes TP"))</f>
        <v>okay</v>
      </c>
      <c r="AM7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3" t="str">
        <f>IFERROR(IF(BTT[[#This Row],[SAP-Modul
(Pflichtauswahl)]]&lt;&gt;VLOOKUP(BTT[[#This Row],[Verwendete Transaktion (Pflichtauswahl)]],Transaktionen[[Transaktionen]:[Modul]],3,FALSE),"Modul anders","okay"),"")</f>
        <v>Modul anders</v>
      </c>
      <c r="AP763" t="str">
        <f>IFERROR(IF(COUNTIFS(BTT[Verwendete Transaktion (Pflichtauswahl)],BTT[[#This Row],[Verwendete Transaktion (Pflichtauswahl)]],BTT[SAP-Modul
(Pflichtauswahl)],"&lt;&gt;"&amp;BTT[[#This Row],[SAP-Modul
(Pflichtauswahl)]])&gt;0,"Modul anders","okay"),"")</f>
        <v>okay</v>
      </c>
      <c r="AQ763" t="str">
        <f>IFERROR(IF(COUNTIFS(BTT[Verwendete Transaktion (Pflichtauswahl)],BTT[[#This Row],[Verwendete Transaktion (Pflichtauswahl)]],BTT[Verantwortliches TP
(automatisch)],"&lt;&gt;"&amp;BTT[[#This Row],[Verantwortliches TP
(automatisch)]])&gt;0,"Transaktion mehrfach","okay"),"")</f>
        <v>okay</v>
      </c>
      <c r="AR763" t="str">
        <f>IFERROR(IF(COUNTIFS(BTT[Verwendete Transaktion (Pflichtauswahl)],BTT[[#This Row],[Verwendete Transaktion (Pflichtauswahl)]],BTT[Verantwortliches TP
(automatisch)],"&lt;&gt;"&amp;VLOOKUP(aktives_Teilprojekt,Teilprojekte[[Teilprojekte]:[Kürzel]],2,FALSE))&gt;0,"Transaktion mehrfach","okay"),"")</f>
        <v>okay</v>
      </c>
      <c r="AS763" t="s">
        <v>2162</v>
      </c>
    </row>
    <row r="764" spans="1:45">
      <c r="A764" t="str">
        <f>IFERROR(IF(BTT[[#This Row],[Lfd Nr. 
(aus konsolidierter Datei)]]&lt;&gt;"",BTT[[#This Row],[Lfd Nr. 
(aus konsolidierter Datei)]],VLOOKUP(aktives_Teilprojekt,Teilprojekte[[Teilprojekte]:[Kürzel]],2,FALSE)&amp;ROW(BTT[[#This Row],[Lfd Nr.
(automatisch)]])-2),"")</f>
        <v>FI2996</v>
      </c>
      <c r="B764" t="s">
        <v>79</v>
      </c>
      <c r="D764" t="s">
        <v>2163</v>
      </c>
      <c r="E764" t="str">
        <f>IFERROR(IF(NOT(BTT[[#This Row],[Manuelle Änderung des Verantwortliches TP
(Auswahl - bei Bedarf)]]=""),BTT[[#This Row],[Manuelle Änderung des Verantwortliches TP
(Auswahl - bei Bedarf)]],VLOOKUP(BTT[[#This Row],[Hauptprozess
(Pflichtauswahl)]],Hauptprozesse[],3,FALSE)),"")</f>
        <v>FI</v>
      </c>
      <c r="G764" t="s">
        <v>809</v>
      </c>
      <c r="H764" t="s">
        <v>831</v>
      </c>
      <c r="I764" t="s">
        <v>2164</v>
      </c>
      <c r="J764" t="str">
        <f>IFERROR(VLOOKUP(BTT[[#This Row],[Verwendete Transaktion (Pflichtauswahl)]],Transaktionen[[Transaktionen]:[Langtext]],2,FALSE),"")</f>
        <v>Ist-Zuschläge:  Innenauftr. Sammelv.</v>
      </c>
      <c r="O764" t="s">
        <v>83</v>
      </c>
      <c r="T764" t="s">
        <v>83</v>
      </c>
      <c r="V764" t="str">
        <f>IFERROR(VLOOKUP(BTT[[#This Row],[Verwendetes Formular
(Auswahl falls relevant)]],Formulare[[Formularbezeichnung]:[Formularname (technisch)]],2,FALSE),"")</f>
        <v/>
      </c>
      <c r="X764" t="s">
        <v>83</v>
      </c>
      <c r="Y764" s="4"/>
      <c r="AB764" t="s">
        <v>85</v>
      </c>
      <c r="AC764" s="22" t="s">
        <v>97</v>
      </c>
      <c r="AD764" t="s">
        <v>816</v>
      </c>
      <c r="AF764" t="s">
        <v>2165</v>
      </c>
      <c r="AJ764" t="s">
        <v>99</v>
      </c>
      <c r="AK764" t="str">
        <f>IF(BTT[[#This Row],[Subprozess
(optionale Auswahl)]]="","okay",IF(VLOOKUP(BTT[[#This Row],[Subprozess
(optionale Auswahl)]],BPML[[Subprozess]:[Zugeordneter Hauptprozess]],3,FALSE)=BTT[[#This Row],[Hauptprozess
(Pflichtauswahl)]],"okay","falscher Subprozess"))</f>
        <v>okay</v>
      </c>
      <c r="AL764" t="str">
        <f>IF(aktives_Teilprojekt="Master","",IF(BTT[[#This Row],[Verantwortliches TP
(automatisch)]]=VLOOKUP(aktives_Teilprojekt,Teilprojekte[[Teilprojekte]:[Kürzel]],2,FALSE),"okay","Hauptprozess anderes TP"))</f>
        <v>okay</v>
      </c>
      <c r="AM7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4" t="str">
        <f>IFERROR(IF(BTT[[#This Row],[SAP-Modul
(Pflichtauswahl)]]&lt;&gt;VLOOKUP(BTT[[#This Row],[Verwendete Transaktion (Pflichtauswahl)]],Transaktionen[[Transaktionen]:[Modul]],3,FALSE),"Modul anders","okay"),"")</f>
        <v>Modul anders</v>
      </c>
      <c r="AP764" t="str">
        <f>IFERROR(IF(COUNTIFS(BTT[Verwendete Transaktion (Pflichtauswahl)],BTT[[#This Row],[Verwendete Transaktion (Pflichtauswahl)]],BTT[SAP-Modul
(Pflichtauswahl)],"&lt;&gt;"&amp;BTT[[#This Row],[SAP-Modul
(Pflichtauswahl)]])&gt;0,"Modul anders","okay"),"")</f>
        <v>okay</v>
      </c>
      <c r="AQ764" t="str">
        <f>IFERROR(IF(COUNTIFS(BTT[Verwendete Transaktion (Pflichtauswahl)],BTT[[#This Row],[Verwendete Transaktion (Pflichtauswahl)]],BTT[Verantwortliches TP
(automatisch)],"&lt;&gt;"&amp;BTT[[#This Row],[Verantwortliches TP
(automatisch)]])&gt;0,"Transaktion mehrfach","okay"),"")</f>
        <v>okay</v>
      </c>
      <c r="AR764" t="str">
        <f>IFERROR(IF(COUNTIFS(BTT[Verwendete Transaktion (Pflichtauswahl)],BTT[[#This Row],[Verwendete Transaktion (Pflichtauswahl)]],BTT[Verantwortliches TP
(automatisch)],"&lt;&gt;"&amp;VLOOKUP(aktives_Teilprojekt,Teilprojekte[[Teilprojekte]:[Kürzel]],2,FALSE))&gt;0,"Transaktion mehrfach","okay"),"")</f>
        <v>okay</v>
      </c>
      <c r="AS764" t="s">
        <v>2166</v>
      </c>
    </row>
    <row r="765" spans="1:45">
      <c r="A765" t="str">
        <f>IFERROR(IF(BTT[[#This Row],[Lfd Nr. 
(aus konsolidierter Datei)]]&lt;&gt;"",BTT[[#This Row],[Lfd Nr. 
(aus konsolidierter Datei)]],VLOOKUP(aktives_Teilprojekt,Teilprojekte[[Teilprojekte]:[Kürzel]],2,FALSE)&amp;ROW(BTT[[#This Row],[Lfd Nr.
(automatisch)]])-2),"")</f>
        <v>FI3056</v>
      </c>
      <c r="B765" t="s">
        <v>813</v>
      </c>
      <c r="D765" t="s">
        <v>2167</v>
      </c>
      <c r="E765" t="str">
        <f>IFERROR(IF(NOT(BTT[[#This Row],[Manuelle Änderung des Verantwortliches TP
(Auswahl - bei Bedarf)]]=""),BTT[[#This Row],[Manuelle Änderung des Verantwortliches TP
(Auswahl - bei Bedarf)]],VLOOKUP(BTT[[#This Row],[Hauptprozess
(Pflichtauswahl)]],Hauptprozesse[],3,FALSE)),"")</f>
        <v>FI</v>
      </c>
      <c r="F765" t="s">
        <v>5</v>
      </c>
      <c r="G765" t="s">
        <v>809</v>
      </c>
      <c r="H765" t="s">
        <v>1088</v>
      </c>
      <c r="I765" t="s">
        <v>2168</v>
      </c>
      <c r="J765" t="str">
        <f>IFERROR(VLOOKUP(BTT[[#This Row],[Verwendete Transaktion (Pflichtauswahl)]],Transaktionen[[Transaktionen]:[Langtext]],2,FALSE),"")</f>
        <v>PSP-Elementgruppen anzeigen</v>
      </c>
      <c r="O765" t="s">
        <v>83</v>
      </c>
      <c r="T765" t="s">
        <v>83</v>
      </c>
      <c r="V765" t="str">
        <f>IFERROR(VLOOKUP(BTT[[#This Row],[Verwendetes Formular
(Auswahl falls relevant)]],Formulare[[Formularbezeichnung]:[Formularname (technisch)]],2,FALSE),"")</f>
        <v/>
      </c>
      <c r="X765" t="s">
        <v>83</v>
      </c>
      <c r="Y765" s="4"/>
      <c r="AC765" s="22" t="s">
        <v>97</v>
      </c>
      <c r="AD765" t="s">
        <v>98</v>
      </c>
      <c r="AF765" s="22" t="s">
        <v>97</v>
      </c>
      <c r="AJ765" t="s">
        <v>99</v>
      </c>
      <c r="AK765" t="str">
        <f>IF(BTT[[#This Row],[Subprozess
(optionale Auswahl)]]="","okay",IF(VLOOKUP(BTT[[#This Row],[Subprozess
(optionale Auswahl)]],BPML[[Subprozess]:[Zugeordneter Hauptprozess]],3,FALSE)=BTT[[#This Row],[Hauptprozess
(Pflichtauswahl)]],"okay","falscher Subprozess"))</f>
        <v>okay</v>
      </c>
      <c r="AL765" t="str">
        <f>IF(aktives_Teilprojekt="Master","",IF(BTT[[#This Row],[Verantwortliches TP
(automatisch)]]=VLOOKUP(aktives_Teilprojekt,Teilprojekte[[Teilprojekte]:[Kürzel]],2,FALSE),"okay","Hauptprozess anderes TP"))</f>
        <v>okay</v>
      </c>
      <c r="AM7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5" t="str">
        <f>IFERROR(IF(BTT[[#This Row],[SAP-Modul
(Pflichtauswahl)]]&lt;&gt;VLOOKUP(BTT[[#This Row],[Verwendete Transaktion (Pflichtauswahl)]],Transaktionen[[Transaktionen]:[Modul]],3,FALSE),"Modul anders","okay"),"")</f>
        <v>okay</v>
      </c>
      <c r="AP765" t="str">
        <f>IFERROR(IF(COUNTIFS(BTT[Verwendete Transaktion (Pflichtauswahl)],BTT[[#This Row],[Verwendete Transaktion (Pflichtauswahl)]],BTT[SAP-Modul
(Pflichtauswahl)],"&lt;&gt;"&amp;BTT[[#This Row],[SAP-Modul
(Pflichtauswahl)]])&gt;0,"Modul anders","okay"),"")</f>
        <v>okay</v>
      </c>
      <c r="AQ765" t="str">
        <f>IFERROR(IF(COUNTIFS(BTT[Verwendete Transaktion (Pflichtauswahl)],BTT[[#This Row],[Verwendete Transaktion (Pflichtauswahl)]],BTT[Verantwortliches TP
(automatisch)],"&lt;&gt;"&amp;BTT[[#This Row],[Verantwortliches TP
(automatisch)]])&gt;0,"Transaktion mehrfach","okay"),"")</f>
        <v>okay</v>
      </c>
      <c r="AR765" t="str">
        <f>IFERROR(IF(COUNTIFS(BTT[Verwendete Transaktion (Pflichtauswahl)],BTT[[#This Row],[Verwendete Transaktion (Pflichtauswahl)]],BTT[Verantwortliches TP
(automatisch)],"&lt;&gt;"&amp;VLOOKUP(aktives_Teilprojekt,Teilprojekte[[Teilprojekte]:[Kürzel]],2,FALSE))&gt;0,"Transaktion mehrfach","okay"),"")</f>
        <v>okay</v>
      </c>
      <c r="AS765" t="s">
        <v>2169</v>
      </c>
    </row>
    <row r="766" spans="1:45">
      <c r="A766" t="str">
        <f>IFERROR(IF(BTT[[#This Row],[Lfd Nr. 
(aus konsolidierter Datei)]]&lt;&gt;"",BTT[[#This Row],[Lfd Nr. 
(aus konsolidierter Datei)]],VLOOKUP(aktives_Teilprojekt,Teilprojekte[[Teilprojekte]:[Kürzel]],2,FALSE)&amp;ROW(BTT[[#This Row],[Lfd Nr.
(automatisch)]])-2),"")</f>
        <v>FI3057</v>
      </c>
      <c r="B766" t="s">
        <v>813</v>
      </c>
      <c r="D766" t="s">
        <v>2170</v>
      </c>
      <c r="E766" t="str">
        <f>IFERROR(IF(NOT(BTT[[#This Row],[Manuelle Änderung des Verantwortliches TP
(Auswahl - bei Bedarf)]]=""),BTT[[#This Row],[Manuelle Änderung des Verantwortliches TP
(Auswahl - bei Bedarf)]],VLOOKUP(BTT[[#This Row],[Hauptprozess
(Pflichtauswahl)]],Hauptprozesse[],3,FALSE)),"")</f>
        <v>FI</v>
      </c>
      <c r="F766" t="s">
        <v>5</v>
      </c>
      <c r="G766" t="s">
        <v>809</v>
      </c>
      <c r="H766" t="s">
        <v>1088</v>
      </c>
      <c r="I766" t="s">
        <v>2171</v>
      </c>
      <c r="J766" t="str">
        <f>IFERROR(VLOOKUP(BTT[[#This Row],[Verwendete Transaktion (Pflichtauswahl)]],Transaktionen[[Transaktionen]:[Langtext]],2,FALSE),"")</f>
        <v>Statistische Kennzahlen anlegen</v>
      </c>
      <c r="O766" t="s">
        <v>83</v>
      </c>
      <c r="T766" t="s">
        <v>83</v>
      </c>
      <c r="V766" t="str">
        <f>IFERROR(VLOOKUP(BTT[[#This Row],[Verwendetes Formular
(Auswahl falls relevant)]],Formulare[[Formularbezeichnung]:[Formularname (technisch)]],2,FALSE),"")</f>
        <v/>
      </c>
      <c r="X766" t="s">
        <v>83</v>
      </c>
      <c r="Y766" s="4"/>
      <c r="AC766" s="22" t="s">
        <v>97</v>
      </c>
      <c r="AD766" t="s">
        <v>87</v>
      </c>
      <c r="AF766" t="s">
        <v>1941</v>
      </c>
      <c r="AG766" t="s">
        <v>792</v>
      </c>
      <c r="AJ766" t="s">
        <v>99</v>
      </c>
      <c r="AK766" t="str">
        <f>IF(BTT[[#This Row],[Subprozess
(optionale Auswahl)]]="","okay",IF(VLOOKUP(BTT[[#This Row],[Subprozess
(optionale Auswahl)]],BPML[[Subprozess]:[Zugeordneter Hauptprozess]],3,FALSE)=BTT[[#This Row],[Hauptprozess
(Pflichtauswahl)]],"okay","falscher Subprozess"))</f>
        <v>okay</v>
      </c>
      <c r="AL766" t="str">
        <f>IF(aktives_Teilprojekt="Master","",IF(BTT[[#This Row],[Verantwortliches TP
(automatisch)]]=VLOOKUP(aktives_Teilprojekt,Teilprojekte[[Teilprojekte]:[Kürzel]],2,FALSE),"okay","Hauptprozess anderes TP"))</f>
        <v>okay</v>
      </c>
      <c r="AM7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6" t="str">
        <f>IFERROR(IF(BTT[[#This Row],[SAP-Modul
(Pflichtauswahl)]]&lt;&gt;VLOOKUP(BTT[[#This Row],[Verwendete Transaktion (Pflichtauswahl)]],Transaktionen[[Transaktionen]:[Modul]],3,FALSE),"Modul anders","okay"),"")</f>
        <v>okay</v>
      </c>
      <c r="AP766" t="str">
        <f>IFERROR(IF(COUNTIFS(BTT[Verwendete Transaktion (Pflichtauswahl)],BTT[[#This Row],[Verwendete Transaktion (Pflichtauswahl)]],BTT[SAP-Modul
(Pflichtauswahl)],"&lt;&gt;"&amp;BTT[[#This Row],[SAP-Modul
(Pflichtauswahl)]])&gt;0,"Modul anders","okay"),"")</f>
        <v>okay</v>
      </c>
      <c r="AQ766" t="str">
        <f>IFERROR(IF(COUNTIFS(BTT[Verwendete Transaktion (Pflichtauswahl)],BTT[[#This Row],[Verwendete Transaktion (Pflichtauswahl)]],BTT[Verantwortliches TP
(automatisch)],"&lt;&gt;"&amp;BTT[[#This Row],[Verantwortliches TP
(automatisch)]])&gt;0,"Transaktion mehrfach","okay"),"")</f>
        <v>okay</v>
      </c>
      <c r="AR766" t="str">
        <f>IFERROR(IF(COUNTIFS(BTT[Verwendete Transaktion (Pflichtauswahl)],BTT[[#This Row],[Verwendete Transaktion (Pflichtauswahl)]],BTT[Verantwortliches TP
(automatisch)],"&lt;&gt;"&amp;VLOOKUP(aktives_Teilprojekt,Teilprojekte[[Teilprojekte]:[Kürzel]],2,FALSE))&gt;0,"Transaktion mehrfach","okay"),"")</f>
        <v>okay</v>
      </c>
      <c r="AS766" t="s">
        <v>2172</v>
      </c>
    </row>
    <row r="767" spans="1:45">
      <c r="A767" t="str">
        <f>IFERROR(IF(BTT[[#This Row],[Lfd Nr. 
(aus konsolidierter Datei)]]&lt;&gt;"",BTT[[#This Row],[Lfd Nr. 
(aus konsolidierter Datei)]],VLOOKUP(aktives_Teilprojekt,Teilprojekte[[Teilprojekte]:[Kürzel]],2,FALSE)&amp;ROW(BTT[[#This Row],[Lfd Nr.
(automatisch)]])-2),"")</f>
        <v>FI3058</v>
      </c>
      <c r="B767" t="s">
        <v>813</v>
      </c>
      <c r="D767" t="s">
        <v>2173</v>
      </c>
      <c r="E767" t="str">
        <f>IFERROR(IF(NOT(BTT[[#This Row],[Manuelle Änderung des Verantwortliches TP
(Auswahl - bei Bedarf)]]=""),BTT[[#This Row],[Manuelle Änderung des Verantwortliches TP
(Auswahl - bei Bedarf)]],VLOOKUP(BTT[[#This Row],[Hauptprozess
(Pflichtauswahl)]],Hauptprozesse[],3,FALSE)),"")</f>
        <v>FI</v>
      </c>
      <c r="F767" t="s">
        <v>5</v>
      </c>
      <c r="G767" t="s">
        <v>809</v>
      </c>
      <c r="H767" t="s">
        <v>1088</v>
      </c>
      <c r="I767" t="s">
        <v>2174</v>
      </c>
      <c r="J767" t="str">
        <f>IFERROR(VLOOKUP(BTT[[#This Row],[Verwendete Transaktion (Pflichtauswahl)]],Transaktionen[[Transaktionen]:[Langtext]],2,FALSE),"")</f>
        <v>Statistische Kennzahlen ändern</v>
      </c>
      <c r="O767" t="s">
        <v>83</v>
      </c>
      <c r="T767" t="s">
        <v>83</v>
      </c>
      <c r="V767" t="str">
        <f>IFERROR(VLOOKUP(BTT[[#This Row],[Verwendetes Formular
(Auswahl falls relevant)]],Formulare[[Formularbezeichnung]:[Formularname (technisch)]],2,FALSE),"")</f>
        <v/>
      </c>
      <c r="X767" t="s">
        <v>83</v>
      </c>
      <c r="Y767" s="4"/>
      <c r="AC767" s="22" t="s">
        <v>97</v>
      </c>
      <c r="AD767" t="s">
        <v>87</v>
      </c>
      <c r="AF767" t="s">
        <v>1941</v>
      </c>
      <c r="AG767" t="s">
        <v>792</v>
      </c>
      <c r="AJ767" t="s">
        <v>99</v>
      </c>
      <c r="AK767" t="str">
        <f>IF(BTT[[#This Row],[Subprozess
(optionale Auswahl)]]="","okay",IF(VLOOKUP(BTT[[#This Row],[Subprozess
(optionale Auswahl)]],BPML[[Subprozess]:[Zugeordneter Hauptprozess]],3,FALSE)=BTT[[#This Row],[Hauptprozess
(Pflichtauswahl)]],"okay","falscher Subprozess"))</f>
        <v>okay</v>
      </c>
      <c r="AL767" t="str">
        <f>IF(aktives_Teilprojekt="Master","",IF(BTT[[#This Row],[Verantwortliches TP
(automatisch)]]=VLOOKUP(aktives_Teilprojekt,Teilprojekte[[Teilprojekte]:[Kürzel]],2,FALSE),"okay","Hauptprozess anderes TP"))</f>
        <v>okay</v>
      </c>
      <c r="AM7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7" t="str">
        <f>IFERROR(IF(BTT[[#This Row],[SAP-Modul
(Pflichtauswahl)]]&lt;&gt;VLOOKUP(BTT[[#This Row],[Verwendete Transaktion (Pflichtauswahl)]],Transaktionen[[Transaktionen]:[Modul]],3,FALSE),"Modul anders","okay"),"")</f>
        <v>okay</v>
      </c>
      <c r="AP767" t="str">
        <f>IFERROR(IF(COUNTIFS(BTT[Verwendete Transaktion (Pflichtauswahl)],BTT[[#This Row],[Verwendete Transaktion (Pflichtauswahl)]],BTT[SAP-Modul
(Pflichtauswahl)],"&lt;&gt;"&amp;BTT[[#This Row],[SAP-Modul
(Pflichtauswahl)]])&gt;0,"Modul anders","okay"),"")</f>
        <v>okay</v>
      </c>
      <c r="AQ767" t="str">
        <f>IFERROR(IF(COUNTIFS(BTT[Verwendete Transaktion (Pflichtauswahl)],BTT[[#This Row],[Verwendete Transaktion (Pflichtauswahl)]],BTT[Verantwortliches TP
(automatisch)],"&lt;&gt;"&amp;BTT[[#This Row],[Verantwortliches TP
(automatisch)]])&gt;0,"Transaktion mehrfach","okay"),"")</f>
        <v>okay</v>
      </c>
      <c r="AR767" t="str">
        <f>IFERROR(IF(COUNTIFS(BTT[Verwendete Transaktion (Pflichtauswahl)],BTT[[#This Row],[Verwendete Transaktion (Pflichtauswahl)]],BTT[Verantwortliches TP
(automatisch)],"&lt;&gt;"&amp;VLOOKUP(aktives_Teilprojekt,Teilprojekte[[Teilprojekte]:[Kürzel]],2,FALSE))&gt;0,"Transaktion mehrfach","okay"),"")</f>
        <v>okay</v>
      </c>
      <c r="AS767" t="s">
        <v>2175</v>
      </c>
    </row>
    <row r="768" spans="1:45">
      <c r="A768" t="str">
        <f>IFERROR(IF(BTT[[#This Row],[Lfd Nr. 
(aus konsolidierter Datei)]]&lt;&gt;"",BTT[[#This Row],[Lfd Nr. 
(aus konsolidierter Datei)]],VLOOKUP(aktives_Teilprojekt,Teilprojekte[[Teilprojekte]:[Kürzel]],2,FALSE)&amp;ROW(BTT[[#This Row],[Lfd Nr.
(automatisch)]])-2),"")</f>
        <v>FI3059</v>
      </c>
      <c r="B768" t="s">
        <v>813</v>
      </c>
      <c r="D768" t="s">
        <v>1939</v>
      </c>
      <c r="E768" t="str">
        <f>IFERROR(IF(NOT(BTT[[#This Row],[Manuelle Änderung des Verantwortliches TP
(Auswahl - bei Bedarf)]]=""),BTT[[#This Row],[Manuelle Änderung des Verantwortliches TP
(Auswahl - bei Bedarf)]],VLOOKUP(BTT[[#This Row],[Hauptprozess
(Pflichtauswahl)]],Hauptprozesse[],3,FALSE)),"")</f>
        <v>FI</v>
      </c>
      <c r="F768" t="s">
        <v>5</v>
      </c>
      <c r="G768" t="s">
        <v>809</v>
      </c>
      <c r="H768" t="s">
        <v>1088</v>
      </c>
      <c r="I768" t="s">
        <v>2176</v>
      </c>
      <c r="J768" t="str">
        <f>IFERROR(VLOOKUP(BTT[[#This Row],[Verwendete Transaktion (Pflichtauswahl)]],Transaktionen[[Transaktionen]:[Langtext]],2,FALSE),"")</f>
        <v>Statistische Kennzahlen anzeigen</v>
      </c>
      <c r="O768" t="s">
        <v>83</v>
      </c>
      <c r="T768" t="s">
        <v>83</v>
      </c>
      <c r="V768" t="str">
        <f>IFERROR(VLOOKUP(BTT[[#This Row],[Verwendetes Formular
(Auswahl falls relevant)]],Formulare[[Formularbezeichnung]:[Formularname (technisch)]],2,FALSE),"")</f>
        <v/>
      </c>
      <c r="X768" t="s">
        <v>83</v>
      </c>
      <c r="Y768" s="4"/>
      <c r="AC768" s="22" t="s">
        <v>97</v>
      </c>
      <c r="AD768" t="s">
        <v>87</v>
      </c>
      <c r="AF768" t="s">
        <v>1941</v>
      </c>
      <c r="AG768" t="s">
        <v>792</v>
      </c>
      <c r="AJ768" t="s">
        <v>99</v>
      </c>
      <c r="AK768" t="str">
        <f>IF(BTT[[#This Row],[Subprozess
(optionale Auswahl)]]="","okay",IF(VLOOKUP(BTT[[#This Row],[Subprozess
(optionale Auswahl)]],BPML[[Subprozess]:[Zugeordneter Hauptprozess]],3,FALSE)=BTT[[#This Row],[Hauptprozess
(Pflichtauswahl)]],"okay","falscher Subprozess"))</f>
        <v>okay</v>
      </c>
      <c r="AL768" t="str">
        <f>IF(aktives_Teilprojekt="Master","",IF(BTT[[#This Row],[Verantwortliches TP
(automatisch)]]=VLOOKUP(aktives_Teilprojekt,Teilprojekte[[Teilprojekte]:[Kürzel]],2,FALSE),"okay","Hauptprozess anderes TP"))</f>
        <v>okay</v>
      </c>
      <c r="AM7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8" t="str">
        <f>IFERROR(IF(BTT[[#This Row],[SAP-Modul
(Pflichtauswahl)]]&lt;&gt;VLOOKUP(BTT[[#This Row],[Verwendete Transaktion (Pflichtauswahl)]],Transaktionen[[Transaktionen]:[Modul]],3,FALSE),"Modul anders","okay"),"")</f>
        <v>okay</v>
      </c>
      <c r="AP768" t="str">
        <f>IFERROR(IF(COUNTIFS(BTT[Verwendete Transaktion (Pflichtauswahl)],BTT[[#This Row],[Verwendete Transaktion (Pflichtauswahl)]],BTT[SAP-Modul
(Pflichtauswahl)],"&lt;&gt;"&amp;BTT[[#This Row],[SAP-Modul
(Pflichtauswahl)]])&gt;0,"Modul anders","okay"),"")</f>
        <v>okay</v>
      </c>
      <c r="AQ768" t="str">
        <f>IFERROR(IF(COUNTIFS(BTT[Verwendete Transaktion (Pflichtauswahl)],BTT[[#This Row],[Verwendete Transaktion (Pflichtauswahl)]],BTT[Verantwortliches TP
(automatisch)],"&lt;&gt;"&amp;BTT[[#This Row],[Verantwortliches TP
(automatisch)]])&gt;0,"Transaktion mehrfach","okay"),"")</f>
        <v>okay</v>
      </c>
      <c r="AR768" t="str">
        <f>IFERROR(IF(COUNTIFS(BTT[Verwendete Transaktion (Pflichtauswahl)],BTT[[#This Row],[Verwendete Transaktion (Pflichtauswahl)]],BTT[Verantwortliches TP
(automatisch)],"&lt;&gt;"&amp;VLOOKUP(aktives_Teilprojekt,Teilprojekte[[Teilprojekte]:[Kürzel]],2,FALSE))&gt;0,"Transaktion mehrfach","okay"),"")</f>
        <v>okay</v>
      </c>
      <c r="AS768" t="s">
        <v>2177</v>
      </c>
    </row>
    <row r="769" spans="1:45">
      <c r="A769" t="str">
        <f>IFERROR(IF(BTT[[#This Row],[Lfd Nr. 
(aus konsolidierter Datei)]]&lt;&gt;"",BTT[[#This Row],[Lfd Nr. 
(aus konsolidierter Datei)]],VLOOKUP(aktives_Teilprojekt,Teilprojekte[[Teilprojekte]:[Kürzel]],2,FALSE)&amp;ROW(BTT[[#This Row],[Lfd Nr.
(automatisch)]])-2),"")</f>
        <v>FI3060</v>
      </c>
      <c r="B769" t="s">
        <v>813</v>
      </c>
      <c r="D769" t="s">
        <v>2178</v>
      </c>
      <c r="E769" t="str">
        <f>IFERROR(IF(NOT(BTT[[#This Row],[Manuelle Änderung des Verantwortliches TP
(Auswahl - bei Bedarf)]]=""),BTT[[#This Row],[Manuelle Änderung des Verantwortliches TP
(Auswahl - bei Bedarf)]],VLOOKUP(BTT[[#This Row],[Hauptprozess
(Pflichtauswahl)]],Hauptprozesse[],3,FALSE)),"")</f>
        <v>FI</v>
      </c>
      <c r="F769" t="s">
        <v>5</v>
      </c>
      <c r="G769" t="s">
        <v>809</v>
      </c>
      <c r="H769" t="s">
        <v>1088</v>
      </c>
      <c r="I769" t="s">
        <v>2179</v>
      </c>
      <c r="J769" t="str">
        <f>IFERROR(VLOOKUP(BTT[[#This Row],[Verwendete Transaktion (Pflichtauswahl)]],Transaktionen[[Transaktionen]:[Langtext]],2,FALSE),"")</f>
        <v>Stat. Kennzahlen: Stammdatenbericht</v>
      </c>
      <c r="O769" t="s">
        <v>83</v>
      </c>
      <c r="T769" t="s">
        <v>83</v>
      </c>
      <c r="V769" t="str">
        <f>IFERROR(VLOOKUP(BTT[[#This Row],[Verwendetes Formular
(Auswahl falls relevant)]],Formulare[[Formularbezeichnung]:[Formularname (technisch)]],2,FALSE),"")</f>
        <v/>
      </c>
      <c r="X769" t="s">
        <v>83</v>
      </c>
      <c r="Y769" s="4"/>
      <c r="AC769" s="22" t="s">
        <v>97</v>
      </c>
      <c r="AD769" t="s">
        <v>98</v>
      </c>
      <c r="AF769" s="22" t="s">
        <v>97</v>
      </c>
      <c r="AJ769" t="s">
        <v>99</v>
      </c>
      <c r="AK769" t="str">
        <f>IF(BTT[[#This Row],[Subprozess
(optionale Auswahl)]]="","okay",IF(VLOOKUP(BTT[[#This Row],[Subprozess
(optionale Auswahl)]],BPML[[Subprozess]:[Zugeordneter Hauptprozess]],3,FALSE)=BTT[[#This Row],[Hauptprozess
(Pflichtauswahl)]],"okay","falscher Subprozess"))</f>
        <v>okay</v>
      </c>
      <c r="AL769" t="str">
        <f>IF(aktives_Teilprojekt="Master","",IF(BTT[[#This Row],[Verantwortliches TP
(automatisch)]]=VLOOKUP(aktives_Teilprojekt,Teilprojekte[[Teilprojekte]:[Kürzel]],2,FALSE),"okay","Hauptprozess anderes TP"))</f>
        <v>okay</v>
      </c>
      <c r="AM7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69" t="str">
        <f>IFERROR(IF(BTT[[#This Row],[SAP-Modul
(Pflichtauswahl)]]&lt;&gt;VLOOKUP(BTT[[#This Row],[Verwendete Transaktion (Pflichtauswahl)]],Transaktionen[[Transaktionen]:[Modul]],3,FALSE),"Modul anders","okay"),"")</f>
        <v>okay</v>
      </c>
      <c r="AP769" t="str">
        <f>IFERROR(IF(COUNTIFS(BTT[Verwendete Transaktion (Pflichtauswahl)],BTT[[#This Row],[Verwendete Transaktion (Pflichtauswahl)]],BTT[SAP-Modul
(Pflichtauswahl)],"&lt;&gt;"&amp;BTT[[#This Row],[SAP-Modul
(Pflichtauswahl)]])&gt;0,"Modul anders","okay"),"")</f>
        <v>okay</v>
      </c>
      <c r="AQ769" t="str">
        <f>IFERROR(IF(COUNTIFS(BTT[Verwendete Transaktion (Pflichtauswahl)],BTT[[#This Row],[Verwendete Transaktion (Pflichtauswahl)]],BTT[Verantwortliches TP
(automatisch)],"&lt;&gt;"&amp;BTT[[#This Row],[Verantwortliches TP
(automatisch)]])&gt;0,"Transaktion mehrfach","okay"),"")</f>
        <v>okay</v>
      </c>
      <c r="AR769" t="str">
        <f>IFERROR(IF(COUNTIFS(BTT[Verwendete Transaktion (Pflichtauswahl)],BTT[[#This Row],[Verwendete Transaktion (Pflichtauswahl)]],BTT[Verantwortliches TP
(automatisch)],"&lt;&gt;"&amp;VLOOKUP(aktives_Teilprojekt,Teilprojekte[[Teilprojekte]:[Kürzel]],2,FALSE))&gt;0,"Transaktion mehrfach","okay"),"")</f>
        <v>okay</v>
      </c>
      <c r="AS769" t="s">
        <v>2180</v>
      </c>
    </row>
    <row r="770" spans="1:45" ht="60">
      <c r="A770" t="str">
        <f>IFERROR(IF(BTT[[#This Row],[Lfd Nr. 
(aus konsolidierter Datei)]]&lt;&gt;"",BTT[[#This Row],[Lfd Nr. 
(aus konsolidierter Datei)]],VLOOKUP(aktives_Teilprojekt,Teilprojekte[[Teilprojekte]:[Kürzel]],2,FALSE)&amp;ROW(BTT[[#This Row],[Lfd Nr.
(automatisch)]])-2),"")</f>
        <v>FI723</v>
      </c>
      <c r="B770" t="s">
        <v>79</v>
      </c>
      <c r="D770" t="s">
        <v>2181</v>
      </c>
      <c r="E770" t="str">
        <f>IFERROR(IF(NOT(BTT[[#This Row],[Manuelle Änderung des Verantwortliches TP
(Auswahl - bei Bedarf)]]=""),BTT[[#This Row],[Manuelle Änderung des Verantwortliches TP
(Auswahl - bei Bedarf)]],VLOOKUP(BTT[[#This Row],[Hauptprozess
(Pflichtauswahl)]],Hauptprozesse[],3,FALSE)),"")</f>
        <v>FI</v>
      </c>
      <c r="G770" t="s">
        <v>81</v>
      </c>
      <c r="H770" t="s">
        <v>2182</v>
      </c>
      <c r="I770" t="s">
        <v>2183</v>
      </c>
      <c r="J770" t="str">
        <f>IFERROR(VLOOKUP(BTT[[#This Row],[Verwendete Transaktion (Pflichtauswahl)]],Transaktionen[[Transaktionen]:[Langtext]],2,FALSE),"")</f>
        <v>Ergebnis- und WIP-Ermittlung Auftrag</v>
      </c>
      <c r="O770" t="s">
        <v>83</v>
      </c>
      <c r="T770" t="s">
        <v>83</v>
      </c>
      <c r="V770" t="str">
        <f>IFERROR(VLOOKUP(BTT[[#This Row],[Verwendetes Formular
(Auswahl falls relevant)]],Formulare[[Formularbezeichnung]:[Formularname (technisch)]],2,FALSE),"")</f>
        <v/>
      </c>
      <c r="X770" t="s">
        <v>83</v>
      </c>
      <c r="Y770" s="4" t="s">
        <v>2184</v>
      </c>
      <c r="AB770" t="s">
        <v>85</v>
      </c>
      <c r="AC770" s="22" t="s">
        <v>97</v>
      </c>
      <c r="AD770" t="s">
        <v>816</v>
      </c>
      <c r="AF770" t="s">
        <v>2185</v>
      </c>
      <c r="AI770" t="s">
        <v>85</v>
      </c>
      <c r="AJ770" t="s">
        <v>85</v>
      </c>
      <c r="AK770" t="str">
        <f>IF(BTT[[#This Row],[Subprozess
(optionale Auswahl)]]="","okay",IF(VLOOKUP(BTT[[#This Row],[Subprozess
(optionale Auswahl)]],BPML[[Subprozess]:[Zugeordneter Hauptprozess]],3,FALSE)=BTT[[#This Row],[Hauptprozess
(Pflichtauswahl)]],"okay","falscher Subprozess"))</f>
        <v>okay</v>
      </c>
      <c r="AL770" t="str">
        <f>IF(aktives_Teilprojekt="Master","",IF(BTT[[#This Row],[Verantwortliches TP
(automatisch)]]=VLOOKUP(aktives_Teilprojekt,Teilprojekte[[Teilprojekte]:[Kürzel]],2,FALSE),"okay","Hauptprozess anderes TP"))</f>
        <v>okay</v>
      </c>
      <c r="AM7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70" t="str">
        <f>IFERROR(IF(BTT[[#This Row],[SAP-Modul
(Pflichtauswahl)]]&lt;&gt;VLOOKUP(BTT[[#This Row],[Verwendete Transaktion (Pflichtauswahl)]],Transaktionen[[Transaktionen]:[Modul]],3,FALSE),"Modul anders","okay"),"")</f>
        <v>okay</v>
      </c>
      <c r="AP770" t="str">
        <f>IFERROR(IF(COUNTIFS(BTT[Verwendete Transaktion (Pflichtauswahl)],BTT[[#This Row],[Verwendete Transaktion (Pflichtauswahl)]],BTT[SAP-Modul
(Pflichtauswahl)],"&lt;&gt;"&amp;BTT[[#This Row],[SAP-Modul
(Pflichtauswahl)]])&gt;0,"Modul anders","okay"),"")</f>
        <v>okay</v>
      </c>
      <c r="AQ770" t="str">
        <f>IFERROR(IF(COUNTIFS(BTT[Verwendete Transaktion (Pflichtauswahl)],BTT[[#This Row],[Verwendete Transaktion (Pflichtauswahl)]],BTT[Verantwortliches TP
(automatisch)],"&lt;&gt;"&amp;BTT[[#This Row],[Verantwortliches TP
(automatisch)]])&gt;0,"Transaktion mehrfach","okay"),"")</f>
        <v>okay</v>
      </c>
      <c r="AR770" t="str">
        <f>IFERROR(IF(COUNTIFS(BTT[Verwendete Transaktion (Pflichtauswahl)],BTT[[#This Row],[Verwendete Transaktion (Pflichtauswahl)]],BTT[Verantwortliches TP
(automatisch)],"&lt;&gt;"&amp;VLOOKUP(aktives_Teilprojekt,Teilprojekte[[Teilprojekte]:[Kürzel]],2,FALSE))&gt;0,"Transaktion mehrfach","okay"),"")</f>
        <v>okay</v>
      </c>
      <c r="AS770" t="s">
        <v>2186</v>
      </c>
    </row>
    <row r="771" spans="1:45">
      <c r="A771" t="str">
        <f>IFERROR(IF(BTT[[#This Row],[Lfd Nr. 
(aus konsolidierter Datei)]]&lt;&gt;"",BTT[[#This Row],[Lfd Nr. 
(aus konsolidierter Datei)]],VLOOKUP(aktives_Teilprojekt,Teilprojekte[[Teilprojekte]:[Kürzel]],2,FALSE)&amp;ROW(BTT[[#This Row],[Lfd Nr.
(automatisch)]])-2),"")</f>
        <v>FI2881</v>
      </c>
      <c r="B771" t="s">
        <v>79</v>
      </c>
      <c r="D771" t="s">
        <v>2187</v>
      </c>
      <c r="E771" t="str">
        <f>IFERROR(IF(NOT(BTT[[#This Row],[Manuelle Änderung des Verantwortliches TP
(Auswahl - bei Bedarf)]]=""),BTT[[#This Row],[Manuelle Änderung des Verantwortliches TP
(Auswahl - bei Bedarf)]],VLOOKUP(BTT[[#This Row],[Hauptprozess
(Pflichtauswahl)]],Hauptprozesse[],3,FALSE)),"")</f>
        <v>FI</v>
      </c>
      <c r="G771" t="s">
        <v>809</v>
      </c>
      <c r="H771" t="s">
        <v>2182</v>
      </c>
      <c r="I771" t="s">
        <v>2188</v>
      </c>
      <c r="J771" t="str">
        <f>IFERROR(VLOOKUP(BTT[[#This Row],[Verwendete Transaktion (Pflichtauswahl)]],Transaktionen[[Transaktionen]:[Langtext]],2,FALSE),"")</f>
        <v/>
      </c>
      <c r="O771" t="s">
        <v>83</v>
      </c>
      <c r="T771" t="s">
        <v>83</v>
      </c>
      <c r="V771" t="str">
        <f>IFERROR(VLOOKUP(BTT[[#This Row],[Verwendetes Formular
(Auswahl falls relevant)]],Formulare[[Formularbezeichnung]:[Formularname (technisch)]],2,FALSE),"")</f>
        <v/>
      </c>
      <c r="X771" t="s">
        <v>83</v>
      </c>
      <c r="Y771" s="4"/>
      <c r="AB771" t="s">
        <v>85</v>
      </c>
      <c r="AC771" s="22" t="s">
        <v>97</v>
      </c>
      <c r="AD771" t="s">
        <v>98</v>
      </c>
      <c r="AF771" s="22" t="s">
        <v>97</v>
      </c>
      <c r="AI771" t="s">
        <v>85</v>
      </c>
      <c r="AJ771" t="s">
        <v>85</v>
      </c>
      <c r="AK771" t="str">
        <f>IF(BTT[[#This Row],[Subprozess
(optionale Auswahl)]]="","okay",IF(VLOOKUP(BTT[[#This Row],[Subprozess
(optionale Auswahl)]],BPML[[Subprozess]:[Zugeordneter Hauptprozess]],3,FALSE)=BTT[[#This Row],[Hauptprozess
(Pflichtauswahl)]],"okay","falscher Subprozess"))</f>
        <v>okay</v>
      </c>
      <c r="AL771" t="str">
        <f>IF(aktives_Teilprojekt="Master","",IF(BTT[[#This Row],[Verantwortliches TP
(automatisch)]]=VLOOKUP(aktives_Teilprojekt,Teilprojekte[[Teilprojekte]:[Kürzel]],2,FALSE),"okay","Hauptprozess anderes TP"))</f>
        <v>okay</v>
      </c>
      <c r="AM7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71" t="str">
        <f>IFERROR(IF(BTT[[#This Row],[SAP-Modul
(Pflichtauswahl)]]&lt;&gt;VLOOKUP(BTT[[#This Row],[Verwendete Transaktion (Pflichtauswahl)]],Transaktionen[[Transaktionen]:[Modul]],3,FALSE),"Modul anders","okay"),"")</f>
        <v/>
      </c>
      <c r="AP771" t="str">
        <f>IFERROR(IF(COUNTIFS(BTT[Verwendete Transaktion (Pflichtauswahl)],BTT[[#This Row],[Verwendete Transaktion (Pflichtauswahl)]],BTT[SAP-Modul
(Pflichtauswahl)],"&lt;&gt;"&amp;BTT[[#This Row],[SAP-Modul
(Pflichtauswahl)]])&gt;0,"Modul anders","okay"),"")</f>
        <v>okay</v>
      </c>
      <c r="AQ771" t="str">
        <f>IFERROR(IF(COUNTIFS(BTT[Verwendete Transaktion (Pflichtauswahl)],BTT[[#This Row],[Verwendete Transaktion (Pflichtauswahl)]],BTT[Verantwortliches TP
(automatisch)],"&lt;&gt;"&amp;BTT[[#This Row],[Verantwortliches TP
(automatisch)]])&gt;0,"Transaktion mehrfach","okay"),"")</f>
        <v>okay</v>
      </c>
      <c r="AR771" t="str">
        <f>IFERROR(IF(COUNTIFS(BTT[Verwendete Transaktion (Pflichtauswahl)],BTT[[#This Row],[Verwendete Transaktion (Pflichtauswahl)]],BTT[Verantwortliches TP
(automatisch)],"&lt;&gt;"&amp;VLOOKUP(aktives_Teilprojekt,Teilprojekte[[Teilprojekte]:[Kürzel]],2,FALSE))&gt;0,"Transaktion mehrfach","okay"),"")</f>
        <v>okay</v>
      </c>
      <c r="AS771" t="s">
        <v>2189</v>
      </c>
    </row>
    <row r="772" spans="1:45" ht="60">
      <c r="A772" t="str">
        <f>IFERROR(IF(BTT[[#This Row],[Lfd Nr. 
(aus konsolidierter Datei)]]&lt;&gt;"",BTT[[#This Row],[Lfd Nr. 
(aus konsolidierter Datei)]],VLOOKUP(aktives_Teilprojekt,Teilprojekte[[Teilprojekte]:[Kürzel]],2,FALSE)&amp;ROW(BTT[[#This Row],[Lfd Nr.
(automatisch)]])-2),"")</f>
        <v>FI676</v>
      </c>
      <c r="B772" t="s">
        <v>79</v>
      </c>
      <c r="D772" t="s">
        <v>2190</v>
      </c>
      <c r="E772" t="str">
        <f>IFERROR(IF(NOT(BTT[[#This Row],[Manuelle Änderung des Verantwortliches TP
(Auswahl - bei Bedarf)]]=""),BTT[[#This Row],[Manuelle Änderung des Verantwortliches TP
(Auswahl - bei Bedarf)]],VLOOKUP(BTT[[#This Row],[Hauptprozess
(Pflichtauswahl)]],Hauptprozesse[],3,FALSE)),"")</f>
        <v>FI</v>
      </c>
      <c r="G772" t="s">
        <v>81</v>
      </c>
      <c r="H772" t="s">
        <v>2182</v>
      </c>
      <c r="I772" t="s">
        <v>2191</v>
      </c>
      <c r="J772" t="str">
        <f>IFERROR(VLOOKUP(BTT[[#This Row],[Verwendete Transaktion (Pflichtauswahl)]],Transaktionen[[Transaktionen]:[Langtext]],2,FALSE),"")</f>
        <v>Aendern CO-Fertigungsauftrag</v>
      </c>
      <c r="O772" t="s">
        <v>83</v>
      </c>
      <c r="T772" t="s">
        <v>83</v>
      </c>
      <c r="V772" t="str">
        <f>IFERROR(VLOOKUP(BTT[[#This Row],[Verwendetes Formular
(Auswahl falls relevant)]],Formulare[[Formularbezeichnung]:[Formularname (technisch)]],2,FALSE),"")</f>
        <v/>
      </c>
      <c r="X772" t="s">
        <v>83</v>
      </c>
      <c r="Y772" s="4" t="s">
        <v>2192</v>
      </c>
      <c r="AB772" t="s">
        <v>85</v>
      </c>
      <c r="AC772" s="22" t="s">
        <v>97</v>
      </c>
      <c r="AD772" t="s">
        <v>816</v>
      </c>
      <c r="AF772" t="s">
        <v>2193</v>
      </c>
      <c r="AJ772" t="s">
        <v>99</v>
      </c>
      <c r="AK772" t="str">
        <f>IF(BTT[[#This Row],[Subprozess
(optionale Auswahl)]]="","okay",IF(VLOOKUP(BTT[[#This Row],[Subprozess
(optionale Auswahl)]],BPML[[Subprozess]:[Zugeordneter Hauptprozess]],3,FALSE)=BTT[[#This Row],[Hauptprozess
(Pflichtauswahl)]],"okay","falscher Subprozess"))</f>
        <v>okay</v>
      </c>
      <c r="AL772" t="str">
        <f>IF(aktives_Teilprojekt="Master","",IF(BTT[[#This Row],[Verantwortliches TP
(automatisch)]]=VLOOKUP(aktives_Teilprojekt,Teilprojekte[[Teilprojekte]:[Kürzel]],2,FALSE),"okay","Hauptprozess anderes TP"))</f>
        <v>okay</v>
      </c>
      <c r="AM7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72" t="str">
        <f>IFERROR(IF(BTT[[#This Row],[SAP-Modul
(Pflichtauswahl)]]&lt;&gt;VLOOKUP(BTT[[#This Row],[Verwendete Transaktion (Pflichtauswahl)]],Transaktionen[[Transaktionen]:[Modul]],3,FALSE),"Modul anders","okay"),"")</f>
        <v>okay</v>
      </c>
      <c r="AP772" t="str">
        <f>IFERROR(IF(COUNTIFS(BTT[Verwendete Transaktion (Pflichtauswahl)],BTT[[#This Row],[Verwendete Transaktion (Pflichtauswahl)]],BTT[SAP-Modul
(Pflichtauswahl)],"&lt;&gt;"&amp;BTT[[#This Row],[SAP-Modul
(Pflichtauswahl)]])&gt;0,"Modul anders","okay"),"")</f>
        <v>okay</v>
      </c>
      <c r="AQ772" t="str">
        <f>IFERROR(IF(COUNTIFS(BTT[Verwendete Transaktion (Pflichtauswahl)],BTT[[#This Row],[Verwendete Transaktion (Pflichtauswahl)]],BTT[Verantwortliches TP
(automatisch)],"&lt;&gt;"&amp;BTT[[#This Row],[Verantwortliches TP
(automatisch)]])&gt;0,"Transaktion mehrfach","okay"),"")</f>
        <v>okay</v>
      </c>
      <c r="AR772" t="str">
        <f>IFERROR(IF(COUNTIFS(BTT[Verwendete Transaktion (Pflichtauswahl)],BTT[[#This Row],[Verwendete Transaktion (Pflichtauswahl)]],BTT[Verantwortliches TP
(automatisch)],"&lt;&gt;"&amp;VLOOKUP(aktives_Teilprojekt,Teilprojekte[[Teilprojekte]:[Kürzel]],2,FALSE))&gt;0,"Transaktion mehrfach","okay"),"")</f>
        <v>okay</v>
      </c>
      <c r="AS772" t="s">
        <v>2194</v>
      </c>
    </row>
    <row r="773" spans="1:45">
      <c r="A773" t="str">
        <f>IFERROR(IF(BTT[[#This Row],[Lfd Nr. 
(aus konsolidierter Datei)]]&lt;&gt;"",BTT[[#This Row],[Lfd Nr. 
(aus konsolidierter Datei)]],VLOOKUP(aktives_Teilprojekt,Teilprojekte[[Teilprojekte]:[Kürzel]],2,FALSE)&amp;ROW(BTT[[#This Row],[Lfd Nr.
(automatisch)]])-2),"")</f>
        <v>FI2973</v>
      </c>
      <c r="B773" t="s">
        <v>79</v>
      </c>
      <c r="D773" t="s">
        <v>2195</v>
      </c>
      <c r="E773" t="str">
        <f>IFERROR(IF(NOT(BTT[[#This Row],[Manuelle Änderung des Verantwortliches TP
(Auswahl - bei Bedarf)]]=""),BTT[[#This Row],[Manuelle Änderung des Verantwortliches TP
(Auswahl - bei Bedarf)]],VLOOKUP(BTT[[#This Row],[Hauptprozess
(Pflichtauswahl)]],Hauptprozesse[],3,FALSE)),"")</f>
        <v>FI</v>
      </c>
      <c r="G773" t="s">
        <v>809</v>
      </c>
      <c r="H773" t="s">
        <v>831</v>
      </c>
      <c r="I773" t="s">
        <v>2196</v>
      </c>
      <c r="J773" t="str">
        <f>IFERROR(VLOOKUP(BTT[[#This Row],[Verwendete Transaktion (Pflichtauswahl)]],Transaktionen[[Transaktionen]:[Langtext]],2,FALSE),"")</f>
        <v>Leistungsart anlegen</v>
      </c>
      <c r="O773" t="s">
        <v>83</v>
      </c>
      <c r="T773" t="s">
        <v>83</v>
      </c>
      <c r="V773" t="str">
        <f>IFERROR(VLOOKUP(BTT[[#This Row],[Verwendetes Formular
(Auswahl falls relevant)]],Formulare[[Formularbezeichnung]:[Formularname (technisch)]],2,FALSE),"")</f>
        <v/>
      </c>
      <c r="X773" t="s">
        <v>83</v>
      </c>
      <c r="Y773" s="4"/>
      <c r="AB773" t="s">
        <v>85</v>
      </c>
      <c r="AC773" t="s">
        <v>2197</v>
      </c>
      <c r="AD773" t="s">
        <v>87</v>
      </c>
      <c r="AF773" t="s">
        <v>2198</v>
      </c>
      <c r="AI773" t="s">
        <v>85</v>
      </c>
      <c r="AJ773" t="s">
        <v>85</v>
      </c>
      <c r="AK773" t="str">
        <f>IF(BTT[[#This Row],[Subprozess
(optionale Auswahl)]]="","okay",IF(VLOOKUP(BTT[[#This Row],[Subprozess
(optionale Auswahl)]],BPML[[Subprozess]:[Zugeordneter Hauptprozess]],3,FALSE)=BTT[[#This Row],[Hauptprozess
(Pflichtauswahl)]],"okay","falscher Subprozess"))</f>
        <v>okay</v>
      </c>
      <c r="AL773" t="str">
        <f>IF(aktives_Teilprojekt="Master","",IF(BTT[[#This Row],[Verantwortliches TP
(automatisch)]]=VLOOKUP(aktives_Teilprojekt,Teilprojekte[[Teilprojekte]:[Kürzel]],2,FALSE),"okay","Hauptprozess anderes TP"))</f>
        <v>okay</v>
      </c>
      <c r="AM7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73" t="str">
        <f>IFERROR(IF(BTT[[#This Row],[SAP-Modul
(Pflichtauswahl)]]&lt;&gt;VLOOKUP(BTT[[#This Row],[Verwendete Transaktion (Pflichtauswahl)]],Transaktionen[[Transaktionen]:[Modul]],3,FALSE),"Modul anders","okay"),"")</f>
        <v>Modul anders</v>
      </c>
      <c r="AP773" t="str">
        <f>IFERROR(IF(COUNTIFS(BTT[Verwendete Transaktion (Pflichtauswahl)],BTT[[#This Row],[Verwendete Transaktion (Pflichtauswahl)]],BTT[SAP-Modul
(Pflichtauswahl)],"&lt;&gt;"&amp;BTT[[#This Row],[SAP-Modul
(Pflichtauswahl)]])&gt;0,"Modul anders","okay"),"")</f>
        <v>okay</v>
      </c>
      <c r="AQ773" t="str">
        <f>IFERROR(IF(COUNTIFS(BTT[Verwendete Transaktion (Pflichtauswahl)],BTT[[#This Row],[Verwendete Transaktion (Pflichtauswahl)]],BTT[Verantwortliches TP
(automatisch)],"&lt;&gt;"&amp;BTT[[#This Row],[Verantwortliches TP
(automatisch)]])&gt;0,"Transaktion mehrfach","okay"),"")</f>
        <v>okay</v>
      </c>
      <c r="AR773" t="str">
        <f>IFERROR(IF(COUNTIFS(BTT[Verwendete Transaktion (Pflichtauswahl)],BTT[[#This Row],[Verwendete Transaktion (Pflichtauswahl)]],BTT[Verantwortliches TP
(automatisch)],"&lt;&gt;"&amp;VLOOKUP(aktives_Teilprojekt,Teilprojekte[[Teilprojekte]:[Kürzel]],2,FALSE))&gt;0,"Transaktion mehrfach","okay"),"")</f>
        <v>okay</v>
      </c>
      <c r="AS773" t="s">
        <v>2199</v>
      </c>
    </row>
    <row r="774" spans="1:45">
      <c r="A774" t="str">
        <f>IFERROR(IF(BTT[[#This Row],[Lfd Nr. 
(aus konsolidierter Datei)]]&lt;&gt;"",BTT[[#This Row],[Lfd Nr. 
(aus konsolidierter Datei)]],VLOOKUP(aktives_Teilprojekt,Teilprojekte[[Teilprojekte]:[Kürzel]],2,FALSE)&amp;ROW(BTT[[#This Row],[Lfd Nr.
(automatisch)]])-2),"")</f>
        <v>FI3012</v>
      </c>
      <c r="B774" t="s">
        <v>813</v>
      </c>
      <c r="D774" t="s">
        <v>2200</v>
      </c>
      <c r="E774" t="str">
        <f>IFERROR(IF(NOT(BTT[[#This Row],[Manuelle Änderung des Verantwortliches TP
(Auswahl - bei Bedarf)]]=""),BTT[[#This Row],[Manuelle Änderung des Verantwortliches TP
(Auswahl - bei Bedarf)]],VLOOKUP(BTT[[#This Row],[Hauptprozess
(Pflichtauswahl)]],Hauptprozesse[],3,FALSE)),"")</f>
        <v>FI</v>
      </c>
      <c r="F774" t="s">
        <v>5</v>
      </c>
      <c r="G774" t="s">
        <v>809</v>
      </c>
      <c r="H774" t="s">
        <v>831</v>
      </c>
      <c r="I774" t="s">
        <v>2196</v>
      </c>
      <c r="J774" t="str">
        <f>IFERROR(VLOOKUP(BTT[[#This Row],[Verwendete Transaktion (Pflichtauswahl)]],Transaktionen[[Transaktionen]:[Langtext]],2,FALSE),"")</f>
        <v>Leistungsart anlegen</v>
      </c>
      <c r="O774" t="s">
        <v>83</v>
      </c>
      <c r="T774" t="s">
        <v>83</v>
      </c>
      <c r="V774" t="str">
        <f>IFERROR(VLOOKUP(BTT[[#This Row],[Verwendetes Formular
(Auswahl falls relevant)]],Formulare[[Formularbezeichnung]:[Formularname (technisch)]],2,FALSE),"")</f>
        <v/>
      </c>
      <c r="X774" t="s">
        <v>83</v>
      </c>
      <c r="Y774" s="4"/>
      <c r="AC774" t="s">
        <v>2197</v>
      </c>
      <c r="AD774" t="s">
        <v>87</v>
      </c>
      <c r="AF774" t="s">
        <v>2198</v>
      </c>
      <c r="AG774" t="s">
        <v>792</v>
      </c>
      <c r="AJ774" t="s">
        <v>99</v>
      </c>
      <c r="AK774" t="str">
        <f>IF(BTT[[#This Row],[Subprozess
(optionale Auswahl)]]="","okay",IF(VLOOKUP(BTT[[#This Row],[Subprozess
(optionale Auswahl)]],BPML[[Subprozess]:[Zugeordneter Hauptprozess]],3,FALSE)=BTT[[#This Row],[Hauptprozess
(Pflichtauswahl)]],"okay","falscher Subprozess"))</f>
        <v>okay</v>
      </c>
      <c r="AL774" t="str">
        <f>IF(aktives_Teilprojekt="Master","",IF(BTT[[#This Row],[Verantwortliches TP
(automatisch)]]=VLOOKUP(aktives_Teilprojekt,Teilprojekte[[Teilprojekte]:[Kürzel]],2,FALSE),"okay","Hauptprozess anderes TP"))</f>
        <v>okay</v>
      </c>
      <c r="AM7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74" t="str">
        <f>IFERROR(IF(BTT[[#This Row],[SAP-Modul
(Pflichtauswahl)]]&lt;&gt;VLOOKUP(BTT[[#This Row],[Verwendete Transaktion (Pflichtauswahl)]],Transaktionen[[Transaktionen]:[Modul]],3,FALSE),"Modul anders","okay"),"")</f>
        <v>Modul anders</v>
      </c>
      <c r="AP774" t="str">
        <f>IFERROR(IF(COUNTIFS(BTT[Verwendete Transaktion (Pflichtauswahl)],BTT[[#This Row],[Verwendete Transaktion (Pflichtauswahl)]],BTT[SAP-Modul
(Pflichtauswahl)],"&lt;&gt;"&amp;BTT[[#This Row],[SAP-Modul
(Pflichtauswahl)]])&gt;0,"Modul anders","okay"),"")</f>
        <v>okay</v>
      </c>
      <c r="AQ774" t="str">
        <f>IFERROR(IF(COUNTIFS(BTT[Verwendete Transaktion (Pflichtauswahl)],BTT[[#This Row],[Verwendete Transaktion (Pflichtauswahl)]],BTT[Verantwortliches TP
(automatisch)],"&lt;&gt;"&amp;BTT[[#This Row],[Verantwortliches TP
(automatisch)]])&gt;0,"Transaktion mehrfach","okay"),"")</f>
        <v>okay</v>
      </c>
      <c r="AR774" t="str">
        <f>IFERROR(IF(COUNTIFS(BTT[Verwendete Transaktion (Pflichtauswahl)],BTT[[#This Row],[Verwendete Transaktion (Pflichtauswahl)]],BTT[Verantwortliches TP
(automatisch)],"&lt;&gt;"&amp;VLOOKUP(aktives_Teilprojekt,Teilprojekte[[Teilprojekte]:[Kürzel]],2,FALSE))&gt;0,"Transaktion mehrfach","okay"),"")</f>
        <v>okay</v>
      </c>
      <c r="AS774" t="s">
        <v>2201</v>
      </c>
    </row>
    <row r="775" spans="1:45">
      <c r="A775" t="str">
        <f>IFERROR(IF(BTT[[#This Row],[Lfd Nr. 
(aus konsolidierter Datei)]]&lt;&gt;"",BTT[[#This Row],[Lfd Nr. 
(aus konsolidierter Datei)]],VLOOKUP(aktives_Teilprojekt,Teilprojekte[[Teilprojekte]:[Kürzel]],2,FALSE)&amp;ROW(BTT[[#This Row],[Lfd Nr.
(automatisch)]])-2),"")</f>
        <v>FI3061</v>
      </c>
      <c r="B775" t="s">
        <v>813</v>
      </c>
      <c r="D775" t="s">
        <v>2202</v>
      </c>
      <c r="E775" t="str">
        <f>IFERROR(IF(NOT(BTT[[#This Row],[Manuelle Änderung des Verantwortliches TP
(Auswahl - bei Bedarf)]]=""),BTT[[#This Row],[Manuelle Änderung des Verantwortliches TP
(Auswahl - bei Bedarf)]],VLOOKUP(BTT[[#This Row],[Hauptprozess
(Pflichtauswahl)]],Hauptprozesse[],3,FALSE)),"")</f>
        <v>FI</v>
      </c>
      <c r="F775" t="s">
        <v>5</v>
      </c>
      <c r="G775" t="s">
        <v>809</v>
      </c>
      <c r="H775" t="s">
        <v>1088</v>
      </c>
      <c r="I775" t="s">
        <v>2203</v>
      </c>
      <c r="J775" t="str">
        <f>IFERROR(VLOOKUP(BTT[[#This Row],[Verwendete Transaktion (Pflichtauswahl)]],Transaktionen[[Transaktionen]:[Langtext]],2,FALSE),"")</f>
        <v>Leistungsart ändern</v>
      </c>
      <c r="O775" t="s">
        <v>83</v>
      </c>
      <c r="T775" t="s">
        <v>83</v>
      </c>
      <c r="V775" t="str">
        <f>IFERROR(VLOOKUP(BTT[[#This Row],[Verwendetes Formular
(Auswahl falls relevant)]],Formulare[[Formularbezeichnung]:[Formularname (technisch)]],2,FALSE),"")</f>
        <v/>
      </c>
      <c r="X775" t="s">
        <v>83</v>
      </c>
      <c r="Y775" s="4"/>
      <c r="AC775" t="s">
        <v>2197</v>
      </c>
      <c r="AD775" t="s">
        <v>87</v>
      </c>
      <c r="AF775" t="s">
        <v>2198</v>
      </c>
      <c r="AG775" t="s">
        <v>792</v>
      </c>
      <c r="AJ775" t="s">
        <v>99</v>
      </c>
      <c r="AK775" t="str">
        <f>IF(BTT[[#This Row],[Subprozess
(optionale Auswahl)]]="","okay",IF(VLOOKUP(BTT[[#This Row],[Subprozess
(optionale Auswahl)]],BPML[[Subprozess]:[Zugeordneter Hauptprozess]],3,FALSE)=BTT[[#This Row],[Hauptprozess
(Pflichtauswahl)]],"okay","falscher Subprozess"))</f>
        <v>okay</v>
      </c>
      <c r="AL775" t="str">
        <f>IF(aktives_Teilprojekt="Master","",IF(BTT[[#This Row],[Verantwortliches TP
(automatisch)]]=VLOOKUP(aktives_Teilprojekt,Teilprojekte[[Teilprojekte]:[Kürzel]],2,FALSE),"okay","Hauptprozess anderes TP"))</f>
        <v>okay</v>
      </c>
      <c r="AM7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75" t="str">
        <f>IFERROR(IF(BTT[[#This Row],[SAP-Modul
(Pflichtauswahl)]]&lt;&gt;VLOOKUP(BTT[[#This Row],[Verwendete Transaktion (Pflichtauswahl)]],Transaktionen[[Transaktionen]:[Modul]],3,FALSE),"Modul anders","okay"),"")</f>
        <v>okay</v>
      </c>
      <c r="AP775" t="str">
        <f>IFERROR(IF(COUNTIFS(BTT[Verwendete Transaktion (Pflichtauswahl)],BTT[[#This Row],[Verwendete Transaktion (Pflichtauswahl)]],BTT[SAP-Modul
(Pflichtauswahl)],"&lt;&gt;"&amp;BTT[[#This Row],[SAP-Modul
(Pflichtauswahl)]])&gt;0,"Modul anders","okay"),"")</f>
        <v>okay</v>
      </c>
      <c r="AQ775" t="str">
        <f>IFERROR(IF(COUNTIFS(BTT[Verwendete Transaktion (Pflichtauswahl)],BTT[[#This Row],[Verwendete Transaktion (Pflichtauswahl)]],BTT[Verantwortliches TP
(automatisch)],"&lt;&gt;"&amp;BTT[[#This Row],[Verantwortliches TP
(automatisch)]])&gt;0,"Transaktion mehrfach","okay"),"")</f>
        <v>okay</v>
      </c>
      <c r="AR775" t="str">
        <f>IFERROR(IF(COUNTIFS(BTT[Verwendete Transaktion (Pflichtauswahl)],BTT[[#This Row],[Verwendete Transaktion (Pflichtauswahl)]],BTT[Verantwortliches TP
(automatisch)],"&lt;&gt;"&amp;VLOOKUP(aktives_Teilprojekt,Teilprojekte[[Teilprojekte]:[Kürzel]],2,FALSE))&gt;0,"Transaktion mehrfach","okay"),"")</f>
        <v>okay</v>
      </c>
      <c r="AS775" t="s">
        <v>2204</v>
      </c>
    </row>
    <row r="776" spans="1:45" ht="30">
      <c r="A776" t="str">
        <f>IFERROR(IF(BTT[[#This Row],[Lfd Nr. 
(aus konsolidierter Datei)]]&lt;&gt;"",BTT[[#This Row],[Lfd Nr. 
(aus konsolidierter Datei)]],VLOOKUP(aktives_Teilprojekt,Teilprojekte[[Teilprojekte]:[Kürzel]],2,FALSE)&amp;ROW(BTT[[#This Row],[Lfd Nr.
(automatisch)]])-2),"")</f>
        <v>NL182</v>
      </c>
      <c r="B776" t="s">
        <v>1394</v>
      </c>
      <c r="D776" t="s">
        <v>2205</v>
      </c>
      <c r="E776" t="str">
        <f>IFERROR(IF(NOT(BTT[[#This Row],[Manuelle Änderung des Verantwortliches TP
(Auswahl - bei Bedarf)]]=""),BTT[[#This Row],[Manuelle Änderung des Verantwortliches TP
(Auswahl - bei Bedarf)]],VLOOKUP(BTT[[#This Row],[Hauptprozess
(Pflichtauswahl)]],Hauptprozesse[],3,FALSE)),"")</f>
        <v>FI</v>
      </c>
      <c r="F776" t="s">
        <v>5</v>
      </c>
      <c r="G776" t="s">
        <v>93</v>
      </c>
      <c r="H776" t="s">
        <v>1088</v>
      </c>
      <c r="I776" t="s">
        <v>2206</v>
      </c>
      <c r="J776" t="str">
        <f>IFERROR(VLOOKUP(BTT[[#This Row],[Verwendete Transaktion (Pflichtauswahl)]],Transaktionen[[Transaktionen]:[Langtext]],2,FALSE),"")</f>
        <v>Leistungsart anzeigen</v>
      </c>
      <c r="O776" t="s">
        <v>85</v>
      </c>
      <c r="T776" t="s">
        <v>96</v>
      </c>
      <c r="V776" t="str">
        <f>IFERROR(VLOOKUP(BTT[[#This Row],[Verwendetes Formular
(Auswahl falls relevant)]],Formulare[[Formularbezeichnung]:[Formularname (technisch)]],2,FALSE),"")</f>
        <v/>
      </c>
      <c r="X776" t="s">
        <v>83</v>
      </c>
      <c r="Y776" s="4" t="s">
        <v>1901</v>
      </c>
      <c r="AC776" t="s">
        <v>2197</v>
      </c>
      <c r="AD776" t="s">
        <v>87</v>
      </c>
      <c r="AF776" t="s">
        <v>2198</v>
      </c>
      <c r="AJ776" t="s">
        <v>99</v>
      </c>
      <c r="AK776" t="str">
        <f>IF(BTT[[#This Row],[Subprozess
(optionale Auswahl)]]="","okay",IF(VLOOKUP(BTT[[#This Row],[Subprozess
(optionale Auswahl)]],BPML[[Subprozess]:[Zugeordneter Hauptprozess]],3,FALSE)=BTT[[#This Row],[Hauptprozess
(Pflichtauswahl)]],"okay","falscher Subprozess"))</f>
        <v>okay</v>
      </c>
      <c r="AL776" t="str">
        <f>IF(aktives_Teilprojekt="Master","",IF(BTT[[#This Row],[Verantwortliches TP
(automatisch)]]=VLOOKUP(aktives_Teilprojekt,Teilprojekte[[Teilprojekte]:[Kürzel]],2,FALSE),"okay","Hauptprozess anderes TP"))</f>
        <v>okay</v>
      </c>
      <c r="AM7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76" t="str">
        <f>IFERROR(IF(BTT[[#This Row],[SAP-Modul
(Pflichtauswahl)]]&lt;&gt;VLOOKUP(BTT[[#This Row],[Verwendete Transaktion (Pflichtauswahl)]],Transaktionen[[Transaktionen]:[Modul]],3,FALSE),"Modul anders","okay"),"")</f>
        <v>okay</v>
      </c>
      <c r="AP776" t="str">
        <f>IFERROR(IF(COUNTIFS(BTT[Verwendete Transaktion (Pflichtauswahl)],BTT[[#This Row],[Verwendete Transaktion (Pflichtauswahl)]],BTT[SAP-Modul
(Pflichtauswahl)],"&lt;&gt;"&amp;BTT[[#This Row],[SAP-Modul
(Pflichtauswahl)]])&gt;0,"Modul anders","okay"),"")</f>
        <v>okay</v>
      </c>
      <c r="AQ776" t="str">
        <f>IFERROR(IF(COUNTIFS(BTT[Verwendete Transaktion (Pflichtauswahl)],BTT[[#This Row],[Verwendete Transaktion (Pflichtauswahl)]],BTT[Verantwortliches TP
(automatisch)],"&lt;&gt;"&amp;BTT[[#This Row],[Verantwortliches TP
(automatisch)]])&gt;0,"Transaktion mehrfach","okay"),"")</f>
        <v>okay</v>
      </c>
      <c r="AR776" t="str">
        <f>IFERROR(IF(COUNTIFS(BTT[Verwendete Transaktion (Pflichtauswahl)],BTT[[#This Row],[Verwendete Transaktion (Pflichtauswahl)]],BTT[Verantwortliches TP
(automatisch)],"&lt;&gt;"&amp;VLOOKUP(aktives_Teilprojekt,Teilprojekte[[Teilprojekte]:[Kürzel]],2,FALSE))&gt;0,"Transaktion mehrfach","okay"),"")</f>
        <v>okay</v>
      </c>
      <c r="AS776" t="s">
        <v>2207</v>
      </c>
    </row>
    <row r="777" spans="1:45">
      <c r="A777" t="str">
        <f>IFERROR(IF(BTT[[#This Row],[Lfd Nr. 
(aus konsolidierter Datei)]]&lt;&gt;"",BTT[[#This Row],[Lfd Nr. 
(aus konsolidierter Datei)]],VLOOKUP(aktives_Teilprojekt,Teilprojekte[[Teilprojekte]:[Kürzel]],2,FALSE)&amp;ROW(BTT[[#This Row],[Lfd Nr.
(automatisch)]])-2),"")</f>
        <v>FI3062</v>
      </c>
      <c r="B777" t="s">
        <v>813</v>
      </c>
      <c r="D777" t="s">
        <v>2205</v>
      </c>
      <c r="E777" t="str">
        <f>IFERROR(IF(NOT(BTT[[#This Row],[Manuelle Änderung des Verantwortliches TP
(Auswahl - bei Bedarf)]]=""),BTT[[#This Row],[Manuelle Änderung des Verantwortliches TP
(Auswahl - bei Bedarf)]],VLOOKUP(BTT[[#This Row],[Hauptprozess
(Pflichtauswahl)]],Hauptprozesse[],3,FALSE)),"")</f>
        <v>FI</v>
      </c>
      <c r="F777" t="s">
        <v>5</v>
      </c>
      <c r="G777" t="s">
        <v>809</v>
      </c>
      <c r="H777" t="s">
        <v>1088</v>
      </c>
      <c r="I777" t="s">
        <v>2206</v>
      </c>
      <c r="J777" t="str">
        <f>IFERROR(VLOOKUP(BTT[[#This Row],[Verwendete Transaktion (Pflichtauswahl)]],Transaktionen[[Transaktionen]:[Langtext]],2,FALSE),"")</f>
        <v>Leistungsart anzeigen</v>
      </c>
      <c r="O777" t="s">
        <v>83</v>
      </c>
      <c r="T777" t="s">
        <v>83</v>
      </c>
      <c r="V777" t="str">
        <f>IFERROR(VLOOKUP(BTT[[#This Row],[Verwendetes Formular
(Auswahl falls relevant)]],Formulare[[Formularbezeichnung]:[Formularname (technisch)]],2,FALSE),"")</f>
        <v/>
      </c>
      <c r="X777" t="s">
        <v>83</v>
      </c>
      <c r="Y777" s="4"/>
      <c r="AC777" t="s">
        <v>2197</v>
      </c>
      <c r="AD777" t="s">
        <v>87</v>
      </c>
      <c r="AF777" t="s">
        <v>2198</v>
      </c>
      <c r="AG777" t="s">
        <v>792</v>
      </c>
      <c r="AJ777" t="s">
        <v>99</v>
      </c>
      <c r="AK777" t="str">
        <f>IF(BTT[[#This Row],[Subprozess
(optionale Auswahl)]]="","okay",IF(VLOOKUP(BTT[[#This Row],[Subprozess
(optionale Auswahl)]],BPML[[Subprozess]:[Zugeordneter Hauptprozess]],3,FALSE)=BTT[[#This Row],[Hauptprozess
(Pflichtauswahl)]],"okay","falscher Subprozess"))</f>
        <v>okay</v>
      </c>
      <c r="AL777" t="str">
        <f>IF(aktives_Teilprojekt="Master","",IF(BTT[[#This Row],[Verantwortliches TP
(automatisch)]]=VLOOKUP(aktives_Teilprojekt,Teilprojekte[[Teilprojekte]:[Kürzel]],2,FALSE),"okay","Hauptprozess anderes TP"))</f>
        <v>okay</v>
      </c>
      <c r="AM7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77" t="str">
        <f>IFERROR(IF(BTT[[#This Row],[SAP-Modul
(Pflichtauswahl)]]&lt;&gt;VLOOKUP(BTT[[#This Row],[Verwendete Transaktion (Pflichtauswahl)]],Transaktionen[[Transaktionen]:[Modul]],3,FALSE),"Modul anders","okay"),"")</f>
        <v>okay</v>
      </c>
      <c r="AP777" t="str">
        <f>IFERROR(IF(COUNTIFS(BTT[Verwendete Transaktion (Pflichtauswahl)],BTT[[#This Row],[Verwendete Transaktion (Pflichtauswahl)]],BTT[SAP-Modul
(Pflichtauswahl)],"&lt;&gt;"&amp;BTT[[#This Row],[SAP-Modul
(Pflichtauswahl)]])&gt;0,"Modul anders","okay"),"")</f>
        <v>okay</v>
      </c>
      <c r="AQ777" t="str">
        <f>IFERROR(IF(COUNTIFS(BTT[Verwendete Transaktion (Pflichtauswahl)],BTT[[#This Row],[Verwendete Transaktion (Pflichtauswahl)]],BTT[Verantwortliches TP
(automatisch)],"&lt;&gt;"&amp;BTT[[#This Row],[Verantwortliches TP
(automatisch)]])&gt;0,"Transaktion mehrfach","okay"),"")</f>
        <v>okay</v>
      </c>
      <c r="AR777" t="str">
        <f>IFERROR(IF(COUNTIFS(BTT[Verwendete Transaktion (Pflichtauswahl)],BTT[[#This Row],[Verwendete Transaktion (Pflichtauswahl)]],BTT[Verantwortliches TP
(automatisch)],"&lt;&gt;"&amp;VLOOKUP(aktives_Teilprojekt,Teilprojekte[[Teilprojekte]:[Kürzel]],2,FALSE))&gt;0,"Transaktion mehrfach","okay"),"")</f>
        <v>okay</v>
      </c>
      <c r="AS777" t="s">
        <v>2208</v>
      </c>
    </row>
    <row r="778" spans="1:45">
      <c r="A778" t="str">
        <f>IFERROR(IF(BTT[[#This Row],[Lfd Nr. 
(aus konsolidierter Datei)]]&lt;&gt;"",BTT[[#This Row],[Lfd Nr. 
(aus konsolidierter Datei)]],VLOOKUP(aktives_Teilprojekt,Teilprojekte[[Teilprojekte]:[Kürzel]],2,FALSE)&amp;ROW(BTT[[#This Row],[Lfd Nr.
(automatisch)]])-2),"")</f>
        <v>FI3063</v>
      </c>
      <c r="B778" t="s">
        <v>813</v>
      </c>
      <c r="D778" t="s">
        <v>2209</v>
      </c>
      <c r="E778" t="str">
        <f>IFERROR(IF(NOT(BTT[[#This Row],[Manuelle Änderung des Verantwortliches TP
(Auswahl - bei Bedarf)]]=""),BTT[[#This Row],[Manuelle Änderung des Verantwortliches TP
(Auswahl - bei Bedarf)]],VLOOKUP(BTT[[#This Row],[Hauptprozess
(Pflichtauswahl)]],Hauptprozesse[],3,FALSE)),"")</f>
        <v>FI</v>
      </c>
      <c r="F778" t="s">
        <v>5</v>
      </c>
      <c r="G778" t="s">
        <v>809</v>
      </c>
      <c r="H778" t="s">
        <v>1088</v>
      </c>
      <c r="I778" t="s">
        <v>2210</v>
      </c>
      <c r="J778" t="str">
        <f>IFERROR(VLOOKUP(BTT[[#This Row],[Verwendete Transaktion (Pflichtauswahl)]],Transaktionen[[Transaktionen]:[Langtext]],2,FALSE),"")</f>
        <v>Leistungsart löschen</v>
      </c>
      <c r="O778" t="s">
        <v>83</v>
      </c>
      <c r="T778" t="s">
        <v>83</v>
      </c>
      <c r="V778" t="str">
        <f>IFERROR(VLOOKUP(BTT[[#This Row],[Verwendetes Formular
(Auswahl falls relevant)]],Formulare[[Formularbezeichnung]:[Formularname (technisch)]],2,FALSE),"")</f>
        <v/>
      </c>
      <c r="X778" t="s">
        <v>83</v>
      </c>
      <c r="Y778" s="4"/>
      <c r="AC778" t="s">
        <v>2197</v>
      </c>
      <c r="AD778" t="s">
        <v>87</v>
      </c>
      <c r="AF778" t="s">
        <v>2198</v>
      </c>
      <c r="AG778" t="s">
        <v>792</v>
      </c>
      <c r="AJ778" t="s">
        <v>99</v>
      </c>
      <c r="AK778" t="str">
        <f>IF(BTT[[#This Row],[Subprozess
(optionale Auswahl)]]="","okay",IF(VLOOKUP(BTT[[#This Row],[Subprozess
(optionale Auswahl)]],BPML[[Subprozess]:[Zugeordneter Hauptprozess]],3,FALSE)=BTT[[#This Row],[Hauptprozess
(Pflichtauswahl)]],"okay","falscher Subprozess"))</f>
        <v>okay</v>
      </c>
      <c r="AL778" t="str">
        <f>IF(aktives_Teilprojekt="Master","",IF(BTT[[#This Row],[Verantwortliches TP
(automatisch)]]=VLOOKUP(aktives_Teilprojekt,Teilprojekte[[Teilprojekte]:[Kürzel]],2,FALSE),"okay","Hauptprozess anderes TP"))</f>
        <v>okay</v>
      </c>
      <c r="AM7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78" t="str">
        <f>IFERROR(IF(BTT[[#This Row],[SAP-Modul
(Pflichtauswahl)]]&lt;&gt;VLOOKUP(BTT[[#This Row],[Verwendete Transaktion (Pflichtauswahl)]],Transaktionen[[Transaktionen]:[Modul]],3,FALSE),"Modul anders","okay"),"")</f>
        <v>okay</v>
      </c>
      <c r="AP778" t="str">
        <f>IFERROR(IF(COUNTIFS(BTT[Verwendete Transaktion (Pflichtauswahl)],BTT[[#This Row],[Verwendete Transaktion (Pflichtauswahl)]],BTT[SAP-Modul
(Pflichtauswahl)],"&lt;&gt;"&amp;BTT[[#This Row],[SAP-Modul
(Pflichtauswahl)]])&gt;0,"Modul anders","okay"),"")</f>
        <v>okay</v>
      </c>
      <c r="AQ778" t="str">
        <f>IFERROR(IF(COUNTIFS(BTT[Verwendete Transaktion (Pflichtauswahl)],BTT[[#This Row],[Verwendete Transaktion (Pflichtauswahl)]],BTT[Verantwortliches TP
(automatisch)],"&lt;&gt;"&amp;BTT[[#This Row],[Verantwortliches TP
(automatisch)]])&gt;0,"Transaktion mehrfach","okay"),"")</f>
        <v>okay</v>
      </c>
      <c r="AR778" t="str">
        <f>IFERROR(IF(COUNTIFS(BTT[Verwendete Transaktion (Pflichtauswahl)],BTT[[#This Row],[Verwendete Transaktion (Pflichtauswahl)]],BTT[Verantwortliches TP
(automatisch)],"&lt;&gt;"&amp;VLOOKUP(aktives_Teilprojekt,Teilprojekte[[Teilprojekte]:[Kürzel]],2,FALSE))&gt;0,"Transaktion mehrfach","okay"),"")</f>
        <v>okay</v>
      </c>
      <c r="AS778" t="s">
        <v>2211</v>
      </c>
    </row>
    <row r="779" spans="1:45">
      <c r="A779" t="str">
        <f>IFERROR(IF(BTT[[#This Row],[Lfd Nr. 
(aus konsolidierter Datei)]]&lt;&gt;"",BTT[[#This Row],[Lfd Nr. 
(aus konsolidierter Datei)]],VLOOKUP(aktives_Teilprojekt,Teilprojekte[[Teilprojekte]:[Kürzel]],2,FALSE)&amp;ROW(BTT[[#This Row],[Lfd Nr.
(automatisch)]])-2),"")</f>
        <v>FI3064</v>
      </c>
      <c r="B779" t="s">
        <v>813</v>
      </c>
      <c r="D779" t="s">
        <v>2212</v>
      </c>
      <c r="E779" t="str">
        <f>IFERROR(IF(NOT(BTT[[#This Row],[Manuelle Änderung des Verantwortliches TP
(Auswahl - bei Bedarf)]]=""),BTT[[#This Row],[Manuelle Änderung des Verantwortliches TP
(Auswahl - bei Bedarf)]],VLOOKUP(BTT[[#This Row],[Hauptprozess
(Pflichtauswahl)]],Hauptprozesse[],3,FALSE)),"")</f>
        <v>FI</v>
      </c>
      <c r="F779" t="s">
        <v>5</v>
      </c>
      <c r="G779" t="s">
        <v>809</v>
      </c>
      <c r="H779" t="s">
        <v>1088</v>
      </c>
      <c r="I779" t="s">
        <v>2213</v>
      </c>
      <c r="J779" t="str">
        <f>IFERROR(VLOOKUP(BTT[[#This Row],[Verwendete Transaktion (Pflichtauswahl)]],Transaktionen[[Transaktionen]:[Langtext]],2,FALSE),"")</f>
        <v>Leistungsart: Änderungen anzeigen</v>
      </c>
      <c r="O779" t="s">
        <v>83</v>
      </c>
      <c r="T779" t="s">
        <v>83</v>
      </c>
      <c r="V779" t="str">
        <f>IFERROR(VLOOKUP(BTT[[#This Row],[Verwendetes Formular
(Auswahl falls relevant)]],Formulare[[Formularbezeichnung]:[Formularname (technisch)]],2,FALSE),"")</f>
        <v/>
      </c>
      <c r="X779" t="s">
        <v>83</v>
      </c>
      <c r="Y779" s="4"/>
      <c r="AC779" t="s">
        <v>2197</v>
      </c>
      <c r="AD779" t="s">
        <v>87</v>
      </c>
      <c r="AF779" t="s">
        <v>2198</v>
      </c>
      <c r="AG779" t="s">
        <v>792</v>
      </c>
      <c r="AJ779" t="s">
        <v>99</v>
      </c>
      <c r="AK779" t="str">
        <f>IF(BTT[[#This Row],[Subprozess
(optionale Auswahl)]]="","okay",IF(VLOOKUP(BTT[[#This Row],[Subprozess
(optionale Auswahl)]],BPML[[Subprozess]:[Zugeordneter Hauptprozess]],3,FALSE)=BTT[[#This Row],[Hauptprozess
(Pflichtauswahl)]],"okay","falscher Subprozess"))</f>
        <v>okay</v>
      </c>
      <c r="AL779" t="str">
        <f>IF(aktives_Teilprojekt="Master","",IF(BTT[[#This Row],[Verantwortliches TP
(automatisch)]]=VLOOKUP(aktives_Teilprojekt,Teilprojekte[[Teilprojekte]:[Kürzel]],2,FALSE),"okay","Hauptprozess anderes TP"))</f>
        <v>okay</v>
      </c>
      <c r="AM7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79" t="str">
        <f>IFERROR(IF(BTT[[#This Row],[SAP-Modul
(Pflichtauswahl)]]&lt;&gt;VLOOKUP(BTT[[#This Row],[Verwendete Transaktion (Pflichtauswahl)]],Transaktionen[[Transaktionen]:[Modul]],3,FALSE),"Modul anders","okay"),"")</f>
        <v>okay</v>
      </c>
      <c r="AP779" t="str">
        <f>IFERROR(IF(COUNTIFS(BTT[Verwendete Transaktion (Pflichtauswahl)],BTT[[#This Row],[Verwendete Transaktion (Pflichtauswahl)]],BTT[SAP-Modul
(Pflichtauswahl)],"&lt;&gt;"&amp;BTT[[#This Row],[SAP-Modul
(Pflichtauswahl)]])&gt;0,"Modul anders","okay"),"")</f>
        <v>okay</v>
      </c>
      <c r="AQ779" t="str">
        <f>IFERROR(IF(COUNTIFS(BTT[Verwendete Transaktion (Pflichtauswahl)],BTT[[#This Row],[Verwendete Transaktion (Pflichtauswahl)]],BTT[Verantwortliches TP
(automatisch)],"&lt;&gt;"&amp;BTT[[#This Row],[Verantwortliches TP
(automatisch)]])&gt;0,"Transaktion mehrfach","okay"),"")</f>
        <v>okay</v>
      </c>
      <c r="AR779" t="str">
        <f>IFERROR(IF(COUNTIFS(BTT[Verwendete Transaktion (Pflichtauswahl)],BTT[[#This Row],[Verwendete Transaktion (Pflichtauswahl)]],BTT[Verantwortliches TP
(automatisch)],"&lt;&gt;"&amp;VLOOKUP(aktives_Teilprojekt,Teilprojekte[[Teilprojekte]:[Kürzel]],2,FALSE))&gt;0,"Transaktion mehrfach","okay"),"")</f>
        <v>okay</v>
      </c>
      <c r="AS779" t="s">
        <v>2214</v>
      </c>
    </row>
    <row r="780" spans="1:45">
      <c r="A780" t="str">
        <f>IFERROR(IF(BTT[[#This Row],[Lfd Nr. 
(aus konsolidierter Datei)]]&lt;&gt;"",BTT[[#This Row],[Lfd Nr. 
(aus konsolidierter Datei)]],VLOOKUP(aktives_Teilprojekt,Teilprojekte[[Teilprojekte]:[Kürzel]],2,FALSE)&amp;ROW(BTT[[#This Row],[Lfd Nr.
(automatisch)]])-2),"")</f>
        <v>FI3065</v>
      </c>
      <c r="B780" t="s">
        <v>813</v>
      </c>
      <c r="D780" t="s">
        <v>2215</v>
      </c>
      <c r="E780" t="str">
        <f>IFERROR(IF(NOT(BTT[[#This Row],[Manuelle Änderung des Verantwortliches TP
(Auswahl - bei Bedarf)]]=""),BTT[[#This Row],[Manuelle Änderung des Verantwortliches TP
(Auswahl - bei Bedarf)]],VLOOKUP(BTT[[#This Row],[Hauptprozess
(Pflichtauswahl)]],Hauptprozesse[],3,FALSE)),"")</f>
        <v>FI</v>
      </c>
      <c r="F780" t="s">
        <v>5</v>
      </c>
      <c r="G780" t="s">
        <v>809</v>
      </c>
      <c r="H780" t="s">
        <v>1088</v>
      </c>
      <c r="I780" t="s">
        <v>2216</v>
      </c>
      <c r="J780" t="str">
        <f>IFERROR(VLOOKUP(BTT[[#This Row],[Verwendete Transaktion (Pflichtauswahl)]],Transaktionen[[Transaktionen]:[Langtext]],2,FALSE),"")</f>
        <v>Leistungsarten:Stammdatenbericht</v>
      </c>
      <c r="O780" t="s">
        <v>83</v>
      </c>
      <c r="T780" t="s">
        <v>83</v>
      </c>
      <c r="V780" t="str">
        <f>IFERROR(VLOOKUP(BTT[[#This Row],[Verwendetes Formular
(Auswahl falls relevant)]],Formulare[[Formularbezeichnung]:[Formularname (technisch)]],2,FALSE),"")</f>
        <v/>
      </c>
      <c r="X780" t="s">
        <v>83</v>
      </c>
      <c r="Y780" s="4"/>
      <c r="AC780" s="22" t="s">
        <v>97</v>
      </c>
      <c r="AD780" t="s">
        <v>87</v>
      </c>
      <c r="AF780" t="s">
        <v>2198</v>
      </c>
      <c r="AG780" t="s">
        <v>792</v>
      </c>
      <c r="AJ780" t="s">
        <v>99</v>
      </c>
      <c r="AK780" t="str">
        <f>IF(BTT[[#This Row],[Subprozess
(optionale Auswahl)]]="","okay",IF(VLOOKUP(BTT[[#This Row],[Subprozess
(optionale Auswahl)]],BPML[[Subprozess]:[Zugeordneter Hauptprozess]],3,FALSE)=BTT[[#This Row],[Hauptprozess
(Pflichtauswahl)]],"okay","falscher Subprozess"))</f>
        <v>okay</v>
      </c>
      <c r="AL780" t="str">
        <f>IF(aktives_Teilprojekt="Master","",IF(BTT[[#This Row],[Verantwortliches TP
(automatisch)]]=VLOOKUP(aktives_Teilprojekt,Teilprojekte[[Teilprojekte]:[Kürzel]],2,FALSE),"okay","Hauptprozess anderes TP"))</f>
        <v>okay</v>
      </c>
      <c r="AM7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80" t="str">
        <f>IFERROR(IF(BTT[[#This Row],[SAP-Modul
(Pflichtauswahl)]]&lt;&gt;VLOOKUP(BTT[[#This Row],[Verwendete Transaktion (Pflichtauswahl)]],Transaktionen[[Transaktionen]:[Modul]],3,FALSE),"Modul anders","okay"),"")</f>
        <v>okay</v>
      </c>
      <c r="AP780" t="str">
        <f>IFERROR(IF(COUNTIFS(BTT[Verwendete Transaktion (Pflichtauswahl)],BTT[[#This Row],[Verwendete Transaktion (Pflichtauswahl)]],BTT[SAP-Modul
(Pflichtauswahl)],"&lt;&gt;"&amp;BTT[[#This Row],[SAP-Modul
(Pflichtauswahl)]])&gt;0,"Modul anders","okay"),"")</f>
        <v>okay</v>
      </c>
      <c r="AQ780" t="str">
        <f>IFERROR(IF(COUNTIFS(BTT[Verwendete Transaktion (Pflichtauswahl)],BTT[[#This Row],[Verwendete Transaktion (Pflichtauswahl)]],BTT[Verantwortliches TP
(automatisch)],"&lt;&gt;"&amp;BTT[[#This Row],[Verantwortliches TP
(automatisch)]])&gt;0,"Transaktion mehrfach","okay"),"")</f>
        <v>okay</v>
      </c>
      <c r="AR780" t="str">
        <f>IFERROR(IF(COUNTIFS(BTT[Verwendete Transaktion (Pflichtauswahl)],BTT[[#This Row],[Verwendete Transaktion (Pflichtauswahl)]],BTT[Verantwortliches TP
(automatisch)],"&lt;&gt;"&amp;VLOOKUP(aktives_Teilprojekt,Teilprojekte[[Teilprojekte]:[Kürzel]],2,FALSE))&gt;0,"Transaktion mehrfach","okay"),"")</f>
        <v>okay</v>
      </c>
      <c r="AS780" t="s">
        <v>2217</v>
      </c>
    </row>
    <row r="781" spans="1:45">
      <c r="A781" t="str">
        <f>IFERROR(IF(BTT[[#This Row],[Lfd Nr. 
(aus konsolidierter Datei)]]&lt;&gt;"",BTT[[#This Row],[Lfd Nr. 
(aus konsolidierter Datei)]],VLOOKUP(aktives_Teilprojekt,Teilprojekte[[Teilprojekte]:[Kürzel]],2,FALSE)&amp;ROW(BTT[[#This Row],[Lfd Nr.
(automatisch)]])-2),"")</f>
        <v>FI3066</v>
      </c>
      <c r="B781" t="s">
        <v>813</v>
      </c>
      <c r="D781" t="s">
        <v>2218</v>
      </c>
      <c r="E781" t="str">
        <f>IFERROR(IF(NOT(BTT[[#This Row],[Manuelle Änderung des Verantwortliches TP
(Auswahl - bei Bedarf)]]=""),BTT[[#This Row],[Manuelle Änderung des Verantwortliches TP
(Auswahl - bei Bedarf)]],VLOOKUP(BTT[[#This Row],[Hauptprozess
(Pflichtauswahl)]],Hauptprozesse[],3,FALSE)),"")</f>
        <v>FI</v>
      </c>
      <c r="F781" t="s">
        <v>5</v>
      </c>
      <c r="G781" t="s">
        <v>809</v>
      </c>
      <c r="H781" t="s">
        <v>1088</v>
      </c>
      <c r="I781" t="s">
        <v>2219</v>
      </c>
      <c r="J781" t="str">
        <f>IFERROR(VLOOKUP(BTT[[#This Row],[Verwendete Transaktion (Pflichtauswahl)]],Transaktionen[[Transaktionen]:[Langtext]],2,FALSE),"")</f>
        <v>Leistungsarten löschen</v>
      </c>
      <c r="O781" t="s">
        <v>83</v>
      </c>
      <c r="T781" t="s">
        <v>83</v>
      </c>
      <c r="V781" t="str">
        <f>IFERROR(VLOOKUP(BTT[[#This Row],[Verwendetes Formular
(Auswahl falls relevant)]],Formulare[[Formularbezeichnung]:[Formularname (technisch)]],2,FALSE),"")</f>
        <v/>
      </c>
      <c r="X781" t="s">
        <v>83</v>
      </c>
      <c r="Y781" s="4"/>
      <c r="AC781" t="s">
        <v>2197</v>
      </c>
      <c r="AD781" t="s">
        <v>87</v>
      </c>
      <c r="AF781" s="22" t="s">
        <v>2198</v>
      </c>
      <c r="AJ781" t="s">
        <v>99</v>
      </c>
      <c r="AK781" t="str">
        <f>IF(BTT[[#This Row],[Subprozess
(optionale Auswahl)]]="","okay",IF(VLOOKUP(BTT[[#This Row],[Subprozess
(optionale Auswahl)]],BPML[[Subprozess]:[Zugeordneter Hauptprozess]],3,FALSE)=BTT[[#This Row],[Hauptprozess
(Pflichtauswahl)]],"okay","falscher Subprozess"))</f>
        <v>okay</v>
      </c>
      <c r="AL781" t="str">
        <f>IF(aktives_Teilprojekt="Master","",IF(BTT[[#This Row],[Verantwortliches TP
(automatisch)]]=VLOOKUP(aktives_Teilprojekt,Teilprojekte[[Teilprojekte]:[Kürzel]],2,FALSE),"okay","Hauptprozess anderes TP"))</f>
        <v>okay</v>
      </c>
      <c r="AM7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81" t="str">
        <f>IFERROR(IF(BTT[[#This Row],[SAP-Modul
(Pflichtauswahl)]]&lt;&gt;VLOOKUP(BTT[[#This Row],[Verwendete Transaktion (Pflichtauswahl)]],Transaktionen[[Transaktionen]:[Modul]],3,FALSE),"Modul anders","okay"),"")</f>
        <v>okay</v>
      </c>
      <c r="AP781" t="str">
        <f>IFERROR(IF(COUNTIFS(BTT[Verwendete Transaktion (Pflichtauswahl)],BTT[[#This Row],[Verwendete Transaktion (Pflichtauswahl)]],BTT[SAP-Modul
(Pflichtauswahl)],"&lt;&gt;"&amp;BTT[[#This Row],[SAP-Modul
(Pflichtauswahl)]])&gt;0,"Modul anders","okay"),"")</f>
        <v>okay</v>
      </c>
      <c r="AQ781" t="str">
        <f>IFERROR(IF(COUNTIFS(BTT[Verwendete Transaktion (Pflichtauswahl)],BTT[[#This Row],[Verwendete Transaktion (Pflichtauswahl)]],BTT[Verantwortliches TP
(automatisch)],"&lt;&gt;"&amp;BTT[[#This Row],[Verantwortliches TP
(automatisch)]])&gt;0,"Transaktion mehrfach","okay"),"")</f>
        <v>okay</v>
      </c>
      <c r="AR781" t="str">
        <f>IFERROR(IF(COUNTIFS(BTT[Verwendete Transaktion (Pflichtauswahl)],BTT[[#This Row],[Verwendete Transaktion (Pflichtauswahl)]],BTT[Verantwortliches TP
(automatisch)],"&lt;&gt;"&amp;VLOOKUP(aktives_Teilprojekt,Teilprojekte[[Teilprojekte]:[Kürzel]],2,FALSE))&gt;0,"Transaktion mehrfach","okay"),"")</f>
        <v>okay</v>
      </c>
      <c r="AS781" t="s">
        <v>2220</v>
      </c>
    </row>
    <row r="782" spans="1:45">
      <c r="A782" t="str">
        <f>IFERROR(IF(BTT[[#This Row],[Lfd Nr. 
(aus konsolidierter Datei)]]&lt;&gt;"",BTT[[#This Row],[Lfd Nr. 
(aus konsolidierter Datei)]],VLOOKUP(aktives_Teilprojekt,Teilprojekte[[Teilprojekte]:[Kürzel]],2,FALSE)&amp;ROW(BTT[[#This Row],[Lfd Nr.
(automatisch)]])-2),"")</f>
        <v>FI3067</v>
      </c>
      <c r="B782" t="s">
        <v>813</v>
      </c>
      <c r="D782" t="s">
        <v>2221</v>
      </c>
      <c r="E782" t="str">
        <f>IFERROR(IF(NOT(BTT[[#This Row],[Manuelle Änderung des Verantwortliches TP
(Auswahl - bei Bedarf)]]=""),BTT[[#This Row],[Manuelle Änderung des Verantwortliches TP
(Auswahl - bei Bedarf)]],VLOOKUP(BTT[[#This Row],[Hauptprozess
(Pflichtauswahl)]],Hauptprozesse[],3,FALSE)),"")</f>
        <v>FI</v>
      </c>
      <c r="F782" t="s">
        <v>5</v>
      </c>
      <c r="G782" t="s">
        <v>809</v>
      </c>
      <c r="H782" t="s">
        <v>1088</v>
      </c>
      <c r="I782" t="s">
        <v>2222</v>
      </c>
      <c r="J782" t="str">
        <f>IFERROR(VLOOKUP(BTT[[#This Row],[Verwendete Transaktion (Pflichtauswahl)]],Transaktionen[[Transaktionen]:[Langtext]],2,FALSE),"")</f>
        <v>Leistungsartengruppe anlegen</v>
      </c>
      <c r="O782" t="s">
        <v>83</v>
      </c>
      <c r="T782" t="s">
        <v>83</v>
      </c>
      <c r="V782" t="str">
        <f>IFERROR(VLOOKUP(BTT[[#This Row],[Verwendetes Formular
(Auswahl falls relevant)]],Formulare[[Formularbezeichnung]:[Formularname (technisch)]],2,FALSE),"")</f>
        <v/>
      </c>
      <c r="X782" t="s">
        <v>83</v>
      </c>
      <c r="Y782" s="4"/>
      <c r="AC782" s="22" t="s">
        <v>97</v>
      </c>
      <c r="AD782" t="s">
        <v>87</v>
      </c>
      <c r="AF782" t="s">
        <v>2223</v>
      </c>
      <c r="AG782" t="s">
        <v>792</v>
      </c>
      <c r="AJ782" t="s">
        <v>99</v>
      </c>
      <c r="AK782" t="str">
        <f>IF(BTT[[#This Row],[Subprozess
(optionale Auswahl)]]="","okay",IF(VLOOKUP(BTT[[#This Row],[Subprozess
(optionale Auswahl)]],BPML[[Subprozess]:[Zugeordneter Hauptprozess]],3,FALSE)=BTT[[#This Row],[Hauptprozess
(Pflichtauswahl)]],"okay","falscher Subprozess"))</f>
        <v>okay</v>
      </c>
      <c r="AL782" t="str">
        <f>IF(aktives_Teilprojekt="Master","",IF(BTT[[#This Row],[Verantwortliches TP
(automatisch)]]=VLOOKUP(aktives_Teilprojekt,Teilprojekte[[Teilprojekte]:[Kürzel]],2,FALSE),"okay","Hauptprozess anderes TP"))</f>
        <v>okay</v>
      </c>
      <c r="AM7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82" t="str">
        <f>IFERROR(IF(BTT[[#This Row],[SAP-Modul
(Pflichtauswahl)]]&lt;&gt;VLOOKUP(BTT[[#This Row],[Verwendete Transaktion (Pflichtauswahl)]],Transaktionen[[Transaktionen]:[Modul]],3,FALSE),"Modul anders","okay"),"")</f>
        <v>okay</v>
      </c>
      <c r="AP782" t="str">
        <f>IFERROR(IF(COUNTIFS(BTT[Verwendete Transaktion (Pflichtauswahl)],BTT[[#This Row],[Verwendete Transaktion (Pflichtauswahl)]],BTT[SAP-Modul
(Pflichtauswahl)],"&lt;&gt;"&amp;BTT[[#This Row],[SAP-Modul
(Pflichtauswahl)]])&gt;0,"Modul anders","okay"),"")</f>
        <v>okay</v>
      </c>
      <c r="AQ782" t="str">
        <f>IFERROR(IF(COUNTIFS(BTT[Verwendete Transaktion (Pflichtauswahl)],BTT[[#This Row],[Verwendete Transaktion (Pflichtauswahl)]],BTT[Verantwortliches TP
(automatisch)],"&lt;&gt;"&amp;BTT[[#This Row],[Verantwortliches TP
(automatisch)]])&gt;0,"Transaktion mehrfach","okay"),"")</f>
        <v>okay</v>
      </c>
      <c r="AR782" t="str">
        <f>IFERROR(IF(COUNTIFS(BTT[Verwendete Transaktion (Pflichtauswahl)],BTT[[#This Row],[Verwendete Transaktion (Pflichtauswahl)]],BTT[Verantwortliches TP
(automatisch)],"&lt;&gt;"&amp;VLOOKUP(aktives_Teilprojekt,Teilprojekte[[Teilprojekte]:[Kürzel]],2,FALSE))&gt;0,"Transaktion mehrfach","okay"),"")</f>
        <v>okay</v>
      </c>
      <c r="AS782" t="s">
        <v>2224</v>
      </c>
    </row>
    <row r="783" spans="1:45">
      <c r="A783" t="str">
        <f>IFERROR(IF(BTT[[#This Row],[Lfd Nr. 
(aus konsolidierter Datei)]]&lt;&gt;"",BTT[[#This Row],[Lfd Nr. 
(aus konsolidierter Datei)]],VLOOKUP(aktives_Teilprojekt,Teilprojekte[[Teilprojekte]:[Kürzel]],2,FALSE)&amp;ROW(BTT[[#This Row],[Lfd Nr.
(automatisch)]])-2),"")</f>
        <v>FI3068</v>
      </c>
      <c r="B783" t="s">
        <v>813</v>
      </c>
      <c r="D783" t="s">
        <v>2225</v>
      </c>
      <c r="E783" t="str">
        <f>IFERROR(IF(NOT(BTT[[#This Row],[Manuelle Änderung des Verantwortliches TP
(Auswahl - bei Bedarf)]]=""),BTT[[#This Row],[Manuelle Änderung des Verantwortliches TP
(Auswahl - bei Bedarf)]],VLOOKUP(BTT[[#This Row],[Hauptprozess
(Pflichtauswahl)]],Hauptprozesse[],3,FALSE)),"")</f>
        <v>FI</v>
      </c>
      <c r="F783" t="s">
        <v>5</v>
      </c>
      <c r="G783" t="s">
        <v>809</v>
      </c>
      <c r="H783" t="s">
        <v>1088</v>
      </c>
      <c r="I783" t="s">
        <v>2226</v>
      </c>
      <c r="J783" t="str">
        <f>IFERROR(VLOOKUP(BTT[[#This Row],[Verwendete Transaktion (Pflichtauswahl)]],Transaktionen[[Transaktionen]:[Langtext]],2,FALSE),"")</f>
        <v>Leistungsartengruppe ändern</v>
      </c>
      <c r="O783" t="s">
        <v>83</v>
      </c>
      <c r="T783" t="s">
        <v>83</v>
      </c>
      <c r="V783" t="str">
        <f>IFERROR(VLOOKUP(BTT[[#This Row],[Verwendetes Formular
(Auswahl falls relevant)]],Formulare[[Formularbezeichnung]:[Formularname (technisch)]],2,FALSE),"")</f>
        <v/>
      </c>
      <c r="X783" t="s">
        <v>83</v>
      </c>
      <c r="Y783" s="4"/>
      <c r="AC783" s="22" t="s">
        <v>97</v>
      </c>
      <c r="AD783" t="s">
        <v>87</v>
      </c>
      <c r="AF783" t="s">
        <v>2223</v>
      </c>
      <c r="AG783" t="s">
        <v>792</v>
      </c>
      <c r="AJ783" t="s">
        <v>99</v>
      </c>
      <c r="AK783" t="str">
        <f>IF(BTT[[#This Row],[Subprozess
(optionale Auswahl)]]="","okay",IF(VLOOKUP(BTT[[#This Row],[Subprozess
(optionale Auswahl)]],BPML[[Subprozess]:[Zugeordneter Hauptprozess]],3,FALSE)=BTT[[#This Row],[Hauptprozess
(Pflichtauswahl)]],"okay","falscher Subprozess"))</f>
        <v>okay</v>
      </c>
      <c r="AL783" t="str">
        <f>IF(aktives_Teilprojekt="Master","",IF(BTT[[#This Row],[Verantwortliches TP
(automatisch)]]=VLOOKUP(aktives_Teilprojekt,Teilprojekte[[Teilprojekte]:[Kürzel]],2,FALSE),"okay","Hauptprozess anderes TP"))</f>
        <v>okay</v>
      </c>
      <c r="AM7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83" t="str">
        <f>IFERROR(IF(BTT[[#This Row],[SAP-Modul
(Pflichtauswahl)]]&lt;&gt;VLOOKUP(BTT[[#This Row],[Verwendete Transaktion (Pflichtauswahl)]],Transaktionen[[Transaktionen]:[Modul]],3,FALSE),"Modul anders","okay"),"")</f>
        <v>okay</v>
      </c>
      <c r="AP783" t="str">
        <f>IFERROR(IF(COUNTIFS(BTT[Verwendete Transaktion (Pflichtauswahl)],BTT[[#This Row],[Verwendete Transaktion (Pflichtauswahl)]],BTT[SAP-Modul
(Pflichtauswahl)],"&lt;&gt;"&amp;BTT[[#This Row],[SAP-Modul
(Pflichtauswahl)]])&gt;0,"Modul anders","okay"),"")</f>
        <v>okay</v>
      </c>
      <c r="AQ783" t="str">
        <f>IFERROR(IF(COUNTIFS(BTT[Verwendete Transaktion (Pflichtauswahl)],BTT[[#This Row],[Verwendete Transaktion (Pflichtauswahl)]],BTT[Verantwortliches TP
(automatisch)],"&lt;&gt;"&amp;BTT[[#This Row],[Verantwortliches TP
(automatisch)]])&gt;0,"Transaktion mehrfach","okay"),"")</f>
        <v>okay</v>
      </c>
      <c r="AR783" t="str">
        <f>IFERROR(IF(COUNTIFS(BTT[Verwendete Transaktion (Pflichtauswahl)],BTT[[#This Row],[Verwendete Transaktion (Pflichtauswahl)]],BTT[Verantwortliches TP
(automatisch)],"&lt;&gt;"&amp;VLOOKUP(aktives_Teilprojekt,Teilprojekte[[Teilprojekte]:[Kürzel]],2,FALSE))&gt;0,"Transaktion mehrfach","okay"),"")</f>
        <v>okay</v>
      </c>
      <c r="AS783" t="s">
        <v>2227</v>
      </c>
    </row>
    <row r="784" spans="1:45">
      <c r="A784" t="str">
        <f>IFERROR(IF(BTT[[#This Row],[Lfd Nr. 
(aus konsolidierter Datei)]]&lt;&gt;"",BTT[[#This Row],[Lfd Nr. 
(aus konsolidierter Datei)]],VLOOKUP(aktives_Teilprojekt,Teilprojekte[[Teilprojekte]:[Kürzel]],2,FALSE)&amp;ROW(BTT[[#This Row],[Lfd Nr.
(automatisch)]])-2),"")</f>
        <v>FI3069</v>
      </c>
      <c r="B784" t="s">
        <v>813</v>
      </c>
      <c r="D784" t="s">
        <v>2228</v>
      </c>
      <c r="E784" t="str">
        <f>IFERROR(IF(NOT(BTT[[#This Row],[Manuelle Änderung des Verantwortliches TP
(Auswahl - bei Bedarf)]]=""),BTT[[#This Row],[Manuelle Änderung des Verantwortliches TP
(Auswahl - bei Bedarf)]],VLOOKUP(BTT[[#This Row],[Hauptprozess
(Pflichtauswahl)]],Hauptprozesse[],3,FALSE)),"")</f>
        <v>FI</v>
      </c>
      <c r="F784" t="s">
        <v>5</v>
      </c>
      <c r="G784" t="s">
        <v>809</v>
      </c>
      <c r="H784" t="s">
        <v>1088</v>
      </c>
      <c r="I784" t="s">
        <v>2229</v>
      </c>
      <c r="J784" t="str">
        <f>IFERROR(VLOOKUP(BTT[[#This Row],[Verwendete Transaktion (Pflichtauswahl)]],Transaktionen[[Transaktionen]:[Langtext]],2,FALSE),"")</f>
        <v>Leistungsartengruppe anzeigen</v>
      </c>
      <c r="O784" t="s">
        <v>83</v>
      </c>
      <c r="T784" t="s">
        <v>83</v>
      </c>
      <c r="V784" t="str">
        <f>IFERROR(VLOOKUP(BTT[[#This Row],[Verwendetes Formular
(Auswahl falls relevant)]],Formulare[[Formularbezeichnung]:[Formularname (technisch)]],2,FALSE),"")</f>
        <v/>
      </c>
      <c r="X784" t="s">
        <v>83</v>
      </c>
      <c r="Y784" s="4"/>
      <c r="AC784" s="22" t="s">
        <v>97</v>
      </c>
      <c r="AD784" t="s">
        <v>87</v>
      </c>
      <c r="AF784" t="s">
        <v>2223</v>
      </c>
      <c r="AG784" t="s">
        <v>792</v>
      </c>
      <c r="AJ784" t="s">
        <v>99</v>
      </c>
      <c r="AK784" t="str">
        <f>IF(BTT[[#This Row],[Subprozess
(optionale Auswahl)]]="","okay",IF(VLOOKUP(BTT[[#This Row],[Subprozess
(optionale Auswahl)]],BPML[[Subprozess]:[Zugeordneter Hauptprozess]],3,FALSE)=BTT[[#This Row],[Hauptprozess
(Pflichtauswahl)]],"okay","falscher Subprozess"))</f>
        <v>okay</v>
      </c>
      <c r="AL784" t="str">
        <f>IF(aktives_Teilprojekt="Master","",IF(BTT[[#This Row],[Verantwortliches TP
(automatisch)]]=VLOOKUP(aktives_Teilprojekt,Teilprojekte[[Teilprojekte]:[Kürzel]],2,FALSE),"okay","Hauptprozess anderes TP"))</f>
        <v>okay</v>
      </c>
      <c r="AM7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84" t="str">
        <f>IFERROR(IF(BTT[[#This Row],[SAP-Modul
(Pflichtauswahl)]]&lt;&gt;VLOOKUP(BTT[[#This Row],[Verwendete Transaktion (Pflichtauswahl)]],Transaktionen[[Transaktionen]:[Modul]],3,FALSE),"Modul anders","okay"),"")</f>
        <v>okay</v>
      </c>
      <c r="AP784" t="str">
        <f>IFERROR(IF(COUNTIFS(BTT[Verwendete Transaktion (Pflichtauswahl)],BTT[[#This Row],[Verwendete Transaktion (Pflichtauswahl)]],BTT[SAP-Modul
(Pflichtauswahl)],"&lt;&gt;"&amp;BTT[[#This Row],[SAP-Modul
(Pflichtauswahl)]])&gt;0,"Modul anders","okay"),"")</f>
        <v>okay</v>
      </c>
      <c r="AQ784" t="str">
        <f>IFERROR(IF(COUNTIFS(BTT[Verwendete Transaktion (Pflichtauswahl)],BTT[[#This Row],[Verwendete Transaktion (Pflichtauswahl)]],BTT[Verantwortliches TP
(automatisch)],"&lt;&gt;"&amp;BTT[[#This Row],[Verantwortliches TP
(automatisch)]])&gt;0,"Transaktion mehrfach","okay"),"")</f>
        <v>okay</v>
      </c>
      <c r="AR784" t="str">
        <f>IFERROR(IF(COUNTIFS(BTT[Verwendete Transaktion (Pflichtauswahl)],BTT[[#This Row],[Verwendete Transaktion (Pflichtauswahl)]],BTT[Verantwortliches TP
(automatisch)],"&lt;&gt;"&amp;VLOOKUP(aktives_Teilprojekt,Teilprojekte[[Teilprojekte]:[Kürzel]],2,FALSE))&gt;0,"Transaktion mehrfach","okay"),"")</f>
        <v>okay</v>
      </c>
      <c r="AS784" t="s">
        <v>2230</v>
      </c>
    </row>
    <row r="785" spans="1:45">
      <c r="A785" t="str">
        <f>IFERROR(IF(BTT[[#This Row],[Lfd Nr. 
(aus konsolidierter Datei)]]&lt;&gt;"",BTT[[#This Row],[Lfd Nr. 
(aus konsolidierter Datei)]],VLOOKUP(aktives_Teilprojekt,Teilprojekte[[Teilprojekte]:[Kürzel]],2,FALSE)&amp;ROW(BTT[[#This Row],[Lfd Nr.
(automatisch)]])-2),"")</f>
        <v>FI3070</v>
      </c>
      <c r="B785" t="s">
        <v>813</v>
      </c>
      <c r="D785" t="s">
        <v>2231</v>
      </c>
      <c r="E785" t="str">
        <f>IFERROR(IF(NOT(BTT[[#This Row],[Manuelle Änderung des Verantwortliches TP
(Auswahl - bei Bedarf)]]=""),BTT[[#This Row],[Manuelle Änderung des Verantwortliches TP
(Auswahl - bei Bedarf)]],VLOOKUP(BTT[[#This Row],[Hauptprozess
(Pflichtauswahl)]],Hauptprozesse[],3,FALSE)),"")</f>
        <v>FI</v>
      </c>
      <c r="F785" t="s">
        <v>5</v>
      </c>
      <c r="G785" t="s">
        <v>809</v>
      </c>
      <c r="H785" t="s">
        <v>1088</v>
      </c>
      <c r="I785" t="s">
        <v>2232</v>
      </c>
      <c r="J785" t="str">
        <f>IFERROR(VLOOKUP(BTT[[#This Row],[Verwendete Transaktion (Pflichtauswahl)]],Transaktionen[[Transaktionen]:[Langtext]],2,FALSE),"")</f>
        <v>Selektionsvarianten Kostenstellen</v>
      </c>
      <c r="O785" t="s">
        <v>83</v>
      </c>
      <c r="T785" t="s">
        <v>83</v>
      </c>
      <c r="V785" t="str">
        <f>IFERROR(VLOOKUP(BTT[[#This Row],[Verwendetes Formular
(Auswahl falls relevant)]],Formulare[[Formularbezeichnung]:[Formularname (technisch)]],2,FALSE),"")</f>
        <v/>
      </c>
      <c r="X785" t="s">
        <v>83</v>
      </c>
      <c r="Y785" s="4"/>
      <c r="AC785" s="22" t="s">
        <v>97</v>
      </c>
      <c r="AD785" t="s">
        <v>98</v>
      </c>
      <c r="AF785" s="22" t="s">
        <v>97</v>
      </c>
      <c r="AJ785" t="s">
        <v>99</v>
      </c>
      <c r="AK785" t="str">
        <f>IF(BTT[[#This Row],[Subprozess
(optionale Auswahl)]]="","okay",IF(VLOOKUP(BTT[[#This Row],[Subprozess
(optionale Auswahl)]],BPML[[Subprozess]:[Zugeordneter Hauptprozess]],3,FALSE)=BTT[[#This Row],[Hauptprozess
(Pflichtauswahl)]],"okay","falscher Subprozess"))</f>
        <v>okay</v>
      </c>
      <c r="AL785" t="str">
        <f>IF(aktives_Teilprojekt="Master","",IF(BTT[[#This Row],[Verantwortliches TP
(automatisch)]]=VLOOKUP(aktives_Teilprojekt,Teilprojekte[[Teilprojekte]:[Kürzel]],2,FALSE),"okay","Hauptprozess anderes TP"))</f>
        <v>okay</v>
      </c>
      <c r="AM7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85" t="str">
        <f>IFERROR(IF(BTT[[#This Row],[SAP-Modul
(Pflichtauswahl)]]&lt;&gt;VLOOKUP(BTT[[#This Row],[Verwendete Transaktion (Pflichtauswahl)]],Transaktionen[[Transaktionen]:[Modul]],3,FALSE),"Modul anders","okay"),"")</f>
        <v>okay</v>
      </c>
      <c r="AP785" t="str">
        <f>IFERROR(IF(COUNTIFS(BTT[Verwendete Transaktion (Pflichtauswahl)],BTT[[#This Row],[Verwendete Transaktion (Pflichtauswahl)]],BTT[SAP-Modul
(Pflichtauswahl)],"&lt;&gt;"&amp;BTT[[#This Row],[SAP-Modul
(Pflichtauswahl)]])&gt;0,"Modul anders","okay"),"")</f>
        <v>okay</v>
      </c>
      <c r="AQ785" t="str">
        <f>IFERROR(IF(COUNTIFS(BTT[Verwendete Transaktion (Pflichtauswahl)],BTT[[#This Row],[Verwendete Transaktion (Pflichtauswahl)]],BTT[Verantwortliches TP
(automatisch)],"&lt;&gt;"&amp;BTT[[#This Row],[Verantwortliches TP
(automatisch)]])&gt;0,"Transaktion mehrfach","okay"),"")</f>
        <v>okay</v>
      </c>
      <c r="AR785" t="str">
        <f>IFERROR(IF(COUNTIFS(BTT[Verwendete Transaktion (Pflichtauswahl)],BTT[[#This Row],[Verwendete Transaktion (Pflichtauswahl)]],BTT[Verantwortliches TP
(automatisch)],"&lt;&gt;"&amp;VLOOKUP(aktives_Teilprojekt,Teilprojekte[[Teilprojekte]:[Kürzel]],2,FALSE))&gt;0,"Transaktion mehrfach","okay"),"")</f>
        <v>okay</v>
      </c>
      <c r="AS785" t="s">
        <v>2233</v>
      </c>
    </row>
    <row r="786" spans="1:45">
      <c r="A786" t="str">
        <f>IFERROR(IF(BTT[[#This Row],[Lfd Nr. 
(aus konsolidierter Datei)]]&lt;&gt;"",BTT[[#This Row],[Lfd Nr. 
(aus konsolidierter Datei)]],VLOOKUP(aktives_Teilprojekt,Teilprojekte[[Teilprojekte]:[Kürzel]],2,FALSE)&amp;ROW(BTT[[#This Row],[Lfd Nr.
(automatisch)]])-2),"")</f>
        <v>FI3009</v>
      </c>
      <c r="B786" t="s">
        <v>813</v>
      </c>
      <c r="D786" t="s">
        <v>2234</v>
      </c>
      <c r="E786" t="str">
        <f>IFERROR(IF(NOT(BTT[[#This Row],[Manuelle Änderung des Verantwortliches TP
(Auswahl - bei Bedarf)]]=""),BTT[[#This Row],[Manuelle Änderung des Verantwortliches TP
(Auswahl - bei Bedarf)]],VLOOKUP(BTT[[#This Row],[Hauptprozess
(Pflichtauswahl)]],Hauptprozesse[],3,FALSE)),"")</f>
        <v>FI</v>
      </c>
      <c r="F786" t="s">
        <v>5</v>
      </c>
      <c r="G786" t="s">
        <v>809</v>
      </c>
      <c r="H786" t="s">
        <v>831</v>
      </c>
      <c r="I786" t="s">
        <v>2235</v>
      </c>
      <c r="J786" t="str">
        <f>IFERROR(VLOOKUP(BTT[[#This Row],[Verwendete Transaktion (Pflichtauswahl)]],Transaktionen[[Transaktionen]:[Langtext]],2,FALSE),"")</f>
        <v>Innenauftrag anlegen</v>
      </c>
      <c r="O786" t="s">
        <v>83</v>
      </c>
      <c r="T786" t="s">
        <v>83</v>
      </c>
      <c r="V786" t="str">
        <f>IFERROR(VLOOKUP(BTT[[#This Row],[Verwendetes Formular
(Auswahl falls relevant)]],Formulare[[Formularbezeichnung]:[Formularname (technisch)]],2,FALSE),"")</f>
        <v/>
      </c>
      <c r="X786" t="s">
        <v>83</v>
      </c>
      <c r="Y786" s="4"/>
      <c r="AB786" t="s">
        <v>85</v>
      </c>
      <c r="AC786" t="s">
        <v>2236</v>
      </c>
      <c r="AD786" t="s">
        <v>87</v>
      </c>
      <c r="AF786" t="s">
        <v>2237</v>
      </c>
      <c r="AG786" t="s">
        <v>792</v>
      </c>
      <c r="AJ786" t="s">
        <v>99</v>
      </c>
      <c r="AK786" t="str">
        <f>IF(BTT[[#This Row],[Subprozess
(optionale Auswahl)]]="","okay",IF(VLOOKUP(BTT[[#This Row],[Subprozess
(optionale Auswahl)]],BPML[[Subprozess]:[Zugeordneter Hauptprozess]],3,FALSE)=BTT[[#This Row],[Hauptprozess
(Pflichtauswahl)]],"okay","falscher Subprozess"))</f>
        <v>okay</v>
      </c>
      <c r="AL786" t="str">
        <f>IF(aktives_Teilprojekt="Master","",IF(BTT[[#This Row],[Verantwortliches TP
(automatisch)]]=VLOOKUP(aktives_Teilprojekt,Teilprojekte[[Teilprojekte]:[Kürzel]],2,FALSE),"okay","Hauptprozess anderes TP"))</f>
        <v>okay</v>
      </c>
      <c r="AM7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86" t="str">
        <f>IFERROR(IF(BTT[[#This Row],[SAP-Modul
(Pflichtauswahl)]]&lt;&gt;VLOOKUP(BTT[[#This Row],[Verwendete Transaktion (Pflichtauswahl)]],Transaktionen[[Transaktionen]:[Modul]],3,FALSE),"Modul anders","okay"),"")</f>
        <v>Modul anders</v>
      </c>
      <c r="AP786" t="str">
        <f>IFERROR(IF(COUNTIFS(BTT[Verwendete Transaktion (Pflichtauswahl)],BTT[[#This Row],[Verwendete Transaktion (Pflichtauswahl)]],BTT[SAP-Modul
(Pflichtauswahl)],"&lt;&gt;"&amp;BTT[[#This Row],[SAP-Modul
(Pflichtauswahl)]])&gt;0,"Modul anders","okay"),"")</f>
        <v>Modul anders</v>
      </c>
      <c r="AQ786" t="str">
        <f>IFERROR(IF(COUNTIFS(BTT[Verwendete Transaktion (Pflichtauswahl)],BTT[[#This Row],[Verwendete Transaktion (Pflichtauswahl)]],BTT[Verantwortliches TP
(automatisch)],"&lt;&gt;"&amp;BTT[[#This Row],[Verantwortliches TP
(automatisch)]])&gt;0,"Transaktion mehrfach","okay"),"")</f>
        <v>okay</v>
      </c>
      <c r="AR786" t="str">
        <f>IFERROR(IF(COUNTIFS(BTT[Verwendete Transaktion (Pflichtauswahl)],BTT[[#This Row],[Verwendete Transaktion (Pflichtauswahl)]],BTT[Verantwortliches TP
(automatisch)],"&lt;&gt;"&amp;VLOOKUP(aktives_Teilprojekt,Teilprojekte[[Teilprojekte]:[Kürzel]],2,FALSE))&gt;0,"Transaktion mehrfach","okay"),"")</f>
        <v>okay</v>
      </c>
      <c r="AS786" t="s">
        <v>2238</v>
      </c>
    </row>
    <row r="787" spans="1:45">
      <c r="A787" t="str">
        <f>IFERROR(IF(BTT[[#This Row],[Lfd Nr. 
(aus konsolidierter Datei)]]&lt;&gt;"",BTT[[#This Row],[Lfd Nr. 
(aus konsolidierter Datei)]],VLOOKUP(aktives_Teilprojekt,Teilprojekte[[Teilprojekte]:[Kürzel]],2,FALSE)&amp;ROW(BTT[[#This Row],[Lfd Nr.
(automatisch)]])-2),"")</f>
        <v>FI914</v>
      </c>
      <c r="B787" t="s">
        <v>868</v>
      </c>
      <c r="D787" t="s">
        <v>2239</v>
      </c>
      <c r="E787" t="str">
        <f>IFERROR(IF(NOT(BTT[[#This Row],[Manuelle Änderung des Verantwortliches TP
(Auswahl - bei Bedarf)]]=""),BTT[[#This Row],[Manuelle Änderung des Verantwortliches TP
(Auswahl - bei Bedarf)]],VLOOKUP(BTT[[#This Row],[Hauptprozess
(Pflichtauswahl)]],Hauptprozesse[],3,FALSE)),"")</f>
        <v>FI</v>
      </c>
      <c r="G787" t="s">
        <v>2240</v>
      </c>
      <c r="H787" t="s">
        <v>1088</v>
      </c>
      <c r="I787" t="s">
        <v>2235</v>
      </c>
      <c r="J787" t="str">
        <f>IFERROR(VLOOKUP(BTT[[#This Row],[Verwendete Transaktion (Pflichtauswahl)]],Transaktionen[[Transaktionen]:[Langtext]],2,FALSE),"")</f>
        <v>Innenauftrag anlegen</v>
      </c>
      <c r="O787" t="s">
        <v>83</v>
      </c>
      <c r="T787" t="s">
        <v>83</v>
      </c>
      <c r="V787" t="str">
        <f>IFERROR(VLOOKUP(BTT[[#This Row],[Verwendetes Formular
(Auswahl falls relevant)]],Formulare[[Formularbezeichnung]:[Formularname (technisch)]],2,FALSE),"")</f>
        <v/>
      </c>
      <c r="X787" t="s">
        <v>83</v>
      </c>
      <c r="Y787" s="4"/>
      <c r="AB787" t="s">
        <v>85</v>
      </c>
      <c r="AC787" t="s">
        <v>2236</v>
      </c>
      <c r="AD787" t="s">
        <v>87</v>
      </c>
      <c r="AF787" t="s">
        <v>2237</v>
      </c>
      <c r="AI787" t="s">
        <v>85</v>
      </c>
      <c r="AJ787" t="s">
        <v>85</v>
      </c>
      <c r="AK787" t="str">
        <f>IF(BTT[[#This Row],[Subprozess
(optionale Auswahl)]]="","okay",IF(VLOOKUP(BTT[[#This Row],[Subprozess
(optionale Auswahl)]],BPML[[Subprozess]:[Zugeordneter Hauptprozess]],3,FALSE)=BTT[[#This Row],[Hauptprozess
(Pflichtauswahl)]],"okay","falscher Subprozess"))</f>
        <v>okay</v>
      </c>
      <c r="AL787" t="str">
        <f>IF(aktives_Teilprojekt="Master","",IF(BTT[[#This Row],[Verantwortliches TP
(automatisch)]]=VLOOKUP(aktives_Teilprojekt,Teilprojekte[[Teilprojekte]:[Kürzel]],2,FALSE),"okay","Hauptprozess anderes TP"))</f>
        <v>okay</v>
      </c>
      <c r="AM7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87" t="str">
        <f>IFERROR(IF(BTT[[#This Row],[SAP-Modul
(Pflichtauswahl)]]&lt;&gt;VLOOKUP(BTT[[#This Row],[Verwendete Transaktion (Pflichtauswahl)]],Transaktionen[[Transaktionen]:[Modul]],3,FALSE),"Modul anders","okay"),"")</f>
        <v>okay</v>
      </c>
      <c r="AP787" t="str">
        <f>IFERROR(IF(COUNTIFS(BTT[Verwendete Transaktion (Pflichtauswahl)],BTT[[#This Row],[Verwendete Transaktion (Pflichtauswahl)]],BTT[SAP-Modul
(Pflichtauswahl)],"&lt;&gt;"&amp;BTT[[#This Row],[SAP-Modul
(Pflichtauswahl)]])&gt;0,"Modul anders","okay"),"")</f>
        <v>Modul anders</v>
      </c>
      <c r="AQ787" t="str">
        <f>IFERROR(IF(COUNTIFS(BTT[Verwendete Transaktion (Pflichtauswahl)],BTT[[#This Row],[Verwendete Transaktion (Pflichtauswahl)]],BTT[Verantwortliches TP
(automatisch)],"&lt;&gt;"&amp;BTT[[#This Row],[Verantwortliches TP
(automatisch)]])&gt;0,"Transaktion mehrfach","okay"),"")</f>
        <v>okay</v>
      </c>
      <c r="AR787" t="str">
        <f>IFERROR(IF(COUNTIFS(BTT[Verwendete Transaktion (Pflichtauswahl)],BTT[[#This Row],[Verwendete Transaktion (Pflichtauswahl)]],BTT[Verantwortliches TP
(automatisch)],"&lt;&gt;"&amp;VLOOKUP(aktives_Teilprojekt,Teilprojekte[[Teilprojekte]:[Kürzel]],2,FALSE))&gt;0,"Transaktion mehrfach","okay"),"")</f>
        <v>okay</v>
      </c>
      <c r="AS787" t="s">
        <v>2241</v>
      </c>
    </row>
    <row r="788" spans="1:45">
      <c r="A788" t="str">
        <f>IFERROR(IF(BTT[[#This Row],[Lfd Nr. 
(aus konsolidierter Datei)]]&lt;&gt;"",BTT[[#This Row],[Lfd Nr. 
(aus konsolidierter Datei)]],VLOOKUP(aktives_Teilprojekt,Teilprojekte[[Teilprojekte]:[Kürzel]],2,FALSE)&amp;ROW(BTT[[#This Row],[Lfd Nr.
(automatisch)]])-2),"")</f>
        <v>FI2967</v>
      </c>
      <c r="B788" t="s">
        <v>79</v>
      </c>
      <c r="D788" t="s">
        <v>2242</v>
      </c>
      <c r="E788" t="str">
        <f>IFERROR(IF(NOT(BTT[[#This Row],[Manuelle Änderung des Verantwortliches TP
(Auswahl - bei Bedarf)]]=""),BTT[[#This Row],[Manuelle Änderung des Verantwortliches TP
(Auswahl - bei Bedarf)]],VLOOKUP(BTT[[#This Row],[Hauptprozess
(Pflichtauswahl)]],Hauptprozesse[],3,FALSE)),"")</f>
        <v>FI</v>
      </c>
      <c r="G788" t="s">
        <v>809</v>
      </c>
      <c r="H788" t="s">
        <v>831</v>
      </c>
      <c r="I788" t="s">
        <v>2243</v>
      </c>
      <c r="J788" t="str">
        <f>IFERROR(VLOOKUP(BTT[[#This Row],[Verwendete Transaktion (Pflichtauswahl)]],Transaktionen[[Transaktionen]:[Langtext]],2,FALSE),"")</f>
        <v>Innenauftrag ändern</v>
      </c>
      <c r="O788" t="s">
        <v>83</v>
      </c>
      <c r="T788" t="s">
        <v>83</v>
      </c>
      <c r="V788" t="str">
        <f>IFERROR(VLOOKUP(BTT[[#This Row],[Verwendetes Formular
(Auswahl falls relevant)]],Formulare[[Formularbezeichnung]:[Formularname (technisch)]],2,FALSE),"")</f>
        <v/>
      </c>
      <c r="X788" t="s">
        <v>83</v>
      </c>
      <c r="Y788" s="4"/>
      <c r="AB788" t="s">
        <v>85</v>
      </c>
      <c r="AC788" t="s">
        <v>2236</v>
      </c>
      <c r="AD788" t="s">
        <v>87</v>
      </c>
      <c r="AF788" t="s">
        <v>2244</v>
      </c>
      <c r="AI788" t="s">
        <v>85</v>
      </c>
      <c r="AJ788" t="s">
        <v>85</v>
      </c>
      <c r="AK788" t="str">
        <f>IF(BTT[[#This Row],[Subprozess
(optionale Auswahl)]]="","okay",IF(VLOOKUP(BTT[[#This Row],[Subprozess
(optionale Auswahl)]],BPML[[Subprozess]:[Zugeordneter Hauptprozess]],3,FALSE)=BTT[[#This Row],[Hauptprozess
(Pflichtauswahl)]],"okay","falscher Subprozess"))</f>
        <v>okay</v>
      </c>
      <c r="AL788" t="str">
        <f>IF(aktives_Teilprojekt="Master","",IF(BTT[[#This Row],[Verantwortliches TP
(automatisch)]]=VLOOKUP(aktives_Teilprojekt,Teilprojekte[[Teilprojekte]:[Kürzel]],2,FALSE),"okay","Hauptprozess anderes TP"))</f>
        <v>okay</v>
      </c>
      <c r="AM7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88" t="str">
        <f>IFERROR(IF(BTT[[#This Row],[SAP-Modul
(Pflichtauswahl)]]&lt;&gt;VLOOKUP(BTT[[#This Row],[Verwendete Transaktion (Pflichtauswahl)]],Transaktionen[[Transaktionen]:[Modul]],3,FALSE),"Modul anders","okay"),"")</f>
        <v>Modul anders</v>
      </c>
      <c r="AP788" t="str">
        <f>IFERROR(IF(COUNTIFS(BTT[Verwendete Transaktion (Pflichtauswahl)],BTT[[#This Row],[Verwendete Transaktion (Pflichtauswahl)]],BTT[SAP-Modul
(Pflichtauswahl)],"&lt;&gt;"&amp;BTT[[#This Row],[SAP-Modul
(Pflichtauswahl)]])&gt;0,"Modul anders","okay"),"")</f>
        <v>Modul anders</v>
      </c>
      <c r="AQ788" t="str">
        <f>IFERROR(IF(COUNTIFS(BTT[Verwendete Transaktion (Pflichtauswahl)],BTT[[#This Row],[Verwendete Transaktion (Pflichtauswahl)]],BTT[Verantwortliches TP
(automatisch)],"&lt;&gt;"&amp;BTT[[#This Row],[Verantwortliches TP
(automatisch)]])&gt;0,"Transaktion mehrfach","okay"),"")</f>
        <v>okay</v>
      </c>
      <c r="AR788" t="str">
        <f>IFERROR(IF(COUNTIFS(BTT[Verwendete Transaktion (Pflichtauswahl)],BTT[[#This Row],[Verwendete Transaktion (Pflichtauswahl)]],BTT[Verantwortliches TP
(automatisch)],"&lt;&gt;"&amp;VLOOKUP(aktives_Teilprojekt,Teilprojekte[[Teilprojekte]:[Kürzel]],2,FALSE))&gt;0,"Transaktion mehrfach","okay"),"")</f>
        <v>okay</v>
      </c>
      <c r="AS788" t="s">
        <v>2245</v>
      </c>
    </row>
    <row r="789" spans="1:45">
      <c r="A789" t="str">
        <f>IFERROR(IF(BTT[[#This Row],[Lfd Nr. 
(aus konsolidierter Datei)]]&lt;&gt;"",BTT[[#This Row],[Lfd Nr. 
(aus konsolidierter Datei)]],VLOOKUP(aktives_Teilprojekt,Teilprojekte[[Teilprojekte]:[Kürzel]],2,FALSE)&amp;ROW(BTT[[#This Row],[Lfd Nr.
(automatisch)]])-2),"")</f>
        <v>NL287</v>
      </c>
      <c r="B789" t="s">
        <v>2246</v>
      </c>
      <c r="D789" t="s">
        <v>2247</v>
      </c>
      <c r="E789" t="str">
        <f>IFERROR(IF(NOT(BTT[[#This Row],[Manuelle Änderung des Verantwortliches TP
(Auswahl - bei Bedarf)]]=""),BTT[[#This Row],[Manuelle Änderung des Verantwortliches TP
(Auswahl - bei Bedarf)]],VLOOKUP(BTT[[#This Row],[Hauptprozess
(Pflichtauswahl)]],Hauptprozesse[],3,FALSE)),"")</f>
        <v>FI</v>
      </c>
      <c r="F789" t="s">
        <v>5</v>
      </c>
      <c r="G789" t="s">
        <v>809</v>
      </c>
      <c r="H789" t="s">
        <v>1088</v>
      </c>
      <c r="I789" t="s">
        <v>2243</v>
      </c>
      <c r="J789" t="str">
        <f>IFERROR(VLOOKUP(BTT[[#This Row],[Verwendete Transaktion (Pflichtauswahl)]],Transaktionen[[Transaktionen]:[Langtext]],2,FALSE),"")</f>
        <v>Innenauftrag ändern</v>
      </c>
      <c r="O789" t="s">
        <v>83</v>
      </c>
      <c r="T789" t="s">
        <v>83</v>
      </c>
      <c r="V789" t="str">
        <f>IFERROR(VLOOKUP(BTT[[#This Row],[Verwendetes Formular
(Auswahl falls relevant)]],Formulare[[Formularbezeichnung]:[Formularname (technisch)]],2,FALSE),"")</f>
        <v/>
      </c>
      <c r="X789" t="s">
        <v>83</v>
      </c>
      <c r="Y789" s="4"/>
      <c r="AC789" t="s">
        <v>2236</v>
      </c>
      <c r="AD789" t="s">
        <v>87</v>
      </c>
      <c r="AF789" t="s">
        <v>2244</v>
      </c>
      <c r="AJ789" t="s">
        <v>99</v>
      </c>
      <c r="AK789" t="str">
        <f>IF(BTT[[#This Row],[Subprozess
(optionale Auswahl)]]="","okay",IF(VLOOKUP(BTT[[#This Row],[Subprozess
(optionale Auswahl)]],BPML[[Subprozess]:[Zugeordneter Hauptprozess]],3,FALSE)=BTT[[#This Row],[Hauptprozess
(Pflichtauswahl)]],"okay","falscher Subprozess"))</f>
        <v>okay</v>
      </c>
      <c r="AL789" t="str">
        <f>IF(aktives_Teilprojekt="Master","",IF(BTT[[#This Row],[Verantwortliches TP
(automatisch)]]=VLOOKUP(aktives_Teilprojekt,Teilprojekte[[Teilprojekte]:[Kürzel]],2,FALSE),"okay","Hauptprozess anderes TP"))</f>
        <v>okay</v>
      </c>
      <c r="AM7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89" t="str">
        <f>IFERROR(IF(BTT[[#This Row],[SAP-Modul
(Pflichtauswahl)]]&lt;&gt;VLOOKUP(BTT[[#This Row],[Verwendete Transaktion (Pflichtauswahl)]],Transaktionen[[Transaktionen]:[Modul]],3,FALSE),"Modul anders","okay"),"")</f>
        <v>okay</v>
      </c>
      <c r="AP789" t="str">
        <f>IFERROR(IF(COUNTIFS(BTT[Verwendete Transaktion (Pflichtauswahl)],BTT[[#This Row],[Verwendete Transaktion (Pflichtauswahl)]],BTT[SAP-Modul
(Pflichtauswahl)],"&lt;&gt;"&amp;BTT[[#This Row],[SAP-Modul
(Pflichtauswahl)]])&gt;0,"Modul anders","okay"),"")</f>
        <v>Modul anders</v>
      </c>
      <c r="AQ789" t="str">
        <f>IFERROR(IF(COUNTIFS(BTT[Verwendete Transaktion (Pflichtauswahl)],BTT[[#This Row],[Verwendete Transaktion (Pflichtauswahl)]],BTT[Verantwortliches TP
(automatisch)],"&lt;&gt;"&amp;BTT[[#This Row],[Verantwortliches TP
(automatisch)]])&gt;0,"Transaktion mehrfach","okay"),"")</f>
        <v>okay</v>
      </c>
      <c r="AR789" t="str">
        <f>IFERROR(IF(COUNTIFS(BTT[Verwendete Transaktion (Pflichtauswahl)],BTT[[#This Row],[Verwendete Transaktion (Pflichtauswahl)]],BTT[Verantwortliches TP
(automatisch)],"&lt;&gt;"&amp;VLOOKUP(aktives_Teilprojekt,Teilprojekte[[Teilprojekte]:[Kürzel]],2,FALSE))&gt;0,"Transaktion mehrfach","okay"),"")</f>
        <v>okay</v>
      </c>
      <c r="AS789" t="s">
        <v>2248</v>
      </c>
    </row>
    <row r="790" spans="1:45">
      <c r="A790" t="str">
        <f>IFERROR(IF(BTT[[#This Row],[Lfd Nr. 
(aus konsolidierter Datei)]]&lt;&gt;"",BTT[[#This Row],[Lfd Nr. 
(aus konsolidierter Datei)]],VLOOKUP(aktives_Teilprojekt,Teilprojekte[[Teilprojekte]:[Kürzel]],2,FALSE)&amp;ROW(BTT[[#This Row],[Lfd Nr.
(automatisch)]])-2),"")</f>
        <v>FI820</v>
      </c>
      <c r="B790" t="s">
        <v>868</v>
      </c>
      <c r="D790" t="s">
        <v>2249</v>
      </c>
      <c r="E790" t="str">
        <f>IFERROR(IF(NOT(BTT[[#This Row],[Manuelle Änderung des Verantwortliches TP
(Auswahl - bei Bedarf)]]=""),BTT[[#This Row],[Manuelle Änderung des Verantwortliches TP
(Auswahl - bei Bedarf)]],VLOOKUP(BTT[[#This Row],[Hauptprozess
(Pflichtauswahl)]],Hauptprozesse[],3,FALSE)),"")</f>
        <v>FI</v>
      </c>
      <c r="G790" t="s">
        <v>851</v>
      </c>
      <c r="H790" t="s">
        <v>1088</v>
      </c>
      <c r="I790" t="s">
        <v>2243</v>
      </c>
      <c r="J790" t="str">
        <f>IFERROR(VLOOKUP(BTT[[#This Row],[Verwendete Transaktion (Pflichtauswahl)]],Transaktionen[[Transaktionen]:[Langtext]],2,FALSE),"")</f>
        <v>Innenauftrag ändern</v>
      </c>
      <c r="O790" t="s">
        <v>83</v>
      </c>
      <c r="T790" t="s">
        <v>83</v>
      </c>
      <c r="V790" t="str">
        <f>IFERROR(VLOOKUP(BTT[[#This Row],[Verwendetes Formular
(Auswahl falls relevant)]],Formulare[[Formularbezeichnung]:[Formularname (technisch)]],2,FALSE),"")</f>
        <v/>
      </c>
      <c r="X790" t="s">
        <v>83</v>
      </c>
      <c r="Y790" s="4"/>
      <c r="AB790" t="s">
        <v>85</v>
      </c>
      <c r="AC790" t="s">
        <v>2236</v>
      </c>
      <c r="AD790" t="s">
        <v>87</v>
      </c>
      <c r="AF790" t="s">
        <v>2244</v>
      </c>
      <c r="AI790" t="s">
        <v>85</v>
      </c>
      <c r="AJ790" t="s">
        <v>85</v>
      </c>
      <c r="AK790" t="str">
        <f>IF(BTT[[#This Row],[Subprozess
(optionale Auswahl)]]="","okay",IF(VLOOKUP(BTT[[#This Row],[Subprozess
(optionale Auswahl)]],BPML[[Subprozess]:[Zugeordneter Hauptprozess]],3,FALSE)=BTT[[#This Row],[Hauptprozess
(Pflichtauswahl)]],"okay","falscher Subprozess"))</f>
        <v>okay</v>
      </c>
      <c r="AL790" t="str">
        <f>IF(aktives_Teilprojekt="Master","",IF(BTT[[#This Row],[Verantwortliches TP
(automatisch)]]=VLOOKUP(aktives_Teilprojekt,Teilprojekte[[Teilprojekte]:[Kürzel]],2,FALSE),"okay","Hauptprozess anderes TP"))</f>
        <v>okay</v>
      </c>
      <c r="AM7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90" t="str">
        <f>IFERROR(IF(BTT[[#This Row],[SAP-Modul
(Pflichtauswahl)]]&lt;&gt;VLOOKUP(BTT[[#This Row],[Verwendete Transaktion (Pflichtauswahl)]],Transaktionen[[Transaktionen]:[Modul]],3,FALSE),"Modul anders","okay"),"")</f>
        <v>okay</v>
      </c>
      <c r="AP790" t="str">
        <f>IFERROR(IF(COUNTIFS(BTT[Verwendete Transaktion (Pflichtauswahl)],BTT[[#This Row],[Verwendete Transaktion (Pflichtauswahl)]],BTT[SAP-Modul
(Pflichtauswahl)],"&lt;&gt;"&amp;BTT[[#This Row],[SAP-Modul
(Pflichtauswahl)]])&gt;0,"Modul anders","okay"),"")</f>
        <v>Modul anders</v>
      </c>
      <c r="AQ790" t="str">
        <f>IFERROR(IF(COUNTIFS(BTT[Verwendete Transaktion (Pflichtauswahl)],BTT[[#This Row],[Verwendete Transaktion (Pflichtauswahl)]],BTT[Verantwortliches TP
(automatisch)],"&lt;&gt;"&amp;BTT[[#This Row],[Verantwortliches TP
(automatisch)]])&gt;0,"Transaktion mehrfach","okay"),"")</f>
        <v>okay</v>
      </c>
      <c r="AR790" t="str">
        <f>IFERROR(IF(COUNTIFS(BTT[Verwendete Transaktion (Pflichtauswahl)],BTT[[#This Row],[Verwendete Transaktion (Pflichtauswahl)]],BTT[Verantwortliches TP
(automatisch)],"&lt;&gt;"&amp;VLOOKUP(aktives_Teilprojekt,Teilprojekte[[Teilprojekte]:[Kürzel]],2,FALSE))&gt;0,"Transaktion mehrfach","okay"),"")</f>
        <v>okay</v>
      </c>
      <c r="AS790" t="s">
        <v>2250</v>
      </c>
    </row>
    <row r="791" spans="1:45">
      <c r="A791" t="str">
        <f>IFERROR(IF(BTT[[#This Row],[Lfd Nr. 
(aus konsolidierter Datei)]]&lt;&gt;"",BTT[[#This Row],[Lfd Nr. 
(aus konsolidierter Datei)]],VLOOKUP(aktives_Teilprojekt,Teilprojekte[[Teilprojekte]:[Kürzel]],2,FALSE)&amp;ROW(BTT[[#This Row],[Lfd Nr.
(automatisch)]])-2),"")</f>
        <v>NL181</v>
      </c>
      <c r="B791" t="s">
        <v>1394</v>
      </c>
      <c r="D791" t="s">
        <v>2251</v>
      </c>
      <c r="E791" t="str">
        <f>IFERROR(IF(NOT(BTT[[#This Row],[Manuelle Änderung des Verantwortliches TP
(Auswahl - bei Bedarf)]]=""),BTT[[#This Row],[Manuelle Änderung des Verantwortliches TP
(Auswahl - bei Bedarf)]],VLOOKUP(BTT[[#This Row],[Hauptprozess
(Pflichtauswahl)]],Hauptprozesse[],3,FALSE)),"")</f>
        <v>FI</v>
      </c>
      <c r="F791" t="s">
        <v>5</v>
      </c>
      <c r="G791" t="s">
        <v>93</v>
      </c>
      <c r="H791" t="s">
        <v>1088</v>
      </c>
      <c r="I791" t="s">
        <v>2252</v>
      </c>
      <c r="J791" t="str">
        <f>IFERROR(VLOOKUP(BTT[[#This Row],[Verwendete Transaktion (Pflichtauswahl)]],Transaktionen[[Transaktionen]:[Langtext]],2,FALSE),"")</f>
        <v>Innenauftrag anzeigen</v>
      </c>
      <c r="O791" t="s">
        <v>85</v>
      </c>
      <c r="T791" t="s">
        <v>96</v>
      </c>
      <c r="V791" t="str">
        <f>IFERROR(VLOOKUP(BTT[[#This Row],[Verwendetes Formular
(Auswahl falls relevant)]],Formulare[[Formularbezeichnung]:[Formularname (technisch)]],2,FALSE),"")</f>
        <v/>
      </c>
      <c r="X791" t="s">
        <v>83</v>
      </c>
      <c r="Y791" s="4"/>
      <c r="AB791" t="s">
        <v>85</v>
      </c>
      <c r="AC791" t="s">
        <v>2236</v>
      </c>
      <c r="AD791" t="s">
        <v>87</v>
      </c>
      <c r="AF791" t="s">
        <v>2253</v>
      </c>
      <c r="AI791" t="s">
        <v>85</v>
      </c>
      <c r="AJ791" t="s">
        <v>85</v>
      </c>
      <c r="AK791" t="str">
        <f>IF(BTT[[#This Row],[Subprozess
(optionale Auswahl)]]="","okay",IF(VLOOKUP(BTT[[#This Row],[Subprozess
(optionale Auswahl)]],BPML[[Subprozess]:[Zugeordneter Hauptprozess]],3,FALSE)=BTT[[#This Row],[Hauptprozess
(Pflichtauswahl)]],"okay","falscher Subprozess"))</f>
        <v>okay</v>
      </c>
      <c r="AL791" t="str">
        <f>IF(aktives_Teilprojekt="Master","",IF(BTT[[#This Row],[Verantwortliches TP
(automatisch)]]=VLOOKUP(aktives_Teilprojekt,Teilprojekte[[Teilprojekte]:[Kürzel]],2,FALSE),"okay","Hauptprozess anderes TP"))</f>
        <v>okay</v>
      </c>
      <c r="AM7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91" t="str">
        <f>IFERROR(IF(BTT[[#This Row],[SAP-Modul
(Pflichtauswahl)]]&lt;&gt;VLOOKUP(BTT[[#This Row],[Verwendete Transaktion (Pflichtauswahl)]],Transaktionen[[Transaktionen]:[Modul]],3,FALSE),"Modul anders","okay"),"")</f>
        <v>okay</v>
      </c>
      <c r="AP791" t="str">
        <f>IFERROR(IF(COUNTIFS(BTT[Verwendete Transaktion (Pflichtauswahl)],BTT[[#This Row],[Verwendete Transaktion (Pflichtauswahl)]],BTT[SAP-Modul
(Pflichtauswahl)],"&lt;&gt;"&amp;BTT[[#This Row],[SAP-Modul
(Pflichtauswahl)]])&gt;0,"Modul anders","okay"),"")</f>
        <v>Modul anders</v>
      </c>
      <c r="AQ791" t="str">
        <f>IFERROR(IF(COUNTIFS(BTT[Verwendete Transaktion (Pflichtauswahl)],BTT[[#This Row],[Verwendete Transaktion (Pflichtauswahl)]],BTT[Verantwortliches TP
(automatisch)],"&lt;&gt;"&amp;BTT[[#This Row],[Verantwortliches TP
(automatisch)]])&gt;0,"Transaktion mehrfach","okay"),"")</f>
        <v>okay</v>
      </c>
      <c r="AR791" t="str">
        <f>IFERROR(IF(COUNTIFS(BTT[Verwendete Transaktion (Pflichtauswahl)],BTT[[#This Row],[Verwendete Transaktion (Pflichtauswahl)]],BTT[Verantwortliches TP
(automatisch)],"&lt;&gt;"&amp;VLOOKUP(aktives_Teilprojekt,Teilprojekte[[Teilprojekte]:[Kürzel]],2,FALSE))&gt;0,"Transaktion mehrfach","okay"),"")</f>
        <v>okay</v>
      </c>
      <c r="AS791" t="s">
        <v>2254</v>
      </c>
    </row>
    <row r="792" spans="1:45">
      <c r="A792" t="str">
        <f>IFERROR(IF(BTT[[#This Row],[Lfd Nr. 
(aus konsolidierter Datei)]]&lt;&gt;"",BTT[[#This Row],[Lfd Nr. 
(aus konsolidierter Datei)]],VLOOKUP(aktives_Teilprojekt,Teilprojekte[[Teilprojekte]:[Kürzel]],2,FALSE)&amp;ROW(BTT[[#This Row],[Lfd Nr.
(automatisch)]])-2),"")</f>
        <v>NL231</v>
      </c>
      <c r="B792" t="s">
        <v>218</v>
      </c>
      <c r="D792" t="s">
        <v>2255</v>
      </c>
      <c r="E792" t="str">
        <f>IFERROR(IF(NOT(BTT[[#This Row],[Manuelle Änderung des Verantwortliches TP
(Auswahl - bei Bedarf)]]=""),BTT[[#This Row],[Manuelle Änderung des Verantwortliches TP
(Auswahl - bei Bedarf)]],VLOOKUP(BTT[[#This Row],[Hauptprozess
(Pflichtauswahl)]],Hauptprozesse[],3,FALSE)),"")</f>
        <v>FI</v>
      </c>
      <c r="F792" t="s">
        <v>5</v>
      </c>
      <c r="G792" t="s">
        <v>93</v>
      </c>
      <c r="H792" t="s">
        <v>220</v>
      </c>
      <c r="I792" t="s">
        <v>2252</v>
      </c>
      <c r="J792" t="str">
        <f>IFERROR(VLOOKUP(BTT[[#This Row],[Verwendete Transaktion (Pflichtauswahl)]],Transaktionen[[Transaktionen]:[Langtext]],2,FALSE),"")</f>
        <v>Innenauftrag anzeigen</v>
      </c>
      <c r="O792" t="s">
        <v>85</v>
      </c>
      <c r="T792" t="s">
        <v>96</v>
      </c>
      <c r="V792" t="str">
        <f>IFERROR(VLOOKUP(BTT[[#This Row],[Verwendetes Formular
(Auswahl falls relevant)]],Formulare[[Formularbezeichnung]:[Formularname (technisch)]],2,FALSE),"")</f>
        <v/>
      </c>
      <c r="X792" t="s">
        <v>83</v>
      </c>
      <c r="Y792" s="4"/>
      <c r="AB792" t="s">
        <v>85</v>
      </c>
      <c r="AC792" t="s">
        <v>2236</v>
      </c>
      <c r="AD792" t="s">
        <v>87</v>
      </c>
      <c r="AF792" t="s">
        <v>2253</v>
      </c>
      <c r="AI792" t="s">
        <v>85</v>
      </c>
      <c r="AJ792" t="s">
        <v>85</v>
      </c>
      <c r="AK792" t="str">
        <f>IF(BTT[[#This Row],[Subprozess
(optionale Auswahl)]]="","okay",IF(VLOOKUP(BTT[[#This Row],[Subprozess
(optionale Auswahl)]],BPML[[Subprozess]:[Zugeordneter Hauptprozess]],3,FALSE)=BTT[[#This Row],[Hauptprozess
(Pflichtauswahl)]],"okay","falscher Subprozess"))</f>
        <v>okay</v>
      </c>
      <c r="AL792" t="str">
        <f>IF(aktives_Teilprojekt="Master","",IF(BTT[[#This Row],[Verantwortliches TP
(automatisch)]]=VLOOKUP(aktives_Teilprojekt,Teilprojekte[[Teilprojekte]:[Kürzel]],2,FALSE),"okay","Hauptprozess anderes TP"))</f>
        <v>okay</v>
      </c>
      <c r="AM7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92" t="str">
        <f>IFERROR(IF(BTT[[#This Row],[SAP-Modul
(Pflichtauswahl)]]&lt;&gt;VLOOKUP(BTT[[#This Row],[Verwendete Transaktion (Pflichtauswahl)]],Transaktionen[[Transaktionen]:[Modul]],3,FALSE),"Modul anders","okay"),"")</f>
        <v>Modul anders</v>
      </c>
      <c r="AP792" t="str">
        <f>IFERROR(IF(COUNTIFS(BTT[Verwendete Transaktion (Pflichtauswahl)],BTT[[#This Row],[Verwendete Transaktion (Pflichtauswahl)]],BTT[SAP-Modul
(Pflichtauswahl)],"&lt;&gt;"&amp;BTT[[#This Row],[SAP-Modul
(Pflichtauswahl)]])&gt;0,"Modul anders","okay"),"")</f>
        <v>Modul anders</v>
      </c>
      <c r="AQ792" t="str">
        <f>IFERROR(IF(COUNTIFS(BTT[Verwendete Transaktion (Pflichtauswahl)],BTT[[#This Row],[Verwendete Transaktion (Pflichtauswahl)]],BTT[Verantwortliches TP
(automatisch)],"&lt;&gt;"&amp;BTT[[#This Row],[Verantwortliches TP
(automatisch)]])&gt;0,"Transaktion mehrfach","okay"),"")</f>
        <v>okay</v>
      </c>
      <c r="AR792" t="str">
        <f>IFERROR(IF(COUNTIFS(BTT[Verwendete Transaktion (Pflichtauswahl)],BTT[[#This Row],[Verwendete Transaktion (Pflichtauswahl)]],BTT[Verantwortliches TP
(automatisch)],"&lt;&gt;"&amp;VLOOKUP(aktives_Teilprojekt,Teilprojekte[[Teilprojekte]:[Kürzel]],2,FALSE))&gt;0,"Transaktion mehrfach","okay"),"")</f>
        <v>okay</v>
      </c>
      <c r="AS792" t="s">
        <v>2256</v>
      </c>
    </row>
    <row r="793" spans="1:45">
      <c r="A793" t="str">
        <f>IFERROR(IF(BTT[[#This Row],[Lfd Nr. 
(aus konsolidierter Datei)]]&lt;&gt;"",BTT[[#This Row],[Lfd Nr. 
(aus konsolidierter Datei)]],VLOOKUP(aktives_Teilprojekt,Teilprojekte[[Teilprojekte]:[Kürzel]],2,FALSE)&amp;ROW(BTT[[#This Row],[Lfd Nr.
(automatisch)]])-2),"")</f>
        <v>NL339</v>
      </c>
      <c r="B793" t="s">
        <v>982</v>
      </c>
      <c r="D793" t="s">
        <v>2257</v>
      </c>
      <c r="E793" t="str">
        <f>IFERROR(IF(NOT(BTT[[#This Row],[Manuelle Änderung des Verantwortliches TP
(Auswahl - bei Bedarf)]]=""),BTT[[#This Row],[Manuelle Änderung des Verantwortliches TP
(Auswahl - bei Bedarf)]],VLOOKUP(BTT[[#This Row],[Hauptprozess
(Pflichtauswahl)]],Hauptprozesse[],3,FALSE)),"")</f>
        <v>FI</v>
      </c>
      <c r="F793" t="s">
        <v>5</v>
      </c>
      <c r="G793" t="s">
        <v>93</v>
      </c>
      <c r="H793" t="s">
        <v>1088</v>
      </c>
      <c r="I793" t="s">
        <v>2252</v>
      </c>
      <c r="J793" t="str">
        <f>IFERROR(VLOOKUP(BTT[[#This Row],[Verwendete Transaktion (Pflichtauswahl)]],Transaktionen[[Transaktionen]:[Langtext]],2,FALSE),"")</f>
        <v>Innenauftrag anzeigen</v>
      </c>
      <c r="O793" t="s">
        <v>83</v>
      </c>
      <c r="R793" t="s">
        <v>985</v>
      </c>
      <c r="T793" t="s">
        <v>83</v>
      </c>
      <c r="V793" t="str">
        <f>IFERROR(VLOOKUP(BTT[[#This Row],[Verwendetes Formular
(Auswahl falls relevant)]],Formulare[[Formularbezeichnung]:[Formularname (technisch)]],2,FALSE),"")</f>
        <v/>
      </c>
      <c r="X793" t="s">
        <v>83</v>
      </c>
      <c r="Y793" s="4"/>
      <c r="AB793" t="s">
        <v>85</v>
      </c>
      <c r="AC793" t="s">
        <v>2236</v>
      </c>
      <c r="AD793" t="s">
        <v>87</v>
      </c>
      <c r="AF793" t="s">
        <v>2253</v>
      </c>
      <c r="AI793" t="s">
        <v>85</v>
      </c>
      <c r="AJ793" t="s">
        <v>85</v>
      </c>
      <c r="AK793" t="str">
        <f>IF(BTT[[#This Row],[Subprozess
(optionale Auswahl)]]="","okay",IF(VLOOKUP(BTT[[#This Row],[Subprozess
(optionale Auswahl)]],BPML[[Subprozess]:[Zugeordneter Hauptprozess]],3,FALSE)=BTT[[#This Row],[Hauptprozess
(Pflichtauswahl)]],"okay","falscher Subprozess"))</f>
        <v>okay</v>
      </c>
      <c r="AL793" t="str">
        <f>IF(aktives_Teilprojekt="Master","",IF(BTT[[#This Row],[Verantwortliches TP
(automatisch)]]=VLOOKUP(aktives_Teilprojekt,Teilprojekte[[Teilprojekte]:[Kürzel]],2,FALSE),"okay","Hauptprozess anderes TP"))</f>
        <v>okay</v>
      </c>
      <c r="AM7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93" t="str">
        <f>IFERROR(IF(BTT[[#This Row],[SAP-Modul
(Pflichtauswahl)]]&lt;&gt;VLOOKUP(BTT[[#This Row],[Verwendete Transaktion (Pflichtauswahl)]],Transaktionen[[Transaktionen]:[Modul]],3,FALSE),"Modul anders","okay"),"")</f>
        <v>okay</v>
      </c>
      <c r="AP793" t="str">
        <f>IFERROR(IF(COUNTIFS(BTT[Verwendete Transaktion (Pflichtauswahl)],BTT[[#This Row],[Verwendete Transaktion (Pflichtauswahl)]],BTT[SAP-Modul
(Pflichtauswahl)],"&lt;&gt;"&amp;BTT[[#This Row],[SAP-Modul
(Pflichtauswahl)]])&gt;0,"Modul anders","okay"),"")</f>
        <v>Modul anders</v>
      </c>
      <c r="AQ793" t="str">
        <f>IFERROR(IF(COUNTIFS(BTT[Verwendete Transaktion (Pflichtauswahl)],BTT[[#This Row],[Verwendete Transaktion (Pflichtauswahl)]],BTT[Verantwortliches TP
(automatisch)],"&lt;&gt;"&amp;BTT[[#This Row],[Verantwortliches TP
(automatisch)]])&gt;0,"Transaktion mehrfach","okay"),"")</f>
        <v>okay</v>
      </c>
      <c r="AR793" t="str">
        <f>IFERROR(IF(COUNTIFS(BTT[Verwendete Transaktion (Pflichtauswahl)],BTT[[#This Row],[Verwendete Transaktion (Pflichtauswahl)]],BTT[Verantwortliches TP
(automatisch)],"&lt;&gt;"&amp;VLOOKUP(aktives_Teilprojekt,Teilprojekte[[Teilprojekte]:[Kürzel]],2,FALSE))&gt;0,"Transaktion mehrfach","okay"),"")</f>
        <v>okay</v>
      </c>
      <c r="AS793" t="s">
        <v>2258</v>
      </c>
    </row>
    <row r="794" spans="1:45">
      <c r="A794" t="str">
        <f>IFERROR(IF(BTT[[#This Row],[Lfd Nr. 
(aus konsolidierter Datei)]]&lt;&gt;"",BTT[[#This Row],[Lfd Nr. 
(aus konsolidierter Datei)]],VLOOKUP(aktives_Teilprojekt,Teilprojekte[[Teilprojekte]:[Kürzel]],2,FALSE)&amp;ROW(BTT[[#This Row],[Lfd Nr.
(automatisch)]])-2),"")</f>
        <v>FI964</v>
      </c>
      <c r="B794" t="s">
        <v>868</v>
      </c>
      <c r="D794" t="s">
        <v>2259</v>
      </c>
      <c r="E794" t="str">
        <f>IFERROR(IF(NOT(BTT[[#This Row],[Manuelle Änderung des Verantwortliches TP
(Auswahl - bei Bedarf)]]=""),BTT[[#This Row],[Manuelle Änderung des Verantwortliches TP
(Auswahl - bei Bedarf)]],VLOOKUP(BTT[[#This Row],[Hauptprozess
(Pflichtauswahl)]],Hauptprozesse[],3,FALSE)),"")</f>
        <v>FI</v>
      </c>
      <c r="G794" t="s">
        <v>851</v>
      </c>
      <c r="H794" t="s">
        <v>1088</v>
      </c>
      <c r="I794" t="s">
        <v>2252</v>
      </c>
      <c r="J794" t="str">
        <f>IFERROR(VLOOKUP(BTT[[#This Row],[Verwendete Transaktion (Pflichtauswahl)]],Transaktionen[[Transaktionen]:[Langtext]],2,FALSE),"")</f>
        <v>Innenauftrag anzeigen</v>
      </c>
      <c r="O794" t="s">
        <v>83</v>
      </c>
      <c r="T794" t="s">
        <v>83</v>
      </c>
      <c r="V794" t="str">
        <f>IFERROR(VLOOKUP(BTT[[#This Row],[Verwendetes Formular
(Auswahl falls relevant)]],Formulare[[Formularbezeichnung]:[Formularname (technisch)]],2,FALSE),"")</f>
        <v/>
      </c>
      <c r="X794" t="s">
        <v>83</v>
      </c>
      <c r="Y794" s="4"/>
      <c r="AB794" t="s">
        <v>85</v>
      </c>
      <c r="AC794" t="s">
        <v>2236</v>
      </c>
      <c r="AD794" t="s">
        <v>87</v>
      </c>
      <c r="AF794" t="s">
        <v>2253</v>
      </c>
      <c r="AI794" t="s">
        <v>85</v>
      </c>
      <c r="AJ794" t="s">
        <v>85</v>
      </c>
      <c r="AK794" t="str">
        <f>IF(BTT[[#This Row],[Subprozess
(optionale Auswahl)]]="","okay",IF(VLOOKUP(BTT[[#This Row],[Subprozess
(optionale Auswahl)]],BPML[[Subprozess]:[Zugeordneter Hauptprozess]],3,FALSE)=BTT[[#This Row],[Hauptprozess
(Pflichtauswahl)]],"okay","falscher Subprozess"))</f>
        <v>okay</v>
      </c>
      <c r="AL794" t="str">
        <f>IF(aktives_Teilprojekt="Master","",IF(BTT[[#This Row],[Verantwortliches TP
(automatisch)]]=VLOOKUP(aktives_Teilprojekt,Teilprojekte[[Teilprojekte]:[Kürzel]],2,FALSE),"okay","Hauptprozess anderes TP"))</f>
        <v>okay</v>
      </c>
      <c r="AM7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94" t="str">
        <f>IFERROR(IF(BTT[[#This Row],[SAP-Modul
(Pflichtauswahl)]]&lt;&gt;VLOOKUP(BTT[[#This Row],[Verwendete Transaktion (Pflichtauswahl)]],Transaktionen[[Transaktionen]:[Modul]],3,FALSE),"Modul anders","okay"),"")</f>
        <v>okay</v>
      </c>
      <c r="AP794" t="str">
        <f>IFERROR(IF(COUNTIFS(BTT[Verwendete Transaktion (Pflichtauswahl)],BTT[[#This Row],[Verwendete Transaktion (Pflichtauswahl)]],BTT[SAP-Modul
(Pflichtauswahl)],"&lt;&gt;"&amp;BTT[[#This Row],[SAP-Modul
(Pflichtauswahl)]])&gt;0,"Modul anders","okay"),"")</f>
        <v>Modul anders</v>
      </c>
      <c r="AQ794" t="str">
        <f>IFERROR(IF(COUNTIFS(BTT[Verwendete Transaktion (Pflichtauswahl)],BTT[[#This Row],[Verwendete Transaktion (Pflichtauswahl)]],BTT[Verantwortliches TP
(automatisch)],"&lt;&gt;"&amp;BTT[[#This Row],[Verantwortliches TP
(automatisch)]])&gt;0,"Transaktion mehrfach","okay"),"")</f>
        <v>okay</v>
      </c>
      <c r="AR794" t="str">
        <f>IFERROR(IF(COUNTIFS(BTT[Verwendete Transaktion (Pflichtauswahl)],BTT[[#This Row],[Verwendete Transaktion (Pflichtauswahl)]],BTT[Verantwortliches TP
(automatisch)],"&lt;&gt;"&amp;VLOOKUP(aktives_Teilprojekt,Teilprojekte[[Teilprojekte]:[Kürzel]],2,FALSE))&gt;0,"Transaktion mehrfach","okay"),"")</f>
        <v>okay</v>
      </c>
      <c r="AS794" t="s">
        <v>2260</v>
      </c>
    </row>
    <row r="795" spans="1:45" ht="90">
      <c r="A795" t="str">
        <f>IFERROR(IF(BTT[[#This Row],[Lfd Nr. 
(aus konsolidierter Datei)]]&lt;&gt;"",BTT[[#This Row],[Lfd Nr. 
(aus konsolidierter Datei)]],VLOOKUP(aktives_Teilprojekt,Teilprojekte[[Teilprojekte]:[Kürzel]],2,FALSE)&amp;ROW(BTT[[#This Row],[Lfd Nr.
(automatisch)]])-2),"")</f>
        <v>FI140</v>
      </c>
      <c r="B795" t="s">
        <v>79</v>
      </c>
      <c r="D795" t="s">
        <v>2261</v>
      </c>
      <c r="E795" t="str">
        <f>IFERROR(IF(NOT(BTT[[#This Row],[Manuelle Änderung des Verantwortliches TP
(Auswahl - bei Bedarf)]]=""),BTT[[#This Row],[Manuelle Änderung des Verantwortliches TP
(Auswahl - bei Bedarf)]],VLOOKUP(BTT[[#This Row],[Hauptprozess
(Pflichtauswahl)]],Hauptprozesse[],3,FALSE)),"")</f>
        <v>FI</v>
      </c>
      <c r="G795" t="s">
        <v>81</v>
      </c>
      <c r="H795" t="s">
        <v>831</v>
      </c>
      <c r="I795" t="s">
        <v>2252</v>
      </c>
      <c r="J795" t="str">
        <f>IFERROR(VLOOKUP(BTT[[#This Row],[Verwendete Transaktion (Pflichtauswahl)]],Transaktionen[[Transaktionen]:[Langtext]],2,FALSE),"")</f>
        <v>Innenauftrag anzeigen</v>
      </c>
      <c r="O795" t="s">
        <v>83</v>
      </c>
      <c r="T795" t="s">
        <v>83</v>
      </c>
      <c r="V795" t="str">
        <f>IFERROR(VLOOKUP(BTT[[#This Row],[Verwendetes Formular
(Auswahl falls relevant)]],Formulare[[Formularbezeichnung]:[Formularname (technisch)]],2,FALSE),"")</f>
        <v/>
      </c>
      <c r="X795" t="s">
        <v>83</v>
      </c>
      <c r="Y795" s="4" t="s">
        <v>2262</v>
      </c>
      <c r="AB795" t="s">
        <v>85</v>
      </c>
      <c r="AC795" t="s">
        <v>2236</v>
      </c>
      <c r="AD795" t="s">
        <v>87</v>
      </c>
      <c r="AF795" t="s">
        <v>2253</v>
      </c>
      <c r="AI795" t="s">
        <v>85</v>
      </c>
      <c r="AJ795" t="s">
        <v>85</v>
      </c>
      <c r="AK795" t="str">
        <f>IF(BTT[[#This Row],[Subprozess
(optionale Auswahl)]]="","okay",IF(VLOOKUP(BTT[[#This Row],[Subprozess
(optionale Auswahl)]],BPML[[Subprozess]:[Zugeordneter Hauptprozess]],3,FALSE)=BTT[[#This Row],[Hauptprozess
(Pflichtauswahl)]],"okay","falscher Subprozess"))</f>
        <v>okay</v>
      </c>
      <c r="AL795" t="str">
        <f>IF(aktives_Teilprojekt="Master","",IF(BTT[[#This Row],[Verantwortliches TP
(automatisch)]]=VLOOKUP(aktives_Teilprojekt,Teilprojekte[[Teilprojekte]:[Kürzel]],2,FALSE),"okay","Hauptprozess anderes TP"))</f>
        <v>okay</v>
      </c>
      <c r="AM7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95" t="str">
        <f>IFERROR(IF(BTT[[#This Row],[SAP-Modul
(Pflichtauswahl)]]&lt;&gt;VLOOKUP(BTT[[#This Row],[Verwendete Transaktion (Pflichtauswahl)]],Transaktionen[[Transaktionen]:[Modul]],3,FALSE),"Modul anders","okay"),"")</f>
        <v>Modul anders</v>
      </c>
      <c r="AP795" t="str">
        <f>IFERROR(IF(COUNTIFS(BTT[Verwendete Transaktion (Pflichtauswahl)],BTT[[#This Row],[Verwendete Transaktion (Pflichtauswahl)]],BTT[SAP-Modul
(Pflichtauswahl)],"&lt;&gt;"&amp;BTT[[#This Row],[SAP-Modul
(Pflichtauswahl)]])&gt;0,"Modul anders","okay"),"")</f>
        <v>Modul anders</v>
      </c>
      <c r="AQ795" t="str">
        <f>IFERROR(IF(COUNTIFS(BTT[Verwendete Transaktion (Pflichtauswahl)],BTT[[#This Row],[Verwendete Transaktion (Pflichtauswahl)]],BTT[Verantwortliches TP
(automatisch)],"&lt;&gt;"&amp;BTT[[#This Row],[Verantwortliches TP
(automatisch)]])&gt;0,"Transaktion mehrfach","okay"),"")</f>
        <v>okay</v>
      </c>
      <c r="AR795" t="str">
        <f>IFERROR(IF(COUNTIFS(BTT[Verwendete Transaktion (Pflichtauswahl)],BTT[[#This Row],[Verwendete Transaktion (Pflichtauswahl)]],BTT[Verantwortliches TP
(automatisch)],"&lt;&gt;"&amp;VLOOKUP(aktives_Teilprojekt,Teilprojekte[[Teilprojekte]:[Kürzel]],2,FALSE))&gt;0,"Transaktion mehrfach","okay"),"")</f>
        <v>okay</v>
      </c>
      <c r="AS795" t="s">
        <v>2263</v>
      </c>
    </row>
    <row r="796" spans="1:45">
      <c r="A796" t="str">
        <f>IFERROR(IF(BTT[[#This Row],[Lfd Nr. 
(aus konsolidierter Datei)]]&lt;&gt;"",BTT[[#This Row],[Lfd Nr. 
(aus konsolidierter Datei)]],VLOOKUP(aktives_Teilprojekt,Teilprojekte[[Teilprojekte]:[Kürzel]],2,FALSE)&amp;ROW(BTT[[#This Row],[Lfd Nr.
(automatisch)]])-2),"")</f>
        <v>FI1462</v>
      </c>
      <c r="B796" t="s">
        <v>746</v>
      </c>
      <c r="D796" t="s">
        <v>2264</v>
      </c>
      <c r="E796" t="str">
        <f>IFERROR(IF(NOT(BTT[[#This Row],[Manuelle Änderung des Verantwortliches TP
(Auswahl - bei Bedarf)]]=""),BTT[[#This Row],[Manuelle Änderung des Verantwortliches TP
(Auswahl - bei Bedarf)]],VLOOKUP(BTT[[#This Row],[Hauptprozess
(Pflichtauswahl)]],Hauptprozesse[],3,FALSE)),"")</f>
        <v>FI</v>
      </c>
      <c r="G796" t="s">
        <v>754</v>
      </c>
      <c r="H796" t="s">
        <v>1088</v>
      </c>
      <c r="I796" t="s">
        <v>2252</v>
      </c>
      <c r="J796" t="str">
        <f>IFERROR(VLOOKUP(BTT[[#This Row],[Verwendete Transaktion (Pflichtauswahl)]],Transaktionen[[Transaktionen]:[Langtext]],2,FALSE),"")</f>
        <v>Innenauftrag anzeigen</v>
      </c>
      <c r="O796" t="s">
        <v>83</v>
      </c>
      <c r="T796" t="s">
        <v>83</v>
      </c>
      <c r="V796" t="str">
        <f>IFERROR(VLOOKUP(BTT[[#This Row],[Verwendetes Formular
(Auswahl falls relevant)]],Formulare[[Formularbezeichnung]:[Formularname (technisch)]],2,FALSE),"")</f>
        <v/>
      </c>
      <c r="X796" t="s">
        <v>83</v>
      </c>
      <c r="Y796" s="4"/>
      <c r="AB796" t="s">
        <v>85</v>
      </c>
      <c r="AC796" t="s">
        <v>2236</v>
      </c>
      <c r="AD796" t="s">
        <v>87</v>
      </c>
      <c r="AF796" t="s">
        <v>2253</v>
      </c>
      <c r="AI796" t="s">
        <v>85</v>
      </c>
      <c r="AJ796" t="s">
        <v>85</v>
      </c>
      <c r="AK796" t="str">
        <f>IF(BTT[[#This Row],[Subprozess
(optionale Auswahl)]]="","okay",IF(VLOOKUP(BTT[[#This Row],[Subprozess
(optionale Auswahl)]],BPML[[Subprozess]:[Zugeordneter Hauptprozess]],3,FALSE)=BTT[[#This Row],[Hauptprozess
(Pflichtauswahl)]],"okay","falscher Subprozess"))</f>
        <v>okay</v>
      </c>
      <c r="AL796" t="str">
        <f>IF(aktives_Teilprojekt="Master","",IF(BTT[[#This Row],[Verantwortliches TP
(automatisch)]]=VLOOKUP(aktives_Teilprojekt,Teilprojekte[[Teilprojekte]:[Kürzel]],2,FALSE),"okay","Hauptprozess anderes TP"))</f>
        <v>okay</v>
      </c>
      <c r="AM7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96" t="str">
        <f>IFERROR(IF(BTT[[#This Row],[SAP-Modul
(Pflichtauswahl)]]&lt;&gt;VLOOKUP(BTT[[#This Row],[Verwendete Transaktion (Pflichtauswahl)]],Transaktionen[[Transaktionen]:[Modul]],3,FALSE),"Modul anders","okay"),"")</f>
        <v>okay</v>
      </c>
      <c r="AP796" t="str">
        <f>IFERROR(IF(COUNTIFS(BTT[Verwendete Transaktion (Pflichtauswahl)],BTT[[#This Row],[Verwendete Transaktion (Pflichtauswahl)]],BTT[SAP-Modul
(Pflichtauswahl)],"&lt;&gt;"&amp;BTT[[#This Row],[SAP-Modul
(Pflichtauswahl)]])&gt;0,"Modul anders","okay"),"")</f>
        <v>Modul anders</v>
      </c>
      <c r="AQ796" t="str">
        <f>IFERROR(IF(COUNTIFS(BTT[Verwendete Transaktion (Pflichtauswahl)],BTT[[#This Row],[Verwendete Transaktion (Pflichtauswahl)]],BTT[Verantwortliches TP
(automatisch)],"&lt;&gt;"&amp;BTT[[#This Row],[Verantwortliches TP
(automatisch)]])&gt;0,"Transaktion mehrfach","okay"),"")</f>
        <v>okay</v>
      </c>
      <c r="AR796" t="str">
        <f>IFERROR(IF(COUNTIFS(BTT[Verwendete Transaktion (Pflichtauswahl)],BTT[[#This Row],[Verwendete Transaktion (Pflichtauswahl)]],BTT[Verantwortliches TP
(automatisch)],"&lt;&gt;"&amp;VLOOKUP(aktives_Teilprojekt,Teilprojekte[[Teilprojekte]:[Kürzel]],2,FALSE))&gt;0,"Transaktion mehrfach","okay"),"")</f>
        <v>okay</v>
      </c>
      <c r="AS796" t="s">
        <v>2265</v>
      </c>
    </row>
    <row r="797" spans="1:45">
      <c r="A797" t="str">
        <f>IFERROR(IF(BTT[[#This Row],[Lfd Nr. 
(aus konsolidierter Datei)]]&lt;&gt;"",BTT[[#This Row],[Lfd Nr. 
(aus konsolidierter Datei)]],VLOOKUP(aktives_Teilprojekt,Teilprojekte[[Teilprojekte]:[Kürzel]],2,FALSE)&amp;ROW(BTT[[#This Row],[Lfd Nr.
(automatisch)]])-2),"")</f>
        <v>FI3145</v>
      </c>
      <c r="B797" t="s">
        <v>807</v>
      </c>
      <c r="D797" t="s">
        <v>2266</v>
      </c>
      <c r="E797" t="str">
        <f>IFERROR(IF(NOT(BTT[[#This Row],[Manuelle Änderung des Verantwortliches TP
(Auswahl - bei Bedarf)]]=""),BTT[[#This Row],[Manuelle Änderung des Verantwortliches TP
(Auswahl - bei Bedarf)]],VLOOKUP(BTT[[#This Row],[Hauptprozess
(Pflichtauswahl)]],Hauptprozesse[],3,FALSE)),"")</f>
        <v>FI</v>
      </c>
      <c r="G797" t="s">
        <v>809</v>
      </c>
      <c r="H797" t="s">
        <v>1088</v>
      </c>
      <c r="I797" t="s">
        <v>2267</v>
      </c>
      <c r="J797" t="str">
        <f>IFERROR(VLOOKUP(BTT[[#This Row],[Verwendete Transaktion (Pflichtauswahl)]],Transaktionen[[Transaktionen]:[Langtext]],2,FALSE),"")</f>
        <v>Order Manager</v>
      </c>
      <c r="O797" t="s">
        <v>83</v>
      </c>
      <c r="T797" t="s">
        <v>83</v>
      </c>
      <c r="V797" t="str">
        <f>IFERROR(VLOOKUP(BTT[[#This Row],[Verwendetes Formular
(Auswahl falls relevant)]],Formulare[[Formularbezeichnung]:[Formularname (technisch)]],2,FALSE),"")</f>
        <v/>
      </c>
      <c r="X797" t="s">
        <v>83</v>
      </c>
      <c r="Y797" s="4"/>
      <c r="AC797" s="22" t="s">
        <v>97</v>
      </c>
      <c r="AD797" t="s">
        <v>816</v>
      </c>
      <c r="AF797" t="s">
        <v>2268</v>
      </c>
      <c r="AG797" t="s">
        <v>792</v>
      </c>
      <c r="AJ797" t="s">
        <v>99</v>
      </c>
      <c r="AK797" t="str">
        <f>IF(BTT[[#This Row],[Subprozess
(optionale Auswahl)]]="","okay",IF(VLOOKUP(BTT[[#This Row],[Subprozess
(optionale Auswahl)]],BPML[[Subprozess]:[Zugeordneter Hauptprozess]],3,FALSE)=BTT[[#This Row],[Hauptprozess
(Pflichtauswahl)]],"okay","falscher Subprozess"))</f>
        <v>okay</v>
      </c>
      <c r="AL797" t="str">
        <f>IF(aktives_Teilprojekt="Master","",IF(BTT[[#This Row],[Verantwortliches TP
(automatisch)]]=VLOOKUP(aktives_Teilprojekt,Teilprojekte[[Teilprojekte]:[Kürzel]],2,FALSE),"okay","Hauptprozess anderes TP"))</f>
        <v>okay</v>
      </c>
      <c r="AM7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97" t="str">
        <f>IFERROR(IF(BTT[[#This Row],[SAP-Modul
(Pflichtauswahl)]]&lt;&gt;VLOOKUP(BTT[[#This Row],[Verwendete Transaktion (Pflichtauswahl)]],Transaktionen[[Transaktionen]:[Modul]],3,FALSE),"Modul anders","okay"),"")</f>
        <v>okay</v>
      </c>
      <c r="AP797" t="str">
        <f>IFERROR(IF(COUNTIFS(BTT[Verwendete Transaktion (Pflichtauswahl)],BTT[[#This Row],[Verwendete Transaktion (Pflichtauswahl)]],BTT[SAP-Modul
(Pflichtauswahl)],"&lt;&gt;"&amp;BTT[[#This Row],[SAP-Modul
(Pflichtauswahl)]])&gt;0,"Modul anders","okay"),"")</f>
        <v>okay</v>
      </c>
      <c r="AQ797" t="str">
        <f>IFERROR(IF(COUNTIFS(BTT[Verwendete Transaktion (Pflichtauswahl)],BTT[[#This Row],[Verwendete Transaktion (Pflichtauswahl)]],BTT[Verantwortliches TP
(automatisch)],"&lt;&gt;"&amp;BTT[[#This Row],[Verantwortliches TP
(automatisch)]])&gt;0,"Transaktion mehrfach","okay"),"")</f>
        <v>okay</v>
      </c>
      <c r="AR797" t="str">
        <f>IFERROR(IF(COUNTIFS(BTT[Verwendete Transaktion (Pflichtauswahl)],BTT[[#This Row],[Verwendete Transaktion (Pflichtauswahl)]],BTT[Verantwortliches TP
(automatisch)],"&lt;&gt;"&amp;VLOOKUP(aktives_Teilprojekt,Teilprojekte[[Teilprojekte]:[Kürzel]],2,FALSE))&gt;0,"Transaktion mehrfach","okay"),"")</f>
        <v>okay</v>
      </c>
      <c r="AS797" t="s">
        <v>2269</v>
      </c>
    </row>
    <row r="798" spans="1:45">
      <c r="A798" t="str">
        <f>IFERROR(IF(BTT[[#This Row],[Lfd Nr. 
(aus konsolidierter Datei)]]&lt;&gt;"",BTT[[#This Row],[Lfd Nr. 
(aus konsolidierter Datei)]],VLOOKUP(aktives_Teilprojekt,Teilprojekte[[Teilprojekte]:[Kürzel]],2,FALSE)&amp;ROW(BTT[[#This Row],[Lfd Nr.
(automatisch)]])-2),"")</f>
        <v>FI952</v>
      </c>
      <c r="B798" t="s">
        <v>868</v>
      </c>
      <c r="D798" t="s">
        <v>2270</v>
      </c>
      <c r="E798" t="str">
        <f>IFERROR(IF(NOT(BTT[[#This Row],[Manuelle Änderung des Verantwortliches TP
(Auswahl - bei Bedarf)]]=""),BTT[[#This Row],[Manuelle Änderung des Verantwortliches TP
(Auswahl - bei Bedarf)]],VLOOKUP(BTT[[#This Row],[Hauptprozess
(Pflichtauswahl)]],Hauptprozesse[],3,FALSE)),"")</f>
        <v>FI</v>
      </c>
      <c r="G798" t="s">
        <v>851</v>
      </c>
      <c r="H798" t="s">
        <v>1088</v>
      </c>
      <c r="I798" t="s">
        <v>2271</v>
      </c>
      <c r="J798" t="str">
        <f>IFERROR(VLOOKUP(BTT[[#This Row],[Verwendete Transaktion (Pflichtauswahl)]],Transaktionen[[Transaktionen]:[Langtext]],2,FALSE),"")</f>
        <v>Auftragsplan (Gesamt,Jahr) ändern</v>
      </c>
      <c r="O798" t="s">
        <v>83</v>
      </c>
      <c r="T798" t="s">
        <v>83</v>
      </c>
      <c r="V798" t="str">
        <f>IFERROR(VLOOKUP(BTT[[#This Row],[Verwendetes Formular
(Auswahl falls relevant)]],Formulare[[Formularbezeichnung]:[Formularname (technisch)]],2,FALSE),"")</f>
        <v/>
      </c>
      <c r="X798" t="s">
        <v>83</v>
      </c>
      <c r="Y798" s="4"/>
      <c r="AB798" t="s">
        <v>99</v>
      </c>
      <c r="AC798" s="22" t="s">
        <v>97</v>
      </c>
      <c r="AD798" t="s">
        <v>98</v>
      </c>
      <c r="AE798" t="s">
        <v>2272</v>
      </c>
      <c r="AF798" s="22" t="s">
        <v>97</v>
      </c>
      <c r="AI798" t="s">
        <v>85</v>
      </c>
      <c r="AJ798" t="s">
        <v>85</v>
      </c>
      <c r="AK798" t="str">
        <f>IF(BTT[[#This Row],[Subprozess
(optionale Auswahl)]]="","okay",IF(VLOOKUP(BTT[[#This Row],[Subprozess
(optionale Auswahl)]],BPML[[Subprozess]:[Zugeordneter Hauptprozess]],3,FALSE)=BTT[[#This Row],[Hauptprozess
(Pflichtauswahl)]],"okay","falscher Subprozess"))</f>
        <v>okay</v>
      </c>
      <c r="AL798" t="str">
        <f>IF(aktives_Teilprojekt="Master","",IF(BTT[[#This Row],[Verantwortliches TP
(automatisch)]]=VLOOKUP(aktives_Teilprojekt,Teilprojekte[[Teilprojekte]:[Kürzel]],2,FALSE),"okay","Hauptprozess anderes TP"))</f>
        <v>okay</v>
      </c>
      <c r="AM7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798" t="str">
        <f>IFERROR(IF(BTT[[#This Row],[SAP-Modul
(Pflichtauswahl)]]&lt;&gt;VLOOKUP(BTT[[#This Row],[Verwendete Transaktion (Pflichtauswahl)]],Transaktionen[[Transaktionen]:[Modul]],3,FALSE),"Modul anders","okay"),"")</f>
        <v>okay</v>
      </c>
      <c r="AP798" t="str">
        <f>IFERROR(IF(COUNTIFS(BTT[Verwendete Transaktion (Pflichtauswahl)],BTT[[#This Row],[Verwendete Transaktion (Pflichtauswahl)]],BTT[SAP-Modul
(Pflichtauswahl)],"&lt;&gt;"&amp;BTT[[#This Row],[SAP-Modul
(Pflichtauswahl)]])&gt;0,"Modul anders","okay"),"")</f>
        <v>okay</v>
      </c>
      <c r="AQ798" t="str">
        <f>IFERROR(IF(COUNTIFS(BTT[Verwendete Transaktion (Pflichtauswahl)],BTT[[#This Row],[Verwendete Transaktion (Pflichtauswahl)]],BTT[Verantwortliches TP
(automatisch)],"&lt;&gt;"&amp;BTT[[#This Row],[Verantwortliches TP
(automatisch)]])&gt;0,"Transaktion mehrfach","okay"),"")</f>
        <v>okay</v>
      </c>
      <c r="AR798" t="str">
        <f>IFERROR(IF(COUNTIFS(BTT[Verwendete Transaktion (Pflichtauswahl)],BTT[[#This Row],[Verwendete Transaktion (Pflichtauswahl)]],BTT[Verantwortliches TP
(automatisch)],"&lt;&gt;"&amp;VLOOKUP(aktives_Teilprojekt,Teilprojekte[[Teilprojekte]:[Kürzel]],2,FALSE))&gt;0,"Transaktion mehrfach","okay"),"")</f>
        <v>okay</v>
      </c>
      <c r="AS798" t="s">
        <v>2273</v>
      </c>
    </row>
    <row r="799" spans="1:45">
      <c r="A799" t="str">
        <f>IFERROR(IF(BTT[[#This Row],[Lfd Nr. 
(aus konsolidierter Datei)]]&lt;&gt;"",BTT[[#This Row],[Lfd Nr. 
(aus konsolidierter Datei)]],VLOOKUP(aktives_Teilprojekt,Teilprojekte[[Teilprojekte]:[Kürzel]],2,FALSE)&amp;ROW(BTT[[#This Row],[Lfd Nr.
(automatisch)]])-2),"")</f>
        <v>FI3146</v>
      </c>
      <c r="B799" t="s">
        <v>807</v>
      </c>
      <c r="D799" t="s">
        <v>2274</v>
      </c>
      <c r="E799" t="str">
        <f>IFERROR(IF(NOT(BTT[[#This Row],[Manuelle Änderung des Verantwortliches TP
(Auswahl - bei Bedarf)]]=""),BTT[[#This Row],[Manuelle Änderung des Verantwortliches TP
(Auswahl - bei Bedarf)]],VLOOKUP(BTT[[#This Row],[Hauptprozess
(Pflichtauswahl)]],Hauptprozesse[],3,FALSE)),"")</f>
        <v>FI</v>
      </c>
      <c r="G799" t="s">
        <v>809</v>
      </c>
      <c r="H799" t="s">
        <v>1088</v>
      </c>
      <c r="I799" t="s">
        <v>2275</v>
      </c>
      <c r="J799" t="str">
        <f>IFERROR(VLOOKUP(BTT[[#This Row],[Verwendete Transaktion (Pflichtauswahl)]],Transaktionen[[Transaktionen]:[Langtext]],2,FALSE),"")</f>
        <v>Auftragsplan (Gesamt,Jahr) anzeigen</v>
      </c>
      <c r="O799" t="s">
        <v>83</v>
      </c>
      <c r="T799" t="s">
        <v>83</v>
      </c>
      <c r="V799" t="str">
        <f>IFERROR(VLOOKUP(BTT[[#This Row],[Verwendetes Formular
(Auswahl falls relevant)]],Formulare[[Formularbezeichnung]:[Formularname (technisch)]],2,FALSE),"")</f>
        <v/>
      </c>
      <c r="X799" t="s">
        <v>83</v>
      </c>
      <c r="Y799" s="4"/>
      <c r="AC799" s="22" t="s">
        <v>97</v>
      </c>
      <c r="AD799" t="s">
        <v>98</v>
      </c>
      <c r="AF799" s="22" t="s">
        <v>97</v>
      </c>
      <c r="AJ799" t="s">
        <v>99</v>
      </c>
      <c r="AK799" t="str">
        <f>IF(BTT[[#This Row],[Subprozess
(optionale Auswahl)]]="","okay",IF(VLOOKUP(BTT[[#This Row],[Subprozess
(optionale Auswahl)]],BPML[[Subprozess]:[Zugeordneter Hauptprozess]],3,FALSE)=BTT[[#This Row],[Hauptprozess
(Pflichtauswahl)]],"okay","falscher Subprozess"))</f>
        <v>okay</v>
      </c>
      <c r="AL799" t="str">
        <f>IF(aktives_Teilprojekt="Master","",IF(BTT[[#This Row],[Verantwortliches TP
(automatisch)]]=VLOOKUP(aktives_Teilprojekt,Teilprojekte[[Teilprojekte]:[Kürzel]],2,FALSE),"okay","Hauptprozess anderes TP"))</f>
        <v>okay</v>
      </c>
      <c r="AM7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7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799" t="str">
        <f>IFERROR(IF(BTT[[#This Row],[SAP-Modul
(Pflichtauswahl)]]&lt;&gt;VLOOKUP(BTT[[#This Row],[Verwendete Transaktion (Pflichtauswahl)]],Transaktionen[[Transaktionen]:[Modul]],3,FALSE),"Modul anders","okay"),"")</f>
        <v>okay</v>
      </c>
      <c r="AP799" t="str">
        <f>IFERROR(IF(COUNTIFS(BTT[Verwendete Transaktion (Pflichtauswahl)],BTT[[#This Row],[Verwendete Transaktion (Pflichtauswahl)]],BTT[SAP-Modul
(Pflichtauswahl)],"&lt;&gt;"&amp;BTT[[#This Row],[SAP-Modul
(Pflichtauswahl)]])&gt;0,"Modul anders","okay"),"")</f>
        <v>okay</v>
      </c>
      <c r="AQ799" t="str">
        <f>IFERROR(IF(COUNTIFS(BTT[Verwendete Transaktion (Pflichtauswahl)],BTT[[#This Row],[Verwendete Transaktion (Pflichtauswahl)]],BTT[Verantwortliches TP
(automatisch)],"&lt;&gt;"&amp;BTT[[#This Row],[Verantwortliches TP
(automatisch)]])&gt;0,"Transaktion mehrfach","okay"),"")</f>
        <v>okay</v>
      </c>
      <c r="AR799" t="str">
        <f>IFERROR(IF(COUNTIFS(BTT[Verwendete Transaktion (Pflichtauswahl)],BTT[[#This Row],[Verwendete Transaktion (Pflichtauswahl)]],BTT[Verantwortliches TP
(automatisch)],"&lt;&gt;"&amp;VLOOKUP(aktives_Teilprojekt,Teilprojekte[[Teilprojekte]:[Kürzel]],2,FALSE))&gt;0,"Transaktion mehrfach","okay"),"")</f>
        <v>okay</v>
      </c>
      <c r="AS799" t="s">
        <v>2276</v>
      </c>
    </row>
    <row r="800" spans="1:45">
      <c r="A800" t="str">
        <f>IFERROR(IF(BTT[[#This Row],[Lfd Nr. 
(aus konsolidierter Datei)]]&lt;&gt;"",BTT[[#This Row],[Lfd Nr. 
(aus konsolidierter Datei)]],VLOOKUP(aktives_Teilprojekt,Teilprojekte[[Teilprojekte]:[Kürzel]],2,FALSE)&amp;ROW(BTT[[#This Row],[Lfd Nr.
(automatisch)]])-2),"")</f>
        <v>FI3229</v>
      </c>
      <c r="B800" t="s">
        <v>841</v>
      </c>
      <c r="D800" t="s">
        <v>2277</v>
      </c>
      <c r="E800" t="str">
        <f>IFERROR(IF(NOT(BTT[[#This Row],[Manuelle Änderung des Verantwortliches TP
(Auswahl - bei Bedarf)]]=""),BTT[[#This Row],[Manuelle Änderung des Verantwortliches TP
(Auswahl - bei Bedarf)]],VLOOKUP(BTT[[#This Row],[Hauptprozess
(Pflichtauswahl)]],Hauptprozesse[],3,FALSE)),"")</f>
        <v>FI</v>
      </c>
      <c r="G800" t="s">
        <v>809</v>
      </c>
      <c r="H800" t="s">
        <v>831</v>
      </c>
      <c r="I800" t="s">
        <v>2278</v>
      </c>
      <c r="J800" t="str">
        <f>IFERROR(VLOOKUP(BTT[[#This Row],[Verwendete Transaktion (Pflichtauswahl)]],Transaktionen[[Transaktionen]:[Langtext]],2,FALSE),"")</f>
        <v>Auftragsbudget ändern</v>
      </c>
      <c r="O800" t="s">
        <v>83</v>
      </c>
      <c r="T800" t="s">
        <v>83</v>
      </c>
      <c r="V800" t="str">
        <f>IFERROR(VLOOKUP(BTT[[#This Row],[Verwendetes Formular
(Auswahl falls relevant)]],Formulare[[Formularbezeichnung]:[Formularname (technisch)]],2,FALSE),"")</f>
        <v/>
      </c>
      <c r="X800" t="s">
        <v>83</v>
      </c>
      <c r="Y800" s="4"/>
      <c r="AC800" s="22" t="s">
        <v>97</v>
      </c>
      <c r="AD800" t="s">
        <v>816</v>
      </c>
      <c r="AF800" t="s">
        <v>2279</v>
      </c>
      <c r="AG800" t="s">
        <v>792</v>
      </c>
      <c r="AJ800" t="s">
        <v>99</v>
      </c>
      <c r="AK800" t="str">
        <f>IF(BTT[[#This Row],[Subprozess
(optionale Auswahl)]]="","okay",IF(VLOOKUP(BTT[[#This Row],[Subprozess
(optionale Auswahl)]],BPML[[Subprozess]:[Zugeordneter Hauptprozess]],3,FALSE)=BTT[[#This Row],[Hauptprozess
(Pflichtauswahl)]],"okay","falscher Subprozess"))</f>
        <v>okay</v>
      </c>
      <c r="AL800" t="str">
        <f>IF(aktives_Teilprojekt="Master","",IF(BTT[[#This Row],[Verantwortliches TP
(automatisch)]]=VLOOKUP(aktives_Teilprojekt,Teilprojekte[[Teilprojekte]:[Kürzel]],2,FALSE),"okay","Hauptprozess anderes TP"))</f>
        <v>okay</v>
      </c>
      <c r="AM8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0" t="str">
        <f>IFERROR(IF(BTT[[#This Row],[SAP-Modul
(Pflichtauswahl)]]&lt;&gt;VLOOKUP(BTT[[#This Row],[Verwendete Transaktion (Pflichtauswahl)]],Transaktionen[[Transaktionen]:[Modul]],3,FALSE),"Modul anders","okay"),"")</f>
        <v>Modul anders</v>
      </c>
      <c r="AP800" t="str">
        <f>IFERROR(IF(COUNTIFS(BTT[Verwendete Transaktion (Pflichtauswahl)],BTT[[#This Row],[Verwendete Transaktion (Pflichtauswahl)]],BTT[SAP-Modul
(Pflichtauswahl)],"&lt;&gt;"&amp;BTT[[#This Row],[SAP-Modul
(Pflichtauswahl)]])&gt;0,"Modul anders","okay"),"")</f>
        <v>okay</v>
      </c>
      <c r="AQ800" t="str">
        <f>IFERROR(IF(COUNTIFS(BTT[Verwendete Transaktion (Pflichtauswahl)],BTT[[#This Row],[Verwendete Transaktion (Pflichtauswahl)]],BTT[Verantwortliches TP
(automatisch)],"&lt;&gt;"&amp;BTT[[#This Row],[Verantwortliches TP
(automatisch)]])&gt;0,"Transaktion mehrfach","okay"),"")</f>
        <v>okay</v>
      </c>
      <c r="AR800" t="str">
        <f>IFERROR(IF(COUNTIFS(BTT[Verwendete Transaktion (Pflichtauswahl)],BTT[[#This Row],[Verwendete Transaktion (Pflichtauswahl)]],BTT[Verantwortliches TP
(automatisch)],"&lt;&gt;"&amp;VLOOKUP(aktives_Teilprojekt,Teilprojekte[[Teilprojekte]:[Kürzel]],2,FALSE))&gt;0,"Transaktion mehrfach","okay"),"")</f>
        <v>okay</v>
      </c>
      <c r="AS800" t="s">
        <v>2280</v>
      </c>
    </row>
    <row r="801" spans="1:45">
      <c r="A801" t="str">
        <f>IFERROR(IF(BTT[[#This Row],[Lfd Nr. 
(aus konsolidierter Datei)]]&lt;&gt;"",BTT[[#This Row],[Lfd Nr. 
(aus konsolidierter Datei)]],VLOOKUP(aktives_Teilprojekt,Teilprojekte[[Teilprojekte]:[Kürzel]],2,FALSE)&amp;ROW(BTT[[#This Row],[Lfd Nr.
(automatisch)]])-2),"")</f>
        <v>IH176</v>
      </c>
      <c r="B801" t="s">
        <v>1171</v>
      </c>
      <c r="C801" t="s">
        <v>2281</v>
      </c>
      <c r="D801" t="s">
        <v>2277</v>
      </c>
      <c r="E801" t="str">
        <f>IFERROR(IF(NOT(BTT[[#This Row],[Manuelle Änderung des Verantwortliches TP
(Auswahl - bei Bedarf)]]=""),BTT[[#This Row],[Manuelle Änderung des Verantwortliches TP
(Auswahl - bei Bedarf)]],VLOOKUP(BTT[[#This Row],[Hauptprozess
(Pflichtauswahl)]],Hauptprozesse[],3,FALSE)),"")</f>
        <v>FI</v>
      </c>
      <c r="F801" t="s">
        <v>5</v>
      </c>
      <c r="G801" t="s">
        <v>809</v>
      </c>
      <c r="H801" t="s">
        <v>831</v>
      </c>
      <c r="I801" t="s">
        <v>2278</v>
      </c>
      <c r="J801" t="str">
        <f>IFERROR(VLOOKUP(BTT[[#This Row],[Verwendete Transaktion (Pflichtauswahl)]],Transaktionen[[Transaktionen]:[Langtext]],2,FALSE),"")</f>
        <v>Auftragsbudget ändern</v>
      </c>
      <c r="L801" t="s">
        <v>85</v>
      </c>
      <c r="N801" t="s">
        <v>85</v>
      </c>
      <c r="O801" t="s">
        <v>85</v>
      </c>
      <c r="P801" t="s">
        <v>85</v>
      </c>
      <c r="Q801" t="s">
        <v>85</v>
      </c>
      <c r="R801" t="s">
        <v>2282</v>
      </c>
      <c r="S801" t="s">
        <v>85</v>
      </c>
      <c r="T801" t="s">
        <v>96</v>
      </c>
      <c r="V801" t="str">
        <f>IFERROR(VLOOKUP(BTT[[#This Row],[Verwendetes Formular
(Auswahl falls relevant)]],Formulare[[Formularbezeichnung]:[Formularname (technisch)]],2,FALSE),"")</f>
        <v/>
      </c>
      <c r="X801" t="s">
        <v>85</v>
      </c>
      <c r="Y801" s="4"/>
      <c r="Z801" t="s">
        <v>739</v>
      </c>
      <c r="AC801" s="22" t="s">
        <v>97</v>
      </c>
      <c r="AD801" t="s">
        <v>816</v>
      </c>
      <c r="AF801" t="s">
        <v>2279</v>
      </c>
      <c r="AJ801" t="s">
        <v>99</v>
      </c>
      <c r="AK801" t="str">
        <f>IF(BTT[[#This Row],[Subprozess
(optionale Auswahl)]]="","okay",IF(VLOOKUP(BTT[[#This Row],[Subprozess
(optionale Auswahl)]],BPML[[Subprozess]:[Zugeordneter Hauptprozess]],3,FALSE)=BTT[[#This Row],[Hauptprozess
(Pflichtauswahl)]],"okay","falscher Subprozess"))</f>
        <v>okay</v>
      </c>
      <c r="AL801" t="str">
        <f>IF(aktives_Teilprojekt="Master","",IF(BTT[[#This Row],[Verantwortliches TP
(automatisch)]]=VLOOKUP(aktives_Teilprojekt,Teilprojekte[[Teilprojekte]:[Kürzel]],2,FALSE),"okay","Hauptprozess anderes TP"))</f>
        <v>okay</v>
      </c>
      <c r="AM8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8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1" t="str">
        <f>IFERROR(IF(BTT[[#This Row],[SAP-Modul
(Pflichtauswahl)]]&lt;&gt;VLOOKUP(BTT[[#This Row],[Verwendete Transaktion (Pflichtauswahl)]],Transaktionen[[Transaktionen]:[Modul]],3,FALSE),"Modul anders","okay"),"")</f>
        <v>Modul anders</v>
      </c>
      <c r="AP801" t="str">
        <f>IFERROR(IF(COUNTIFS(BTT[Verwendete Transaktion (Pflichtauswahl)],BTT[[#This Row],[Verwendete Transaktion (Pflichtauswahl)]],BTT[SAP-Modul
(Pflichtauswahl)],"&lt;&gt;"&amp;BTT[[#This Row],[SAP-Modul
(Pflichtauswahl)]])&gt;0,"Modul anders","okay"),"")</f>
        <v>okay</v>
      </c>
      <c r="AQ801" t="str">
        <f>IFERROR(IF(COUNTIFS(BTT[Verwendete Transaktion (Pflichtauswahl)],BTT[[#This Row],[Verwendete Transaktion (Pflichtauswahl)]],BTT[Verantwortliches TP
(automatisch)],"&lt;&gt;"&amp;BTT[[#This Row],[Verantwortliches TP
(automatisch)]])&gt;0,"Transaktion mehrfach","okay"),"")</f>
        <v>okay</v>
      </c>
      <c r="AR801" t="str">
        <f>IFERROR(IF(COUNTIFS(BTT[Verwendete Transaktion (Pflichtauswahl)],BTT[[#This Row],[Verwendete Transaktion (Pflichtauswahl)]],BTT[Verantwortliches TP
(automatisch)],"&lt;&gt;"&amp;VLOOKUP(aktives_Teilprojekt,Teilprojekte[[Teilprojekte]:[Kürzel]],2,FALSE))&gt;0,"Transaktion mehrfach","okay"),"")</f>
        <v>okay</v>
      </c>
      <c r="AS801" t="s">
        <v>2283</v>
      </c>
    </row>
    <row r="802" spans="1:45">
      <c r="A802" t="str">
        <f>IFERROR(IF(BTT[[#This Row],[Lfd Nr. 
(aus konsolidierter Datei)]]&lt;&gt;"",BTT[[#This Row],[Lfd Nr. 
(aus konsolidierter Datei)]],VLOOKUP(aktives_Teilprojekt,Teilprojekte[[Teilprojekte]:[Kürzel]],2,FALSE)&amp;ROW(BTT[[#This Row],[Lfd Nr.
(automatisch)]])-2),"")</f>
        <v>FI3230</v>
      </c>
      <c r="B802" t="s">
        <v>841</v>
      </c>
      <c r="D802" t="s">
        <v>2284</v>
      </c>
      <c r="E802" t="str">
        <f>IFERROR(IF(NOT(BTT[[#This Row],[Manuelle Änderung des Verantwortliches TP
(Auswahl - bei Bedarf)]]=""),BTT[[#This Row],[Manuelle Änderung des Verantwortliches TP
(Auswahl - bei Bedarf)]],VLOOKUP(BTT[[#This Row],[Hauptprozess
(Pflichtauswahl)]],Hauptprozesse[],3,FALSE)),"")</f>
        <v>FI</v>
      </c>
      <c r="G802" t="s">
        <v>809</v>
      </c>
      <c r="H802" t="s">
        <v>831</v>
      </c>
      <c r="I802" t="s">
        <v>2285</v>
      </c>
      <c r="J802" t="str">
        <f>IFERROR(VLOOKUP(BTT[[#This Row],[Verwendete Transaktion (Pflichtauswahl)]],Transaktionen[[Transaktionen]:[Langtext]],2,FALSE),"")</f>
        <v>Auftragsbudget anzeigen</v>
      </c>
      <c r="O802" t="s">
        <v>83</v>
      </c>
      <c r="T802" t="s">
        <v>83</v>
      </c>
      <c r="V802" t="str">
        <f>IFERROR(VLOOKUP(BTT[[#This Row],[Verwendetes Formular
(Auswahl falls relevant)]],Formulare[[Formularbezeichnung]:[Formularname (technisch)]],2,FALSE),"")</f>
        <v/>
      </c>
      <c r="X802" t="s">
        <v>83</v>
      </c>
      <c r="Y802" s="4"/>
      <c r="AC802" s="22" t="s">
        <v>97</v>
      </c>
      <c r="AD802" t="s">
        <v>816</v>
      </c>
      <c r="AF802" t="s">
        <v>2286</v>
      </c>
      <c r="AG802" t="s">
        <v>792</v>
      </c>
      <c r="AJ802" t="s">
        <v>99</v>
      </c>
      <c r="AK802" t="str">
        <f>IF(BTT[[#This Row],[Subprozess
(optionale Auswahl)]]="","okay",IF(VLOOKUP(BTT[[#This Row],[Subprozess
(optionale Auswahl)]],BPML[[Subprozess]:[Zugeordneter Hauptprozess]],3,FALSE)=BTT[[#This Row],[Hauptprozess
(Pflichtauswahl)]],"okay","falscher Subprozess"))</f>
        <v>okay</v>
      </c>
      <c r="AL802" t="str">
        <f>IF(aktives_Teilprojekt="Master","",IF(BTT[[#This Row],[Verantwortliches TP
(automatisch)]]=VLOOKUP(aktives_Teilprojekt,Teilprojekte[[Teilprojekte]:[Kürzel]],2,FALSE),"okay","Hauptprozess anderes TP"))</f>
        <v>okay</v>
      </c>
      <c r="AM8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2" t="str">
        <f>IFERROR(IF(BTT[[#This Row],[SAP-Modul
(Pflichtauswahl)]]&lt;&gt;VLOOKUP(BTT[[#This Row],[Verwendete Transaktion (Pflichtauswahl)]],Transaktionen[[Transaktionen]:[Modul]],3,FALSE),"Modul anders","okay"),"")</f>
        <v>Modul anders</v>
      </c>
      <c r="AP802" t="str">
        <f>IFERROR(IF(COUNTIFS(BTT[Verwendete Transaktion (Pflichtauswahl)],BTT[[#This Row],[Verwendete Transaktion (Pflichtauswahl)]],BTT[SAP-Modul
(Pflichtauswahl)],"&lt;&gt;"&amp;BTT[[#This Row],[SAP-Modul
(Pflichtauswahl)]])&gt;0,"Modul anders","okay"),"")</f>
        <v>okay</v>
      </c>
      <c r="AQ802" t="str">
        <f>IFERROR(IF(COUNTIFS(BTT[Verwendete Transaktion (Pflichtauswahl)],BTT[[#This Row],[Verwendete Transaktion (Pflichtauswahl)]],BTT[Verantwortliches TP
(automatisch)],"&lt;&gt;"&amp;BTT[[#This Row],[Verantwortliches TP
(automatisch)]])&gt;0,"Transaktion mehrfach","okay"),"")</f>
        <v>okay</v>
      </c>
      <c r="AR802" t="str">
        <f>IFERROR(IF(COUNTIFS(BTT[Verwendete Transaktion (Pflichtauswahl)],BTT[[#This Row],[Verwendete Transaktion (Pflichtauswahl)]],BTT[Verantwortliches TP
(automatisch)],"&lt;&gt;"&amp;VLOOKUP(aktives_Teilprojekt,Teilprojekte[[Teilprojekte]:[Kürzel]],2,FALSE))&gt;0,"Transaktion mehrfach","okay"),"")</f>
        <v>okay</v>
      </c>
      <c r="AS802" t="s">
        <v>2287</v>
      </c>
    </row>
    <row r="803" spans="1:45">
      <c r="A803" t="str">
        <f>IFERROR(IF(BTT[[#This Row],[Lfd Nr. 
(aus konsolidierter Datei)]]&lt;&gt;"",BTT[[#This Row],[Lfd Nr. 
(aus konsolidierter Datei)]],VLOOKUP(aktives_Teilprojekt,Teilprojekte[[Teilprojekte]:[Kürzel]],2,FALSE)&amp;ROW(BTT[[#This Row],[Lfd Nr.
(automatisch)]])-2),"")</f>
        <v>IH177</v>
      </c>
      <c r="B803" t="s">
        <v>1171</v>
      </c>
      <c r="C803" t="s">
        <v>2281</v>
      </c>
      <c r="D803" t="s">
        <v>2284</v>
      </c>
      <c r="E803" t="str">
        <f>IFERROR(IF(NOT(BTT[[#This Row],[Manuelle Änderung des Verantwortliches TP
(Auswahl - bei Bedarf)]]=""),BTT[[#This Row],[Manuelle Änderung des Verantwortliches TP
(Auswahl - bei Bedarf)]],VLOOKUP(BTT[[#This Row],[Hauptprozess
(Pflichtauswahl)]],Hauptprozesse[],3,FALSE)),"")</f>
        <v>FI</v>
      </c>
      <c r="F803" t="s">
        <v>5</v>
      </c>
      <c r="G803" t="s">
        <v>809</v>
      </c>
      <c r="H803" t="s">
        <v>831</v>
      </c>
      <c r="I803" t="s">
        <v>2285</v>
      </c>
      <c r="J803" t="str">
        <f>IFERROR(VLOOKUP(BTT[[#This Row],[Verwendete Transaktion (Pflichtauswahl)]],Transaktionen[[Transaktionen]:[Langtext]],2,FALSE),"")</f>
        <v>Auftragsbudget anzeigen</v>
      </c>
      <c r="L803" t="s">
        <v>85</v>
      </c>
      <c r="N803" t="s">
        <v>85</v>
      </c>
      <c r="O803" t="s">
        <v>85</v>
      </c>
      <c r="P803" t="s">
        <v>85</v>
      </c>
      <c r="Q803" t="s">
        <v>85</v>
      </c>
      <c r="R803" t="s">
        <v>2282</v>
      </c>
      <c r="S803" t="s">
        <v>85</v>
      </c>
      <c r="T803" t="s">
        <v>96</v>
      </c>
      <c r="V803" t="str">
        <f>IFERROR(VLOOKUP(BTT[[#This Row],[Verwendetes Formular
(Auswahl falls relevant)]],Formulare[[Formularbezeichnung]:[Formularname (technisch)]],2,FALSE),"")</f>
        <v/>
      </c>
      <c r="X803" t="s">
        <v>85</v>
      </c>
      <c r="Y803" s="4"/>
      <c r="Z803" t="s">
        <v>739</v>
      </c>
      <c r="AC803" s="22" t="s">
        <v>97</v>
      </c>
      <c r="AD803" t="s">
        <v>816</v>
      </c>
      <c r="AF803" t="s">
        <v>2286</v>
      </c>
      <c r="AJ803" t="s">
        <v>99</v>
      </c>
      <c r="AK803" t="str">
        <f>IF(BTT[[#This Row],[Subprozess
(optionale Auswahl)]]="","okay",IF(VLOOKUP(BTT[[#This Row],[Subprozess
(optionale Auswahl)]],BPML[[Subprozess]:[Zugeordneter Hauptprozess]],3,FALSE)=BTT[[#This Row],[Hauptprozess
(Pflichtauswahl)]],"okay","falscher Subprozess"))</f>
        <v>okay</v>
      </c>
      <c r="AL803" t="str">
        <f>IF(aktives_Teilprojekt="Master","",IF(BTT[[#This Row],[Verantwortliches TP
(automatisch)]]=VLOOKUP(aktives_Teilprojekt,Teilprojekte[[Teilprojekte]:[Kürzel]],2,FALSE),"okay","Hauptprozess anderes TP"))</f>
        <v>okay</v>
      </c>
      <c r="AM8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8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3" t="str">
        <f>IFERROR(IF(BTT[[#This Row],[SAP-Modul
(Pflichtauswahl)]]&lt;&gt;VLOOKUP(BTT[[#This Row],[Verwendete Transaktion (Pflichtauswahl)]],Transaktionen[[Transaktionen]:[Modul]],3,FALSE),"Modul anders","okay"),"")</f>
        <v>Modul anders</v>
      </c>
      <c r="AP803" t="str">
        <f>IFERROR(IF(COUNTIFS(BTT[Verwendete Transaktion (Pflichtauswahl)],BTT[[#This Row],[Verwendete Transaktion (Pflichtauswahl)]],BTT[SAP-Modul
(Pflichtauswahl)],"&lt;&gt;"&amp;BTT[[#This Row],[SAP-Modul
(Pflichtauswahl)]])&gt;0,"Modul anders","okay"),"")</f>
        <v>okay</v>
      </c>
      <c r="AQ803" t="str">
        <f>IFERROR(IF(COUNTIFS(BTT[Verwendete Transaktion (Pflichtauswahl)],BTT[[#This Row],[Verwendete Transaktion (Pflichtauswahl)]],BTT[Verantwortliches TP
(automatisch)],"&lt;&gt;"&amp;BTT[[#This Row],[Verantwortliches TP
(automatisch)]])&gt;0,"Transaktion mehrfach","okay"),"")</f>
        <v>okay</v>
      </c>
      <c r="AR803" t="str">
        <f>IFERROR(IF(COUNTIFS(BTT[Verwendete Transaktion (Pflichtauswahl)],BTT[[#This Row],[Verwendete Transaktion (Pflichtauswahl)]],BTT[Verantwortliches TP
(automatisch)],"&lt;&gt;"&amp;VLOOKUP(aktives_Teilprojekt,Teilprojekte[[Teilprojekte]:[Kürzel]],2,FALSE))&gt;0,"Transaktion mehrfach","okay"),"")</f>
        <v>okay</v>
      </c>
      <c r="AS803" t="s">
        <v>2288</v>
      </c>
    </row>
    <row r="804" spans="1:45">
      <c r="A804" t="str">
        <f>IFERROR(IF(BTT[[#This Row],[Lfd Nr. 
(aus konsolidierter Datei)]]&lt;&gt;"",BTT[[#This Row],[Lfd Nr. 
(aus konsolidierter Datei)]],VLOOKUP(aktives_Teilprojekt,Teilprojekte[[Teilprojekte]:[Kürzel]],2,FALSE)&amp;ROW(BTT[[#This Row],[Lfd Nr.
(automatisch)]])-2),"")</f>
        <v>FI3231</v>
      </c>
      <c r="B804" t="s">
        <v>841</v>
      </c>
      <c r="D804" t="s">
        <v>2289</v>
      </c>
      <c r="E804" t="str">
        <f>IFERROR(IF(NOT(BTT[[#This Row],[Manuelle Änderung des Verantwortliches TP
(Auswahl - bei Bedarf)]]=""),BTT[[#This Row],[Manuelle Änderung des Verantwortliches TP
(Auswahl - bei Bedarf)]],VLOOKUP(BTT[[#This Row],[Hauptprozess
(Pflichtauswahl)]],Hauptprozesse[],3,FALSE)),"")</f>
        <v>FI</v>
      </c>
      <c r="G804" t="s">
        <v>809</v>
      </c>
      <c r="H804" t="s">
        <v>831</v>
      </c>
      <c r="I804" t="s">
        <v>2290</v>
      </c>
      <c r="J804" t="str">
        <f>IFERROR(VLOOKUP(BTT[[#This Row],[Verwendete Transaktion (Pflichtauswahl)]],Transaktionen[[Transaktionen]:[Langtext]],2,FALSE),"")</f>
        <v>Auftragsnachtrag ändern</v>
      </c>
      <c r="O804" t="s">
        <v>83</v>
      </c>
      <c r="T804" t="s">
        <v>83</v>
      </c>
      <c r="V804" t="str">
        <f>IFERROR(VLOOKUP(BTT[[#This Row],[Verwendetes Formular
(Auswahl falls relevant)]],Formulare[[Formularbezeichnung]:[Formularname (technisch)]],2,FALSE),"")</f>
        <v/>
      </c>
      <c r="X804" t="s">
        <v>83</v>
      </c>
      <c r="Y804" s="4"/>
      <c r="AC804" s="22" t="s">
        <v>97</v>
      </c>
      <c r="AD804" t="s">
        <v>816</v>
      </c>
      <c r="AF804" t="s">
        <v>2291</v>
      </c>
      <c r="AG804" t="s">
        <v>792</v>
      </c>
      <c r="AJ804" t="s">
        <v>99</v>
      </c>
      <c r="AK804" t="str">
        <f>IF(BTT[[#This Row],[Subprozess
(optionale Auswahl)]]="","okay",IF(VLOOKUP(BTT[[#This Row],[Subprozess
(optionale Auswahl)]],BPML[[Subprozess]:[Zugeordneter Hauptprozess]],3,FALSE)=BTT[[#This Row],[Hauptprozess
(Pflichtauswahl)]],"okay","falscher Subprozess"))</f>
        <v>okay</v>
      </c>
      <c r="AL804" t="str">
        <f>IF(aktives_Teilprojekt="Master","",IF(BTT[[#This Row],[Verantwortliches TP
(automatisch)]]=VLOOKUP(aktives_Teilprojekt,Teilprojekte[[Teilprojekte]:[Kürzel]],2,FALSE),"okay","Hauptprozess anderes TP"))</f>
        <v>okay</v>
      </c>
      <c r="AM8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4" t="str">
        <f>IFERROR(IF(BTT[[#This Row],[SAP-Modul
(Pflichtauswahl)]]&lt;&gt;VLOOKUP(BTT[[#This Row],[Verwendete Transaktion (Pflichtauswahl)]],Transaktionen[[Transaktionen]:[Modul]],3,FALSE),"Modul anders","okay"),"")</f>
        <v>Modul anders</v>
      </c>
      <c r="AP804" t="str">
        <f>IFERROR(IF(COUNTIFS(BTT[Verwendete Transaktion (Pflichtauswahl)],BTT[[#This Row],[Verwendete Transaktion (Pflichtauswahl)]],BTT[SAP-Modul
(Pflichtauswahl)],"&lt;&gt;"&amp;BTT[[#This Row],[SAP-Modul
(Pflichtauswahl)]])&gt;0,"Modul anders","okay"),"")</f>
        <v>Modul anders</v>
      </c>
      <c r="AQ804" t="str">
        <f>IFERROR(IF(COUNTIFS(BTT[Verwendete Transaktion (Pflichtauswahl)],BTT[[#This Row],[Verwendete Transaktion (Pflichtauswahl)]],BTT[Verantwortliches TP
(automatisch)],"&lt;&gt;"&amp;BTT[[#This Row],[Verantwortliches TP
(automatisch)]])&gt;0,"Transaktion mehrfach","okay"),"")</f>
        <v>okay</v>
      </c>
      <c r="AR804" t="str">
        <f>IFERROR(IF(COUNTIFS(BTT[Verwendete Transaktion (Pflichtauswahl)],BTT[[#This Row],[Verwendete Transaktion (Pflichtauswahl)]],BTT[Verantwortliches TP
(automatisch)],"&lt;&gt;"&amp;VLOOKUP(aktives_Teilprojekt,Teilprojekte[[Teilprojekte]:[Kürzel]],2,FALSE))&gt;0,"Transaktion mehrfach","okay"),"")</f>
        <v>okay</v>
      </c>
      <c r="AS804" t="s">
        <v>2292</v>
      </c>
    </row>
    <row r="805" spans="1:45" ht="75">
      <c r="A805" t="str">
        <f>IFERROR(IF(BTT[[#This Row],[Lfd Nr. 
(aus konsolidierter Datei)]]&lt;&gt;"",BTT[[#This Row],[Lfd Nr. 
(aus konsolidierter Datei)]],VLOOKUP(aktives_Teilprojekt,Teilprojekte[[Teilprojekte]:[Kürzel]],2,FALSE)&amp;ROW(BTT[[#This Row],[Lfd Nr.
(automatisch)]])-2),"")</f>
        <v>IH139</v>
      </c>
      <c r="B805" t="s">
        <v>2293</v>
      </c>
      <c r="D805" t="s">
        <v>2294</v>
      </c>
      <c r="E805" t="str">
        <f>IFERROR(IF(NOT(BTT[[#This Row],[Manuelle Änderung des Verantwortliches TP
(Auswahl - bei Bedarf)]]=""),BTT[[#This Row],[Manuelle Änderung des Verantwortliches TP
(Auswahl - bei Bedarf)]],VLOOKUP(BTT[[#This Row],[Hauptprozess
(Pflichtauswahl)]],Hauptprozesse[],3,FALSE)),"")</f>
        <v>FI</v>
      </c>
      <c r="F805" t="s">
        <v>5</v>
      </c>
      <c r="G805" t="s">
        <v>809</v>
      </c>
      <c r="H805" t="s">
        <v>1088</v>
      </c>
      <c r="I805" t="s">
        <v>2290</v>
      </c>
      <c r="J805" t="str">
        <f>IFERROR(VLOOKUP(BTT[[#This Row],[Verwendete Transaktion (Pflichtauswahl)]],Transaktionen[[Transaktionen]:[Langtext]],2,FALSE),"")</f>
        <v>Auftragsnachtrag ändern</v>
      </c>
      <c r="K805" t="s">
        <v>1870</v>
      </c>
      <c r="L805" t="s">
        <v>85</v>
      </c>
      <c r="M805" t="s">
        <v>2295</v>
      </c>
      <c r="N805" t="s">
        <v>2296</v>
      </c>
      <c r="O805" t="s">
        <v>85</v>
      </c>
      <c r="P805" t="s">
        <v>85</v>
      </c>
      <c r="Q805" t="s">
        <v>85</v>
      </c>
      <c r="R805" t="s">
        <v>2282</v>
      </c>
      <c r="S805" t="s">
        <v>85</v>
      </c>
      <c r="T805" t="s">
        <v>2297</v>
      </c>
      <c r="V805" t="str">
        <f>IFERROR(VLOOKUP(BTT[[#This Row],[Verwendetes Formular
(Auswahl falls relevant)]],Formulare[[Formularbezeichnung]:[Formularname (technisch)]],2,FALSE),"")</f>
        <v/>
      </c>
      <c r="W805" t="s">
        <v>2298</v>
      </c>
      <c r="X805" t="s">
        <v>85</v>
      </c>
      <c r="Y805" s="4" t="s">
        <v>2299</v>
      </c>
      <c r="Z805" t="s">
        <v>739</v>
      </c>
      <c r="AB805" t="s">
        <v>85</v>
      </c>
      <c r="AC805" s="22" t="s">
        <v>97</v>
      </c>
      <c r="AD805" t="s">
        <v>816</v>
      </c>
      <c r="AE805" t="s">
        <v>85</v>
      </c>
      <c r="AF805" t="s">
        <v>2291</v>
      </c>
      <c r="AG805" t="s">
        <v>99</v>
      </c>
      <c r="AI805" t="s">
        <v>99</v>
      </c>
      <c r="AJ805" t="s">
        <v>99</v>
      </c>
      <c r="AK805" t="str">
        <f>IF(BTT[[#This Row],[Subprozess
(optionale Auswahl)]]="","okay",IF(VLOOKUP(BTT[[#This Row],[Subprozess
(optionale Auswahl)]],BPML[[Subprozess]:[Zugeordneter Hauptprozess]],3,FALSE)=BTT[[#This Row],[Hauptprozess
(Pflichtauswahl)]],"okay","falscher Subprozess"))</f>
        <v>okay</v>
      </c>
      <c r="AL805" t="str">
        <f>IF(aktives_Teilprojekt="Master","",IF(BTT[[#This Row],[Verantwortliches TP
(automatisch)]]=VLOOKUP(aktives_Teilprojekt,Teilprojekte[[Teilprojekte]:[Kürzel]],2,FALSE),"okay","Hauptprozess anderes TP"))</f>
        <v>okay</v>
      </c>
      <c r="AM8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8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5" t="str">
        <f>IFERROR(IF(BTT[[#This Row],[SAP-Modul
(Pflichtauswahl)]]&lt;&gt;VLOOKUP(BTT[[#This Row],[Verwendete Transaktion (Pflichtauswahl)]],Transaktionen[[Transaktionen]:[Modul]],3,FALSE),"Modul anders","okay"),"")</f>
        <v>okay</v>
      </c>
      <c r="AP805" t="str">
        <f>IFERROR(IF(COUNTIFS(BTT[Verwendete Transaktion (Pflichtauswahl)],BTT[[#This Row],[Verwendete Transaktion (Pflichtauswahl)]],BTT[SAP-Modul
(Pflichtauswahl)],"&lt;&gt;"&amp;BTT[[#This Row],[SAP-Modul
(Pflichtauswahl)]])&gt;0,"Modul anders","okay"),"")</f>
        <v>Modul anders</v>
      </c>
      <c r="AQ805" t="str">
        <f>IFERROR(IF(COUNTIFS(BTT[Verwendete Transaktion (Pflichtauswahl)],BTT[[#This Row],[Verwendete Transaktion (Pflichtauswahl)]],BTT[Verantwortliches TP
(automatisch)],"&lt;&gt;"&amp;BTT[[#This Row],[Verantwortliches TP
(automatisch)]])&gt;0,"Transaktion mehrfach","okay"),"")</f>
        <v>okay</v>
      </c>
      <c r="AR805" t="str">
        <f>IFERROR(IF(COUNTIFS(BTT[Verwendete Transaktion (Pflichtauswahl)],BTT[[#This Row],[Verwendete Transaktion (Pflichtauswahl)]],BTT[Verantwortliches TP
(automatisch)],"&lt;&gt;"&amp;VLOOKUP(aktives_Teilprojekt,Teilprojekte[[Teilprojekte]:[Kürzel]],2,FALSE))&gt;0,"Transaktion mehrfach","okay"),"")</f>
        <v>okay</v>
      </c>
      <c r="AS805" t="s">
        <v>2300</v>
      </c>
    </row>
    <row r="806" spans="1:45">
      <c r="A806" t="str">
        <f>IFERROR(IF(BTT[[#This Row],[Lfd Nr. 
(aus konsolidierter Datei)]]&lt;&gt;"",BTT[[#This Row],[Lfd Nr. 
(aus konsolidierter Datei)]],VLOOKUP(aktives_Teilprojekt,Teilprojekte[[Teilprojekte]:[Kürzel]],2,FALSE)&amp;ROW(BTT[[#This Row],[Lfd Nr.
(automatisch)]])-2),"")</f>
        <v>IH178</v>
      </c>
      <c r="B806" t="s">
        <v>1171</v>
      </c>
      <c r="C806" t="s">
        <v>2281</v>
      </c>
      <c r="D806" t="s">
        <v>2289</v>
      </c>
      <c r="E806" t="str">
        <f>IFERROR(IF(NOT(BTT[[#This Row],[Manuelle Änderung des Verantwortliches TP
(Auswahl - bei Bedarf)]]=""),BTT[[#This Row],[Manuelle Änderung des Verantwortliches TP
(Auswahl - bei Bedarf)]],VLOOKUP(BTT[[#This Row],[Hauptprozess
(Pflichtauswahl)]],Hauptprozesse[],3,FALSE)),"")</f>
        <v>FI</v>
      </c>
      <c r="F806" t="s">
        <v>5</v>
      </c>
      <c r="G806" t="s">
        <v>809</v>
      </c>
      <c r="H806" t="s">
        <v>831</v>
      </c>
      <c r="I806" t="s">
        <v>2290</v>
      </c>
      <c r="J806" t="str">
        <f>IFERROR(VLOOKUP(BTT[[#This Row],[Verwendete Transaktion (Pflichtauswahl)]],Transaktionen[[Transaktionen]:[Langtext]],2,FALSE),"")</f>
        <v>Auftragsnachtrag ändern</v>
      </c>
      <c r="L806" t="s">
        <v>85</v>
      </c>
      <c r="N806" t="s">
        <v>85</v>
      </c>
      <c r="O806" t="s">
        <v>85</v>
      </c>
      <c r="P806" t="s">
        <v>85</v>
      </c>
      <c r="Q806" t="s">
        <v>85</v>
      </c>
      <c r="R806" t="s">
        <v>2282</v>
      </c>
      <c r="S806" t="s">
        <v>85</v>
      </c>
      <c r="T806" t="s">
        <v>96</v>
      </c>
      <c r="V806" t="str">
        <f>IFERROR(VLOOKUP(BTT[[#This Row],[Verwendetes Formular
(Auswahl falls relevant)]],Formulare[[Formularbezeichnung]:[Formularname (technisch)]],2,FALSE),"")</f>
        <v/>
      </c>
      <c r="X806" t="s">
        <v>85</v>
      </c>
      <c r="Y806" s="4"/>
      <c r="Z806" t="s">
        <v>739</v>
      </c>
      <c r="AC806" s="22" t="s">
        <v>97</v>
      </c>
      <c r="AD806" t="s">
        <v>816</v>
      </c>
      <c r="AF806" t="s">
        <v>2291</v>
      </c>
      <c r="AJ806" t="s">
        <v>99</v>
      </c>
      <c r="AK806" t="str">
        <f>IF(BTT[[#This Row],[Subprozess
(optionale Auswahl)]]="","okay",IF(VLOOKUP(BTT[[#This Row],[Subprozess
(optionale Auswahl)]],BPML[[Subprozess]:[Zugeordneter Hauptprozess]],3,FALSE)=BTT[[#This Row],[Hauptprozess
(Pflichtauswahl)]],"okay","falscher Subprozess"))</f>
        <v>okay</v>
      </c>
      <c r="AL806" t="str">
        <f>IF(aktives_Teilprojekt="Master","",IF(BTT[[#This Row],[Verantwortliches TP
(automatisch)]]=VLOOKUP(aktives_Teilprojekt,Teilprojekte[[Teilprojekte]:[Kürzel]],2,FALSE),"okay","Hauptprozess anderes TP"))</f>
        <v>okay</v>
      </c>
      <c r="AM8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8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6" t="str">
        <f>IFERROR(IF(BTT[[#This Row],[SAP-Modul
(Pflichtauswahl)]]&lt;&gt;VLOOKUP(BTT[[#This Row],[Verwendete Transaktion (Pflichtauswahl)]],Transaktionen[[Transaktionen]:[Modul]],3,FALSE),"Modul anders","okay"),"")</f>
        <v>Modul anders</v>
      </c>
      <c r="AP806" t="str">
        <f>IFERROR(IF(COUNTIFS(BTT[Verwendete Transaktion (Pflichtauswahl)],BTT[[#This Row],[Verwendete Transaktion (Pflichtauswahl)]],BTT[SAP-Modul
(Pflichtauswahl)],"&lt;&gt;"&amp;BTT[[#This Row],[SAP-Modul
(Pflichtauswahl)]])&gt;0,"Modul anders","okay"),"")</f>
        <v>Modul anders</v>
      </c>
      <c r="AQ806" t="str">
        <f>IFERROR(IF(COUNTIFS(BTT[Verwendete Transaktion (Pflichtauswahl)],BTT[[#This Row],[Verwendete Transaktion (Pflichtauswahl)]],BTT[Verantwortliches TP
(automatisch)],"&lt;&gt;"&amp;BTT[[#This Row],[Verantwortliches TP
(automatisch)]])&gt;0,"Transaktion mehrfach","okay"),"")</f>
        <v>okay</v>
      </c>
      <c r="AR806" t="str">
        <f>IFERROR(IF(COUNTIFS(BTT[Verwendete Transaktion (Pflichtauswahl)],BTT[[#This Row],[Verwendete Transaktion (Pflichtauswahl)]],BTT[Verantwortliches TP
(automatisch)],"&lt;&gt;"&amp;VLOOKUP(aktives_Teilprojekt,Teilprojekte[[Teilprojekte]:[Kürzel]],2,FALSE))&gt;0,"Transaktion mehrfach","okay"),"")</f>
        <v>okay</v>
      </c>
      <c r="AS806" t="s">
        <v>2301</v>
      </c>
    </row>
    <row r="807" spans="1:45">
      <c r="A807" t="str">
        <f>IFERROR(IF(BTT[[#This Row],[Lfd Nr. 
(aus konsolidierter Datei)]]&lt;&gt;"",BTT[[#This Row],[Lfd Nr. 
(aus konsolidierter Datei)]],VLOOKUP(aktives_Teilprojekt,Teilprojekte[[Teilprojekte]:[Kürzel]],2,FALSE)&amp;ROW(BTT[[#This Row],[Lfd Nr.
(automatisch)]])-2),"")</f>
        <v>FI3232</v>
      </c>
      <c r="B807" t="s">
        <v>841</v>
      </c>
      <c r="D807" t="s">
        <v>2302</v>
      </c>
      <c r="E807" t="str">
        <f>IFERROR(IF(NOT(BTT[[#This Row],[Manuelle Änderung des Verantwortliches TP
(Auswahl - bei Bedarf)]]=""),BTT[[#This Row],[Manuelle Änderung des Verantwortliches TP
(Auswahl - bei Bedarf)]],VLOOKUP(BTT[[#This Row],[Hauptprozess
(Pflichtauswahl)]],Hauptprozesse[],3,FALSE)),"")</f>
        <v>FI</v>
      </c>
      <c r="G807" t="s">
        <v>809</v>
      </c>
      <c r="H807" t="s">
        <v>831</v>
      </c>
      <c r="I807" t="s">
        <v>2303</v>
      </c>
      <c r="J807" t="str">
        <f>IFERROR(VLOOKUP(BTT[[#This Row],[Verwendete Transaktion (Pflichtauswahl)]],Transaktionen[[Transaktionen]:[Langtext]],2,FALSE),"")</f>
        <v>Auftragsnachtrag anzeigen</v>
      </c>
      <c r="O807" t="s">
        <v>83</v>
      </c>
      <c r="T807" t="s">
        <v>83</v>
      </c>
      <c r="V807" t="str">
        <f>IFERROR(VLOOKUP(BTT[[#This Row],[Verwendetes Formular
(Auswahl falls relevant)]],Formulare[[Formularbezeichnung]:[Formularname (technisch)]],2,FALSE),"")</f>
        <v/>
      </c>
      <c r="X807" t="s">
        <v>83</v>
      </c>
      <c r="Y807" s="4"/>
      <c r="AC807" s="22" t="s">
        <v>97</v>
      </c>
      <c r="AD807" t="s">
        <v>816</v>
      </c>
      <c r="AF807" t="s">
        <v>2304</v>
      </c>
      <c r="AG807" t="s">
        <v>792</v>
      </c>
      <c r="AJ807" t="s">
        <v>99</v>
      </c>
      <c r="AK807" t="str">
        <f>IF(BTT[[#This Row],[Subprozess
(optionale Auswahl)]]="","okay",IF(VLOOKUP(BTT[[#This Row],[Subprozess
(optionale Auswahl)]],BPML[[Subprozess]:[Zugeordneter Hauptprozess]],3,FALSE)=BTT[[#This Row],[Hauptprozess
(Pflichtauswahl)]],"okay","falscher Subprozess"))</f>
        <v>okay</v>
      </c>
      <c r="AL807" t="str">
        <f>IF(aktives_Teilprojekt="Master","",IF(BTT[[#This Row],[Verantwortliches TP
(automatisch)]]=VLOOKUP(aktives_Teilprojekt,Teilprojekte[[Teilprojekte]:[Kürzel]],2,FALSE),"okay","Hauptprozess anderes TP"))</f>
        <v>okay</v>
      </c>
      <c r="AM8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7" t="str">
        <f>IFERROR(IF(BTT[[#This Row],[SAP-Modul
(Pflichtauswahl)]]&lt;&gt;VLOOKUP(BTT[[#This Row],[Verwendete Transaktion (Pflichtauswahl)]],Transaktionen[[Transaktionen]:[Modul]],3,FALSE),"Modul anders","okay"),"")</f>
        <v>Modul anders</v>
      </c>
      <c r="AP807" t="str">
        <f>IFERROR(IF(COUNTIFS(BTT[Verwendete Transaktion (Pflichtauswahl)],BTT[[#This Row],[Verwendete Transaktion (Pflichtauswahl)]],BTT[SAP-Modul
(Pflichtauswahl)],"&lt;&gt;"&amp;BTT[[#This Row],[SAP-Modul
(Pflichtauswahl)]])&gt;0,"Modul anders","okay"),"")</f>
        <v>okay</v>
      </c>
      <c r="AQ807" t="str">
        <f>IFERROR(IF(COUNTIFS(BTT[Verwendete Transaktion (Pflichtauswahl)],BTT[[#This Row],[Verwendete Transaktion (Pflichtauswahl)]],BTT[Verantwortliches TP
(automatisch)],"&lt;&gt;"&amp;BTT[[#This Row],[Verantwortliches TP
(automatisch)]])&gt;0,"Transaktion mehrfach","okay"),"")</f>
        <v>okay</v>
      </c>
      <c r="AR807" t="str">
        <f>IFERROR(IF(COUNTIFS(BTT[Verwendete Transaktion (Pflichtauswahl)],BTT[[#This Row],[Verwendete Transaktion (Pflichtauswahl)]],BTT[Verantwortliches TP
(automatisch)],"&lt;&gt;"&amp;VLOOKUP(aktives_Teilprojekt,Teilprojekte[[Teilprojekte]:[Kürzel]],2,FALSE))&gt;0,"Transaktion mehrfach","okay"),"")</f>
        <v>okay</v>
      </c>
      <c r="AS807" t="s">
        <v>2305</v>
      </c>
    </row>
    <row r="808" spans="1:45">
      <c r="A808" t="str">
        <f>IFERROR(IF(BTT[[#This Row],[Lfd Nr. 
(aus konsolidierter Datei)]]&lt;&gt;"",BTT[[#This Row],[Lfd Nr. 
(aus konsolidierter Datei)]],VLOOKUP(aktives_Teilprojekt,Teilprojekte[[Teilprojekte]:[Kürzel]],2,FALSE)&amp;ROW(BTT[[#This Row],[Lfd Nr.
(automatisch)]])-2),"")</f>
        <v>FI3233</v>
      </c>
      <c r="B808" t="s">
        <v>841</v>
      </c>
      <c r="D808" t="s">
        <v>2306</v>
      </c>
      <c r="E808" t="str">
        <f>IFERROR(IF(NOT(BTT[[#This Row],[Manuelle Änderung des Verantwortliches TP
(Auswahl - bei Bedarf)]]=""),BTT[[#This Row],[Manuelle Änderung des Verantwortliches TP
(Auswahl - bei Bedarf)]],VLOOKUP(BTT[[#This Row],[Hauptprozess
(Pflichtauswahl)]],Hauptprozesse[],3,FALSE)),"")</f>
        <v>FI</v>
      </c>
      <c r="G808" t="s">
        <v>809</v>
      </c>
      <c r="H808" t="s">
        <v>831</v>
      </c>
      <c r="I808" t="s">
        <v>2307</v>
      </c>
      <c r="J808" t="str">
        <f>IFERROR(VLOOKUP(BTT[[#This Row],[Verwendete Transaktion (Pflichtauswahl)]],Transaktionen[[Transaktionen]:[Langtext]],2,FALSE),"")</f>
        <v>Auftragsrückgabe anzeigen</v>
      </c>
      <c r="O808" t="s">
        <v>83</v>
      </c>
      <c r="T808" t="s">
        <v>83</v>
      </c>
      <c r="V808" t="str">
        <f>IFERROR(VLOOKUP(BTT[[#This Row],[Verwendetes Formular
(Auswahl falls relevant)]],Formulare[[Formularbezeichnung]:[Formularname (technisch)]],2,FALSE),"")</f>
        <v/>
      </c>
      <c r="X808" t="s">
        <v>83</v>
      </c>
      <c r="Y808" s="4"/>
      <c r="AC808" s="22" t="s">
        <v>97</v>
      </c>
      <c r="AD808" t="s">
        <v>816</v>
      </c>
      <c r="AF808" t="s">
        <v>2308</v>
      </c>
      <c r="AG808" t="s">
        <v>792</v>
      </c>
      <c r="AJ808" t="s">
        <v>99</v>
      </c>
      <c r="AK808" t="str">
        <f>IF(BTT[[#This Row],[Subprozess
(optionale Auswahl)]]="","okay",IF(VLOOKUP(BTT[[#This Row],[Subprozess
(optionale Auswahl)]],BPML[[Subprozess]:[Zugeordneter Hauptprozess]],3,FALSE)=BTT[[#This Row],[Hauptprozess
(Pflichtauswahl)]],"okay","falscher Subprozess"))</f>
        <v>okay</v>
      </c>
      <c r="AL808" t="str">
        <f>IF(aktives_Teilprojekt="Master","",IF(BTT[[#This Row],[Verantwortliches TP
(automatisch)]]=VLOOKUP(aktives_Teilprojekt,Teilprojekte[[Teilprojekte]:[Kürzel]],2,FALSE),"okay","Hauptprozess anderes TP"))</f>
        <v>okay</v>
      </c>
      <c r="AM8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8" t="str">
        <f>IFERROR(IF(BTT[[#This Row],[SAP-Modul
(Pflichtauswahl)]]&lt;&gt;VLOOKUP(BTT[[#This Row],[Verwendete Transaktion (Pflichtauswahl)]],Transaktionen[[Transaktionen]:[Modul]],3,FALSE),"Modul anders","okay"),"")</f>
        <v>Modul anders</v>
      </c>
      <c r="AP808" t="str">
        <f>IFERROR(IF(COUNTIFS(BTT[Verwendete Transaktion (Pflichtauswahl)],BTT[[#This Row],[Verwendete Transaktion (Pflichtauswahl)]],BTT[SAP-Modul
(Pflichtauswahl)],"&lt;&gt;"&amp;BTT[[#This Row],[SAP-Modul
(Pflichtauswahl)]])&gt;0,"Modul anders","okay"),"")</f>
        <v>okay</v>
      </c>
      <c r="AQ808" t="str">
        <f>IFERROR(IF(COUNTIFS(BTT[Verwendete Transaktion (Pflichtauswahl)],BTT[[#This Row],[Verwendete Transaktion (Pflichtauswahl)]],BTT[Verantwortliches TP
(automatisch)],"&lt;&gt;"&amp;BTT[[#This Row],[Verantwortliches TP
(automatisch)]])&gt;0,"Transaktion mehrfach","okay"),"")</f>
        <v>okay</v>
      </c>
      <c r="AR808" t="str">
        <f>IFERROR(IF(COUNTIFS(BTT[Verwendete Transaktion (Pflichtauswahl)],BTT[[#This Row],[Verwendete Transaktion (Pflichtauswahl)]],BTT[Verantwortliches TP
(automatisch)],"&lt;&gt;"&amp;VLOOKUP(aktives_Teilprojekt,Teilprojekte[[Teilprojekte]:[Kürzel]],2,FALSE))&gt;0,"Transaktion mehrfach","okay"),"")</f>
        <v>okay</v>
      </c>
      <c r="AS808" t="s">
        <v>2309</v>
      </c>
    </row>
    <row r="809" spans="1:45">
      <c r="A809" t="str">
        <f>IFERROR(IF(BTT[[#This Row],[Lfd Nr. 
(aus konsolidierter Datei)]]&lt;&gt;"",BTT[[#This Row],[Lfd Nr. 
(aus konsolidierter Datei)]],VLOOKUP(aktives_Teilprojekt,Teilprojekte[[Teilprojekte]:[Kürzel]],2,FALSE)&amp;ROW(BTT[[#This Row],[Lfd Nr.
(automatisch)]])-2),"")</f>
        <v>FI2500</v>
      </c>
      <c r="B809" t="s">
        <v>841</v>
      </c>
      <c r="D809" t="s">
        <v>1399</v>
      </c>
      <c r="E809" t="str">
        <f>IFERROR(IF(NOT(BTT[[#This Row],[Manuelle Änderung des Verantwortliches TP
(Auswahl - bei Bedarf)]]=""),BTT[[#This Row],[Manuelle Änderung des Verantwortliches TP
(Auswahl - bei Bedarf)]],VLOOKUP(BTT[[#This Row],[Hauptprozess
(Pflichtauswahl)]],Hauptprozesse[],3,FALSE)),"")</f>
        <v>FI</v>
      </c>
      <c r="F809" t="s">
        <v>5</v>
      </c>
      <c r="H809" t="s">
        <v>831</v>
      </c>
      <c r="I809" t="s">
        <v>2310</v>
      </c>
      <c r="J809" t="str">
        <f>IFERROR(VLOOKUP(BTT[[#This Row],[Verwendete Transaktion (Pflichtauswahl)]],Transaktionen[[Transaktionen]:[Langtext]],2,FALSE),"")</f>
        <v>Budgetbeleg anzeigen</v>
      </c>
      <c r="V809" t="str">
        <f>IFERROR(VLOOKUP(BTT[[#This Row],[Verwendetes Formular
(Auswahl falls relevant)]],Formulare[[Formularbezeichnung]:[Formularname (technisch)]],2,FALSE),"")</f>
        <v/>
      </c>
      <c r="X809" t="s">
        <v>83</v>
      </c>
      <c r="Y809" s="4"/>
      <c r="AC809" s="22" t="s">
        <v>97</v>
      </c>
      <c r="AD809" t="s">
        <v>98</v>
      </c>
      <c r="AF809" s="22" t="s">
        <v>97</v>
      </c>
      <c r="AJ809" t="s">
        <v>99</v>
      </c>
      <c r="AK809" t="str">
        <f>IF(BTT[[#This Row],[Subprozess
(optionale Auswahl)]]="","okay",IF(VLOOKUP(BTT[[#This Row],[Subprozess
(optionale Auswahl)]],BPML[[Subprozess]:[Zugeordneter Hauptprozess]],3,FALSE)=BTT[[#This Row],[Hauptprozess
(Pflichtauswahl)]],"okay","falscher Subprozess"))</f>
        <v>okay</v>
      </c>
      <c r="AL809" t="str">
        <f>IF(aktives_Teilprojekt="Master","",IF(BTT[[#This Row],[Verantwortliches TP
(automatisch)]]=VLOOKUP(aktives_Teilprojekt,Teilprojekte[[Teilprojekte]:[Kürzel]],2,FALSE),"okay","Hauptprozess anderes TP"))</f>
        <v>okay</v>
      </c>
      <c r="AM8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09" t="str">
        <f>IFERROR(IF(BTT[[#This Row],[SAP-Modul
(Pflichtauswahl)]]&lt;&gt;VLOOKUP(BTT[[#This Row],[Verwendete Transaktion (Pflichtauswahl)]],Transaktionen[[Transaktionen]:[Modul]],3,FALSE),"Modul anders","okay"),"")</f>
        <v>Modul anders</v>
      </c>
      <c r="AP809" t="str">
        <f>IFERROR(IF(COUNTIFS(BTT[Verwendete Transaktion (Pflichtauswahl)],BTT[[#This Row],[Verwendete Transaktion (Pflichtauswahl)]],BTT[SAP-Modul
(Pflichtauswahl)],"&lt;&gt;"&amp;BTT[[#This Row],[SAP-Modul
(Pflichtauswahl)]])&gt;0,"Modul anders","okay"),"")</f>
        <v>okay</v>
      </c>
      <c r="AQ809" t="str">
        <f>IFERROR(IF(COUNTIFS(BTT[Verwendete Transaktion (Pflichtauswahl)],BTT[[#This Row],[Verwendete Transaktion (Pflichtauswahl)]],BTT[Verantwortliches TP
(automatisch)],"&lt;&gt;"&amp;BTT[[#This Row],[Verantwortliches TP
(automatisch)]])&gt;0,"Transaktion mehrfach","okay"),"")</f>
        <v>okay</v>
      </c>
      <c r="AR809" t="str">
        <f>IFERROR(IF(COUNTIFS(BTT[Verwendete Transaktion (Pflichtauswahl)],BTT[[#This Row],[Verwendete Transaktion (Pflichtauswahl)]],BTT[Verantwortliches TP
(automatisch)],"&lt;&gt;"&amp;VLOOKUP(aktives_Teilprojekt,Teilprojekte[[Teilprojekte]:[Kürzel]],2,FALSE))&gt;0,"Transaktion mehrfach","okay"),"")</f>
        <v>okay</v>
      </c>
      <c r="AS809" t="s">
        <v>2311</v>
      </c>
    </row>
    <row r="810" spans="1:45">
      <c r="A810" t="str">
        <f>IFERROR(IF(BTT[[#This Row],[Lfd Nr. 
(aus konsolidierter Datei)]]&lt;&gt;"",BTT[[#This Row],[Lfd Nr. 
(aus konsolidierter Datei)]],VLOOKUP(aktives_Teilprojekt,Teilprojekte[[Teilprojekte]:[Kürzel]],2,FALSE)&amp;ROW(BTT[[#This Row],[Lfd Nr.
(automatisch)]])-2),"")</f>
        <v>FI822</v>
      </c>
      <c r="B810" t="s">
        <v>868</v>
      </c>
      <c r="D810" t="s">
        <v>2312</v>
      </c>
      <c r="E810" t="str">
        <f>IFERROR(IF(NOT(BTT[[#This Row],[Manuelle Änderung des Verantwortliches TP
(Auswahl - bei Bedarf)]]=""),BTT[[#This Row],[Manuelle Änderung des Verantwortliches TP
(Auswahl - bei Bedarf)]],VLOOKUP(BTT[[#This Row],[Hauptprozess
(Pflichtauswahl)]],Hauptprozesse[],3,FALSE)),"")</f>
        <v>FI</v>
      </c>
      <c r="G810" t="s">
        <v>851</v>
      </c>
      <c r="H810" t="s">
        <v>1088</v>
      </c>
      <c r="I810" t="s">
        <v>2313</v>
      </c>
      <c r="J810" t="str">
        <f>IFERROR(VLOOKUP(BTT[[#This Row],[Verwendete Transaktion (Pflichtauswahl)]],Transaktionen[[Transaktionen]:[Langtext]],2,FALSE),"")</f>
        <v>Ist-Abrechnung: Auftrag</v>
      </c>
      <c r="O810" t="s">
        <v>83</v>
      </c>
      <c r="T810" t="s">
        <v>83</v>
      </c>
      <c r="V810" t="str">
        <f>IFERROR(VLOOKUP(BTT[[#This Row],[Verwendetes Formular
(Auswahl falls relevant)]],Formulare[[Formularbezeichnung]:[Formularname (technisch)]],2,FALSE),"")</f>
        <v/>
      </c>
      <c r="X810" t="s">
        <v>83</v>
      </c>
      <c r="Y810" s="4"/>
      <c r="AB810" t="s">
        <v>85</v>
      </c>
      <c r="AC810" s="22" t="s">
        <v>2236</v>
      </c>
      <c r="AD810" t="s">
        <v>816</v>
      </c>
      <c r="AF810" t="s">
        <v>2314</v>
      </c>
      <c r="AI810" t="s">
        <v>85</v>
      </c>
      <c r="AJ810" t="s">
        <v>85</v>
      </c>
      <c r="AK810" t="str">
        <f>IF(BTT[[#This Row],[Subprozess
(optionale Auswahl)]]="","okay",IF(VLOOKUP(BTT[[#This Row],[Subprozess
(optionale Auswahl)]],BPML[[Subprozess]:[Zugeordneter Hauptprozess]],3,FALSE)=BTT[[#This Row],[Hauptprozess
(Pflichtauswahl)]],"okay","falscher Subprozess"))</f>
        <v>okay</v>
      </c>
      <c r="AL810" t="str">
        <f>IF(aktives_Teilprojekt="Master","",IF(BTT[[#This Row],[Verantwortliches TP
(automatisch)]]=VLOOKUP(aktives_Teilprojekt,Teilprojekte[[Teilprojekte]:[Kürzel]],2,FALSE),"okay","Hauptprozess anderes TP"))</f>
        <v>okay</v>
      </c>
      <c r="AM8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10" t="str">
        <f>IFERROR(IF(BTT[[#This Row],[SAP-Modul
(Pflichtauswahl)]]&lt;&gt;VLOOKUP(BTT[[#This Row],[Verwendete Transaktion (Pflichtauswahl)]],Transaktionen[[Transaktionen]:[Modul]],3,FALSE),"Modul anders","okay"),"")</f>
        <v>okay</v>
      </c>
      <c r="AP810" t="str">
        <f>IFERROR(IF(COUNTIFS(BTT[Verwendete Transaktion (Pflichtauswahl)],BTT[[#This Row],[Verwendete Transaktion (Pflichtauswahl)]],BTT[SAP-Modul
(Pflichtauswahl)],"&lt;&gt;"&amp;BTT[[#This Row],[SAP-Modul
(Pflichtauswahl)]])&gt;0,"Modul anders","okay"),"")</f>
        <v>Modul anders</v>
      </c>
      <c r="AQ810" t="str">
        <f>IFERROR(IF(COUNTIFS(BTT[Verwendete Transaktion (Pflichtauswahl)],BTT[[#This Row],[Verwendete Transaktion (Pflichtauswahl)]],BTT[Verantwortliches TP
(automatisch)],"&lt;&gt;"&amp;BTT[[#This Row],[Verantwortliches TP
(automatisch)]])&gt;0,"Transaktion mehrfach","okay"),"")</f>
        <v>okay</v>
      </c>
      <c r="AR810" t="str">
        <f>IFERROR(IF(COUNTIFS(BTT[Verwendete Transaktion (Pflichtauswahl)],BTT[[#This Row],[Verwendete Transaktion (Pflichtauswahl)]],BTT[Verantwortliches TP
(automatisch)],"&lt;&gt;"&amp;VLOOKUP(aktives_Teilprojekt,Teilprojekte[[Teilprojekte]:[Kürzel]],2,FALSE))&gt;0,"Transaktion mehrfach","okay"),"")</f>
        <v>okay</v>
      </c>
      <c r="AS810" t="s">
        <v>2315</v>
      </c>
    </row>
    <row r="811" spans="1:45">
      <c r="A811" t="str">
        <f>IFERROR(IF(BTT[[#This Row],[Lfd Nr. 
(aus konsolidierter Datei)]]&lt;&gt;"",BTT[[#This Row],[Lfd Nr. 
(aus konsolidierter Datei)]],VLOOKUP(aktives_Teilprojekt,Teilprojekte[[Teilprojekte]:[Kürzel]],2,FALSE)&amp;ROW(BTT[[#This Row],[Lfd Nr.
(automatisch)]])-2),"")</f>
        <v>FI1239</v>
      </c>
      <c r="B811" t="s">
        <v>904</v>
      </c>
      <c r="D811" t="s">
        <v>2316</v>
      </c>
      <c r="E811" t="str">
        <f>IFERROR(IF(NOT(BTT[[#This Row],[Manuelle Änderung des Verantwortliches TP
(Auswahl - bei Bedarf)]]=""),BTT[[#This Row],[Manuelle Änderung des Verantwortliches TP
(Auswahl - bei Bedarf)]],VLOOKUP(BTT[[#This Row],[Hauptprozess
(Pflichtauswahl)]],Hauptprozesse[],3,FALSE)),"")</f>
        <v>FI</v>
      </c>
      <c r="G811" t="s">
        <v>851</v>
      </c>
      <c r="H811" t="s">
        <v>852</v>
      </c>
      <c r="I811" t="s">
        <v>2313</v>
      </c>
      <c r="J811" t="str">
        <f>IFERROR(VLOOKUP(BTT[[#This Row],[Verwendete Transaktion (Pflichtauswahl)]],Transaktionen[[Transaktionen]:[Langtext]],2,FALSE),"")</f>
        <v>Ist-Abrechnung: Auftrag</v>
      </c>
      <c r="O811" t="s">
        <v>83</v>
      </c>
      <c r="T811" t="s">
        <v>83</v>
      </c>
      <c r="V811" t="str">
        <f>IFERROR(VLOOKUP(BTT[[#This Row],[Verwendetes Formular
(Auswahl falls relevant)]],Formulare[[Formularbezeichnung]:[Formularname (technisch)]],2,FALSE),"")</f>
        <v/>
      </c>
      <c r="X811" t="s">
        <v>83</v>
      </c>
      <c r="Y811" s="4"/>
      <c r="AB811" t="s">
        <v>85</v>
      </c>
      <c r="AC811" s="22" t="s">
        <v>2236</v>
      </c>
      <c r="AD811" t="s">
        <v>816</v>
      </c>
      <c r="AF811" t="s">
        <v>2314</v>
      </c>
      <c r="AI811" t="s">
        <v>85</v>
      </c>
      <c r="AJ811" t="s">
        <v>85</v>
      </c>
      <c r="AK811" t="str">
        <f>IF(BTT[[#This Row],[Subprozess
(optionale Auswahl)]]="","okay",IF(VLOOKUP(BTT[[#This Row],[Subprozess
(optionale Auswahl)]],BPML[[Subprozess]:[Zugeordneter Hauptprozess]],3,FALSE)=BTT[[#This Row],[Hauptprozess
(Pflichtauswahl)]],"okay","falscher Subprozess"))</f>
        <v>okay</v>
      </c>
      <c r="AL811" t="str">
        <f>IF(aktives_Teilprojekt="Master","",IF(BTT[[#This Row],[Verantwortliches TP
(automatisch)]]=VLOOKUP(aktives_Teilprojekt,Teilprojekte[[Teilprojekte]:[Kürzel]],2,FALSE),"okay","Hauptprozess anderes TP"))</f>
        <v>okay</v>
      </c>
      <c r="AM8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11" t="str">
        <f>IFERROR(IF(BTT[[#This Row],[SAP-Modul
(Pflichtauswahl)]]&lt;&gt;VLOOKUP(BTT[[#This Row],[Verwendete Transaktion (Pflichtauswahl)]],Transaktionen[[Transaktionen]:[Modul]],3,FALSE),"Modul anders","okay"),"")</f>
        <v>Modul anders</v>
      </c>
      <c r="AP811" t="str">
        <f>IFERROR(IF(COUNTIFS(BTT[Verwendete Transaktion (Pflichtauswahl)],BTT[[#This Row],[Verwendete Transaktion (Pflichtauswahl)]],BTT[SAP-Modul
(Pflichtauswahl)],"&lt;&gt;"&amp;BTT[[#This Row],[SAP-Modul
(Pflichtauswahl)]])&gt;0,"Modul anders","okay"),"")</f>
        <v>Modul anders</v>
      </c>
      <c r="AQ811" t="str">
        <f>IFERROR(IF(COUNTIFS(BTT[Verwendete Transaktion (Pflichtauswahl)],BTT[[#This Row],[Verwendete Transaktion (Pflichtauswahl)]],BTT[Verantwortliches TP
(automatisch)],"&lt;&gt;"&amp;BTT[[#This Row],[Verantwortliches TP
(automatisch)]])&gt;0,"Transaktion mehrfach","okay"),"")</f>
        <v>okay</v>
      </c>
      <c r="AR811" t="str">
        <f>IFERROR(IF(COUNTIFS(BTT[Verwendete Transaktion (Pflichtauswahl)],BTT[[#This Row],[Verwendete Transaktion (Pflichtauswahl)]],BTT[Verantwortliches TP
(automatisch)],"&lt;&gt;"&amp;VLOOKUP(aktives_Teilprojekt,Teilprojekte[[Teilprojekte]:[Kürzel]],2,FALSE))&gt;0,"Transaktion mehrfach","okay"),"")</f>
        <v>okay</v>
      </c>
      <c r="AS811" t="s">
        <v>2317</v>
      </c>
    </row>
    <row r="812" spans="1:45">
      <c r="A812" t="str">
        <f>IFERROR(IF(BTT[[#This Row],[Lfd Nr. 
(aus konsolidierter Datei)]]&lt;&gt;"",BTT[[#This Row],[Lfd Nr. 
(aus konsolidierter Datei)]],VLOOKUP(aktives_Teilprojekt,Teilprojekte[[Teilprojekte]:[Kürzel]],2,FALSE)&amp;ROW(BTT[[#This Row],[Lfd Nr.
(automatisch)]])-2),"")</f>
        <v>FI1269</v>
      </c>
      <c r="B812" t="s">
        <v>878</v>
      </c>
      <c r="D812" t="s">
        <v>1095</v>
      </c>
      <c r="E812" t="str">
        <f>IFERROR(IF(NOT(BTT[[#This Row],[Manuelle Änderung des Verantwortliches TP
(Auswahl - bei Bedarf)]]=""),BTT[[#This Row],[Manuelle Änderung des Verantwortliches TP
(Auswahl - bei Bedarf)]],VLOOKUP(BTT[[#This Row],[Hauptprozess
(Pflichtauswahl)]],Hauptprozesse[],3,FALSE)),"")</f>
        <v>FI</v>
      </c>
      <c r="G812" t="s">
        <v>851</v>
      </c>
      <c r="H812" t="s">
        <v>1088</v>
      </c>
      <c r="I812" t="s">
        <v>2313</v>
      </c>
      <c r="J812" t="str">
        <f>IFERROR(VLOOKUP(BTT[[#This Row],[Verwendete Transaktion (Pflichtauswahl)]],Transaktionen[[Transaktionen]:[Langtext]],2,FALSE),"")</f>
        <v>Ist-Abrechnung: Auftrag</v>
      </c>
      <c r="O812" t="s">
        <v>83</v>
      </c>
      <c r="T812" t="s">
        <v>83</v>
      </c>
      <c r="V812" t="str">
        <f>IFERROR(VLOOKUP(BTT[[#This Row],[Verwendetes Formular
(Auswahl falls relevant)]],Formulare[[Formularbezeichnung]:[Formularname (technisch)]],2,FALSE),"")</f>
        <v/>
      </c>
      <c r="X812" t="s">
        <v>83</v>
      </c>
      <c r="Y812" s="4"/>
      <c r="AB812" t="s">
        <v>85</v>
      </c>
      <c r="AC812" s="22" t="s">
        <v>2236</v>
      </c>
      <c r="AD812" t="s">
        <v>816</v>
      </c>
      <c r="AF812" t="s">
        <v>2314</v>
      </c>
      <c r="AI812" t="s">
        <v>85</v>
      </c>
      <c r="AJ812" t="s">
        <v>85</v>
      </c>
      <c r="AK812" t="str">
        <f>IF(BTT[[#This Row],[Subprozess
(optionale Auswahl)]]="","okay",IF(VLOOKUP(BTT[[#This Row],[Subprozess
(optionale Auswahl)]],BPML[[Subprozess]:[Zugeordneter Hauptprozess]],3,FALSE)=BTT[[#This Row],[Hauptprozess
(Pflichtauswahl)]],"okay","falscher Subprozess"))</f>
        <v>okay</v>
      </c>
      <c r="AL812" t="str">
        <f>IF(aktives_Teilprojekt="Master","",IF(BTT[[#This Row],[Verantwortliches TP
(automatisch)]]=VLOOKUP(aktives_Teilprojekt,Teilprojekte[[Teilprojekte]:[Kürzel]],2,FALSE),"okay","Hauptprozess anderes TP"))</f>
        <v>okay</v>
      </c>
      <c r="AM8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12" t="str">
        <f>IFERROR(IF(BTT[[#This Row],[SAP-Modul
(Pflichtauswahl)]]&lt;&gt;VLOOKUP(BTT[[#This Row],[Verwendete Transaktion (Pflichtauswahl)]],Transaktionen[[Transaktionen]:[Modul]],3,FALSE),"Modul anders","okay"),"")</f>
        <v>okay</v>
      </c>
      <c r="AP812" t="str">
        <f>IFERROR(IF(COUNTIFS(BTT[Verwendete Transaktion (Pflichtauswahl)],BTT[[#This Row],[Verwendete Transaktion (Pflichtauswahl)]],BTT[SAP-Modul
(Pflichtauswahl)],"&lt;&gt;"&amp;BTT[[#This Row],[SAP-Modul
(Pflichtauswahl)]])&gt;0,"Modul anders","okay"),"")</f>
        <v>Modul anders</v>
      </c>
      <c r="AQ812" t="str">
        <f>IFERROR(IF(COUNTIFS(BTT[Verwendete Transaktion (Pflichtauswahl)],BTT[[#This Row],[Verwendete Transaktion (Pflichtauswahl)]],BTT[Verantwortliches TP
(automatisch)],"&lt;&gt;"&amp;BTT[[#This Row],[Verantwortliches TP
(automatisch)]])&gt;0,"Transaktion mehrfach","okay"),"")</f>
        <v>okay</v>
      </c>
      <c r="AR812" t="str">
        <f>IFERROR(IF(COUNTIFS(BTT[Verwendete Transaktion (Pflichtauswahl)],BTT[[#This Row],[Verwendete Transaktion (Pflichtauswahl)]],BTT[Verantwortliches TP
(automatisch)],"&lt;&gt;"&amp;VLOOKUP(aktives_Teilprojekt,Teilprojekte[[Teilprojekte]:[Kürzel]],2,FALSE))&gt;0,"Transaktion mehrfach","okay"),"")</f>
        <v>okay</v>
      </c>
      <c r="AS812" t="s">
        <v>2318</v>
      </c>
    </row>
    <row r="813" spans="1:45" ht="60">
      <c r="A813" t="str">
        <f>IFERROR(IF(BTT[[#This Row],[Lfd Nr. 
(aus konsolidierter Datei)]]&lt;&gt;"",BTT[[#This Row],[Lfd Nr. 
(aus konsolidierter Datei)]],VLOOKUP(aktives_Teilprojekt,Teilprojekte[[Teilprojekte]:[Kürzel]],2,FALSE)&amp;ROW(BTT[[#This Row],[Lfd Nr.
(automatisch)]])-2),"")</f>
        <v>FI675</v>
      </c>
      <c r="B813" t="s">
        <v>79</v>
      </c>
      <c r="D813" t="s">
        <v>2319</v>
      </c>
      <c r="E813" t="str">
        <f>IFERROR(IF(NOT(BTT[[#This Row],[Manuelle Änderung des Verantwortliches TP
(Auswahl - bei Bedarf)]]=""),BTT[[#This Row],[Manuelle Änderung des Verantwortliches TP
(Auswahl - bei Bedarf)]],VLOOKUP(BTT[[#This Row],[Hauptprozess
(Pflichtauswahl)]],Hauptprozesse[],3,FALSE)),"")</f>
        <v>FI</v>
      </c>
      <c r="G813" t="s">
        <v>81</v>
      </c>
      <c r="H813" t="s">
        <v>1088</v>
      </c>
      <c r="I813" t="s">
        <v>2313</v>
      </c>
      <c r="J813" t="str">
        <f>IFERROR(VLOOKUP(BTT[[#This Row],[Verwendete Transaktion (Pflichtauswahl)]],Transaktionen[[Transaktionen]:[Langtext]],2,FALSE),"")</f>
        <v>Ist-Abrechnung: Auftrag</v>
      </c>
      <c r="O813" t="s">
        <v>83</v>
      </c>
      <c r="T813" t="s">
        <v>83</v>
      </c>
      <c r="V813" t="str">
        <f>IFERROR(VLOOKUP(BTT[[#This Row],[Verwendetes Formular
(Auswahl falls relevant)]],Formulare[[Formularbezeichnung]:[Formularname (technisch)]],2,FALSE),"")</f>
        <v/>
      </c>
      <c r="X813" t="s">
        <v>83</v>
      </c>
      <c r="Y813" s="4" t="s">
        <v>2320</v>
      </c>
      <c r="AB813" t="s">
        <v>85</v>
      </c>
      <c r="AC813" s="22" t="s">
        <v>2236</v>
      </c>
      <c r="AD813" t="s">
        <v>816</v>
      </c>
      <c r="AF813" t="s">
        <v>2314</v>
      </c>
      <c r="AI813" t="s">
        <v>85</v>
      </c>
      <c r="AJ813" t="s">
        <v>85</v>
      </c>
      <c r="AK813" t="str">
        <f>IF(BTT[[#This Row],[Subprozess
(optionale Auswahl)]]="","okay",IF(VLOOKUP(BTT[[#This Row],[Subprozess
(optionale Auswahl)]],BPML[[Subprozess]:[Zugeordneter Hauptprozess]],3,FALSE)=BTT[[#This Row],[Hauptprozess
(Pflichtauswahl)]],"okay","falscher Subprozess"))</f>
        <v>okay</v>
      </c>
      <c r="AL813" t="str">
        <f>IF(aktives_Teilprojekt="Master","",IF(BTT[[#This Row],[Verantwortliches TP
(automatisch)]]=VLOOKUP(aktives_Teilprojekt,Teilprojekte[[Teilprojekte]:[Kürzel]],2,FALSE),"okay","Hauptprozess anderes TP"))</f>
        <v>okay</v>
      </c>
      <c r="AM8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13" t="str">
        <f>IFERROR(IF(BTT[[#This Row],[SAP-Modul
(Pflichtauswahl)]]&lt;&gt;VLOOKUP(BTT[[#This Row],[Verwendete Transaktion (Pflichtauswahl)]],Transaktionen[[Transaktionen]:[Modul]],3,FALSE),"Modul anders","okay"),"")</f>
        <v>okay</v>
      </c>
      <c r="AP813" t="str">
        <f>IFERROR(IF(COUNTIFS(BTT[Verwendete Transaktion (Pflichtauswahl)],BTT[[#This Row],[Verwendete Transaktion (Pflichtauswahl)]],BTT[SAP-Modul
(Pflichtauswahl)],"&lt;&gt;"&amp;BTT[[#This Row],[SAP-Modul
(Pflichtauswahl)]])&gt;0,"Modul anders","okay"),"")</f>
        <v>Modul anders</v>
      </c>
      <c r="AQ813" t="str">
        <f>IFERROR(IF(COUNTIFS(BTT[Verwendete Transaktion (Pflichtauswahl)],BTT[[#This Row],[Verwendete Transaktion (Pflichtauswahl)]],BTT[Verantwortliches TP
(automatisch)],"&lt;&gt;"&amp;BTT[[#This Row],[Verantwortliches TP
(automatisch)]])&gt;0,"Transaktion mehrfach","okay"),"")</f>
        <v>okay</v>
      </c>
      <c r="AR813" t="str">
        <f>IFERROR(IF(COUNTIFS(BTT[Verwendete Transaktion (Pflichtauswahl)],BTT[[#This Row],[Verwendete Transaktion (Pflichtauswahl)]],BTT[Verantwortliches TP
(automatisch)],"&lt;&gt;"&amp;VLOOKUP(aktives_Teilprojekt,Teilprojekte[[Teilprojekte]:[Kürzel]],2,FALSE))&gt;0,"Transaktion mehrfach","okay"),"")</f>
        <v>okay</v>
      </c>
      <c r="AS813" t="s">
        <v>2321</v>
      </c>
    </row>
    <row r="814" spans="1:45">
      <c r="A814" t="str">
        <f>IFERROR(IF(BTT[[#This Row],[Lfd Nr. 
(aus konsolidierter Datei)]]&lt;&gt;"",BTT[[#This Row],[Lfd Nr. 
(aus konsolidierter Datei)]],VLOOKUP(aktives_Teilprojekt,Teilprojekte[[Teilprojekte]:[Kürzel]],2,FALSE)&amp;ROW(BTT[[#This Row],[Lfd Nr.
(automatisch)]])-2),"")</f>
        <v>FI3147</v>
      </c>
      <c r="B814" t="s">
        <v>807</v>
      </c>
      <c r="D814" t="s">
        <v>2322</v>
      </c>
      <c r="E814" t="str">
        <f>IFERROR(IF(NOT(BTT[[#This Row],[Manuelle Änderung des Verantwortliches TP
(Auswahl - bei Bedarf)]]=""),BTT[[#This Row],[Manuelle Änderung des Verantwortliches TP
(Auswahl - bei Bedarf)]],VLOOKUP(BTT[[#This Row],[Hauptprozess
(Pflichtauswahl)]],Hauptprozesse[],3,FALSE)),"")</f>
        <v>FI</v>
      </c>
      <c r="G814" t="s">
        <v>809</v>
      </c>
      <c r="H814" t="s">
        <v>1088</v>
      </c>
      <c r="I814" t="s">
        <v>2323</v>
      </c>
      <c r="J814" t="str">
        <f>IFERROR(VLOOKUP(BTT[[#This Row],[Verwendete Transaktion (Pflichtauswahl)]],Transaktionen[[Transaktionen]:[Langtext]],2,FALSE),"")</f>
        <v>Abrechnungsbeleg anzeigen</v>
      </c>
      <c r="O814" t="s">
        <v>83</v>
      </c>
      <c r="T814" t="s">
        <v>83</v>
      </c>
      <c r="V814" t="str">
        <f>IFERROR(VLOOKUP(BTT[[#This Row],[Verwendetes Formular
(Auswahl falls relevant)]],Formulare[[Formularbezeichnung]:[Formularname (technisch)]],2,FALSE),"")</f>
        <v/>
      </c>
      <c r="X814" t="s">
        <v>83</v>
      </c>
      <c r="Y814" s="4"/>
      <c r="AC814" s="22" t="s">
        <v>97</v>
      </c>
      <c r="AD814" t="s">
        <v>98</v>
      </c>
      <c r="AF814" s="22" t="s">
        <v>97</v>
      </c>
      <c r="AJ814" t="s">
        <v>99</v>
      </c>
      <c r="AK814" t="str">
        <f>IF(BTT[[#This Row],[Subprozess
(optionale Auswahl)]]="","okay",IF(VLOOKUP(BTT[[#This Row],[Subprozess
(optionale Auswahl)]],BPML[[Subprozess]:[Zugeordneter Hauptprozess]],3,FALSE)=BTT[[#This Row],[Hauptprozess
(Pflichtauswahl)]],"okay","falscher Subprozess"))</f>
        <v>okay</v>
      </c>
      <c r="AL814" t="str">
        <f>IF(aktives_Teilprojekt="Master","",IF(BTT[[#This Row],[Verantwortliches TP
(automatisch)]]=VLOOKUP(aktives_Teilprojekt,Teilprojekte[[Teilprojekte]:[Kürzel]],2,FALSE),"okay","Hauptprozess anderes TP"))</f>
        <v>okay</v>
      </c>
      <c r="AM8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14" t="str">
        <f>IFERROR(IF(BTT[[#This Row],[SAP-Modul
(Pflichtauswahl)]]&lt;&gt;VLOOKUP(BTT[[#This Row],[Verwendete Transaktion (Pflichtauswahl)]],Transaktionen[[Transaktionen]:[Modul]],3,FALSE),"Modul anders","okay"),"")</f>
        <v>okay</v>
      </c>
      <c r="AP814" t="str">
        <f>IFERROR(IF(COUNTIFS(BTT[Verwendete Transaktion (Pflichtauswahl)],BTT[[#This Row],[Verwendete Transaktion (Pflichtauswahl)]],BTT[SAP-Modul
(Pflichtauswahl)],"&lt;&gt;"&amp;BTT[[#This Row],[SAP-Modul
(Pflichtauswahl)]])&gt;0,"Modul anders","okay"),"")</f>
        <v>okay</v>
      </c>
      <c r="AQ814" t="str">
        <f>IFERROR(IF(COUNTIFS(BTT[Verwendete Transaktion (Pflichtauswahl)],BTT[[#This Row],[Verwendete Transaktion (Pflichtauswahl)]],BTT[Verantwortliches TP
(automatisch)],"&lt;&gt;"&amp;BTT[[#This Row],[Verantwortliches TP
(automatisch)]])&gt;0,"Transaktion mehrfach","okay"),"")</f>
        <v>okay</v>
      </c>
      <c r="AR814" t="str">
        <f>IFERROR(IF(COUNTIFS(BTT[Verwendete Transaktion (Pflichtauswahl)],BTT[[#This Row],[Verwendete Transaktion (Pflichtauswahl)]],BTT[Verantwortliches TP
(automatisch)],"&lt;&gt;"&amp;VLOOKUP(aktives_Teilprojekt,Teilprojekte[[Teilprojekte]:[Kürzel]],2,FALSE))&gt;0,"Transaktion mehrfach","okay"),"")</f>
        <v>okay</v>
      </c>
      <c r="AS814" t="s">
        <v>2324</v>
      </c>
    </row>
    <row r="815" spans="1:45">
      <c r="A815" t="str">
        <f>IFERROR(IF(BTT[[#This Row],[Lfd Nr. 
(aus konsolidierter Datei)]]&lt;&gt;"",BTT[[#This Row],[Lfd Nr. 
(aus konsolidierter Datei)]],VLOOKUP(aktives_Teilprojekt,Teilprojekte[[Teilprojekte]:[Kürzel]],2,FALSE)&amp;ROW(BTT[[#This Row],[Lfd Nr.
(automatisch)]])-2),"")</f>
        <v>FI2997</v>
      </c>
      <c r="B815" t="s">
        <v>79</v>
      </c>
      <c r="D815" t="s">
        <v>2325</v>
      </c>
      <c r="E815" t="str">
        <f>IFERROR(IF(NOT(BTT[[#This Row],[Manuelle Änderung des Verantwortliches TP
(Auswahl - bei Bedarf)]]=""),BTT[[#This Row],[Manuelle Änderung des Verantwortliches TP
(Auswahl - bei Bedarf)]],VLOOKUP(BTT[[#This Row],[Hauptprozess
(Pflichtauswahl)]],Hauptprozesse[],3,FALSE)),"")</f>
        <v>FI</v>
      </c>
      <c r="G815" t="s">
        <v>809</v>
      </c>
      <c r="H815" t="s">
        <v>831</v>
      </c>
      <c r="I815" t="s">
        <v>2326</v>
      </c>
      <c r="J815" t="str">
        <f>IFERROR(VLOOKUP(BTT[[#This Row],[Verwendete Transaktion (Pflichtauswahl)]],Transaktionen[[Transaktionen]:[Langtext]],2,FALSE),"")</f>
        <v>Ist-Abrechnung: Innen-/InstAufträge</v>
      </c>
      <c r="O815" t="s">
        <v>83</v>
      </c>
      <c r="T815" t="s">
        <v>83</v>
      </c>
      <c r="V815" t="str">
        <f>IFERROR(VLOOKUP(BTT[[#This Row],[Verwendetes Formular
(Auswahl falls relevant)]],Formulare[[Formularbezeichnung]:[Formularname (technisch)]],2,FALSE),"")</f>
        <v/>
      </c>
      <c r="X815" t="s">
        <v>83</v>
      </c>
      <c r="Y815" s="4"/>
      <c r="AC815" s="22" t="s">
        <v>97</v>
      </c>
      <c r="AD815" t="s">
        <v>816</v>
      </c>
      <c r="AF815" t="s">
        <v>2327</v>
      </c>
      <c r="AJ815" t="s">
        <v>99</v>
      </c>
      <c r="AK815" t="str">
        <f>IF(BTT[[#This Row],[Subprozess
(optionale Auswahl)]]="","okay",IF(VLOOKUP(BTT[[#This Row],[Subprozess
(optionale Auswahl)]],BPML[[Subprozess]:[Zugeordneter Hauptprozess]],3,FALSE)=BTT[[#This Row],[Hauptprozess
(Pflichtauswahl)]],"okay","falscher Subprozess"))</f>
        <v>okay</v>
      </c>
      <c r="AL815" t="str">
        <f>IF(aktives_Teilprojekt="Master","",IF(BTT[[#This Row],[Verantwortliches TP
(automatisch)]]=VLOOKUP(aktives_Teilprojekt,Teilprojekte[[Teilprojekte]:[Kürzel]],2,FALSE),"okay","Hauptprozess anderes TP"))</f>
        <v>okay</v>
      </c>
      <c r="AM8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15" t="str">
        <f>IFERROR(IF(BTT[[#This Row],[SAP-Modul
(Pflichtauswahl)]]&lt;&gt;VLOOKUP(BTT[[#This Row],[Verwendete Transaktion (Pflichtauswahl)]],Transaktionen[[Transaktionen]:[Modul]],3,FALSE),"Modul anders","okay"),"")</f>
        <v>Modul anders</v>
      </c>
      <c r="AP815" t="str">
        <f>IFERROR(IF(COUNTIFS(BTT[Verwendete Transaktion (Pflichtauswahl)],BTT[[#This Row],[Verwendete Transaktion (Pflichtauswahl)]],BTT[SAP-Modul
(Pflichtauswahl)],"&lt;&gt;"&amp;BTT[[#This Row],[SAP-Modul
(Pflichtauswahl)]])&gt;0,"Modul anders","okay"),"")</f>
        <v>okay</v>
      </c>
      <c r="AQ815" t="str">
        <f>IFERROR(IF(COUNTIFS(BTT[Verwendete Transaktion (Pflichtauswahl)],BTT[[#This Row],[Verwendete Transaktion (Pflichtauswahl)]],BTT[Verantwortliches TP
(automatisch)],"&lt;&gt;"&amp;BTT[[#This Row],[Verantwortliches TP
(automatisch)]])&gt;0,"Transaktion mehrfach","okay"),"")</f>
        <v>okay</v>
      </c>
      <c r="AR815" t="str">
        <f>IFERROR(IF(COUNTIFS(BTT[Verwendete Transaktion (Pflichtauswahl)],BTT[[#This Row],[Verwendete Transaktion (Pflichtauswahl)]],BTT[Verantwortliches TP
(automatisch)],"&lt;&gt;"&amp;VLOOKUP(aktives_Teilprojekt,Teilprojekte[[Teilprojekte]:[Kürzel]],2,FALSE))&gt;0,"Transaktion mehrfach","okay"),"")</f>
        <v>okay</v>
      </c>
      <c r="AS815" t="s">
        <v>2328</v>
      </c>
    </row>
    <row r="816" spans="1:45">
      <c r="A816" t="str">
        <f>IFERROR(IF(BTT[[#This Row],[Lfd Nr. 
(aus konsolidierter Datei)]]&lt;&gt;"",BTT[[#This Row],[Lfd Nr. 
(aus konsolidierter Datei)]],VLOOKUP(aktives_Teilprojekt,Teilprojekte[[Teilprojekte]:[Kürzel]],2,FALSE)&amp;ROW(BTT[[#This Row],[Lfd Nr.
(automatisch)]])-2),"")</f>
        <v>FI3234</v>
      </c>
      <c r="B816" t="s">
        <v>841</v>
      </c>
      <c r="D816" t="s">
        <v>2329</v>
      </c>
      <c r="E816" t="str">
        <f>IFERROR(IF(NOT(BTT[[#This Row],[Manuelle Änderung des Verantwortliches TP
(Auswahl - bei Bedarf)]]=""),BTT[[#This Row],[Manuelle Änderung des Verantwortliches TP
(Auswahl - bei Bedarf)]],VLOOKUP(BTT[[#This Row],[Hauptprozess
(Pflichtauswahl)]],Hauptprozesse[],3,FALSE)),"")</f>
        <v>FI</v>
      </c>
      <c r="G816" t="s">
        <v>809</v>
      </c>
      <c r="H816" t="s">
        <v>831</v>
      </c>
      <c r="I816" t="s">
        <v>2330</v>
      </c>
      <c r="J816" t="str">
        <f>IFERROR(VLOOKUP(BTT[[#This Row],[Verwendete Transaktion (Pflichtauswahl)]],Transaktionen[[Transaktionen]:[Langtext]],2,FALSE),"")</f>
        <v>Plan-Abrechnung: Innenauftrag</v>
      </c>
      <c r="O816" t="s">
        <v>83</v>
      </c>
      <c r="T816" t="s">
        <v>83</v>
      </c>
      <c r="V816" t="str">
        <f>IFERROR(VLOOKUP(BTT[[#This Row],[Verwendetes Formular
(Auswahl falls relevant)]],Formulare[[Formularbezeichnung]:[Formularname (technisch)]],2,FALSE),"")</f>
        <v/>
      </c>
      <c r="X816" t="s">
        <v>83</v>
      </c>
      <c r="Y816" s="4"/>
      <c r="AC816" s="22" t="s">
        <v>97</v>
      </c>
      <c r="AD816" t="s">
        <v>98</v>
      </c>
      <c r="AF816" s="22" t="s">
        <v>97</v>
      </c>
      <c r="AJ816" t="s">
        <v>99</v>
      </c>
      <c r="AK816" t="str">
        <f>IF(BTT[[#This Row],[Subprozess
(optionale Auswahl)]]="","okay",IF(VLOOKUP(BTT[[#This Row],[Subprozess
(optionale Auswahl)]],BPML[[Subprozess]:[Zugeordneter Hauptprozess]],3,FALSE)=BTT[[#This Row],[Hauptprozess
(Pflichtauswahl)]],"okay","falscher Subprozess"))</f>
        <v>okay</v>
      </c>
      <c r="AL816" t="str">
        <f>IF(aktives_Teilprojekt="Master","",IF(BTT[[#This Row],[Verantwortliches TP
(automatisch)]]=VLOOKUP(aktives_Teilprojekt,Teilprojekte[[Teilprojekte]:[Kürzel]],2,FALSE),"okay","Hauptprozess anderes TP"))</f>
        <v>okay</v>
      </c>
      <c r="AM8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16" t="str">
        <f>IFERROR(IF(BTT[[#This Row],[SAP-Modul
(Pflichtauswahl)]]&lt;&gt;VLOOKUP(BTT[[#This Row],[Verwendete Transaktion (Pflichtauswahl)]],Transaktionen[[Transaktionen]:[Modul]],3,FALSE),"Modul anders","okay"),"")</f>
        <v>Modul anders</v>
      </c>
      <c r="AP816" t="str">
        <f>IFERROR(IF(COUNTIFS(BTT[Verwendete Transaktion (Pflichtauswahl)],BTT[[#This Row],[Verwendete Transaktion (Pflichtauswahl)]],BTT[SAP-Modul
(Pflichtauswahl)],"&lt;&gt;"&amp;BTT[[#This Row],[SAP-Modul
(Pflichtauswahl)]])&gt;0,"Modul anders","okay"),"")</f>
        <v>okay</v>
      </c>
      <c r="AQ816" t="str">
        <f>IFERROR(IF(COUNTIFS(BTT[Verwendete Transaktion (Pflichtauswahl)],BTT[[#This Row],[Verwendete Transaktion (Pflichtauswahl)]],BTT[Verantwortliches TP
(automatisch)],"&lt;&gt;"&amp;BTT[[#This Row],[Verantwortliches TP
(automatisch)]])&gt;0,"Transaktion mehrfach","okay"),"")</f>
        <v>okay</v>
      </c>
      <c r="AR816" t="str">
        <f>IFERROR(IF(COUNTIFS(BTT[Verwendete Transaktion (Pflichtauswahl)],BTT[[#This Row],[Verwendete Transaktion (Pflichtauswahl)]],BTT[Verantwortliches TP
(automatisch)],"&lt;&gt;"&amp;VLOOKUP(aktives_Teilprojekt,Teilprojekte[[Teilprojekte]:[Kürzel]],2,FALSE))&gt;0,"Transaktion mehrfach","okay"),"")</f>
        <v>okay</v>
      </c>
      <c r="AS816" t="s">
        <v>2331</v>
      </c>
    </row>
    <row r="817" spans="1:45">
      <c r="A817" t="str">
        <f>IFERROR(IF(BTT[[#This Row],[Lfd Nr. 
(aus konsolidierter Datei)]]&lt;&gt;"",BTT[[#This Row],[Lfd Nr. 
(aus konsolidierter Datei)]],VLOOKUP(aktives_Teilprojekt,Teilprojekte[[Teilprojekte]:[Kürzel]],2,FALSE)&amp;ROW(BTT[[#This Row],[Lfd Nr.
(automatisch)]])-2),"")</f>
        <v>FI3235</v>
      </c>
      <c r="B817" t="s">
        <v>841</v>
      </c>
      <c r="D817" t="s">
        <v>2332</v>
      </c>
      <c r="E817" t="str">
        <f>IFERROR(IF(NOT(BTT[[#This Row],[Manuelle Änderung des Verantwortliches TP
(Auswahl - bei Bedarf)]]=""),BTT[[#This Row],[Manuelle Änderung des Verantwortliches TP
(Auswahl - bei Bedarf)]],VLOOKUP(BTT[[#This Row],[Hauptprozess
(Pflichtauswahl)]],Hauptprozesse[],3,FALSE)),"")</f>
        <v>FI</v>
      </c>
      <c r="G817" t="s">
        <v>809</v>
      </c>
      <c r="H817" t="s">
        <v>831</v>
      </c>
      <c r="I817" t="s">
        <v>2333</v>
      </c>
      <c r="J817" t="str">
        <f>IFERROR(VLOOKUP(BTT[[#This Row],[Verwendete Transaktion (Pflichtauswahl)]],Transaktionen[[Transaktionen]:[Langtext]],2,FALSE),"")</f>
        <v>Plan-Abrechnung: Innenaufträge</v>
      </c>
      <c r="O817" t="s">
        <v>83</v>
      </c>
      <c r="T817" t="s">
        <v>83</v>
      </c>
      <c r="V817" t="str">
        <f>IFERROR(VLOOKUP(BTT[[#This Row],[Verwendetes Formular
(Auswahl falls relevant)]],Formulare[[Formularbezeichnung]:[Formularname (technisch)]],2,FALSE),"")</f>
        <v/>
      </c>
      <c r="X817" t="s">
        <v>83</v>
      </c>
      <c r="Y817" s="4"/>
      <c r="AC817" s="22" t="s">
        <v>97</v>
      </c>
      <c r="AD817" t="s">
        <v>98</v>
      </c>
      <c r="AF817" s="22" t="s">
        <v>97</v>
      </c>
      <c r="AJ817" t="s">
        <v>99</v>
      </c>
      <c r="AK817" t="str">
        <f>IF(BTT[[#This Row],[Subprozess
(optionale Auswahl)]]="","okay",IF(VLOOKUP(BTT[[#This Row],[Subprozess
(optionale Auswahl)]],BPML[[Subprozess]:[Zugeordneter Hauptprozess]],3,FALSE)=BTT[[#This Row],[Hauptprozess
(Pflichtauswahl)]],"okay","falscher Subprozess"))</f>
        <v>okay</v>
      </c>
      <c r="AL817" t="str">
        <f>IF(aktives_Teilprojekt="Master","",IF(BTT[[#This Row],[Verantwortliches TP
(automatisch)]]=VLOOKUP(aktives_Teilprojekt,Teilprojekte[[Teilprojekte]:[Kürzel]],2,FALSE),"okay","Hauptprozess anderes TP"))</f>
        <v>okay</v>
      </c>
      <c r="AM8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17" t="str">
        <f>IFERROR(IF(BTT[[#This Row],[SAP-Modul
(Pflichtauswahl)]]&lt;&gt;VLOOKUP(BTT[[#This Row],[Verwendete Transaktion (Pflichtauswahl)]],Transaktionen[[Transaktionen]:[Modul]],3,FALSE),"Modul anders","okay"),"")</f>
        <v>Modul anders</v>
      </c>
      <c r="AP817" t="str">
        <f>IFERROR(IF(COUNTIFS(BTT[Verwendete Transaktion (Pflichtauswahl)],BTT[[#This Row],[Verwendete Transaktion (Pflichtauswahl)]],BTT[SAP-Modul
(Pflichtauswahl)],"&lt;&gt;"&amp;BTT[[#This Row],[SAP-Modul
(Pflichtauswahl)]])&gt;0,"Modul anders","okay"),"")</f>
        <v>okay</v>
      </c>
      <c r="AQ817" t="str">
        <f>IFERROR(IF(COUNTIFS(BTT[Verwendete Transaktion (Pflichtauswahl)],BTT[[#This Row],[Verwendete Transaktion (Pflichtauswahl)]],BTT[Verantwortliches TP
(automatisch)],"&lt;&gt;"&amp;BTT[[#This Row],[Verantwortliches TP
(automatisch)]])&gt;0,"Transaktion mehrfach","okay"),"")</f>
        <v>okay</v>
      </c>
      <c r="AR817" t="str">
        <f>IFERROR(IF(COUNTIFS(BTT[Verwendete Transaktion (Pflichtauswahl)],BTT[[#This Row],[Verwendete Transaktion (Pflichtauswahl)]],BTT[Verantwortliches TP
(automatisch)],"&lt;&gt;"&amp;VLOOKUP(aktives_Teilprojekt,Teilprojekte[[Teilprojekte]:[Kürzel]],2,FALSE))&gt;0,"Transaktion mehrfach","okay"),"")</f>
        <v>okay</v>
      </c>
      <c r="AS817" t="s">
        <v>2334</v>
      </c>
    </row>
    <row r="818" spans="1:45">
      <c r="A818" t="str">
        <f>IFERROR(IF(BTT[[#This Row],[Lfd Nr. 
(aus konsolidierter Datei)]]&lt;&gt;"",BTT[[#This Row],[Lfd Nr. 
(aus konsolidierter Datei)]],VLOOKUP(aktives_Teilprojekt,Teilprojekte[[Teilprojekte]:[Kürzel]],2,FALSE)&amp;ROW(BTT[[#This Row],[Lfd Nr.
(automatisch)]])-2),"")</f>
        <v>NL338</v>
      </c>
      <c r="B818" t="s">
        <v>982</v>
      </c>
      <c r="D818" t="s">
        <v>2335</v>
      </c>
      <c r="E818" t="str">
        <f>IFERROR(IF(NOT(BTT[[#This Row],[Manuelle Änderung des Verantwortliches TP
(Auswahl - bei Bedarf)]]=""),BTT[[#This Row],[Manuelle Änderung des Verantwortliches TP
(Auswahl - bei Bedarf)]],VLOOKUP(BTT[[#This Row],[Hauptprozess
(Pflichtauswahl)]],Hauptprozesse[],3,FALSE)),"")</f>
        <v>FI</v>
      </c>
      <c r="F818" t="s">
        <v>5</v>
      </c>
      <c r="G818" t="s">
        <v>93</v>
      </c>
      <c r="H818" t="s">
        <v>1088</v>
      </c>
      <c r="I818" t="s">
        <v>2336</v>
      </c>
      <c r="J818" t="str">
        <f>IFERROR(VLOOKUP(BTT[[#This Row],[Verwendete Transaktion (Pflichtauswahl)]],Transaktionen[[Transaktionen]:[Langtext]],2,FALSE),"")</f>
        <v>Aufträge Einzelposten Ist</v>
      </c>
      <c r="O818" t="s">
        <v>83</v>
      </c>
      <c r="R818" t="s">
        <v>985</v>
      </c>
      <c r="T818" t="s">
        <v>83</v>
      </c>
      <c r="V818" t="str">
        <f>IFERROR(VLOOKUP(BTT[[#This Row],[Verwendetes Formular
(Auswahl falls relevant)]],Formulare[[Formularbezeichnung]:[Formularname (technisch)]],2,FALSE),"")</f>
        <v/>
      </c>
      <c r="X818" t="s">
        <v>83</v>
      </c>
      <c r="Y818" s="4"/>
      <c r="AB818" t="s">
        <v>99</v>
      </c>
      <c r="AC818" s="22" t="s">
        <v>97</v>
      </c>
      <c r="AD818" t="s">
        <v>816</v>
      </c>
      <c r="AE818" t="s">
        <v>2337</v>
      </c>
      <c r="AF818" t="s">
        <v>2338</v>
      </c>
      <c r="AI818" t="s">
        <v>85</v>
      </c>
      <c r="AJ818" t="s">
        <v>85</v>
      </c>
      <c r="AK818" t="str">
        <f>IF(BTT[[#This Row],[Subprozess
(optionale Auswahl)]]="","okay",IF(VLOOKUP(BTT[[#This Row],[Subprozess
(optionale Auswahl)]],BPML[[Subprozess]:[Zugeordneter Hauptprozess]],3,FALSE)=BTT[[#This Row],[Hauptprozess
(Pflichtauswahl)]],"okay","falscher Subprozess"))</f>
        <v>okay</v>
      </c>
      <c r="AL818" t="str">
        <f>IF(aktives_Teilprojekt="Master","",IF(BTT[[#This Row],[Verantwortliches TP
(automatisch)]]=VLOOKUP(aktives_Teilprojekt,Teilprojekte[[Teilprojekte]:[Kürzel]],2,FALSE),"okay","Hauptprozess anderes TP"))</f>
        <v>okay</v>
      </c>
      <c r="AM8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18" t="str">
        <f>IFERROR(IF(BTT[[#This Row],[SAP-Modul
(Pflichtauswahl)]]&lt;&gt;VLOOKUP(BTT[[#This Row],[Verwendete Transaktion (Pflichtauswahl)]],Transaktionen[[Transaktionen]:[Modul]],3,FALSE),"Modul anders","okay"),"")</f>
        <v>okay</v>
      </c>
      <c r="AP818" t="str">
        <f>IFERROR(IF(COUNTIFS(BTT[Verwendete Transaktion (Pflichtauswahl)],BTT[[#This Row],[Verwendete Transaktion (Pflichtauswahl)]],BTT[SAP-Modul
(Pflichtauswahl)],"&lt;&gt;"&amp;BTT[[#This Row],[SAP-Modul
(Pflichtauswahl)]])&gt;0,"Modul anders","okay"),"")</f>
        <v>okay</v>
      </c>
      <c r="AQ818" t="str">
        <f>IFERROR(IF(COUNTIFS(BTT[Verwendete Transaktion (Pflichtauswahl)],BTT[[#This Row],[Verwendete Transaktion (Pflichtauswahl)]],BTT[Verantwortliches TP
(automatisch)],"&lt;&gt;"&amp;BTT[[#This Row],[Verantwortliches TP
(automatisch)]])&gt;0,"Transaktion mehrfach","okay"),"")</f>
        <v>okay</v>
      </c>
      <c r="AR818" t="str">
        <f>IFERROR(IF(COUNTIFS(BTT[Verwendete Transaktion (Pflichtauswahl)],BTT[[#This Row],[Verwendete Transaktion (Pflichtauswahl)]],BTT[Verantwortliches TP
(automatisch)],"&lt;&gt;"&amp;VLOOKUP(aktives_Teilprojekt,Teilprojekte[[Teilprojekte]:[Kürzel]],2,FALSE))&gt;0,"Transaktion mehrfach","okay"),"")</f>
        <v>okay</v>
      </c>
      <c r="AS818" t="s">
        <v>2339</v>
      </c>
    </row>
    <row r="819" spans="1:45">
      <c r="A819" t="str">
        <f>IFERROR(IF(BTT[[#This Row],[Lfd Nr. 
(aus konsolidierter Datei)]]&lt;&gt;"",BTT[[#This Row],[Lfd Nr. 
(aus konsolidierter Datei)]],VLOOKUP(aktives_Teilprojekt,Teilprojekte[[Teilprojekte]:[Kürzel]],2,FALSE)&amp;ROW(BTT[[#This Row],[Lfd Nr.
(automatisch)]])-2),"")</f>
        <v>FI934</v>
      </c>
      <c r="B819" t="s">
        <v>868</v>
      </c>
      <c r="D819" t="s">
        <v>2340</v>
      </c>
      <c r="E819" t="str">
        <f>IFERROR(IF(NOT(BTT[[#This Row],[Manuelle Änderung des Verantwortliches TP
(Auswahl - bei Bedarf)]]=""),BTT[[#This Row],[Manuelle Änderung des Verantwortliches TP
(Auswahl - bei Bedarf)]],VLOOKUP(BTT[[#This Row],[Hauptprozess
(Pflichtauswahl)]],Hauptprozesse[],3,FALSE)),"")</f>
        <v>FI</v>
      </c>
      <c r="G819" t="s">
        <v>851</v>
      </c>
      <c r="H819" t="s">
        <v>1088</v>
      </c>
      <c r="I819" t="s">
        <v>2336</v>
      </c>
      <c r="J819" t="str">
        <f>IFERROR(VLOOKUP(BTT[[#This Row],[Verwendete Transaktion (Pflichtauswahl)]],Transaktionen[[Transaktionen]:[Langtext]],2,FALSE),"")</f>
        <v>Aufträge Einzelposten Ist</v>
      </c>
      <c r="O819" t="s">
        <v>83</v>
      </c>
      <c r="T819" t="s">
        <v>83</v>
      </c>
      <c r="V819" t="str">
        <f>IFERROR(VLOOKUP(BTT[[#This Row],[Verwendetes Formular
(Auswahl falls relevant)]],Formulare[[Formularbezeichnung]:[Formularname (technisch)]],2,FALSE),"")</f>
        <v/>
      </c>
      <c r="X819" t="s">
        <v>83</v>
      </c>
      <c r="Y819" s="4"/>
      <c r="AB819" t="s">
        <v>99</v>
      </c>
      <c r="AC819" s="22" t="s">
        <v>97</v>
      </c>
      <c r="AD819" t="s">
        <v>816</v>
      </c>
      <c r="AE819" t="s">
        <v>2337</v>
      </c>
      <c r="AF819" t="s">
        <v>2338</v>
      </c>
      <c r="AI819" t="s">
        <v>85</v>
      </c>
      <c r="AJ819" t="s">
        <v>85</v>
      </c>
      <c r="AK819" t="str">
        <f>IF(BTT[[#This Row],[Subprozess
(optionale Auswahl)]]="","okay",IF(VLOOKUP(BTT[[#This Row],[Subprozess
(optionale Auswahl)]],BPML[[Subprozess]:[Zugeordneter Hauptprozess]],3,FALSE)=BTT[[#This Row],[Hauptprozess
(Pflichtauswahl)]],"okay","falscher Subprozess"))</f>
        <v>okay</v>
      </c>
      <c r="AL819" t="str">
        <f>IF(aktives_Teilprojekt="Master","",IF(BTT[[#This Row],[Verantwortliches TP
(automatisch)]]=VLOOKUP(aktives_Teilprojekt,Teilprojekte[[Teilprojekte]:[Kürzel]],2,FALSE),"okay","Hauptprozess anderes TP"))</f>
        <v>okay</v>
      </c>
      <c r="AM8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19" t="str">
        <f>IFERROR(IF(BTT[[#This Row],[SAP-Modul
(Pflichtauswahl)]]&lt;&gt;VLOOKUP(BTT[[#This Row],[Verwendete Transaktion (Pflichtauswahl)]],Transaktionen[[Transaktionen]:[Modul]],3,FALSE),"Modul anders","okay"),"")</f>
        <v>okay</v>
      </c>
      <c r="AP819" t="str">
        <f>IFERROR(IF(COUNTIFS(BTT[Verwendete Transaktion (Pflichtauswahl)],BTT[[#This Row],[Verwendete Transaktion (Pflichtauswahl)]],BTT[SAP-Modul
(Pflichtauswahl)],"&lt;&gt;"&amp;BTT[[#This Row],[SAP-Modul
(Pflichtauswahl)]])&gt;0,"Modul anders","okay"),"")</f>
        <v>okay</v>
      </c>
      <c r="AQ819" t="str">
        <f>IFERROR(IF(COUNTIFS(BTT[Verwendete Transaktion (Pflichtauswahl)],BTT[[#This Row],[Verwendete Transaktion (Pflichtauswahl)]],BTT[Verantwortliches TP
(automatisch)],"&lt;&gt;"&amp;BTT[[#This Row],[Verantwortliches TP
(automatisch)]])&gt;0,"Transaktion mehrfach","okay"),"")</f>
        <v>okay</v>
      </c>
      <c r="AR819" t="str">
        <f>IFERROR(IF(COUNTIFS(BTT[Verwendete Transaktion (Pflichtauswahl)],BTT[[#This Row],[Verwendete Transaktion (Pflichtauswahl)]],BTT[Verantwortliches TP
(automatisch)],"&lt;&gt;"&amp;VLOOKUP(aktives_Teilprojekt,Teilprojekte[[Teilprojekte]:[Kürzel]],2,FALSE))&gt;0,"Transaktion mehrfach","okay"),"")</f>
        <v>okay</v>
      </c>
      <c r="AS819" t="s">
        <v>2341</v>
      </c>
    </row>
    <row r="820" spans="1:45">
      <c r="A820" t="str">
        <f>IFERROR(IF(BTT[[#This Row],[Lfd Nr. 
(aus konsolidierter Datei)]]&lt;&gt;"",BTT[[#This Row],[Lfd Nr. 
(aus konsolidierter Datei)]],VLOOKUP(aktives_Teilprojekt,Teilprojekte[[Teilprojekte]:[Kürzel]],2,FALSE)&amp;ROW(BTT[[#This Row],[Lfd Nr.
(automatisch)]])-2),"")</f>
        <v>FI3148</v>
      </c>
      <c r="B820" t="s">
        <v>807</v>
      </c>
      <c r="D820" t="s">
        <v>2342</v>
      </c>
      <c r="E820" t="str">
        <f>IFERROR(IF(NOT(BTT[[#This Row],[Manuelle Änderung des Verantwortliches TP
(Auswahl - bei Bedarf)]]=""),BTT[[#This Row],[Manuelle Änderung des Verantwortliches TP
(Auswahl - bei Bedarf)]],VLOOKUP(BTT[[#This Row],[Hauptprozess
(Pflichtauswahl)]],Hauptprozesse[],3,FALSE)),"")</f>
        <v>FI</v>
      </c>
      <c r="G820" t="s">
        <v>809</v>
      </c>
      <c r="H820" t="s">
        <v>1088</v>
      </c>
      <c r="I820" t="s">
        <v>2343</v>
      </c>
      <c r="J820" t="str">
        <f>IFERROR(VLOOKUP(BTT[[#This Row],[Verwendete Transaktion (Pflichtauswahl)]],Transaktionen[[Transaktionen]:[Langtext]],2,FALSE),"")</f>
        <v>Aufträge Einzelposten Obligo</v>
      </c>
      <c r="O820" t="s">
        <v>83</v>
      </c>
      <c r="T820" t="s">
        <v>83</v>
      </c>
      <c r="V820" t="str">
        <f>IFERROR(VLOOKUP(BTT[[#This Row],[Verwendetes Formular
(Auswahl falls relevant)]],Formulare[[Formularbezeichnung]:[Formularname (technisch)]],2,FALSE),"")</f>
        <v/>
      </c>
      <c r="X820" t="s">
        <v>83</v>
      </c>
      <c r="Y820" s="4"/>
      <c r="AB820" t="s">
        <v>2344</v>
      </c>
      <c r="AC820" s="22" t="s">
        <v>97</v>
      </c>
      <c r="AD820" t="s">
        <v>816</v>
      </c>
      <c r="AF820" t="s">
        <v>2345</v>
      </c>
      <c r="AG820" t="s">
        <v>792</v>
      </c>
      <c r="AJ820" t="s">
        <v>99</v>
      </c>
      <c r="AK820" t="str">
        <f>IF(BTT[[#This Row],[Subprozess
(optionale Auswahl)]]="","okay",IF(VLOOKUP(BTT[[#This Row],[Subprozess
(optionale Auswahl)]],BPML[[Subprozess]:[Zugeordneter Hauptprozess]],3,FALSE)=BTT[[#This Row],[Hauptprozess
(Pflichtauswahl)]],"okay","falscher Subprozess"))</f>
        <v>okay</v>
      </c>
      <c r="AL820" t="str">
        <f>IF(aktives_Teilprojekt="Master","",IF(BTT[[#This Row],[Verantwortliches TP
(automatisch)]]=VLOOKUP(aktives_Teilprojekt,Teilprojekte[[Teilprojekte]:[Kürzel]],2,FALSE),"okay","Hauptprozess anderes TP"))</f>
        <v>okay</v>
      </c>
      <c r="AM8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0" t="str">
        <f>IFERROR(IF(BTT[[#This Row],[SAP-Modul
(Pflichtauswahl)]]&lt;&gt;VLOOKUP(BTT[[#This Row],[Verwendete Transaktion (Pflichtauswahl)]],Transaktionen[[Transaktionen]:[Modul]],3,FALSE),"Modul anders","okay"),"")</f>
        <v>okay</v>
      </c>
      <c r="AP820" t="str">
        <f>IFERROR(IF(COUNTIFS(BTT[Verwendete Transaktion (Pflichtauswahl)],BTT[[#This Row],[Verwendete Transaktion (Pflichtauswahl)]],BTT[SAP-Modul
(Pflichtauswahl)],"&lt;&gt;"&amp;BTT[[#This Row],[SAP-Modul
(Pflichtauswahl)]])&gt;0,"Modul anders","okay"),"")</f>
        <v>okay</v>
      </c>
      <c r="AQ820" t="str">
        <f>IFERROR(IF(COUNTIFS(BTT[Verwendete Transaktion (Pflichtauswahl)],BTT[[#This Row],[Verwendete Transaktion (Pflichtauswahl)]],BTT[Verantwortliches TP
(automatisch)],"&lt;&gt;"&amp;BTT[[#This Row],[Verantwortliches TP
(automatisch)]])&gt;0,"Transaktion mehrfach","okay"),"")</f>
        <v>okay</v>
      </c>
      <c r="AR820" t="str">
        <f>IFERROR(IF(COUNTIFS(BTT[Verwendete Transaktion (Pflichtauswahl)],BTT[[#This Row],[Verwendete Transaktion (Pflichtauswahl)]],BTT[Verantwortliches TP
(automatisch)],"&lt;&gt;"&amp;VLOOKUP(aktives_Teilprojekt,Teilprojekte[[Teilprojekte]:[Kürzel]],2,FALSE))&gt;0,"Transaktion mehrfach","okay"),"")</f>
        <v>okay</v>
      </c>
      <c r="AS820" t="s">
        <v>2346</v>
      </c>
    </row>
    <row r="821" spans="1:45">
      <c r="A821" t="str">
        <f>IFERROR(IF(BTT[[#This Row],[Lfd Nr. 
(aus konsolidierter Datei)]]&lt;&gt;"",BTT[[#This Row],[Lfd Nr. 
(aus konsolidierter Datei)]],VLOOKUP(aktives_Teilprojekt,Teilprojekte[[Teilprojekte]:[Kürzel]],2,FALSE)&amp;ROW(BTT[[#This Row],[Lfd Nr.
(automatisch)]])-2),"")</f>
        <v>FI3149</v>
      </c>
      <c r="B821" t="s">
        <v>807</v>
      </c>
      <c r="D821" t="s">
        <v>2347</v>
      </c>
      <c r="E821" t="str">
        <f>IFERROR(IF(NOT(BTT[[#This Row],[Manuelle Änderung des Verantwortliches TP
(Auswahl - bei Bedarf)]]=""),BTT[[#This Row],[Manuelle Änderung des Verantwortliches TP
(Auswahl - bei Bedarf)]],VLOOKUP(BTT[[#This Row],[Hauptprozess
(Pflichtauswahl)]],Hauptprozesse[],3,FALSE)),"")</f>
        <v>FI</v>
      </c>
      <c r="G821" t="s">
        <v>809</v>
      </c>
      <c r="H821" t="s">
        <v>1088</v>
      </c>
      <c r="I821" t="s">
        <v>2348</v>
      </c>
      <c r="J821" t="str">
        <f>IFERROR(VLOOKUP(BTT[[#This Row],[Verwendete Transaktion (Pflichtauswahl)]],Transaktionen[[Transaktionen]:[Langtext]],2,FALSE),"")</f>
        <v>Aufträge Einzelposten Budget</v>
      </c>
      <c r="O821" t="s">
        <v>83</v>
      </c>
      <c r="T821" t="s">
        <v>83</v>
      </c>
      <c r="V821" t="str">
        <f>IFERROR(VLOOKUP(BTT[[#This Row],[Verwendetes Formular
(Auswahl falls relevant)]],Formulare[[Formularbezeichnung]:[Formularname (technisch)]],2,FALSE),"")</f>
        <v/>
      </c>
      <c r="X821" t="s">
        <v>83</v>
      </c>
      <c r="Y821" s="4"/>
      <c r="AC821" s="22" t="s">
        <v>97</v>
      </c>
      <c r="AD821" t="s">
        <v>816</v>
      </c>
      <c r="AF821" t="s">
        <v>2349</v>
      </c>
      <c r="AG821" t="s">
        <v>792</v>
      </c>
      <c r="AJ821" t="s">
        <v>99</v>
      </c>
      <c r="AK821" t="str">
        <f>IF(BTT[[#This Row],[Subprozess
(optionale Auswahl)]]="","okay",IF(VLOOKUP(BTT[[#This Row],[Subprozess
(optionale Auswahl)]],BPML[[Subprozess]:[Zugeordneter Hauptprozess]],3,FALSE)=BTT[[#This Row],[Hauptprozess
(Pflichtauswahl)]],"okay","falscher Subprozess"))</f>
        <v>okay</v>
      </c>
      <c r="AL821" t="str">
        <f>IF(aktives_Teilprojekt="Master","",IF(BTT[[#This Row],[Verantwortliches TP
(automatisch)]]=VLOOKUP(aktives_Teilprojekt,Teilprojekte[[Teilprojekte]:[Kürzel]],2,FALSE),"okay","Hauptprozess anderes TP"))</f>
        <v>okay</v>
      </c>
      <c r="AM8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1" t="str">
        <f>IFERROR(IF(BTT[[#This Row],[SAP-Modul
(Pflichtauswahl)]]&lt;&gt;VLOOKUP(BTT[[#This Row],[Verwendete Transaktion (Pflichtauswahl)]],Transaktionen[[Transaktionen]:[Modul]],3,FALSE),"Modul anders","okay"),"")</f>
        <v>okay</v>
      </c>
      <c r="AP821" t="str">
        <f>IFERROR(IF(COUNTIFS(BTT[Verwendete Transaktion (Pflichtauswahl)],BTT[[#This Row],[Verwendete Transaktion (Pflichtauswahl)]],BTT[SAP-Modul
(Pflichtauswahl)],"&lt;&gt;"&amp;BTT[[#This Row],[SAP-Modul
(Pflichtauswahl)]])&gt;0,"Modul anders","okay"),"")</f>
        <v>okay</v>
      </c>
      <c r="AQ821" t="str">
        <f>IFERROR(IF(COUNTIFS(BTT[Verwendete Transaktion (Pflichtauswahl)],BTT[[#This Row],[Verwendete Transaktion (Pflichtauswahl)]],BTT[Verantwortliches TP
(automatisch)],"&lt;&gt;"&amp;BTT[[#This Row],[Verantwortliches TP
(automatisch)]])&gt;0,"Transaktion mehrfach","okay"),"")</f>
        <v>okay</v>
      </c>
      <c r="AR821" t="str">
        <f>IFERROR(IF(COUNTIFS(BTT[Verwendete Transaktion (Pflichtauswahl)],BTT[[#This Row],[Verwendete Transaktion (Pflichtauswahl)]],BTT[Verantwortliches TP
(automatisch)],"&lt;&gt;"&amp;VLOOKUP(aktives_Teilprojekt,Teilprojekte[[Teilprojekte]:[Kürzel]],2,FALSE))&gt;0,"Transaktion mehrfach","okay"),"")</f>
        <v>okay</v>
      </c>
      <c r="AS821" t="s">
        <v>2350</v>
      </c>
    </row>
    <row r="822" spans="1:45">
      <c r="A822" t="str">
        <f>IFERROR(IF(BTT[[#This Row],[Lfd Nr. 
(aus konsolidierter Datei)]]&lt;&gt;"",BTT[[#This Row],[Lfd Nr. 
(aus konsolidierter Datei)]],VLOOKUP(aktives_Teilprojekt,Teilprojekte[[Teilprojekte]:[Kürzel]],2,FALSE)&amp;ROW(BTT[[#This Row],[Lfd Nr.
(automatisch)]])-2),"")</f>
        <v>FI3150</v>
      </c>
      <c r="B822" t="s">
        <v>807</v>
      </c>
      <c r="D822" t="s">
        <v>2351</v>
      </c>
      <c r="E822" t="str">
        <f>IFERROR(IF(NOT(BTT[[#This Row],[Manuelle Änderung des Verantwortliches TP
(Auswahl - bei Bedarf)]]=""),BTT[[#This Row],[Manuelle Änderung des Verantwortliches TP
(Auswahl - bei Bedarf)]],VLOOKUP(BTT[[#This Row],[Hauptprozess
(Pflichtauswahl)]],Hauptprozesse[],3,FALSE)),"")</f>
        <v>FI</v>
      </c>
      <c r="G822" t="s">
        <v>809</v>
      </c>
      <c r="H822" t="s">
        <v>1088</v>
      </c>
      <c r="I822" t="s">
        <v>2352</v>
      </c>
      <c r="J822" t="str">
        <f>IFERROR(VLOOKUP(BTT[[#This Row],[Verwendete Transaktion (Pflichtauswahl)]],Transaktionen[[Transaktionen]:[Langtext]],2,FALSE),"")</f>
        <v>Aufträge Einzelposten Plan</v>
      </c>
      <c r="O822" t="s">
        <v>83</v>
      </c>
      <c r="T822" t="s">
        <v>83</v>
      </c>
      <c r="V822" t="str">
        <f>IFERROR(VLOOKUP(BTT[[#This Row],[Verwendetes Formular
(Auswahl falls relevant)]],Formulare[[Formularbezeichnung]:[Formularname (technisch)]],2,FALSE),"")</f>
        <v/>
      </c>
      <c r="X822" t="s">
        <v>83</v>
      </c>
      <c r="Y822" s="4"/>
      <c r="AC822" s="22" t="s">
        <v>97</v>
      </c>
      <c r="AD822" t="s">
        <v>98</v>
      </c>
      <c r="AF822" s="22" t="s">
        <v>97</v>
      </c>
      <c r="AJ822" t="s">
        <v>99</v>
      </c>
      <c r="AK822" t="str">
        <f>IF(BTT[[#This Row],[Subprozess
(optionale Auswahl)]]="","okay",IF(VLOOKUP(BTT[[#This Row],[Subprozess
(optionale Auswahl)]],BPML[[Subprozess]:[Zugeordneter Hauptprozess]],3,FALSE)=BTT[[#This Row],[Hauptprozess
(Pflichtauswahl)]],"okay","falscher Subprozess"))</f>
        <v>okay</v>
      </c>
      <c r="AL822" t="str">
        <f>IF(aktives_Teilprojekt="Master","",IF(BTT[[#This Row],[Verantwortliches TP
(automatisch)]]=VLOOKUP(aktives_Teilprojekt,Teilprojekte[[Teilprojekte]:[Kürzel]],2,FALSE),"okay","Hauptprozess anderes TP"))</f>
        <v>okay</v>
      </c>
      <c r="AM8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2" t="str">
        <f>IFERROR(IF(BTT[[#This Row],[SAP-Modul
(Pflichtauswahl)]]&lt;&gt;VLOOKUP(BTT[[#This Row],[Verwendete Transaktion (Pflichtauswahl)]],Transaktionen[[Transaktionen]:[Modul]],3,FALSE),"Modul anders","okay"),"")</f>
        <v>okay</v>
      </c>
      <c r="AP822" t="str">
        <f>IFERROR(IF(COUNTIFS(BTT[Verwendete Transaktion (Pflichtauswahl)],BTT[[#This Row],[Verwendete Transaktion (Pflichtauswahl)]],BTT[SAP-Modul
(Pflichtauswahl)],"&lt;&gt;"&amp;BTT[[#This Row],[SAP-Modul
(Pflichtauswahl)]])&gt;0,"Modul anders","okay"),"")</f>
        <v>okay</v>
      </c>
      <c r="AQ822" t="str">
        <f>IFERROR(IF(COUNTIFS(BTT[Verwendete Transaktion (Pflichtauswahl)],BTT[[#This Row],[Verwendete Transaktion (Pflichtauswahl)]],BTT[Verantwortliches TP
(automatisch)],"&lt;&gt;"&amp;BTT[[#This Row],[Verantwortliches TP
(automatisch)]])&gt;0,"Transaktion mehrfach","okay"),"")</f>
        <v>okay</v>
      </c>
      <c r="AR822" t="str">
        <f>IFERROR(IF(COUNTIFS(BTT[Verwendete Transaktion (Pflichtauswahl)],BTT[[#This Row],[Verwendete Transaktion (Pflichtauswahl)]],BTT[Verantwortliches TP
(automatisch)],"&lt;&gt;"&amp;VLOOKUP(aktives_Teilprojekt,Teilprojekte[[Teilprojekte]:[Kürzel]],2,FALSE))&gt;0,"Transaktion mehrfach","okay"),"")</f>
        <v>okay</v>
      </c>
      <c r="AS822" t="s">
        <v>2353</v>
      </c>
    </row>
    <row r="823" spans="1:45">
      <c r="A823" t="str">
        <f>IFERROR(IF(BTT[[#This Row],[Lfd Nr. 
(aus konsolidierter Datei)]]&lt;&gt;"",BTT[[#This Row],[Lfd Nr. 
(aus konsolidierter Datei)]],VLOOKUP(aktives_Teilprojekt,Teilprojekte[[Teilprojekte]:[Kürzel]],2,FALSE)&amp;ROW(BTT[[#This Row],[Lfd Nr.
(automatisch)]])-2),"")</f>
        <v>FI3151</v>
      </c>
      <c r="B823" t="s">
        <v>807</v>
      </c>
      <c r="D823" t="s">
        <v>2354</v>
      </c>
      <c r="E823" t="str">
        <f>IFERROR(IF(NOT(BTT[[#This Row],[Manuelle Änderung des Verantwortliches TP
(Auswahl - bei Bedarf)]]=""),BTT[[#This Row],[Manuelle Änderung des Verantwortliches TP
(Auswahl - bei Bedarf)]],VLOOKUP(BTT[[#This Row],[Hauptprozess
(Pflichtauswahl)]],Hauptprozesse[],3,FALSE)),"")</f>
        <v>FI</v>
      </c>
      <c r="G823" t="s">
        <v>809</v>
      </c>
      <c r="H823" t="s">
        <v>2182</v>
      </c>
      <c r="I823" t="s">
        <v>2355</v>
      </c>
      <c r="J823" t="str">
        <f>IFERROR(VLOOKUP(BTT[[#This Row],[Verwendete Transaktion (Pflichtauswahl)]],Transaktionen[[Transaktionen]:[Langtext]],2,FALSE),"")</f>
        <v>Ausgewählte Berichte ausführen</v>
      </c>
      <c r="O823" t="s">
        <v>83</v>
      </c>
      <c r="T823" t="s">
        <v>83</v>
      </c>
      <c r="V823" t="str">
        <f>IFERROR(VLOOKUP(BTT[[#This Row],[Verwendetes Formular
(Auswahl falls relevant)]],Formulare[[Formularbezeichnung]:[Formularname (technisch)]],2,FALSE),"")</f>
        <v/>
      </c>
      <c r="X823" t="s">
        <v>83</v>
      </c>
      <c r="Y823" s="4"/>
      <c r="AC823" s="22" t="s">
        <v>97</v>
      </c>
      <c r="AD823" t="s">
        <v>98</v>
      </c>
      <c r="AF823" s="22" t="s">
        <v>97</v>
      </c>
      <c r="AJ823" t="s">
        <v>99</v>
      </c>
      <c r="AK823" t="str">
        <f>IF(BTT[[#This Row],[Subprozess
(optionale Auswahl)]]="","okay",IF(VLOOKUP(BTT[[#This Row],[Subprozess
(optionale Auswahl)]],BPML[[Subprozess]:[Zugeordneter Hauptprozess]],3,FALSE)=BTT[[#This Row],[Hauptprozess
(Pflichtauswahl)]],"okay","falscher Subprozess"))</f>
        <v>okay</v>
      </c>
      <c r="AL823" t="str">
        <f>IF(aktives_Teilprojekt="Master","",IF(BTT[[#This Row],[Verantwortliches TP
(automatisch)]]=VLOOKUP(aktives_Teilprojekt,Teilprojekte[[Teilprojekte]:[Kürzel]],2,FALSE),"okay","Hauptprozess anderes TP"))</f>
        <v>okay</v>
      </c>
      <c r="AM8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3" t="str">
        <f>IFERROR(IF(BTT[[#This Row],[SAP-Modul
(Pflichtauswahl)]]&lt;&gt;VLOOKUP(BTT[[#This Row],[Verwendete Transaktion (Pflichtauswahl)]],Transaktionen[[Transaktionen]:[Modul]],3,FALSE),"Modul anders","okay"),"")</f>
        <v>Modul anders</v>
      </c>
      <c r="AP823" t="str">
        <f>IFERROR(IF(COUNTIFS(BTT[Verwendete Transaktion (Pflichtauswahl)],BTT[[#This Row],[Verwendete Transaktion (Pflichtauswahl)]],BTT[SAP-Modul
(Pflichtauswahl)],"&lt;&gt;"&amp;BTT[[#This Row],[SAP-Modul
(Pflichtauswahl)]])&gt;0,"Modul anders","okay"),"")</f>
        <v>okay</v>
      </c>
      <c r="AQ823" t="str">
        <f>IFERROR(IF(COUNTIFS(BTT[Verwendete Transaktion (Pflichtauswahl)],BTT[[#This Row],[Verwendete Transaktion (Pflichtauswahl)]],BTT[Verantwortliches TP
(automatisch)],"&lt;&gt;"&amp;BTT[[#This Row],[Verantwortliches TP
(automatisch)]])&gt;0,"Transaktion mehrfach","okay"),"")</f>
        <v>okay</v>
      </c>
      <c r="AR823" t="str">
        <f>IFERROR(IF(COUNTIFS(BTT[Verwendete Transaktion (Pflichtauswahl)],BTT[[#This Row],[Verwendete Transaktion (Pflichtauswahl)]],BTT[Verantwortliches TP
(automatisch)],"&lt;&gt;"&amp;VLOOKUP(aktives_Teilprojekt,Teilprojekte[[Teilprojekte]:[Kürzel]],2,FALSE))&gt;0,"Transaktion mehrfach","okay"),"")</f>
        <v>okay</v>
      </c>
      <c r="AS823" t="s">
        <v>2356</v>
      </c>
    </row>
    <row r="824" spans="1:45">
      <c r="A824" t="str">
        <f>IFERROR(IF(BTT[[#This Row],[Lfd Nr. 
(aus konsolidierter Datei)]]&lt;&gt;"",BTT[[#This Row],[Lfd Nr. 
(aus konsolidierter Datei)]],VLOOKUP(aktives_Teilprojekt,Teilprojekte[[Teilprojekte]:[Kürzel]],2,FALSE)&amp;ROW(BTT[[#This Row],[Lfd Nr.
(automatisch)]])-2),"")</f>
        <v>FI3152</v>
      </c>
      <c r="B824" t="s">
        <v>807</v>
      </c>
      <c r="D824" t="s">
        <v>2357</v>
      </c>
      <c r="E824" t="str">
        <f>IFERROR(IF(NOT(BTT[[#This Row],[Manuelle Änderung des Verantwortliches TP
(Auswahl - bei Bedarf)]]=""),BTT[[#This Row],[Manuelle Änderung des Verantwortliches TP
(Auswahl - bei Bedarf)]],VLOOKUP(BTT[[#This Row],[Hauptprozess
(Pflichtauswahl)]],Hauptprozesse[],3,FALSE)),"")</f>
        <v>FI</v>
      </c>
      <c r="G824" t="s">
        <v>809</v>
      </c>
      <c r="H824" t="s">
        <v>1088</v>
      </c>
      <c r="I824" t="s">
        <v>2358</v>
      </c>
      <c r="J824" t="str">
        <f>IFERROR(VLOOKUP(BTT[[#This Row],[Verwendete Transaktion (Pflichtauswahl)]],Transaktionen[[Transaktionen]:[Langtext]],2,FALSE),"")</f>
        <v>Kostenanalyse</v>
      </c>
      <c r="O824" t="s">
        <v>83</v>
      </c>
      <c r="T824" t="s">
        <v>83</v>
      </c>
      <c r="V824" t="str">
        <f>IFERROR(VLOOKUP(BTT[[#This Row],[Verwendetes Formular
(Auswahl falls relevant)]],Formulare[[Formularbezeichnung]:[Formularname (technisch)]],2,FALSE),"")</f>
        <v/>
      </c>
      <c r="X824" t="s">
        <v>83</v>
      </c>
      <c r="Y824" s="4"/>
      <c r="AC824" s="22" t="s">
        <v>97</v>
      </c>
      <c r="AD824" t="s">
        <v>816</v>
      </c>
      <c r="AF824" t="s">
        <v>2359</v>
      </c>
      <c r="AG824" t="s">
        <v>792</v>
      </c>
      <c r="AJ824" t="s">
        <v>99</v>
      </c>
      <c r="AK824" t="str">
        <f>IF(BTT[[#This Row],[Subprozess
(optionale Auswahl)]]="","okay",IF(VLOOKUP(BTT[[#This Row],[Subprozess
(optionale Auswahl)]],BPML[[Subprozess]:[Zugeordneter Hauptprozess]],3,FALSE)=BTT[[#This Row],[Hauptprozess
(Pflichtauswahl)]],"okay","falscher Subprozess"))</f>
        <v>okay</v>
      </c>
      <c r="AL824" t="str">
        <f>IF(aktives_Teilprojekt="Master","",IF(BTT[[#This Row],[Verantwortliches TP
(automatisch)]]=VLOOKUP(aktives_Teilprojekt,Teilprojekte[[Teilprojekte]:[Kürzel]],2,FALSE),"okay","Hauptprozess anderes TP"))</f>
        <v>okay</v>
      </c>
      <c r="AM8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4" t="str">
        <f>IFERROR(IF(BTT[[#This Row],[SAP-Modul
(Pflichtauswahl)]]&lt;&gt;VLOOKUP(BTT[[#This Row],[Verwendete Transaktion (Pflichtauswahl)]],Transaktionen[[Transaktionen]:[Modul]],3,FALSE),"Modul anders","okay"),"")</f>
        <v>Modul anders</v>
      </c>
      <c r="AP824" t="str">
        <f>IFERROR(IF(COUNTIFS(BTT[Verwendete Transaktion (Pflichtauswahl)],BTT[[#This Row],[Verwendete Transaktion (Pflichtauswahl)]],BTT[SAP-Modul
(Pflichtauswahl)],"&lt;&gt;"&amp;BTT[[#This Row],[SAP-Modul
(Pflichtauswahl)]])&gt;0,"Modul anders","okay"),"")</f>
        <v>okay</v>
      </c>
      <c r="AQ824" t="str">
        <f>IFERROR(IF(COUNTIFS(BTT[Verwendete Transaktion (Pflichtauswahl)],BTT[[#This Row],[Verwendete Transaktion (Pflichtauswahl)]],BTT[Verantwortliches TP
(automatisch)],"&lt;&gt;"&amp;BTT[[#This Row],[Verantwortliches TP
(automatisch)]])&gt;0,"Transaktion mehrfach","okay"),"")</f>
        <v>okay</v>
      </c>
      <c r="AR824" t="str">
        <f>IFERROR(IF(COUNTIFS(BTT[Verwendete Transaktion (Pflichtauswahl)],BTT[[#This Row],[Verwendete Transaktion (Pflichtauswahl)]],BTT[Verantwortliches TP
(automatisch)],"&lt;&gt;"&amp;VLOOKUP(aktives_Teilprojekt,Teilprojekte[[Teilprojekte]:[Kürzel]],2,FALSE))&gt;0,"Transaktion mehrfach","okay"),"")</f>
        <v>okay</v>
      </c>
      <c r="AS824" t="s">
        <v>2360</v>
      </c>
    </row>
    <row r="825" spans="1:45">
      <c r="A825" t="str">
        <f>IFERROR(IF(BTT[[#This Row],[Lfd Nr. 
(aus konsolidierter Datei)]]&lt;&gt;"",BTT[[#This Row],[Lfd Nr. 
(aus konsolidierter Datei)]],VLOOKUP(aktives_Teilprojekt,Teilprojekte[[Teilprojekte]:[Kürzel]],2,FALSE)&amp;ROW(BTT[[#This Row],[Lfd Nr.
(automatisch)]])-2),"")</f>
        <v>FI3071</v>
      </c>
      <c r="B825" t="s">
        <v>813</v>
      </c>
      <c r="D825" t="s">
        <v>2361</v>
      </c>
      <c r="E825" t="str">
        <f>IFERROR(IF(NOT(BTT[[#This Row],[Manuelle Änderung des Verantwortliches TP
(Auswahl - bei Bedarf)]]=""),BTT[[#This Row],[Manuelle Änderung des Verantwortliches TP
(Auswahl - bei Bedarf)]],VLOOKUP(BTT[[#This Row],[Hauptprozess
(Pflichtauswahl)]],Hauptprozesse[],3,FALSE)),"")</f>
        <v>FI</v>
      </c>
      <c r="F825" t="s">
        <v>5</v>
      </c>
      <c r="G825" t="s">
        <v>809</v>
      </c>
      <c r="H825" t="s">
        <v>1088</v>
      </c>
      <c r="I825" t="s">
        <v>2362</v>
      </c>
      <c r="J825" t="str">
        <f>IFERROR(VLOOKUP(BTT[[#This Row],[Verwendete Transaktion (Pflichtauswahl)]],Transaktionen[[Transaktionen]:[Langtext]],2,FALSE),"")</f>
        <v>Auftragsgruppe anlegen</v>
      </c>
      <c r="O825" t="s">
        <v>83</v>
      </c>
      <c r="T825" t="s">
        <v>83</v>
      </c>
      <c r="V825" t="str">
        <f>IFERROR(VLOOKUP(BTT[[#This Row],[Verwendetes Formular
(Auswahl falls relevant)]],Formulare[[Formularbezeichnung]:[Formularname (technisch)]],2,FALSE),"")</f>
        <v/>
      </c>
      <c r="X825" t="s">
        <v>83</v>
      </c>
      <c r="Y825" s="4"/>
      <c r="AC825" s="22" t="s">
        <v>97</v>
      </c>
      <c r="AD825" t="s">
        <v>87</v>
      </c>
      <c r="AF825" t="s">
        <v>2363</v>
      </c>
      <c r="AG825" t="s">
        <v>792</v>
      </c>
      <c r="AJ825" t="s">
        <v>99</v>
      </c>
      <c r="AK825" t="str">
        <f>IF(BTT[[#This Row],[Subprozess
(optionale Auswahl)]]="","okay",IF(VLOOKUP(BTT[[#This Row],[Subprozess
(optionale Auswahl)]],BPML[[Subprozess]:[Zugeordneter Hauptprozess]],3,FALSE)=BTT[[#This Row],[Hauptprozess
(Pflichtauswahl)]],"okay","falscher Subprozess"))</f>
        <v>okay</v>
      </c>
      <c r="AL825" t="str">
        <f>IF(aktives_Teilprojekt="Master","",IF(BTT[[#This Row],[Verantwortliches TP
(automatisch)]]=VLOOKUP(aktives_Teilprojekt,Teilprojekte[[Teilprojekte]:[Kürzel]],2,FALSE),"okay","Hauptprozess anderes TP"))</f>
        <v>okay</v>
      </c>
      <c r="AM8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5" t="str">
        <f>IFERROR(IF(BTT[[#This Row],[SAP-Modul
(Pflichtauswahl)]]&lt;&gt;VLOOKUP(BTT[[#This Row],[Verwendete Transaktion (Pflichtauswahl)]],Transaktionen[[Transaktionen]:[Modul]],3,FALSE),"Modul anders","okay"),"")</f>
        <v>okay</v>
      </c>
      <c r="AP825" t="str">
        <f>IFERROR(IF(COUNTIFS(BTT[Verwendete Transaktion (Pflichtauswahl)],BTT[[#This Row],[Verwendete Transaktion (Pflichtauswahl)]],BTT[SAP-Modul
(Pflichtauswahl)],"&lt;&gt;"&amp;BTT[[#This Row],[SAP-Modul
(Pflichtauswahl)]])&gt;0,"Modul anders","okay"),"")</f>
        <v>okay</v>
      </c>
      <c r="AQ825" t="str">
        <f>IFERROR(IF(COUNTIFS(BTT[Verwendete Transaktion (Pflichtauswahl)],BTT[[#This Row],[Verwendete Transaktion (Pflichtauswahl)]],BTT[Verantwortliches TP
(automatisch)],"&lt;&gt;"&amp;BTT[[#This Row],[Verantwortliches TP
(automatisch)]])&gt;0,"Transaktion mehrfach","okay"),"")</f>
        <v>okay</v>
      </c>
      <c r="AR825" t="str">
        <f>IFERROR(IF(COUNTIFS(BTT[Verwendete Transaktion (Pflichtauswahl)],BTT[[#This Row],[Verwendete Transaktion (Pflichtauswahl)]],BTT[Verantwortliches TP
(automatisch)],"&lt;&gt;"&amp;VLOOKUP(aktives_Teilprojekt,Teilprojekte[[Teilprojekte]:[Kürzel]],2,FALSE))&gt;0,"Transaktion mehrfach","okay"),"")</f>
        <v>okay</v>
      </c>
      <c r="AS825" t="s">
        <v>2364</v>
      </c>
    </row>
    <row r="826" spans="1:45">
      <c r="A826" t="str">
        <f>IFERROR(IF(BTT[[#This Row],[Lfd Nr. 
(aus konsolidierter Datei)]]&lt;&gt;"",BTT[[#This Row],[Lfd Nr. 
(aus konsolidierter Datei)]],VLOOKUP(aktives_Teilprojekt,Teilprojekte[[Teilprojekte]:[Kürzel]],2,FALSE)&amp;ROW(BTT[[#This Row],[Lfd Nr.
(automatisch)]])-2),"")</f>
        <v>FI3072</v>
      </c>
      <c r="B826" t="s">
        <v>813</v>
      </c>
      <c r="D826" t="s">
        <v>2365</v>
      </c>
      <c r="E826" t="str">
        <f>IFERROR(IF(NOT(BTT[[#This Row],[Manuelle Änderung des Verantwortliches TP
(Auswahl - bei Bedarf)]]=""),BTT[[#This Row],[Manuelle Änderung des Verantwortliches TP
(Auswahl - bei Bedarf)]],VLOOKUP(BTT[[#This Row],[Hauptprozess
(Pflichtauswahl)]],Hauptprozesse[],3,FALSE)),"")</f>
        <v>FI</v>
      </c>
      <c r="F826" t="s">
        <v>5</v>
      </c>
      <c r="G826" t="s">
        <v>809</v>
      </c>
      <c r="H826" t="s">
        <v>1088</v>
      </c>
      <c r="I826" t="s">
        <v>2366</v>
      </c>
      <c r="J826" t="str">
        <f>IFERROR(VLOOKUP(BTT[[#This Row],[Verwendete Transaktion (Pflichtauswahl)]],Transaktionen[[Transaktionen]:[Langtext]],2,FALSE),"")</f>
        <v>Auftragsgruppe ändern</v>
      </c>
      <c r="O826" t="s">
        <v>83</v>
      </c>
      <c r="T826" t="s">
        <v>83</v>
      </c>
      <c r="V826" t="str">
        <f>IFERROR(VLOOKUP(BTT[[#This Row],[Verwendetes Formular
(Auswahl falls relevant)]],Formulare[[Formularbezeichnung]:[Formularname (technisch)]],2,FALSE),"")</f>
        <v/>
      </c>
      <c r="X826" t="s">
        <v>83</v>
      </c>
      <c r="Y826" s="4"/>
      <c r="AC826" s="22" t="s">
        <v>97</v>
      </c>
      <c r="AD826" t="s">
        <v>87</v>
      </c>
      <c r="AF826" t="s">
        <v>2363</v>
      </c>
      <c r="AG826" t="s">
        <v>792</v>
      </c>
      <c r="AJ826" t="s">
        <v>99</v>
      </c>
      <c r="AK826" t="str">
        <f>IF(BTT[[#This Row],[Subprozess
(optionale Auswahl)]]="","okay",IF(VLOOKUP(BTT[[#This Row],[Subprozess
(optionale Auswahl)]],BPML[[Subprozess]:[Zugeordneter Hauptprozess]],3,FALSE)=BTT[[#This Row],[Hauptprozess
(Pflichtauswahl)]],"okay","falscher Subprozess"))</f>
        <v>okay</v>
      </c>
      <c r="AL826" t="str">
        <f>IF(aktives_Teilprojekt="Master","",IF(BTT[[#This Row],[Verantwortliches TP
(automatisch)]]=VLOOKUP(aktives_Teilprojekt,Teilprojekte[[Teilprojekte]:[Kürzel]],2,FALSE),"okay","Hauptprozess anderes TP"))</f>
        <v>okay</v>
      </c>
      <c r="AM8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6" t="str">
        <f>IFERROR(IF(BTT[[#This Row],[SAP-Modul
(Pflichtauswahl)]]&lt;&gt;VLOOKUP(BTT[[#This Row],[Verwendete Transaktion (Pflichtauswahl)]],Transaktionen[[Transaktionen]:[Modul]],3,FALSE),"Modul anders","okay"),"")</f>
        <v>okay</v>
      </c>
      <c r="AP826" t="str">
        <f>IFERROR(IF(COUNTIFS(BTT[Verwendete Transaktion (Pflichtauswahl)],BTT[[#This Row],[Verwendete Transaktion (Pflichtauswahl)]],BTT[SAP-Modul
(Pflichtauswahl)],"&lt;&gt;"&amp;BTT[[#This Row],[SAP-Modul
(Pflichtauswahl)]])&gt;0,"Modul anders","okay"),"")</f>
        <v>Modul anders</v>
      </c>
      <c r="AQ826" t="str">
        <f>IFERROR(IF(COUNTIFS(BTT[Verwendete Transaktion (Pflichtauswahl)],BTT[[#This Row],[Verwendete Transaktion (Pflichtauswahl)]],BTT[Verantwortliches TP
(automatisch)],"&lt;&gt;"&amp;BTT[[#This Row],[Verantwortliches TP
(automatisch)]])&gt;0,"Transaktion mehrfach","okay"),"")</f>
        <v>okay</v>
      </c>
      <c r="AR826" t="str">
        <f>IFERROR(IF(COUNTIFS(BTT[Verwendete Transaktion (Pflichtauswahl)],BTT[[#This Row],[Verwendete Transaktion (Pflichtauswahl)]],BTT[Verantwortliches TP
(automatisch)],"&lt;&gt;"&amp;VLOOKUP(aktives_Teilprojekt,Teilprojekte[[Teilprojekte]:[Kürzel]],2,FALSE))&gt;0,"Transaktion mehrfach","okay"),"")</f>
        <v>okay</v>
      </c>
      <c r="AS826" t="s">
        <v>2367</v>
      </c>
    </row>
    <row r="827" spans="1:45" ht="45">
      <c r="A827" t="str">
        <f>IFERROR(IF(BTT[[#This Row],[Lfd Nr. 
(aus konsolidierter Datei)]]&lt;&gt;"",BTT[[#This Row],[Lfd Nr. 
(aus konsolidierter Datei)]],VLOOKUP(aktives_Teilprojekt,Teilprojekte[[Teilprojekte]:[Kürzel]],2,FALSE)&amp;ROW(BTT[[#This Row],[Lfd Nr.
(automatisch)]])-2),"")</f>
        <v>FI310</v>
      </c>
      <c r="B827" t="s">
        <v>79</v>
      </c>
      <c r="D827" t="s">
        <v>2368</v>
      </c>
      <c r="E827" t="str">
        <f>IFERROR(IF(NOT(BTT[[#This Row],[Manuelle Änderung des Verantwortliches TP
(Auswahl - bei Bedarf)]]=""),BTT[[#This Row],[Manuelle Änderung des Verantwortliches TP
(Auswahl - bei Bedarf)]],VLOOKUP(BTT[[#This Row],[Hauptprozess
(Pflichtauswahl)]],Hauptprozesse[],3,FALSE)),"")</f>
        <v>FI</v>
      </c>
      <c r="G827" t="s">
        <v>2369</v>
      </c>
      <c r="H827" t="s">
        <v>831</v>
      </c>
      <c r="I827" t="s">
        <v>2366</v>
      </c>
      <c r="J827" t="str">
        <f>IFERROR(VLOOKUP(BTT[[#This Row],[Verwendete Transaktion (Pflichtauswahl)]],Transaktionen[[Transaktionen]:[Langtext]],2,FALSE),"")</f>
        <v>Auftragsgruppe ändern</v>
      </c>
      <c r="O827" t="s">
        <v>83</v>
      </c>
      <c r="T827" t="s">
        <v>83</v>
      </c>
      <c r="V827" t="str">
        <f>IFERROR(VLOOKUP(BTT[[#This Row],[Verwendetes Formular
(Auswahl falls relevant)]],Formulare[[Formularbezeichnung]:[Formularname (technisch)]],2,FALSE),"")</f>
        <v/>
      </c>
      <c r="X827" t="s">
        <v>83</v>
      </c>
      <c r="Y827" s="4" t="s">
        <v>2370</v>
      </c>
      <c r="AC827" s="22" t="s">
        <v>97</v>
      </c>
      <c r="AD827" t="s">
        <v>87</v>
      </c>
      <c r="AF827" t="s">
        <v>2371</v>
      </c>
      <c r="AI827" t="s">
        <v>85</v>
      </c>
      <c r="AJ827" t="s">
        <v>85</v>
      </c>
      <c r="AK827" t="str">
        <f>IF(BTT[[#This Row],[Subprozess
(optionale Auswahl)]]="","okay",IF(VLOOKUP(BTT[[#This Row],[Subprozess
(optionale Auswahl)]],BPML[[Subprozess]:[Zugeordneter Hauptprozess]],3,FALSE)=BTT[[#This Row],[Hauptprozess
(Pflichtauswahl)]],"okay","falscher Subprozess"))</f>
        <v>okay</v>
      </c>
      <c r="AL827" t="str">
        <f>IF(aktives_Teilprojekt="Master","",IF(BTT[[#This Row],[Verantwortliches TP
(automatisch)]]=VLOOKUP(aktives_Teilprojekt,Teilprojekte[[Teilprojekte]:[Kürzel]],2,FALSE),"okay","Hauptprozess anderes TP"))</f>
        <v>okay</v>
      </c>
      <c r="AM8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7" t="str">
        <f>IFERROR(IF(BTT[[#This Row],[SAP-Modul
(Pflichtauswahl)]]&lt;&gt;VLOOKUP(BTT[[#This Row],[Verwendete Transaktion (Pflichtauswahl)]],Transaktionen[[Transaktionen]:[Modul]],3,FALSE),"Modul anders","okay"),"")</f>
        <v>Modul anders</v>
      </c>
      <c r="AP827" t="str">
        <f>IFERROR(IF(COUNTIFS(BTT[Verwendete Transaktion (Pflichtauswahl)],BTT[[#This Row],[Verwendete Transaktion (Pflichtauswahl)]],BTT[SAP-Modul
(Pflichtauswahl)],"&lt;&gt;"&amp;BTT[[#This Row],[SAP-Modul
(Pflichtauswahl)]])&gt;0,"Modul anders","okay"),"")</f>
        <v>Modul anders</v>
      </c>
      <c r="AQ827" t="str">
        <f>IFERROR(IF(COUNTIFS(BTT[Verwendete Transaktion (Pflichtauswahl)],BTT[[#This Row],[Verwendete Transaktion (Pflichtauswahl)]],BTT[Verantwortliches TP
(automatisch)],"&lt;&gt;"&amp;BTT[[#This Row],[Verantwortliches TP
(automatisch)]])&gt;0,"Transaktion mehrfach","okay"),"")</f>
        <v>okay</v>
      </c>
      <c r="AR827" t="str">
        <f>IFERROR(IF(COUNTIFS(BTT[Verwendete Transaktion (Pflichtauswahl)],BTT[[#This Row],[Verwendete Transaktion (Pflichtauswahl)]],BTT[Verantwortliches TP
(automatisch)],"&lt;&gt;"&amp;VLOOKUP(aktives_Teilprojekt,Teilprojekte[[Teilprojekte]:[Kürzel]],2,FALSE))&gt;0,"Transaktion mehrfach","okay"),"")</f>
        <v>okay</v>
      </c>
      <c r="AS827" t="s">
        <v>2372</v>
      </c>
    </row>
    <row r="828" spans="1:45">
      <c r="A828" t="str">
        <f>IFERROR(IF(BTT[[#This Row],[Lfd Nr. 
(aus konsolidierter Datei)]]&lt;&gt;"",BTT[[#This Row],[Lfd Nr. 
(aus konsolidierter Datei)]],VLOOKUP(aktives_Teilprojekt,Teilprojekte[[Teilprojekte]:[Kürzel]],2,FALSE)&amp;ROW(BTT[[#This Row],[Lfd Nr.
(automatisch)]])-2),"")</f>
        <v>FI3073</v>
      </c>
      <c r="B828" t="s">
        <v>813</v>
      </c>
      <c r="D828" t="s">
        <v>2373</v>
      </c>
      <c r="E828" t="str">
        <f>IFERROR(IF(NOT(BTT[[#This Row],[Manuelle Änderung des Verantwortliches TP
(Auswahl - bei Bedarf)]]=""),BTT[[#This Row],[Manuelle Änderung des Verantwortliches TP
(Auswahl - bei Bedarf)]],VLOOKUP(BTT[[#This Row],[Hauptprozess
(Pflichtauswahl)]],Hauptprozesse[],3,FALSE)),"")</f>
        <v>FI</v>
      </c>
      <c r="F828" t="s">
        <v>5</v>
      </c>
      <c r="G828" t="s">
        <v>809</v>
      </c>
      <c r="H828" t="s">
        <v>1088</v>
      </c>
      <c r="I828" t="s">
        <v>2374</v>
      </c>
      <c r="J828" t="str">
        <f>IFERROR(VLOOKUP(BTT[[#This Row],[Verwendete Transaktion (Pflichtauswahl)]],Transaktionen[[Transaktionen]:[Langtext]],2,FALSE),"")</f>
        <v>Auftragsgruppe anzeigen</v>
      </c>
      <c r="O828" t="s">
        <v>83</v>
      </c>
      <c r="T828" t="s">
        <v>83</v>
      </c>
      <c r="V828" t="str">
        <f>IFERROR(VLOOKUP(BTT[[#This Row],[Verwendetes Formular
(Auswahl falls relevant)]],Formulare[[Formularbezeichnung]:[Formularname (technisch)]],2,FALSE),"")</f>
        <v/>
      </c>
      <c r="X828" t="s">
        <v>83</v>
      </c>
      <c r="Y828" s="4"/>
      <c r="AC828" s="22" t="s">
        <v>97</v>
      </c>
      <c r="AD828" t="s">
        <v>87</v>
      </c>
      <c r="AF828" t="s">
        <v>2363</v>
      </c>
      <c r="AG828" t="s">
        <v>792</v>
      </c>
      <c r="AJ828" t="s">
        <v>99</v>
      </c>
      <c r="AK828" t="str">
        <f>IF(BTT[[#This Row],[Subprozess
(optionale Auswahl)]]="","okay",IF(VLOOKUP(BTT[[#This Row],[Subprozess
(optionale Auswahl)]],BPML[[Subprozess]:[Zugeordneter Hauptprozess]],3,FALSE)=BTT[[#This Row],[Hauptprozess
(Pflichtauswahl)]],"okay","falscher Subprozess"))</f>
        <v>okay</v>
      </c>
      <c r="AL828" t="str">
        <f>IF(aktives_Teilprojekt="Master","",IF(BTT[[#This Row],[Verantwortliches TP
(automatisch)]]=VLOOKUP(aktives_Teilprojekt,Teilprojekte[[Teilprojekte]:[Kürzel]],2,FALSE),"okay","Hauptprozess anderes TP"))</f>
        <v>okay</v>
      </c>
      <c r="AM8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8" t="str">
        <f>IFERROR(IF(BTT[[#This Row],[SAP-Modul
(Pflichtauswahl)]]&lt;&gt;VLOOKUP(BTT[[#This Row],[Verwendete Transaktion (Pflichtauswahl)]],Transaktionen[[Transaktionen]:[Modul]],3,FALSE),"Modul anders","okay"),"")</f>
        <v>okay</v>
      </c>
      <c r="AP828" t="str">
        <f>IFERROR(IF(COUNTIFS(BTT[Verwendete Transaktion (Pflichtauswahl)],BTT[[#This Row],[Verwendete Transaktion (Pflichtauswahl)]],BTT[SAP-Modul
(Pflichtauswahl)],"&lt;&gt;"&amp;BTT[[#This Row],[SAP-Modul
(Pflichtauswahl)]])&gt;0,"Modul anders","okay"),"")</f>
        <v>okay</v>
      </c>
      <c r="AQ828" t="str">
        <f>IFERROR(IF(COUNTIFS(BTT[Verwendete Transaktion (Pflichtauswahl)],BTT[[#This Row],[Verwendete Transaktion (Pflichtauswahl)]],BTT[Verantwortliches TP
(automatisch)],"&lt;&gt;"&amp;BTT[[#This Row],[Verantwortliches TP
(automatisch)]])&gt;0,"Transaktion mehrfach","okay"),"")</f>
        <v>okay</v>
      </c>
      <c r="AR828" t="str">
        <f>IFERROR(IF(COUNTIFS(BTT[Verwendete Transaktion (Pflichtauswahl)],BTT[[#This Row],[Verwendete Transaktion (Pflichtauswahl)]],BTT[Verantwortliches TP
(automatisch)],"&lt;&gt;"&amp;VLOOKUP(aktives_Teilprojekt,Teilprojekte[[Teilprojekte]:[Kürzel]],2,FALSE))&gt;0,"Transaktion mehrfach","okay"),"")</f>
        <v>okay</v>
      </c>
      <c r="AS828" t="s">
        <v>2375</v>
      </c>
    </row>
    <row r="829" spans="1:45">
      <c r="A829" t="str">
        <f>IFERROR(IF(BTT[[#This Row],[Lfd Nr. 
(aus konsolidierter Datei)]]&lt;&gt;"",BTT[[#This Row],[Lfd Nr. 
(aus konsolidierter Datei)]],VLOOKUP(aktives_Teilprojekt,Teilprojekte[[Teilprojekte]:[Kürzel]],2,FALSE)&amp;ROW(BTT[[#This Row],[Lfd Nr.
(automatisch)]])-2),"")</f>
        <v>FI3074</v>
      </c>
      <c r="B829" t="s">
        <v>813</v>
      </c>
      <c r="D829" t="s">
        <v>2376</v>
      </c>
      <c r="E829" t="str">
        <f>IFERROR(IF(NOT(BTT[[#This Row],[Manuelle Änderung des Verantwortliches TP
(Auswahl - bei Bedarf)]]=""),BTT[[#This Row],[Manuelle Änderung des Verantwortliches TP
(Auswahl - bei Bedarf)]],VLOOKUP(BTT[[#This Row],[Hauptprozess
(Pflichtauswahl)]],Hauptprozesse[],3,FALSE)),"")</f>
        <v>FI</v>
      </c>
      <c r="F829" t="s">
        <v>5</v>
      </c>
      <c r="G829" t="s">
        <v>809</v>
      </c>
      <c r="H829" t="s">
        <v>1088</v>
      </c>
      <c r="I829" t="s">
        <v>2377</v>
      </c>
      <c r="J829" t="str">
        <f>IFERROR(VLOOKUP(BTT[[#This Row],[Verwendete Transaktion (Pflichtauswahl)]],Transaktionen[[Transaktionen]:[Langtext]],2,FALSE),"")</f>
        <v>Sammelbearbeitung Innenaufträge</v>
      </c>
      <c r="O829" t="s">
        <v>83</v>
      </c>
      <c r="T829" t="s">
        <v>83</v>
      </c>
      <c r="V829" t="str">
        <f>IFERROR(VLOOKUP(BTT[[#This Row],[Verwendetes Formular
(Auswahl falls relevant)]],Formulare[[Formularbezeichnung]:[Formularname (technisch)]],2,FALSE),"")</f>
        <v/>
      </c>
      <c r="X829" t="s">
        <v>83</v>
      </c>
      <c r="Y829" s="4"/>
      <c r="AC829" s="22" t="s">
        <v>97</v>
      </c>
      <c r="AD829" t="s">
        <v>98</v>
      </c>
      <c r="AF829" s="22" t="s">
        <v>97</v>
      </c>
      <c r="AJ829" t="s">
        <v>99</v>
      </c>
      <c r="AK829" t="str">
        <f>IF(BTT[[#This Row],[Subprozess
(optionale Auswahl)]]="","okay",IF(VLOOKUP(BTT[[#This Row],[Subprozess
(optionale Auswahl)]],BPML[[Subprozess]:[Zugeordneter Hauptprozess]],3,FALSE)=BTT[[#This Row],[Hauptprozess
(Pflichtauswahl)]],"okay","falscher Subprozess"))</f>
        <v>okay</v>
      </c>
      <c r="AL829" t="str">
        <f>IF(aktives_Teilprojekt="Master","",IF(BTT[[#This Row],[Verantwortliches TP
(automatisch)]]=VLOOKUP(aktives_Teilprojekt,Teilprojekte[[Teilprojekte]:[Kürzel]],2,FALSE),"okay","Hauptprozess anderes TP"))</f>
        <v>okay</v>
      </c>
      <c r="AM8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29" t="str">
        <f>IFERROR(IF(BTT[[#This Row],[SAP-Modul
(Pflichtauswahl)]]&lt;&gt;VLOOKUP(BTT[[#This Row],[Verwendete Transaktion (Pflichtauswahl)]],Transaktionen[[Transaktionen]:[Modul]],3,FALSE),"Modul anders","okay"),"")</f>
        <v>okay</v>
      </c>
      <c r="AP829" t="str">
        <f>IFERROR(IF(COUNTIFS(BTT[Verwendete Transaktion (Pflichtauswahl)],BTT[[#This Row],[Verwendete Transaktion (Pflichtauswahl)]],BTT[SAP-Modul
(Pflichtauswahl)],"&lt;&gt;"&amp;BTT[[#This Row],[SAP-Modul
(Pflichtauswahl)]])&gt;0,"Modul anders","okay"),"")</f>
        <v>okay</v>
      </c>
      <c r="AQ829" t="str">
        <f>IFERROR(IF(COUNTIFS(BTT[Verwendete Transaktion (Pflichtauswahl)],BTT[[#This Row],[Verwendete Transaktion (Pflichtauswahl)]],BTT[Verantwortliches TP
(automatisch)],"&lt;&gt;"&amp;BTT[[#This Row],[Verantwortliches TP
(automatisch)]])&gt;0,"Transaktion mehrfach","okay"),"")</f>
        <v>okay</v>
      </c>
      <c r="AR829" t="str">
        <f>IFERROR(IF(COUNTIFS(BTT[Verwendete Transaktion (Pflichtauswahl)],BTT[[#This Row],[Verwendete Transaktion (Pflichtauswahl)]],BTT[Verantwortliches TP
(automatisch)],"&lt;&gt;"&amp;VLOOKUP(aktives_Teilprojekt,Teilprojekte[[Teilprojekte]:[Kürzel]],2,FALSE))&gt;0,"Transaktion mehrfach","okay"),"")</f>
        <v>okay</v>
      </c>
      <c r="AS829" t="s">
        <v>2378</v>
      </c>
    </row>
    <row r="830" spans="1:45">
      <c r="A830" t="str">
        <f>IFERROR(IF(BTT[[#This Row],[Lfd Nr. 
(aus konsolidierter Datei)]]&lt;&gt;"",BTT[[#This Row],[Lfd Nr. 
(aus konsolidierter Datei)]],VLOOKUP(aktives_Teilprojekt,Teilprojekte[[Teilprojekte]:[Kürzel]],2,FALSE)&amp;ROW(BTT[[#This Row],[Lfd Nr.
(automatisch)]])-2),"")</f>
        <v>FI3075</v>
      </c>
      <c r="B830" t="s">
        <v>813</v>
      </c>
      <c r="D830" t="s">
        <v>2379</v>
      </c>
      <c r="E830" t="str">
        <f>IFERROR(IF(NOT(BTT[[#This Row],[Manuelle Änderung des Verantwortliches TP
(Auswahl - bei Bedarf)]]=""),BTT[[#This Row],[Manuelle Änderung des Verantwortliches TP
(Auswahl - bei Bedarf)]],VLOOKUP(BTT[[#This Row],[Hauptprozess
(Pflichtauswahl)]],Hauptprozesse[],3,FALSE)),"")</f>
        <v>FI</v>
      </c>
      <c r="F830" t="s">
        <v>5</v>
      </c>
      <c r="G830" t="s">
        <v>809</v>
      </c>
      <c r="H830" t="s">
        <v>1088</v>
      </c>
      <c r="I830" t="s">
        <v>2380</v>
      </c>
      <c r="J830" t="str">
        <f>IFERROR(VLOOKUP(BTT[[#This Row],[Verwendete Transaktion (Pflichtauswahl)]],Transaktionen[[Transaktionen]:[Langtext]],2,FALSE),"")</f>
        <v>Sammelanzeige Innenaufträge</v>
      </c>
      <c r="O830" t="s">
        <v>83</v>
      </c>
      <c r="T830" t="s">
        <v>83</v>
      </c>
      <c r="V830" t="str">
        <f>IFERROR(VLOOKUP(BTT[[#This Row],[Verwendetes Formular
(Auswahl falls relevant)]],Formulare[[Formularbezeichnung]:[Formularname (technisch)]],2,FALSE),"")</f>
        <v/>
      </c>
      <c r="X830" t="s">
        <v>83</v>
      </c>
      <c r="Y830" s="4"/>
      <c r="AC830" s="22" t="s">
        <v>97</v>
      </c>
      <c r="AD830" t="s">
        <v>98</v>
      </c>
      <c r="AF830" s="22" t="s">
        <v>97</v>
      </c>
      <c r="AJ830" t="s">
        <v>99</v>
      </c>
      <c r="AK830" t="str">
        <f>IF(BTT[[#This Row],[Subprozess
(optionale Auswahl)]]="","okay",IF(VLOOKUP(BTT[[#This Row],[Subprozess
(optionale Auswahl)]],BPML[[Subprozess]:[Zugeordneter Hauptprozess]],3,FALSE)=BTT[[#This Row],[Hauptprozess
(Pflichtauswahl)]],"okay","falscher Subprozess"))</f>
        <v>okay</v>
      </c>
      <c r="AL830" t="str">
        <f>IF(aktives_Teilprojekt="Master","",IF(BTT[[#This Row],[Verantwortliches TP
(automatisch)]]=VLOOKUP(aktives_Teilprojekt,Teilprojekte[[Teilprojekte]:[Kürzel]],2,FALSE),"okay","Hauptprozess anderes TP"))</f>
        <v>okay</v>
      </c>
      <c r="AM8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0" t="str">
        <f>IFERROR(IF(BTT[[#This Row],[SAP-Modul
(Pflichtauswahl)]]&lt;&gt;VLOOKUP(BTT[[#This Row],[Verwendete Transaktion (Pflichtauswahl)]],Transaktionen[[Transaktionen]:[Modul]],3,FALSE),"Modul anders","okay"),"")</f>
        <v>okay</v>
      </c>
      <c r="AP830" t="str">
        <f>IFERROR(IF(COUNTIFS(BTT[Verwendete Transaktion (Pflichtauswahl)],BTT[[#This Row],[Verwendete Transaktion (Pflichtauswahl)]],BTT[SAP-Modul
(Pflichtauswahl)],"&lt;&gt;"&amp;BTT[[#This Row],[SAP-Modul
(Pflichtauswahl)]])&gt;0,"Modul anders","okay"),"")</f>
        <v>okay</v>
      </c>
      <c r="AQ830" t="str">
        <f>IFERROR(IF(COUNTIFS(BTT[Verwendete Transaktion (Pflichtauswahl)],BTT[[#This Row],[Verwendete Transaktion (Pflichtauswahl)]],BTT[Verantwortliches TP
(automatisch)],"&lt;&gt;"&amp;BTT[[#This Row],[Verantwortliches TP
(automatisch)]])&gt;0,"Transaktion mehrfach","okay"),"")</f>
        <v>okay</v>
      </c>
      <c r="AR830" t="str">
        <f>IFERROR(IF(COUNTIFS(BTT[Verwendete Transaktion (Pflichtauswahl)],BTT[[#This Row],[Verwendete Transaktion (Pflichtauswahl)]],BTT[Verantwortliches TP
(automatisch)],"&lt;&gt;"&amp;VLOOKUP(aktives_Teilprojekt,Teilprojekte[[Teilprojekte]:[Kürzel]],2,FALSE))&gt;0,"Transaktion mehrfach","okay"),"")</f>
        <v>okay</v>
      </c>
      <c r="AS830" t="s">
        <v>2381</v>
      </c>
    </row>
    <row r="831" spans="1:45">
      <c r="A831" t="str">
        <f>IFERROR(IF(BTT[[#This Row],[Lfd Nr. 
(aus konsolidierter Datei)]]&lt;&gt;"",BTT[[#This Row],[Lfd Nr. 
(aus konsolidierter Datei)]],VLOOKUP(aktives_Teilprojekt,Teilprojekte[[Teilprojekte]:[Kürzel]],2,FALSE)&amp;ROW(BTT[[#This Row],[Lfd Nr.
(automatisch)]])-2),"")</f>
        <v>FI3076</v>
      </c>
      <c r="B831" t="s">
        <v>813</v>
      </c>
      <c r="D831" t="s">
        <v>2382</v>
      </c>
      <c r="E831" t="str">
        <f>IFERROR(IF(NOT(BTT[[#This Row],[Manuelle Änderung des Verantwortliches TP
(Auswahl - bei Bedarf)]]=""),BTT[[#This Row],[Manuelle Änderung des Verantwortliches TP
(Auswahl - bei Bedarf)]],VLOOKUP(BTT[[#This Row],[Hauptprozess
(Pflichtauswahl)]],Hauptprozesse[],3,FALSE)),"")</f>
        <v>FI</v>
      </c>
      <c r="F831" t="s">
        <v>5</v>
      </c>
      <c r="G831" t="s">
        <v>809</v>
      </c>
      <c r="H831" t="s">
        <v>1088</v>
      </c>
      <c r="I831" t="s">
        <v>2383</v>
      </c>
      <c r="J831" t="str">
        <f>IFERROR(VLOOKUP(BTT[[#This Row],[Verwendete Transaktion (Pflichtauswahl)]],Transaktionen[[Transaktionen]:[Langtext]],2,FALSE),"")</f>
        <v>Sammelbearbeitung Innenauftr. masch.</v>
      </c>
      <c r="O831" t="s">
        <v>83</v>
      </c>
      <c r="T831" t="s">
        <v>83</v>
      </c>
      <c r="V831" t="str">
        <f>IFERROR(VLOOKUP(BTT[[#This Row],[Verwendetes Formular
(Auswahl falls relevant)]],Formulare[[Formularbezeichnung]:[Formularname (technisch)]],2,FALSE),"")</f>
        <v/>
      </c>
      <c r="X831" t="s">
        <v>83</v>
      </c>
      <c r="Y831" s="4"/>
      <c r="AC831" s="22" t="s">
        <v>97</v>
      </c>
      <c r="AD831" t="s">
        <v>98</v>
      </c>
      <c r="AF831" s="22" t="s">
        <v>97</v>
      </c>
      <c r="AJ831" t="s">
        <v>99</v>
      </c>
      <c r="AK831" t="str">
        <f>IF(BTT[[#This Row],[Subprozess
(optionale Auswahl)]]="","okay",IF(VLOOKUP(BTT[[#This Row],[Subprozess
(optionale Auswahl)]],BPML[[Subprozess]:[Zugeordneter Hauptprozess]],3,FALSE)=BTT[[#This Row],[Hauptprozess
(Pflichtauswahl)]],"okay","falscher Subprozess"))</f>
        <v>okay</v>
      </c>
      <c r="AL831" t="str">
        <f>IF(aktives_Teilprojekt="Master","",IF(BTT[[#This Row],[Verantwortliches TP
(automatisch)]]=VLOOKUP(aktives_Teilprojekt,Teilprojekte[[Teilprojekte]:[Kürzel]],2,FALSE),"okay","Hauptprozess anderes TP"))</f>
        <v>okay</v>
      </c>
      <c r="AM8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1" t="str">
        <f>IFERROR(IF(BTT[[#This Row],[SAP-Modul
(Pflichtauswahl)]]&lt;&gt;VLOOKUP(BTT[[#This Row],[Verwendete Transaktion (Pflichtauswahl)]],Transaktionen[[Transaktionen]:[Modul]],3,FALSE),"Modul anders","okay"),"")</f>
        <v>okay</v>
      </c>
      <c r="AP831" t="str">
        <f>IFERROR(IF(COUNTIFS(BTT[Verwendete Transaktion (Pflichtauswahl)],BTT[[#This Row],[Verwendete Transaktion (Pflichtauswahl)]],BTT[SAP-Modul
(Pflichtauswahl)],"&lt;&gt;"&amp;BTT[[#This Row],[SAP-Modul
(Pflichtauswahl)]])&gt;0,"Modul anders","okay"),"")</f>
        <v>okay</v>
      </c>
      <c r="AQ831" t="str">
        <f>IFERROR(IF(COUNTIFS(BTT[Verwendete Transaktion (Pflichtauswahl)],BTT[[#This Row],[Verwendete Transaktion (Pflichtauswahl)]],BTT[Verantwortliches TP
(automatisch)],"&lt;&gt;"&amp;BTT[[#This Row],[Verantwortliches TP
(automatisch)]])&gt;0,"Transaktion mehrfach","okay"),"")</f>
        <v>okay</v>
      </c>
      <c r="AR831" t="str">
        <f>IFERROR(IF(COUNTIFS(BTT[Verwendete Transaktion (Pflichtauswahl)],BTT[[#This Row],[Verwendete Transaktion (Pflichtauswahl)]],BTT[Verantwortliches TP
(automatisch)],"&lt;&gt;"&amp;VLOOKUP(aktives_Teilprojekt,Teilprojekte[[Teilprojekte]:[Kürzel]],2,FALSE))&gt;0,"Transaktion mehrfach","okay"),"")</f>
        <v>okay</v>
      </c>
      <c r="AS831" t="s">
        <v>2384</v>
      </c>
    </row>
    <row r="832" spans="1:45" ht="90">
      <c r="A832" t="str">
        <f>IFERROR(IF(BTT[[#This Row],[Lfd Nr. 
(aus konsolidierter Datei)]]&lt;&gt;"",BTT[[#This Row],[Lfd Nr. 
(aus konsolidierter Datei)]],VLOOKUP(aktives_Teilprojekt,Teilprojekte[[Teilprojekte]:[Kürzel]],2,FALSE)&amp;ROW(BTT[[#This Row],[Lfd Nr.
(automatisch)]])-2),"")</f>
        <v>FI138</v>
      </c>
      <c r="B832" t="s">
        <v>79</v>
      </c>
      <c r="D832" t="s">
        <v>2385</v>
      </c>
      <c r="E832" t="str">
        <f>IFERROR(IF(NOT(BTT[[#This Row],[Manuelle Änderung des Verantwortliches TP
(Auswahl - bei Bedarf)]]=""),BTT[[#This Row],[Manuelle Änderung des Verantwortliches TP
(Auswahl - bei Bedarf)]],VLOOKUP(BTT[[#This Row],[Hauptprozess
(Pflichtauswahl)]],Hauptprozesse[],3,FALSE)),"")</f>
        <v>FI</v>
      </c>
      <c r="G832" t="s">
        <v>81</v>
      </c>
      <c r="H832" t="s">
        <v>1088</v>
      </c>
      <c r="I832" t="s">
        <v>2386</v>
      </c>
      <c r="J832" t="str">
        <f>IFERROR(VLOOKUP(BTT[[#This Row],[Verwendete Transaktion (Pflichtauswahl)]],Transaktionen[[Transaktionen]:[Langtext]],2,FALSE),"")</f>
        <v>Stammdatenverzeichnis Innenaufträge</v>
      </c>
      <c r="O832" t="s">
        <v>83</v>
      </c>
      <c r="T832" t="s">
        <v>83</v>
      </c>
      <c r="V832" t="str">
        <f>IFERROR(VLOOKUP(BTT[[#This Row],[Verwendetes Formular
(Auswahl falls relevant)]],Formulare[[Formularbezeichnung]:[Formularname (technisch)]],2,FALSE),"")</f>
        <v/>
      </c>
      <c r="X832" t="s">
        <v>83</v>
      </c>
      <c r="Y832" s="4" t="s">
        <v>2387</v>
      </c>
      <c r="AC832" s="22" t="s">
        <v>97</v>
      </c>
      <c r="AD832" t="s">
        <v>98</v>
      </c>
      <c r="AF832" s="22" t="s">
        <v>97</v>
      </c>
      <c r="AJ832" t="s">
        <v>99</v>
      </c>
      <c r="AK832" t="str">
        <f>IF(BTT[[#This Row],[Subprozess
(optionale Auswahl)]]="","okay",IF(VLOOKUP(BTT[[#This Row],[Subprozess
(optionale Auswahl)]],BPML[[Subprozess]:[Zugeordneter Hauptprozess]],3,FALSE)=BTT[[#This Row],[Hauptprozess
(Pflichtauswahl)]],"okay","falscher Subprozess"))</f>
        <v>okay</v>
      </c>
      <c r="AL832" t="str">
        <f>IF(aktives_Teilprojekt="Master","",IF(BTT[[#This Row],[Verantwortliches TP
(automatisch)]]=VLOOKUP(aktives_Teilprojekt,Teilprojekte[[Teilprojekte]:[Kürzel]],2,FALSE),"okay","Hauptprozess anderes TP"))</f>
        <v>okay</v>
      </c>
      <c r="AM8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2" t="str">
        <f>IFERROR(IF(BTT[[#This Row],[SAP-Modul
(Pflichtauswahl)]]&lt;&gt;VLOOKUP(BTT[[#This Row],[Verwendete Transaktion (Pflichtauswahl)]],Transaktionen[[Transaktionen]:[Modul]],3,FALSE),"Modul anders","okay"),"")</f>
        <v>okay</v>
      </c>
      <c r="AP832" t="str">
        <f>IFERROR(IF(COUNTIFS(BTT[Verwendete Transaktion (Pflichtauswahl)],BTT[[#This Row],[Verwendete Transaktion (Pflichtauswahl)]],BTT[SAP-Modul
(Pflichtauswahl)],"&lt;&gt;"&amp;BTT[[#This Row],[SAP-Modul
(Pflichtauswahl)]])&gt;0,"Modul anders","okay"),"")</f>
        <v>okay</v>
      </c>
      <c r="AQ832" t="str">
        <f>IFERROR(IF(COUNTIFS(BTT[Verwendete Transaktion (Pflichtauswahl)],BTT[[#This Row],[Verwendete Transaktion (Pflichtauswahl)]],BTT[Verantwortliches TP
(automatisch)],"&lt;&gt;"&amp;BTT[[#This Row],[Verantwortliches TP
(automatisch)]])&gt;0,"Transaktion mehrfach","okay"),"")</f>
        <v>okay</v>
      </c>
      <c r="AR832" t="str">
        <f>IFERROR(IF(COUNTIFS(BTT[Verwendete Transaktion (Pflichtauswahl)],BTT[[#This Row],[Verwendete Transaktion (Pflichtauswahl)]],BTT[Verantwortliches TP
(automatisch)],"&lt;&gt;"&amp;VLOOKUP(aktives_Teilprojekt,Teilprojekte[[Teilprojekte]:[Kürzel]],2,FALSE))&gt;0,"Transaktion mehrfach","okay"),"")</f>
        <v>okay</v>
      </c>
      <c r="AS832" t="s">
        <v>2388</v>
      </c>
    </row>
    <row r="833" spans="1:45">
      <c r="A833" t="str">
        <f>IFERROR(IF(BTT[[#This Row],[Lfd Nr. 
(aus konsolidierter Datei)]]&lt;&gt;"",BTT[[#This Row],[Lfd Nr. 
(aus konsolidierter Datei)]],VLOOKUP(aktives_Teilprojekt,Teilprojekte[[Teilprojekte]:[Kürzel]],2,FALSE)&amp;ROW(BTT[[#This Row],[Lfd Nr.
(automatisch)]])-2),"")</f>
        <v>FI3077</v>
      </c>
      <c r="B833" t="s">
        <v>813</v>
      </c>
      <c r="D833" t="s">
        <v>2389</v>
      </c>
      <c r="E833" t="str">
        <f>IFERROR(IF(NOT(BTT[[#This Row],[Manuelle Änderung des Verantwortliches TP
(Auswahl - bei Bedarf)]]=""),BTT[[#This Row],[Manuelle Änderung des Verantwortliches TP
(Auswahl - bei Bedarf)]],VLOOKUP(BTT[[#This Row],[Hauptprozess
(Pflichtauswahl)]],Hauptprozesse[],3,FALSE)),"")</f>
        <v>FI</v>
      </c>
      <c r="F833" t="s">
        <v>5</v>
      </c>
      <c r="G833" t="s">
        <v>809</v>
      </c>
      <c r="H833" t="s">
        <v>1088</v>
      </c>
      <c r="I833" t="s">
        <v>2390</v>
      </c>
      <c r="J833" t="str">
        <f>IFERROR(VLOOKUP(BTT[[#This Row],[Verwendete Transaktion (Pflichtauswahl)]],Transaktionen[[Transaktionen]:[Langtext]],2,FALSE),"")</f>
        <v>Nummernkreise Auftrag pflegen</v>
      </c>
      <c r="O833" t="s">
        <v>83</v>
      </c>
      <c r="T833" t="s">
        <v>83</v>
      </c>
      <c r="V833" t="str">
        <f>IFERROR(VLOOKUP(BTT[[#This Row],[Verwendetes Formular
(Auswahl falls relevant)]],Formulare[[Formularbezeichnung]:[Formularname (technisch)]],2,FALSE),"")</f>
        <v/>
      </c>
      <c r="X833" t="s">
        <v>83</v>
      </c>
      <c r="Y833" s="4"/>
      <c r="AC833" s="22" t="s">
        <v>97</v>
      </c>
      <c r="AD833" t="s">
        <v>98</v>
      </c>
      <c r="AF833" s="22" t="s">
        <v>97</v>
      </c>
      <c r="AJ833" t="s">
        <v>99</v>
      </c>
      <c r="AK833" t="str">
        <f>IF(BTT[[#This Row],[Subprozess
(optionale Auswahl)]]="","okay",IF(VLOOKUP(BTT[[#This Row],[Subprozess
(optionale Auswahl)]],BPML[[Subprozess]:[Zugeordneter Hauptprozess]],3,FALSE)=BTT[[#This Row],[Hauptprozess
(Pflichtauswahl)]],"okay","falscher Subprozess"))</f>
        <v>okay</v>
      </c>
      <c r="AL833" t="str">
        <f>IF(aktives_Teilprojekt="Master","",IF(BTT[[#This Row],[Verantwortliches TP
(automatisch)]]=VLOOKUP(aktives_Teilprojekt,Teilprojekte[[Teilprojekte]:[Kürzel]],2,FALSE),"okay","Hauptprozess anderes TP"))</f>
        <v>okay</v>
      </c>
      <c r="AM8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3" t="str">
        <f>IFERROR(IF(BTT[[#This Row],[SAP-Modul
(Pflichtauswahl)]]&lt;&gt;VLOOKUP(BTT[[#This Row],[Verwendete Transaktion (Pflichtauswahl)]],Transaktionen[[Transaktionen]:[Modul]],3,FALSE),"Modul anders","okay"),"")</f>
        <v>okay</v>
      </c>
      <c r="AP833" t="str">
        <f>IFERROR(IF(COUNTIFS(BTT[Verwendete Transaktion (Pflichtauswahl)],BTT[[#This Row],[Verwendete Transaktion (Pflichtauswahl)]],BTT[SAP-Modul
(Pflichtauswahl)],"&lt;&gt;"&amp;BTT[[#This Row],[SAP-Modul
(Pflichtauswahl)]])&gt;0,"Modul anders","okay"),"")</f>
        <v>okay</v>
      </c>
      <c r="AQ833" t="str">
        <f>IFERROR(IF(COUNTIFS(BTT[Verwendete Transaktion (Pflichtauswahl)],BTT[[#This Row],[Verwendete Transaktion (Pflichtauswahl)]],BTT[Verantwortliches TP
(automatisch)],"&lt;&gt;"&amp;BTT[[#This Row],[Verantwortliches TP
(automatisch)]])&gt;0,"Transaktion mehrfach","okay"),"")</f>
        <v>okay</v>
      </c>
      <c r="AR833" t="str">
        <f>IFERROR(IF(COUNTIFS(BTT[Verwendete Transaktion (Pflichtauswahl)],BTT[[#This Row],[Verwendete Transaktion (Pflichtauswahl)]],BTT[Verantwortliches TP
(automatisch)],"&lt;&gt;"&amp;VLOOKUP(aktives_Teilprojekt,Teilprojekte[[Teilprojekte]:[Kürzel]],2,FALSE))&gt;0,"Transaktion mehrfach","okay"),"")</f>
        <v>okay</v>
      </c>
      <c r="AS833" t="s">
        <v>2391</v>
      </c>
    </row>
    <row r="834" spans="1:45">
      <c r="A834" t="str">
        <f>IFERROR(IF(BTT[[#This Row],[Lfd Nr. 
(aus konsolidierter Datei)]]&lt;&gt;"",BTT[[#This Row],[Lfd Nr. 
(aus konsolidierter Datei)]],VLOOKUP(aktives_Teilprojekt,Teilprojekte[[Teilprojekte]:[Kürzel]],2,FALSE)&amp;ROW(BTT[[#This Row],[Lfd Nr.
(automatisch)]])-2),"")</f>
        <v>FI3153</v>
      </c>
      <c r="B834" t="s">
        <v>807</v>
      </c>
      <c r="D834" t="s">
        <v>2392</v>
      </c>
      <c r="E834" t="str">
        <f>IFERROR(IF(NOT(BTT[[#This Row],[Manuelle Änderung des Verantwortliches TP
(Auswahl - bei Bedarf)]]=""),BTT[[#This Row],[Manuelle Änderung des Verantwortliches TP
(Auswahl - bei Bedarf)]],VLOOKUP(BTT[[#This Row],[Hauptprozess
(Pflichtauswahl)]],Hauptprozesse[],3,FALSE)),"")</f>
        <v>FI</v>
      </c>
      <c r="G834" t="s">
        <v>809</v>
      </c>
      <c r="H834" t="s">
        <v>1088</v>
      </c>
      <c r="I834" t="s">
        <v>2393</v>
      </c>
      <c r="J834" t="str">
        <f>IFERROR(VLOOKUP(BTT[[#This Row],[Verwendete Transaktion (Pflichtauswahl)]],Transaktionen[[Transaktionen]:[Langtext]],2,FALSE),"")</f>
        <v>Sammelanzeige Abrechnungsvorschrift</v>
      </c>
      <c r="O834" t="s">
        <v>83</v>
      </c>
      <c r="T834" t="s">
        <v>83</v>
      </c>
      <c r="V834" t="str">
        <f>IFERROR(VLOOKUP(BTT[[#This Row],[Verwendetes Formular
(Auswahl falls relevant)]],Formulare[[Formularbezeichnung]:[Formularname (technisch)]],2,FALSE),"")</f>
        <v/>
      </c>
      <c r="X834" t="s">
        <v>83</v>
      </c>
      <c r="Y834" s="4"/>
      <c r="AC834" s="22" t="s">
        <v>97</v>
      </c>
      <c r="AD834" t="s">
        <v>98</v>
      </c>
      <c r="AF834" s="22" t="s">
        <v>97</v>
      </c>
      <c r="AJ834" t="s">
        <v>99</v>
      </c>
      <c r="AK834" t="str">
        <f>IF(BTT[[#This Row],[Subprozess
(optionale Auswahl)]]="","okay",IF(VLOOKUP(BTT[[#This Row],[Subprozess
(optionale Auswahl)]],BPML[[Subprozess]:[Zugeordneter Hauptprozess]],3,FALSE)=BTT[[#This Row],[Hauptprozess
(Pflichtauswahl)]],"okay","falscher Subprozess"))</f>
        <v>okay</v>
      </c>
      <c r="AL834" t="str">
        <f>IF(aktives_Teilprojekt="Master","",IF(BTT[[#This Row],[Verantwortliches TP
(automatisch)]]=VLOOKUP(aktives_Teilprojekt,Teilprojekte[[Teilprojekte]:[Kürzel]],2,FALSE),"okay","Hauptprozess anderes TP"))</f>
        <v>okay</v>
      </c>
      <c r="AM8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4" t="str">
        <f>IFERROR(IF(BTT[[#This Row],[SAP-Modul
(Pflichtauswahl)]]&lt;&gt;VLOOKUP(BTT[[#This Row],[Verwendete Transaktion (Pflichtauswahl)]],Transaktionen[[Transaktionen]:[Modul]],3,FALSE),"Modul anders","okay"),"")</f>
        <v>okay</v>
      </c>
      <c r="AP834" t="str">
        <f>IFERROR(IF(COUNTIFS(BTT[Verwendete Transaktion (Pflichtauswahl)],BTT[[#This Row],[Verwendete Transaktion (Pflichtauswahl)]],BTT[SAP-Modul
(Pflichtauswahl)],"&lt;&gt;"&amp;BTT[[#This Row],[SAP-Modul
(Pflichtauswahl)]])&gt;0,"Modul anders","okay"),"")</f>
        <v>okay</v>
      </c>
      <c r="AQ834" t="str">
        <f>IFERROR(IF(COUNTIFS(BTT[Verwendete Transaktion (Pflichtauswahl)],BTT[[#This Row],[Verwendete Transaktion (Pflichtauswahl)]],BTT[Verantwortliches TP
(automatisch)],"&lt;&gt;"&amp;BTT[[#This Row],[Verantwortliches TP
(automatisch)]])&gt;0,"Transaktion mehrfach","okay"),"")</f>
        <v>okay</v>
      </c>
      <c r="AR834" t="str">
        <f>IFERROR(IF(COUNTIFS(BTT[Verwendete Transaktion (Pflichtauswahl)],BTT[[#This Row],[Verwendete Transaktion (Pflichtauswahl)]],BTT[Verantwortliches TP
(automatisch)],"&lt;&gt;"&amp;VLOOKUP(aktives_Teilprojekt,Teilprojekte[[Teilprojekte]:[Kürzel]],2,FALSE))&gt;0,"Transaktion mehrfach","okay"),"")</f>
        <v>okay</v>
      </c>
      <c r="AS834" t="s">
        <v>2394</v>
      </c>
    </row>
    <row r="835" spans="1:45">
      <c r="A835" t="str">
        <f>IFERROR(IF(BTT[[#This Row],[Lfd Nr. 
(aus konsolidierter Datei)]]&lt;&gt;"",BTT[[#This Row],[Lfd Nr. 
(aus konsolidierter Datei)]],VLOOKUP(aktives_Teilprojekt,Teilprojekte[[Teilprojekte]:[Kürzel]],2,FALSE)&amp;ROW(BTT[[#This Row],[Lfd Nr.
(automatisch)]])-2),"")</f>
        <v>FI3154</v>
      </c>
      <c r="B835" t="s">
        <v>807</v>
      </c>
      <c r="D835" t="s">
        <v>2395</v>
      </c>
      <c r="E835" t="str">
        <f>IFERROR(IF(NOT(BTT[[#This Row],[Manuelle Änderung des Verantwortliches TP
(Auswahl - bei Bedarf)]]=""),BTT[[#This Row],[Manuelle Änderung des Verantwortliches TP
(Auswahl - bei Bedarf)]],VLOOKUP(BTT[[#This Row],[Hauptprozess
(Pflichtauswahl)]],Hauptprozesse[],3,FALSE)),"")</f>
        <v>FI</v>
      </c>
      <c r="G835" t="s">
        <v>809</v>
      </c>
      <c r="H835" t="s">
        <v>1088</v>
      </c>
      <c r="I835" t="s">
        <v>2396</v>
      </c>
      <c r="J835" t="str">
        <f>IFERROR(VLOOKUP(BTT[[#This Row],[Verwendete Transaktion (Pflichtauswahl)]],Transaktionen[[Transaktionen]:[Langtext]],2,FALSE),"")</f>
        <v>Sammelanzeige AbrVor. Innenaufträge</v>
      </c>
      <c r="O835" t="s">
        <v>83</v>
      </c>
      <c r="T835" t="s">
        <v>83</v>
      </c>
      <c r="V835" t="str">
        <f>IFERROR(VLOOKUP(BTT[[#This Row],[Verwendetes Formular
(Auswahl falls relevant)]],Formulare[[Formularbezeichnung]:[Formularname (technisch)]],2,FALSE),"")</f>
        <v/>
      </c>
      <c r="X835" t="s">
        <v>83</v>
      </c>
      <c r="Y835" s="4"/>
      <c r="AC835" s="22" t="s">
        <v>97</v>
      </c>
      <c r="AD835" t="s">
        <v>816</v>
      </c>
      <c r="AF835" t="s">
        <v>2397</v>
      </c>
      <c r="AG835" t="s">
        <v>792</v>
      </c>
      <c r="AJ835" t="s">
        <v>99</v>
      </c>
      <c r="AK835" t="str">
        <f>IF(BTT[[#This Row],[Subprozess
(optionale Auswahl)]]="","okay",IF(VLOOKUP(BTT[[#This Row],[Subprozess
(optionale Auswahl)]],BPML[[Subprozess]:[Zugeordneter Hauptprozess]],3,FALSE)=BTT[[#This Row],[Hauptprozess
(Pflichtauswahl)]],"okay","falscher Subprozess"))</f>
        <v>okay</v>
      </c>
      <c r="AL835" t="str">
        <f>IF(aktives_Teilprojekt="Master","",IF(BTT[[#This Row],[Verantwortliches TP
(automatisch)]]=VLOOKUP(aktives_Teilprojekt,Teilprojekte[[Teilprojekte]:[Kürzel]],2,FALSE),"okay","Hauptprozess anderes TP"))</f>
        <v>okay</v>
      </c>
      <c r="AM8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5" t="str">
        <f>IFERROR(IF(BTT[[#This Row],[SAP-Modul
(Pflichtauswahl)]]&lt;&gt;VLOOKUP(BTT[[#This Row],[Verwendete Transaktion (Pflichtauswahl)]],Transaktionen[[Transaktionen]:[Modul]],3,FALSE),"Modul anders","okay"),"")</f>
        <v>okay</v>
      </c>
      <c r="AP835" t="str">
        <f>IFERROR(IF(COUNTIFS(BTT[Verwendete Transaktion (Pflichtauswahl)],BTT[[#This Row],[Verwendete Transaktion (Pflichtauswahl)]],BTT[SAP-Modul
(Pflichtauswahl)],"&lt;&gt;"&amp;BTT[[#This Row],[SAP-Modul
(Pflichtauswahl)]])&gt;0,"Modul anders","okay"),"")</f>
        <v>okay</v>
      </c>
      <c r="AQ835" t="str">
        <f>IFERROR(IF(COUNTIFS(BTT[Verwendete Transaktion (Pflichtauswahl)],BTT[[#This Row],[Verwendete Transaktion (Pflichtauswahl)]],BTT[Verantwortliches TP
(automatisch)],"&lt;&gt;"&amp;BTT[[#This Row],[Verantwortliches TP
(automatisch)]])&gt;0,"Transaktion mehrfach","okay"),"")</f>
        <v>okay</v>
      </c>
      <c r="AR835" t="str">
        <f>IFERROR(IF(COUNTIFS(BTT[Verwendete Transaktion (Pflichtauswahl)],BTT[[#This Row],[Verwendete Transaktion (Pflichtauswahl)]],BTT[Verantwortliches TP
(automatisch)],"&lt;&gt;"&amp;VLOOKUP(aktives_Teilprojekt,Teilprojekte[[Teilprojekte]:[Kürzel]],2,FALSE))&gt;0,"Transaktion mehrfach","okay"),"")</f>
        <v>okay</v>
      </c>
      <c r="AS835" t="s">
        <v>2398</v>
      </c>
    </row>
    <row r="836" spans="1:45">
      <c r="A836" t="str">
        <f>IFERROR(IF(BTT[[#This Row],[Lfd Nr. 
(aus konsolidierter Datei)]]&lt;&gt;"",BTT[[#This Row],[Lfd Nr. 
(aus konsolidierter Datei)]],VLOOKUP(aktives_Teilprojekt,Teilprojekte[[Teilprojekte]:[Kürzel]],2,FALSE)&amp;ROW(BTT[[#This Row],[Lfd Nr.
(automatisch)]])-2),"")</f>
        <v>FI3155</v>
      </c>
      <c r="B836" t="s">
        <v>807</v>
      </c>
      <c r="D836" t="s">
        <v>2399</v>
      </c>
      <c r="E836" t="str">
        <f>IFERROR(IF(NOT(BTT[[#This Row],[Manuelle Änderung des Verantwortliches TP
(Auswahl - bei Bedarf)]]=""),BTT[[#This Row],[Manuelle Änderung des Verantwortliches TP
(Auswahl - bei Bedarf)]],VLOOKUP(BTT[[#This Row],[Hauptprozess
(Pflichtauswahl)]],Hauptprozesse[],3,FALSE)),"")</f>
        <v>FI</v>
      </c>
      <c r="G836" t="s">
        <v>809</v>
      </c>
      <c r="H836" t="s">
        <v>1088</v>
      </c>
      <c r="I836" t="s">
        <v>2400</v>
      </c>
      <c r="J836" t="str">
        <f>IFERROR(VLOOKUP(BTT[[#This Row],[Verwendete Transaktion (Pflichtauswahl)]],Transaktionen[[Transaktionen]:[Langtext]],2,FALSE),"")</f>
        <v>Auftragsarten anzeigen</v>
      </c>
      <c r="O836" t="s">
        <v>83</v>
      </c>
      <c r="T836" t="s">
        <v>83</v>
      </c>
      <c r="V836" t="str">
        <f>IFERROR(VLOOKUP(BTT[[#This Row],[Verwendetes Formular
(Auswahl falls relevant)]],Formulare[[Formularbezeichnung]:[Formularname (technisch)]],2,FALSE),"")</f>
        <v/>
      </c>
      <c r="X836" t="s">
        <v>83</v>
      </c>
      <c r="Y836" s="4"/>
      <c r="AC836" s="22" t="s">
        <v>97</v>
      </c>
      <c r="AD836" t="s">
        <v>98</v>
      </c>
      <c r="AF836" s="22" t="s">
        <v>97</v>
      </c>
      <c r="AJ836" t="s">
        <v>99</v>
      </c>
      <c r="AK836" t="str">
        <f>IF(BTT[[#This Row],[Subprozess
(optionale Auswahl)]]="","okay",IF(VLOOKUP(BTT[[#This Row],[Subprozess
(optionale Auswahl)]],BPML[[Subprozess]:[Zugeordneter Hauptprozess]],3,FALSE)=BTT[[#This Row],[Hauptprozess
(Pflichtauswahl)]],"okay","falscher Subprozess"))</f>
        <v>okay</v>
      </c>
      <c r="AL836" t="str">
        <f>IF(aktives_Teilprojekt="Master","",IF(BTT[[#This Row],[Verantwortliches TP
(automatisch)]]=VLOOKUP(aktives_Teilprojekt,Teilprojekte[[Teilprojekte]:[Kürzel]],2,FALSE),"okay","Hauptprozess anderes TP"))</f>
        <v>okay</v>
      </c>
      <c r="AM8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6" t="str">
        <f>IFERROR(IF(BTT[[#This Row],[SAP-Modul
(Pflichtauswahl)]]&lt;&gt;VLOOKUP(BTT[[#This Row],[Verwendete Transaktion (Pflichtauswahl)]],Transaktionen[[Transaktionen]:[Modul]],3,FALSE),"Modul anders","okay"),"")</f>
        <v>okay</v>
      </c>
      <c r="AP836" t="str">
        <f>IFERROR(IF(COUNTIFS(BTT[Verwendete Transaktion (Pflichtauswahl)],BTT[[#This Row],[Verwendete Transaktion (Pflichtauswahl)]],BTT[SAP-Modul
(Pflichtauswahl)],"&lt;&gt;"&amp;BTT[[#This Row],[SAP-Modul
(Pflichtauswahl)]])&gt;0,"Modul anders","okay"),"")</f>
        <v>okay</v>
      </c>
      <c r="AQ836" t="str">
        <f>IFERROR(IF(COUNTIFS(BTT[Verwendete Transaktion (Pflichtauswahl)],BTT[[#This Row],[Verwendete Transaktion (Pflichtauswahl)]],BTT[Verantwortliches TP
(automatisch)],"&lt;&gt;"&amp;BTT[[#This Row],[Verantwortliches TP
(automatisch)]])&gt;0,"Transaktion mehrfach","okay"),"")</f>
        <v>okay</v>
      </c>
      <c r="AR836" t="str">
        <f>IFERROR(IF(COUNTIFS(BTT[Verwendete Transaktion (Pflichtauswahl)],BTT[[#This Row],[Verwendete Transaktion (Pflichtauswahl)]],BTT[Verantwortliches TP
(automatisch)],"&lt;&gt;"&amp;VLOOKUP(aktives_Teilprojekt,Teilprojekte[[Teilprojekte]:[Kürzel]],2,FALSE))&gt;0,"Transaktion mehrfach","okay"),"")</f>
        <v>okay</v>
      </c>
      <c r="AS836" t="s">
        <v>2401</v>
      </c>
    </row>
    <row r="837" spans="1:45">
      <c r="A837" t="str">
        <f>IFERROR(IF(BTT[[#This Row],[Lfd Nr. 
(aus konsolidierter Datei)]]&lt;&gt;"",BTT[[#This Row],[Lfd Nr. 
(aus konsolidierter Datei)]],VLOOKUP(aktives_Teilprojekt,Teilprojekte[[Teilprojekte]:[Kürzel]],2,FALSE)&amp;ROW(BTT[[#This Row],[Lfd Nr.
(automatisch)]])-2),"")</f>
        <v>FI3156</v>
      </c>
      <c r="B837" t="s">
        <v>807</v>
      </c>
      <c r="D837" t="s">
        <v>2402</v>
      </c>
      <c r="E837" t="str">
        <f>IFERROR(IF(NOT(BTT[[#This Row],[Manuelle Änderung des Verantwortliches TP
(Auswahl - bei Bedarf)]]=""),BTT[[#This Row],[Manuelle Änderung des Verantwortliches TP
(Auswahl - bei Bedarf)]],VLOOKUP(BTT[[#This Row],[Hauptprozess
(Pflichtauswahl)]],Hauptprozesse[],3,FALSE)),"")</f>
        <v>FI</v>
      </c>
      <c r="G837" t="s">
        <v>809</v>
      </c>
      <c r="H837" t="s">
        <v>1088</v>
      </c>
      <c r="I837" t="s">
        <v>2403</v>
      </c>
      <c r="J837" t="str">
        <f>IFERROR(VLOOKUP(BTT[[#This Row],[Verwendete Transaktion (Pflichtauswahl)]],Transaktionen[[Transaktionen]:[Langtext]],2,FALSE),"")</f>
        <v>Auftragsarten für Innenaufträge</v>
      </c>
      <c r="O837" t="s">
        <v>83</v>
      </c>
      <c r="T837" t="s">
        <v>83</v>
      </c>
      <c r="V837" t="str">
        <f>IFERROR(VLOOKUP(BTT[[#This Row],[Verwendetes Formular
(Auswahl falls relevant)]],Formulare[[Formularbezeichnung]:[Formularname (technisch)]],2,FALSE),"")</f>
        <v/>
      </c>
      <c r="X837" t="s">
        <v>83</v>
      </c>
      <c r="Y837" s="4"/>
      <c r="AC837" s="22" t="s">
        <v>97</v>
      </c>
      <c r="AD837" t="s">
        <v>98</v>
      </c>
      <c r="AF837" s="22" t="s">
        <v>97</v>
      </c>
      <c r="AJ837" t="s">
        <v>99</v>
      </c>
      <c r="AK837" t="str">
        <f>IF(BTT[[#This Row],[Subprozess
(optionale Auswahl)]]="","okay",IF(VLOOKUP(BTT[[#This Row],[Subprozess
(optionale Auswahl)]],BPML[[Subprozess]:[Zugeordneter Hauptprozess]],3,FALSE)=BTT[[#This Row],[Hauptprozess
(Pflichtauswahl)]],"okay","falscher Subprozess"))</f>
        <v>okay</v>
      </c>
      <c r="AL837" t="str">
        <f>IF(aktives_Teilprojekt="Master","",IF(BTT[[#This Row],[Verantwortliches TP
(automatisch)]]=VLOOKUP(aktives_Teilprojekt,Teilprojekte[[Teilprojekte]:[Kürzel]],2,FALSE),"okay","Hauptprozess anderes TP"))</f>
        <v>okay</v>
      </c>
      <c r="AM8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7" t="str">
        <f>IFERROR(IF(BTT[[#This Row],[SAP-Modul
(Pflichtauswahl)]]&lt;&gt;VLOOKUP(BTT[[#This Row],[Verwendete Transaktion (Pflichtauswahl)]],Transaktionen[[Transaktionen]:[Modul]],3,FALSE),"Modul anders","okay"),"")</f>
        <v>okay</v>
      </c>
      <c r="AP837" t="str">
        <f>IFERROR(IF(COUNTIFS(BTT[Verwendete Transaktion (Pflichtauswahl)],BTT[[#This Row],[Verwendete Transaktion (Pflichtauswahl)]],BTT[SAP-Modul
(Pflichtauswahl)],"&lt;&gt;"&amp;BTT[[#This Row],[SAP-Modul
(Pflichtauswahl)]])&gt;0,"Modul anders","okay"),"")</f>
        <v>okay</v>
      </c>
      <c r="AQ837" t="str">
        <f>IFERROR(IF(COUNTIFS(BTT[Verwendete Transaktion (Pflichtauswahl)],BTT[[#This Row],[Verwendete Transaktion (Pflichtauswahl)]],BTT[Verantwortliches TP
(automatisch)],"&lt;&gt;"&amp;BTT[[#This Row],[Verantwortliches TP
(automatisch)]])&gt;0,"Transaktion mehrfach","okay"),"")</f>
        <v>okay</v>
      </c>
      <c r="AR837" t="str">
        <f>IFERROR(IF(COUNTIFS(BTT[Verwendete Transaktion (Pflichtauswahl)],BTT[[#This Row],[Verwendete Transaktion (Pflichtauswahl)]],BTT[Verantwortliches TP
(automatisch)],"&lt;&gt;"&amp;VLOOKUP(aktives_Teilprojekt,Teilprojekte[[Teilprojekte]:[Kürzel]],2,FALSE))&gt;0,"Transaktion mehrfach","okay"),"")</f>
        <v>okay</v>
      </c>
      <c r="AS837" t="s">
        <v>2404</v>
      </c>
    </row>
    <row r="838" spans="1:45">
      <c r="A838" t="str">
        <f>IFERROR(IF(BTT[[#This Row],[Lfd Nr. 
(aus konsolidierter Datei)]]&lt;&gt;"",BTT[[#This Row],[Lfd Nr. 
(aus konsolidierter Datei)]],VLOOKUP(aktives_Teilprojekt,Teilprojekte[[Teilprojekte]:[Kürzel]],2,FALSE)&amp;ROW(BTT[[#This Row],[Lfd Nr.
(automatisch)]])-2),"")</f>
        <v>FI3078</v>
      </c>
      <c r="B838" t="s">
        <v>813</v>
      </c>
      <c r="D838" t="s">
        <v>2405</v>
      </c>
      <c r="E838" t="str">
        <f>IFERROR(IF(NOT(BTT[[#This Row],[Manuelle Änderung des Verantwortliches TP
(Auswahl - bei Bedarf)]]=""),BTT[[#This Row],[Manuelle Änderung des Verantwortliches TP
(Auswahl - bei Bedarf)]],VLOOKUP(BTT[[#This Row],[Hauptprozess
(Pflichtauswahl)]],Hauptprozesse[],3,FALSE)),"")</f>
        <v>FI</v>
      </c>
      <c r="F838" t="s">
        <v>5</v>
      </c>
      <c r="G838" t="s">
        <v>809</v>
      </c>
      <c r="H838" t="s">
        <v>1088</v>
      </c>
      <c r="I838" t="s">
        <v>2406</v>
      </c>
      <c r="J838" t="str">
        <f>IFERROR(VLOOKUP(BTT[[#This Row],[Verwendete Transaktion (Pflichtauswahl)]],Transaktionen[[Transaktionen]:[Langtext]],2,FALSE),"")</f>
        <v>Planerprofil setzen</v>
      </c>
      <c r="O838" t="s">
        <v>83</v>
      </c>
      <c r="T838" t="s">
        <v>83</v>
      </c>
      <c r="V838" t="str">
        <f>IFERROR(VLOOKUP(BTT[[#This Row],[Verwendetes Formular
(Auswahl falls relevant)]],Formulare[[Formularbezeichnung]:[Formularname (technisch)]],2,FALSE),"")</f>
        <v/>
      </c>
      <c r="X838" t="s">
        <v>83</v>
      </c>
      <c r="Y838" s="4"/>
      <c r="AC838" s="22" t="s">
        <v>97</v>
      </c>
      <c r="AD838" t="s">
        <v>816</v>
      </c>
      <c r="AF838" t="s">
        <v>2407</v>
      </c>
      <c r="AG838" t="s">
        <v>792</v>
      </c>
      <c r="AJ838" t="s">
        <v>99</v>
      </c>
      <c r="AK838" t="str">
        <f>IF(BTT[[#This Row],[Subprozess
(optionale Auswahl)]]="","okay",IF(VLOOKUP(BTT[[#This Row],[Subprozess
(optionale Auswahl)]],BPML[[Subprozess]:[Zugeordneter Hauptprozess]],3,FALSE)=BTT[[#This Row],[Hauptprozess
(Pflichtauswahl)]],"okay","falscher Subprozess"))</f>
        <v>okay</v>
      </c>
      <c r="AL838" t="str">
        <f>IF(aktives_Teilprojekt="Master","",IF(BTT[[#This Row],[Verantwortliches TP
(automatisch)]]=VLOOKUP(aktives_Teilprojekt,Teilprojekte[[Teilprojekte]:[Kürzel]],2,FALSE),"okay","Hauptprozess anderes TP"))</f>
        <v>okay</v>
      </c>
      <c r="AM8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8" t="str">
        <f>IFERROR(IF(BTT[[#This Row],[SAP-Modul
(Pflichtauswahl)]]&lt;&gt;VLOOKUP(BTT[[#This Row],[Verwendete Transaktion (Pflichtauswahl)]],Transaktionen[[Transaktionen]:[Modul]],3,FALSE),"Modul anders","okay"),"")</f>
        <v>okay</v>
      </c>
      <c r="AP838" t="str">
        <f>IFERROR(IF(COUNTIFS(BTT[Verwendete Transaktion (Pflichtauswahl)],BTT[[#This Row],[Verwendete Transaktion (Pflichtauswahl)]],BTT[SAP-Modul
(Pflichtauswahl)],"&lt;&gt;"&amp;BTT[[#This Row],[SAP-Modul
(Pflichtauswahl)]])&gt;0,"Modul anders","okay"),"")</f>
        <v>okay</v>
      </c>
      <c r="AQ838" t="str">
        <f>IFERROR(IF(COUNTIFS(BTT[Verwendete Transaktion (Pflichtauswahl)],BTT[[#This Row],[Verwendete Transaktion (Pflichtauswahl)]],BTT[Verantwortliches TP
(automatisch)],"&lt;&gt;"&amp;BTT[[#This Row],[Verantwortliches TP
(automatisch)]])&gt;0,"Transaktion mehrfach","okay"),"")</f>
        <v>okay</v>
      </c>
      <c r="AR838" t="str">
        <f>IFERROR(IF(COUNTIFS(BTT[Verwendete Transaktion (Pflichtauswahl)],BTT[[#This Row],[Verwendete Transaktion (Pflichtauswahl)]],BTT[Verantwortliches TP
(automatisch)],"&lt;&gt;"&amp;VLOOKUP(aktives_Teilprojekt,Teilprojekte[[Teilprojekte]:[Kürzel]],2,FALSE))&gt;0,"Transaktion mehrfach","okay"),"")</f>
        <v>okay</v>
      </c>
      <c r="AS838" t="s">
        <v>2408</v>
      </c>
    </row>
    <row r="839" spans="1:45">
      <c r="A839" t="str">
        <f>IFERROR(IF(BTT[[#This Row],[Lfd Nr. 
(aus konsolidierter Datei)]]&lt;&gt;"",BTT[[#This Row],[Lfd Nr. 
(aus konsolidierter Datei)]],VLOOKUP(aktives_Teilprojekt,Teilprojekte[[Teilprojekte]:[Kürzel]],2,FALSE)&amp;ROW(BTT[[#This Row],[Lfd Nr.
(automatisch)]])-2),"")</f>
        <v>FI3079</v>
      </c>
      <c r="B839" t="s">
        <v>813</v>
      </c>
      <c r="D839" t="s">
        <v>2409</v>
      </c>
      <c r="E839" t="str">
        <f>IFERROR(IF(NOT(BTT[[#This Row],[Manuelle Änderung des Verantwortliches TP
(Auswahl - bei Bedarf)]]=""),BTT[[#This Row],[Manuelle Änderung des Verantwortliches TP
(Auswahl - bei Bedarf)]],VLOOKUP(BTT[[#This Row],[Hauptprozess
(Pflichtauswahl)]],Hauptprozesse[],3,FALSE)),"")</f>
        <v>FI</v>
      </c>
      <c r="F839" t="s">
        <v>5</v>
      </c>
      <c r="G839" t="s">
        <v>809</v>
      </c>
      <c r="H839" t="s">
        <v>1088</v>
      </c>
      <c r="I839" t="s">
        <v>2410</v>
      </c>
      <c r="J839" t="str">
        <f>IFERROR(VLOOKUP(BTT[[#This Row],[Verwendete Transaktion (Pflichtauswahl)]],Transaktionen[[Transaktionen]:[Langtext]],2,FALSE),"")</f>
        <v>Planung Kostenart./Leistaufn. ändern</v>
      </c>
      <c r="O839" t="s">
        <v>83</v>
      </c>
      <c r="T839" t="s">
        <v>83</v>
      </c>
      <c r="V839" t="str">
        <f>IFERROR(VLOOKUP(BTT[[#This Row],[Verwendetes Formular
(Auswahl falls relevant)]],Formulare[[Formularbezeichnung]:[Formularname (technisch)]],2,FALSE),"")</f>
        <v/>
      </c>
      <c r="X839" t="s">
        <v>83</v>
      </c>
      <c r="Y839" s="4"/>
      <c r="AC839" s="22" t="s">
        <v>97</v>
      </c>
      <c r="AD839" t="s">
        <v>87</v>
      </c>
      <c r="AF839" t="s">
        <v>2411</v>
      </c>
      <c r="AG839" t="s">
        <v>792</v>
      </c>
      <c r="AJ839" t="s">
        <v>99</v>
      </c>
      <c r="AK839" t="str">
        <f>IF(BTT[[#This Row],[Subprozess
(optionale Auswahl)]]="","okay",IF(VLOOKUP(BTT[[#This Row],[Subprozess
(optionale Auswahl)]],BPML[[Subprozess]:[Zugeordneter Hauptprozess]],3,FALSE)=BTT[[#This Row],[Hauptprozess
(Pflichtauswahl)]],"okay","falscher Subprozess"))</f>
        <v>okay</v>
      </c>
      <c r="AL839" t="str">
        <f>IF(aktives_Teilprojekt="Master","",IF(BTT[[#This Row],[Verantwortliches TP
(automatisch)]]=VLOOKUP(aktives_Teilprojekt,Teilprojekte[[Teilprojekte]:[Kürzel]],2,FALSE),"okay","Hauptprozess anderes TP"))</f>
        <v>okay</v>
      </c>
      <c r="AM8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39" t="str">
        <f>IFERROR(IF(BTT[[#This Row],[SAP-Modul
(Pflichtauswahl)]]&lt;&gt;VLOOKUP(BTT[[#This Row],[Verwendete Transaktion (Pflichtauswahl)]],Transaktionen[[Transaktionen]:[Modul]],3,FALSE),"Modul anders","okay"),"")</f>
        <v>okay</v>
      </c>
      <c r="AP839" t="str">
        <f>IFERROR(IF(COUNTIFS(BTT[Verwendete Transaktion (Pflichtauswahl)],BTT[[#This Row],[Verwendete Transaktion (Pflichtauswahl)]],BTT[SAP-Modul
(Pflichtauswahl)],"&lt;&gt;"&amp;BTT[[#This Row],[SAP-Modul
(Pflichtauswahl)]])&gt;0,"Modul anders","okay"),"")</f>
        <v>okay</v>
      </c>
      <c r="AQ839" t="str">
        <f>IFERROR(IF(COUNTIFS(BTT[Verwendete Transaktion (Pflichtauswahl)],BTT[[#This Row],[Verwendete Transaktion (Pflichtauswahl)]],BTT[Verantwortliches TP
(automatisch)],"&lt;&gt;"&amp;BTT[[#This Row],[Verantwortliches TP
(automatisch)]])&gt;0,"Transaktion mehrfach","okay"),"")</f>
        <v>okay</v>
      </c>
      <c r="AR839" t="str">
        <f>IFERROR(IF(COUNTIFS(BTT[Verwendete Transaktion (Pflichtauswahl)],BTT[[#This Row],[Verwendete Transaktion (Pflichtauswahl)]],BTT[Verantwortliches TP
(automatisch)],"&lt;&gt;"&amp;VLOOKUP(aktives_Teilprojekt,Teilprojekte[[Teilprojekte]:[Kürzel]],2,FALSE))&gt;0,"Transaktion mehrfach","okay"),"")</f>
        <v>okay</v>
      </c>
      <c r="AS839" t="s">
        <v>2412</v>
      </c>
    </row>
    <row r="840" spans="1:45">
      <c r="A840" t="str">
        <f>IFERROR(IF(BTT[[#This Row],[Lfd Nr. 
(aus konsolidierter Datei)]]&lt;&gt;"",BTT[[#This Row],[Lfd Nr. 
(aus konsolidierter Datei)]],VLOOKUP(aktives_Teilprojekt,Teilprojekte[[Teilprojekte]:[Kürzel]],2,FALSE)&amp;ROW(BTT[[#This Row],[Lfd Nr.
(automatisch)]])-2),"")</f>
        <v>FI3157</v>
      </c>
      <c r="B840" t="s">
        <v>807</v>
      </c>
      <c r="D840" t="s">
        <v>2413</v>
      </c>
      <c r="E840" t="str">
        <f>IFERROR(IF(NOT(BTT[[#This Row],[Manuelle Änderung des Verantwortliches TP
(Auswahl - bei Bedarf)]]=""),BTT[[#This Row],[Manuelle Änderung des Verantwortliches TP
(Auswahl - bei Bedarf)]],VLOOKUP(BTT[[#This Row],[Hauptprozess
(Pflichtauswahl)]],Hauptprozesse[],3,FALSE)),"")</f>
        <v>FI</v>
      </c>
      <c r="G840" t="s">
        <v>809</v>
      </c>
      <c r="H840" t="s">
        <v>1088</v>
      </c>
      <c r="I840" t="s">
        <v>2414</v>
      </c>
      <c r="J840" t="str">
        <f>IFERROR(VLOOKUP(BTT[[#This Row],[Verwendete Transaktion (Pflichtauswahl)]],Transaktionen[[Transaktionen]:[Langtext]],2,FALSE),"")</f>
        <v>Planung Kostenart./Lst.aufn.anzeigen</v>
      </c>
      <c r="O840" t="s">
        <v>83</v>
      </c>
      <c r="T840" t="s">
        <v>83</v>
      </c>
      <c r="V840" t="str">
        <f>IFERROR(VLOOKUP(BTT[[#This Row],[Verwendetes Formular
(Auswahl falls relevant)]],Formulare[[Formularbezeichnung]:[Formularname (technisch)]],2,FALSE),"")</f>
        <v/>
      </c>
      <c r="X840" t="s">
        <v>83</v>
      </c>
      <c r="Y840" s="4"/>
      <c r="AC840" s="22" t="s">
        <v>97</v>
      </c>
      <c r="AD840" t="s">
        <v>98</v>
      </c>
      <c r="AF840" s="22" t="s">
        <v>97</v>
      </c>
      <c r="AJ840" t="s">
        <v>99</v>
      </c>
      <c r="AK840" t="str">
        <f>IF(BTT[[#This Row],[Subprozess
(optionale Auswahl)]]="","okay",IF(VLOOKUP(BTT[[#This Row],[Subprozess
(optionale Auswahl)]],BPML[[Subprozess]:[Zugeordneter Hauptprozess]],3,FALSE)=BTT[[#This Row],[Hauptprozess
(Pflichtauswahl)]],"okay","falscher Subprozess"))</f>
        <v>okay</v>
      </c>
      <c r="AL840" t="str">
        <f>IF(aktives_Teilprojekt="Master","",IF(BTT[[#This Row],[Verantwortliches TP
(automatisch)]]=VLOOKUP(aktives_Teilprojekt,Teilprojekte[[Teilprojekte]:[Kürzel]],2,FALSE),"okay","Hauptprozess anderes TP"))</f>
        <v>okay</v>
      </c>
      <c r="AM8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0" t="str">
        <f>IFERROR(IF(BTT[[#This Row],[SAP-Modul
(Pflichtauswahl)]]&lt;&gt;VLOOKUP(BTT[[#This Row],[Verwendete Transaktion (Pflichtauswahl)]],Transaktionen[[Transaktionen]:[Modul]],3,FALSE),"Modul anders","okay"),"")</f>
        <v>okay</v>
      </c>
      <c r="AP840" t="str">
        <f>IFERROR(IF(COUNTIFS(BTT[Verwendete Transaktion (Pflichtauswahl)],BTT[[#This Row],[Verwendete Transaktion (Pflichtauswahl)]],BTT[SAP-Modul
(Pflichtauswahl)],"&lt;&gt;"&amp;BTT[[#This Row],[SAP-Modul
(Pflichtauswahl)]])&gt;0,"Modul anders","okay"),"")</f>
        <v>okay</v>
      </c>
      <c r="AQ840" t="str">
        <f>IFERROR(IF(COUNTIFS(BTT[Verwendete Transaktion (Pflichtauswahl)],BTT[[#This Row],[Verwendete Transaktion (Pflichtauswahl)]],BTT[Verantwortliches TP
(automatisch)],"&lt;&gt;"&amp;BTT[[#This Row],[Verantwortliches TP
(automatisch)]])&gt;0,"Transaktion mehrfach","okay"),"")</f>
        <v>okay</v>
      </c>
      <c r="AR840" t="str">
        <f>IFERROR(IF(COUNTIFS(BTT[Verwendete Transaktion (Pflichtauswahl)],BTT[[#This Row],[Verwendete Transaktion (Pflichtauswahl)]],BTT[Verantwortliches TP
(automatisch)],"&lt;&gt;"&amp;VLOOKUP(aktives_Teilprojekt,Teilprojekte[[Teilprojekte]:[Kürzel]],2,FALSE))&gt;0,"Transaktion mehrfach","okay"),"")</f>
        <v>okay</v>
      </c>
      <c r="AS840" t="s">
        <v>2415</v>
      </c>
    </row>
    <row r="841" spans="1:45">
      <c r="A841" t="str">
        <f>IFERROR(IF(BTT[[#This Row],[Lfd Nr. 
(aus konsolidierter Datei)]]&lt;&gt;"",BTT[[#This Row],[Lfd Nr. 
(aus konsolidierter Datei)]],VLOOKUP(aktives_Teilprojekt,Teilprojekte[[Teilprojekte]:[Kürzel]],2,FALSE)&amp;ROW(BTT[[#This Row],[Lfd Nr.
(automatisch)]])-2),"")</f>
        <v>FI3158</v>
      </c>
      <c r="B841" t="s">
        <v>807</v>
      </c>
      <c r="D841" t="s">
        <v>2416</v>
      </c>
      <c r="E841" t="str">
        <f>IFERROR(IF(NOT(BTT[[#This Row],[Manuelle Änderung des Verantwortliches TP
(Auswahl - bei Bedarf)]]=""),BTT[[#This Row],[Manuelle Änderung des Verantwortliches TP
(Auswahl - bei Bedarf)]],VLOOKUP(BTT[[#This Row],[Hauptprozess
(Pflichtauswahl)]],Hauptprozesse[],3,FALSE)),"")</f>
        <v>FI</v>
      </c>
      <c r="G841" t="s">
        <v>809</v>
      </c>
      <c r="H841" t="s">
        <v>1088</v>
      </c>
      <c r="I841" t="s">
        <v>2417</v>
      </c>
      <c r="J841" t="str">
        <f>IFERROR(VLOOKUP(BTT[[#This Row],[Verwendete Transaktion (Pflichtauswahl)]],Transaktionen[[Transaktionen]:[Langtext]],2,FALSE),"")</f>
        <v>Primärkosten Plandaten anzeigen</v>
      </c>
      <c r="O841" t="s">
        <v>83</v>
      </c>
      <c r="T841" t="s">
        <v>83</v>
      </c>
      <c r="V841" t="str">
        <f>IFERROR(VLOOKUP(BTT[[#This Row],[Verwendetes Formular
(Auswahl falls relevant)]],Formulare[[Formularbezeichnung]:[Formularname (technisch)]],2,FALSE),"")</f>
        <v/>
      </c>
      <c r="X841" t="s">
        <v>83</v>
      </c>
      <c r="Y841" s="4"/>
      <c r="AC841" s="22" t="s">
        <v>97</v>
      </c>
      <c r="AD841" t="s">
        <v>98</v>
      </c>
      <c r="AF841" s="22" t="s">
        <v>97</v>
      </c>
      <c r="AJ841" t="s">
        <v>99</v>
      </c>
      <c r="AK841" t="str">
        <f>IF(BTT[[#This Row],[Subprozess
(optionale Auswahl)]]="","okay",IF(VLOOKUP(BTT[[#This Row],[Subprozess
(optionale Auswahl)]],BPML[[Subprozess]:[Zugeordneter Hauptprozess]],3,FALSE)=BTT[[#This Row],[Hauptprozess
(Pflichtauswahl)]],"okay","falscher Subprozess"))</f>
        <v>okay</v>
      </c>
      <c r="AL841" t="str">
        <f>IF(aktives_Teilprojekt="Master","",IF(BTT[[#This Row],[Verantwortliches TP
(automatisch)]]=VLOOKUP(aktives_Teilprojekt,Teilprojekte[[Teilprojekte]:[Kürzel]],2,FALSE),"okay","Hauptprozess anderes TP"))</f>
        <v>okay</v>
      </c>
      <c r="AM8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1" t="str">
        <f>IFERROR(IF(BTT[[#This Row],[SAP-Modul
(Pflichtauswahl)]]&lt;&gt;VLOOKUP(BTT[[#This Row],[Verwendete Transaktion (Pflichtauswahl)]],Transaktionen[[Transaktionen]:[Modul]],3,FALSE),"Modul anders","okay"),"")</f>
        <v>okay</v>
      </c>
      <c r="AP841" t="str">
        <f>IFERROR(IF(COUNTIFS(BTT[Verwendete Transaktion (Pflichtauswahl)],BTT[[#This Row],[Verwendete Transaktion (Pflichtauswahl)]],BTT[SAP-Modul
(Pflichtauswahl)],"&lt;&gt;"&amp;BTT[[#This Row],[SAP-Modul
(Pflichtauswahl)]])&gt;0,"Modul anders","okay"),"")</f>
        <v>okay</v>
      </c>
      <c r="AQ841" t="str">
        <f>IFERROR(IF(COUNTIFS(BTT[Verwendete Transaktion (Pflichtauswahl)],BTT[[#This Row],[Verwendete Transaktion (Pflichtauswahl)]],BTT[Verantwortliches TP
(automatisch)],"&lt;&gt;"&amp;BTT[[#This Row],[Verantwortliches TP
(automatisch)]])&gt;0,"Transaktion mehrfach","okay"),"")</f>
        <v>okay</v>
      </c>
      <c r="AR841" t="str">
        <f>IFERROR(IF(COUNTIFS(BTT[Verwendete Transaktion (Pflichtauswahl)],BTT[[#This Row],[Verwendete Transaktion (Pflichtauswahl)]],BTT[Verantwortliches TP
(automatisch)],"&lt;&gt;"&amp;VLOOKUP(aktives_Teilprojekt,Teilprojekte[[Teilprojekte]:[Kürzel]],2,FALSE))&gt;0,"Transaktion mehrfach","okay"),"")</f>
        <v>okay</v>
      </c>
      <c r="AS841" t="s">
        <v>2418</v>
      </c>
    </row>
    <row r="842" spans="1:45">
      <c r="A842" t="str">
        <f>IFERROR(IF(BTT[[#This Row],[Lfd Nr. 
(aus konsolidierter Datei)]]&lt;&gt;"",BTT[[#This Row],[Lfd Nr. 
(aus konsolidierter Datei)]],VLOOKUP(aktives_Teilprojekt,Teilprojekte[[Teilprojekte]:[Kürzel]],2,FALSE)&amp;ROW(BTT[[#This Row],[Lfd Nr.
(automatisch)]])-2),"")</f>
        <v>FI2974</v>
      </c>
      <c r="B842" t="s">
        <v>79</v>
      </c>
      <c r="D842" t="s">
        <v>2419</v>
      </c>
      <c r="E842" t="str">
        <f>IFERROR(IF(NOT(BTT[[#This Row],[Manuelle Änderung des Verantwortliches TP
(Auswahl - bei Bedarf)]]=""),BTT[[#This Row],[Manuelle Änderung des Verantwortliches TP
(Auswahl - bei Bedarf)]],VLOOKUP(BTT[[#This Row],[Hauptprozess
(Pflichtauswahl)]],Hauptprozesse[],3,FALSE)),"")</f>
        <v>FI</v>
      </c>
      <c r="G842" t="s">
        <v>809</v>
      </c>
      <c r="H842" t="s">
        <v>831</v>
      </c>
      <c r="I842" t="s">
        <v>2420</v>
      </c>
      <c r="J842" t="str">
        <f>IFERROR(VLOOKUP(BTT[[#This Row],[Verwendete Transaktion (Pflichtauswahl)]],Transaktionen[[Transaktionen]:[Langtext]],2,FALSE),"")</f>
        <v>Leistungsarten Plandaten ändern</v>
      </c>
      <c r="O842" t="s">
        <v>83</v>
      </c>
      <c r="T842" t="s">
        <v>83</v>
      </c>
      <c r="V842" t="str">
        <f>IFERROR(VLOOKUP(BTT[[#This Row],[Verwendetes Formular
(Auswahl falls relevant)]],Formulare[[Formularbezeichnung]:[Formularname (technisch)]],2,FALSE),"")</f>
        <v/>
      </c>
      <c r="X842" t="s">
        <v>83</v>
      </c>
      <c r="Y842" s="4"/>
      <c r="AC842" s="22" t="s">
        <v>97</v>
      </c>
      <c r="AD842" t="s">
        <v>816</v>
      </c>
      <c r="AF842" t="s">
        <v>2421</v>
      </c>
      <c r="AG842" t="s">
        <v>792</v>
      </c>
      <c r="AJ842" t="s">
        <v>99</v>
      </c>
      <c r="AK842" t="str">
        <f>IF(BTT[[#This Row],[Subprozess
(optionale Auswahl)]]="","okay",IF(VLOOKUP(BTT[[#This Row],[Subprozess
(optionale Auswahl)]],BPML[[Subprozess]:[Zugeordneter Hauptprozess]],3,FALSE)=BTT[[#This Row],[Hauptprozess
(Pflichtauswahl)]],"okay","falscher Subprozess"))</f>
        <v>okay</v>
      </c>
      <c r="AL842" t="str">
        <f>IF(aktives_Teilprojekt="Master","",IF(BTT[[#This Row],[Verantwortliches TP
(automatisch)]]=VLOOKUP(aktives_Teilprojekt,Teilprojekte[[Teilprojekte]:[Kürzel]],2,FALSE),"okay","Hauptprozess anderes TP"))</f>
        <v>okay</v>
      </c>
      <c r="AM8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2" t="str">
        <f>IFERROR(IF(BTT[[#This Row],[SAP-Modul
(Pflichtauswahl)]]&lt;&gt;VLOOKUP(BTT[[#This Row],[Verwendete Transaktion (Pflichtauswahl)]],Transaktionen[[Transaktionen]:[Modul]],3,FALSE),"Modul anders","okay"),"")</f>
        <v>Modul anders</v>
      </c>
      <c r="AP842" t="str">
        <f>IFERROR(IF(COUNTIFS(BTT[Verwendete Transaktion (Pflichtauswahl)],BTT[[#This Row],[Verwendete Transaktion (Pflichtauswahl)]],BTT[SAP-Modul
(Pflichtauswahl)],"&lt;&gt;"&amp;BTT[[#This Row],[SAP-Modul
(Pflichtauswahl)]])&gt;0,"Modul anders","okay"),"")</f>
        <v>okay</v>
      </c>
      <c r="AQ842" t="str">
        <f>IFERROR(IF(COUNTIFS(BTT[Verwendete Transaktion (Pflichtauswahl)],BTT[[#This Row],[Verwendete Transaktion (Pflichtauswahl)]],BTT[Verantwortliches TP
(automatisch)],"&lt;&gt;"&amp;BTT[[#This Row],[Verantwortliches TP
(automatisch)]])&gt;0,"Transaktion mehrfach","okay"),"")</f>
        <v>okay</v>
      </c>
      <c r="AR842" t="str">
        <f>IFERROR(IF(COUNTIFS(BTT[Verwendete Transaktion (Pflichtauswahl)],BTT[[#This Row],[Verwendete Transaktion (Pflichtauswahl)]],BTT[Verantwortliches TP
(automatisch)],"&lt;&gt;"&amp;VLOOKUP(aktives_Teilprojekt,Teilprojekte[[Teilprojekte]:[Kürzel]],2,FALSE))&gt;0,"Transaktion mehrfach","okay"),"")</f>
        <v>okay</v>
      </c>
      <c r="AS842" t="s">
        <v>2422</v>
      </c>
    </row>
    <row r="843" spans="1:45">
      <c r="A843" t="str">
        <f>IFERROR(IF(BTT[[#This Row],[Lfd Nr. 
(aus konsolidierter Datei)]]&lt;&gt;"",BTT[[#This Row],[Lfd Nr. 
(aus konsolidierter Datei)]],VLOOKUP(aktives_Teilprojekt,Teilprojekte[[Teilprojekte]:[Kürzel]],2,FALSE)&amp;ROW(BTT[[#This Row],[Lfd Nr.
(automatisch)]])-2),"")</f>
        <v>FI3014</v>
      </c>
      <c r="B843" t="s">
        <v>813</v>
      </c>
      <c r="D843" t="s">
        <v>2423</v>
      </c>
      <c r="E843" t="str">
        <f>IFERROR(IF(NOT(BTT[[#This Row],[Manuelle Änderung des Verantwortliches TP
(Auswahl - bei Bedarf)]]=""),BTT[[#This Row],[Manuelle Änderung des Verantwortliches TP
(Auswahl - bei Bedarf)]],VLOOKUP(BTT[[#This Row],[Hauptprozess
(Pflichtauswahl)]],Hauptprozesse[],3,FALSE)),"")</f>
        <v>FI</v>
      </c>
      <c r="F843" t="s">
        <v>5</v>
      </c>
      <c r="G843" t="s">
        <v>809</v>
      </c>
      <c r="H843" t="s">
        <v>831</v>
      </c>
      <c r="I843" t="s">
        <v>2420</v>
      </c>
      <c r="J843" t="str">
        <f>IFERROR(VLOOKUP(BTT[[#This Row],[Verwendete Transaktion (Pflichtauswahl)]],Transaktionen[[Transaktionen]:[Langtext]],2,FALSE),"")</f>
        <v>Leistungsarten Plandaten ändern</v>
      </c>
      <c r="O843" t="s">
        <v>83</v>
      </c>
      <c r="T843" t="s">
        <v>83</v>
      </c>
      <c r="V843" t="str">
        <f>IFERROR(VLOOKUP(BTT[[#This Row],[Verwendetes Formular
(Auswahl falls relevant)]],Formulare[[Formularbezeichnung]:[Formularname (technisch)]],2,FALSE),"")</f>
        <v/>
      </c>
      <c r="X843" t="s">
        <v>83</v>
      </c>
      <c r="Y843" s="4"/>
      <c r="AC843" s="22" t="s">
        <v>97</v>
      </c>
      <c r="AD843" t="s">
        <v>816</v>
      </c>
      <c r="AF843" t="s">
        <v>2421</v>
      </c>
      <c r="AG843" t="s">
        <v>792</v>
      </c>
      <c r="AJ843" t="s">
        <v>99</v>
      </c>
      <c r="AK843" t="str">
        <f>IF(BTT[[#This Row],[Subprozess
(optionale Auswahl)]]="","okay",IF(VLOOKUP(BTT[[#This Row],[Subprozess
(optionale Auswahl)]],BPML[[Subprozess]:[Zugeordneter Hauptprozess]],3,FALSE)=BTT[[#This Row],[Hauptprozess
(Pflichtauswahl)]],"okay","falscher Subprozess"))</f>
        <v>okay</v>
      </c>
      <c r="AL843" t="str">
        <f>IF(aktives_Teilprojekt="Master","",IF(BTT[[#This Row],[Verantwortliches TP
(automatisch)]]=VLOOKUP(aktives_Teilprojekt,Teilprojekte[[Teilprojekte]:[Kürzel]],2,FALSE),"okay","Hauptprozess anderes TP"))</f>
        <v>okay</v>
      </c>
      <c r="AM8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3" t="str">
        <f>IFERROR(IF(BTT[[#This Row],[SAP-Modul
(Pflichtauswahl)]]&lt;&gt;VLOOKUP(BTT[[#This Row],[Verwendete Transaktion (Pflichtauswahl)]],Transaktionen[[Transaktionen]:[Modul]],3,FALSE),"Modul anders","okay"),"")</f>
        <v>Modul anders</v>
      </c>
      <c r="AP843" t="str">
        <f>IFERROR(IF(COUNTIFS(BTT[Verwendete Transaktion (Pflichtauswahl)],BTT[[#This Row],[Verwendete Transaktion (Pflichtauswahl)]],BTT[SAP-Modul
(Pflichtauswahl)],"&lt;&gt;"&amp;BTT[[#This Row],[SAP-Modul
(Pflichtauswahl)]])&gt;0,"Modul anders","okay"),"")</f>
        <v>okay</v>
      </c>
      <c r="AQ843" t="str">
        <f>IFERROR(IF(COUNTIFS(BTT[Verwendete Transaktion (Pflichtauswahl)],BTT[[#This Row],[Verwendete Transaktion (Pflichtauswahl)]],BTT[Verantwortliches TP
(automatisch)],"&lt;&gt;"&amp;BTT[[#This Row],[Verantwortliches TP
(automatisch)]])&gt;0,"Transaktion mehrfach","okay"),"")</f>
        <v>okay</v>
      </c>
      <c r="AR843" t="str">
        <f>IFERROR(IF(COUNTIFS(BTT[Verwendete Transaktion (Pflichtauswahl)],BTT[[#This Row],[Verwendete Transaktion (Pflichtauswahl)]],BTT[Verantwortliches TP
(automatisch)],"&lt;&gt;"&amp;VLOOKUP(aktives_Teilprojekt,Teilprojekte[[Teilprojekte]:[Kürzel]],2,FALSE))&gt;0,"Transaktion mehrfach","okay"),"")</f>
        <v>okay</v>
      </c>
      <c r="AS843" t="s">
        <v>2424</v>
      </c>
    </row>
    <row r="844" spans="1:45">
      <c r="A844" t="str">
        <f>IFERROR(IF(BTT[[#This Row],[Lfd Nr. 
(aus konsolidierter Datei)]]&lt;&gt;"",BTT[[#This Row],[Lfd Nr. 
(aus konsolidierter Datei)]],VLOOKUP(aktives_Teilprojekt,Teilprojekte[[Teilprojekte]:[Kürzel]],2,FALSE)&amp;ROW(BTT[[#This Row],[Lfd Nr.
(automatisch)]])-2),"")</f>
        <v>FI3159</v>
      </c>
      <c r="B844" t="s">
        <v>807</v>
      </c>
      <c r="D844" t="s">
        <v>2425</v>
      </c>
      <c r="E844" t="str">
        <f>IFERROR(IF(NOT(BTT[[#This Row],[Manuelle Änderung des Verantwortliches TP
(Auswahl - bei Bedarf)]]=""),BTT[[#This Row],[Manuelle Änderung des Verantwortliches TP
(Auswahl - bei Bedarf)]],VLOOKUP(BTT[[#This Row],[Hauptprozess
(Pflichtauswahl)]],Hauptprozesse[],3,FALSE)),"")</f>
        <v>FI</v>
      </c>
      <c r="G844" t="s">
        <v>809</v>
      </c>
      <c r="H844" t="s">
        <v>1088</v>
      </c>
      <c r="I844" t="s">
        <v>2426</v>
      </c>
      <c r="J844" t="str">
        <f>IFERROR(VLOOKUP(BTT[[#This Row],[Verwendete Transaktion (Pflichtauswahl)]],Transaktionen[[Transaktionen]:[Langtext]],2,FALSE),"")</f>
        <v>Leistungsarten Plandaten anzeigen</v>
      </c>
      <c r="O844" t="s">
        <v>83</v>
      </c>
      <c r="T844" t="s">
        <v>83</v>
      </c>
      <c r="V844" t="str">
        <f>IFERROR(VLOOKUP(BTT[[#This Row],[Verwendetes Formular
(Auswahl falls relevant)]],Formulare[[Formularbezeichnung]:[Formularname (technisch)]],2,FALSE),"")</f>
        <v/>
      </c>
      <c r="X844" t="s">
        <v>83</v>
      </c>
      <c r="Y844" s="4"/>
      <c r="AC844" s="22" t="s">
        <v>97</v>
      </c>
      <c r="AD844" t="s">
        <v>816</v>
      </c>
      <c r="AF844" t="s">
        <v>2427</v>
      </c>
      <c r="AG844" t="s">
        <v>792</v>
      </c>
      <c r="AJ844" t="s">
        <v>99</v>
      </c>
      <c r="AK844" t="str">
        <f>IF(BTT[[#This Row],[Subprozess
(optionale Auswahl)]]="","okay",IF(VLOOKUP(BTT[[#This Row],[Subprozess
(optionale Auswahl)]],BPML[[Subprozess]:[Zugeordneter Hauptprozess]],3,FALSE)=BTT[[#This Row],[Hauptprozess
(Pflichtauswahl)]],"okay","falscher Subprozess"))</f>
        <v>okay</v>
      </c>
      <c r="AL844" t="str">
        <f>IF(aktives_Teilprojekt="Master","",IF(BTT[[#This Row],[Verantwortliches TP
(automatisch)]]=VLOOKUP(aktives_Teilprojekt,Teilprojekte[[Teilprojekte]:[Kürzel]],2,FALSE),"okay","Hauptprozess anderes TP"))</f>
        <v>okay</v>
      </c>
      <c r="AM8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4" t="str">
        <f>IFERROR(IF(BTT[[#This Row],[SAP-Modul
(Pflichtauswahl)]]&lt;&gt;VLOOKUP(BTT[[#This Row],[Verwendete Transaktion (Pflichtauswahl)]],Transaktionen[[Transaktionen]:[Modul]],3,FALSE),"Modul anders","okay"),"")</f>
        <v>okay</v>
      </c>
      <c r="AP844" t="str">
        <f>IFERROR(IF(COUNTIFS(BTT[Verwendete Transaktion (Pflichtauswahl)],BTT[[#This Row],[Verwendete Transaktion (Pflichtauswahl)]],BTT[SAP-Modul
(Pflichtauswahl)],"&lt;&gt;"&amp;BTT[[#This Row],[SAP-Modul
(Pflichtauswahl)]])&gt;0,"Modul anders","okay"),"")</f>
        <v>okay</v>
      </c>
      <c r="AQ844" t="str">
        <f>IFERROR(IF(COUNTIFS(BTT[Verwendete Transaktion (Pflichtauswahl)],BTT[[#This Row],[Verwendete Transaktion (Pflichtauswahl)]],BTT[Verantwortliches TP
(automatisch)],"&lt;&gt;"&amp;BTT[[#This Row],[Verantwortliches TP
(automatisch)]])&gt;0,"Transaktion mehrfach","okay"),"")</f>
        <v>okay</v>
      </c>
      <c r="AR844" t="str">
        <f>IFERROR(IF(COUNTIFS(BTT[Verwendete Transaktion (Pflichtauswahl)],BTT[[#This Row],[Verwendete Transaktion (Pflichtauswahl)]],BTT[Verantwortliches TP
(automatisch)],"&lt;&gt;"&amp;VLOOKUP(aktives_Teilprojekt,Teilprojekte[[Teilprojekte]:[Kürzel]],2,FALSE))&gt;0,"Transaktion mehrfach","okay"),"")</f>
        <v>okay</v>
      </c>
      <c r="AS844" t="s">
        <v>2428</v>
      </c>
    </row>
    <row r="845" spans="1:45">
      <c r="A845" t="str">
        <f>IFERROR(IF(BTT[[#This Row],[Lfd Nr. 
(aus konsolidierter Datei)]]&lt;&gt;"",BTT[[#This Row],[Lfd Nr. 
(aus konsolidierter Datei)]],VLOOKUP(aktives_Teilprojekt,Teilprojekte[[Teilprojekte]:[Kürzel]],2,FALSE)&amp;ROW(BTT[[#This Row],[Lfd Nr.
(automatisch)]])-2),"")</f>
        <v>FI3160</v>
      </c>
      <c r="B845" t="s">
        <v>807</v>
      </c>
      <c r="D845" t="s">
        <v>2429</v>
      </c>
      <c r="E845" t="str">
        <f>IFERROR(IF(NOT(BTT[[#This Row],[Manuelle Änderung des Verantwortliches TP
(Auswahl - bei Bedarf)]]=""),BTT[[#This Row],[Manuelle Änderung des Verantwortliches TP
(Auswahl - bei Bedarf)]],VLOOKUP(BTT[[#This Row],[Hauptprozess
(Pflichtauswahl)]],Hauptprozesse[],3,FALSE)),"")</f>
        <v>FI</v>
      </c>
      <c r="G845" t="s">
        <v>809</v>
      </c>
      <c r="H845" t="s">
        <v>1088</v>
      </c>
      <c r="I845" t="s">
        <v>2430</v>
      </c>
      <c r="J845" t="str">
        <f>IFERROR(VLOOKUP(BTT[[#This Row],[Verwendete Transaktion (Pflichtauswahl)]],Transaktionen[[Transaktionen]:[Langtext]],2,FALSE),"")</f>
        <v>Statist. Kennz. Plandaten anzeigen</v>
      </c>
      <c r="O845" t="s">
        <v>83</v>
      </c>
      <c r="T845" t="s">
        <v>83</v>
      </c>
      <c r="V845" t="str">
        <f>IFERROR(VLOOKUP(BTT[[#This Row],[Verwendetes Formular
(Auswahl falls relevant)]],Formulare[[Formularbezeichnung]:[Formularname (technisch)]],2,FALSE),"")</f>
        <v/>
      </c>
      <c r="X845" t="s">
        <v>83</v>
      </c>
      <c r="Y845" s="4"/>
      <c r="AC845" s="22" t="s">
        <v>97</v>
      </c>
      <c r="AD845" t="s">
        <v>98</v>
      </c>
      <c r="AF845" s="22" t="s">
        <v>97</v>
      </c>
      <c r="AJ845" t="s">
        <v>99</v>
      </c>
      <c r="AK845" t="str">
        <f>IF(BTT[[#This Row],[Subprozess
(optionale Auswahl)]]="","okay",IF(VLOOKUP(BTT[[#This Row],[Subprozess
(optionale Auswahl)]],BPML[[Subprozess]:[Zugeordneter Hauptprozess]],3,FALSE)=BTT[[#This Row],[Hauptprozess
(Pflichtauswahl)]],"okay","falscher Subprozess"))</f>
        <v>okay</v>
      </c>
      <c r="AL845" t="str">
        <f>IF(aktives_Teilprojekt="Master","",IF(BTT[[#This Row],[Verantwortliches TP
(automatisch)]]=VLOOKUP(aktives_Teilprojekt,Teilprojekte[[Teilprojekte]:[Kürzel]],2,FALSE),"okay","Hauptprozess anderes TP"))</f>
        <v>okay</v>
      </c>
      <c r="AM8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5" t="str">
        <f>IFERROR(IF(BTT[[#This Row],[SAP-Modul
(Pflichtauswahl)]]&lt;&gt;VLOOKUP(BTT[[#This Row],[Verwendete Transaktion (Pflichtauswahl)]],Transaktionen[[Transaktionen]:[Modul]],3,FALSE),"Modul anders","okay"),"")</f>
        <v>okay</v>
      </c>
      <c r="AP845" t="str">
        <f>IFERROR(IF(COUNTIFS(BTT[Verwendete Transaktion (Pflichtauswahl)],BTT[[#This Row],[Verwendete Transaktion (Pflichtauswahl)]],BTT[SAP-Modul
(Pflichtauswahl)],"&lt;&gt;"&amp;BTT[[#This Row],[SAP-Modul
(Pflichtauswahl)]])&gt;0,"Modul anders","okay"),"")</f>
        <v>okay</v>
      </c>
      <c r="AQ845" t="str">
        <f>IFERROR(IF(COUNTIFS(BTT[Verwendete Transaktion (Pflichtauswahl)],BTT[[#This Row],[Verwendete Transaktion (Pflichtauswahl)]],BTT[Verantwortliches TP
(automatisch)],"&lt;&gt;"&amp;BTT[[#This Row],[Verantwortliches TP
(automatisch)]])&gt;0,"Transaktion mehrfach","okay"),"")</f>
        <v>okay</v>
      </c>
      <c r="AR845" t="str">
        <f>IFERROR(IF(COUNTIFS(BTT[Verwendete Transaktion (Pflichtauswahl)],BTT[[#This Row],[Verwendete Transaktion (Pflichtauswahl)]],BTT[Verantwortliches TP
(automatisch)],"&lt;&gt;"&amp;VLOOKUP(aktives_Teilprojekt,Teilprojekte[[Teilprojekte]:[Kürzel]],2,FALSE))&gt;0,"Transaktion mehrfach","okay"),"")</f>
        <v>okay</v>
      </c>
      <c r="AS845" t="s">
        <v>2431</v>
      </c>
    </row>
    <row r="846" spans="1:45">
      <c r="A846" t="str">
        <f>IFERROR(IF(BTT[[#This Row],[Lfd Nr. 
(aus konsolidierter Datei)]]&lt;&gt;"",BTT[[#This Row],[Lfd Nr. 
(aus konsolidierter Datei)]],VLOOKUP(aktives_Teilprojekt,Teilprojekte[[Teilprojekte]:[Kürzel]],2,FALSE)&amp;ROW(BTT[[#This Row],[Lfd Nr.
(automatisch)]])-2),"")</f>
        <v>FI3080</v>
      </c>
      <c r="B846" t="s">
        <v>813</v>
      </c>
      <c r="D846" t="s">
        <v>2432</v>
      </c>
      <c r="E846" t="str">
        <f>IFERROR(IF(NOT(BTT[[#This Row],[Manuelle Änderung des Verantwortliches TP
(Auswahl - bei Bedarf)]]=""),BTT[[#This Row],[Manuelle Änderung des Verantwortliches TP
(Auswahl - bei Bedarf)]],VLOOKUP(BTT[[#This Row],[Hauptprozess
(Pflichtauswahl)]],Hauptprozesse[],3,FALSE)),"")</f>
        <v>FI</v>
      </c>
      <c r="F846" t="s">
        <v>5</v>
      </c>
      <c r="G846" t="s">
        <v>809</v>
      </c>
      <c r="H846" t="s">
        <v>1088</v>
      </c>
      <c r="I846" t="s">
        <v>2433</v>
      </c>
      <c r="J846" t="str">
        <f>IFERROR(VLOOKUP(BTT[[#This Row],[Verwendete Transaktion (Pflichtauswahl)]],Transaktionen[[Transaktionen]:[Langtext]],2,FALSE),"")</f>
        <v>Leist.arten Plandaten ändern</v>
      </c>
      <c r="O846" t="s">
        <v>83</v>
      </c>
      <c r="T846" t="s">
        <v>83</v>
      </c>
      <c r="V846" t="str">
        <f>IFERROR(VLOOKUP(BTT[[#This Row],[Verwendetes Formular
(Auswahl falls relevant)]],Formulare[[Formularbezeichnung]:[Formularname (technisch)]],2,FALSE),"")</f>
        <v/>
      </c>
      <c r="X846" t="s">
        <v>83</v>
      </c>
      <c r="Y846" s="4"/>
      <c r="AC846" s="22" t="s">
        <v>97</v>
      </c>
      <c r="AD846" t="s">
        <v>98</v>
      </c>
      <c r="AF846" s="22" t="s">
        <v>97</v>
      </c>
      <c r="AJ846" t="s">
        <v>99</v>
      </c>
      <c r="AK846" t="str">
        <f>IF(BTT[[#This Row],[Subprozess
(optionale Auswahl)]]="","okay",IF(VLOOKUP(BTT[[#This Row],[Subprozess
(optionale Auswahl)]],BPML[[Subprozess]:[Zugeordneter Hauptprozess]],3,FALSE)=BTT[[#This Row],[Hauptprozess
(Pflichtauswahl)]],"okay","falscher Subprozess"))</f>
        <v>okay</v>
      </c>
      <c r="AL846" t="str">
        <f>IF(aktives_Teilprojekt="Master","",IF(BTT[[#This Row],[Verantwortliches TP
(automatisch)]]=VLOOKUP(aktives_Teilprojekt,Teilprojekte[[Teilprojekte]:[Kürzel]],2,FALSE),"okay","Hauptprozess anderes TP"))</f>
        <v>okay</v>
      </c>
      <c r="AM8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6" t="str">
        <f>IFERROR(IF(BTT[[#This Row],[SAP-Modul
(Pflichtauswahl)]]&lt;&gt;VLOOKUP(BTT[[#This Row],[Verwendete Transaktion (Pflichtauswahl)]],Transaktionen[[Transaktionen]:[Modul]],3,FALSE),"Modul anders","okay"),"")</f>
        <v>okay</v>
      </c>
      <c r="AP846" t="str">
        <f>IFERROR(IF(COUNTIFS(BTT[Verwendete Transaktion (Pflichtauswahl)],BTT[[#This Row],[Verwendete Transaktion (Pflichtauswahl)]],BTT[SAP-Modul
(Pflichtauswahl)],"&lt;&gt;"&amp;BTT[[#This Row],[SAP-Modul
(Pflichtauswahl)]])&gt;0,"Modul anders","okay"),"")</f>
        <v>okay</v>
      </c>
      <c r="AQ846" t="str">
        <f>IFERROR(IF(COUNTIFS(BTT[Verwendete Transaktion (Pflichtauswahl)],BTT[[#This Row],[Verwendete Transaktion (Pflichtauswahl)]],BTT[Verantwortliches TP
(automatisch)],"&lt;&gt;"&amp;BTT[[#This Row],[Verantwortliches TP
(automatisch)]])&gt;0,"Transaktion mehrfach","okay"),"")</f>
        <v>okay</v>
      </c>
      <c r="AR846" t="str">
        <f>IFERROR(IF(COUNTIFS(BTT[Verwendete Transaktion (Pflichtauswahl)],BTT[[#This Row],[Verwendete Transaktion (Pflichtauswahl)]],BTT[Verantwortliches TP
(automatisch)],"&lt;&gt;"&amp;VLOOKUP(aktives_Teilprojekt,Teilprojekte[[Teilprojekte]:[Kürzel]],2,FALSE))&gt;0,"Transaktion mehrfach","okay"),"")</f>
        <v>okay</v>
      </c>
      <c r="AS846" t="s">
        <v>2434</v>
      </c>
    </row>
    <row r="847" spans="1:45">
      <c r="A847" t="str">
        <f>IFERROR(IF(BTT[[#This Row],[Lfd Nr. 
(aus konsolidierter Datei)]]&lt;&gt;"",BTT[[#This Row],[Lfd Nr. 
(aus konsolidierter Datei)]],VLOOKUP(aktives_Teilprojekt,Teilprojekte[[Teilprojekte]:[Kürzel]],2,FALSE)&amp;ROW(BTT[[#This Row],[Lfd Nr.
(automatisch)]])-2),"")</f>
        <v>FI3081</v>
      </c>
      <c r="B847" t="s">
        <v>813</v>
      </c>
      <c r="D847" t="s">
        <v>2409</v>
      </c>
      <c r="E847" t="str">
        <f>IFERROR(IF(NOT(BTT[[#This Row],[Manuelle Änderung des Verantwortliches TP
(Auswahl - bei Bedarf)]]=""),BTT[[#This Row],[Manuelle Änderung des Verantwortliches TP
(Auswahl - bei Bedarf)]],VLOOKUP(BTT[[#This Row],[Hauptprozess
(Pflichtauswahl)]],Hauptprozesse[],3,FALSE)),"")</f>
        <v>FI</v>
      </c>
      <c r="F847" t="s">
        <v>5</v>
      </c>
      <c r="G847" t="s">
        <v>809</v>
      </c>
      <c r="H847" t="s">
        <v>1088</v>
      </c>
      <c r="I847" t="s">
        <v>2435</v>
      </c>
      <c r="J847" t="str">
        <f>IFERROR(VLOOKUP(BTT[[#This Row],[Verwendete Transaktion (Pflichtauswahl)]],Transaktionen[[Transaktionen]:[Langtext]],2,FALSE),"")</f>
        <v>Planung Kostenart./Leistaufn. ändern</v>
      </c>
      <c r="O847" t="s">
        <v>83</v>
      </c>
      <c r="T847" t="s">
        <v>83</v>
      </c>
      <c r="V847" t="str">
        <f>IFERROR(VLOOKUP(BTT[[#This Row],[Verwendetes Formular
(Auswahl falls relevant)]],Formulare[[Formularbezeichnung]:[Formularname (technisch)]],2,FALSE),"")</f>
        <v/>
      </c>
      <c r="X847" t="s">
        <v>83</v>
      </c>
      <c r="Y847" s="4"/>
      <c r="AC847" s="22" t="s">
        <v>97</v>
      </c>
      <c r="AD847" t="s">
        <v>98</v>
      </c>
      <c r="AF847" s="22" t="s">
        <v>97</v>
      </c>
      <c r="AJ847" t="s">
        <v>99</v>
      </c>
      <c r="AK847" t="str">
        <f>IF(BTT[[#This Row],[Subprozess
(optionale Auswahl)]]="","okay",IF(VLOOKUP(BTT[[#This Row],[Subprozess
(optionale Auswahl)]],BPML[[Subprozess]:[Zugeordneter Hauptprozess]],3,FALSE)=BTT[[#This Row],[Hauptprozess
(Pflichtauswahl)]],"okay","falscher Subprozess"))</f>
        <v>okay</v>
      </c>
      <c r="AL847" t="str">
        <f>IF(aktives_Teilprojekt="Master","",IF(BTT[[#This Row],[Verantwortliches TP
(automatisch)]]=VLOOKUP(aktives_Teilprojekt,Teilprojekte[[Teilprojekte]:[Kürzel]],2,FALSE),"okay","Hauptprozess anderes TP"))</f>
        <v>okay</v>
      </c>
      <c r="AM8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7" t="str">
        <f>IFERROR(IF(BTT[[#This Row],[SAP-Modul
(Pflichtauswahl)]]&lt;&gt;VLOOKUP(BTT[[#This Row],[Verwendete Transaktion (Pflichtauswahl)]],Transaktionen[[Transaktionen]:[Modul]],3,FALSE),"Modul anders","okay"),"")</f>
        <v>okay</v>
      </c>
      <c r="AP847" t="str">
        <f>IFERROR(IF(COUNTIFS(BTT[Verwendete Transaktion (Pflichtauswahl)],BTT[[#This Row],[Verwendete Transaktion (Pflichtauswahl)]],BTT[SAP-Modul
(Pflichtauswahl)],"&lt;&gt;"&amp;BTT[[#This Row],[SAP-Modul
(Pflichtauswahl)]])&gt;0,"Modul anders","okay"),"")</f>
        <v>okay</v>
      </c>
      <c r="AQ847" t="str">
        <f>IFERROR(IF(COUNTIFS(BTT[Verwendete Transaktion (Pflichtauswahl)],BTT[[#This Row],[Verwendete Transaktion (Pflichtauswahl)]],BTT[Verantwortliches TP
(automatisch)],"&lt;&gt;"&amp;BTT[[#This Row],[Verantwortliches TP
(automatisch)]])&gt;0,"Transaktion mehrfach","okay"),"")</f>
        <v>okay</v>
      </c>
      <c r="AR847" t="str">
        <f>IFERROR(IF(COUNTIFS(BTT[Verwendete Transaktion (Pflichtauswahl)],BTT[[#This Row],[Verwendete Transaktion (Pflichtauswahl)]],BTT[Verantwortliches TP
(automatisch)],"&lt;&gt;"&amp;VLOOKUP(aktives_Teilprojekt,Teilprojekte[[Teilprojekte]:[Kürzel]],2,FALSE))&gt;0,"Transaktion mehrfach","okay"),"")</f>
        <v>okay</v>
      </c>
      <c r="AS847" t="s">
        <v>2436</v>
      </c>
    </row>
    <row r="848" spans="1:45">
      <c r="A848" t="str">
        <f>IFERROR(IF(BTT[[#This Row],[Lfd Nr. 
(aus konsolidierter Datei)]]&lt;&gt;"",BTT[[#This Row],[Lfd Nr. 
(aus konsolidierter Datei)]],VLOOKUP(aktives_Teilprojekt,Teilprojekte[[Teilprojekte]:[Kürzel]],2,FALSE)&amp;ROW(BTT[[#This Row],[Lfd Nr.
(automatisch)]])-2),"")</f>
        <v>FI3082</v>
      </c>
      <c r="B848" t="s">
        <v>813</v>
      </c>
      <c r="D848" t="s">
        <v>2437</v>
      </c>
      <c r="E848" t="str">
        <f>IFERROR(IF(NOT(BTT[[#This Row],[Manuelle Änderung des Verantwortliches TP
(Auswahl - bei Bedarf)]]=""),BTT[[#This Row],[Manuelle Änderung des Verantwortliches TP
(Auswahl - bei Bedarf)]],VLOOKUP(BTT[[#This Row],[Hauptprozess
(Pflichtauswahl)]],Hauptprozesse[],3,FALSE)),"")</f>
        <v>FI</v>
      </c>
      <c r="F848" t="s">
        <v>5</v>
      </c>
      <c r="G848" t="s">
        <v>809</v>
      </c>
      <c r="H848" t="s">
        <v>1088</v>
      </c>
      <c r="I848" t="s">
        <v>2438</v>
      </c>
      <c r="J848" t="str">
        <f>IFERROR(VLOOKUP(BTT[[#This Row],[Verwendete Transaktion (Pflichtauswahl)]],Transaktionen[[Transaktionen]:[Langtext]],2,FALSE),"")</f>
        <v>Planung Kostenart./LstAufn. anzeigen</v>
      </c>
      <c r="O848" t="s">
        <v>83</v>
      </c>
      <c r="T848" t="s">
        <v>83</v>
      </c>
      <c r="V848" t="str">
        <f>IFERROR(VLOOKUP(BTT[[#This Row],[Verwendetes Formular
(Auswahl falls relevant)]],Formulare[[Formularbezeichnung]:[Formularname (technisch)]],2,FALSE),"")</f>
        <v/>
      </c>
      <c r="X848" t="s">
        <v>83</v>
      </c>
      <c r="Y848" s="4"/>
      <c r="AC848" s="22" t="s">
        <v>97</v>
      </c>
      <c r="AD848" t="s">
        <v>98</v>
      </c>
      <c r="AF848" s="22" t="s">
        <v>97</v>
      </c>
      <c r="AJ848" t="s">
        <v>99</v>
      </c>
      <c r="AK848" t="str">
        <f>IF(BTT[[#This Row],[Subprozess
(optionale Auswahl)]]="","okay",IF(VLOOKUP(BTT[[#This Row],[Subprozess
(optionale Auswahl)]],BPML[[Subprozess]:[Zugeordneter Hauptprozess]],3,FALSE)=BTT[[#This Row],[Hauptprozess
(Pflichtauswahl)]],"okay","falscher Subprozess"))</f>
        <v>okay</v>
      </c>
      <c r="AL848" t="str">
        <f>IF(aktives_Teilprojekt="Master","",IF(BTT[[#This Row],[Verantwortliches TP
(automatisch)]]=VLOOKUP(aktives_Teilprojekt,Teilprojekte[[Teilprojekte]:[Kürzel]],2,FALSE),"okay","Hauptprozess anderes TP"))</f>
        <v>okay</v>
      </c>
      <c r="AM8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8" t="str">
        <f>IFERROR(IF(BTT[[#This Row],[SAP-Modul
(Pflichtauswahl)]]&lt;&gt;VLOOKUP(BTT[[#This Row],[Verwendete Transaktion (Pflichtauswahl)]],Transaktionen[[Transaktionen]:[Modul]],3,FALSE),"Modul anders","okay"),"")</f>
        <v>okay</v>
      </c>
      <c r="AP848" t="str">
        <f>IFERROR(IF(COUNTIFS(BTT[Verwendete Transaktion (Pflichtauswahl)],BTT[[#This Row],[Verwendete Transaktion (Pflichtauswahl)]],BTT[SAP-Modul
(Pflichtauswahl)],"&lt;&gt;"&amp;BTT[[#This Row],[SAP-Modul
(Pflichtauswahl)]])&gt;0,"Modul anders","okay"),"")</f>
        <v>okay</v>
      </c>
      <c r="AQ848" t="str">
        <f>IFERROR(IF(COUNTIFS(BTT[Verwendete Transaktion (Pflichtauswahl)],BTT[[#This Row],[Verwendete Transaktion (Pflichtauswahl)]],BTT[Verantwortliches TP
(automatisch)],"&lt;&gt;"&amp;BTT[[#This Row],[Verantwortliches TP
(automatisch)]])&gt;0,"Transaktion mehrfach","okay"),"")</f>
        <v>okay</v>
      </c>
      <c r="AR848" t="str">
        <f>IFERROR(IF(COUNTIFS(BTT[Verwendete Transaktion (Pflichtauswahl)],BTT[[#This Row],[Verwendete Transaktion (Pflichtauswahl)]],BTT[Verantwortliches TP
(automatisch)],"&lt;&gt;"&amp;VLOOKUP(aktives_Teilprojekt,Teilprojekte[[Teilprojekte]:[Kürzel]],2,FALSE))&gt;0,"Transaktion mehrfach","okay"),"")</f>
        <v>okay</v>
      </c>
      <c r="AS848" t="s">
        <v>2439</v>
      </c>
    </row>
    <row r="849" spans="1:45">
      <c r="A849" t="str">
        <f>IFERROR(IF(BTT[[#This Row],[Lfd Nr. 
(aus konsolidierter Datei)]]&lt;&gt;"",BTT[[#This Row],[Lfd Nr. 
(aus konsolidierter Datei)]],VLOOKUP(aktives_Teilprojekt,Teilprojekte[[Teilprojekte]:[Kürzel]],2,FALSE)&amp;ROW(BTT[[#This Row],[Lfd Nr.
(automatisch)]])-2),"")</f>
        <v>FI3161</v>
      </c>
      <c r="B849" t="s">
        <v>807</v>
      </c>
      <c r="D849" t="s">
        <v>2440</v>
      </c>
      <c r="E849" t="str">
        <f>IFERROR(IF(NOT(BTT[[#This Row],[Manuelle Änderung des Verantwortliches TP
(Auswahl - bei Bedarf)]]=""),BTT[[#This Row],[Manuelle Änderung des Verantwortliches TP
(Auswahl - bei Bedarf)]],VLOOKUP(BTT[[#This Row],[Hauptprozess
(Pflichtauswahl)]],Hauptprozesse[],3,FALSE)),"")</f>
        <v>FI</v>
      </c>
      <c r="G849" t="s">
        <v>809</v>
      </c>
      <c r="H849" t="s">
        <v>1088</v>
      </c>
      <c r="I849" t="s">
        <v>2441</v>
      </c>
      <c r="J849" t="str">
        <f>IFERROR(VLOOKUP(BTT[[#This Row],[Verwendete Transaktion (Pflichtauswahl)]],Transaktionen[[Transaktionen]:[Langtext]],2,FALSE),"")</f>
        <v>Kostenstellenetat anzeigen</v>
      </c>
      <c r="O849" t="s">
        <v>83</v>
      </c>
      <c r="T849" t="s">
        <v>83</v>
      </c>
      <c r="V849" t="str">
        <f>IFERROR(VLOOKUP(BTT[[#This Row],[Verwendetes Formular
(Auswahl falls relevant)]],Formulare[[Formularbezeichnung]:[Formularname (technisch)]],2,FALSE),"")</f>
        <v/>
      </c>
      <c r="X849" t="s">
        <v>83</v>
      </c>
      <c r="Y849" s="4"/>
      <c r="AC849" s="22" t="s">
        <v>97</v>
      </c>
      <c r="AD849" t="s">
        <v>816</v>
      </c>
      <c r="AF849" t="s">
        <v>2442</v>
      </c>
      <c r="AG849" t="s">
        <v>792</v>
      </c>
      <c r="AJ849" t="s">
        <v>99</v>
      </c>
      <c r="AK849" t="str">
        <f>IF(BTT[[#This Row],[Subprozess
(optionale Auswahl)]]="","okay",IF(VLOOKUP(BTT[[#This Row],[Subprozess
(optionale Auswahl)]],BPML[[Subprozess]:[Zugeordneter Hauptprozess]],3,FALSE)=BTT[[#This Row],[Hauptprozess
(Pflichtauswahl)]],"okay","falscher Subprozess"))</f>
        <v>okay</v>
      </c>
      <c r="AL849" t="str">
        <f>IF(aktives_Teilprojekt="Master","",IF(BTT[[#This Row],[Verantwortliches TP
(automatisch)]]=VLOOKUP(aktives_Teilprojekt,Teilprojekte[[Teilprojekte]:[Kürzel]],2,FALSE),"okay","Hauptprozess anderes TP"))</f>
        <v>okay</v>
      </c>
      <c r="AM8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49" t="str">
        <f>IFERROR(IF(BTT[[#This Row],[SAP-Modul
(Pflichtauswahl)]]&lt;&gt;VLOOKUP(BTT[[#This Row],[Verwendete Transaktion (Pflichtauswahl)]],Transaktionen[[Transaktionen]:[Modul]],3,FALSE),"Modul anders","okay"),"")</f>
        <v>okay</v>
      </c>
      <c r="AP849" t="str">
        <f>IFERROR(IF(COUNTIFS(BTT[Verwendete Transaktion (Pflichtauswahl)],BTT[[#This Row],[Verwendete Transaktion (Pflichtauswahl)]],BTT[SAP-Modul
(Pflichtauswahl)],"&lt;&gt;"&amp;BTT[[#This Row],[SAP-Modul
(Pflichtauswahl)]])&gt;0,"Modul anders","okay"),"")</f>
        <v>okay</v>
      </c>
      <c r="AQ849" t="str">
        <f>IFERROR(IF(COUNTIFS(BTT[Verwendete Transaktion (Pflichtauswahl)],BTT[[#This Row],[Verwendete Transaktion (Pflichtauswahl)]],BTT[Verantwortliches TP
(automatisch)],"&lt;&gt;"&amp;BTT[[#This Row],[Verantwortliches TP
(automatisch)]])&gt;0,"Transaktion mehrfach","okay"),"")</f>
        <v>okay</v>
      </c>
      <c r="AR849" t="str">
        <f>IFERROR(IF(COUNTIFS(BTT[Verwendete Transaktion (Pflichtauswahl)],BTT[[#This Row],[Verwendete Transaktion (Pflichtauswahl)]],BTT[Verantwortliches TP
(automatisch)],"&lt;&gt;"&amp;VLOOKUP(aktives_Teilprojekt,Teilprojekte[[Teilprojekte]:[Kürzel]],2,FALSE))&gt;0,"Transaktion mehrfach","okay"),"")</f>
        <v>okay</v>
      </c>
      <c r="AS849" t="s">
        <v>2443</v>
      </c>
    </row>
    <row r="850" spans="1:45">
      <c r="A850" t="str">
        <f>IFERROR(IF(BTT[[#This Row],[Lfd Nr. 
(aus konsolidierter Datei)]]&lt;&gt;"",BTT[[#This Row],[Lfd Nr. 
(aus konsolidierter Datei)]],VLOOKUP(aktives_Teilprojekt,Teilprojekte[[Teilprojekte]:[Kürzel]],2,FALSE)&amp;ROW(BTT[[#This Row],[Lfd Nr.
(automatisch)]])-2),"")</f>
        <v>FI3000</v>
      </c>
      <c r="B850" t="s">
        <v>813</v>
      </c>
      <c r="D850" t="s">
        <v>2444</v>
      </c>
      <c r="E850" t="str">
        <f>IFERROR(IF(NOT(BTT[[#This Row],[Manuelle Änderung des Verantwortliches TP
(Auswahl - bei Bedarf)]]=""),BTT[[#This Row],[Manuelle Änderung des Verantwortliches TP
(Auswahl - bei Bedarf)]],VLOOKUP(BTT[[#This Row],[Hauptprozess
(Pflichtauswahl)]],Hauptprozesse[],3,FALSE)),"")</f>
        <v>FI</v>
      </c>
      <c r="F850" t="s">
        <v>5</v>
      </c>
      <c r="G850" t="s">
        <v>809</v>
      </c>
      <c r="H850" t="s">
        <v>831</v>
      </c>
      <c r="I850" t="s">
        <v>2445</v>
      </c>
      <c r="J850" t="str">
        <f>IFERROR(VLOOKUP(BTT[[#This Row],[Verwendete Transaktion (Pflichtauswahl)]],Transaktionen[[Transaktionen]:[Langtext]],2,FALSE),"")</f>
        <v>Kostenstelle anlegen</v>
      </c>
      <c r="O850" t="s">
        <v>83</v>
      </c>
      <c r="T850" t="s">
        <v>83</v>
      </c>
      <c r="V850" t="str">
        <f>IFERROR(VLOOKUP(BTT[[#This Row],[Verwendetes Formular
(Auswahl falls relevant)]],Formulare[[Formularbezeichnung]:[Formularname (technisch)]],2,FALSE),"")</f>
        <v/>
      </c>
      <c r="X850" t="s">
        <v>83</v>
      </c>
      <c r="Y850" s="4"/>
      <c r="AB850" t="s">
        <v>1893</v>
      </c>
      <c r="AC850" t="s">
        <v>2446</v>
      </c>
      <c r="AD850" t="s">
        <v>87</v>
      </c>
      <c r="AF850" t="s">
        <v>2447</v>
      </c>
      <c r="AG850" t="s">
        <v>792</v>
      </c>
      <c r="AJ850" t="s">
        <v>99</v>
      </c>
      <c r="AK850" t="str">
        <f>IF(BTT[[#This Row],[Subprozess
(optionale Auswahl)]]="","okay",IF(VLOOKUP(BTT[[#This Row],[Subprozess
(optionale Auswahl)]],BPML[[Subprozess]:[Zugeordneter Hauptprozess]],3,FALSE)=BTT[[#This Row],[Hauptprozess
(Pflichtauswahl)]],"okay","falscher Subprozess"))</f>
        <v>okay</v>
      </c>
      <c r="AL850" t="str">
        <f>IF(aktives_Teilprojekt="Master","",IF(BTT[[#This Row],[Verantwortliches TP
(automatisch)]]=VLOOKUP(aktives_Teilprojekt,Teilprojekte[[Teilprojekte]:[Kürzel]],2,FALSE),"okay","Hauptprozess anderes TP"))</f>
        <v>okay</v>
      </c>
      <c r="AM8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50" t="str">
        <f>IFERROR(IF(BTT[[#This Row],[SAP-Modul
(Pflichtauswahl)]]&lt;&gt;VLOOKUP(BTT[[#This Row],[Verwendete Transaktion (Pflichtauswahl)]],Transaktionen[[Transaktionen]:[Modul]],3,FALSE),"Modul anders","okay"),"")</f>
        <v>Modul anders</v>
      </c>
      <c r="AP850" t="str">
        <f>IFERROR(IF(COUNTIFS(BTT[Verwendete Transaktion (Pflichtauswahl)],BTT[[#This Row],[Verwendete Transaktion (Pflichtauswahl)]],BTT[SAP-Modul
(Pflichtauswahl)],"&lt;&gt;"&amp;BTT[[#This Row],[SAP-Modul
(Pflichtauswahl)]])&gt;0,"Modul anders","okay"),"")</f>
        <v>okay</v>
      </c>
      <c r="AQ850" t="str">
        <f>IFERROR(IF(COUNTIFS(BTT[Verwendete Transaktion (Pflichtauswahl)],BTT[[#This Row],[Verwendete Transaktion (Pflichtauswahl)]],BTT[Verantwortliches TP
(automatisch)],"&lt;&gt;"&amp;BTT[[#This Row],[Verantwortliches TP
(automatisch)]])&gt;0,"Transaktion mehrfach","okay"),"")</f>
        <v>okay</v>
      </c>
      <c r="AR850" t="str">
        <f>IFERROR(IF(COUNTIFS(BTT[Verwendete Transaktion (Pflichtauswahl)],BTT[[#This Row],[Verwendete Transaktion (Pflichtauswahl)]],BTT[Verantwortliches TP
(automatisch)],"&lt;&gt;"&amp;VLOOKUP(aktives_Teilprojekt,Teilprojekte[[Teilprojekte]:[Kürzel]],2,FALSE))&gt;0,"Transaktion mehrfach","okay"),"")</f>
        <v>okay</v>
      </c>
      <c r="AS850" t="s">
        <v>2448</v>
      </c>
    </row>
    <row r="851" spans="1:45">
      <c r="A851" t="str">
        <f>IFERROR(IF(BTT[[#This Row],[Lfd Nr. 
(aus konsolidierter Datei)]]&lt;&gt;"",BTT[[#This Row],[Lfd Nr. 
(aus konsolidierter Datei)]],VLOOKUP(aktives_Teilprojekt,Teilprojekte[[Teilprojekte]:[Kürzel]],2,FALSE)&amp;ROW(BTT[[#This Row],[Lfd Nr.
(automatisch)]])-2),"")</f>
        <v>FI2867</v>
      </c>
      <c r="B851" t="s">
        <v>79</v>
      </c>
      <c r="D851" t="s">
        <v>2449</v>
      </c>
      <c r="E851" t="str">
        <f>IFERROR(IF(NOT(BTT[[#This Row],[Manuelle Änderung des Verantwortliches TP
(Auswahl - bei Bedarf)]]=""),BTT[[#This Row],[Manuelle Änderung des Verantwortliches TP
(Auswahl - bei Bedarf)]],VLOOKUP(BTT[[#This Row],[Hauptprozess
(Pflichtauswahl)]],Hauptprozesse[],3,FALSE)),"")</f>
        <v>FI</v>
      </c>
      <c r="G851" t="s">
        <v>809</v>
      </c>
      <c r="H851" t="s">
        <v>831</v>
      </c>
      <c r="I851" t="s">
        <v>2450</v>
      </c>
      <c r="J851" t="str">
        <f>IFERROR(VLOOKUP(BTT[[#This Row],[Verwendete Transaktion (Pflichtauswahl)]],Transaktionen[[Transaktionen]:[Langtext]],2,FALSE),"")</f>
        <v>Kostenstelle ändern</v>
      </c>
      <c r="O851" t="s">
        <v>83</v>
      </c>
      <c r="T851" t="s">
        <v>83</v>
      </c>
      <c r="V851" t="str">
        <f>IFERROR(VLOOKUP(BTT[[#This Row],[Verwendetes Formular
(Auswahl falls relevant)]],Formulare[[Formularbezeichnung]:[Formularname (technisch)]],2,FALSE),"")</f>
        <v/>
      </c>
      <c r="X851" t="s">
        <v>83</v>
      </c>
      <c r="Y851" s="4"/>
      <c r="AC851" t="s">
        <v>2446</v>
      </c>
      <c r="AD851" t="s">
        <v>87</v>
      </c>
      <c r="AF851" t="s">
        <v>2447</v>
      </c>
      <c r="AG851" t="s">
        <v>792</v>
      </c>
      <c r="AJ851" t="s">
        <v>99</v>
      </c>
      <c r="AK851" t="str">
        <f>IF(BTT[[#This Row],[Subprozess
(optionale Auswahl)]]="","okay",IF(VLOOKUP(BTT[[#This Row],[Subprozess
(optionale Auswahl)]],BPML[[Subprozess]:[Zugeordneter Hauptprozess]],3,FALSE)=BTT[[#This Row],[Hauptprozess
(Pflichtauswahl)]],"okay","falscher Subprozess"))</f>
        <v>okay</v>
      </c>
      <c r="AL851" t="str">
        <f>IF(aktives_Teilprojekt="Master","",IF(BTT[[#This Row],[Verantwortliches TP
(automatisch)]]=VLOOKUP(aktives_Teilprojekt,Teilprojekte[[Teilprojekte]:[Kürzel]],2,FALSE),"okay","Hauptprozess anderes TP"))</f>
        <v>okay</v>
      </c>
      <c r="AM8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51" t="str">
        <f>IFERROR(IF(BTT[[#This Row],[SAP-Modul
(Pflichtauswahl)]]&lt;&gt;VLOOKUP(BTT[[#This Row],[Verwendete Transaktion (Pflichtauswahl)]],Transaktionen[[Transaktionen]:[Modul]],3,FALSE),"Modul anders","okay"),"")</f>
        <v>Modul anders</v>
      </c>
      <c r="AP851" t="str">
        <f>IFERROR(IF(COUNTIFS(BTT[Verwendete Transaktion (Pflichtauswahl)],BTT[[#This Row],[Verwendete Transaktion (Pflichtauswahl)]],BTT[SAP-Modul
(Pflichtauswahl)],"&lt;&gt;"&amp;BTT[[#This Row],[SAP-Modul
(Pflichtauswahl)]])&gt;0,"Modul anders","okay"),"")</f>
        <v>okay</v>
      </c>
      <c r="AQ851" t="str">
        <f>IFERROR(IF(COUNTIFS(BTT[Verwendete Transaktion (Pflichtauswahl)],BTT[[#This Row],[Verwendete Transaktion (Pflichtauswahl)]],BTT[Verantwortliches TP
(automatisch)],"&lt;&gt;"&amp;BTT[[#This Row],[Verantwortliches TP
(automatisch)]])&gt;0,"Transaktion mehrfach","okay"),"")</f>
        <v>okay</v>
      </c>
      <c r="AR851" t="str">
        <f>IFERROR(IF(COUNTIFS(BTT[Verwendete Transaktion (Pflichtauswahl)],BTT[[#This Row],[Verwendete Transaktion (Pflichtauswahl)]],BTT[Verantwortliches TP
(automatisch)],"&lt;&gt;"&amp;VLOOKUP(aktives_Teilprojekt,Teilprojekte[[Teilprojekte]:[Kürzel]],2,FALSE))&gt;0,"Transaktion mehrfach","okay"),"")</f>
        <v>okay</v>
      </c>
      <c r="AS851" t="s">
        <v>2451</v>
      </c>
    </row>
    <row r="852" spans="1:45">
      <c r="A852" t="str">
        <f>IFERROR(IF(BTT[[#This Row],[Lfd Nr. 
(aus konsolidierter Datei)]]&lt;&gt;"",BTT[[#This Row],[Lfd Nr. 
(aus konsolidierter Datei)]],VLOOKUP(aktives_Teilprojekt,Teilprojekte[[Teilprojekte]:[Kürzel]],2,FALSE)&amp;ROW(BTT[[#This Row],[Lfd Nr.
(automatisch)]])-2),"")</f>
        <v>NL232</v>
      </c>
      <c r="B852" t="s">
        <v>218</v>
      </c>
      <c r="D852" t="s">
        <v>2255</v>
      </c>
      <c r="E852" t="str">
        <f>IFERROR(IF(NOT(BTT[[#This Row],[Manuelle Änderung des Verantwortliches TP
(Auswahl - bei Bedarf)]]=""),BTT[[#This Row],[Manuelle Änderung des Verantwortliches TP
(Auswahl - bei Bedarf)]],VLOOKUP(BTT[[#This Row],[Hauptprozess
(Pflichtauswahl)]],Hauptprozesse[],3,FALSE)),"")</f>
        <v>FI</v>
      </c>
      <c r="F852" t="s">
        <v>5</v>
      </c>
      <c r="G852" t="s">
        <v>93</v>
      </c>
      <c r="H852" t="s">
        <v>220</v>
      </c>
      <c r="I852" t="s">
        <v>2452</v>
      </c>
      <c r="J852" t="str">
        <f>IFERROR(VLOOKUP(BTT[[#This Row],[Verwendete Transaktion (Pflichtauswahl)]],Transaktionen[[Transaktionen]:[Langtext]],2,FALSE),"")</f>
        <v>Kostenstelle anzeigen</v>
      </c>
      <c r="O852" t="s">
        <v>85</v>
      </c>
      <c r="T852" t="s">
        <v>96</v>
      </c>
      <c r="V852" t="str">
        <f>IFERROR(VLOOKUP(BTT[[#This Row],[Verwendetes Formular
(Auswahl falls relevant)]],Formulare[[Formularbezeichnung]:[Formularname (technisch)]],2,FALSE),"")</f>
        <v/>
      </c>
      <c r="X852" t="s">
        <v>83</v>
      </c>
      <c r="Y852" s="4"/>
      <c r="AB852" t="s">
        <v>85</v>
      </c>
      <c r="AC852" t="s">
        <v>2453</v>
      </c>
      <c r="AD852" t="s">
        <v>87</v>
      </c>
      <c r="AF852" t="s">
        <v>2447</v>
      </c>
      <c r="AI852" t="s">
        <v>85</v>
      </c>
      <c r="AJ852" t="s">
        <v>85</v>
      </c>
      <c r="AK852" t="str">
        <f>IF(BTT[[#This Row],[Subprozess
(optionale Auswahl)]]="","okay",IF(VLOOKUP(BTT[[#This Row],[Subprozess
(optionale Auswahl)]],BPML[[Subprozess]:[Zugeordneter Hauptprozess]],3,FALSE)=BTT[[#This Row],[Hauptprozess
(Pflichtauswahl)]],"okay","falscher Subprozess"))</f>
        <v>okay</v>
      </c>
      <c r="AL852" t="str">
        <f>IF(aktives_Teilprojekt="Master","",IF(BTT[[#This Row],[Verantwortliches TP
(automatisch)]]=VLOOKUP(aktives_Teilprojekt,Teilprojekte[[Teilprojekte]:[Kürzel]],2,FALSE),"okay","Hauptprozess anderes TP"))</f>
        <v>okay</v>
      </c>
      <c r="AM8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52" t="str">
        <f>IFERROR(IF(BTT[[#This Row],[SAP-Modul
(Pflichtauswahl)]]&lt;&gt;VLOOKUP(BTT[[#This Row],[Verwendete Transaktion (Pflichtauswahl)]],Transaktionen[[Transaktionen]:[Modul]],3,FALSE),"Modul anders","okay"),"")</f>
        <v>Modul anders</v>
      </c>
      <c r="AP852" t="str">
        <f>IFERROR(IF(COUNTIFS(BTT[Verwendete Transaktion (Pflichtauswahl)],BTT[[#This Row],[Verwendete Transaktion (Pflichtauswahl)]],BTT[SAP-Modul
(Pflichtauswahl)],"&lt;&gt;"&amp;BTT[[#This Row],[SAP-Modul
(Pflichtauswahl)]])&gt;0,"Modul anders","okay"),"")</f>
        <v>Modul anders</v>
      </c>
      <c r="AQ852" t="str">
        <f>IFERROR(IF(COUNTIFS(BTT[Verwendete Transaktion (Pflichtauswahl)],BTT[[#This Row],[Verwendete Transaktion (Pflichtauswahl)]],BTT[Verantwortliches TP
(automatisch)],"&lt;&gt;"&amp;BTT[[#This Row],[Verantwortliches TP
(automatisch)]])&gt;0,"Transaktion mehrfach","okay"),"")</f>
        <v>okay</v>
      </c>
      <c r="AR852" t="str">
        <f>IFERROR(IF(COUNTIFS(BTT[Verwendete Transaktion (Pflichtauswahl)],BTT[[#This Row],[Verwendete Transaktion (Pflichtauswahl)]],BTT[Verantwortliches TP
(automatisch)],"&lt;&gt;"&amp;VLOOKUP(aktives_Teilprojekt,Teilprojekte[[Teilprojekte]:[Kürzel]],2,FALSE))&gt;0,"Transaktion mehrfach","okay"),"")</f>
        <v>okay</v>
      </c>
      <c r="AS852" t="s">
        <v>2454</v>
      </c>
    </row>
    <row r="853" spans="1:45">
      <c r="A853" t="str">
        <f>IFERROR(IF(BTT[[#This Row],[Lfd Nr. 
(aus konsolidierter Datei)]]&lt;&gt;"",BTT[[#This Row],[Lfd Nr. 
(aus konsolidierter Datei)]],VLOOKUP(aktives_Teilprojekt,Teilprojekte[[Teilprojekte]:[Kürzel]],2,FALSE)&amp;ROW(BTT[[#This Row],[Lfd Nr.
(automatisch)]])-2),"")</f>
        <v>FI1463</v>
      </c>
      <c r="B853" t="s">
        <v>746</v>
      </c>
      <c r="D853" t="s">
        <v>2264</v>
      </c>
      <c r="E853" t="str">
        <f>IFERROR(IF(NOT(BTT[[#This Row],[Manuelle Änderung des Verantwortliches TP
(Auswahl - bei Bedarf)]]=""),BTT[[#This Row],[Manuelle Änderung des Verantwortliches TP
(Auswahl - bei Bedarf)]],VLOOKUP(BTT[[#This Row],[Hauptprozess
(Pflichtauswahl)]],Hauptprozesse[],3,FALSE)),"")</f>
        <v>FI</v>
      </c>
      <c r="G853" t="s">
        <v>754</v>
      </c>
      <c r="H853" t="s">
        <v>1144</v>
      </c>
      <c r="I853" t="s">
        <v>2452</v>
      </c>
      <c r="J853" t="str">
        <f>IFERROR(VLOOKUP(BTT[[#This Row],[Verwendete Transaktion (Pflichtauswahl)]],Transaktionen[[Transaktionen]:[Langtext]],2,FALSE),"")</f>
        <v>Kostenstelle anzeigen</v>
      </c>
      <c r="O853" t="s">
        <v>83</v>
      </c>
      <c r="T853" t="s">
        <v>83</v>
      </c>
      <c r="V853" t="str">
        <f>IFERROR(VLOOKUP(BTT[[#This Row],[Verwendetes Formular
(Auswahl falls relevant)]],Formulare[[Formularbezeichnung]:[Formularname (technisch)]],2,FALSE),"")</f>
        <v/>
      </c>
      <c r="X853" t="s">
        <v>83</v>
      </c>
      <c r="Y853" s="4"/>
      <c r="AB853" t="s">
        <v>85</v>
      </c>
      <c r="AC853" t="s">
        <v>2453</v>
      </c>
      <c r="AD853" t="s">
        <v>87</v>
      </c>
      <c r="AF853" t="s">
        <v>2447</v>
      </c>
      <c r="AI853" t="s">
        <v>85</v>
      </c>
      <c r="AJ853" t="s">
        <v>85</v>
      </c>
      <c r="AK853" t="str">
        <f>IF(BTT[[#This Row],[Subprozess
(optionale Auswahl)]]="","okay",IF(VLOOKUP(BTT[[#This Row],[Subprozess
(optionale Auswahl)]],BPML[[Subprozess]:[Zugeordneter Hauptprozess]],3,FALSE)=BTT[[#This Row],[Hauptprozess
(Pflichtauswahl)]],"okay","falscher Subprozess"))</f>
        <v>okay</v>
      </c>
      <c r="AL853" t="str">
        <f>IF(aktives_Teilprojekt="Master","",IF(BTT[[#This Row],[Verantwortliches TP
(automatisch)]]=VLOOKUP(aktives_Teilprojekt,Teilprojekte[[Teilprojekte]:[Kürzel]],2,FALSE),"okay","Hauptprozess anderes TP"))</f>
        <v>okay</v>
      </c>
      <c r="AM8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53" t="str">
        <f>IFERROR(IF(BTT[[#This Row],[SAP-Modul
(Pflichtauswahl)]]&lt;&gt;VLOOKUP(BTT[[#This Row],[Verwendete Transaktion (Pflichtauswahl)]],Transaktionen[[Transaktionen]:[Modul]],3,FALSE),"Modul anders","okay"),"")</f>
        <v>okay</v>
      </c>
      <c r="AP853" t="str">
        <f>IFERROR(IF(COUNTIFS(BTT[Verwendete Transaktion (Pflichtauswahl)],BTT[[#This Row],[Verwendete Transaktion (Pflichtauswahl)]],BTT[SAP-Modul
(Pflichtauswahl)],"&lt;&gt;"&amp;BTT[[#This Row],[SAP-Modul
(Pflichtauswahl)]])&gt;0,"Modul anders","okay"),"")</f>
        <v>Modul anders</v>
      </c>
      <c r="AQ853" t="str">
        <f>IFERROR(IF(COUNTIFS(BTT[Verwendete Transaktion (Pflichtauswahl)],BTT[[#This Row],[Verwendete Transaktion (Pflichtauswahl)]],BTT[Verantwortliches TP
(automatisch)],"&lt;&gt;"&amp;BTT[[#This Row],[Verantwortliches TP
(automatisch)]])&gt;0,"Transaktion mehrfach","okay"),"")</f>
        <v>okay</v>
      </c>
      <c r="AR853" t="str">
        <f>IFERROR(IF(COUNTIFS(BTT[Verwendete Transaktion (Pflichtauswahl)],BTT[[#This Row],[Verwendete Transaktion (Pflichtauswahl)]],BTT[Verantwortliches TP
(automatisch)],"&lt;&gt;"&amp;VLOOKUP(aktives_Teilprojekt,Teilprojekte[[Teilprojekte]:[Kürzel]],2,FALSE))&gt;0,"Transaktion mehrfach","okay"),"")</f>
        <v>okay</v>
      </c>
      <c r="AS853" t="s">
        <v>2455</v>
      </c>
    </row>
    <row r="854" spans="1:45">
      <c r="A854" t="str">
        <f>IFERROR(IF(BTT[[#This Row],[Lfd Nr. 
(aus konsolidierter Datei)]]&lt;&gt;"",BTT[[#This Row],[Lfd Nr. 
(aus konsolidierter Datei)]],VLOOKUP(aktives_Teilprojekt,Teilprojekte[[Teilprojekte]:[Kürzel]],2,FALSE)&amp;ROW(BTT[[#This Row],[Lfd Nr.
(automatisch)]])-2),"")</f>
        <v>FI3083</v>
      </c>
      <c r="B854" t="s">
        <v>813</v>
      </c>
      <c r="D854" t="s">
        <v>2456</v>
      </c>
      <c r="E854" t="str">
        <f>IFERROR(IF(NOT(BTT[[#This Row],[Manuelle Änderung des Verantwortliches TP
(Auswahl - bei Bedarf)]]=""),BTT[[#This Row],[Manuelle Änderung des Verantwortliches TP
(Auswahl - bei Bedarf)]],VLOOKUP(BTT[[#This Row],[Hauptprozess
(Pflichtauswahl)]],Hauptprozesse[],3,FALSE)),"")</f>
        <v>FI</v>
      </c>
      <c r="F854" t="s">
        <v>5</v>
      </c>
      <c r="G854" t="s">
        <v>809</v>
      </c>
      <c r="H854" t="s">
        <v>1088</v>
      </c>
      <c r="I854" t="s">
        <v>2457</v>
      </c>
      <c r="J854" t="str">
        <f>IFERROR(VLOOKUP(BTT[[#This Row],[Verwendete Transaktion (Pflichtauswahl)]],Transaktionen[[Transaktionen]:[Langtext]],2,FALSE),"")</f>
        <v>Kostenstelle löschen</v>
      </c>
      <c r="O854" t="s">
        <v>83</v>
      </c>
      <c r="T854" t="s">
        <v>83</v>
      </c>
      <c r="V854" t="str">
        <f>IFERROR(VLOOKUP(BTT[[#This Row],[Verwendetes Formular
(Auswahl falls relevant)]],Formulare[[Formularbezeichnung]:[Formularname (technisch)]],2,FALSE),"")</f>
        <v/>
      </c>
      <c r="X854" t="s">
        <v>83</v>
      </c>
      <c r="Y854" s="4"/>
      <c r="AC854" t="s">
        <v>2446</v>
      </c>
      <c r="AD854" t="s">
        <v>87</v>
      </c>
      <c r="AF854" t="s">
        <v>2447</v>
      </c>
      <c r="AG854" t="s">
        <v>792</v>
      </c>
      <c r="AJ854" t="s">
        <v>99</v>
      </c>
      <c r="AK854" t="str">
        <f>IF(BTT[[#This Row],[Subprozess
(optionale Auswahl)]]="","okay",IF(VLOOKUP(BTT[[#This Row],[Subprozess
(optionale Auswahl)]],BPML[[Subprozess]:[Zugeordneter Hauptprozess]],3,FALSE)=BTT[[#This Row],[Hauptprozess
(Pflichtauswahl)]],"okay","falscher Subprozess"))</f>
        <v>okay</v>
      </c>
      <c r="AL854" t="str">
        <f>IF(aktives_Teilprojekt="Master","",IF(BTT[[#This Row],[Verantwortliches TP
(automatisch)]]=VLOOKUP(aktives_Teilprojekt,Teilprojekte[[Teilprojekte]:[Kürzel]],2,FALSE),"okay","Hauptprozess anderes TP"))</f>
        <v>okay</v>
      </c>
      <c r="AM8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54" t="str">
        <f>IFERROR(IF(BTT[[#This Row],[SAP-Modul
(Pflichtauswahl)]]&lt;&gt;VLOOKUP(BTT[[#This Row],[Verwendete Transaktion (Pflichtauswahl)]],Transaktionen[[Transaktionen]:[Modul]],3,FALSE),"Modul anders","okay"),"")</f>
        <v>okay</v>
      </c>
      <c r="AP854" t="str">
        <f>IFERROR(IF(COUNTIFS(BTT[Verwendete Transaktion (Pflichtauswahl)],BTT[[#This Row],[Verwendete Transaktion (Pflichtauswahl)]],BTT[SAP-Modul
(Pflichtauswahl)],"&lt;&gt;"&amp;BTT[[#This Row],[SAP-Modul
(Pflichtauswahl)]])&gt;0,"Modul anders","okay"),"")</f>
        <v>okay</v>
      </c>
      <c r="AQ854" t="str">
        <f>IFERROR(IF(COUNTIFS(BTT[Verwendete Transaktion (Pflichtauswahl)],BTT[[#This Row],[Verwendete Transaktion (Pflichtauswahl)]],BTT[Verantwortliches TP
(automatisch)],"&lt;&gt;"&amp;BTT[[#This Row],[Verantwortliches TP
(automatisch)]])&gt;0,"Transaktion mehrfach","okay"),"")</f>
        <v>okay</v>
      </c>
      <c r="AR854" t="str">
        <f>IFERROR(IF(COUNTIFS(BTT[Verwendete Transaktion (Pflichtauswahl)],BTT[[#This Row],[Verwendete Transaktion (Pflichtauswahl)]],BTT[Verantwortliches TP
(automatisch)],"&lt;&gt;"&amp;VLOOKUP(aktives_Teilprojekt,Teilprojekte[[Teilprojekte]:[Kürzel]],2,FALSE))&gt;0,"Transaktion mehrfach","okay"),"")</f>
        <v>okay</v>
      </c>
      <c r="AS854" t="s">
        <v>2458</v>
      </c>
    </row>
    <row r="855" spans="1:45">
      <c r="A855" t="str">
        <f>IFERROR(IF(BTT[[#This Row],[Lfd Nr. 
(aus konsolidierter Datei)]]&lt;&gt;"",BTT[[#This Row],[Lfd Nr. 
(aus konsolidierter Datei)]],VLOOKUP(aktives_Teilprojekt,Teilprojekte[[Teilprojekte]:[Kürzel]],2,FALSE)&amp;ROW(BTT[[#This Row],[Lfd Nr.
(automatisch)]])-2),"")</f>
        <v>FI3084</v>
      </c>
      <c r="B855" t="s">
        <v>813</v>
      </c>
      <c r="D855" t="s">
        <v>2459</v>
      </c>
      <c r="E855" t="str">
        <f>IFERROR(IF(NOT(BTT[[#This Row],[Manuelle Änderung des Verantwortliches TP
(Auswahl - bei Bedarf)]]=""),BTT[[#This Row],[Manuelle Änderung des Verantwortliches TP
(Auswahl - bei Bedarf)]],VLOOKUP(BTT[[#This Row],[Hauptprozess
(Pflichtauswahl)]],Hauptprozesse[],3,FALSE)),"")</f>
        <v>FI</v>
      </c>
      <c r="F855" t="s">
        <v>5</v>
      </c>
      <c r="G855" t="s">
        <v>809</v>
      </c>
      <c r="H855" t="s">
        <v>1088</v>
      </c>
      <c r="I855" t="s">
        <v>2460</v>
      </c>
      <c r="J855" t="str">
        <f>IFERROR(VLOOKUP(BTT[[#This Row],[Verwendete Transaktion (Pflichtauswahl)]],Transaktionen[[Transaktionen]:[Langtext]],2,FALSE),"")</f>
        <v>Kostenstelle: Änderungen anzeigen</v>
      </c>
      <c r="O855" t="s">
        <v>83</v>
      </c>
      <c r="T855" t="s">
        <v>83</v>
      </c>
      <c r="V855" t="str">
        <f>IFERROR(VLOOKUP(BTT[[#This Row],[Verwendetes Formular
(Auswahl falls relevant)]],Formulare[[Formularbezeichnung]:[Formularname (technisch)]],2,FALSE),"")</f>
        <v/>
      </c>
      <c r="X855" t="s">
        <v>83</v>
      </c>
      <c r="Y855" s="4"/>
      <c r="AC855" t="s">
        <v>2446</v>
      </c>
      <c r="AD855" t="s">
        <v>87</v>
      </c>
      <c r="AF855" t="s">
        <v>2447</v>
      </c>
      <c r="AG855" t="s">
        <v>792</v>
      </c>
      <c r="AJ855" t="s">
        <v>99</v>
      </c>
      <c r="AK855" t="str">
        <f>IF(BTT[[#This Row],[Subprozess
(optionale Auswahl)]]="","okay",IF(VLOOKUP(BTT[[#This Row],[Subprozess
(optionale Auswahl)]],BPML[[Subprozess]:[Zugeordneter Hauptprozess]],3,FALSE)=BTT[[#This Row],[Hauptprozess
(Pflichtauswahl)]],"okay","falscher Subprozess"))</f>
        <v>okay</v>
      </c>
      <c r="AL855" t="str">
        <f>IF(aktives_Teilprojekt="Master","",IF(BTT[[#This Row],[Verantwortliches TP
(automatisch)]]=VLOOKUP(aktives_Teilprojekt,Teilprojekte[[Teilprojekte]:[Kürzel]],2,FALSE),"okay","Hauptprozess anderes TP"))</f>
        <v>okay</v>
      </c>
      <c r="AM8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55" t="str">
        <f>IFERROR(IF(BTT[[#This Row],[SAP-Modul
(Pflichtauswahl)]]&lt;&gt;VLOOKUP(BTT[[#This Row],[Verwendete Transaktion (Pflichtauswahl)]],Transaktionen[[Transaktionen]:[Modul]],3,FALSE),"Modul anders","okay"),"")</f>
        <v>okay</v>
      </c>
      <c r="AP855" t="str">
        <f>IFERROR(IF(COUNTIFS(BTT[Verwendete Transaktion (Pflichtauswahl)],BTT[[#This Row],[Verwendete Transaktion (Pflichtauswahl)]],BTT[SAP-Modul
(Pflichtauswahl)],"&lt;&gt;"&amp;BTT[[#This Row],[SAP-Modul
(Pflichtauswahl)]])&gt;0,"Modul anders","okay"),"")</f>
        <v>okay</v>
      </c>
      <c r="AQ855" t="str">
        <f>IFERROR(IF(COUNTIFS(BTT[Verwendete Transaktion (Pflichtauswahl)],BTT[[#This Row],[Verwendete Transaktion (Pflichtauswahl)]],BTT[Verantwortliches TP
(automatisch)],"&lt;&gt;"&amp;BTT[[#This Row],[Verantwortliches TP
(automatisch)]])&gt;0,"Transaktion mehrfach","okay"),"")</f>
        <v>okay</v>
      </c>
      <c r="AR855" t="str">
        <f>IFERROR(IF(COUNTIFS(BTT[Verwendete Transaktion (Pflichtauswahl)],BTT[[#This Row],[Verwendete Transaktion (Pflichtauswahl)]],BTT[Verantwortliches TP
(automatisch)],"&lt;&gt;"&amp;VLOOKUP(aktives_Teilprojekt,Teilprojekte[[Teilprojekte]:[Kürzel]],2,FALSE))&gt;0,"Transaktion mehrfach","okay"),"")</f>
        <v>okay</v>
      </c>
      <c r="AS855" t="s">
        <v>2461</v>
      </c>
    </row>
    <row r="856" spans="1:45">
      <c r="A856" t="str">
        <f>IFERROR(IF(BTT[[#This Row],[Lfd Nr. 
(aus konsolidierter Datei)]]&lt;&gt;"",BTT[[#This Row],[Lfd Nr. 
(aus konsolidierter Datei)]],VLOOKUP(aktives_Teilprojekt,Teilprojekte[[Teilprojekte]:[Kürzel]],2,FALSE)&amp;ROW(BTT[[#This Row],[Lfd Nr.
(automatisch)]])-2),"")</f>
        <v>FI2900</v>
      </c>
      <c r="B856" t="s">
        <v>79</v>
      </c>
      <c r="D856" t="s">
        <v>2462</v>
      </c>
      <c r="E856" t="str">
        <f>IFERROR(IF(NOT(BTT[[#This Row],[Manuelle Änderung des Verantwortliches TP
(Auswahl - bei Bedarf)]]=""),BTT[[#This Row],[Manuelle Änderung des Verantwortliches TP
(Auswahl - bei Bedarf)]],VLOOKUP(BTT[[#This Row],[Hauptprozess
(Pflichtauswahl)]],Hauptprozesse[],3,FALSE)),"")</f>
        <v>FI</v>
      </c>
      <c r="G856" t="s">
        <v>809</v>
      </c>
      <c r="H856" t="s">
        <v>831</v>
      </c>
      <c r="I856" t="s">
        <v>2463</v>
      </c>
      <c r="J856" t="str">
        <f>IFERROR(VLOOKUP(BTT[[#This Row],[Verwendete Transaktion (Pflichtauswahl)]],Transaktionen[[Transaktionen]:[Langtext]],2,FALSE),"")</f>
        <v>Kostenstellen: Stammdatenbericht</v>
      </c>
      <c r="O856" t="s">
        <v>83</v>
      </c>
      <c r="T856" t="s">
        <v>83</v>
      </c>
      <c r="V856" t="str">
        <f>IFERROR(VLOOKUP(BTT[[#This Row],[Verwendetes Formular
(Auswahl falls relevant)]],Formulare[[Formularbezeichnung]:[Formularname (technisch)]],2,FALSE),"")</f>
        <v/>
      </c>
      <c r="X856" t="s">
        <v>83</v>
      </c>
      <c r="Y856" s="4"/>
      <c r="AB856" t="s">
        <v>85</v>
      </c>
      <c r="AC856" s="22" t="s">
        <v>97</v>
      </c>
      <c r="AD856" t="s">
        <v>87</v>
      </c>
      <c r="AF856" t="s">
        <v>2447</v>
      </c>
      <c r="AI856" t="s">
        <v>85</v>
      </c>
      <c r="AJ856" t="s">
        <v>85</v>
      </c>
      <c r="AK856" t="str">
        <f>IF(BTT[[#This Row],[Subprozess
(optionale Auswahl)]]="","okay",IF(VLOOKUP(BTT[[#This Row],[Subprozess
(optionale Auswahl)]],BPML[[Subprozess]:[Zugeordneter Hauptprozess]],3,FALSE)=BTT[[#This Row],[Hauptprozess
(Pflichtauswahl)]],"okay","falscher Subprozess"))</f>
        <v>okay</v>
      </c>
      <c r="AL856" t="str">
        <f>IF(aktives_Teilprojekt="Master","",IF(BTT[[#This Row],[Verantwortliches TP
(automatisch)]]=VLOOKUP(aktives_Teilprojekt,Teilprojekte[[Teilprojekte]:[Kürzel]],2,FALSE),"okay","Hauptprozess anderes TP"))</f>
        <v>okay</v>
      </c>
      <c r="AM8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56" t="str">
        <f>IFERROR(IF(BTT[[#This Row],[SAP-Modul
(Pflichtauswahl)]]&lt;&gt;VLOOKUP(BTT[[#This Row],[Verwendete Transaktion (Pflichtauswahl)]],Transaktionen[[Transaktionen]:[Modul]],3,FALSE),"Modul anders","okay"),"")</f>
        <v>Modul anders</v>
      </c>
      <c r="AP856" t="str">
        <f>IFERROR(IF(COUNTIFS(BTT[Verwendete Transaktion (Pflichtauswahl)],BTT[[#This Row],[Verwendete Transaktion (Pflichtauswahl)]],BTT[SAP-Modul
(Pflichtauswahl)],"&lt;&gt;"&amp;BTT[[#This Row],[SAP-Modul
(Pflichtauswahl)]])&gt;0,"Modul anders","okay"),"")</f>
        <v>okay</v>
      </c>
      <c r="AQ856" t="str">
        <f>IFERROR(IF(COUNTIFS(BTT[Verwendete Transaktion (Pflichtauswahl)],BTT[[#This Row],[Verwendete Transaktion (Pflichtauswahl)]],BTT[Verantwortliches TP
(automatisch)],"&lt;&gt;"&amp;BTT[[#This Row],[Verantwortliches TP
(automatisch)]])&gt;0,"Transaktion mehrfach","okay"),"")</f>
        <v>okay</v>
      </c>
      <c r="AR856" t="str">
        <f>IFERROR(IF(COUNTIFS(BTT[Verwendete Transaktion (Pflichtauswahl)],BTT[[#This Row],[Verwendete Transaktion (Pflichtauswahl)]],BTT[Verantwortliches TP
(automatisch)],"&lt;&gt;"&amp;VLOOKUP(aktives_Teilprojekt,Teilprojekte[[Teilprojekte]:[Kürzel]],2,FALSE))&gt;0,"Transaktion mehrfach","okay"),"")</f>
        <v>okay</v>
      </c>
      <c r="AS856" t="s">
        <v>2464</v>
      </c>
    </row>
    <row r="857" spans="1:45" ht="45">
      <c r="A857" t="str">
        <f>IFERROR(IF(BTT[[#This Row],[Lfd Nr. 
(aus konsolidierter Datei)]]&lt;&gt;"",BTT[[#This Row],[Lfd Nr. 
(aus konsolidierter Datei)]],VLOOKUP(aktives_Teilprojekt,Teilprojekte[[Teilprojekte]:[Kürzel]],2,FALSE)&amp;ROW(BTT[[#This Row],[Lfd Nr.
(automatisch)]])-2),"")</f>
        <v>FI467</v>
      </c>
      <c r="B857" t="s">
        <v>79</v>
      </c>
      <c r="D857" t="s">
        <v>2465</v>
      </c>
      <c r="E857" t="str">
        <f>IFERROR(IF(NOT(BTT[[#This Row],[Manuelle Änderung des Verantwortliches TP
(Auswahl - bei Bedarf)]]=""),BTT[[#This Row],[Manuelle Änderung des Verantwortliches TP
(Auswahl - bei Bedarf)]],VLOOKUP(BTT[[#This Row],[Hauptprozess
(Pflichtauswahl)]],Hauptprozesse[],3,FALSE)),"")</f>
        <v>FI</v>
      </c>
      <c r="G857" t="s">
        <v>81</v>
      </c>
      <c r="H857" t="s">
        <v>1088</v>
      </c>
      <c r="I857" t="s">
        <v>2466</v>
      </c>
      <c r="J857" t="str">
        <f>IFERROR(VLOOKUP(BTT[[#This Row],[Verwendete Transaktion (Pflichtauswahl)]],Transaktionen[[Transaktionen]:[Langtext]],2,FALSE),"")</f>
        <v>Kostenstellen Einzelposten Ist</v>
      </c>
      <c r="O857" t="s">
        <v>83</v>
      </c>
      <c r="T857" t="s">
        <v>83</v>
      </c>
      <c r="V857" t="str">
        <f>IFERROR(VLOOKUP(BTT[[#This Row],[Verwendetes Formular
(Auswahl falls relevant)]],Formulare[[Formularbezeichnung]:[Formularname (technisch)]],2,FALSE),"")</f>
        <v/>
      </c>
      <c r="X857" t="s">
        <v>83</v>
      </c>
      <c r="Y857" s="4" t="s">
        <v>2467</v>
      </c>
      <c r="AB857" t="s">
        <v>85</v>
      </c>
      <c r="AC857" s="22" t="s">
        <v>97</v>
      </c>
      <c r="AD857" t="s">
        <v>816</v>
      </c>
      <c r="AF857" t="s">
        <v>2468</v>
      </c>
      <c r="AJ857" t="s">
        <v>99</v>
      </c>
      <c r="AK857" t="str">
        <f>IF(BTT[[#This Row],[Subprozess
(optionale Auswahl)]]="","okay",IF(VLOOKUP(BTT[[#This Row],[Subprozess
(optionale Auswahl)]],BPML[[Subprozess]:[Zugeordneter Hauptprozess]],3,FALSE)=BTT[[#This Row],[Hauptprozess
(Pflichtauswahl)]],"okay","falscher Subprozess"))</f>
        <v>okay</v>
      </c>
      <c r="AL857" t="str">
        <f>IF(aktives_Teilprojekt="Master","",IF(BTT[[#This Row],[Verantwortliches TP
(automatisch)]]=VLOOKUP(aktives_Teilprojekt,Teilprojekte[[Teilprojekte]:[Kürzel]],2,FALSE),"okay","Hauptprozess anderes TP"))</f>
        <v>okay</v>
      </c>
      <c r="AM8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57" t="str">
        <f>IFERROR(IF(BTT[[#This Row],[SAP-Modul
(Pflichtauswahl)]]&lt;&gt;VLOOKUP(BTT[[#This Row],[Verwendete Transaktion (Pflichtauswahl)]],Transaktionen[[Transaktionen]:[Modul]],3,FALSE),"Modul anders","okay"),"")</f>
        <v>okay</v>
      </c>
      <c r="AP857" t="str">
        <f>IFERROR(IF(COUNTIFS(BTT[Verwendete Transaktion (Pflichtauswahl)],BTT[[#This Row],[Verwendete Transaktion (Pflichtauswahl)]],BTT[SAP-Modul
(Pflichtauswahl)],"&lt;&gt;"&amp;BTT[[#This Row],[SAP-Modul
(Pflichtauswahl)]])&gt;0,"Modul anders","okay"),"")</f>
        <v>okay</v>
      </c>
      <c r="AQ857" t="str">
        <f>IFERROR(IF(COUNTIFS(BTT[Verwendete Transaktion (Pflichtauswahl)],BTT[[#This Row],[Verwendete Transaktion (Pflichtauswahl)]],BTT[Verantwortliches TP
(automatisch)],"&lt;&gt;"&amp;BTT[[#This Row],[Verantwortliches TP
(automatisch)]])&gt;0,"Transaktion mehrfach","okay"),"")</f>
        <v>okay</v>
      </c>
      <c r="AR857" t="str">
        <f>IFERROR(IF(COUNTIFS(BTT[Verwendete Transaktion (Pflichtauswahl)],BTT[[#This Row],[Verwendete Transaktion (Pflichtauswahl)]],BTT[Verantwortliches TP
(automatisch)],"&lt;&gt;"&amp;VLOOKUP(aktives_Teilprojekt,Teilprojekte[[Teilprojekte]:[Kürzel]],2,FALSE))&gt;0,"Transaktion mehrfach","okay"),"")</f>
        <v>okay</v>
      </c>
      <c r="AS857" t="s">
        <v>2469</v>
      </c>
    </row>
    <row r="858" spans="1:45">
      <c r="A858" t="str">
        <f>IFERROR(IF(BTT[[#This Row],[Lfd Nr. 
(aus konsolidierter Datei)]]&lt;&gt;"",BTT[[#This Row],[Lfd Nr. 
(aus konsolidierter Datei)]],VLOOKUP(aktives_Teilprojekt,Teilprojekte[[Teilprojekte]:[Kürzel]],2,FALSE)&amp;ROW(BTT[[#This Row],[Lfd Nr.
(automatisch)]])-2),"")</f>
        <v>FI3162</v>
      </c>
      <c r="B858" t="s">
        <v>807</v>
      </c>
      <c r="D858" t="s">
        <v>2470</v>
      </c>
      <c r="E858" t="str">
        <f>IFERROR(IF(NOT(BTT[[#This Row],[Manuelle Änderung des Verantwortliches TP
(Auswahl - bei Bedarf)]]=""),BTT[[#This Row],[Manuelle Änderung des Verantwortliches TP
(Auswahl - bei Bedarf)]],VLOOKUP(BTT[[#This Row],[Hauptprozess
(Pflichtauswahl)]],Hauptprozesse[],3,FALSE)),"")</f>
        <v>FI</v>
      </c>
      <c r="G858" t="s">
        <v>809</v>
      </c>
      <c r="H858" t="s">
        <v>1088</v>
      </c>
      <c r="I858" t="s">
        <v>2471</v>
      </c>
      <c r="J858" t="str">
        <f>IFERROR(VLOOKUP(BTT[[#This Row],[Verwendete Transaktion (Pflichtauswahl)]],Transaktionen[[Transaktionen]:[Langtext]],2,FALSE),"")</f>
        <v>Kostenstellen Einzelposten Ist neu</v>
      </c>
      <c r="O858" t="s">
        <v>83</v>
      </c>
      <c r="T858" t="s">
        <v>83</v>
      </c>
      <c r="V858" t="str">
        <f>IFERROR(VLOOKUP(BTT[[#This Row],[Verwendetes Formular
(Auswahl falls relevant)]],Formulare[[Formularbezeichnung]:[Formularname (technisch)]],2,FALSE),"")</f>
        <v/>
      </c>
      <c r="X858" t="s">
        <v>83</v>
      </c>
      <c r="Y858" s="4"/>
      <c r="AC858" s="22" t="s">
        <v>97</v>
      </c>
      <c r="AD858" t="s">
        <v>98</v>
      </c>
      <c r="AF858" s="22" t="s">
        <v>97</v>
      </c>
      <c r="AJ858" t="s">
        <v>99</v>
      </c>
      <c r="AK858" t="str">
        <f>IF(BTT[[#This Row],[Subprozess
(optionale Auswahl)]]="","okay",IF(VLOOKUP(BTT[[#This Row],[Subprozess
(optionale Auswahl)]],BPML[[Subprozess]:[Zugeordneter Hauptprozess]],3,FALSE)=BTT[[#This Row],[Hauptprozess
(Pflichtauswahl)]],"okay","falscher Subprozess"))</f>
        <v>okay</v>
      </c>
      <c r="AL858" t="str">
        <f>IF(aktives_Teilprojekt="Master","",IF(BTT[[#This Row],[Verantwortliches TP
(automatisch)]]=VLOOKUP(aktives_Teilprojekt,Teilprojekte[[Teilprojekte]:[Kürzel]],2,FALSE),"okay","Hauptprozess anderes TP"))</f>
        <v>okay</v>
      </c>
      <c r="AM8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58" t="str">
        <f>IFERROR(IF(BTT[[#This Row],[SAP-Modul
(Pflichtauswahl)]]&lt;&gt;VLOOKUP(BTT[[#This Row],[Verwendete Transaktion (Pflichtauswahl)]],Transaktionen[[Transaktionen]:[Modul]],3,FALSE),"Modul anders","okay"),"")</f>
        <v>okay</v>
      </c>
      <c r="AP858" t="str">
        <f>IFERROR(IF(COUNTIFS(BTT[Verwendete Transaktion (Pflichtauswahl)],BTT[[#This Row],[Verwendete Transaktion (Pflichtauswahl)]],BTT[SAP-Modul
(Pflichtauswahl)],"&lt;&gt;"&amp;BTT[[#This Row],[SAP-Modul
(Pflichtauswahl)]])&gt;0,"Modul anders","okay"),"")</f>
        <v>okay</v>
      </c>
      <c r="AQ858" t="str">
        <f>IFERROR(IF(COUNTIFS(BTT[Verwendete Transaktion (Pflichtauswahl)],BTT[[#This Row],[Verwendete Transaktion (Pflichtauswahl)]],BTT[Verantwortliches TP
(automatisch)],"&lt;&gt;"&amp;BTT[[#This Row],[Verantwortliches TP
(automatisch)]])&gt;0,"Transaktion mehrfach","okay"),"")</f>
        <v>okay</v>
      </c>
      <c r="AR858" t="str">
        <f>IFERROR(IF(COUNTIFS(BTT[Verwendete Transaktion (Pflichtauswahl)],BTT[[#This Row],[Verwendete Transaktion (Pflichtauswahl)]],BTT[Verantwortliches TP
(automatisch)],"&lt;&gt;"&amp;VLOOKUP(aktives_Teilprojekt,Teilprojekte[[Teilprojekte]:[Kürzel]],2,FALSE))&gt;0,"Transaktion mehrfach","okay"),"")</f>
        <v>okay</v>
      </c>
      <c r="AS858" t="s">
        <v>2472</v>
      </c>
    </row>
    <row r="859" spans="1:45">
      <c r="A859" t="str">
        <f>IFERROR(IF(BTT[[#This Row],[Lfd Nr. 
(aus konsolidierter Datei)]]&lt;&gt;"",BTT[[#This Row],[Lfd Nr. 
(aus konsolidierter Datei)]],VLOOKUP(aktives_Teilprojekt,Teilprojekte[[Teilprojekte]:[Kürzel]],2,FALSE)&amp;ROW(BTT[[#This Row],[Lfd Nr.
(automatisch)]])-2),"")</f>
        <v>FI3163</v>
      </c>
      <c r="B859" t="s">
        <v>807</v>
      </c>
      <c r="D859" t="s">
        <v>2473</v>
      </c>
      <c r="E859" t="str">
        <f>IFERROR(IF(NOT(BTT[[#This Row],[Manuelle Änderung des Verantwortliches TP
(Auswahl - bei Bedarf)]]=""),BTT[[#This Row],[Manuelle Änderung des Verantwortliches TP
(Auswahl - bei Bedarf)]],VLOOKUP(BTT[[#This Row],[Hauptprozess
(Pflichtauswahl)]],Hauptprozesse[],3,FALSE)),"")</f>
        <v>FI</v>
      </c>
      <c r="G859" t="s">
        <v>809</v>
      </c>
      <c r="H859" t="s">
        <v>1088</v>
      </c>
      <c r="I859" t="s">
        <v>2474</v>
      </c>
      <c r="J859" t="str">
        <f>IFERROR(VLOOKUP(BTT[[#This Row],[Verwendete Transaktion (Pflichtauswahl)]],Transaktionen[[Transaktionen]:[Langtext]],2,FALSE),"")</f>
        <v>Kostenstellen Einzelposten Obligo</v>
      </c>
      <c r="O859" t="s">
        <v>83</v>
      </c>
      <c r="T859" t="s">
        <v>83</v>
      </c>
      <c r="V859" t="str">
        <f>IFERROR(VLOOKUP(BTT[[#This Row],[Verwendetes Formular
(Auswahl falls relevant)]],Formulare[[Formularbezeichnung]:[Formularname (technisch)]],2,FALSE),"")</f>
        <v/>
      </c>
      <c r="X859" t="s">
        <v>83</v>
      </c>
      <c r="Y859" s="4"/>
      <c r="AC859" s="22" t="s">
        <v>97</v>
      </c>
      <c r="AD859" t="s">
        <v>816</v>
      </c>
      <c r="AF859" t="s">
        <v>2475</v>
      </c>
      <c r="AG859" t="s">
        <v>792</v>
      </c>
      <c r="AJ859" t="s">
        <v>99</v>
      </c>
      <c r="AK859" t="str">
        <f>IF(BTT[[#This Row],[Subprozess
(optionale Auswahl)]]="","okay",IF(VLOOKUP(BTT[[#This Row],[Subprozess
(optionale Auswahl)]],BPML[[Subprozess]:[Zugeordneter Hauptprozess]],3,FALSE)=BTT[[#This Row],[Hauptprozess
(Pflichtauswahl)]],"okay","falscher Subprozess"))</f>
        <v>okay</v>
      </c>
      <c r="AL859" t="str">
        <f>IF(aktives_Teilprojekt="Master","",IF(BTT[[#This Row],[Verantwortliches TP
(automatisch)]]=VLOOKUP(aktives_Teilprojekt,Teilprojekte[[Teilprojekte]:[Kürzel]],2,FALSE),"okay","Hauptprozess anderes TP"))</f>
        <v>okay</v>
      </c>
      <c r="AM8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59" t="str">
        <f>IFERROR(IF(BTT[[#This Row],[SAP-Modul
(Pflichtauswahl)]]&lt;&gt;VLOOKUP(BTT[[#This Row],[Verwendete Transaktion (Pflichtauswahl)]],Transaktionen[[Transaktionen]:[Modul]],3,FALSE),"Modul anders","okay"),"")</f>
        <v>okay</v>
      </c>
      <c r="AP859" t="str">
        <f>IFERROR(IF(COUNTIFS(BTT[Verwendete Transaktion (Pflichtauswahl)],BTT[[#This Row],[Verwendete Transaktion (Pflichtauswahl)]],BTT[SAP-Modul
(Pflichtauswahl)],"&lt;&gt;"&amp;BTT[[#This Row],[SAP-Modul
(Pflichtauswahl)]])&gt;0,"Modul anders","okay"),"")</f>
        <v>okay</v>
      </c>
      <c r="AQ859" t="str">
        <f>IFERROR(IF(COUNTIFS(BTT[Verwendete Transaktion (Pflichtauswahl)],BTT[[#This Row],[Verwendete Transaktion (Pflichtauswahl)]],BTT[Verantwortliches TP
(automatisch)],"&lt;&gt;"&amp;BTT[[#This Row],[Verantwortliches TP
(automatisch)]])&gt;0,"Transaktion mehrfach","okay"),"")</f>
        <v>okay</v>
      </c>
      <c r="AR859" t="str">
        <f>IFERROR(IF(COUNTIFS(BTT[Verwendete Transaktion (Pflichtauswahl)],BTT[[#This Row],[Verwendete Transaktion (Pflichtauswahl)]],BTT[Verantwortliches TP
(automatisch)],"&lt;&gt;"&amp;VLOOKUP(aktives_Teilprojekt,Teilprojekte[[Teilprojekte]:[Kürzel]],2,FALSE))&gt;0,"Transaktion mehrfach","okay"),"")</f>
        <v>okay</v>
      </c>
      <c r="AS859" t="s">
        <v>2476</v>
      </c>
    </row>
    <row r="860" spans="1:45">
      <c r="A860" t="str">
        <f>IFERROR(IF(BTT[[#This Row],[Lfd Nr. 
(aus konsolidierter Datei)]]&lt;&gt;"",BTT[[#This Row],[Lfd Nr. 
(aus konsolidierter Datei)]],VLOOKUP(aktives_Teilprojekt,Teilprojekte[[Teilprojekte]:[Kürzel]],2,FALSE)&amp;ROW(BTT[[#This Row],[Lfd Nr.
(automatisch)]])-2),"")</f>
        <v>FI3164</v>
      </c>
      <c r="B860" t="s">
        <v>807</v>
      </c>
      <c r="D860" t="s">
        <v>2477</v>
      </c>
      <c r="E860" t="str">
        <f>IFERROR(IF(NOT(BTT[[#This Row],[Manuelle Änderung des Verantwortliches TP
(Auswahl - bei Bedarf)]]=""),BTT[[#This Row],[Manuelle Änderung des Verantwortliches TP
(Auswahl - bei Bedarf)]],VLOOKUP(BTT[[#This Row],[Hauptprozess
(Pflichtauswahl)]],Hauptprozesse[],3,FALSE)),"")</f>
        <v>FI</v>
      </c>
      <c r="G860" t="s">
        <v>809</v>
      </c>
      <c r="H860" t="s">
        <v>1088</v>
      </c>
      <c r="I860" t="s">
        <v>2478</v>
      </c>
      <c r="J860" t="str">
        <f>IFERROR(VLOOKUP(BTT[[#This Row],[Verwendete Transaktion (Pflichtauswahl)]],Transaktionen[[Transaktionen]:[Langtext]],2,FALSE),"")</f>
        <v>Kostenrechnungsbelege Ist</v>
      </c>
      <c r="O860" t="s">
        <v>83</v>
      </c>
      <c r="T860" t="s">
        <v>83</v>
      </c>
      <c r="V860" t="str">
        <f>IFERROR(VLOOKUP(BTT[[#This Row],[Verwendetes Formular
(Auswahl falls relevant)]],Formulare[[Formularbezeichnung]:[Formularname (technisch)]],2,FALSE),"")</f>
        <v/>
      </c>
      <c r="X860" t="s">
        <v>83</v>
      </c>
      <c r="Y860" s="4"/>
      <c r="AC860" s="22" t="s">
        <v>97</v>
      </c>
      <c r="AD860" t="s">
        <v>816</v>
      </c>
      <c r="AF860" t="s">
        <v>2479</v>
      </c>
      <c r="AG860" t="s">
        <v>792</v>
      </c>
      <c r="AJ860" t="s">
        <v>99</v>
      </c>
      <c r="AK860" t="str">
        <f>IF(BTT[[#This Row],[Subprozess
(optionale Auswahl)]]="","okay",IF(VLOOKUP(BTT[[#This Row],[Subprozess
(optionale Auswahl)]],BPML[[Subprozess]:[Zugeordneter Hauptprozess]],3,FALSE)=BTT[[#This Row],[Hauptprozess
(Pflichtauswahl)]],"okay","falscher Subprozess"))</f>
        <v>okay</v>
      </c>
      <c r="AL860" t="str">
        <f>IF(aktives_Teilprojekt="Master","",IF(BTT[[#This Row],[Verantwortliches TP
(automatisch)]]=VLOOKUP(aktives_Teilprojekt,Teilprojekte[[Teilprojekte]:[Kürzel]],2,FALSE),"okay","Hauptprozess anderes TP"))</f>
        <v>okay</v>
      </c>
      <c r="AM8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0" t="str">
        <f>IFERROR(IF(BTT[[#This Row],[SAP-Modul
(Pflichtauswahl)]]&lt;&gt;VLOOKUP(BTT[[#This Row],[Verwendete Transaktion (Pflichtauswahl)]],Transaktionen[[Transaktionen]:[Modul]],3,FALSE),"Modul anders","okay"),"")</f>
        <v>okay</v>
      </c>
      <c r="AP860" t="str">
        <f>IFERROR(IF(COUNTIFS(BTT[Verwendete Transaktion (Pflichtauswahl)],BTT[[#This Row],[Verwendete Transaktion (Pflichtauswahl)]],BTT[SAP-Modul
(Pflichtauswahl)],"&lt;&gt;"&amp;BTT[[#This Row],[SAP-Modul
(Pflichtauswahl)]])&gt;0,"Modul anders","okay"),"")</f>
        <v>okay</v>
      </c>
      <c r="AQ860" t="str">
        <f>IFERROR(IF(COUNTIFS(BTT[Verwendete Transaktion (Pflichtauswahl)],BTT[[#This Row],[Verwendete Transaktion (Pflichtauswahl)]],BTT[Verantwortliches TP
(automatisch)],"&lt;&gt;"&amp;BTT[[#This Row],[Verantwortliches TP
(automatisch)]])&gt;0,"Transaktion mehrfach","okay"),"")</f>
        <v>okay</v>
      </c>
      <c r="AR860" t="str">
        <f>IFERROR(IF(COUNTIFS(BTT[Verwendete Transaktion (Pflichtauswahl)],BTT[[#This Row],[Verwendete Transaktion (Pflichtauswahl)]],BTT[Verantwortliches TP
(automatisch)],"&lt;&gt;"&amp;VLOOKUP(aktives_Teilprojekt,Teilprojekte[[Teilprojekte]:[Kürzel]],2,FALSE))&gt;0,"Transaktion mehrfach","okay"),"")</f>
        <v>okay</v>
      </c>
      <c r="AS860" t="s">
        <v>2480</v>
      </c>
    </row>
    <row r="861" spans="1:45">
      <c r="A861" t="str">
        <f>IFERROR(IF(BTT[[#This Row],[Lfd Nr. 
(aus konsolidierter Datei)]]&lt;&gt;"",BTT[[#This Row],[Lfd Nr. 
(aus konsolidierter Datei)]],VLOOKUP(aktives_Teilprojekt,Teilprojekte[[Teilprojekte]:[Kürzel]],2,FALSE)&amp;ROW(BTT[[#This Row],[Lfd Nr.
(automatisch)]])-2),"")</f>
        <v>FI3165</v>
      </c>
      <c r="B861" t="s">
        <v>807</v>
      </c>
      <c r="D861" t="s">
        <v>2481</v>
      </c>
      <c r="E861" t="str">
        <f>IFERROR(IF(NOT(BTT[[#This Row],[Manuelle Änderung des Verantwortliches TP
(Auswahl - bei Bedarf)]]=""),BTT[[#This Row],[Manuelle Änderung des Verantwortliches TP
(Auswahl - bei Bedarf)]],VLOOKUP(BTT[[#This Row],[Hauptprozess
(Pflichtauswahl)]],Hauptprozesse[],3,FALSE)),"")</f>
        <v>FI</v>
      </c>
      <c r="G861" t="s">
        <v>809</v>
      </c>
      <c r="H861" t="s">
        <v>1088</v>
      </c>
      <c r="I861" t="s">
        <v>2482</v>
      </c>
      <c r="J861" t="str">
        <f>IFERROR(VLOOKUP(BTT[[#This Row],[Verwendete Transaktion (Pflichtauswahl)]],Transaktionen[[Transaktionen]:[Langtext]],2,FALSE),"")</f>
        <v>Kostenrechnungsbelege: Ist</v>
      </c>
      <c r="O861" t="s">
        <v>83</v>
      </c>
      <c r="T861" t="s">
        <v>83</v>
      </c>
      <c r="V861" t="str">
        <f>IFERROR(VLOOKUP(BTT[[#This Row],[Verwendetes Formular
(Auswahl falls relevant)]],Formulare[[Formularbezeichnung]:[Formularname (technisch)]],2,FALSE),"")</f>
        <v/>
      </c>
      <c r="X861" t="s">
        <v>83</v>
      </c>
      <c r="Y861" s="4"/>
      <c r="AC861" s="22" t="s">
        <v>97</v>
      </c>
      <c r="AD861" t="s">
        <v>816</v>
      </c>
      <c r="AF861" t="s">
        <v>2483</v>
      </c>
      <c r="AG861" t="s">
        <v>792</v>
      </c>
      <c r="AJ861" t="s">
        <v>99</v>
      </c>
      <c r="AK861" t="str">
        <f>IF(BTT[[#This Row],[Subprozess
(optionale Auswahl)]]="","okay",IF(VLOOKUP(BTT[[#This Row],[Subprozess
(optionale Auswahl)]],BPML[[Subprozess]:[Zugeordneter Hauptprozess]],3,FALSE)=BTT[[#This Row],[Hauptprozess
(Pflichtauswahl)]],"okay","falscher Subprozess"))</f>
        <v>okay</v>
      </c>
      <c r="AL861" t="str">
        <f>IF(aktives_Teilprojekt="Master","",IF(BTT[[#This Row],[Verantwortliches TP
(automatisch)]]=VLOOKUP(aktives_Teilprojekt,Teilprojekte[[Teilprojekte]:[Kürzel]],2,FALSE),"okay","Hauptprozess anderes TP"))</f>
        <v>okay</v>
      </c>
      <c r="AM8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1" t="str">
        <f>IFERROR(IF(BTT[[#This Row],[SAP-Modul
(Pflichtauswahl)]]&lt;&gt;VLOOKUP(BTT[[#This Row],[Verwendete Transaktion (Pflichtauswahl)]],Transaktionen[[Transaktionen]:[Modul]],3,FALSE),"Modul anders","okay"),"")</f>
        <v>okay</v>
      </c>
      <c r="AP861" t="str">
        <f>IFERROR(IF(COUNTIFS(BTT[Verwendete Transaktion (Pflichtauswahl)],BTT[[#This Row],[Verwendete Transaktion (Pflichtauswahl)]],BTT[SAP-Modul
(Pflichtauswahl)],"&lt;&gt;"&amp;BTT[[#This Row],[SAP-Modul
(Pflichtauswahl)]])&gt;0,"Modul anders","okay"),"")</f>
        <v>okay</v>
      </c>
      <c r="AQ861" t="str">
        <f>IFERROR(IF(COUNTIFS(BTT[Verwendete Transaktion (Pflichtauswahl)],BTT[[#This Row],[Verwendete Transaktion (Pflichtauswahl)]],BTT[Verantwortliches TP
(automatisch)],"&lt;&gt;"&amp;BTT[[#This Row],[Verantwortliches TP
(automatisch)]])&gt;0,"Transaktion mehrfach","okay"),"")</f>
        <v>okay</v>
      </c>
      <c r="AR861" t="str">
        <f>IFERROR(IF(COUNTIFS(BTT[Verwendete Transaktion (Pflichtauswahl)],BTT[[#This Row],[Verwendete Transaktion (Pflichtauswahl)]],BTT[Verantwortliches TP
(automatisch)],"&lt;&gt;"&amp;VLOOKUP(aktives_Teilprojekt,Teilprojekte[[Teilprojekte]:[Kürzel]],2,FALSE))&gt;0,"Transaktion mehrfach","okay"),"")</f>
        <v>okay</v>
      </c>
      <c r="AS861" t="s">
        <v>2484</v>
      </c>
    </row>
    <row r="862" spans="1:45">
      <c r="A862" t="str">
        <f>IFERROR(IF(BTT[[#This Row],[Lfd Nr. 
(aus konsolidierter Datei)]]&lt;&gt;"",BTT[[#This Row],[Lfd Nr. 
(aus konsolidierter Datei)]],VLOOKUP(aktives_Teilprojekt,Teilprojekte[[Teilprojekte]:[Kürzel]],2,FALSE)&amp;ROW(BTT[[#This Row],[Lfd Nr.
(automatisch)]])-2),"")</f>
        <v>FI3166</v>
      </c>
      <c r="B862" t="s">
        <v>807</v>
      </c>
      <c r="D862" t="s">
        <v>2485</v>
      </c>
      <c r="E862" t="str">
        <f>IFERROR(IF(NOT(BTT[[#This Row],[Manuelle Änderung des Verantwortliches TP
(Auswahl - bei Bedarf)]]=""),BTT[[#This Row],[Manuelle Änderung des Verantwortliches TP
(Auswahl - bei Bedarf)]],VLOOKUP(BTT[[#This Row],[Hauptprozess
(Pflichtauswahl)]],Hauptprozesse[],3,FALSE)),"")</f>
        <v>FI</v>
      </c>
      <c r="G862" t="s">
        <v>809</v>
      </c>
      <c r="H862" t="s">
        <v>1088</v>
      </c>
      <c r="I862" t="s">
        <v>2486</v>
      </c>
      <c r="J862" t="str">
        <f>IFERROR(VLOOKUP(BTT[[#This Row],[Verwendete Transaktion (Pflichtauswahl)]],Transaktionen[[Transaktionen]:[Langtext]],2,FALSE),"")</f>
        <v>Kostenstellen: Planungsübersicht</v>
      </c>
      <c r="O862" t="s">
        <v>83</v>
      </c>
      <c r="T862" t="s">
        <v>83</v>
      </c>
      <c r="V862" t="str">
        <f>IFERROR(VLOOKUP(BTT[[#This Row],[Verwendetes Formular
(Auswahl falls relevant)]],Formulare[[Formularbezeichnung]:[Formularname (technisch)]],2,FALSE),"")</f>
        <v/>
      </c>
      <c r="X862" t="s">
        <v>83</v>
      </c>
      <c r="Y862" s="4"/>
      <c r="AC862" s="22" t="s">
        <v>97</v>
      </c>
      <c r="AD862" t="s">
        <v>98</v>
      </c>
      <c r="AF862" s="22" t="s">
        <v>97</v>
      </c>
      <c r="AJ862" t="s">
        <v>99</v>
      </c>
      <c r="AK862" t="str">
        <f>IF(BTT[[#This Row],[Subprozess
(optionale Auswahl)]]="","okay",IF(VLOOKUP(BTT[[#This Row],[Subprozess
(optionale Auswahl)]],BPML[[Subprozess]:[Zugeordneter Hauptprozess]],3,FALSE)=BTT[[#This Row],[Hauptprozess
(Pflichtauswahl)]],"okay","falscher Subprozess"))</f>
        <v>okay</v>
      </c>
      <c r="AL862" t="str">
        <f>IF(aktives_Teilprojekt="Master","",IF(BTT[[#This Row],[Verantwortliches TP
(automatisch)]]=VLOOKUP(aktives_Teilprojekt,Teilprojekte[[Teilprojekte]:[Kürzel]],2,FALSE),"okay","Hauptprozess anderes TP"))</f>
        <v>okay</v>
      </c>
      <c r="AM8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2" t="str">
        <f>IFERROR(IF(BTT[[#This Row],[SAP-Modul
(Pflichtauswahl)]]&lt;&gt;VLOOKUP(BTT[[#This Row],[Verwendete Transaktion (Pflichtauswahl)]],Transaktionen[[Transaktionen]:[Modul]],3,FALSE),"Modul anders","okay"),"")</f>
        <v>okay</v>
      </c>
      <c r="AP862" t="str">
        <f>IFERROR(IF(COUNTIFS(BTT[Verwendete Transaktion (Pflichtauswahl)],BTT[[#This Row],[Verwendete Transaktion (Pflichtauswahl)]],BTT[SAP-Modul
(Pflichtauswahl)],"&lt;&gt;"&amp;BTT[[#This Row],[SAP-Modul
(Pflichtauswahl)]])&gt;0,"Modul anders","okay"),"")</f>
        <v>okay</v>
      </c>
      <c r="AQ862" t="str">
        <f>IFERROR(IF(COUNTIFS(BTT[Verwendete Transaktion (Pflichtauswahl)],BTT[[#This Row],[Verwendete Transaktion (Pflichtauswahl)]],BTT[Verantwortliches TP
(automatisch)],"&lt;&gt;"&amp;BTT[[#This Row],[Verantwortliches TP
(automatisch)]])&gt;0,"Transaktion mehrfach","okay"),"")</f>
        <v>okay</v>
      </c>
      <c r="AR862" t="str">
        <f>IFERROR(IF(COUNTIFS(BTT[Verwendete Transaktion (Pflichtauswahl)],BTT[[#This Row],[Verwendete Transaktion (Pflichtauswahl)]],BTT[Verantwortliches TP
(automatisch)],"&lt;&gt;"&amp;VLOOKUP(aktives_Teilprojekt,Teilprojekte[[Teilprojekte]:[Kürzel]],2,FALSE))&gt;0,"Transaktion mehrfach","okay"),"")</f>
        <v>okay</v>
      </c>
      <c r="AS862" t="s">
        <v>2487</v>
      </c>
    </row>
    <row r="863" spans="1:45">
      <c r="A863" t="str">
        <f>IFERROR(IF(BTT[[#This Row],[Lfd Nr. 
(aus konsolidierter Datei)]]&lt;&gt;"",BTT[[#This Row],[Lfd Nr. 
(aus konsolidierter Datei)]],VLOOKUP(aktives_Teilprojekt,Teilprojekte[[Teilprojekte]:[Kürzel]],2,FALSE)&amp;ROW(BTT[[#This Row],[Lfd Nr.
(automatisch)]])-2),"")</f>
        <v>FI3167</v>
      </c>
      <c r="B863" t="s">
        <v>807</v>
      </c>
      <c r="D863" t="s">
        <v>2488</v>
      </c>
      <c r="E863" t="str">
        <f>IFERROR(IF(NOT(BTT[[#This Row],[Manuelle Änderung des Verantwortliches TP
(Auswahl - bei Bedarf)]]=""),BTT[[#This Row],[Manuelle Änderung des Verantwortliches TP
(Auswahl - bei Bedarf)]],VLOOKUP(BTT[[#This Row],[Hauptprozess
(Pflichtauswahl)]],Hauptprozesse[],3,FALSE)),"")</f>
        <v>FI</v>
      </c>
      <c r="G863" t="s">
        <v>809</v>
      </c>
      <c r="H863" t="s">
        <v>1088</v>
      </c>
      <c r="I863" t="s">
        <v>2489</v>
      </c>
      <c r="J863" t="str">
        <f>IFERROR(VLOOKUP(BTT[[#This Row],[Verwendete Transaktion (Pflichtauswahl)]],Transaktionen[[Transaktionen]:[Langtext]],2,FALSE),"")</f>
        <v>Kostenstellen Einzelposten Plan</v>
      </c>
      <c r="O863" t="s">
        <v>83</v>
      </c>
      <c r="T863" t="s">
        <v>83</v>
      </c>
      <c r="V863" t="str">
        <f>IFERROR(VLOOKUP(BTT[[#This Row],[Verwendetes Formular
(Auswahl falls relevant)]],Formulare[[Formularbezeichnung]:[Formularname (technisch)]],2,FALSE),"")</f>
        <v/>
      </c>
      <c r="X863" t="s">
        <v>83</v>
      </c>
      <c r="Y863" s="4"/>
      <c r="AC863" s="22" t="s">
        <v>97</v>
      </c>
      <c r="AD863" t="s">
        <v>98</v>
      </c>
      <c r="AF863" s="22" t="s">
        <v>97</v>
      </c>
      <c r="AJ863" t="s">
        <v>99</v>
      </c>
      <c r="AK863" t="str">
        <f>IF(BTT[[#This Row],[Subprozess
(optionale Auswahl)]]="","okay",IF(VLOOKUP(BTT[[#This Row],[Subprozess
(optionale Auswahl)]],BPML[[Subprozess]:[Zugeordneter Hauptprozess]],3,FALSE)=BTT[[#This Row],[Hauptprozess
(Pflichtauswahl)]],"okay","falscher Subprozess"))</f>
        <v>okay</v>
      </c>
      <c r="AL863" t="str">
        <f>IF(aktives_Teilprojekt="Master","",IF(BTT[[#This Row],[Verantwortliches TP
(automatisch)]]=VLOOKUP(aktives_Teilprojekt,Teilprojekte[[Teilprojekte]:[Kürzel]],2,FALSE),"okay","Hauptprozess anderes TP"))</f>
        <v>okay</v>
      </c>
      <c r="AM8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3" t="str">
        <f>IFERROR(IF(BTT[[#This Row],[SAP-Modul
(Pflichtauswahl)]]&lt;&gt;VLOOKUP(BTT[[#This Row],[Verwendete Transaktion (Pflichtauswahl)]],Transaktionen[[Transaktionen]:[Modul]],3,FALSE),"Modul anders","okay"),"")</f>
        <v>okay</v>
      </c>
      <c r="AP863" t="str">
        <f>IFERROR(IF(COUNTIFS(BTT[Verwendete Transaktion (Pflichtauswahl)],BTT[[#This Row],[Verwendete Transaktion (Pflichtauswahl)]],BTT[SAP-Modul
(Pflichtauswahl)],"&lt;&gt;"&amp;BTT[[#This Row],[SAP-Modul
(Pflichtauswahl)]])&gt;0,"Modul anders","okay"),"")</f>
        <v>okay</v>
      </c>
      <c r="AQ863" t="str">
        <f>IFERROR(IF(COUNTIFS(BTT[Verwendete Transaktion (Pflichtauswahl)],BTT[[#This Row],[Verwendete Transaktion (Pflichtauswahl)]],BTT[Verantwortliches TP
(automatisch)],"&lt;&gt;"&amp;BTT[[#This Row],[Verantwortliches TP
(automatisch)]])&gt;0,"Transaktion mehrfach","okay"),"")</f>
        <v>okay</v>
      </c>
      <c r="AR863" t="str">
        <f>IFERROR(IF(COUNTIFS(BTT[Verwendete Transaktion (Pflichtauswahl)],BTT[[#This Row],[Verwendete Transaktion (Pflichtauswahl)]],BTT[Verantwortliches TP
(automatisch)],"&lt;&gt;"&amp;VLOOKUP(aktives_Teilprojekt,Teilprojekte[[Teilprojekte]:[Kürzel]],2,FALSE))&gt;0,"Transaktion mehrfach","okay"),"")</f>
        <v>okay</v>
      </c>
      <c r="AS863" t="s">
        <v>2490</v>
      </c>
    </row>
    <row r="864" spans="1:45">
      <c r="A864" t="str">
        <f>IFERROR(IF(BTT[[#This Row],[Lfd Nr. 
(aus konsolidierter Datei)]]&lt;&gt;"",BTT[[#This Row],[Lfd Nr. 
(aus konsolidierter Datei)]],VLOOKUP(aktives_Teilprojekt,Teilprojekte[[Teilprojekte]:[Kürzel]],2,FALSE)&amp;ROW(BTT[[#This Row],[Lfd Nr.
(automatisch)]])-2),"")</f>
        <v>FI3168</v>
      </c>
      <c r="B864" t="s">
        <v>807</v>
      </c>
      <c r="D864" t="s">
        <v>2491</v>
      </c>
      <c r="E864" t="str">
        <f>IFERROR(IF(NOT(BTT[[#This Row],[Manuelle Änderung des Verantwortliches TP
(Auswahl - bei Bedarf)]]=""),BTT[[#This Row],[Manuelle Änderung des Verantwortliches TP
(Auswahl - bei Bedarf)]],VLOOKUP(BTT[[#This Row],[Hauptprozess
(Pflichtauswahl)]],Hauptprozesse[],3,FALSE)),"")</f>
        <v>FI</v>
      </c>
      <c r="G864" t="s">
        <v>809</v>
      </c>
      <c r="H864" t="s">
        <v>1380</v>
      </c>
      <c r="I864" t="s">
        <v>2492</v>
      </c>
      <c r="J864" t="str">
        <f>IFERROR(VLOOKUP(BTT[[#This Row],[Verwendete Transaktion (Pflichtauswahl)]],Transaktionen[[Transaktionen]:[Langtext]],2,FALSE),"")</f>
        <v>Kostenstellen: Leistungsartentarife</v>
      </c>
      <c r="O864" t="s">
        <v>83</v>
      </c>
      <c r="T864" t="s">
        <v>83</v>
      </c>
      <c r="V864" t="str">
        <f>IFERROR(VLOOKUP(BTT[[#This Row],[Verwendetes Formular
(Auswahl falls relevant)]],Formulare[[Formularbezeichnung]:[Formularname (technisch)]],2,FALSE),"")</f>
        <v/>
      </c>
      <c r="X864" t="s">
        <v>83</v>
      </c>
      <c r="Y864" s="4"/>
      <c r="AC864" s="22" t="s">
        <v>97</v>
      </c>
      <c r="AD864" t="s">
        <v>816</v>
      </c>
      <c r="AF864" t="s">
        <v>2493</v>
      </c>
      <c r="AG864" t="s">
        <v>792</v>
      </c>
      <c r="AJ864" t="s">
        <v>99</v>
      </c>
      <c r="AK864" t="str">
        <f>IF(BTT[[#This Row],[Subprozess
(optionale Auswahl)]]="","okay",IF(VLOOKUP(BTT[[#This Row],[Subprozess
(optionale Auswahl)]],BPML[[Subprozess]:[Zugeordneter Hauptprozess]],3,FALSE)=BTT[[#This Row],[Hauptprozess
(Pflichtauswahl)]],"okay","falscher Subprozess"))</f>
        <v>okay</v>
      </c>
      <c r="AL864" t="str">
        <f>IF(aktives_Teilprojekt="Master","",IF(BTT[[#This Row],[Verantwortliches TP
(automatisch)]]=VLOOKUP(aktives_Teilprojekt,Teilprojekte[[Teilprojekte]:[Kürzel]],2,FALSE),"okay","Hauptprozess anderes TP"))</f>
        <v>okay</v>
      </c>
      <c r="AM8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4" t="str">
        <f>IFERROR(IF(BTT[[#This Row],[SAP-Modul
(Pflichtauswahl)]]&lt;&gt;VLOOKUP(BTT[[#This Row],[Verwendete Transaktion (Pflichtauswahl)]],Transaktionen[[Transaktionen]:[Modul]],3,FALSE),"Modul anders","okay"),"")</f>
        <v>Modul anders</v>
      </c>
      <c r="AP864" t="str">
        <f>IFERROR(IF(COUNTIFS(BTT[Verwendete Transaktion (Pflichtauswahl)],BTT[[#This Row],[Verwendete Transaktion (Pflichtauswahl)]],BTT[SAP-Modul
(Pflichtauswahl)],"&lt;&gt;"&amp;BTT[[#This Row],[SAP-Modul
(Pflichtauswahl)]])&gt;0,"Modul anders","okay"),"")</f>
        <v>okay</v>
      </c>
      <c r="AQ864" t="str">
        <f>IFERROR(IF(COUNTIFS(BTT[Verwendete Transaktion (Pflichtauswahl)],BTT[[#This Row],[Verwendete Transaktion (Pflichtauswahl)]],BTT[Verantwortliches TP
(automatisch)],"&lt;&gt;"&amp;BTT[[#This Row],[Verantwortliches TP
(automatisch)]])&gt;0,"Transaktion mehrfach","okay"),"")</f>
        <v>okay</v>
      </c>
      <c r="AR864" t="str">
        <f>IFERROR(IF(COUNTIFS(BTT[Verwendete Transaktion (Pflichtauswahl)],BTT[[#This Row],[Verwendete Transaktion (Pflichtauswahl)]],BTT[Verantwortliches TP
(automatisch)],"&lt;&gt;"&amp;VLOOKUP(aktives_Teilprojekt,Teilprojekte[[Teilprojekte]:[Kürzel]],2,FALSE))&gt;0,"Transaktion mehrfach","okay"),"")</f>
        <v>okay</v>
      </c>
      <c r="AS864" t="s">
        <v>2494</v>
      </c>
    </row>
    <row r="865" spans="1:45">
      <c r="A865" t="str">
        <f>IFERROR(IF(BTT[[#This Row],[Lfd Nr. 
(aus konsolidierter Datei)]]&lt;&gt;"",BTT[[#This Row],[Lfd Nr. 
(aus konsolidierter Datei)]],VLOOKUP(aktives_Teilprojekt,Teilprojekte[[Teilprojekte]:[Kürzel]],2,FALSE)&amp;ROW(BTT[[#This Row],[Lfd Nr.
(automatisch)]])-2),"")</f>
        <v>FI3085</v>
      </c>
      <c r="B865" t="s">
        <v>813</v>
      </c>
      <c r="D865" t="s">
        <v>2495</v>
      </c>
      <c r="E865" t="str">
        <f>IFERROR(IF(NOT(BTT[[#This Row],[Manuelle Änderung des Verantwortliches TP
(Auswahl - bei Bedarf)]]=""),BTT[[#This Row],[Manuelle Änderung des Verantwortliches TP
(Auswahl - bei Bedarf)]],VLOOKUP(BTT[[#This Row],[Hauptprozess
(Pflichtauswahl)]],Hauptprozesse[],3,FALSE)),"")</f>
        <v>FI</v>
      </c>
      <c r="F865" t="s">
        <v>5</v>
      </c>
      <c r="G865" t="s">
        <v>809</v>
      </c>
      <c r="H865" t="s">
        <v>1088</v>
      </c>
      <c r="I865" t="s">
        <v>2496</v>
      </c>
      <c r="J865" t="str">
        <f>IFERROR(VLOOKUP(BTT[[#This Row],[Verwendete Transaktion (Pflichtauswahl)]],Transaktionen[[Transaktionen]:[Langtext]],2,FALSE),"")</f>
        <v>Kostenstellengruppe anlegen</v>
      </c>
      <c r="O865" t="s">
        <v>83</v>
      </c>
      <c r="T865" t="s">
        <v>83</v>
      </c>
      <c r="V865" t="str">
        <f>IFERROR(VLOOKUP(BTT[[#This Row],[Verwendetes Formular
(Auswahl falls relevant)]],Formulare[[Formularbezeichnung]:[Formularname (technisch)]],2,FALSE),"")</f>
        <v/>
      </c>
      <c r="X865" t="s">
        <v>83</v>
      </c>
      <c r="Y865" s="4"/>
      <c r="AB865" t="s">
        <v>1893</v>
      </c>
      <c r="AC865" t="s">
        <v>2446</v>
      </c>
      <c r="AD865" t="s">
        <v>87</v>
      </c>
      <c r="AF865" t="s">
        <v>2497</v>
      </c>
      <c r="AG865" t="s">
        <v>792</v>
      </c>
      <c r="AJ865" t="s">
        <v>99</v>
      </c>
      <c r="AK865" t="str">
        <f>IF(BTT[[#This Row],[Subprozess
(optionale Auswahl)]]="","okay",IF(VLOOKUP(BTT[[#This Row],[Subprozess
(optionale Auswahl)]],BPML[[Subprozess]:[Zugeordneter Hauptprozess]],3,FALSE)=BTT[[#This Row],[Hauptprozess
(Pflichtauswahl)]],"okay","falscher Subprozess"))</f>
        <v>okay</v>
      </c>
      <c r="AL865" t="str">
        <f>IF(aktives_Teilprojekt="Master","",IF(BTT[[#This Row],[Verantwortliches TP
(automatisch)]]=VLOOKUP(aktives_Teilprojekt,Teilprojekte[[Teilprojekte]:[Kürzel]],2,FALSE),"okay","Hauptprozess anderes TP"))</f>
        <v>okay</v>
      </c>
      <c r="AM8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5" t="str">
        <f>IFERROR(IF(BTT[[#This Row],[SAP-Modul
(Pflichtauswahl)]]&lt;&gt;VLOOKUP(BTT[[#This Row],[Verwendete Transaktion (Pflichtauswahl)]],Transaktionen[[Transaktionen]:[Modul]],3,FALSE),"Modul anders","okay"),"")</f>
        <v>okay</v>
      </c>
      <c r="AP865" t="str">
        <f>IFERROR(IF(COUNTIFS(BTT[Verwendete Transaktion (Pflichtauswahl)],BTT[[#This Row],[Verwendete Transaktion (Pflichtauswahl)]],BTT[SAP-Modul
(Pflichtauswahl)],"&lt;&gt;"&amp;BTT[[#This Row],[SAP-Modul
(Pflichtauswahl)]])&gt;0,"Modul anders","okay"),"")</f>
        <v>okay</v>
      </c>
      <c r="AQ865" t="str">
        <f>IFERROR(IF(COUNTIFS(BTT[Verwendete Transaktion (Pflichtauswahl)],BTT[[#This Row],[Verwendete Transaktion (Pflichtauswahl)]],BTT[Verantwortliches TP
(automatisch)],"&lt;&gt;"&amp;BTT[[#This Row],[Verantwortliches TP
(automatisch)]])&gt;0,"Transaktion mehrfach","okay"),"")</f>
        <v>okay</v>
      </c>
      <c r="AR865" t="str">
        <f>IFERROR(IF(COUNTIFS(BTT[Verwendete Transaktion (Pflichtauswahl)],BTT[[#This Row],[Verwendete Transaktion (Pflichtauswahl)]],BTT[Verantwortliches TP
(automatisch)],"&lt;&gt;"&amp;VLOOKUP(aktives_Teilprojekt,Teilprojekte[[Teilprojekte]:[Kürzel]],2,FALSE))&gt;0,"Transaktion mehrfach","okay"),"")</f>
        <v>okay</v>
      </c>
      <c r="AS865" t="s">
        <v>2498</v>
      </c>
    </row>
    <row r="866" spans="1:45">
      <c r="A866" t="str">
        <f>IFERROR(IF(BTT[[#This Row],[Lfd Nr. 
(aus konsolidierter Datei)]]&lt;&gt;"",BTT[[#This Row],[Lfd Nr. 
(aus konsolidierter Datei)]],VLOOKUP(aktives_Teilprojekt,Teilprojekte[[Teilprojekte]:[Kürzel]],2,FALSE)&amp;ROW(BTT[[#This Row],[Lfd Nr.
(automatisch)]])-2),"")</f>
        <v>FI3086</v>
      </c>
      <c r="B866" t="s">
        <v>813</v>
      </c>
      <c r="D866" t="s">
        <v>2499</v>
      </c>
      <c r="E866" t="str">
        <f>IFERROR(IF(NOT(BTT[[#This Row],[Manuelle Änderung des Verantwortliches TP
(Auswahl - bei Bedarf)]]=""),BTT[[#This Row],[Manuelle Änderung des Verantwortliches TP
(Auswahl - bei Bedarf)]],VLOOKUP(BTT[[#This Row],[Hauptprozess
(Pflichtauswahl)]],Hauptprozesse[],3,FALSE)),"")</f>
        <v>FI</v>
      </c>
      <c r="F866" t="s">
        <v>5</v>
      </c>
      <c r="G866" t="s">
        <v>809</v>
      </c>
      <c r="H866" t="s">
        <v>1088</v>
      </c>
      <c r="I866" t="s">
        <v>2500</v>
      </c>
      <c r="J866" t="str">
        <f>IFERROR(VLOOKUP(BTT[[#This Row],[Verwendete Transaktion (Pflichtauswahl)]],Transaktionen[[Transaktionen]:[Langtext]],2,FALSE),"")</f>
        <v>Kostenstellengruppe ändern</v>
      </c>
      <c r="O866" t="s">
        <v>83</v>
      </c>
      <c r="T866" t="s">
        <v>83</v>
      </c>
      <c r="V866" t="str">
        <f>IFERROR(VLOOKUP(BTT[[#This Row],[Verwendetes Formular
(Auswahl falls relevant)]],Formulare[[Formularbezeichnung]:[Formularname (technisch)]],2,FALSE),"")</f>
        <v/>
      </c>
      <c r="X866" t="s">
        <v>83</v>
      </c>
      <c r="Y866" s="4"/>
      <c r="AB866" t="s">
        <v>1893</v>
      </c>
      <c r="AC866" t="s">
        <v>2446</v>
      </c>
      <c r="AD866" t="s">
        <v>87</v>
      </c>
      <c r="AF866" t="s">
        <v>2497</v>
      </c>
      <c r="AG866" t="s">
        <v>792</v>
      </c>
      <c r="AJ866" t="s">
        <v>99</v>
      </c>
      <c r="AK866" t="str">
        <f>IF(BTT[[#This Row],[Subprozess
(optionale Auswahl)]]="","okay",IF(VLOOKUP(BTT[[#This Row],[Subprozess
(optionale Auswahl)]],BPML[[Subprozess]:[Zugeordneter Hauptprozess]],3,FALSE)=BTT[[#This Row],[Hauptprozess
(Pflichtauswahl)]],"okay","falscher Subprozess"))</f>
        <v>okay</v>
      </c>
      <c r="AL866" t="str">
        <f>IF(aktives_Teilprojekt="Master","",IF(BTT[[#This Row],[Verantwortliches TP
(automatisch)]]=VLOOKUP(aktives_Teilprojekt,Teilprojekte[[Teilprojekte]:[Kürzel]],2,FALSE),"okay","Hauptprozess anderes TP"))</f>
        <v>okay</v>
      </c>
      <c r="AM8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6" t="str">
        <f>IFERROR(IF(BTT[[#This Row],[SAP-Modul
(Pflichtauswahl)]]&lt;&gt;VLOOKUP(BTT[[#This Row],[Verwendete Transaktion (Pflichtauswahl)]],Transaktionen[[Transaktionen]:[Modul]],3,FALSE),"Modul anders","okay"),"")</f>
        <v>okay</v>
      </c>
      <c r="AP866" t="str">
        <f>IFERROR(IF(COUNTIFS(BTT[Verwendete Transaktion (Pflichtauswahl)],BTT[[#This Row],[Verwendete Transaktion (Pflichtauswahl)]],BTT[SAP-Modul
(Pflichtauswahl)],"&lt;&gt;"&amp;BTT[[#This Row],[SAP-Modul
(Pflichtauswahl)]])&gt;0,"Modul anders","okay"),"")</f>
        <v>okay</v>
      </c>
      <c r="AQ866" t="str">
        <f>IFERROR(IF(COUNTIFS(BTT[Verwendete Transaktion (Pflichtauswahl)],BTT[[#This Row],[Verwendete Transaktion (Pflichtauswahl)]],BTT[Verantwortliches TP
(automatisch)],"&lt;&gt;"&amp;BTT[[#This Row],[Verantwortliches TP
(automatisch)]])&gt;0,"Transaktion mehrfach","okay"),"")</f>
        <v>okay</v>
      </c>
      <c r="AR866" t="str">
        <f>IFERROR(IF(COUNTIFS(BTT[Verwendete Transaktion (Pflichtauswahl)],BTT[[#This Row],[Verwendete Transaktion (Pflichtauswahl)]],BTT[Verantwortliches TP
(automatisch)],"&lt;&gt;"&amp;VLOOKUP(aktives_Teilprojekt,Teilprojekte[[Teilprojekte]:[Kürzel]],2,FALSE))&gt;0,"Transaktion mehrfach","okay"),"")</f>
        <v>okay</v>
      </c>
      <c r="AS866" t="s">
        <v>2501</v>
      </c>
    </row>
    <row r="867" spans="1:45">
      <c r="A867" t="str">
        <f>IFERROR(IF(BTT[[#This Row],[Lfd Nr. 
(aus konsolidierter Datei)]]&lt;&gt;"",BTT[[#This Row],[Lfd Nr. 
(aus konsolidierter Datei)]],VLOOKUP(aktives_Teilprojekt,Teilprojekte[[Teilprojekte]:[Kürzel]],2,FALSE)&amp;ROW(BTT[[#This Row],[Lfd Nr.
(automatisch)]])-2),"")</f>
        <v>FI2896</v>
      </c>
      <c r="B867" t="s">
        <v>79</v>
      </c>
      <c r="D867" t="s">
        <v>2502</v>
      </c>
      <c r="E867" t="str">
        <f>IFERROR(IF(NOT(BTT[[#This Row],[Manuelle Änderung des Verantwortliches TP
(Auswahl - bei Bedarf)]]=""),BTT[[#This Row],[Manuelle Änderung des Verantwortliches TP
(Auswahl - bei Bedarf)]],VLOOKUP(BTT[[#This Row],[Hauptprozess
(Pflichtauswahl)]],Hauptprozesse[],3,FALSE)),"")</f>
        <v>FI</v>
      </c>
      <c r="G867" t="s">
        <v>809</v>
      </c>
      <c r="H867" t="s">
        <v>831</v>
      </c>
      <c r="I867" t="s">
        <v>2503</v>
      </c>
      <c r="J867" t="str">
        <f>IFERROR(VLOOKUP(BTT[[#This Row],[Verwendete Transaktion (Pflichtauswahl)]],Transaktionen[[Transaktionen]:[Langtext]],2,FALSE),"")</f>
        <v>Kostenstellengruppe anzeigen</v>
      </c>
      <c r="O867" t="s">
        <v>83</v>
      </c>
      <c r="T867" t="s">
        <v>83</v>
      </c>
      <c r="V867" t="str">
        <f>IFERROR(VLOOKUP(BTT[[#This Row],[Verwendetes Formular
(Auswahl falls relevant)]],Formulare[[Formularbezeichnung]:[Formularname (technisch)]],2,FALSE),"")</f>
        <v/>
      </c>
      <c r="X867" t="s">
        <v>83</v>
      </c>
      <c r="Y867" s="4"/>
      <c r="AB867" t="s">
        <v>85</v>
      </c>
      <c r="AC867" s="22" t="s">
        <v>97</v>
      </c>
      <c r="AD867" t="s">
        <v>87</v>
      </c>
      <c r="AF867" t="s">
        <v>2497</v>
      </c>
      <c r="AJ867" t="s">
        <v>99</v>
      </c>
      <c r="AK867" t="str">
        <f>IF(BTT[[#This Row],[Subprozess
(optionale Auswahl)]]="","okay",IF(VLOOKUP(BTT[[#This Row],[Subprozess
(optionale Auswahl)]],BPML[[Subprozess]:[Zugeordneter Hauptprozess]],3,FALSE)=BTT[[#This Row],[Hauptprozess
(Pflichtauswahl)]],"okay","falscher Subprozess"))</f>
        <v>okay</v>
      </c>
      <c r="AL867" t="str">
        <f>IF(aktives_Teilprojekt="Master","",IF(BTT[[#This Row],[Verantwortliches TP
(automatisch)]]=VLOOKUP(aktives_Teilprojekt,Teilprojekte[[Teilprojekte]:[Kürzel]],2,FALSE),"okay","Hauptprozess anderes TP"))</f>
        <v>okay</v>
      </c>
      <c r="AM8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7" t="str">
        <f>IFERROR(IF(BTT[[#This Row],[SAP-Modul
(Pflichtauswahl)]]&lt;&gt;VLOOKUP(BTT[[#This Row],[Verwendete Transaktion (Pflichtauswahl)]],Transaktionen[[Transaktionen]:[Modul]],3,FALSE),"Modul anders","okay"),"")</f>
        <v>Modul anders</v>
      </c>
      <c r="AP867" t="str">
        <f>IFERROR(IF(COUNTIFS(BTT[Verwendete Transaktion (Pflichtauswahl)],BTT[[#This Row],[Verwendete Transaktion (Pflichtauswahl)]],BTT[SAP-Modul
(Pflichtauswahl)],"&lt;&gt;"&amp;BTT[[#This Row],[SAP-Modul
(Pflichtauswahl)]])&gt;0,"Modul anders","okay"),"")</f>
        <v>okay</v>
      </c>
      <c r="AQ867" t="str">
        <f>IFERROR(IF(COUNTIFS(BTT[Verwendete Transaktion (Pflichtauswahl)],BTT[[#This Row],[Verwendete Transaktion (Pflichtauswahl)]],BTT[Verantwortliches TP
(automatisch)],"&lt;&gt;"&amp;BTT[[#This Row],[Verantwortliches TP
(automatisch)]])&gt;0,"Transaktion mehrfach","okay"),"")</f>
        <v>okay</v>
      </c>
      <c r="AR867" t="str">
        <f>IFERROR(IF(COUNTIFS(BTT[Verwendete Transaktion (Pflichtauswahl)],BTT[[#This Row],[Verwendete Transaktion (Pflichtauswahl)]],BTT[Verantwortliches TP
(automatisch)],"&lt;&gt;"&amp;VLOOKUP(aktives_Teilprojekt,Teilprojekte[[Teilprojekte]:[Kürzel]],2,FALSE))&gt;0,"Transaktion mehrfach","okay"),"")</f>
        <v>okay</v>
      </c>
      <c r="AS867" t="s">
        <v>2504</v>
      </c>
    </row>
    <row r="868" spans="1:45">
      <c r="A868" t="str">
        <f>IFERROR(IF(BTT[[#This Row],[Lfd Nr. 
(aus konsolidierter Datei)]]&lt;&gt;"",BTT[[#This Row],[Lfd Nr. 
(aus konsolidierter Datei)]],VLOOKUP(aktives_Teilprojekt,Teilprojekte[[Teilprojekte]:[Kürzel]],2,FALSE)&amp;ROW(BTT[[#This Row],[Lfd Nr.
(automatisch)]])-2),"")</f>
        <v>FI2878</v>
      </c>
      <c r="B868" t="s">
        <v>79</v>
      </c>
      <c r="D868" t="s">
        <v>2505</v>
      </c>
      <c r="E868" t="str">
        <f>IFERROR(IF(NOT(BTT[[#This Row],[Manuelle Änderung des Verantwortliches TP
(Auswahl - bei Bedarf)]]=""),BTT[[#This Row],[Manuelle Änderung des Verantwortliches TP
(Auswahl - bei Bedarf)]],VLOOKUP(BTT[[#This Row],[Hauptprozess
(Pflichtauswahl)]],Hauptprozesse[],3,FALSE)),"")</f>
        <v>FI</v>
      </c>
      <c r="G868" t="s">
        <v>809</v>
      </c>
      <c r="H868" t="s">
        <v>831</v>
      </c>
      <c r="I868" t="s">
        <v>2506</v>
      </c>
      <c r="J868" t="str">
        <f>IFERROR(VLOOKUP(BTT[[#This Row],[Verwendete Transaktion (Pflichtauswahl)]],Transaktionen[[Transaktionen]:[Langtext]],2,FALSE),"")</f>
        <v>Ist-Zuschläge:  Kostenstellen</v>
      </c>
      <c r="O868" t="s">
        <v>83</v>
      </c>
      <c r="T868" t="s">
        <v>83</v>
      </c>
      <c r="V868" t="str">
        <f>IFERROR(VLOOKUP(BTT[[#This Row],[Verwendetes Formular
(Auswahl falls relevant)]],Formulare[[Formularbezeichnung]:[Formularname (technisch)]],2,FALSE),"")</f>
        <v/>
      </c>
      <c r="X868" t="s">
        <v>83</v>
      </c>
      <c r="Y868" s="4"/>
      <c r="AC868" s="22" t="s">
        <v>97</v>
      </c>
      <c r="AD868" t="s">
        <v>816</v>
      </c>
      <c r="AF868" t="s">
        <v>2507</v>
      </c>
      <c r="AJ868" t="s">
        <v>99</v>
      </c>
      <c r="AK868" t="str">
        <f>IF(BTT[[#This Row],[Subprozess
(optionale Auswahl)]]="","okay",IF(VLOOKUP(BTT[[#This Row],[Subprozess
(optionale Auswahl)]],BPML[[Subprozess]:[Zugeordneter Hauptprozess]],3,FALSE)=BTT[[#This Row],[Hauptprozess
(Pflichtauswahl)]],"okay","falscher Subprozess"))</f>
        <v>okay</v>
      </c>
      <c r="AL868" t="str">
        <f>IF(aktives_Teilprojekt="Master","",IF(BTT[[#This Row],[Verantwortliches TP
(automatisch)]]=VLOOKUP(aktives_Teilprojekt,Teilprojekte[[Teilprojekte]:[Kürzel]],2,FALSE),"okay","Hauptprozess anderes TP"))</f>
        <v>okay</v>
      </c>
      <c r="AM8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8" t="str">
        <f>IFERROR(IF(BTT[[#This Row],[SAP-Modul
(Pflichtauswahl)]]&lt;&gt;VLOOKUP(BTT[[#This Row],[Verwendete Transaktion (Pflichtauswahl)]],Transaktionen[[Transaktionen]:[Modul]],3,FALSE),"Modul anders","okay"),"")</f>
        <v>Modul anders</v>
      </c>
      <c r="AP868" t="str">
        <f>IFERROR(IF(COUNTIFS(BTT[Verwendete Transaktion (Pflichtauswahl)],BTT[[#This Row],[Verwendete Transaktion (Pflichtauswahl)]],BTT[SAP-Modul
(Pflichtauswahl)],"&lt;&gt;"&amp;BTT[[#This Row],[SAP-Modul
(Pflichtauswahl)]])&gt;0,"Modul anders","okay"),"")</f>
        <v>okay</v>
      </c>
      <c r="AQ868" t="str">
        <f>IFERROR(IF(COUNTIFS(BTT[Verwendete Transaktion (Pflichtauswahl)],BTT[[#This Row],[Verwendete Transaktion (Pflichtauswahl)]],BTT[Verantwortliches TP
(automatisch)],"&lt;&gt;"&amp;BTT[[#This Row],[Verantwortliches TP
(automatisch)]])&gt;0,"Transaktion mehrfach","okay"),"")</f>
        <v>okay</v>
      </c>
      <c r="AR868" t="str">
        <f>IFERROR(IF(COUNTIFS(BTT[Verwendete Transaktion (Pflichtauswahl)],BTT[[#This Row],[Verwendete Transaktion (Pflichtauswahl)]],BTT[Verantwortliches TP
(automatisch)],"&lt;&gt;"&amp;VLOOKUP(aktives_Teilprojekt,Teilprojekte[[Teilprojekte]:[Kürzel]],2,FALSE))&gt;0,"Transaktion mehrfach","okay"),"")</f>
        <v>okay</v>
      </c>
      <c r="AS868" t="s">
        <v>2508</v>
      </c>
    </row>
    <row r="869" spans="1:45">
      <c r="A869" t="str">
        <f>IFERROR(IF(BTT[[#This Row],[Lfd Nr. 
(aus konsolidierter Datei)]]&lt;&gt;"",BTT[[#This Row],[Lfd Nr. 
(aus konsolidierter Datei)]],VLOOKUP(aktives_Teilprojekt,Teilprojekte[[Teilprojekte]:[Kürzel]],2,FALSE)&amp;ROW(BTT[[#This Row],[Lfd Nr.
(automatisch)]])-2),"")</f>
        <v>FI2998</v>
      </c>
      <c r="B869" t="s">
        <v>79</v>
      </c>
      <c r="D869" t="s">
        <v>2509</v>
      </c>
      <c r="E869" t="str">
        <f>IFERROR(IF(NOT(BTT[[#This Row],[Manuelle Änderung des Verantwortliches TP
(Auswahl - bei Bedarf)]]=""),BTT[[#This Row],[Manuelle Änderung des Verantwortliches TP
(Auswahl - bei Bedarf)]],VLOOKUP(BTT[[#This Row],[Hauptprozess
(Pflichtauswahl)]],Hauptprozesse[],3,FALSE)),"")</f>
        <v>FI</v>
      </c>
      <c r="G869" t="s">
        <v>809</v>
      </c>
      <c r="H869" t="s">
        <v>831</v>
      </c>
      <c r="I869" t="s">
        <v>2510</v>
      </c>
      <c r="J869" t="str">
        <f>IFERROR(VLOOKUP(BTT[[#This Row],[Verwendete Transaktion (Pflichtauswahl)]],Transaktionen[[Transaktionen]:[Langtext]],2,FALSE),"")</f>
        <v>Zykluspflege/-übersicht (CCA, ABC)</v>
      </c>
      <c r="O869" t="s">
        <v>83</v>
      </c>
      <c r="T869" t="s">
        <v>83</v>
      </c>
      <c r="V869" t="str">
        <f>IFERROR(VLOOKUP(BTT[[#This Row],[Verwendetes Formular
(Auswahl falls relevant)]],Formulare[[Formularbezeichnung]:[Formularname (technisch)]],2,FALSE),"")</f>
        <v/>
      </c>
      <c r="X869" t="s">
        <v>83</v>
      </c>
      <c r="Y869" s="4"/>
      <c r="AC869" s="22" t="s">
        <v>97</v>
      </c>
      <c r="AD869" t="s">
        <v>816</v>
      </c>
      <c r="AF869" t="s">
        <v>2511</v>
      </c>
      <c r="AJ869" t="s">
        <v>99</v>
      </c>
      <c r="AK869" t="str">
        <f>IF(BTT[[#This Row],[Subprozess
(optionale Auswahl)]]="","okay",IF(VLOOKUP(BTT[[#This Row],[Subprozess
(optionale Auswahl)]],BPML[[Subprozess]:[Zugeordneter Hauptprozess]],3,FALSE)=BTT[[#This Row],[Hauptprozess
(Pflichtauswahl)]],"okay","falscher Subprozess"))</f>
        <v>okay</v>
      </c>
      <c r="AL869" t="str">
        <f>IF(aktives_Teilprojekt="Master","",IF(BTT[[#This Row],[Verantwortliches TP
(automatisch)]]=VLOOKUP(aktives_Teilprojekt,Teilprojekte[[Teilprojekte]:[Kürzel]],2,FALSE),"okay","Hauptprozess anderes TP"))</f>
        <v>okay</v>
      </c>
      <c r="AM8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69" t="str">
        <f>IFERROR(IF(BTT[[#This Row],[SAP-Modul
(Pflichtauswahl)]]&lt;&gt;VLOOKUP(BTT[[#This Row],[Verwendete Transaktion (Pflichtauswahl)]],Transaktionen[[Transaktionen]:[Modul]],3,FALSE),"Modul anders","okay"),"")</f>
        <v>Modul anders</v>
      </c>
      <c r="AP869" t="str">
        <f>IFERROR(IF(COUNTIFS(BTT[Verwendete Transaktion (Pflichtauswahl)],BTT[[#This Row],[Verwendete Transaktion (Pflichtauswahl)]],BTT[SAP-Modul
(Pflichtauswahl)],"&lt;&gt;"&amp;BTT[[#This Row],[SAP-Modul
(Pflichtauswahl)]])&gt;0,"Modul anders","okay"),"")</f>
        <v>okay</v>
      </c>
      <c r="AQ869" t="str">
        <f>IFERROR(IF(COUNTIFS(BTT[Verwendete Transaktion (Pflichtauswahl)],BTT[[#This Row],[Verwendete Transaktion (Pflichtauswahl)]],BTT[Verantwortliches TP
(automatisch)],"&lt;&gt;"&amp;BTT[[#This Row],[Verantwortliches TP
(automatisch)]])&gt;0,"Transaktion mehrfach","okay"),"")</f>
        <v>okay</v>
      </c>
      <c r="AR869" t="str">
        <f>IFERROR(IF(COUNTIFS(BTT[Verwendete Transaktion (Pflichtauswahl)],BTT[[#This Row],[Verwendete Transaktion (Pflichtauswahl)]],BTT[Verantwortliches TP
(automatisch)],"&lt;&gt;"&amp;VLOOKUP(aktives_Teilprojekt,Teilprojekte[[Teilprojekte]:[Kürzel]],2,FALSE))&gt;0,"Transaktion mehrfach","okay"),"")</f>
        <v>okay</v>
      </c>
      <c r="AS869" t="s">
        <v>2512</v>
      </c>
    </row>
    <row r="870" spans="1:45">
      <c r="A870" t="str">
        <f>IFERROR(IF(BTT[[#This Row],[Lfd Nr. 
(aus konsolidierter Datei)]]&lt;&gt;"",BTT[[#This Row],[Lfd Nr. 
(aus konsolidierter Datei)]],VLOOKUP(aktives_Teilprojekt,Teilprojekte[[Teilprojekte]:[Kürzel]],2,FALSE)&amp;ROW(BTT[[#This Row],[Lfd Nr.
(automatisch)]])-2),"")</f>
        <v>FI3226</v>
      </c>
      <c r="B870" t="s">
        <v>841</v>
      </c>
      <c r="D870" t="s">
        <v>2513</v>
      </c>
      <c r="E870" t="str">
        <f>IFERROR(IF(NOT(BTT[[#This Row],[Manuelle Änderung des Verantwortliches TP
(Auswahl - bei Bedarf)]]=""),BTT[[#This Row],[Manuelle Änderung des Verantwortliches TP
(Auswahl - bei Bedarf)]],VLOOKUP(BTT[[#This Row],[Hauptprozess
(Pflichtauswahl)]],Hauptprozesse[],3,FALSE)),"")</f>
        <v>FI</v>
      </c>
      <c r="G870" t="s">
        <v>809</v>
      </c>
      <c r="H870" t="s">
        <v>831</v>
      </c>
      <c r="I870" t="s">
        <v>2514</v>
      </c>
      <c r="J870" t="str">
        <f>IFERROR(VLOOKUP(BTT[[#This Row],[Verwendete Transaktion (Pflichtauswahl)]],Transaktionen[[Transaktionen]:[Langtext]],2,FALSE),"")</f>
        <v>Zuschläge PLAN: Kostenstellen</v>
      </c>
      <c r="O870" t="s">
        <v>83</v>
      </c>
      <c r="T870" t="s">
        <v>83</v>
      </c>
      <c r="V870" t="str">
        <f>IFERROR(VLOOKUP(BTT[[#This Row],[Verwendetes Formular
(Auswahl falls relevant)]],Formulare[[Formularbezeichnung]:[Formularname (technisch)]],2,FALSE),"")</f>
        <v/>
      </c>
      <c r="X870" t="s">
        <v>83</v>
      </c>
      <c r="Y870" s="4"/>
      <c r="AC870" s="22" t="s">
        <v>97</v>
      </c>
      <c r="AD870" t="s">
        <v>98</v>
      </c>
      <c r="AF870" s="22" t="s">
        <v>97</v>
      </c>
      <c r="AJ870" t="s">
        <v>99</v>
      </c>
      <c r="AK870" t="str">
        <f>IF(BTT[[#This Row],[Subprozess
(optionale Auswahl)]]="","okay",IF(VLOOKUP(BTT[[#This Row],[Subprozess
(optionale Auswahl)]],BPML[[Subprozess]:[Zugeordneter Hauptprozess]],3,FALSE)=BTT[[#This Row],[Hauptprozess
(Pflichtauswahl)]],"okay","falscher Subprozess"))</f>
        <v>okay</v>
      </c>
      <c r="AL870" t="str">
        <f>IF(aktives_Teilprojekt="Master","",IF(BTT[[#This Row],[Verantwortliches TP
(automatisch)]]=VLOOKUP(aktives_Teilprojekt,Teilprojekte[[Teilprojekte]:[Kürzel]],2,FALSE),"okay","Hauptprozess anderes TP"))</f>
        <v>okay</v>
      </c>
      <c r="AM8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0" t="str">
        <f>IFERROR(IF(BTT[[#This Row],[SAP-Modul
(Pflichtauswahl)]]&lt;&gt;VLOOKUP(BTT[[#This Row],[Verwendete Transaktion (Pflichtauswahl)]],Transaktionen[[Transaktionen]:[Modul]],3,FALSE),"Modul anders","okay"),"")</f>
        <v>Modul anders</v>
      </c>
      <c r="AP870" t="str">
        <f>IFERROR(IF(COUNTIFS(BTT[Verwendete Transaktion (Pflichtauswahl)],BTT[[#This Row],[Verwendete Transaktion (Pflichtauswahl)]],BTT[SAP-Modul
(Pflichtauswahl)],"&lt;&gt;"&amp;BTT[[#This Row],[SAP-Modul
(Pflichtauswahl)]])&gt;0,"Modul anders","okay"),"")</f>
        <v>okay</v>
      </c>
      <c r="AQ870" t="str">
        <f>IFERROR(IF(COUNTIFS(BTT[Verwendete Transaktion (Pflichtauswahl)],BTT[[#This Row],[Verwendete Transaktion (Pflichtauswahl)]],BTT[Verantwortliches TP
(automatisch)],"&lt;&gt;"&amp;BTT[[#This Row],[Verantwortliches TP
(automatisch)]])&gt;0,"Transaktion mehrfach","okay"),"")</f>
        <v>okay</v>
      </c>
      <c r="AR870" t="str">
        <f>IFERROR(IF(COUNTIFS(BTT[Verwendete Transaktion (Pflichtauswahl)],BTT[[#This Row],[Verwendete Transaktion (Pflichtauswahl)]],BTT[Verantwortliches TP
(automatisch)],"&lt;&gt;"&amp;VLOOKUP(aktives_Teilprojekt,Teilprojekte[[Teilprojekte]:[Kürzel]],2,FALSE))&gt;0,"Transaktion mehrfach","okay"),"")</f>
        <v>okay</v>
      </c>
      <c r="AS870" t="s">
        <v>2515</v>
      </c>
    </row>
    <row r="871" spans="1:45">
      <c r="A871" t="str">
        <f>IFERROR(IF(BTT[[#This Row],[Lfd Nr. 
(aus konsolidierter Datei)]]&lt;&gt;"",BTT[[#This Row],[Lfd Nr. 
(aus konsolidierter Datei)]],VLOOKUP(aktives_Teilprojekt,Teilprojekte[[Teilprojekte]:[Kürzel]],2,FALSE)&amp;ROW(BTT[[#This Row],[Lfd Nr.
(automatisch)]])-2),"")</f>
        <v>FI3087</v>
      </c>
      <c r="B871" t="s">
        <v>813</v>
      </c>
      <c r="D871" t="s">
        <v>2516</v>
      </c>
      <c r="E871" t="str">
        <f>IFERROR(IF(NOT(BTT[[#This Row],[Manuelle Änderung des Verantwortliches TP
(Auswahl - bei Bedarf)]]=""),BTT[[#This Row],[Manuelle Änderung des Verantwortliches TP
(Auswahl - bei Bedarf)]],VLOOKUP(BTT[[#This Row],[Hauptprozess
(Pflichtauswahl)]],Hauptprozesse[],3,FALSE)),"")</f>
        <v>FI</v>
      </c>
      <c r="F871" t="s">
        <v>5</v>
      </c>
      <c r="G871" t="s">
        <v>809</v>
      </c>
      <c r="H871" t="s">
        <v>1088</v>
      </c>
      <c r="I871" t="s">
        <v>2517</v>
      </c>
      <c r="J871" t="str">
        <f>IFERROR(VLOOKUP(BTT[[#This Row],[Verwendete Transaktion (Pflichtauswahl)]],Transaktionen[[Transaktionen]:[Langtext]],2,FALSE),"")</f>
        <v>Ist-Umlage anlegen</v>
      </c>
      <c r="O871" t="s">
        <v>83</v>
      </c>
      <c r="T871" t="s">
        <v>83</v>
      </c>
      <c r="V871" t="str">
        <f>IFERROR(VLOOKUP(BTT[[#This Row],[Verwendetes Formular
(Auswahl falls relevant)]],Formulare[[Formularbezeichnung]:[Formularname (technisch)]],2,FALSE),"")</f>
        <v/>
      </c>
      <c r="X871" t="s">
        <v>83</v>
      </c>
      <c r="Y871" s="4"/>
      <c r="AC871" s="22" t="s">
        <v>97</v>
      </c>
      <c r="AD871" t="s">
        <v>816</v>
      </c>
      <c r="AF871" t="s">
        <v>2518</v>
      </c>
      <c r="AG871" t="s">
        <v>792</v>
      </c>
      <c r="AJ871" t="s">
        <v>99</v>
      </c>
      <c r="AK871" t="str">
        <f>IF(BTT[[#This Row],[Subprozess
(optionale Auswahl)]]="","okay",IF(VLOOKUP(BTT[[#This Row],[Subprozess
(optionale Auswahl)]],BPML[[Subprozess]:[Zugeordneter Hauptprozess]],3,FALSE)=BTT[[#This Row],[Hauptprozess
(Pflichtauswahl)]],"okay","falscher Subprozess"))</f>
        <v>okay</v>
      </c>
      <c r="AL871" t="str">
        <f>IF(aktives_Teilprojekt="Master","",IF(BTT[[#This Row],[Verantwortliches TP
(automatisch)]]=VLOOKUP(aktives_Teilprojekt,Teilprojekte[[Teilprojekte]:[Kürzel]],2,FALSE),"okay","Hauptprozess anderes TP"))</f>
        <v>okay</v>
      </c>
      <c r="AM8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1" t="str">
        <f>IFERROR(IF(BTT[[#This Row],[SAP-Modul
(Pflichtauswahl)]]&lt;&gt;VLOOKUP(BTT[[#This Row],[Verwendete Transaktion (Pflichtauswahl)]],Transaktionen[[Transaktionen]:[Modul]],3,FALSE),"Modul anders","okay"),"")</f>
        <v>okay</v>
      </c>
      <c r="AP871" t="str">
        <f>IFERROR(IF(COUNTIFS(BTT[Verwendete Transaktion (Pflichtauswahl)],BTT[[#This Row],[Verwendete Transaktion (Pflichtauswahl)]],BTT[SAP-Modul
(Pflichtauswahl)],"&lt;&gt;"&amp;BTT[[#This Row],[SAP-Modul
(Pflichtauswahl)]])&gt;0,"Modul anders","okay"),"")</f>
        <v>okay</v>
      </c>
      <c r="AQ871" t="str">
        <f>IFERROR(IF(COUNTIFS(BTT[Verwendete Transaktion (Pflichtauswahl)],BTT[[#This Row],[Verwendete Transaktion (Pflichtauswahl)]],BTT[Verantwortliches TP
(automatisch)],"&lt;&gt;"&amp;BTT[[#This Row],[Verantwortliches TP
(automatisch)]])&gt;0,"Transaktion mehrfach","okay"),"")</f>
        <v>okay</v>
      </c>
      <c r="AR871" t="str">
        <f>IFERROR(IF(COUNTIFS(BTT[Verwendete Transaktion (Pflichtauswahl)],BTT[[#This Row],[Verwendete Transaktion (Pflichtauswahl)]],BTT[Verantwortliches TP
(automatisch)],"&lt;&gt;"&amp;VLOOKUP(aktives_Teilprojekt,Teilprojekte[[Teilprojekte]:[Kürzel]],2,FALSE))&gt;0,"Transaktion mehrfach","okay"),"")</f>
        <v>okay</v>
      </c>
      <c r="AS871" t="s">
        <v>2519</v>
      </c>
    </row>
    <row r="872" spans="1:45">
      <c r="A872" t="str">
        <f>IFERROR(IF(BTT[[#This Row],[Lfd Nr. 
(aus konsolidierter Datei)]]&lt;&gt;"",BTT[[#This Row],[Lfd Nr. 
(aus konsolidierter Datei)]],VLOOKUP(aktives_Teilprojekt,Teilprojekte[[Teilprojekte]:[Kürzel]],2,FALSE)&amp;ROW(BTT[[#This Row],[Lfd Nr.
(automatisch)]])-2),"")</f>
        <v>FI3088</v>
      </c>
      <c r="B872" t="s">
        <v>813</v>
      </c>
      <c r="D872" t="s">
        <v>2520</v>
      </c>
      <c r="E872" t="str">
        <f>IFERROR(IF(NOT(BTT[[#This Row],[Manuelle Änderung des Verantwortliches TP
(Auswahl - bei Bedarf)]]=""),BTT[[#This Row],[Manuelle Änderung des Verantwortliches TP
(Auswahl - bei Bedarf)]],VLOOKUP(BTT[[#This Row],[Hauptprozess
(Pflichtauswahl)]],Hauptprozesse[],3,FALSE)),"")</f>
        <v>FI</v>
      </c>
      <c r="F872" t="s">
        <v>5</v>
      </c>
      <c r="G872" t="s">
        <v>809</v>
      </c>
      <c r="H872" t="s">
        <v>1088</v>
      </c>
      <c r="I872" t="s">
        <v>2521</v>
      </c>
      <c r="J872" t="str">
        <f>IFERROR(VLOOKUP(BTT[[#This Row],[Verwendete Transaktion (Pflichtauswahl)]],Transaktionen[[Transaktionen]:[Langtext]],2,FALSE),"")</f>
        <v>Ist-Umlage ändern</v>
      </c>
      <c r="O872" t="s">
        <v>83</v>
      </c>
      <c r="T872" t="s">
        <v>83</v>
      </c>
      <c r="V872" t="str">
        <f>IFERROR(VLOOKUP(BTT[[#This Row],[Verwendetes Formular
(Auswahl falls relevant)]],Formulare[[Formularbezeichnung]:[Formularname (technisch)]],2,FALSE),"")</f>
        <v/>
      </c>
      <c r="X872" t="s">
        <v>83</v>
      </c>
      <c r="Y872" s="4"/>
      <c r="AC872" s="22" t="s">
        <v>97</v>
      </c>
      <c r="AD872" t="s">
        <v>816</v>
      </c>
      <c r="AF872" t="s">
        <v>2522</v>
      </c>
      <c r="AG872" t="s">
        <v>792</v>
      </c>
      <c r="AJ872" t="s">
        <v>99</v>
      </c>
      <c r="AK872" t="str">
        <f>IF(BTT[[#This Row],[Subprozess
(optionale Auswahl)]]="","okay",IF(VLOOKUP(BTT[[#This Row],[Subprozess
(optionale Auswahl)]],BPML[[Subprozess]:[Zugeordneter Hauptprozess]],3,FALSE)=BTT[[#This Row],[Hauptprozess
(Pflichtauswahl)]],"okay","falscher Subprozess"))</f>
        <v>okay</v>
      </c>
      <c r="AL872" t="str">
        <f>IF(aktives_Teilprojekt="Master","",IF(BTT[[#This Row],[Verantwortliches TP
(automatisch)]]=VLOOKUP(aktives_Teilprojekt,Teilprojekte[[Teilprojekte]:[Kürzel]],2,FALSE),"okay","Hauptprozess anderes TP"))</f>
        <v>okay</v>
      </c>
      <c r="AM8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2" t="str">
        <f>IFERROR(IF(BTT[[#This Row],[SAP-Modul
(Pflichtauswahl)]]&lt;&gt;VLOOKUP(BTT[[#This Row],[Verwendete Transaktion (Pflichtauswahl)]],Transaktionen[[Transaktionen]:[Modul]],3,FALSE),"Modul anders","okay"),"")</f>
        <v>okay</v>
      </c>
      <c r="AP872" t="str">
        <f>IFERROR(IF(COUNTIFS(BTT[Verwendete Transaktion (Pflichtauswahl)],BTT[[#This Row],[Verwendete Transaktion (Pflichtauswahl)]],BTT[SAP-Modul
(Pflichtauswahl)],"&lt;&gt;"&amp;BTT[[#This Row],[SAP-Modul
(Pflichtauswahl)]])&gt;0,"Modul anders","okay"),"")</f>
        <v>okay</v>
      </c>
      <c r="AQ872" t="str">
        <f>IFERROR(IF(COUNTIFS(BTT[Verwendete Transaktion (Pflichtauswahl)],BTT[[#This Row],[Verwendete Transaktion (Pflichtauswahl)]],BTT[Verantwortliches TP
(automatisch)],"&lt;&gt;"&amp;BTT[[#This Row],[Verantwortliches TP
(automatisch)]])&gt;0,"Transaktion mehrfach","okay"),"")</f>
        <v>okay</v>
      </c>
      <c r="AR872" t="str">
        <f>IFERROR(IF(COUNTIFS(BTT[Verwendete Transaktion (Pflichtauswahl)],BTT[[#This Row],[Verwendete Transaktion (Pflichtauswahl)]],BTT[Verantwortliches TP
(automatisch)],"&lt;&gt;"&amp;VLOOKUP(aktives_Teilprojekt,Teilprojekte[[Teilprojekte]:[Kürzel]],2,FALSE))&gt;0,"Transaktion mehrfach","okay"),"")</f>
        <v>okay</v>
      </c>
      <c r="AS872" t="s">
        <v>2523</v>
      </c>
    </row>
    <row r="873" spans="1:45">
      <c r="A873" t="str">
        <f>IFERROR(IF(BTT[[#This Row],[Lfd Nr. 
(aus konsolidierter Datei)]]&lt;&gt;"",BTT[[#This Row],[Lfd Nr. 
(aus konsolidierter Datei)]],VLOOKUP(aktives_Teilprojekt,Teilprojekte[[Teilprojekte]:[Kürzel]],2,FALSE)&amp;ROW(BTT[[#This Row],[Lfd Nr.
(automatisch)]])-2),"")</f>
        <v>FI3089</v>
      </c>
      <c r="B873" t="s">
        <v>813</v>
      </c>
      <c r="D873" t="s">
        <v>2524</v>
      </c>
      <c r="E873" t="str">
        <f>IFERROR(IF(NOT(BTT[[#This Row],[Manuelle Änderung des Verantwortliches TP
(Auswahl - bei Bedarf)]]=""),BTT[[#This Row],[Manuelle Änderung des Verantwortliches TP
(Auswahl - bei Bedarf)]],VLOOKUP(BTT[[#This Row],[Hauptprozess
(Pflichtauswahl)]],Hauptprozesse[],3,FALSE)),"")</f>
        <v>FI</v>
      </c>
      <c r="F873" t="s">
        <v>5</v>
      </c>
      <c r="G873" t="s">
        <v>809</v>
      </c>
      <c r="H873" t="s">
        <v>1088</v>
      </c>
      <c r="I873" t="s">
        <v>2525</v>
      </c>
      <c r="J873" t="str">
        <f>IFERROR(VLOOKUP(BTT[[#This Row],[Verwendete Transaktion (Pflichtauswahl)]],Transaktionen[[Transaktionen]:[Langtext]],2,FALSE),"")</f>
        <v>Ist-Umlage anzeigen</v>
      </c>
      <c r="O873" t="s">
        <v>83</v>
      </c>
      <c r="T873" t="s">
        <v>83</v>
      </c>
      <c r="V873" t="str">
        <f>IFERROR(VLOOKUP(BTT[[#This Row],[Verwendetes Formular
(Auswahl falls relevant)]],Formulare[[Formularbezeichnung]:[Formularname (technisch)]],2,FALSE),"")</f>
        <v/>
      </c>
      <c r="X873" t="s">
        <v>83</v>
      </c>
      <c r="Y873" s="4"/>
      <c r="AC873" s="22" t="s">
        <v>97</v>
      </c>
      <c r="AD873" t="s">
        <v>816</v>
      </c>
      <c r="AF873" t="s">
        <v>2526</v>
      </c>
      <c r="AG873" t="s">
        <v>792</v>
      </c>
      <c r="AJ873" t="s">
        <v>99</v>
      </c>
      <c r="AK873" t="str">
        <f>IF(BTT[[#This Row],[Subprozess
(optionale Auswahl)]]="","okay",IF(VLOOKUP(BTT[[#This Row],[Subprozess
(optionale Auswahl)]],BPML[[Subprozess]:[Zugeordneter Hauptprozess]],3,FALSE)=BTT[[#This Row],[Hauptprozess
(Pflichtauswahl)]],"okay","falscher Subprozess"))</f>
        <v>okay</v>
      </c>
      <c r="AL873" t="str">
        <f>IF(aktives_Teilprojekt="Master","",IF(BTT[[#This Row],[Verantwortliches TP
(automatisch)]]=VLOOKUP(aktives_Teilprojekt,Teilprojekte[[Teilprojekte]:[Kürzel]],2,FALSE),"okay","Hauptprozess anderes TP"))</f>
        <v>okay</v>
      </c>
      <c r="AM8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3" t="str">
        <f>IFERROR(IF(BTT[[#This Row],[SAP-Modul
(Pflichtauswahl)]]&lt;&gt;VLOOKUP(BTT[[#This Row],[Verwendete Transaktion (Pflichtauswahl)]],Transaktionen[[Transaktionen]:[Modul]],3,FALSE),"Modul anders","okay"),"")</f>
        <v>okay</v>
      </c>
      <c r="AP873" t="str">
        <f>IFERROR(IF(COUNTIFS(BTT[Verwendete Transaktion (Pflichtauswahl)],BTT[[#This Row],[Verwendete Transaktion (Pflichtauswahl)]],BTT[SAP-Modul
(Pflichtauswahl)],"&lt;&gt;"&amp;BTT[[#This Row],[SAP-Modul
(Pflichtauswahl)]])&gt;0,"Modul anders","okay"),"")</f>
        <v>okay</v>
      </c>
      <c r="AQ873" t="str">
        <f>IFERROR(IF(COUNTIFS(BTT[Verwendete Transaktion (Pflichtauswahl)],BTT[[#This Row],[Verwendete Transaktion (Pflichtauswahl)]],BTT[Verantwortliches TP
(automatisch)],"&lt;&gt;"&amp;BTT[[#This Row],[Verantwortliches TP
(automatisch)]])&gt;0,"Transaktion mehrfach","okay"),"")</f>
        <v>okay</v>
      </c>
      <c r="AR873" t="str">
        <f>IFERROR(IF(COUNTIFS(BTT[Verwendete Transaktion (Pflichtauswahl)],BTT[[#This Row],[Verwendete Transaktion (Pflichtauswahl)]],BTT[Verantwortliches TP
(automatisch)],"&lt;&gt;"&amp;VLOOKUP(aktives_Teilprojekt,Teilprojekte[[Teilprojekte]:[Kürzel]],2,FALSE))&gt;0,"Transaktion mehrfach","okay"),"")</f>
        <v>okay</v>
      </c>
      <c r="AS873" t="s">
        <v>2527</v>
      </c>
    </row>
    <row r="874" spans="1:45">
      <c r="A874" t="str">
        <f>IFERROR(IF(BTT[[#This Row],[Lfd Nr. 
(aus konsolidierter Datei)]]&lt;&gt;"",BTT[[#This Row],[Lfd Nr. 
(aus konsolidierter Datei)]],VLOOKUP(aktives_Teilprojekt,Teilprojekte[[Teilprojekte]:[Kürzel]],2,FALSE)&amp;ROW(BTT[[#This Row],[Lfd Nr.
(automatisch)]])-2),"")</f>
        <v>FI3090</v>
      </c>
      <c r="B874" t="s">
        <v>813</v>
      </c>
      <c r="D874" t="s">
        <v>2528</v>
      </c>
      <c r="E874" t="str">
        <f>IFERROR(IF(NOT(BTT[[#This Row],[Manuelle Änderung des Verantwortliches TP
(Auswahl - bei Bedarf)]]=""),BTT[[#This Row],[Manuelle Änderung des Verantwortliches TP
(Auswahl - bei Bedarf)]],VLOOKUP(BTT[[#This Row],[Hauptprozess
(Pflichtauswahl)]],Hauptprozesse[],3,FALSE)),"")</f>
        <v>FI</v>
      </c>
      <c r="F874" t="s">
        <v>5</v>
      </c>
      <c r="G874" t="s">
        <v>809</v>
      </c>
      <c r="H874" t="s">
        <v>1088</v>
      </c>
      <c r="I874" t="s">
        <v>2529</v>
      </c>
      <c r="J874" t="str">
        <f>IFERROR(VLOOKUP(BTT[[#This Row],[Verwendete Transaktion (Pflichtauswahl)]],Transaktionen[[Transaktionen]:[Langtext]],2,FALSE),"")</f>
        <v>Ist-Umlage löschen</v>
      </c>
      <c r="O874" t="s">
        <v>83</v>
      </c>
      <c r="T874" t="s">
        <v>83</v>
      </c>
      <c r="V874" t="str">
        <f>IFERROR(VLOOKUP(BTT[[#This Row],[Verwendetes Formular
(Auswahl falls relevant)]],Formulare[[Formularbezeichnung]:[Formularname (technisch)]],2,FALSE),"")</f>
        <v/>
      </c>
      <c r="X874" t="s">
        <v>83</v>
      </c>
      <c r="Y874" s="4"/>
      <c r="AC874" s="22" t="s">
        <v>97</v>
      </c>
      <c r="AD874" t="s">
        <v>816</v>
      </c>
      <c r="AF874" t="s">
        <v>2530</v>
      </c>
      <c r="AG874" t="s">
        <v>792</v>
      </c>
      <c r="AJ874" t="s">
        <v>99</v>
      </c>
      <c r="AK874" t="str">
        <f>IF(BTT[[#This Row],[Subprozess
(optionale Auswahl)]]="","okay",IF(VLOOKUP(BTT[[#This Row],[Subprozess
(optionale Auswahl)]],BPML[[Subprozess]:[Zugeordneter Hauptprozess]],3,FALSE)=BTT[[#This Row],[Hauptprozess
(Pflichtauswahl)]],"okay","falscher Subprozess"))</f>
        <v>okay</v>
      </c>
      <c r="AL874" t="str">
        <f>IF(aktives_Teilprojekt="Master","",IF(BTT[[#This Row],[Verantwortliches TP
(automatisch)]]=VLOOKUP(aktives_Teilprojekt,Teilprojekte[[Teilprojekte]:[Kürzel]],2,FALSE),"okay","Hauptprozess anderes TP"))</f>
        <v>okay</v>
      </c>
      <c r="AM8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4" t="str">
        <f>IFERROR(IF(BTT[[#This Row],[SAP-Modul
(Pflichtauswahl)]]&lt;&gt;VLOOKUP(BTT[[#This Row],[Verwendete Transaktion (Pflichtauswahl)]],Transaktionen[[Transaktionen]:[Modul]],3,FALSE),"Modul anders","okay"),"")</f>
        <v>okay</v>
      </c>
      <c r="AP874" t="str">
        <f>IFERROR(IF(COUNTIFS(BTT[Verwendete Transaktion (Pflichtauswahl)],BTT[[#This Row],[Verwendete Transaktion (Pflichtauswahl)]],BTT[SAP-Modul
(Pflichtauswahl)],"&lt;&gt;"&amp;BTT[[#This Row],[SAP-Modul
(Pflichtauswahl)]])&gt;0,"Modul anders","okay"),"")</f>
        <v>okay</v>
      </c>
      <c r="AQ874" t="str">
        <f>IFERROR(IF(COUNTIFS(BTT[Verwendete Transaktion (Pflichtauswahl)],BTT[[#This Row],[Verwendete Transaktion (Pflichtauswahl)]],BTT[Verantwortliches TP
(automatisch)],"&lt;&gt;"&amp;BTT[[#This Row],[Verantwortliches TP
(automatisch)]])&gt;0,"Transaktion mehrfach","okay"),"")</f>
        <v>okay</v>
      </c>
      <c r="AR874" t="str">
        <f>IFERROR(IF(COUNTIFS(BTT[Verwendete Transaktion (Pflichtauswahl)],BTT[[#This Row],[Verwendete Transaktion (Pflichtauswahl)]],BTT[Verantwortliches TP
(automatisch)],"&lt;&gt;"&amp;VLOOKUP(aktives_Teilprojekt,Teilprojekte[[Teilprojekte]:[Kürzel]],2,FALSE))&gt;0,"Transaktion mehrfach","okay"),"")</f>
        <v>okay</v>
      </c>
      <c r="AS874" t="s">
        <v>2531</v>
      </c>
    </row>
    <row r="875" spans="1:45">
      <c r="A875" t="str">
        <f>IFERROR(IF(BTT[[#This Row],[Lfd Nr. 
(aus konsolidierter Datei)]]&lt;&gt;"",BTT[[#This Row],[Lfd Nr. 
(aus konsolidierter Datei)]],VLOOKUP(aktives_Teilprojekt,Teilprojekte[[Teilprojekte]:[Kürzel]],2,FALSE)&amp;ROW(BTT[[#This Row],[Lfd Nr.
(automatisch)]])-2),"")</f>
        <v>FI2932</v>
      </c>
      <c r="B875" t="s">
        <v>79</v>
      </c>
      <c r="D875" t="s">
        <v>2532</v>
      </c>
      <c r="E875" t="str">
        <f>IFERROR(IF(NOT(BTT[[#This Row],[Manuelle Änderung des Verantwortliches TP
(Auswahl - bei Bedarf)]]=""),BTT[[#This Row],[Manuelle Änderung des Verantwortliches TP
(Auswahl - bei Bedarf)]],VLOOKUP(BTT[[#This Row],[Hauptprozess
(Pflichtauswahl)]],Hauptprozesse[],3,FALSE)),"")</f>
        <v>FI</v>
      </c>
      <c r="G875" t="s">
        <v>809</v>
      </c>
      <c r="H875" t="s">
        <v>831</v>
      </c>
      <c r="I875" t="s">
        <v>2533</v>
      </c>
      <c r="J875" t="str">
        <f>IFERROR(VLOOKUP(BTT[[#This Row],[Verwendete Transaktion (Pflichtauswahl)]],Transaktionen[[Transaktionen]:[Langtext]],2,FALSE),"")</f>
        <v>Ist-Umlage ausführen</v>
      </c>
      <c r="O875" t="s">
        <v>83</v>
      </c>
      <c r="T875" t="s">
        <v>83</v>
      </c>
      <c r="V875" t="str">
        <f>IFERROR(VLOOKUP(BTT[[#This Row],[Verwendetes Formular
(Auswahl falls relevant)]],Formulare[[Formularbezeichnung]:[Formularname (technisch)]],2,FALSE),"")</f>
        <v/>
      </c>
      <c r="X875" t="s">
        <v>83</v>
      </c>
      <c r="Y875" s="4"/>
      <c r="AD875" t="s">
        <v>816</v>
      </c>
      <c r="AF875" t="s">
        <v>2534</v>
      </c>
      <c r="AJ875" t="s">
        <v>99</v>
      </c>
      <c r="AK875" t="str">
        <f>IF(BTT[[#This Row],[Subprozess
(optionale Auswahl)]]="","okay",IF(VLOOKUP(BTT[[#This Row],[Subprozess
(optionale Auswahl)]],BPML[[Subprozess]:[Zugeordneter Hauptprozess]],3,FALSE)=BTT[[#This Row],[Hauptprozess
(Pflichtauswahl)]],"okay","falscher Subprozess"))</f>
        <v>okay</v>
      </c>
      <c r="AL875" t="str">
        <f>IF(aktives_Teilprojekt="Master","",IF(BTT[[#This Row],[Verantwortliches TP
(automatisch)]]=VLOOKUP(aktives_Teilprojekt,Teilprojekte[[Teilprojekte]:[Kürzel]],2,FALSE),"okay","Hauptprozess anderes TP"))</f>
        <v>okay</v>
      </c>
      <c r="AM8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5" t="str">
        <f>IFERROR(IF(BTT[[#This Row],[SAP-Modul
(Pflichtauswahl)]]&lt;&gt;VLOOKUP(BTT[[#This Row],[Verwendete Transaktion (Pflichtauswahl)]],Transaktionen[[Transaktionen]:[Modul]],3,FALSE),"Modul anders","okay"),"")</f>
        <v>Modul anders</v>
      </c>
      <c r="AP875" t="str">
        <f>IFERROR(IF(COUNTIFS(BTT[Verwendete Transaktion (Pflichtauswahl)],BTT[[#This Row],[Verwendete Transaktion (Pflichtauswahl)]],BTT[SAP-Modul
(Pflichtauswahl)],"&lt;&gt;"&amp;BTT[[#This Row],[SAP-Modul
(Pflichtauswahl)]])&gt;0,"Modul anders","okay"),"")</f>
        <v>okay</v>
      </c>
      <c r="AQ875" t="str">
        <f>IFERROR(IF(COUNTIFS(BTT[Verwendete Transaktion (Pflichtauswahl)],BTT[[#This Row],[Verwendete Transaktion (Pflichtauswahl)]],BTT[Verantwortliches TP
(automatisch)],"&lt;&gt;"&amp;BTT[[#This Row],[Verantwortliches TP
(automatisch)]])&gt;0,"Transaktion mehrfach","okay"),"")</f>
        <v>okay</v>
      </c>
      <c r="AR875" t="str">
        <f>IFERROR(IF(COUNTIFS(BTT[Verwendete Transaktion (Pflichtauswahl)],BTT[[#This Row],[Verwendete Transaktion (Pflichtauswahl)]],BTT[Verantwortliches TP
(automatisch)],"&lt;&gt;"&amp;VLOOKUP(aktives_Teilprojekt,Teilprojekte[[Teilprojekte]:[Kürzel]],2,FALSE))&gt;0,"Transaktion mehrfach","okay"),"")</f>
        <v>okay</v>
      </c>
      <c r="AS875" t="s">
        <v>2535</v>
      </c>
    </row>
    <row r="876" spans="1:45">
      <c r="A876" t="str">
        <f>IFERROR(IF(BTT[[#This Row],[Lfd Nr. 
(aus konsolidierter Datei)]]&lt;&gt;"",BTT[[#This Row],[Lfd Nr. 
(aus konsolidierter Datei)]],VLOOKUP(aktives_Teilprojekt,Teilprojekte[[Teilprojekte]:[Kürzel]],2,FALSE)&amp;ROW(BTT[[#This Row],[Lfd Nr.
(automatisch)]])-2),"")</f>
        <v>FI3091</v>
      </c>
      <c r="B876" t="s">
        <v>813</v>
      </c>
      <c r="D876" t="s">
        <v>2536</v>
      </c>
      <c r="E876" t="str">
        <f>IFERROR(IF(NOT(BTT[[#This Row],[Manuelle Änderung des Verantwortliches TP
(Auswahl - bei Bedarf)]]=""),BTT[[#This Row],[Manuelle Änderung des Verantwortliches TP
(Auswahl - bei Bedarf)]],VLOOKUP(BTT[[#This Row],[Hauptprozess
(Pflichtauswahl)]],Hauptprozesse[],3,FALSE)),"")</f>
        <v>FI</v>
      </c>
      <c r="F876" t="s">
        <v>5</v>
      </c>
      <c r="G876" t="s">
        <v>809</v>
      </c>
      <c r="H876" t="s">
        <v>1088</v>
      </c>
      <c r="I876" t="s">
        <v>2537</v>
      </c>
      <c r="J876" t="str">
        <f>IFERROR(VLOOKUP(BTT[[#This Row],[Verwendete Transaktion (Pflichtauswahl)]],Transaktionen[[Transaktionen]:[Langtext]],2,FALSE),"")</f>
        <v>Ist-Umlage Übersicht</v>
      </c>
      <c r="O876" t="s">
        <v>83</v>
      </c>
      <c r="T876" t="s">
        <v>83</v>
      </c>
      <c r="V876" t="str">
        <f>IFERROR(VLOOKUP(BTT[[#This Row],[Verwendetes Formular
(Auswahl falls relevant)]],Formulare[[Formularbezeichnung]:[Formularname (technisch)]],2,FALSE),"")</f>
        <v/>
      </c>
      <c r="X876" t="s">
        <v>83</v>
      </c>
      <c r="Y876" s="4"/>
      <c r="AC876" s="22" t="s">
        <v>97</v>
      </c>
      <c r="AD876" t="s">
        <v>816</v>
      </c>
      <c r="AF876" t="s">
        <v>2538</v>
      </c>
      <c r="AG876" t="s">
        <v>792</v>
      </c>
      <c r="AJ876" t="s">
        <v>99</v>
      </c>
      <c r="AK876" t="str">
        <f>IF(BTT[[#This Row],[Subprozess
(optionale Auswahl)]]="","okay",IF(VLOOKUP(BTT[[#This Row],[Subprozess
(optionale Auswahl)]],BPML[[Subprozess]:[Zugeordneter Hauptprozess]],3,FALSE)=BTT[[#This Row],[Hauptprozess
(Pflichtauswahl)]],"okay","falscher Subprozess"))</f>
        <v>okay</v>
      </c>
      <c r="AL876" t="str">
        <f>IF(aktives_Teilprojekt="Master","",IF(BTT[[#This Row],[Verantwortliches TP
(automatisch)]]=VLOOKUP(aktives_Teilprojekt,Teilprojekte[[Teilprojekte]:[Kürzel]],2,FALSE),"okay","Hauptprozess anderes TP"))</f>
        <v>okay</v>
      </c>
      <c r="AM8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6" t="str">
        <f>IFERROR(IF(BTT[[#This Row],[SAP-Modul
(Pflichtauswahl)]]&lt;&gt;VLOOKUP(BTT[[#This Row],[Verwendete Transaktion (Pflichtauswahl)]],Transaktionen[[Transaktionen]:[Modul]],3,FALSE),"Modul anders","okay"),"")</f>
        <v>okay</v>
      </c>
      <c r="AP876" t="str">
        <f>IFERROR(IF(COUNTIFS(BTT[Verwendete Transaktion (Pflichtauswahl)],BTT[[#This Row],[Verwendete Transaktion (Pflichtauswahl)]],BTT[SAP-Modul
(Pflichtauswahl)],"&lt;&gt;"&amp;BTT[[#This Row],[SAP-Modul
(Pflichtauswahl)]])&gt;0,"Modul anders","okay"),"")</f>
        <v>okay</v>
      </c>
      <c r="AQ876" t="str">
        <f>IFERROR(IF(COUNTIFS(BTT[Verwendete Transaktion (Pflichtauswahl)],BTT[[#This Row],[Verwendete Transaktion (Pflichtauswahl)]],BTT[Verantwortliches TP
(automatisch)],"&lt;&gt;"&amp;BTT[[#This Row],[Verantwortliches TP
(automatisch)]])&gt;0,"Transaktion mehrfach","okay"),"")</f>
        <v>okay</v>
      </c>
      <c r="AR876" t="str">
        <f>IFERROR(IF(COUNTIFS(BTT[Verwendete Transaktion (Pflichtauswahl)],BTT[[#This Row],[Verwendete Transaktion (Pflichtauswahl)]],BTT[Verantwortliches TP
(automatisch)],"&lt;&gt;"&amp;VLOOKUP(aktives_Teilprojekt,Teilprojekte[[Teilprojekte]:[Kürzel]],2,FALSE))&gt;0,"Transaktion mehrfach","okay"),"")</f>
        <v>okay</v>
      </c>
      <c r="AS876" t="s">
        <v>2539</v>
      </c>
    </row>
    <row r="877" spans="1:45">
      <c r="A877" t="str">
        <f>IFERROR(IF(BTT[[#This Row],[Lfd Nr. 
(aus konsolidierter Datei)]]&lt;&gt;"",BTT[[#This Row],[Lfd Nr. 
(aus konsolidierter Datei)]],VLOOKUP(aktives_Teilprojekt,Teilprojekte[[Teilprojekte]:[Kürzel]],2,FALSE)&amp;ROW(BTT[[#This Row],[Lfd Nr.
(automatisch)]])-2),"")</f>
        <v>FI3092</v>
      </c>
      <c r="B877" t="s">
        <v>813</v>
      </c>
      <c r="D877" t="s">
        <v>2540</v>
      </c>
      <c r="E877" t="str">
        <f>IFERROR(IF(NOT(BTT[[#This Row],[Manuelle Änderung des Verantwortliches TP
(Auswahl - bei Bedarf)]]=""),BTT[[#This Row],[Manuelle Änderung des Verantwortliches TP
(Auswahl - bei Bedarf)]],VLOOKUP(BTT[[#This Row],[Hauptprozess
(Pflichtauswahl)]],Hauptprozesse[],3,FALSE)),"")</f>
        <v>FI</v>
      </c>
      <c r="F877" t="s">
        <v>5</v>
      </c>
      <c r="G877" t="s">
        <v>809</v>
      </c>
      <c r="H877" t="s">
        <v>1088</v>
      </c>
      <c r="I877" t="s">
        <v>2541</v>
      </c>
      <c r="J877" t="str">
        <f>IFERROR(VLOOKUP(BTT[[#This Row],[Verwendete Transaktion (Pflichtauswahl)]],Transaktionen[[Transaktionen]:[Langtext]],2,FALSE),"")</f>
        <v>Ist-Verteilung anlegen</v>
      </c>
      <c r="O877" t="s">
        <v>83</v>
      </c>
      <c r="T877" t="s">
        <v>83</v>
      </c>
      <c r="V877" t="str">
        <f>IFERROR(VLOOKUP(BTT[[#This Row],[Verwendetes Formular
(Auswahl falls relevant)]],Formulare[[Formularbezeichnung]:[Formularname (technisch)]],2,FALSE),"")</f>
        <v/>
      </c>
      <c r="X877" t="s">
        <v>83</v>
      </c>
      <c r="Y877" s="4"/>
      <c r="AC877" s="22" t="s">
        <v>97</v>
      </c>
      <c r="AD877" t="s">
        <v>816</v>
      </c>
      <c r="AF877" t="s">
        <v>2542</v>
      </c>
      <c r="AG877" t="s">
        <v>792</v>
      </c>
      <c r="AJ877" t="s">
        <v>99</v>
      </c>
      <c r="AK877" t="str">
        <f>IF(BTT[[#This Row],[Subprozess
(optionale Auswahl)]]="","okay",IF(VLOOKUP(BTT[[#This Row],[Subprozess
(optionale Auswahl)]],BPML[[Subprozess]:[Zugeordneter Hauptprozess]],3,FALSE)=BTT[[#This Row],[Hauptprozess
(Pflichtauswahl)]],"okay","falscher Subprozess"))</f>
        <v>okay</v>
      </c>
      <c r="AL877" t="str">
        <f>IF(aktives_Teilprojekt="Master","",IF(BTT[[#This Row],[Verantwortliches TP
(automatisch)]]=VLOOKUP(aktives_Teilprojekt,Teilprojekte[[Teilprojekte]:[Kürzel]],2,FALSE),"okay","Hauptprozess anderes TP"))</f>
        <v>okay</v>
      </c>
      <c r="AM8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7" t="str">
        <f>IFERROR(IF(BTT[[#This Row],[SAP-Modul
(Pflichtauswahl)]]&lt;&gt;VLOOKUP(BTT[[#This Row],[Verwendete Transaktion (Pflichtauswahl)]],Transaktionen[[Transaktionen]:[Modul]],3,FALSE),"Modul anders","okay"),"")</f>
        <v>okay</v>
      </c>
      <c r="AP877" t="str">
        <f>IFERROR(IF(COUNTIFS(BTT[Verwendete Transaktion (Pflichtauswahl)],BTT[[#This Row],[Verwendete Transaktion (Pflichtauswahl)]],BTT[SAP-Modul
(Pflichtauswahl)],"&lt;&gt;"&amp;BTT[[#This Row],[SAP-Modul
(Pflichtauswahl)]])&gt;0,"Modul anders","okay"),"")</f>
        <v>okay</v>
      </c>
      <c r="AQ877" t="str">
        <f>IFERROR(IF(COUNTIFS(BTT[Verwendete Transaktion (Pflichtauswahl)],BTT[[#This Row],[Verwendete Transaktion (Pflichtauswahl)]],BTT[Verantwortliches TP
(automatisch)],"&lt;&gt;"&amp;BTT[[#This Row],[Verantwortliches TP
(automatisch)]])&gt;0,"Transaktion mehrfach","okay"),"")</f>
        <v>okay</v>
      </c>
      <c r="AR877" t="str">
        <f>IFERROR(IF(COUNTIFS(BTT[Verwendete Transaktion (Pflichtauswahl)],BTT[[#This Row],[Verwendete Transaktion (Pflichtauswahl)]],BTT[Verantwortliches TP
(automatisch)],"&lt;&gt;"&amp;VLOOKUP(aktives_Teilprojekt,Teilprojekte[[Teilprojekte]:[Kürzel]],2,FALSE))&gt;0,"Transaktion mehrfach","okay"),"")</f>
        <v>okay</v>
      </c>
      <c r="AS877" t="s">
        <v>2543</v>
      </c>
    </row>
    <row r="878" spans="1:45">
      <c r="A878" t="str">
        <f>IFERROR(IF(BTT[[#This Row],[Lfd Nr. 
(aus konsolidierter Datei)]]&lt;&gt;"",BTT[[#This Row],[Lfd Nr. 
(aus konsolidierter Datei)]],VLOOKUP(aktives_Teilprojekt,Teilprojekte[[Teilprojekte]:[Kürzel]],2,FALSE)&amp;ROW(BTT[[#This Row],[Lfd Nr.
(automatisch)]])-2),"")</f>
        <v>FI3093</v>
      </c>
      <c r="B878" t="s">
        <v>813</v>
      </c>
      <c r="D878" t="s">
        <v>2544</v>
      </c>
      <c r="E878" t="str">
        <f>IFERROR(IF(NOT(BTT[[#This Row],[Manuelle Änderung des Verantwortliches TP
(Auswahl - bei Bedarf)]]=""),BTT[[#This Row],[Manuelle Änderung des Verantwortliches TP
(Auswahl - bei Bedarf)]],VLOOKUP(BTT[[#This Row],[Hauptprozess
(Pflichtauswahl)]],Hauptprozesse[],3,FALSE)),"")</f>
        <v>FI</v>
      </c>
      <c r="F878" t="s">
        <v>5</v>
      </c>
      <c r="G878" t="s">
        <v>809</v>
      </c>
      <c r="H878" t="s">
        <v>1088</v>
      </c>
      <c r="I878" t="s">
        <v>2545</v>
      </c>
      <c r="J878" t="str">
        <f>IFERROR(VLOOKUP(BTT[[#This Row],[Verwendete Transaktion (Pflichtauswahl)]],Transaktionen[[Transaktionen]:[Langtext]],2,FALSE),"")</f>
        <v>Ist-Verteilung ändern</v>
      </c>
      <c r="O878" t="s">
        <v>83</v>
      </c>
      <c r="T878" t="s">
        <v>83</v>
      </c>
      <c r="V878" t="str">
        <f>IFERROR(VLOOKUP(BTT[[#This Row],[Verwendetes Formular
(Auswahl falls relevant)]],Formulare[[Formularbezeichnung]:[Formularname (technisch)]],2,FALSE),"")</f>
        <v/>
      </c>
      <c r="X878" t="s">
        <v>83</v>
      </c>
      <c r="Y878" s="4"/>
      <c r="AC878" s="22" t="s">
        <v>97</v>
      </c>
      <c r="AD878" t="s">
        <v>816</v>
      </c>
      <c r="AF878" t="s">
        <v>2546</v>
      </c>
      <c r="AG878" t="s">
        <v>792</v>
      </c>
      <c r="AJ878" t="s">
        <v>99</v>
      </c>
      <c r="AK878" t="str">
        <f>IF(BTT[[#This Row],[Subprozess
(optionale Auswahl)]]="","okay",IF(VLOOKUP(BTT[[#This Row],[Subprozess
(optionale Auswahl)]],BPML[[Subprozess]:[Zugeordneter Hauptprozess]],3,FALSE)=BTT[[#This Row],[Hauptprozess
(Pflichtauswahl)]],"okay","falscher Subprozess"))</f>
        <v>okay</v>
      </c>
      <c r="AL878" t="str">
        <f>IF(aktives_Teilprojekt="Master","",IF(BTT[[#This Row],[Verantwortliches TP
(automatisch)]]=VLOOKUP(aktives_Teilprojekt,Teilprojekte[[Teilprojekte]:[Kürzel]],2,FALSE),"okay","Hauptprozess anderes TP"))</f>
        <v>okay</v>
      </c>
      <c r="AM8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8" t="str">
        <f>IFERROR(IF(BTT[[#This Row],[SAP-Modul
(Pflichtauswahl)]]&lt;&gt;VLOOKUP(BTT[[#This Row],[Verwendete Transaktion (Pflichtauswahl)]],Transaktionen[[Transaktionen]:[Modul]],3,FALSE),"Modul anders","okay"),"")</f>
        <v>okay</v>
      </c>
      <c r="AP878" t="str">
        <f>IFERROR(IF(COUNTIFS(BTT[Verwendete Transaktion (Pflichtauswahl)],BTT[[#This Row],[Verwendete Transaktion (Pflichtauswahl)]],BTT[SAP-Modul
(Pflichtauswahl)],"&lt;&gt;"&amp;BTT[[#This Row],[SAP-Modul
(Pflichtauswahl)]])&gt;0,"Modul anders","okay"),"")</f>
        <v>okay</v>
      </c>
      <c r="AQ878" t="str">
        <f>IFERROR(IF(COUNTIFS(BTT[Verwendete Transaktion (Pflichtauswahl)],BTT[[#This Row],[Verwendete Transaktion (Pflichtauswahl)]],BTT[Verantwortliches TP
(automatisch)],"&lt;&gt;"&amp;BTT[[#This Row],[Verantwortliches TP
(automatisch)]])&gt;0,"Transaktion mehrfach","okay"),"")</f>
        <v>okay</v>
      </c>
      <c r="AR878" t="str">
        <f>IFERROR(IF(COUNTIFS(BTT[Verwendete Transaktion (Pflichtauswahl)],BTT[[#This Row],[Verwendete Transaktion (Pflichtauswahl)]],BTT[Verantwortliches TP
(automatisch)],"&lt;&gt;"&amp;VLOOKUP(aktives_Teilprojekt,Teilprojekte[[Teilprojekte]:[Kürzel]],2,FALSE))&gt;0,"Transaktion mehrfach","okay"),"")</f>
        <v>okay</v>
      </c>
      <c r="AS878" t="s">
        <v>2547</v>
      </c>
    </row>
    <row r="879" spans="1:45">
      <c r="A879" t="str">
        <f>IFERROR(IF(BTT[[#This Row],[Lfd Nr. 
(aus konsolidierter Datei)]]&lt;&gt;"",BTT[[#This Row],[Lfd Nr. 
(aus konsolidierter Datei)]],VLOOKUP(aktives_Teilprojekt,Teilprojekte[[Teilprojekte]:[Kürzel]],2,FALSE)&amp;ROW(BTT[[#This Row],[Lfd Nr.
(automatisch)]])-2),"")</f>
        <v>FI3094</v>
      </c>
      <c r="B879" t="s">
        <v>813</v>
      </c>
      <c r="D879" t="s">
        <v>2548</v>
      </c>
      <c r="E879" t="str">
        <f>IFERROR(IF(NOT(BTT[[#This Row],[Manuelle Änderung des Verantwortliches TP
(Auswahl - bei Bedarf)]]=""),BTT[[#This Row],[Manuelle Änderung des Verantwortliches TP
(Auswahl - bei Bedarf)]],VLOOKUP(BTT[[#This Row],[Hauptprozess
(Pflichtauswahl)]],Hauptprozesse[],3,FALSE)),"")</f>
        <v>FI</v>
      </c>
      <c r="F879" t="s">
        <v>5</v>
      </c>
      <c r="G879" t="s">
        <v>809</v>
      </c>
      <c r="H879" t="s">
        <v>1088</v>
      </c>
      <c r="I879" t="s">
        <v>2549</v>
      </c>
      <c r="J879" t="str">
        <f>IFERROR(VLOOKUP(BTT[[#This Row],[Verwendete Transaktion (Pflichtauswahl)]],Transaktionen[[Transaktionen]:[Langtext]],2,FALSE),"")</f>
        <v>Ist-Verteilung anzeigen</v>
      </c>
      <c r="O879" t="s">
        <v>83</v>
      </c>
      <c r="T879" t="s">
        <v>83</v>
      </c>
      <c r="V879" t="str">
        <f>IFERROR(VLOOKUP(BTT[[#This Row],[Verwendetes Formular
(Auswahl falls relevant)]],Formulare[[Formularbezeichnung]:[Formularname (technisch)]],2,FALSE),"")</f>
        <v/>
      </c>
      <c r="X879" t="s">
        <v>83</v>
      </c>
      <c r="Y879" s="4"/>
      <c r="AC879" s="22" t="s">
        <v>97</v>
      </c>
      <c r="AD879" t="s">
        <v>816</v>
      </c>
      <c r="AF879" t="s">
        <v>2550</v>
      </c>
      <c r="AG879" t="s">
        <v>792</v>
      </c>
      <c r="AJ879" t="s">
        <v>99</v>
      </c>
      <c r="AK879" t="str">
        <f>IF(BTT[[#This Row],[Subprozess
(optionale Auswahl)]]="","okay",IF(VLOOKUP(BTT[[#This Row],[Subprozess
(optionale Auswahl)]],BPML[[Subprozess]:[Zugeordneter Hauptprozess]],3,FALSE)=BTT[[#This Row],[Hauptprozess
(Pflichtauswahl)]],"okay","falscher Subprozess"))</f>
        <v>okay</v>
      </c>
      <c r="AL879" t="str">
        <f>IF(aktives_Teilprojekt="Master","",IF(BTT[[#This Row],[Verantwortliches TP
(automatisch)]]=VLOOKUP(aktives_Teilprojekt,Teilprojekte[[Teilprojekte]:[Kürzel]],2,FALSE),"okay","Hauptprozess anderes TP"))</f>
        <v>okay</v>
      </c>
      <c r="AM8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79" t="str">
        <f>IFERROR(IF(BTT[[#This Row],[SAP-Modul
(Pflichtauswahl)]]&lt;&gt;VLOOKUP(BTT[[#This Row],[Verwendete Transaktion (Pflichtauswahl)]],Transaktionen[[Transaktionen]:[Modul]],3,FALSE),"Modul anders","okay"),"")</f>
        <v>okay</v>
      </c>
      <c r="AP879" t="str">
        <f>IFERROR(IF(COUNTIFS(BTT[Verwendete Transaktion (Pflichtauswahl)],BTT[[#This Row],[Verwendete Transaktion (Pflichtauswahl)]],BTT[SAP-Modul
(Pflichtauswahl)],"&lt;&gt;"&amp;BTT[[#This Row],[SAP-Modul
(Pflichtauswahl)]])&gt;0,"Modul anders","okay"),"")</f>
        <v>okay</v>
      </c>
      <c r="AQ879" t="str">
        <f>IFERROR(IF(COUNTIFS(BTT[Verwendete Transaktion (Pflichtauswahl)],BTT[[#This Row],[Verwendete Transaktion (Pflichtauswahl)]],BTT[Verantwortliches TP
(automatisch)],"&lt;&gt;"&amp;BTT[[#This Row],[Verantwortliches TP
(automatisch)]])&gt;0,"Transaktion mehrfach","okay"),"")</f>
        <v>okay</v>
      </c>
      <c r="AR879" t="str">
        <f>IFERROR(IF(COUNTIFS(BTT[Verwendete Transaktion (Pflichtauswahl)],BTT[[#This Row],[Verwendete Transaktion (Pflichtauswahl)]],BTT[Verantwortliches TP
(automatisch)],"&lt;&gt;"&amp;VLOOKUP(aktives_Teilprojekt,Teilprojekte[[Teilprojekte]:[Kürzel]],2,FALSE))&gt;0,"Transaktion mehrfach","okay"),"")</f>
        <v>okay</v>
      </c>
      <c r="AS879" t="s">
        <v>2551</v>
      </c>
    </row>
    <row r="880" spans="1:45">
      <c r="A880" t="str">
        <f>IFERROR(IF(BTT[[#This Row],[Lfd Nr. 
(aus konsolidierter Datei)]]&lt;&gt;"",BTT[[#This Row],[Lfd Nr. 
(aus konsolidierter Datei)]],VLOOKUP(aktives_Teilprojekt,Teilprojekte[[Teilprojekte]:[Kürzel]],2,FALSE)&amp;ROW(BTT[[#This Row],[Lfd Nr.
(automatisch)]])-2),"")</f>
        <v>FI2910</v>
      </c>
      <c r="B880" t="s">
        <v>79</v>
      </c>
      <c r="D880" t="s">
        <v>2552</v>
      </c>
      <c r="E880" t="str">
        <f>IFERROR(IF(NOT(BTT[[#This Row],[Manuelle Änderung des Verantwortliches TP
(Auswahl - bei Bedarf)]]=""),BTT[[#This Row],[Manuelle Änderung des Verantwortliches TP
(Auswahl - bei Bedarf)]],VLOOKUP(BTT[[#This Row],[Hauptprozess
(Pflichtauswahl)]],Hauptprozesse[],3,FALSE)),"")</f>
        <v>FI</v>
      </c>
      <c r="G880" t="s">
        <v>809</v>
      </c>
      <c r="H880" t="s">
        <v>831</v>
      </c>
      <c r="I880" t="s">
        <v>2553</v>
      </c>
      <c r="J880" t="str">
        <f>IFERROR(VLOOKUP(BTT[[#This Row],[Verwendete Transaktion (Pflichtauswahl)]],Transaktionen[[Transaktionen]:[Langtext]],2,FALSE),"")</f>
        <v>Ist-Verteilung ausführen</v>
      </c>
      <c r="O880" t="s">
        <v>83</v>
      </c>
      <c r="T880" t="s">
        <v>83</v>
      </c>
      <c r="V880" t="str">
        <f>IFERROR(VLOOKUP(BTT[[#This Row],[Verwendetes Formular
(Auswahl falls relevant)]],Formulare[[Formularbezeichnung]:[Formularname (technisch)]],2,FALSE),"")</f>
        <v/>
      </c>
      <c r="X880" t="s">
        <v>83</v>
      </c>
      <c r="Y880" s="4"/>
      <c r="AC880" s="22" t="s">
        <v>97</v>
      </c>
      <c r="AD880" t="s">
        <v>816</v>
      </c>
      <c r="AF880" t="s">
        <v>2554</v>
      </c>
      <c r="AJ880" t="s">
        <v>99</v>
      </c>
      <c r="AK880" t="str">
        <f>IF(BTT[[#This Row],[Subprozess
(optionale Auswahl)]]="","okay",IF(VLOOKUP(BTT[[#This Row],[Subprozess
(optionale Auswahl)]],BPML[[Subprozess]:[Zugeordneter Hauptprozess]],3,FALSE)=BTT[[#This Row],[Hauptprozess
(Pflichtauswahl)]],"okay","falscher Subprozess"))</f>
        <v>okay</v>
      </c>
      <c r="AL880" t="str">
        <f>IF(aktives_Teilprojekt="Master","",IF(BTT[[#This Row],[Verantwortliches TP
(automatisch)]]=VLOOKUP(aktives_Teilprojekt,Teilprojekte[[Teilprojekte]:[Kürzel]],2,FALSE),"okay","Hauptprozess anderes TP"))</f>
        <v>okay</v>
      </c>
      <c r="AM8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0" t="str">
        <f>IFERROR(IF(BTT[[#This Row],[SAP-Modul
(Pflichtauswahl)]]&lt;&gt;VLOOKUP(BTT[[#This Row],[Verwendete Transaktion (Pflichtauswahl)]],Transaktionen[[Transaktionen]:[Modul]],3,FALSE),"Modul anders","okay"),"")</f>
        <v>Modul anders</v>
      </c>
      <c r="AP880" t="str">
        <f>IFERROR(IF(COUNTIFS(BTT[Verwendete Transaktion (Pflichtauswahl)],BTT[[#This Row],[Verwendete Transaktion (Pflichtauswahl)]],BTT[SAP-Modul
(Pflichtauswahl)],"&lt;&gt;"&amp;BTT[[#This Row],[SAP-Modul
(Pflichtauswahl)]])&gt;0,"Modul anders","okay"),"")</f>
        <v>okay</v>
      </c>
      <c r="AQ880" t="str">
        <f>IFERROR(IF(COUNTIFS(BTT[Verwendete Transaktion (Pflichtauswahl)],BTT[[#This Row],[Verwendete Transaktion (Pflichtauswahl)]],BTT[Verantwortliches TP
(automatisch)],"&lt;&gt;"&amp;BTT[[#This Row],[Verantwortliches TP
(automatisch)]])&gt;0,"Transaktion mehrfach","okay"),"")</f>
        <v>okay</v>
      </c>
      <c r="AR880" t="str">
        <f>IFERROR(IF(COUNTIFS(BTT[Verwendete Transaktion (Pflichtauswahl)],BTT[[#This Row],[Verwendete Transaktion (Pflichtauswahl)]],BTT[Verantwortliches TP
(automatisch)],"&lt;&gt;"&amp;VLOOKUP(aktives_Teilprojekt,Teilprojekte[[Teilprojekte]:[Kürzel]],2,FALSE))&gt;0,"Transaktion mehrfach","okay"),"")</f>
        <v>okay</v>
      </c>
      <c r="AS880" t="s">
        <v>2555</v>
      </c>
    </row>
    <row r="881" spans="1:45">
      <c r="A881" t="str">
        <f>IFERROR(IF(BTT[[#This Row],[Lfd Nr. 
(aus konsolidierter Datei)]]&lt;&gt;"",BTT[[#This Row],[Lfd Nr. 
(aus konsolidierter Datei)]],VLOOKUP(aktives_Teilprojekt,Teilprojekte[[Teilprojekte]:[Kürzel]],2,FALSE)&amp;ROW(BTT[[#This Row],[Lfd Nr.
(automatisch)]])-2),"")</f>
        <v>FI3095</v>
      </c>
      <c r="B881" t="s">
        <v>813</v>
      </c>
      <c r="D881" t="s">
        <v>2556</v>
      </c>
      <c r="E881" t="str">
        <f>IFERROR(IF(NOT(BTT[[#This Row],[Manuelle Änderung des Verantwortliches TP
(Auswahl - bei Bedarf)]]=""),BTT[[#This Row],[Manuelle Änderung des Verantwortliches TP
(Auswahl - bei Bedarf)]],VLOOKUP(BTT[[#This Row],[Hauptprozess
(Pflichtauswahl)]],Hauptprozesse[],3,FALSE)),"")</f>
        <v>FI</v>
      </c>
      <c r="F881" t="s">
        <v>5</v>
      </c>
      <c r="G881" t="s">
        <v>809</v>
      </c>
      <c r="H881" t="s">
        <v>1088</v>
      </c>
      <c r="I881" t="s">
        <v>2557</v>
      </c>
      <c r="J881" t="str">
        <f>IFERROR(VLOOKUP(BTT[[#This Row],[Verwendete Transaktion (Pflichtauswahl)]],Transaktionen[[Transaktionen]:[Langtext]],2,FALSE),"")</f>
        <v>Ist-Verteilung Übersicht</v>
      </c>
      <c r="O881" t="s">
        <v>83</v>
      </c>
      <c r="T881" t="s">
        <v>83</v>
      </c>
      <c r="V881" t="str">
        <f>IFERROR(VLOOKUP(BTT[[#This Row],[Verwendetes Formular
(Auswahl falls relevant)]],Formulare[[Formularbezeichnung]:[Formularname (technisch)]],2,FALSE),"")</f>
        <v/>
      </c>
      <c r="X881" t="s">
        <v>83</v>
      </c>
      <c r="Y881" s="4"/>
      <c r="AC881" s="22" t="s">
        <v>97</v>
      </c>
      <c r="AD881" t="s">
        <v>816</v>
      </c>
      <c r="AF881" t="s">
        <v>2558</v>
      </c>
      <c r="AG881" t="s">
        <v>792</v>
      </c>
      <c r="AJ881" t="s">
        <v>99</v>
      </c>
      <c r="AK881" t="str">
        <f>IF(BTT[[#This Row],[Subprozess
(optionale Auswahl)]]="","okay",IF(VLOOKUP(BTT[[#This Row],[Subprozess
(optionale Auswahl)]],BPML[[Subprozess]:[Zugeordneter Hauptprozess]],3,FALSE)=BTT[[#This Row],[Hauptprozess
(Pflichtauswahl)]],"okay","falscher Subprozess"))</f>
        <v>okay</v>
      </c>
      <c r="AL881" t="str">
        <f>IF(aktives_Teilprojekt="Master","",IF(BTT[[#This Row],[Verantwortliches TP
(automatisch)]]=VLOOKUP(aktives_Teilprojekt,Teilprojekte[[Teilprojekte]:[Kürzel]],2,FALSE),"okay","Hauptprozess anderes TP"))</f>
        <v>okay</v>
      </c>
      <c r="AM8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1" t="str">
        <f>IFERROR(IF(BTT[[#This Row],[SAP-Modul
(Pflichtauswahl)]]&lt;&gt;VLOOKUP(BTT[[#This Row],[Verwendete Transaktion (Pflichtauswahl)]],Transaktionen[[Transaktionen]:[Modul]],3,FALSE),"Modul anders","okay"),"")</f>
        <v>okay</v>
      </c>
      <c r="AP881" t="str">
        <f>IFERROR(IF(COUNTIFS(BTT[Verwendete Transaktion (Pflichtauswahl)],BTT[[#This Row],[Verwendete Transaktion (Pflichtauswahl)]],BTT[SAP-Modul
(Pflichtauswahl)],"&lt;&gt;"&amp;BTT[[#This Row],[SAP-Modul
(Pflichtauswahl)]])&gt;0,"Modul anders","okay"),"")</f>
        <v>okay</v>
      </c>
      <c r="AQ881" t="str">
        <f>IFERROR(IF(COUNTIFS(BTT[Verwendete Transaktion (Pflichtauswahl)],BTT[[#This Row],[Verwendete Transaktion (Pflichtauswahl)]],BTT[Verantwortliches TP
(automatisch)],"&lt;&gt;"&amp;BTT[[#This Row],[Verantwortliches TP
(automatisch)]])&gt;0,"Transaktion mehrfach","okay"),"")</f>
        <v>okay</v>
      </c>
      <c r="AR881" t="str">
        <f>IFERROR(IF(COUNTIFS(BTT[Verwendete Transaktion (Pflichtauswahl)],BTT[[#This Row],[Verwendete Transaktion (Pflichtauswahl)]],BTT[Verantwortliches TP
(automatisch)],"&lt;&gt;"&amp;VLOOKUP(aktives_Teilprojekt,Teilprojekte[[Teilprojekte]:[Kürzel]],2,FALSE))&gt;0,"Transaktion mehrfach","okay"),"")</f>
        <v>okay</v>
      </c>
      <c r="AS881" t="s">
        <v>2559</v>
      </c>
    </row>
    <row r="882" spans="1:45">
      <c r="A882" t="str">
        <f>IFERROR(IF(BTT[[#This Row],[Lfd Nr. 
(aus konsolidierter Datei)]]&lt;&gt;"",BTT[[#This Row],[Lfd Nr. 
(aus konsolidierter Datei)]],VLOOKUP(aktives_Teilprojekt,Teilprojekte[[Teilprojekte]:[Kürzel]],2,FALSE)&amp;ROW(BTT[[#This Row],[Lfd Nr.
(automatisch)]])-2),"")</f>
        <v>FI2968</v>
      </c>
      <c r="B882" t="s">
        <v>79</v>
      </c>
      <c r="D882" t="s">
        <v>2560</v>
      </c>
      <c r="E882" t="str">
        <f>IFERROR(IF(NOT(BTT[[#This Row],[Manuelle Änderung des Verantwortliches TP
(Auswahl - bei Bedarf)]]=""),BTT[[#This Row],[Manuelle Änderung des Verantwortliches TP
(Auswahl - bei Bedarf)]],VLOOKUP(BTT[[#This Row],[Hauptprozess
(Pflichtauswahl)]],Hauptprozesse[],3,FALSE)),"")</f>
        <v>FI</v>
      </c>
      <c r="G882" t="s">
        <v>809</v>
      </c>
      <c r="H882" t="s">
        <v>1154</v>
      </c>
      <c r="I882" t="s">
        <v>2561</v>
      </c>
      <c r="J882" t="str">
        <f>IFERROR(VLOOKUP(BTT[[#This Row],[Verwendete Transaktion (Pflichtauswahl)]],Transaktionen[[Transaktionen]:[Langtext]],2,FALSE),"")</f>
        <v/>
      </c>
      <c r="O882" t="s">
        <v>83</v>
      </c>
      <c r="T882" t="s">
        <v>83</v>
      </c>
      <c r="V882" t="str">
        <f>IFERROR(VLOOKUP(BTT[[#This Row],[Verwendetes Formular
(Auswahl falls relevant)]],Formulare[[Formularbezeichnung]:[Formularname (technisch)]],2,FALSE),"")</f>
        <v/>
      </c>
      <c r="X882" t="s">
        <v>83</v>
      </c>
      <c r="Y882" s="4"/>
      <c r="AC882" s="22" t="s">
        <v>97</v>
      </c>
      <c r="AD882" t="s">
        <v>98</v>
      </c>
      <c r="AF882" s="22" t="s">
        <v>97</v>
      </c>
      <c r="AJ882" t="s">
        <v>99</v>
      </c>
      <c r="AK882" t="str">
        <f>IF(BTT[[#This Row],[Subprozess
(optionale Auswahl)]]="","okay",IF(VLOOKUP(BTT[[#This Row],[Subprozess
(optionale Auswahl)]],BPML[[Subprozess]:[Zugeordneter Hauptprozess]],3,FALSE)=BTT[[#This Row],[Hauptprozess
(Pflichtauswahl)]],"okay","falscher Subprozess"))</f>
        <v>okay</v>
      </c>
      <c r="AL882" t="str">
        <f>IF(aktives_Teilprojekt="Master","",IF(BTT[[#This Row],[Verantwortliches TP
(automatisch)]]=VLOOKUP(aktives_Teilprojekt,Teilprojekte[[Teilprojekte]:[Kürzel]],2,FALSE),"okay","Hauptprozess anderes TP"))</f>
        <v>okay</v>
      </c>
      <c r="AM8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2" t="str">
        <f>IFERROR(IF(BTT[[#This Row],[SAP-Modul
(Pflichtauswahl)]]&lt;&gt;VLOOKUP(BTT[[#This Row],[Verwendete Transaktion (Pflichtauswahl)]],Transaktionen[[Transaktionen]:[Modul]],3,FALSE),"Modul anders","okay"),"")</f>
        <v/>
      </c>
      <c r="AP882" t="str">
        <f>IFERROR(IF(COUNTIFS(BTT[Verwendete Transaktion (Pflichtauswahl)],BTT[[#This Row],[Verwendete Transaktion (Pflichtauswahl)]],BTT[SAP-Modul
(Pflichtauswahl)],"&lt;&gt;"&amp;BTT[[#This Row],[SAP-Modul
(Pflichtauswahl)]])&gt;0,"Modul anders","okay"),"")</f>
        <v>okay</v>
      </c>
      <c r="AQ882" t="str">
        <f>IFERROR(IF(COUNTIFS(BTT[Verwendete Transaktion (Pflichtauswahl)],BTT[[#This Row],[Verwendete Transaktion (Pflichtauswahl)]],BTT[Verantwortliches TP
(automatisch)],"&lt;&gt;"&amp;BTT[[#This Row],[Verantwortliches TP
(automatisch)]])&gt;0,"Transaktion mehrfach","okay"),"")</f>
        <v>okay</v>
      </c>
      <c r="AR882" t="str">
        <f>IFERROR(IF(COUNTIFS(BTT[Verwendete Transaktion (Pflichtauswahl)],BTT[[#This Row],[Verwendete Transaktion (Pflichtauswahl)]],BTT[Verantwortliches TP
(automatisch)],"&lt;&gt;"&amp;VLOOKUP(aktives_Teilprojekt,Teilprojekte[[Teilprojekte]:[Kürzel]],2,FALSE))&gt;0,"Transaktion mehrfach","okay"),"")</f>
        <v>okay</v>
      </c>
      <c r="AS882" t="s">
        <v>2562</v>
      </c>
    </row>
    <row r="883" spans="1:45" ht="60">
      <c r="A883" t="str">
        <f>IFERROR(IF(BTT[[#This Row],[Lfd Nr. 
(aus konsolidierter Datei)]]&lt;&gt;"",BTT[[#This Row],[Lfd Nr. 
(aus konsolidierter Datei)]],VLOOKUP(aktives_Teilprojekt,Teilprojekte[[Teilprojekte]:[Kürzel]],2,FALSE)&amp;ROW(BTT[[#This Row],[Lfd Nr.
(automatisch)]])-2),"")</f>
        <v>FI666</v>
      </c>
      <c r="B883" t="s">
        <v>79</v>
      </c>
      <c r="D883" t="s">
        <v>2563</v>
      </c>
      <c r="E883" t="str">
        <f>IFERROR(IF(NOT(BTT[[#This Row],[Manuelle Änderung des Verantwortliches TP
(Auswahl - bei Bedarf)]]=""),BTT[[#This Row],[Manuelle Änderung des Verantwortliches TP
(Auswahl - bei Bedarf)]],VLOOKUP(BTT[[#This Row],[Hauptprozess
(Pflichtauswahl)]],Hauptprozesse[],3,FALSE)),"")</f>
        <v>FI</v>
      </c>
      <c r="G883" t="s">
        <v>81</v>
      </c>
      <c r="H883" t="s">
        <v>1380</v>
      </c>
      <c r="I883" t="s">
        <v>2564</v>
      </c>
      <c r="J883" t="str">
        <f>IFERROR(VLOOKUP(BTT[[#This Row],[Verwendete Transaktion (Pflichtauswahl)]],Transaktionen[[Transaktionen]:[Langtext]],2,FALSE),"")</f>
        <v>Materialbeleg ändern</v>
      </c>
      <c r="O883" t="s">
        <v>83</v>
      </c>
      <c r="T883" t="s">
        <v>83</v>
      </c>
      <c r="V883" t="str">
        <f>IFERROR(VLOOKUP(BTT[[#This Row],[Verwendetes Formular
(Auswahl falls relevant)]],Formulare[[Formularbezeichnung]:[Formularname (technisch)]],2,FALSE),"")</f>
        <v/>
      </c>
      <c r="X883" t="s">
        <v>83</v>
      </c>
      <c r="Y883" s="4" t="s">
        <v>2565</v>
      </c>
      <c r="AB883" t="s">
        <v>99</v>
      </c>
      <c r="AC883" s="22" t="s">
        <v>97</v>
      </c>
      <c r="AD883" t="s">
        <v>98</v>
      </c>
      <c r="AE883" t="s">
        <v>2566</v>
      </c>
      <c r="AF883" s="22" t="s">
        <v>97</v>
      </c>
      <c r="AJ883" t="s">
        <v>99</v>
      </c>
      <c r="AK883" t="str">
        <f>IF(BTT[[#This Row],[Subprozess
(optionale Auswahl)]]="","okay",IF(VLOOKUP(BTT[[#This Row],[Subprozess
(optionale Auswahl)]],BPML[[Subprozess]:[Zugeordneter Hauptprozess]],3,FALSE)=BTT[[#This Row],[Hauptprozess
(Pflichtauswahl)]],"okay","falscher Subprozess"))</f>
        <v>okay</v>
      </c>
      <c r="AL883" t="str">
        <f>IF(aktives_Teilprojekt="Master","",IF(BTT[[#This Row],[Verantwortliches TP
(automatisch)]]=VLOOKUP(aktives_Teilprojekt,Teilprojekte[[Teilprojekte]:[Kürzel]],2,FALSE),"okay","Hauptprozess anderes TP"))</f>
        <v>okay</v>
      </c>
      <c r="AM8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3" t="str">
        <f>IFERROR(IF(BTT[[#This Row],[SAP-Modul
(Pflichtauswahl)]]&lt;&gt;VLOOKUP(BTT[[#This Row],[Verwendete Transaktion (Pflichtauswahl)]],Transaktionen[[Transaktionen]:[Modul]],3,FALSE),"Modul anders","okay"),"")</f>
        <v>okay</v>
      </c>
      <c r="AP883" t="str">
        <f>IFERROR(IF(COUNTIFS(BTT[Verwendete Transaktion (Pflichtauswahl)],BTT[[#This Row],[Verwendete Transaktion (Pflichtauswahl)]],BTT[SAP-Modul
(Pflichtauswahl)],"&lt;&gt;"&amp;BTT[[#This Row],[SAP-Modul
(Pflichtauswahl)]])&gt;0,"Modul anders","okay"),"")</f>
        <v>okay</v>
      </c>
      <c r="AQ883" t="str">
        <f>IFERROR(IF(COUNTIFS(BTT[Verwendete Transaktion (Pflichtauswahl)],BTT[[#This Row],[Verwendete Transaktion (Pflichtauswahl)]],BTT[Verantwortliches TP
(automatisch)],"&lt;&gt;"&amp;BTT[[#This Row],[Verantwortliches TP
(automatisch)]])&gt;0,"Transaktion mehrfach","okay"),"")</f>
        <v>okay</v>
      </c>
      <c r="AR883" t="str">
        <f>IFERROR(IF(COUNTIFS(BTT[Verwendete Transaktion (Pflichtauswahl)],BTT[[#This Row],[Verwendete Transaktion (Pflichtauswahl)]],BTT[Verantwortliches TP
(automatisch)],"&lt;&gt;"&amp;VLOOKUP(aktives_Teilprojekt,Teilprojekte[[Teilprojekte]:[Kürzel]],2,FALSE))&gt;0,"Transaktion mehrfach","okay"),"")</f>
        <v>okay</v>
      </c>
      <c r="AS883" t="s">
        <v>2567</v>
      </c>
    </row>
    <row r="884" spans="1:45" ht="60">
      <c r="A884" t="str">
        <f>IFERROR(IF(BTT[[#This Row],[Lfd Nr. 
(aus konsolidierter Datei)]]&lt;&gt;"",BTT[[#This Row],[Lfd Nr. 
(aus konsolidierter Datei)]],VLOOKUP(aktives_Teilprojekt,Teilprojekte[[Teilprojekte]:[Kürzel]],2,FALSE)&amp;ROW(BTT[[#This Row],[Lfd Nr.
(automatisch)]])-2),"")</f>
        <v>FI664</v>
      </c>
      <c r="B884" t="s">
        <v>79</v>
      </c>
      <c r="D884" t="s">
        <v>2568</v>
      </c>
      <c r="E884" t="str">
        <f>IFERROR(IF(NOT(BTT[[#This Row],[Manuelle Änderung des Verantwortliches TP
(Auswahl - bei Bedarf)]]=""),BTT[[#This Row],[Manuelle Änderung des Verantwortliches TP
(Auswahl - bei Bedarf)]],VLOOKUP(BTT[[#This Row],[Hauptprozess
(Pflichtauswahl)]],Hauptprozesse[],3,FALSE)),"")</f>
        <v>FI</v>
      </c>
      <c r="G884" t="s">
        <v>81</v>
      </c>
      <c r="H884" t="s">
        <v>1380</v>
      </c>
      <c r="I884" t="s">
        <v>2569</v>
      </c>
      <c r="J884" t="str">
        <f>IFERROR(VLOOKUP(BTT[[#This Row],[Verwendete Transaktion (Pflichtauswahl)]],Transaktionen[[Transaktionen]:[Langtext]],2,FALSE),"")</f>
        <v>Materialbeleg anzeigen</v>
      </c>
      <c r="O884" t="s">
        <v>83</v>
      </c>
      <c r="T884" t="s">
        <v>83</v>
      </c>
      <c r="V884" t="str">
        <f>IFERROR(VLOOKUP(BTT[[#This Row],[Verwendetes Formular
(Auswahl falls relevant)]],Formulare[[Formularbezeichnung]:[Formularname (technisch)]],2,FALSE),"")</f>
        <v/>
      </c>
      <c r="X884" t="s">
        <v>83</v>
      </c>
      <c r="Y884" s="4" t="s">
        <v>2570</v>
      </c>
      <c r="AB884" t="s">
        <v>99</v>
      </c>
      <c r="AC884" s="22" t="s">
        <v>97</v>
      </c>
      <c r="AD884" t="s">
        <v>98</v>
      </c>
      <c r="AE884" t="s">
        <v>2566</v>
      </c>
      <c r="AF884" s="22" t="s">
        <v>97</v>
      </c>
      <c r="AJ884" t="s">
        <v>99</v>
      </c>
      <c r="AK884" t="str">
        <f>IF(BTT[[#This Row],[Subprozess
(optionale Auswahl)]]="","okay",IF(VLOOKUP(BTT[[#This Row],[Subprozess
(optionale Auswahl)]],BPML[[Subprozess]:[Zugeordneter Hauptprozess]],3,FALSE)=BTT[[#This Row],[Hauptprozess
(Pflichtauswahl)]],"okay","falscher Subprozess"))</f>
        <v>okay</v>
      </c>
      <c r="AL884" t="str">
        <f>IF(aktives_Teilprojekt="Master","",IF(BTT[[#This Row],[Verantwortliches TP
(automatisch)]]=VLOOKUP(aktives_Teilprojekt,Teilprojekte[[Teilprojekte]:[Kürzel]],2,FALSE),"okay","Hauptprozess anderes TP"))</f>
        <v>okay</v>
      </c>
      <c r="AM8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4" t="str">
        <f>IFERROR(IF(BTT[[#This Row],[SAP-Modul
(Pflichtauswahl)]]&lt;&gt;VLOOKUP(BTT[[#This Row],[Verwendete Transaktion (Pflichtauswahl)]],Transaktionen[[Transaktionen]:[Modul]],3,FALSE),"Modul anders","okay"),"")</f>
        <v>okay</v>
      </c>
      <c r="AP884" t="str">
        <f>IFERROR(IF(COUNTIFS(BTT[Verwendete Transaktion (Pflichtauswahl)],BTT[[#This Row],[Verwendete Transaktion (Pflichtauswahl)]],BTT[SAP-Modul
(Pflichtauswahl)],"&lt;&gt;"&amp;BTT[[#This Row],[SAP-Modul
(Pflichtauswahl)]])&gt;0,"Modul anders","okay"),"")</f>
        <v>okay</v>
      </c>
      <c r="AQ884" t="str">
        <f>IFERROR(IF(COUNTIFS(BTT[Verwendete Transaktion (Pflichtauswahl)],BTT[[#This Row],[Verwendete Transaktion (Pflichtauswahl)]],BTT[Verantwortliches TP
(automatisch)],"&lt;&gt;"&amp;BTT[[#This Row],[Verantwortliches TP
(automatisch)]])&gt;0,"Transaktion mehrfach","okay"),"")</f>
        <v>okay</v>
      </c>
      <c r="AR884" t="str">
        <f>IFERROR(IF(COUNTIFS(BTT[Verwendete Transaktion (Pflichtauswahl)],BTT[[#This Row],[Verwendete Transaktion (Pflichtauswahl)]],BTT[Verantwortliches TP
(automatisch)],"&lt;&gt;"&amp;VLOOKUP(aktives_Teilprojekt,Teilprojekte[[Teilprojekte]:[Kürzel]],2,FALSE))&gt;0,"Transaktion mehrfach","okay"),"")</f>
        <v>okay</v>
      </c>
      <c r="AS884" t="s">
        <v>2571</v>
      </c>
    </row>
    <row r="885" spans="1:45" ht="60">
      <c r="A885" t="str">
        <f>IFERROR(IF(BTT[[#This Row],[Lfd Nr. 
(aus konsolidierter Datei)]]&lt;&gt;"",BTT[[#This Row],[Lfd Nr. 
(aus konsolidierter Datei)]],VLOOKUP(aktives_Teilprojekt,Teilprojekte[[Teilprojekte]:[Kürzel]],2,FALSE)&amp;ROW(BTT[[#This Row],[Lfd Nr.
(automatisch)]])-2),"")</f>
        <v>FI698</v>
      </c>
      <c r="B885" t="s">
        <v>79</v>
      </c>
      <c r="D885" t="s">
        <v>1884</v>
      </c>
      <c r="E885" t="str">
        <f>IFERROR(IF(NOT(BTT[[#This Row],[Manuelle Änderung des Verantwortliches TP
(Auswahl - bei Bedarf)]]=""),BTT[[#This Row],[Manuelle Änderung des Verantwortliches TP
(Auswahl - bei Bedarf)]],VLOOKUP(BTT[[#This Row],[Hauptprozess
(Pflichtauswahl)]],Hauptprozesse[],3,FALSE)),"")</f>
        <v>FI</v>
      </c>
      <c r="G885" t="s">
        <v>81</v>
      </c>
      <c r="H885" t="s">
        <v>1380</v>
      </c>
      <c r="I885" t="s">
        <v>2572</v>
      </c>
      <c r="J885" t="str">
        <f>IFERROR(VLOOKUP(BTT[[#This Row],[Verwendete Transaktion (Pflichtauswahl)]],Transaktionen[[Transaktionen]:[Langtext]],2,FALSE),"")</f>
        <v>Warenentnahme</v>
      </c>
      <c r="O885" t="s">
        <v>83</v>
      </c>
      <c r="T885" t="s">
        <v>83</v>
      </c>
      <c r="V885" t="str">
        <f>IFERROR(VLOOKUP(BTT[[#This Row],[Verwendetes Formular
(Auswahl falls relevant)]],Formulare[[Formularbezeichnung]:[Formularname (technisch)]],2,FALSE),"")</f>
        <v/>
      </c>
      <c r="X885" t="s">
        <v>83</v>
      </c>
      <c r="Y885" s="4" t="s">
        <v>2573</v>
      </c>
      <c r="AB885" t="s">
        <v>99</v>
      </c>
      <c r="AC885" t="s">
        <v>859</v>
      </c>
      <c r="AD885" t="s">
        <v>87</v>
      </c>
      <c r="AE885" t="s">
        <v>2566</v>
      </c>
      <c r="AF885" t="s">
        <v>2574</v>
      </c>
      <c r="AJ885" t="s">
        <v>99</v>
      </c>
      <c r="AK885" t="str">
        <f>IF(BTT[[#This Row],[Subprozess
(optionale Auswahl)]]="","okay",IF(VLOOKUP(BTT[[#This Row],[Subprozess
(optionale Auswahl)]],BPML[[Subprozess]:[Zugeordneter Hauptprozess]],3,FALSE)=BTT[[#This Row],[Hauptprozess
(Pflichtauswahl)]],"okay","falscher Subprozess"))</f>
        <v>okay</v>
      </c>
      <c r="AL885" t="str">
        <f>IF(aktives_Teilprojekt="Master","",IF(BTT[[#This Row],[Verantwortliches TP
(automatisch)]]=VLOOKUP(aktives_Teilprojekt,Teilprojekte[[Teilprojekte]:[Kürzel]],2,FALSE),"okay","Hauptprozess anderes TP"))</f>
        <v>okay</v>
      </c>
      <c r="AM8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5" t="str">
        <f>IFERROR(IF(BTT[[#This Row],[SAP-Modul
(Pflichtauswahl)]]&lt;&gt;VLOOKUP(BTT[[#This Row],[Verwendete Transaktion (Pflichtauswahl)]],Transaktionen[[Transaktionen]:[Modul]],3,FALSE),"Modul anders","okay"),"")</f>
        <v>okay</v>
      </c>
      <c r="AP885" t="str">
        <f>IFERROR(IF(COUNTIFS(BTT[Verwendete Transaktion (Pflichtauswahl)],BTT[[#This Row],[Verwendete Transaktion (Pflichtauswahl)]],BTT[SAP-Modul
(Pflichtauswahl)],"&lt;&gt;"&amp;BTT[[#This Row],[SAP-Modul
(Pflichtauswahl)]])&gt;0,"Modul anders","okay"),"")</f>
        <v>okay</v>
      </c>
      <c r="AQ885" t="str">
        <f>IFERROR(IF(COUNTIFS(BTT[Verwendete Transaktion (Pflichtauswahl)],BTT[[#This Row],[Verwendete Transaktion (Pflichtauswahl)]],BTT[Verantwortliches TP
(automatisch)],"&lt;&gt;"&amp;BTT[[#This Row],[Verantwortliches TP
(automatisch)]])&gt;0,"Transaktion mehrfach","okay"),"")</f>
        <v>okay</v>
      </c>
      <c r="AR885" t="str">
        <f>IFERROR(IF(COUNTIFS(BTT[Verwendete Transaktion (Pflichtauswahl)],BTT[[#This Row],[Verwendete Transaktion (Pflichtauswahl)]],BTT[Verantwortliches TP
(automatisch)],"&lt;&gt;"&amp;VLOOKUP(aktives_Teilprojekt,Teilprojekte[[Teilprojekte]:[Kürzel]],2,FALSE))&gt;0,"Transaktion mehrfach","okay"),"")</f>
        <v>okay</v>
      </c>
      <c r="AS885" t="s">
        <v>2575</v>
      </c>
    </row>
    <row r="886" spans="1:45" ht="30">
      <c r="A886" t="str">
        <f>IFERROR(IF(BTT[[#This Row],[Lfd Nr. 
(aus konsolidierter Datei)]]&lt;&gt;"",BTT[[#This Row],[Lfd Nr. 
(aus konsolidierter Datei)]],VLOOKUP(aktives_Teilprojekt,Teilprojekte[[Teilprojekte]:[Kürzel]],2,FALSE)&amp;ROW(BTT[[#This Row],[Lfd Nr.
(automatisch)]])-2),"")</f>
        <v>FI708</v>
      </c>
      <c r="B886" t="s">
        <v>79</v>
      </c>
      <c r="D886" t="s">
        <v>1884</v>
      </c>
      <c r="E886" t="str">
        <f>IFERROR(IF(NOT(BTT[[#This Row],[Manuelle Änderung des Verantwortliches TP
(Auswahl - bei Bedarf)]]=""),BTT[[#This Row],[Manuelle Änderung des Verantwortliches TP
(Auswahl - bei Bedarf)]],VLOOKUP(BTT[[#This Row],[Hauptprozess
(Pflichtauswahl)]],Hauptprozesse[],3,FALSE)),"")</f>
        <v>FI</v>
      </c>
      <c r="G886" t="s">
        <v>81</v>
      </c>
      <c r="H886" t="s">
        <v>1380</v>
      </c>
      <c r="I886" t="s">
        <v>2576</v>
      </c>
      <c r="J886" t="str">
        <f>IFERROR(VLOOKUP(BTT[[#This Row],[Verwendete Transaktion (Pflichtauswahl)]],Transaktionen[[Transaktionen]:[Langtext]],2,FALSE),"")</f>
        <v>Umbuchung</v>
      </c>
      <c r="O886" t="s">
        <v>83</v>
      </c>
      <c r="T886" t="s">
        <v>83</v>
      </c>
      <c r="V886" t="str">
        <f>IFERROR(VLOOKUP(BTT[[#This Row],[Verwendetes Formular
(Auswahl falls relevant)]],Formulare[[Formularbezeichnung]:[Formularname (technisch)]],2,FALSE),"")</f>
        <v/>
      </c>
      <c r="X886" t="s">
        <v>83</v>
      </c>
      <c r="Y886" s="4" t="s">
        <v>2577</v>
      </c>
      <c r="AB886" t="s">
        <v>99</v>
      </c>
      <c r="AC886" t="s">
        <v>2578</v>
      </c>
      <c r="AD886" t="s">
        <v>87</v>
      </c>
      <c r="AE886" t="s">
        <v>2566</v>
      </c>
      <c r="AF886" t="s">
        <v>2579</v>
      </c>
      <c r="AJ886" t="s">
        <v>99</v>
      </c>
      <c r="AK886" t="str">
        <f>IF(BTT[[#This Row],[Subprozess
(optionale Auswahl)]]="","okay",IF(VLOOKUP(BTT[[#This Row],[Subprozess
(optionale Auswahl)]],BPML[[Subprozess]:[Zugeordneter Hauptprozess]],3,FALSE)=BTT[[#This Row],[Hauptprozess
(Pflichtauswahl)]],"okay","falscher Subprozess"))</f>
        <v>okay</v>
      </c>
      <c r="AL886" t="str">
        <f>IF(aktives_Teilprojekt="Master","",IF(BTT[[#This Row],[Verantwortliches TP
(automatisch)]]=VLOOKUP(aktives_Teilprojekt,Teilprojekte[[Teilprojekte]:[Kürzel]],2,FALSE),"okay","Hauptprozess anderes TP"))</f>
        <v>okay</v>
      </c>
      <c r="AM8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6" t="str">
        <f>IFERROR(IF(BTT[[#This Row],[SAP-Modul
(Pflichtauswahl)]]&lt;&gt;VLOOKUP(BTT[[#This Row],[Verwendete Transaktion (Pflichtauswahl)]],Transaktionen[[Transaktionen]:[Modul]],3,FALSE),"Modul anders","okay"),"")</f>
        <v>okay</v>
      </c>
      <c r="AP886" t="str">
        <f>IFERROR(IF(COUNTIFS(BTT[Verwendete Transaktion (Pflichtauswahl)],BTT[[#This Row],[Verwendete Transaktion (Pflichtauswahl)]],BTT[SAP-Modul
(Pflichtauswahl)],"&lt;&gt;"&amp;BTT[[#This Row],[SAP-Modul
(Pflichtauswahl)]])&gt;0,"Modul anders","okay"),"")</f>
        <v>okay</v>
      </c>
      <c r="AQ886" t="str">
        <f>IFERROR(IF(COUNTIFS(BTT[Verwendete Transaktion (Pflichtauswahl)],BTT[[#This Row],[Verwendete Transaktion (Pflichtauswahl)]],BTT[Verantwortliches TP
(automatisch)],"&lt;&gt;"&amp;BTT[[#This Row],[Verantwortliches TP
(automatisch)]])&gt;0,"Transaktion mehrfach","okay"),"")</f>
        <v>okay</v>
      </c>
      <c r="AR886" t="str">
        <f>IFERROR(IF(COUNTIFS(BTT[Verwendete Transaktion (Pflichtauswahl)],BTT[[#This Row],[Verwendete Transaktion (Pflichtauswahl)]],BTT[Verantwortliches TP
(automatisch)],"&lt;&gt;"&amp;VLOOKUP(aktives_Teilprojekt,Teilprojekte[[Teilprojekte]:[Kürzel]],2,FALSE))&gt;0,"Transaktion mehrfach","okay"),"")</f>
        <v>okay</v>
      </c>
      <c r="AS886" t="s">
        <v>2580</v>
      </c>
    </row>
    <row r="887" spans="1:45" ht="45">
      <c r="A887" t="str">
        <f>IFERROR(IF(BTT[[#This Row],[Lfd Nr. 
(aus konsolidierter Datei)]]&lt;&gt;"",BTT[[#This Row],[Lfd Nr. 
(aus konsolidierter Datei)]],VLOOKUP(aktives_Teilprojekt,Teilprojekte[[Teilprojekte]:[Kürzel]],2,FALSE)&amp;ROW(BTT[[#This Row],[Lfd Nr.
(automatisch)]])-2),"")</f>
        <v>FI693</v>
      </c>
      <c r="B887" t="s">
        <v>79</v>
      </c>
      <c r="D887" t="s">
        <v>2581</v>
      </c>
      <c r="E887" t="str">
        <f>IFERROR(IF(NOT(BTT[[#This Row],[Manuelle Änderung des Verantwortliches TP
(Auswahl - bei Bedarf)]]=""),BTT[[#This Row],[Manuelle Änderung des Verantwortliches TP
(Auswahl - bei Bedarf)]],VLOOKUP(BTT[[#This Row],[Hauptprozess
(Pflichtauswahl)]],Hauptprozesse[],3,FALSE)),"")</f>
        <v>FI</v>
      </c>
      <c r="G887" t="s">
        <v>81</v>
      </c>
      <c r="H887" t="s">
        <v>1380</v>
      </c>
      <c r="I887" t="s">
        <v>2582</v>
      </c>
      <c r="J887" t="str">
        <f>IFERROR(VLOOKUP(BTT[[#This Row],[Verwendete Transaktion (Pflichtauswahl)]],Transaktionen[[Transaktionen]:[Langtext]],2,FALSE),"")</f>
        <v>Wareneingang Sonstige</v>
      </c>
      <c r="O887" t="s">
        <v>83</v>
      </c>
      <c r="T887" t="s">
        <v>83</v>
      </c>
      <c r="V887" t="str">
        <f>IFERROR(VLOOKUP(BTT[[#This Row],[Verwendetes Formular
(Auswahl falls relevant)]],Formulare[[Formularbezeichnung]:[Formularname (technisch)]],2,FALSE),"")</f>
        <v/>
      </c>
      <c r="X887" t="s">
        <v>83</v>
      </c>
      <c r="Y887" s="4" t="s">
        <v>2583</v>
      </c>
      <c r="AB887" t="s">
        <v>99</v>
      </c>
      <c r="AC887" t="s">
        <v>859</v>
      </c>
      <c r="AD887" t="s">
        <v>87</v>
      </c>
      <c r="AE887" t="s">
        <v>2566</v>
      </c>
      <c r="AF887" t="s">
        <v>2584</v>
      </c>
      <c r="AJ887" t="s">
        <v>99</v>
      </c>
      <c r="AK887" t="str">
        <f>IF(BTT[[#This Row],[Subprozess
(optionale Auswahl)]]="","okay",IF(VLOOKUP(BTT[[#This Row],[Subprozess
(optionale Auswahl)]],BPML[[Subprozess]:[Zugeordneter Hauptprozess]],3,FALSE)=BTT[[#This Row],[Hauptprozess
(Pflichtauswahl)]],"okay","falscher Subprozess"))</f>
        <v>okay</v>
      </c>
      <c r="AL887" t="str">
        <f>IF(aktives_Teilprojekt="Master","",IF(BTT[[#This Row],[Verantwortliches TP
(automatisch)]]=VLOOKUP(aktives_Teilprojekt,Teilprojekte[[Teilprojekte]:[Kürzel]],2,FALSE),"okay","Hauptprozess anderes TP"))</f>
        <v>okay</v>
      </c>
      <c r="AM8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7" t="str">
        <f>IFERROR(IF(BTT[[#This Row],[SAP-Modul
(Pflichtauswahl)]]&lt;&gt;VLOOKUP(BTT[[#This Row],[Verwendete Transaktion (Pflichtauswahl)]],Transaktionen[[Transaktionen]:[Modul]],3,FALSE),"Modul anders","okay"),"")</f>
        <v>okay</v>
      </c>
      <c r="AP887" t="str">
        <f>IFERROR(IF(COUNTIFS(BTT[Verwendete Transaktion (Pflichtauswahl)],BTT[[#This Row],[Verwendete Transaktion (Pflichtauswahl)]],BTT[SAP-Modul
(Pflichtauswahl)],"&lt;&gt;"&amp;BTT[[#This Row],[SAP-Modul
(Pflichtauswahl)]])&gt;0,"Modul anders","okay"),"")</f>
        <v>okay</v>
      </c>
      <c r="AQ887" t="str">
        <f>IFERROR(IF(COUNTIFS(BTT[Verwendete Transaktion (Pflichtauswahl)],BTT[[#This Row],[Verwendete Transaktion (Pflichtauswahl)]],BTT[Verantwortliches TP
(automatisch)],"&lt;&gt;"&amp;BTT[[#This Row],[Verantwortliches TP
(automatisch)]])&gt;0,"Transaktion mehrfach","okay"),"")</f>
        <v>okay</v>
      </c>
      <c r="AR887" t="str">
        <f>IFERROR(IF(COUNTIFS(BTT[Verwendete Transaktion (Pflichtauswahl)],BTT[[#This Row],[Verwendete Transaktion (Pflichtauswahl)]],BTT[Verantwortliches TP
(automatisch)],"&lt;&gt;"&amp;VLOOKUP(aktives_Teilprojekt,Teilprojekte[[Teilprojekte]:[Kürzel]],2,FALSE))&gt;0,"Transaktion mehrfach","okay"),"")</f>
        <v>okay</v>
      </c>
      <c r="AS887" t="s">
        <v>2585</v>
      </c>
    </row>
    <row r="888" spans="1:45" ht="60">
      <c r="A888" t="str">
        <f>IFERROR(IF(BTT[[#This Row],[Lfd Nr. 
(aus konsolidierter Datei)]]&lt;&gt;"",BTT[[#This Row],[Lfd Nr. 
(aus konsolidierter Datei)]],VLOOKUP(aktives_Teilprojekt,Teilprojekte[[Teilprojekte]:[Kürzel]],2,FALSE)&amp;ROW(BTT[[#This Row],[Lfd Nr.
(automatisch)]])-2),"")</f>
        <v>FI674</v>
      </c>
      <c r="B888" t="s">
        <v>79</v>
      </c>
      <c r="D888" t="s">
        <v>1884</v>
      </c>
      <c r="E888" t="str">
        <f>IFERROR(IF(NOT(BTT[[#This Row],[Manuelle Änderung des Verantwortliches TP
(Auswahl - bei Bedarf)]]=""),BTT[[#This Row],[Manuelle Änderung des Verantwortliches TP
(Auswahl - bei Bedarf)]],VLOOKUP(BTT[[#This Row],[Hauptprozess
(Pflichtauswahl)]],Hauptprozesse[],3,FALSE)),"")</f>
        <v>FI</v>
      </c>
      <c r="G888" t="s">
        <v>81</v>
      </c>
      <c r="H888" t="s">
        <v>1380</v>
      </c>
      <c r="I888" t="s">
        <v>2586</v>
      </c>
      <c r="J888" t="str">
        <f>IFERROR(VLOOKUP(BTT[[#This Row],[Verwendete Transaktion (Pflichtauswahl)]],Transaktionen[[Transaktionen]:[Langtext]],2,FALSE),"")</f>
        <v>Wareneingang zum Fertigungsauftrag</v>
      </c>
      <c r="O888" t="s">
        <v>83</v>
      </c>
      <c r="T888" t="s">
        <v>83</v>
      </c>
      <c r="V888" t="str">
        <f>IFERROR(VLOOKUP(BTT[[#This Row],[Verwendetes Formular
(Auswahl falls relevant)]],Formulare[[Formularbezeichnung]:[Formularname (technisch)]],2,FALSE),"")</f>
        <v/>
      </c>
      <c r="X888" t="s">
        <v>83</v>
      </c>
      <c r="Y888" s="4" t="s">
        <v>2587</v>
      </c>
      <c r="AB888" t="s">
        <v>99</v>
      </c>
      <c r="AC888" s="22" t="s">
        <v>97</v>
      </c>
      <c r="AD888" t="s">
        <v>98</v>
      </c>
      <c r="AE888" t="s">
        <v>2566</v>
      </c>
      <c r="AF888" s="22" t="s">
        <v>97</v>
      </c>
      <c r="AJ888" t="s">
        <v>99</v>
      </c>
      <c r="AK888" t="str">
        <f>IF(BTT[[#This Row],[Subprozess
(optionale Auswahl)]]="","okay",IF(VLOOKUP(BTT[[#This Row],[Subprozess
(optionale Auswahl)]],BPML[[Subprozess]:[Zugeordneter Hauptprozess]],3,FALSE)=BTT[[#This Row],[Hauptprozess
(Pflichtauswahl)]],"okay","falscher Subprozess"))</f>
        <v>okay</v>
      </c>
      <c r="AL888" t="str">
        <f>IF(aktives_Teilprojekt="Master","",IF(BTT[[#This Row],[Verantwortliches TP
(automatisch)]]=VLOOKUP(aktives_Teilprojekt,Teilprojekte[[Teilprojekte]:[Kürzel]],2,FALSE),"okay","Hauptprozess anderes TP"))</f>
        <v>okay</v>
      </c>
      <c r="AM8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88" t="str">
        <f>IFERROR(IF(BTT[[#This Row],[SAP-Modul
(Pflichtauswahl)]]&lt;&gt;VLOOKUP(BTT[[#This Row],[Verwendete Transaktion (Pflichtauswahl)]],Transaktionen[[Transaktionen]:[Modul]],3,FALSE),"Modul anders","okay"),"")</f>
        <v>okay</v>
      </c>
      <c r="AP888" t="str">
        <f>IFERROR(IF(COUNTIFS(BTT[Verwendete Transaktion (Pflichtauswahl)],BTT[[#This Row],[Verwendete Transaktion (Pflichtauswahl)]],BTT[SAP-Modul
(Pflichtauswahl)],"&lt;&gt;"&amp;BTT[[#This Row],[SAP-Modul
(Pflichtauswahl)]])&gt;0,"Modul anders","okay"),"")</f>
        <v>okay</v>
      </c>
      <c r="AQ888" t="str">
        <f>IFERROR(IF(COUNTIFS(BTT[Verwendete Transaktion (Pflichtauswahl)],BTT[[#This Row],[Verwendete Transaktion (Pflichtauswahl)]],BTT[Verantwortliches TP
(automatisch)],"&lt;&gt;"&amp;BTT[[#This Row],[Verantwortliches TP
(automatisch)]])&gt;0,"Transaktion mehrfach","okay"),"")</f>
        <v>okay</v>
      </c>
      <c r="AR888" t="str">
        <f>IFERROR(IF(COUNTIFS(BTT[Verwendete Transaktion (Pflichtauswahl)],BTT[[#This Row],[Verwendete Transaktion (Pflichtauswahl)]],BTT[Verantwortliches TP
(automatisch)],"&lt;&gt;"&amp;VLOOKUP(aktives_Teilprojekt,Teilprojekte[[Teilprojekte]:[Kürzel]],2,FALSE))&gt;0,"Transaktion mehrfach","okay"),"")</f>
        <v>okay</v>
      </c>
      <c r="AS888" t="s">
        <v>2588</v>
      </c>
    </row>
    <row r="889" spans="1:45" ht="45">
      <c r="A889" t="str">
        <f>IFERROR(IF(BTT[[#This Row],[Lfd Nr. 
(aus konsolidierter Datei)]]&lt;&gt;"",BTT[[#This Row],[Lfd Nr. 
(aus konsolidierter Datei)]],VLOOKUP(aktives_Teilprojekt,Teilprojekte[[Teilprojekte]:[Kürzel]],2,FALSE)&amp;ROW(BTT[[#This Row],[Lfd Nr.
(automatisch)]])-2),"")</f>
        <v>FI474</v>
      </c>
      <c r="B889" t="s">
        <v>79</v>
      </c>
      <c r="D889" t="s">
        <v>2589</v>
      </c>
      <c r="E889" t="str">
        <f>IFERROR(IF(NOT(BTT[[#This Row],[Manuelle Änderung des Verantwortliches TP
(Auswahl - bei Bedarf)]]=""),BTT[[#This Row],[Manuelle Änderung des Verantwortliches TP
(Auswahl - bei Bedarf)]],VLOOKUP(BTT[[#This Row],[Hauptprozess
(Pflichtauswahl)]],Hauptprozesse[],3,FALSE)),"")</f>
        <v>FI</v>
      </c>
      <c r="G889" t="s">
        <v>81</v>
      </c>
      <c r="H889" t="s">
        <v>1380</v>
      </c>
      <c r="I889" t="s">
        <v>2590</v>
      </c>
      <c r="J889" t="str">
        <f>IFERROR(VLOOKUP(BTT[[#This Row],[Verwendete Transaktion (Pflichtauswahl)]],Transaktionen[[Transaktionen]:[Langtext]],2,FALSE),"")</f>
        <v>Materialbelegliste</v>
      </c>
      <c r="O889" t="s">
        <v>83</v>
      </c>
      <c r="T889" t="s">
        <v>83</v>
      </c>
      <c r="V889" t="str">
        <f>IFERROR(VLOOKUP(BTT[[#This Row],[Verwendetes Formular
(Auswahl falls relevant)]],Formulare[[Formularbezeichnung]:[Formularname (technisch)]],2,FALSE),"")</f>
        <v/>
      </c>
      <c r="X889" t="s">
        <v>83</v>
      </c>
      <c r="Y889" s="4" t="s">
        <v>2591</v>
      </c>
      <c r="AB889" t="s">
        <v>85</v>
      </c>
      <c r="AC889" t="s">
        <v>2592</v>
      </c>
      <c r="AD889" t="s">
        <v>87</v>
      </c>
      <c r="AF889" t="s">
        <v>2593</v>
      </c>
      <c r="AI889" t="s">
        <v>85</v>
      </c>
      <c r="AJ889" t="s">
        <v>85</v>
      </c>
      <c r="AK889" t="str">
        <f>IF(BTT[[#This Row],[Subprozess
(optionale Auswahl)]]="","okay",IF(VLOOKUP(BTT[[#This Row],[Subprozess
(optionale Auswahl)]],BPML[[Subprozess]:[Zugeordneter Hauptprozess]],3,FALSE)=BTT[[#This Row],[Hauptprozess
(Pflichtauswahl)]],"okay","falscher Subprozess"))</f>
        <v>okay</v>
      </c>
      <c r="AL889" t="str">
        <f>IF(aktives_Teilprojekt="Master","",IF(BTT[[#This Row],[Verantwortliches TP
(automatisch)]]=VLOOKUP(aktives_Teilprojekt,Teilprojekte[[Teilprojekte]:[Kürzel]],2,FALSE),"okay","Hauptprozess anderes TP"))</f>
        <v>okay</v>
      </c>
      <c r="AM8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89" t="str">
        <f>IFERROR(IF(BTT[[#This Row],[SAP-Modul
(Pflichtauswahl)]]&lt;&gt;VLOOKUP(BTT[[#This Row],[Verwendete Transaktion (Pflichtauswahl)]],Transaktionen[[Transaktionen]:[Modul]],3,FALSE),"Modul anders","okay"),"")</f>
        <v>okay</v>
      </c>
      <c r="AP889" t="str">
        <f>IFERROR(IF(COUNTIFS(BTT[Verwendete Transaktion (Pflichtauswahl)],BTT[[#This Row],[Verwendete Transaktion (Pflichtauswahl)]],BTT[SAP-Modul
(Pflichtauswahl)],"&lt;&gt;"&amp;BTT[[#This Row],[SAP-Modul
(Pflichtauswahl)]])&gt;0,"Modul anders","okay"),"")</f>
        <v>okay</v>
      </c>
      <c r="AQ889" t="str">
        <f>IFERROR(IF(COUNTIFS(BTT[Verwendete Transaktion (Pflichtauswahl)],BTT[[#This Row],[Verwendete Transaktion (Pflichtauswahl)]],BTT[Verantwortliches TP
(automatisch)],"&lt;&gt;"&amp;BTT[[#This Row],[Verantwortliches TP
(automatisch)]])&gt;0,"Transaktion mehrfach","okay"),"")</f>
        <v>okay</v>
      </c>
      <c r="AR889" t="str">
        <f>IFERROR(IF(COUNTIFS(BTT[Verwendete Transaktion (Pflichtauswahl)],BTT[[#This Row],[Verwendete Transaktion (Pflichtauswahl)]],BTT[Verantwortliches TP
(automatisch)],"&lt;&gt;"&amp;VLOOKUP(aktives_Teilprojekt,Teilprojekte[[Teilprojekte]:[Kürzel]],2,FALSE))&gt;0,"Transaktion mehrfach","okay"),"")</f>
        <v>okay</v>
      </c>
      <c r="AS889" t="s">
        <v>2594</v>
      </c>
    </row>
    <row r="890" spans="1:45" ht="45">
      <c r="A890" t="str">
        <f>IFERROR(IF(BTT[[#This Row],[Lfd Nr. 
(aus konsolidierter Datei)]]&lt;&gt;"",BTT[[#This Row],[Lfd Nr. 
(aus konsolidierter Datei)]],VLOOKUP(aktives_Teilprojekt,Teilprojekte[[Teilprojekte]:[Kürzel]],2,FALSE)&amp;ROW(BTT[[#This Row],[Lfd Nr.
(automatisch)]])-2),"")</f>
        <v>FI618</v>
      </c>
      <c r="B890" t="s">
        <v>79</v>
      </c>
      <c r="D890" t="s">
        <v>2595</v>
      </c>
      <c r="E890" t="str">
        <f>IFERROR(IF(NOT(BTT[[#This Row],[Manuelle Änderung des Verantwortliches TP
(Auswahl - bei Bedarf)]]=""),BTT[[#This Row],[Manuelle Änderung des Verantwortliches TP
(Auswahl - bei Bedarf)]],VLOOKUP(BTT[[#This Row],[Hauptprozess
(Pflichtauswahl)]],Hauptprozesse[],3,FALSE)),"")</f>
        <v>FI</v>
      </c>
      <c r="G890" t="s">
        <v>2596</v>
      </c>
      <c r="H890" t="s">
        <v>1380</v>
      </c>
      <c r="I890" t="s">
        <v>2597</v>
      </c>
      <c r="J890" t="str">
        <f>IFERROR(VLOOKUP(BTT[[#This Row],[Verwendete Transaktion (Pflichtauswahl)]],Transaktionen[[Transaktionen]:[Langtext]],2,FALSE),"")</f>
        <v>Lagerbestandsliste</v>
      </c>
      <c r="O890" t="s">
        <v>83</v>
      </c>
      <c r="T890" t="s">
        <v>83</v>
      </c>
      <c r="V890" t="str">
        <f>IFERROR(VLOOKUP(BTT[[#This Row],[Verwendetes Formular
(Auswahl falls relevant)]],Formulare[[Formularbezeichnung]:[Formularname (technisch)]],2,FALSE),"")</f>
        <v/>
      </c>
      <c r="X890" t="s">
        <v>83</v>
      </c>
      <c r="Y890" s="4" t="s">
        <v>2598</v>
      </c>
      <c r="AB890" t="s">
        <v>85</v>
      </c>
      <c r="AC890" t="s">
        <v>2599</v>
      </c>
      <c r="AD890" t="s">
        <v>87</v>
      </c>
      <c r="AF890" t="s">
        <v>2600</v>
      </c>
      <c r="AJ890" t="s">
        <v>99</v>
      </c>
      <c r="AK890" t="str">
        <f>IF(BTT[[#This Row],[Subprozess
(optionale Auswahl)]]="","okay",IF(VLOOKUP(BTT[[#This Row],[Subprozess
(optionale Auswahl)]],BPML[[Subprozess]:[Zugeordneter Hauptprozess]],3,FALSE)=BTT[[#This Row],[Hauptprozess
(Pflichtauswahl)]],"okay","falscher Subprozess"))</f>
        <v>okay</v>
      </c>
      <c r="AL890" t="str">
        <f>IF(aktives_Teilprojekt="Master","",IF(BTT[[#This Row],[Verantwortliches TP
(automatisch)]]=VLOOKUP(aktives_Teilprojekt,Teilprojekte[[Teilprojekte]:[Kürzel]],2,FALSE),"okay","Hauptprozess anderes TP"))</f>
        <v>okay</v>
      </c>
      <c r="AM8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90" t="str">
        <f>IFERROR(IF(BTT[[#This Row],[SAP-Modul
(Pflichtauswahl)]]&lt;&gt;VLOOKUP(BTT[[#This Row],[Verwendete Transaktion (Pflichtauswahl)]],Transaktionen[[Transaktionen]:[Modul]],3,FALSE),"Modul anders","okay"),"")</f>
        <v>okay</v>
      </c>
      <c r="AP890" t="str">
        <f>IFERROR(IF(COUNTIFS(BTT[Verwendete Transaktion (Pflichtauswahl)],BTT[[#This Row],[Verwendete Transaktion (Pflichtauswahl)]],BTT[SAP-Modul
(Pflichtauswahl)],"&lt;&gt;"&amp;BTT[[#This Row],[SAP-Modul
(Pflichtauswahl)]])&gt;0,"Modul anders","okay"),"")</f>
        <v>okay</v>
      </c>
      <c r="AQ890" t="str">
        <f>IFERROR(IF(COUNTIFS(BTT[Verwendete Transaktion (Pflichtauswahl)],BTT[[#This Row],[Verwendete Transaktion (Pflichtauswahl)]],BTT[Verantwortliches TP
(automatisch)],"&lt;&gt;"&amp;BTT[[#This Row],[Verantwortliches TP
(automatisch)]])&gt;0,"Transaktion mehrfach","okay"),"")</f>
        <v>okay</v>
      </c>
      <c r="AR890" t="str">
        <f>IFERROR(IF(COUNTIFS(BTT[Verwendete Transaktion (Pflichtauswahl)],BTT[[#This Row],[Verwendete Transaktion (Pflichtauswahl)]],BTT[Verantwortliches TP
(automatisch)],"&lt;&gt;"&amp;VLOOKUP(aktives_Teilprojekt,Teilprojekte[[Teilprojekte]:[Kürzel]],2,FALSE))&gt;0,"Transaktion mehrfach","okay"),"")</f>
        <v>okay</v>
      </c>
      <c r="AS890" t="s">
        <v>2601</v>
      </c>
    </row>
    <row r="891" spans="1:45" ht="45">
      <c r="A891" t="str">
        <f>IFERROR(IF(BTT[[#This Row],[Lfd Nr. 
(aus konsolidierter Datei)]]&lt;&gt;"",BTT[[#This Row],[Lfd Nr. 
(aus konsolidierter Datei)]],VLOOKUP(aktives_Teilprojekt,Teilprojekte[[Teilprojekte]:[Kürzel]],2,FALSE)&amp;ROW(BTT[[#This Row],[Lfd Nr.
(automatisch)]])-2),"")</f>
        <v>FI745</v>
      </c>
      <c r="B891" t="s">
        <v>79</v>
      </c>
      <c r="D891" t="s">
        <v>2602</v>
      </c>
      <c r="E891" t="str">
        <f>IFERROR(IF(NOT(BTT[[#This Row],[Manuelle Änderung des Verantwortliches TP
(Auswahl - bei Bedarf)]]=""),BTT[[#This Row],[Manuelle Änderung des Verantwortliches TP
(Auswahl - bei Bedarf)]],VLOOKUP(BTT[[#This Row],[Hauptprozess
(Pflichtauswahl)]],Hauptprozesse[],3,FALSE)),"")</f>
        <v>FI</v>
      </c>
      <c r="G891" t="s">
        <v>81</v>
      </c>
      <c r="H891" t="s">
        <v>1380</v>
      </c>
      <c r="I891" t="s">
        <v>2603</v>
      </c>
      <c r="J891" t="str">
        <f>IFERROR(VLOOKUP(BTT[[#This Row],[Verwendete Transaktion (Pflichtauswahl)]],Transaktionen[[Transaktionen]:[Langtext]],2,FALSE),"")</f>
        <v>Bestände zum Buchungsdatum</v>
      </c>
      <c r="O891" t="s">
        <v>83</v>
      </c>
      <c r="T891" t="s">
        <v>83</v>
      </c>
      <c r="V891" t="str">
        <f>IFERROR(VLOOKUP(BTT[[#This Row],[Verwendetes Formular
(Auswahl falls relevant)]],Formulare[[Formularbezeichnung]:[Formularname (technisch)]],2,FALSE),"")</f>
        <v/>
      </c>
      <c r="X891" t="s">
        <v>83</v>
      </c>
      <c r="Y891" s="4" t="s">
        <v>2604</v>
      </c>
      <c r="AB891" t="s">
        <v>85</v>
      </c>
      <c r="AC891" t="s">
        <v>2599</v>
      </c>
      <c r="AD891" t="s">
        <v>87</v>
      </c>
      <c r="AF891" t="s">
        <v>2600</v>
      </c>
      <c r="AJ891" t="s">
        <v>99</v>
      </c>
      <c r="AK891" t="str">
        <f>IF(BTT[[#This Row],[Subprozess
(optionale Auswahl)]]="","okay",IF(VLOOKUP(BTT[[#This Row],[Subprozess
(optionale Auswahl)]],BPML[[Subprozess]:[Zugeordneter Hauptprozess]],3,FALSE)=BTT[[#This Row],[Hauptprozess
(Pflichtauswahl)]],"okay","falscher Subprozess"))</f>
        <v>okay</v>
      </c>
      <c r="AL891" t="str">
        <f>IF(aktives_Teilprojekt="Master","",IF(BTT[[#This Row],[Verantwortliches TP
(automatisch)]]=VLOOKUP(aktives_Teilprojekt,Teilprojekte[[Teilprojekte]:[Kürzel]],2,FALSE),"okay","Hauptprozess anderes TP"))</f>
        <v>okay</v>
      </c>
      <c r="AM8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91" t="str">
        <f>IFERROR(IF(BTT[[#This Row],[SAP-Modul
(Pflichtauswahl)]]&lt;&gt;VLOOKUP(BTT[[#This Row],[Verwendete Transaktion (Pflichtauswahl)]],Transaktionen[[Transaktionen]:[Modul]],3,FALSE),"Modul anders","okay"),"")</f>
        <v>okay</v>
      </c>
      <c r="AP891" t="str">
        <f>IFERROR(IF(COUNTIFS(BTT[Verwendete Transaktion (Pflichtauswahl)],BTT[[#This Row],[Verwendete Transaktion (Pflichtauswahl)]],BTT[SAP-Modul
(Pflichtauswahl)],"&lt;&gt;"&amp;BTT[[#This Row],[SAP-Modul
(Pflichtauswahl)]])&gt;0,"Modul anders","okay"),"")</f>
        <v>okay</v>
      </c>
      <c r="AQ891" t="str">
        <f>IFERROR(IF(COUNTIFS(BTT[Verwendete Transaktion (Pflichtauswahl)],BTT[[#This Row],[Verwendete Transaktion (Pflichtauswahl)]],BTT[Verantwortliches TP
(automatisch)],"&lt;&gt;"&amp;BTT[[#This Row],[Verantwortliches TP
(automatisch)]])&gt;0,"Transaktion mehrfach","okay"),"")</f>
        <v>okay</v>
      </c>
      <c r="AR891" t="str">
        <f>IFERROR(IF(COUNTIFS(BTT[Verwendete Transaktion (Pflichtauswahl)],BTT[[#This Row],[Verwendete Transaktion (Pflichtauswahl)]],BTT[Verantwortliches TP
(automatisch)],"&lt;&gt;"&amp;VLOOKUP(aktives_Teilprojekt,Teilprojekte[[Teilprojekte]:[Kürzel]],2,FALSE))&gt;0,"Transaktion mehrfach","okay"),"")</f>
        <v>okay</v>
      </c>
      <c r="AS891" t="s">
        <v>2605</v>
      </c>
    </row>
    <row r="892" spans="1:45" ht="45">
      <c r="A892" t="str">
        <f>IFERROR(IF(BTT[[#This Row],[Lfd Nr. 
(aus konsolidierter Datei)]]&lt;&gt;"",BTT[[#This Row],[Lfd Nr. 
(aus konsolidierter Datei)]],VLOOKUP(aktives_Teilprojekt,Teilprojekte[[Teilprojekte]:[Kürzel]],2,FALSE)&amp;ROW(BTT[[#This Row],[Lfd Nr.
(automatisch)]])-2),"")</f>
        <v>FI639</v>
      </c>
      <c r="B892" t="s">
        <v>79</v>
      </c>
      <c r="D892" t="s">
        <v>2606</v>
      </c>
      <c r="E892" t="str">
        <f>IFERROR(IF(NOT(BTT[[#This Row],[Manuelle Änderung des Verantwortliches TP
(Auswahl - bei Bedarf)]]=""),BTT[[#This Row],[Manuelle Änderung des Verantwortliches TP
(Auswahl - bei Bedarf)]],VLOOKUP(BTT[[#This Row],[Hauptprozess
(Pflichtauswahl)]],Hauptprozesse[],3,FALSE)),"")</f>
        <v>FI</v>
      </c>
      <c r="G892" t="s">
        <v>81</v>
      </c>
      <c r="H892" t="s">
        <v>1380</v>
      </c>
      <c r="I892" t="s">
        <v>2607</v>
      </c>
      <c r="J892" t="str">
        <f>IFERROR(VLOOKUP(BTT[[#This Row],[Verwendete Transaktion (Pflichtauswahl)]],Transaktionen[[Transaktionen]:[Langtext]],2,FALSE),"")</f>
        <v>Bestandswertliste: Saldendarstellung</v>
      </c>
      <c r="O892" t="s">
        <v>83</v>
      </c>
      <c r="T892" t="s">
        <v>83</v>
      </c>
      <c r="V892" t="str">
        <f>IFERROR(VLOOKUP(BTT[[#This Row],[Verwendetes Formular
(Auswahl falls relevant)]],Formulare[[Formularbezeichnung]:[Formularname (technisch)]],2,FALSE),"")</f>
        <v/>
      </c>
      <c r="X892" t="s">
        <v>83</v>
      </c>
      <c r="Y892" s="4" t="s">
        <v>2608</v>
      </c>
      <c r="AB892" t="s">
        <v>85</v>
      </c>
      <c r="AC892" t="s">
        <v>2599</v>
      </c>
      <c r="AD892" t="s">
        <v>87</v>
      </c>
      <c r="AF892" t="s">
        <v>2600</v>
      </c>
      <c r="AJ892" t="s">
        <v>99</v>
      </c>
      <c r="AK892" t="str">
        <f>IF(BTT[[#This Row],[Subprozess
(optionale Auswahl)]]="","okay",IF(VLOOKUP(BTT[[#This Row],[Subprozess
(optionale Auswahl)]],BPML[[Subprozess]:[Zugeordneter Hauptprozess]],3,FALSE)=BTT[[#This Row],[Hauptprozess
(Pflichtauswahl)]],"okay","falscher Subprozess"))</f>
        <v>okay</v>
      </c>
      <c r="AL892" t="str">
        <f>IF(aktives_Teilprojekt="Master","",IF(BTT[[#This Row],[Verantwortliches TP
(automatisch)]]=VLOOKUP(aktives_Teilprojekt,Teilprojekte[[Teilprojekte]:[Kürzel]],2,FALSE),"okay","Hauptprozess anderes TP"))</f>
        <v>okay</v>
      </c>
      <c r="AM8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92" t="str">
        <f>IFERROR(IF(BTT[[#This Row],[SAP-Modul
(Pflichtauswahl)]]&lt;&gt;VLOOKUP(BTT[[#This Row],[Verwendete Transaktion (Pflichtauswahl)]],Transaktionen[[Transaktionen]:[Modul]],3,FALSE),"Modul anders","okay"),"")</f>
        <v>okay</v>
      </c>
      <c r="AP892" t="str">
        <f>IFERROR(IF(COUNTIFS(BTT[Verwendete Transaktion (Pflichtauswahl)],BTT[[#This Row],[Verwendete Transaktion (Pflichtauswahl)]],BTT[SAP-Modul
(Pflichtauswahl)],"&lt;&gt;"&amp;BTT[[#This Row],[SAP-Modul
(Pflichtauswahl)]])&gt;0,"Modul anders","okay"),"")</f>
        <v>okay</v>
      </c>
      <c r="AQ892" t="str">
        <f>IFERROR(IF(COUNTIFS(BTT[Verwendete Transaktion (Pflichtauswahl)],BTT[[#This Row],[Verwendete Transaktion (Pflichtauswahl)]],BTT[Verantwortliches TP
(automatisch)],"&lt;&gt;"&amp;BTT[[#This Row],[Verantwortliches TP
(automatisch)]])&gt;0,"Transaktion mehrfach","okay"),"")</f>
        <v>okay</v>
      </c>
      <c r="AR892" t="str">
        <f>IFERROR(IF(COUNTIFS(BTT[Verwendete Transaktion (Pflichtauswahl)],BTT[[#This Row],[Verwendete Transaktion (Pflichtauswahl)]],BTT[Verantwortliches TP
(automatisch)],"&lt;&gt;"&amp;VLOOKUP(aktives_Teilprojekt,Teilprojekte[[Teilprojekte]:[Kürzel]],2,FALSE))&gt;0,"Transaktion mehrfach","okay"),"")</f>
        <v>okay</v>
      </c>
      <c r="AS892" t="s">
        <v>2609</v>
      </c>
    </row>
    <row r="893" spans="1:45">
      <c r="A893" t="str">
        <f>IFERROR(IF(BTT[[#This Row],[Lfd Nr. 
(aus konsolidierter Datei)]]&lt;&gt;"",BTT[[#This Row],[Lfd Nr. 
(aus konsolidierter Datei)]],VLOOKUP(aktives_Teilprojekt,Teilprojekte[[Teilprojekte]:[Kürzel]],2,FALSE)&amp;ROW(BTT[[#This Row],[Lfd Nr.
(automatisch)]])-2),"")</f>
        <v>FI927</v>
      </c>
      <c r="B893" t="s">
        <v>868</v>
      </c>
      <c r="D893" t="s">
        <v>2610</v>
      </c>
      <c r="E893" t="str">
        <f>IFERROR(IF(NOT(BTT[[#This Row],[Manuelle Änderung des Verantwortliches TP
(Auswahl - bei Bedarf)]]=""),BTT[[#This Row],[Manuelle Änderung des Verantwortliches TP
(Auswahl - bei Bedarf)]],VLOOKUP(BTT[[#This Row],[Hauptprozess
(Pflichtauswahl)]],Hauptprozesse[],3,FALSE)),"")</f>
        <v>FI</v>
      </c>
      <c r="G893" t="s">
        <v>2611</v>
      </c>
      <c r="H893" t="s">
        <v>1380</v>
      </c>
      <c r="I893" t="s">
        <v>2612</v>
      </c>
      <c r="J893" t="str">
        <f>IFERROR(VLOOKUP(BTT[[#This Row],[Verwendete Transaktion (Pflichtauswahl)]],Transaktionen[[Transaktionen]:[Langtext]],2,FALSE),"")</f>
        <v>Bestellung hinzufügen</v>
      </c>
      <c r="O893" t="s">
        <v>83</v>
      </c>
      <c r="T893" t="s">
        <v>83</v>
      </c>
      <c r="V893" t="str">
        <f>IFERROR(VLOOKUP(BTT[[#This Row],[Verwendetes Formular
(Auswahl falls relevant)]],Formulare[[Formularbezeichnung]:[Formularname (technisch)]],2,FALSE),"")</f>
        <v/>
      </c>
      <c r="X893" t="s">
        <v>83</v>
      </c>
      <c r="Y893" s="4"/>
      <c r="AB893" t="s">
        <v>99</v>
      </c>
      <c r="AC893" s="22" t="s">
        <v>2236</v>
      </c>
      <c r="AD893" t="s">
        <v>87</v>
      </c>
      <c r="AE893" t="s">
        <v>2613</v>
      </c>
      <c r="AF893" t="s">
        <v>2614</v>
      </c>
      <c r="AI893" t="s">
        <v>85</v>
      </c>
      <c r="AJ893" t="s">
        <v>85</v>
      </c>
      <c r="AK893" t="str">
        <f>IF(BTT[[#This Row],[Subprozess
(optionale Auswahl)]]="","okay",IF(VLOOKUP(BTT[[#This Row],[Subprozess
(optionale Auswahl)]],BPML[[Subprozess]:[Zugeordneter Hauptprozess]],3,FALSE)=BTT[[#This Row],[Hauptprozess
(Pflichtauswahl)]],"okay","falscher Subprozess"))</f>
        <v>okay</v>
      </c>
      <c r="AL893" t="str">
        <f>IF(aktives_Teilprojekt="Master","",IF(BTT[[#This Row],[Verantwortliches TP
(automatisch)]]=VLOOKUP(aktives_Teilprojekt,Teilprojekte[[Teilprojekte]:[Kürzel]],2,FALSE),"okay","Hauptprozess anderes TP"))</f>
        <v>okay</v>
      </c>
      <c r="AM8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93" t="str">
        <f>IFERROR(IF(BTT[[#This Row],[SAP-Modul
(Pflichtauswahl)]]&lt;&gt;VLOOKUP(BTT[[#This Row],[Verwendete Transaktion (Pflichtauswahl)]],Transaktionen[[Transaktionen]:[Modul]],3,FALSE),"Modul anders","okay"),"")</f>
        <v>okay</v>
      </c>
      <c r="AP893" t="str">
        <f>IFERROR(IF(COUNTIFS(BTT[Verwendete Transaktion (Pflichtauswahl)],BTT[[#This Row],[Verwendete Transaktion (Pflichtauswahl)]],BTT[SAP-Modul
(Pflichtauswahl)],"&lt;&gt;"&amp;BTT[[#This Row],[SAP-Modul
(Pflichtauswahl)]])&gt;0,"Modul anders","okay"),"")</f>
        <v>okay</v>
      </c>
      <c r="AQ893" t="str">
        <f>IFERROR(IF(COUNTIFS(BTT[Verwendete Transaktion (Pflichtauswahl)],BTT[[#This Row],[Verwendete Transaktion (Pflichtauswahl)]],BTT[Verantwortliches TP
(automatisch)],"&lt;&gt;"&amp;BTT[[#This Row],[Verantwortliches TP
(automatisch)]])&gt;0,"Transaktion mehrfach","okay"),"")</f>
        <v>okay</v>
      </c>
      <c r="AR893" t="str">
        <f>IFERROR(IF(COUNTIFS(BTT[Verwendete Transaktion (Pflichtauswahl)],BTT[[#This Row],[Verwendete Transaktion (Pflichtauswahl)]],BTT[Verantwortliches TP
(automatisch)],"&lt;&gt;"&amp;VLOOKUP(aktives_Teilprojekt,Teilprojekte[[Teilprojekte]:[Kürzel]],2,FALSE))&gt;0,"Transaktion mehrfach","okay"),"")</f>
        <v>okay</v>
      </c>
      <c r="AS893" t="s">
        <v>2615</v>
      </c>
    </row>
    <row r="894" spans="1:45">
      <c r="A894" t="str">
        <f>IFERROR(IF(BTT[[#This Row],[Lfd Nr. 
(aus konsolidierter Datei)]]&lt;&gt;"",BTT[[#This Row],[Lfd Nr. 
(aus konsolidierter Datei)]],VLOOKUP(aktives_Teilprojekt,Teilprojekte[[Teilprojekte]:[Kürzel]],2,FALSE)&amp;ROW(BTT[[#This Row],[Lfd Nr.
(automatisch)]])-2),"")</f>
        <v>FI809</v>
      </c>
      <c r="B894" t="s">
        <v>868</v>
      </c>
      <c r="D894" t="s">
        <v>2616</v>
      </c>
      <c r="E894" t="str">
        <f>IFERROR(IF(NOT(BTT[[#This Row],[Manuelle Änderung des Verantwortliches TP
(Auswahl - bei Bedarf)]]=""),BTT[[#This Row],[Manuelle Änderung des Verantwortliches TP
(Auswahl - bei Bedarf)]],VLOOKUP(BTT[[#This Row],[Hauptprozess
(Pflichtauswahl)]],Hauptprozesse[],3,FALSE)),"")</f>
        <v>FI</v>
      </c>
      <c r="G894" t="s">
        <v>1860</v>
      </c>
      <c r="H894" t="s">
        <v>1380</v>
      </c>
      <c r="I894" t="s">
        <v>2613</v>
      </c>
      <c r="J894" t="str">
        <f>IFERROR(VLOOKUP(BTT[[#This Row],[Verwendete Transaktion (Pflichtauswahl)]],Transaktionen[[Transaktionen]:[Langtext]],2,FALSE),"")</f>
        <v>Bestellung anlegen</v>
      </c>
      <c r="O894" t="s">
        <v>83</v>
      </c>
      <c r="T894" t="s">
        <v>83</v>
      </c>
      <c r="V894" t="str">
        <f>IFERROR(VLOOKUP(BTT[[#This Row],[Verwendetes Formular
(Auswahl falls relevant)]],Formulare[[Formularbezeichnung]:[Formularname (technisch)]],2,FALSE),"")</f>
        <v/>
      </c>
      <c r="X894" t="s">
        <v>83</v>
      </c>
      <c r="Y894" s="4"/>
      <c r="AB894" t="s">
        <v>85</v>
      </c>
      <c r="AC894" s="22" t="s">
        <v>2236</v>
      </c>
      <c r="AD894" t="s">
        <v>87</v>
      </c>
      <c r="AF894" t="s">
        <v>2614</v>
      </c>
      <c r="AI894" t="s">
        <v>85</v>
      </c>
      <c r="AJ894" t="s">
        <v>85</v>
      </c>
      <c r="AK894" t="str">
        <f>IF(BTT[[#This Row],[Subprozess
(optionale Auswahl)]]="","okay",IF(VLOOKUP(BTT[[#This Row],[Subprozess
(optionale Auswahl)]],BPML[[Subprozess]:[Zugeordneter Hauptprozess]],3,FALSE)=BTT[[#This Row],[Hauptprozess
(Pflichtauswahl)]],"okay","falscher Subprozess"))</f>
        <v>okay</v>
      </c>
      <c r="AL894" t="str">
        <f>IF(aktives_Teilprojekt="Master","",IF(BTT[[#This Row],[Verantwortliches TP
(automatisch)]]=VLOOKUP(aktives_Teilprojekt,Teilprojekte[[Teilprojekte]:[Kürzel]],2,FALSE),"okay","Hauptprozess anderes TP"))</f>
        <v>okay</v>
      </c>
      <c r="AM8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94" t="str">
        <f>IFERROR(IF(BTT[[#This Row],[SAP-Modul
(Pflichtauswahl)]]&lt;&gt;VLOOKUP(BTT[[#This Row],[Verwendete Transaktion (Pflichtauswahl)]],Transaktionen[[Transaktionen]:[Modul]],3,FALSE),"Modul anders","okay"),"")</f>
        <v>okay</v>
      </c>
      <c r="AP894" t="str">
        <f>IFERROR(IF(COUNTIFS(BTT[Verwendete Transaktion (Pflichtauswahl)],BTT[[#This Row],[Verwendete Transaktion (Pflichtauswahl)]],BTT[SAP-Modul
(Pflichtauswahl)],"&lt;&gt;"&amp;BTT[[#This Row],[SAP-Modul
(Pflichtauswahl)]])&gt;0,"Modul anders","okay"),"")</f>
        <v>okay</v>
      </c>
      <c r="AQ894" t="str">
        <f>IFERROR(IF(COUNTIFS(BTT[Verwendete Transaktion (Pflichtauswahl)],BTT[[#This Row],[Verwendete Transaktion (Pflichtauswahl)]],BTT[Verantwortliches TP
(automatisch)],"&lt;&gt;"&amp;BTT[[#This Row],[Verantwortliches TP
(automatisch)]])&gt;0,"Transaktion mehrfach","okay"),"")</f>
        <v>okay</v>
      </c>
      <c r="AR894" t="str">
        <f>IFERROR(IF(COUNTIFS(BTT[Verwendete Transaktion (Pflichtauswahl)],BTT[[#This Row],[Verwendete Transaktion (Pflichtauswahl)]],BTT[Verantwortliches TP
(automatisch)],"&lt;&gt;"&amp;VLOOKUP(aktives_Teilprojekt,Teilprojekte[[Teilprojekte]:[Kürzel]],2,FALSE))&gt;0,"Transaktion mehrfach","okay"),"")</f>
        <v>okay</v>
      </c>
      <c r="AS894" t="s">
        <v>2617</v>
      </c>
    </row>
    <row r="895" spans="1:45">
      <c r="A895" t="str">
        <f>IFERROR(IF(BTT[[#This Row],[Lfd Nr. 
(aus konsolidierter Datei)]]&lt;&gt;"",BTT[[#This Row],[Lfd Nr. 
(aus konsolidierter Datei)]],VLOOKUP(aktives_Teilprojekt,Teilprojekte[[Teilprojekte]:[Kürzel]],2,FALSE)&amp;ROW(BTT[[#This Row],[Lfd Nr.
(automatisch)]])-2),"")</f>
        <v>FI1492</v>
      </c>
      <c r="B895" t="s">
        <v>746</v>
      </c>
      <c r="D895" t="s">
        <v>2618</v>
      </c>
      <c r="E895" t="str">
        <f>IFERROR(IF(NOT(BTT[[#This Row],[Manuelle Änderung des Verantwortliches TP
(Auswahl - bei Bedarf)]]=""),BTT[[#This Row],[Manuelle Änderung des Verantwortliches TP
(Auswahl - bei Bedarf)]],VLOOKUP(BTT[[#This Row],[Hauptprozess
(Pflichtauswahl)]],Hauptprozesse[],3,FALSE)),"")</f>
        <v>FI</v>
      </c>
      <c r="G895" t="s">
        <v>2611</v>
      </c>
      <c r="H895" t="s">
        <v>1380</v>
      </c>
      <c r="I895" t="s">
        <v>2619</v>
      </c>
      <c r="J895" t="str">
        <f>IFERROR(VLOOKUP(BTT[[#This Row],[Verwendete Transaktion (Pflichtauswahl)]],Transaktionen[[Transaktionen]:[Langtext]],2,FALSE),"")</f>
        <v>Bestellung ändern</v>
      </c>
      <c r="O895" t="s">
        <v>83</v>
      </c>
      <c r="T895" t="s">
        <v>83</v>
      </c>
      <c r="V895" t="str">
        <f>IFERROR(VLOOKUP(BTT[[#This Row],[Verwendetes Formular
(Auswahl falls relevant)]],Formulare[[Formularbezeichnung]:[Formularname (technisch)]],2,FALSE),"")</f>
        <v/>
      </c>
      <c r="X895" t="s">
        <v>83</v>
      </c>
      <c r="Y895" s="4"/>
      <c r="AB895" t="s">
        <v>85</v>
      </c>
      <c r="AC895" t="s">
        <v>859</v>
      </c>
      <c r="AD895" t="s">
        <v>87</v>
      </c>
      <c r="AF895" t="s">
        <v>2620</v>
      </c>
      <c r="AI895" t="s">
        <v>85</v>
      </c>
      <c r="AJ895" t="s">
        <v>85</v>
      </c>
      <c r="AK895" t="str">
        <f>IF(BTT[[#This Row],[Subprozess
(optionale Auswahl)]]="","okay",IF(VLOOKUP(BTT[[#This Row],[Subprozess
(optionale Auswahl)]],BPML[[Subprozess]:[Zugeordneter Hauptprozess]],3,FALSE)=BTT[[#This Row],[Hauptprozess
(Pflichtauswahl)]],"okay","falscher Subprozess"))</f>
        <v>okay</v>
      </c>
      <c r="AL895" t="str">
        <f>IF(aktives_Teilprojekt="Master","",IF(BTT[[#This Row],[Verantwortliches TP
(automatisch)]]=VLOOKUP(aktives_Teilprojekt,Teilprojekte[[Teilprojekte]:[Kürzel]],2,FALSE),"okay","Hauptprozess anderes TP"))</f>
        <v>okay</v>
      </c>
      <c r="AM8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95" t="str">
        <f>IFERROR(IF(BTT[[#This Row],[SAP-Modul
(Pflichtauswahl)]]&lt;&gt;VLOOKUP(BTT[[#This Row],[Verwendete Transaktion (Pflichtauswahl)]],Transaktionen[[Transaktionen]:[Modul]],3,FALSE),"Modul anders","okay"),"")</f>
        <v>okay</v>
      </c>
      <c r="AP895" t="str">
        <f>IFERROR(IF(COUNTIFS(BTT[Verwendete Transaktion (Pflichtauswahl)],BTT[[#This Row],[Verwendete Transaktion (Pflichtauswahl)]],BTT[SAP-Modul
(Pflichtauswahl)],"&lt;&gt;"&amp;BTT[[#This Row],[SAP-Modul
(Pflichtauswahl)]])&gt;0,"Modul anders","okay"),"")</f>
        <v>okay</v>
      </c>
      <c r="AQ895" t="str">
        <f>IFERROR(IF(COUNTIFS(BTT[Verwendete Transaktion (Pflichtauswahl)],BTT[[#This Row],[Verwendete Transaktion (Pflichtauswahl)]],BTT[Verantwortliches TP
(automatisch)],"&lt;&gt;"&amp;BTT[[#This Row],[Verantwortliches TP
(automatisch)]])&gt;0,"Transaktion mehrfach","okay"),"")</f>
        <v>okay</v>
      </c>
      <c r="AR895" t="str">
        <f>IFERROR(IF(COUNTIFS(BTT[Verwendete Transaktion (Pflichtauswahl)],BTT[[#This Row],[Verwendete Transaktion (Pflichtauswahl)]],BTT[Verantwortliches TP
(automatisch)],"&lt;&gt;"&amp;VLOOKUP(aktives_Teilprojekt,Teilprojekte[[Teilprojekte]:[Kürzel]],2,FALSE))&gt;0,"Transaktion mehrfach","okay"),"")</f>
        <v>okay</v>
      </c>
      <c r="AS895" t="s">
        <v>2621</v>
      </c>
    </row>
    <row r="896" spans="1:45">
      <c r="A896" t="str">
        <f>IFERROR(IF(BTT[[#This Row],[Lfd Nr. 
(aus konsolidierter Datei)]]&lt;&gt;"",BTT[[#This Row],[Lfd Nr. 
(aus konsolidierter Datei)]],VLOOKUP(aktives_Teilprojekt,Teilprojekte[[Teilprojekte]:[Kürzel]],2,FALSE)&amp;ROW(BTT[[#This Row],[Lfd Nr.
(automatisch)]])-2),"")</f>
        <v>FI3169</v>
      </c>
      <c r="B896" t="s">
        <v>807</v>
      </c>
      <c r="D896" t="s">
        <v>2622</v>
      </c>
      <c r="E896" t="str">
        <f>IFERROR(IF(NOT(BTT[[#This Row],[Manuelle Änderung des Verantwortliches TP
(Auswahl - bei Bedarf)]]=""),BTT[[#This Row],[Manuelle Änderung des Verantwortliches TP
(Auswahl - bei Bedarf)]],VLOOKUP(BTT[[#This Row],[Hauptprozess
(Pflichtauswahl)]],Hauptprozesse[],3,FALSE)),"")</f>
        <v>FI</v>
      </c>
      <c r="G896" t="s">
        <v>809</v>
      </c>
      <c r="H896" t="s">
        <v>1380</v>
      </c>
      <c r="I896" t="s">
        <v>2623</v>
      </c>
      <c r="J896" t="str">
        <f>IFERROR(VLOOKUP(BTT[[#This Row],[Verwendete Transaktion (Pflichtauswahl)]],Transaktionen[[Transaktionen]:[Langtext]],2,FALSE),"")</f>
        <v>Bestellung anzeigen</v>
      </c>
      <c r="O896" t="s">
        <v>83</v>
      </c>
      <c r="T896" t="s">
        <v>83</v>
      </c>
      <c r="V896" t="str">
        <f>IFERROR(VLOOKUP(BTT[[#This Row],[Verwendetes Formular
(Auswahl falls relevant)]],Formulare[[Formularbezeichnung]:[Formularname (technisch)]],2,FALSE),"")</f>
        <v/>
      </c>
      <c r="X896" t="s">
        <v>83</v>
      </c>
      <c r="Y896" s="4"/>
      <c r="AB896" t="s">
        <v>99</v>
      </c>
      <c r="AC896" t="s">
        <v>859</v>
      </c>
      <c r="AD896" t="s">
        <v>87</v>
      </c>
      <c r="AE896" t="s">
        <v>2624</v>
      </c>
      <c r="AF896" t="s">
        <v>2620</v>
      </c>
      <c r="AG896" t="s">
        <v>792</v>
      </c>
      <c r="AJ896" t="s">
        <v>99</v>
      </c>
      <c r="AK896" t="str">
        <f>IF(BTT[[#This Row],[Subprozess
(optionale Auswahl)]]="","okay",IF(VLOOKUP(BTT[[#This Row],[Subprozess
(optionale Auswahl)]],BPML[[Subprozess]:[Zugeordneter Hauptprozess]],3,FALSE)=BTT[[#This Row],[Hauptprozess
(Pflichtauswahl)]],"okay","falscher Subprozess"))</f>
        <v>okay</v>
      </c>
      <c r="AL896" t="str">
        <f>IF(aktives_Teilprojekt="Master","",IF(BTT[[#This Row],[Verantwortliches TP
(automatisch)]]=VLOOKUP(aktives_Teilprojekt,Teilprojekte[[Teilprojekte]:[Kürzel]],2,FALSE),"okay","Hauptprozess anderes TP"))</f>
        <v>okay</v>
      </c>
      <c r="AM8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896" t="str">
        <f>IFERROR(IF(BTT[[#This Row],[SAP-Modul
(Pflichtauswahl)]]&lt;&gt;VLOOKUP(BTT[[#This Row],[Verwendete Transaktion (Pflichtauswahl)]],Transaktionen[[Transaktionen]:[Modul]],3,FALSE),"Modul anders","okay"),"")</f>
        <v>okay</v>
      </c>
      <c r="AP896" t="str">
        <f>IFERROR(IF(COUNTIFS(BTT[Verwendete Transaktion (Pflichtauswahl)],BTT[[#This Row],[Verwendete Transaktion (Pflichtauswahl)]],BTT[SAP-Modul
(Pflichtauswahl)],"&lt;&gt;"&amp;BTT[[#This Row],[SAP-Modul
(Pflichtauswahl)]])&gt;0,"Modul anders","okay"),"")</f>
        <v>okay</v>
      </c>
      <c r="AQ896" t="str">
        <f>IFERROR(IF(COUNTIFS(BTT[Verwendete Transaktion (Pflichtauswahl)],BTT[[#This Row],[Verwendete Transaktion (Pflichtauswahl)]],BTT[Verantwortliches TP
(automatisch)],"&lt;&gt;"&amp;BTT[[#This Row],[Verantwortliches TP
(automatisch)]])&gt;0,"Transaktion mehrfach","okay"),"")</f>
        <v>okay</v>
      </c>
      <c r="AR896" t="str">
        <f>IFERROR(IF(COUNTIFS(BTT[Verwendete Transaktion (Pflichtauswahl)],BTT[[#This Row],[Verwendete Transaktion (Pflichtauswahl)]],BTT[Verantwortliches TP
(automatisch)],"&lt;&gt;"&amp;VLOOKUP(aktives_Teilprojekt,Teilprojekte[[Teilprojekte]:[Kürzel]],2,FALSE))&gt;0,"Transaktion mehrfach","okay"),"")</f>
        <v>okay</v>
      </c>
      <c r="AS896" t="s">
        <v>2625</v>
      </c>
    </row>
    <row r="897" spans="1:45">
      <c r="A897" t="str">
        <f>IFERROR(IF(BTT[[#This Row],[Lfd Nr. 
(aus konsolidierter Datei)]]&lt;&gt;"",BTT[[#This Row],[Lfd Nr. 
(aus konsolidierter Datei)]],VLOOKUP(aktives_Teilprojekt,Teilprojekte[[Teilprojekte]:[Kürzel]],2,FALSE)&amp;ROW(BTT[[#This Row],[Lfd Nr.
(automatisch)]])-2),"")</f>
        <v>FI2183</v>
      </c>
      <c r="B897" t="s">
        <v>746</v>
      </c>
      <c r="D897" t="s">
        <v>2626</v>
      </c>
      <c r="E897" t="str">
        <f>IFERROR(IF(NOT(BTT[[#This Row],[Manuelle Änderung des Verantwortliches TP
(Auswahl - bei Bedarf)]]=""),BTT[[#This Row],[Manuelle Änderung des Verantwortliches TP
(Auswahl - bei Bedarf)]],VLOOKUP(BTT[[#This Row],[Hauptprozess
(Pflichtauswahl)]],Hauptprozesse[],3,FALSE)),"")</f>
        <v>FI</v>
      </c>
      <c r="G897" t="s">
        <v>754</v>
      </c>
      <c r="H897" t="s">
        <v>1380</v>
      </c>
      <c r="I897" t="s">
        <v>2623</v>
      </c>
      <c r="J897" t="str">
        <f>IFERROR(VLOOKUP(BTT[[#This Row],[Verwendete Transaktion (Pflichtauswahl)]],Transaktionen[[Transaktionen]:[Langtext]],2,FALSE),"")</f>
        <v>Bestellung anzeigen</v>
      </c>
      <c r="O897" t="s">
        <v>83</v>
      </c>
      <c r="T897" t="s">
        <v>83</v>
      </c>
      <c r="V897" t="str">
        <f>IFERROR(VLOOKUP(BTT[[#This Row],[Verwendetes Formular
(Auswahl falls relevant)]],Formulare[[Formularbezeichnung]:[Formularname (technisch)]],2,FALSE),"")</f>
        <v/>
      </c>
      <c r="X897" t="s">
        <v>83</v>
      </c>
      <c r="Y897" s="4" t="s">
        <v>2627</v>
      </c>
      <c r="AB897" t="s">
        <v>99</v>
      </c>
      <c r="AC897" t="s">
        <v>859</v>
      </c>
      <c r="AD897" t="s">
        <v>87</v>
      </c>
      <c r="AE897" t="s">
        <v>2624</v>
      </c>
      <c r="AF897" t="s">
        <v>2620</v>
      </c>
      <c r="AI897" t="s">
        <v>85</v>
      </c>
      <c r="AJ897" t="s">
        <v>85</v>
      </c>
      <c r="AK897" t="str">
        <f>IF(BTT[[#This Row],[Subprozess
(optionale Auswahl)]]="","okay",IF(VLOOKUP(BTT[[#This Row],[Subprozess
(optionale Auswahl)]],BPML[[Subprozess]:[Zugeordneter Hauptprozess]],3,FALSE)=BTT[[#This Row],[Hauptprozess
(Pflichtauswahl)]],"okay","falscher Subprozess"))</f>
        <v>okay</v>
      </c>
      <c r="AL897" t="str">
        <f>IF(aktives_Teilprojekt="Master","",IF(BTT[[#This Row],[Verantwortliches TP
(automatisch)]]=VLOOKUP(aktives_Teilprojekt,Teilprojekte[[Teilprojekte]:[Kürzel]],2,FALSE),"okay","Hauptprozess anderes TP"))</f>
        <v>okay</v>
      </c>
      <c r="AM8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97" t="str">
        <f>IFERROR(IF(BTT[[#This Row],[SAP-Modul
(Pflichtauswahl)]]&lt;&gt;VLOOKUP(BTT[[#This Row],[Verwendete Transaktion (Pflichtauswahl)]],Transaktionen[[Transaktionen]:[Modul]],3,FALSE),"Modul anders","okay"),"")</f>
        <v>okay</v>
      </c>
      <c r="AP897" t="str">
        <f>IFERROR(IF(COUNTIFS(BTT[Verwendete Transaktion (Pflichtauswahl)],BTT[[#This Row],[Verwendete Transaktion (Pflichtauswahl)]],BTT[SAP-Modul
(Pflichtauswahl)],"&lt;&gt;"&amp;BTT[[#This Row],[SAP-Modul
(Pflichtauswahl)]])&gt;0,"Modul anders","okay"),"")</f>
        <v>okay</v>
      </c>
      <c r="AQ897" t="str">
        <f>IFERROR(IF(COUNTIFS(BTT[Verwendete Transaktion (Pflichtauswahl)],BTT[[#This Row],[Verwendete Transaktion (Pflichtauswahl)]],BTT[Verantwortliches TP
(automatisch)],"&lt;&gt;"&amp;BTT[[#This Row],[Verantwortliches TP
(automatisch)]])&gt;0,"Transaktion mehrfach","okay"),"")</f>
        <v>okay</v>
      </c>
      <c r="AR897" t="str">
        <f>IFERROR(IF(COUNTIFS(BTT[Verwendete Transaktion (Pflichtauswahl)],BTT[[#This Row],[Verwendete Transaktion (Pflichtauswahl)]],BTT[Verantwortliches TP
(automatisch)],"&lt;&gt;"&amp;VLOOKUP(aktives_Teilprojekt,Teilprojekte[[Teilprojekte]:[Kürzel]],2,FALSE))&gt;0,"Transaktion mehrfach","okay"),"")</f>
        <v>okay</v>
      </c>
      <c r="AS897" t="s">
        <v>2628</v>
      </c>
    </row>
    <row r="898" spans="1:45">
      <c r="A898" t="str">
        <f>IFERROR(IF(BTT[[#This Row],[Lfd Nr. 
(aus konsolidierter Datei)]]&lt;&gt;"",BTT[[#This Row],[Lfd Nr. 
(aus konsolidierter Datei)]],VLOOKUP(aktives_Teilprojekt,Teilprojekte[[Teilprojekte]:[Kürzel]],2,FALSE)&amp;ROW(BTT[[#This Row],[Lfd Nr.
(automatisch)]])-2),"")</f>
        <v>FI816</v>
      </c>
      <c r="B898" t="s">
        <v>868</v>
      </c>
      <c r="D898" t="s">
        <v>2629</v>
      </c>
      <c r="E898" t="str">
        <f>IFERROR(IF(NOT(BTT[[#This Row],[Manuelle Änderung des Verantwortliches TP
(Auswahl - bei Bedarf)]]=""),BTT[[#This Row],[Manuelle Änderung des Verantwortliches TP
(Auswahl - bei Bedarf)]],VLOOKUP(BTT[[#This Row],[Hauptprozess
(Pflichtauswahl)]],Hauptprozesse[],3,FALSE)),"")</f>
        <v>FI</v>
      </c>
      <c r="G898" t="s">
        <v>851</v>
      </c>
      <c r="H898" t="s">
        <v>1380</v>
      </c>
      <c r="I898" t="s">
        <v>2624</v>
      </c>
      <c r="J898" t="str">
        <f>IFERROR(VLOOKUP(BTT[[#This Row],[Verwendete Transaktion (Pflichtauswahl)]],Transaktionen[[Transaktionen]:[Langtext]],2,FALSE),"")</f>
        <v>Bestellung anzeigen</v>
      </c>
      <c r="O898" t="s">
        <v>83</v>
      </c>
      <c r="T898" t="s">
        <v>83</v>
      </c>
      <c r="V898" t="str">
        <f>IFERROR(VLOOKUP(BTT[[#This Row],[Verwendetes Formular
(Auswahl falls relevant)]],Formulare[[Formularbezeichnung]:[Formularname (technisch)]],2,FALSE),"")</f>
        <v/>
      </c>
      <c r="X898" t="s">
        <v>83</v>
      </c>
      <c r="Y898" s="4"/>
      <c r="AB898" t="s">
        <v>85</v>
      </c>
      <c r="AC898" t="s">
        <v>859</v>
      </c>
      <c r="AD898" t="s">
        <v>87</v>
      </c>
      <c r="AF898" t="s">
        <v>2620</v>
      </c>
      <c r="AI898" t="s">
        <v>85</v>
      </c>
      <c r="AJ898" t="s">
        <v>85</v>
      </c>
      <c r="AK898" t="str">
        <f>IF(BTT[[#This Row],[Subprozess
(optionale Auswahl)]]="","okay",IF(VLOOKUP(BTT[[#This Row],[Subprozess
(optionale Auswahl)]],BPML[[Subprozess]:[Zugeordneter Hauptprozess]],3,FALSE)=BTT[[#This Row],[Hauptprozess
(Pflichtauswahl)]],"okay","falscher Subprozess"))</f>
        <v>okay</v>
      </c>
      <c r="AL898" t="str">
        <f>IF(aktives_Teilprojekt="Master","",IF(BTT[[#This Row],[Verantwortliches TP
(automatisch)]]=VLOOKUP(aktives_Teilprojekt,Teilprojekte[[Teilprojekte]:[Kürzel]],2,FALSE),"okay","Hauptprozess anderes TP"))</f>
        <v>okay</v>
      </c>
      <c r="AM8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98" t="str">
        <f>IFERROR(IF(BTT[[#This Row],[SAP-Modul
(Pflichtauswahl)]]&lt;&gt;VLOOKUP(BTT[[#This Row],[Verwendete Transaktion (Pflichtauswahl)]],Transaktionen[[Transaktionen]:[Modul]],3,FALSE),"Modul anders","okay"),"")</f>
        <v>okay</v>
      </c>
      <c r="AP898" t="str">
        <f>IFERROR(IF(COUNTIFS(BTT[Verwendete Transaktion (Pflichtauswahl)],BTT[[#This Row],[Verwendete Transaktion (Pflichtauswahl)]],BTT[SAP-Modul
(Pflichtauswahl)],"&lt;&gt;"&amp;BTT[[#This Row],[SAP-Modul
(Pflichtauswahl)]])&gt;0,"Modul anders","okay"),"")</f>
        <v>okay</v>
      </c>
      <c r="AQ898" t="str">
        <f>IFERROR(IF(COUNTIFS(BTT[Verwendete Transaktion (Pflichtauswahl)],BTT[[#This Row],[Verwendete Transaktion (Pflichtauswahl)]],BTT[Verantwortliches TP
(automatisch)],"&lt;&gt;"&amp;BTT[[#This Row],[Verantwortliches TP
(automatisch)]])&gt;0,"Transaktion mehrfach","okay"),"")</f>
        <v>okay</v>
      </c>
      <c r="AR898" t="str">
        <f>IFERROR(IF(COUNTIFS(BTT[Verwendete Transaktion (Pflichtauswahl)],BTT[[#This Row],[Verwendete Transaktion (Pflichtauswahl)]],BTT[Verantwortliches TP
(automatisch)],"&lt;&gt;"&amp;VLOOKUP(aktives_Teilprojekt,Teilprojekte[[Teilprojekte]:[Kürzel]],2,FALSE))&gt;0,"Transaktion mehrfach","okay"),"")</f>
        <v>okay</v>
      </c>
      <c r="AS898" t="s">
        <v>2630</v>
      </c>
    </row>
    <row r="899" spans="1:45" ht="45">
      <c r="A899" t="str">
        <f>IFERROR(IF(BTT[[#This Row],[Lfd Nr. 
(aus konsolidierter Datei)]]&lt;&gt;"",BTT[[#This Row],[Lfd Nr. 
(aus konsolidierter Datei)]],VLOOKUP(aktives_Teilprojekt,Teilprojekte[[Teilprojekte]:[Kürzel]],2,FALSE)&amp;ROW(BTT[[#This Row],[Lfd Nr.
(automatisch)]])-2),"")</f>
        <v>FI622</v>
      </c>
      <c r="B899" t="s">
        <v>79</v>
      </c>
      <c r="D899" t="s">
        <v>2631</v>
      </c>
      <c r="E899" t="str">
        <f>IFERROR(IF(NOT(BTT[[#This Row],[Manuelle Änderung des Verantwortliches TP
(Auswahl - bei Bedarf)]]=""),BTT[[#This Row],[Manuelle Änderung des Verantwortliches TP
(Auswahl - bei Bedarf)]],VLOOKUP(BTT[[#This Row],[Hauptprozess
(Pflichtauswahl)]],Hauptprozesse[],3,FALSE)),"")</f>
        <v>FI</v>
      </c>
      <c r="G899" t="s">
        <v>81</v>
      </c>
      <c r="H899" t="s">
        <v>1380</v>
      </c>
      <c r="I899" t="s">
        <v>2624</v>
      </c>
      <c r="J899" t="str">
        <f>IFERROR(VLOOKUP(BTT[[#This Row],[Verwendete Transaktion (Pflichtauswahl)]],Transaktionen[[Transaktionen]:[Langtext]],2,FALSE),"")</f>
        <v>Bestellung anzeigen</v>
      </c>
      <c r="O899" t="s">
        <v>83</v>
      </c>
      <c r="T899" t="s">
        <v>83</v>
      </c>
      <c r="V899" t="str">
        <f>IFERROR(VLOOKUP(BTT[[#This Row],[Verwendetes Formular
(Auswahl falls relevant)]],Formulare[[Formularbezeichnung]:[Formularname (technisch)]],2,FALSE),"")</f>
        <v/>
      </c>
      <c r="X899" t="s">
        <v>83</v>
      </c>
      <c r="Y899" s="4" t="s">
        <v>2632</v>
      </c>
      <c r="AB899" t="s">
        <v>85</v>
      </c>
      <c r="AC899" t="s">
        <v>859</v>
      </c>
      <c r="AD899" t="s">
        <v>87</v>
      </c>
      <c r="AF899" t="s">
        <v>2620</v>
      </c>
      <c r="AI899" t="s">
        <v>85</v>
      </c>
      <c r="AJ899" t="s">
        <v>85</v>
      </c>
      <c r="AK899" t="str">
        <f>IF(BTT[[#This Row],[Subprozess
(optionale Auswahl)]]="","okay",IF(VLOOKUP(BTT[[#This Row],[Subprozess
(optionale Auswahl)]],BPML[[Subprozess]:[Zugeordneter Hauptprozess]],3,FALSE)=BTT[[#This Row],[Hauptprozess
(Pflichtauswahl)]],"okay","falscher Subprozess"))</f>
        <v>okay</v>
      </c>
      <c r="AL899" t="str">
        <f>IF(aktives_Teilprojekt="Master","",IF(BTT[[#This Row],[Verantwortliches TP
(automatisch)]]=VLOOKUP(aktives_Teilprojekt,Teilprojekte[[Teilprojekte]:[Kürzel]],2,FALSE),"okay","Hauptprozess anderes TP"))</f>
        <v>okay</v>
      </c>
      <c r="AM8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8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899" t="str">
        <f>IFERROR(IF(BTT[[#This Row],[SAP-Modul
(Pflichtauswahl)]]&lt;&gt;VLOOKUP(BTT[[#This Row],[Verwendete Transaktion (Pflichtauswahl)]],Transaktionen[[Transaktionen]:[Modul]],3,FALSE),"Modul anders","okay"),"")</f>
        <v>okay</v>
      </c>
      <c r="AP899" t="str">
        <f>IFERROR(IF(COUNTIFS(BTT[Verwendete Transaktion (Pflichtauswahl)],BTT[[#This Row],[Verwendete Transaktion (Pflichtauswahl)]],BTT[SAP-Modul
(Pflichtauswahl)],"&lt;&gt;"&amp;BTT[[#This Row],[SAP-Modul
(Pflichtauswahl)]])&gt;0,"Modul anders","okay"),"")</f>
        <v>okay</v>
      </c>
      <c r="AQ899" t="str">
        <f>IFERROR(IF(COUNTIFS(BTT[Verwendete Transaktion (Pflichtauswahl)],BTT[[#This Row],[Verwendete Transaktion (Pflichtauswahl)]],BTT[Verantwortliches TP
(automatisch)],"&lt;&gt;"&amp;BTT[[#This Row],[Verantwortliches TP
(automatisch)]])&gt;0,"Transaktion mehrfach","okay"),"")</f>
        <v>okay</v>
      </c>
      <c r="AR899" t="str">
        <f>IFERROR(IF(COUNTIFS(BTT[Verwendete Transaktion (Pflichtauswahl)],BTT[[#This Row],[Verwendete Transaktion (Pflichtauswahl)]],BTT[Verantwortliches TP
(automatisch)],"&lt;&gt;"&amp;VLOOKUP(aktives_Teilprojekt,Teilprojekte[[Teilprojekte]:[Kürzel]],2,FALSE))&gt;0,"Transaktion mehrfach","okay"),"")</f>
        <v>okay</v>
      </c>
      <c r="AS899" t="s">
        <v>2633</v>
      </c>
    </row>
    <row r="900" spans="1:45">
      <c r="A900" t="str">
        <f>IFERROR(IF(BTT[[#This Row],[Lfd Nr. 
(aus konsolidierter Datei)]]&lt;&gt;"",BTT[[#This Row],[Lfd Nr. 
(aus konsolidierter Datei)]],VLOOKUP(aktives_Teilprojekt,Teilprojekte[[Teilprojekte]:[Kürzel]],2,FALSE)&amp;ROW(BTT[[#This Row],[Lfd Nr.
(automatisch)]])-2),"")</f>
        <v>FI1411</v>
      </c>
      <c r="B900" t="s">
        <v>746</v>
      </c>
      <c r="D900" t="s">
        <v>2634</v>
      </c>
      <c r="E900" t="str">
        <f>IFERROR(IF(NOT(BTT[[#This Row],[Manuelle Änderung des Verantwortliches TP
(Auswahl - bei Bedarf)]]=""),BTT[[#This Row],[Manuelle Änderung des Verantwortliches TP
(Auswahl - bei Bedarf)]],VLOOKUP(BTT[[#This Row],[Hauptprozess
(Pflichtauswahl)]],Hauptprozesse[],3,FALSE)),"")</f>
        <v>FI</v>
      </c>
      <c r="G900" t="s">
        <v>754</v>
      </c>
      <c r="H900" t="s">
        <v>1380</v>
      </c>
      <c r="I900" t="s">
        <v>2624</v>
      </c>
      <c r="J900" t="str">
        <f>IFERROR(VLOOKUP(BTT[[#This Row],[Verwendete Transaktion (Pflichtauswahl)]],Transaktionen[[Transaktionen]:[Langtext]],2,FALSE),"")</f>
        <v>Bestellung anzeigen</v>
      </c>
      <c r="O900" t="s">
        <v>83</v>
      </c>
      <c r="T900" t="s">
        <v>83</v>
      </c>
      <c r="V900" t="str">
        <f>IFERROR(VLOOKUP(BTT[[#This Row],[Verwendetes Formular
(Auswahl falls relevant)]],Formulare[[Formularbezeichnung]:[Formularname (technisch)]],2,FALSE),"")</f>
        <v/>
      </c>
      <c r="X900" t="s">
        <v>83</v>
      </c>
      <c r="Y900" s="4"/>
      <c r="AB900" t="s">
        <v>85</v>
      </c>
      <c r="AC900" t="s">
        <v>859</v>
      </c>
      <c r="AD900" t="s">
        <v>87</v>
      </c>
      <c r="AF900" t="s">
        <v>2620</v>
      </c>
      <c r="AI900" t="s">
        <v>85</v>
      </c>
      <c r="AJ900" t="s">
        <v>85</v>
      </c>
      <c r="AK900" t="str">
        <f>IF(BTT[[#This Row],[Subprozess
(optionale Auswahl)]]="","okay",IF(VLOOKUP(BTT[[#This Row],[Subprozess
(optionale Auswahl)]],BPML[[Subprozess]:[Zugeordneter Hauptprozess]],3,FALSE)=BTT[[#This Row],[Hauptprozess
(Pflichtauswahl)]],"okay","falscher Subprozess"))</f>
        <v>okay</v>
      </c>
      <c r="AL900" t="str">
        <f>IF(aktives_Teilprojekt="Master","",IF(BTT[[#This Row],[Verantwortliches TP
(automatisch)]]=VLOOKUP(aktives_Teilprojekt,Teilprojekte[[Teilprojekte]:[Kürzel]],2,FALSE),"okay","Hauptprozess anderes TP"))</f>
        <v>okay</v>
      </c>
      <c r="AM9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00" t="str">
        <f>IFERROR(IF(BTT[[#This Row],[SAP-Modul
(Pflichtauswahl)]]&lt;&gt;VLOOKUP(BTT[[#This Row],[Verwendete Transaktion (Pflichtauswahl)]],Transaktionen[[Transaktionen]:[Modul]],3,FALSE),"Modul anders","okay"),"")</f>
        <v>okay</v>
      </c>
      <c r="AP900" t="str">
        <f>IFERROR(IF(COUNTIFS(BTT[Verwendete Transaktion (Pflichtauswahl)],BTT[[#This Row],[Verwendete Transaktion (Pflichtauswahl)]],BTT[SAP-Modul
(Pflichtauswahl)],"&lt;&gt;"&amp;BTT[[#This Row],[SAP-Modul
(Pflichtauswahl)]])&gt;0,"Modul anders","okay"),"")</f>
        <v>okay</v>
      </c>
      <c r="AQ900" t="str">
        <f>IFERROR(IF(COUNTIFS(BTT[Verwendete Transaktion (Pflichtauswahl)],BTT[[#This Row],[Verwendete Transaktion (Pflichtauswahl)]],BTT[Verantwortliches TP
(automatisch)],"&lt;&gt;"&amp;BTT[[#This Row],[Verantwortliches TP
(automatisch)]])&gt;0,"Transaktion mehrfach","okay"),"")</f>
        <v>okay</v>
      </c>
      <c r="AR900" t="str">
        <f>IFERROR(IF(COUNTIFS(BTT[Verwendete Transaktion (Pflichtauswahl)],BTT[[#This Row],[Verwendete Transaktion (Pflichtauswahl)]],BTT[Verantwortliches TP
(automatisch)],"&lt;&gt;"&amp;VLOOKUP(aktives_Teilprojekt,Teilprojekte[[Teilprojekte]:[Kürzel]],2,FALSE))&gt;0,"Transaktion mehrfach","okay"),"")</f>
        <v>okay</v>
      </c>
      <c r="AS900" t="s">
        <v>2635</v>
      </c>
    </row>
    <row r="901" spans="1:45">
      <c r="A901" t="str">
        <f>IFERROR(IF(BTT[[#This Row],[Lfd Nr. 
(aus konsolidierter Datei)]]&lt;&gt;"",BTT[[#This Row],[Lfd Nr. 
(aus konsolidierter Datei)]],VLOOKUP(aktives_Teilprojekt,Teilprojekte[[Teilprojekte]:[Kürzel]],2,FALSE)&amp;ROW(BTT[[#This Row],[Lfd Nr.
(automatisch)]])-2),"")</f>
        <v>FI1716</v>
      </c>
      <c r="B901" t="s">
        <v>1214</v>
      </c>
      <c r="D901" t="s">
        <v>2636</v>
      </c>
      <c r="E901" t="str">
        <f>IFERROR(IF(NOT(BTT[[#This Row],[Manuelle Änderung des Verantwortliches TP
(Auswahl - bei Bedarf)]]=""),BTT[[#This Row],[Manuelle Änderung des Verantwortliches TP
(Auswahl - bei Bedarf)]],VLOOKUP(BTT[[#This Row],[Hauptprozess
(Pflichtauswahl)]],Hauptprozesse[],3,FALSE)),"")</f>
        <v>FI</v>
      </c>
      <c r="G901" t="s">
        <v>1392</v>
      </c>
      <c r="H901" t="s">
        <v>1380</v>
      </c>
      <c r="I901" t="s">
        <v>2624</v>
      </c>
      <c r="J901" t="str">
        <f>IFERROR(VLOOKUP(BTT[[#This Row],[Verwendete Transaktion (Pflichtauswahl)]],Transaktionen[[Transaktionen]:[Langtext]],2,FALSE),"")</f>
        <v>Bestellung anzeigen</v>
      </c>
      <c r="O901" t="s">
        <v>83</v>
      </c>
      <c r="T901" t="s">
        <v>83</v>
      </c>
      <c r="V901" t="str">
        <f>IFERROR(VLOOKUP(BTT[[#This Row],[Verwendetes Formular
(Auswahl falls relevant)]],Formulare[[Formularbezeichnung]:[Formularname (technisch)]],2,FALSE),"")</f>
        <v/>
      </c>
      <c r="X901" t="s">
        <v>83</v>
      </c>
      <c r="Y901" s="4"/>
      <c r="AB901" t="s">
        <v>85</v>
      </c>
      <c r="AC901" t="s">
        <v>859</v>
      </c>
      <c r="AD901" t="s">
        <v>87</v>
      </c>
      <c r="AF901" t="s">
        <v>2620</v>
      </c>
      <c r="AI901" t="s">
        <v>85</v>
      </c>
      <c r="AJ901" t="s">
        <v>85</v>
      </c>
      <c r="AK901" t="str">
        <f>IF(BTT[[#This Row],[Subprozess
(optionale Auswahl)]]="","okay",IF(VLOOKUP(BTT[[#This Row],[Subprozess
(optionale Auswahl)]],BPML[[Subprozess]:[Zugeordneter Hauptprozess]],3,FALSE)=BTT[[#This Row],[Hauptprozess
(Pflichtauswahl)]],"okay","falscher Subprozess"))</f>
        <v>okay</v>
      </c>
      <c r="AL901" t="str">
        <f>IF(aktives_Teilprojekt="Master","",IF(BTT[[#This Row],[Verantwortliches TP
(automatisch)]]=VLOOKUP(aktives_Teilprojekt,Teilprojekte[[Teilprojekte]:[Kürzel]],2,FALSE),"okay","Hauptprozess anderes TP"))</f>
        <v>okay</v>
      </c>
      <c r="AM9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01" t="str">
        <f>IFERROR(IF(BTT[[#This Row],[SAP-Modul
(Pflichtauswahl)]]&lt;&gt;VLOOKUP(BTT[[#This Row],[Verwendete Transaktion (Pflichtauswahl)]],Transaktionen[[Transaktionen]:[Modul]],3,FALSE),"Modul anders","okay"),"")</f>
        <v>okay</v>
      </c>
      <c r="AP901" t="str">
        <f>IFERROR(IF(COUNTIFS(BTT[Verwendete Transaktion (Pflichtauswahl)],BTT[[#This Row],[Verwendete Transaktion (Pflichtauswahl)]],BTT[SAP-Modul
(Pflichtauswahl)],"&lt;&gt;"&amp;BTT[[#This Row],[SAP-Modul
(Pflichtauswahl)]])&gt;0,"Modul anders","okay"),"")</f>
        <v>okay</v>
      </c>
      <c r="AQ901" t="str">
        <f>IFERROR(IF(COUNTIFS(BTT[Verwendete Transaktion (Pflichtauswahl)],BTT[[#This Row],[Verwendete Transaktion (Pflichtauswahl)]],BTT[Verantwortliches TP
(automatisch)],"&lt;&gt;"&amp;BTT[[#This Row],[Verantwortliches TP
(automatisch)]])&gt;0,"Transaktion mehrfach","okay"),"")</f>
        <v>okay</v>
      </c>
      <c r="AR901" t="str">
        <f>IFERROR(IF(COUNTIFS(BTT[Verwendete Transaktion (Pflichtauswahl)],BTT[[#This Row],[Verwendete Transaktion (Pflichtauswahl)]],BTT[Verantwortliches TP
(automatisch)],"&lt;&gt;"&amp;VLOOKUP(aktives_Teilprojekt,Teilprojekte[[Teilprojekte]:[Kürzel]],2,FALSE))&gt;0,"Transaktion mehrfach","okay"),"")</f>
        <v>okay</v>
      </c>
      <c r="AS901" t="s">
        <v>2637</v>
      </c>
    </row>
    <row r="902" spans="1:45">
      <c r="A902" t="str">
        <f>IFERROR(IF(BTT[[#This Row],[Lfd Nr. 
(aus konsolidierter Datei)]]&lt;&gt;"",BTT[[#This Row],[Lfd Nr. 
(aus konsolidierter Datei)]],VLOOKUP(aktives_Teilprojekt,Teilprojekte[[Teilprojekte]:[Kürzel]],2,FALSE)&amp;ROW(BTT[[#This Row],[Lfd Nr.
(automatisch)]])-2),"")</f>
        <v>FI1797</v>
      </c>
      <c r="B902" t="s">
        <v>1390</v>
      </c>
      <c r="D902" t="s">
        <v>1519</v>
      </c>
      <c r="E902" t="str">
        <f>IFERROR(IF(NOT(BTT[[#This Row],[Manuelle Änderung des Verantwortliches TP
(Auswahl - bei Bedarf)]]=""),BTT[[#This Row],[Manuelle Änderung des Verantwortliches TP
(Auswahl - bei Bedarf)]],VLOOKUP(BTT[[#This Row],[Hauptprozess
(Pflichtauswahl)]],Hauptprozesse[],3,FALSE)),"")</f>
        <v>FI</v>
      </c>
      <c r="G902" t="s">
        <v>1392</v>
      </c>
      <c r="H902" t="s">
        <v>1380</v>
      </c>
      <c r="I902" t="s">
        <v>2624</v>
      </c>
      <c r="J902" t="str">
        <f>IFERROR(VLOOKUP(BTT[[#This Row],[Verwendete Transaktion (Pflichtauswahl)]],Transaktionen[[Transaktionen]:[Langtext]],2,FALSE),"")</f>
        <v>Bestellung anzeigen</v>
      </c>
      <c r="O902" t="s">
        <v>83</v>
      </c>
      <c r="T902" t="s">
        <v>83</v>
      </c>
      <c r="V902" t="str">
        <f>IFERROR(VLOOKUP(BTT[[#This Row],[Verwendetes Formular
(Auswahl falls relevant)]],Formulare[[Formularbezeichnung]:[Formularname (technisch)]],2,FALSE),"")</f>
        <v/>
      </c>
      <c r="X902" t="s">
        <v>83</v>
      </c>
      <c r="Y902" s="4"/>
      <c r="AB902" t="s">
        <v>85</v>
      </c>
      <c r="AC902" t="s">
        <v>859</v>
      </c>
      <c r="AD902" t="s">
        <v>87</v>
      </c>
      <c r="AF902" t="s">
        <v>2620</v>
      </c>
      <c r="AI902" t="s">
        <v>85</v>
      </c>
      <c r="AJ902" t="s">
        <v>85</v>
      </c>
      <c r="AK902" t="str">
        <f>IF(BTT[[#This Row],[Subprozess
(optionale Auswahl)]]="","okay",IF(VLOOKUP(BTT[[#This Row],[Subprozess
(optionale Auswahl)]],BPML[[Subprozess]:[Zugeordneter Hauptprozess]],3,FALSE)=BTT[[#This Row],[Hauptprozess
(Pflichtauswahl)]],"okay","falscher Subprozess"))</f>
        <v>okay</v>
      </c>
      <c r="AL902" t="str">
        <f>IF(aktives_Teilprojekt="Master","",IF(BTT[[#This Row],[Verantwortliches TP
(automatisch)]]=VLOOKUP(aktives_Teilprojekt,Teilprojekte[[Teilprojekte]:[Kürzel]],2,FALSE),"okay","Hauptprozess anderes TP"))</f>
        <v>okay</v>
      </c>
      <c r="AM9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02" t="str">
        <f>IFERROR(IF(BTT[[#This Row],[SAP-Modul
(Pflichtauswahl)]]&lt;&gt;VLOOKUP(BTT[[#This Row],[Verwendete Transaktion (Pflichtauswahl)]],Transaktionen[[Transaktionen]:[Modul]],3,FALSE),"Modul anders","okay"),"")</f>
        <v>okay</v>
      </c>
      <c r="AP902" t="str">
        <f>IFERROR(IF(COUNTIFS(BTT[Verwendete Transaktion (Pflichtauswahl)],BTT[[#This Row],[Verwendete Transaktion (Pflichtauswahl)]],BTT[SAP-Modul
(Pflichtauswahl)],"&lt;&gt;"&amp;BTT[[#This Row],[SAP-Modul
(Pflichtauswahl)]])&gt;0,"Modul anders","okay"),"")</f>
        <v>okay</v>
      </c>
      <c r="AQ902" t="str">
        <f>IFERROR(IF(COUNTIFS(BTT[Verwendete Transaktion (Pflichtauswahl)],BTT[[#This Row],[Verwendete Transaktion (Pflichtauswahl)]],BTT[Verantwortliches TP
(automatisch)],"&lt;&gt;"&amp;BTT[[#This Row],[Verantwortliches TP
(automatisch)]])&gt;0,"Transaktion mehrfach","okay"),"")</f>
        <v>okay</v>
      </c>
      <c r="AR902" t="str">
        <f>IFERROR(IF(COUNTIFS(BTT[Verwendete Transaktion (Pflichtauswahl)],BTT[[#This Row],[Verwendete Transaktion (Pflichtauswahl)]],BTT[Verantwortliches TP
(automatisch)],"&lt;&gt;"&amp;VLOOKUP(aktives_Teilprojekt,Teilprojekte[[Teilprojekte]:[Kürzel]],2,FALSE))&gt;0,"Transaktion mehrfach","okay"),"")</f>
        <v>okay</v>
      </c>
      <c r="AS902" t="s">
        <v>2638</v>
      </c>
    </row>
    <row r="903" spans="1:45">
      <c r="A903" t="str">
        <f>IFERROR(IF(BTT[[#This Row],[Lfd Nr. 
(aus konsolidierter Datei)]]&lt;&gt;"",BTT[[#This Row],[Lfd Nr. 
(aus konsolidierter Datei)]],VLOOKUP(aktives_Teilprojekt,Teilprojekte[[Teilprojekte]:[Kürzel]],2,FALSE)&amp;ROW(BTT[[#This Row],[Lfd Nr.
(automatisch)]])-2),"")</f>
        <v>FI818</v>
      </c>
      <c r="B903" t="s">
        <v>868</v>
      </c>
      <c r="D903" t="s">
        <v>2639</v>
      </c>
      <c r="E903" t="str">
        <f>IFERROR(IF(NOT(BTT[[#This Row],[Manuelle Änderung des Verantwortliches TP
(Auswahl - bei Bedarf)]]=""),BTT[[#This Row],[Manuelle Änderung des Verantwortliches TP
(Auswahl - bei Bedarf)]],VLOOKUP(BTT[[#This Row],[Hauptprozess
(Pflichtauswahl)]],Hauptprozesse[],3,FALSE)),"")</f>
        <v>FI</v>
      </c>
      <c r="G903" t="s">
        <v>851</v>
      </c>
      <c r="H903" t="s">
        <v>1380</v>
      </c>
      <c r="I903" t="s">
        <v>2640</v>
      </c>
      <c r="J903" t="str">
        <f>IFERROR(VLOOKUP(BTT[[#This Row],[Verwendete Transaktion (Pflichtauswahl)]],Transaktionen[[Transaktionen]:[Langtext]],2,FALSE),"")</f>
        <v/>
      </c>
      <c r="O903" t="s">
        <v>83</v>
      </c>
      <c r="T903" t="s">
        <v>83</v>
      </c>
      <c r="V903" t="str">
        <f>IFERROR(VLOOKUP(BTT[[#This Row],[Verwendetes Formular
(Auswahl falls relevant)]],Formulare[[Formularbezeichnung]:[Formularname (technisch)]],2,FALSE),"")</f>
        <v/>
      </c>
      <c r="X903" t="s">
        <v>83</v>
      </c>
      <c r="Y903" s="4"/>
      <c r="AB903" t="s">
        <v>99</v>
      </c>
      <c r="AC903" t="s">
        <v>859</v>
      </c>
      <c r="AD903" t="s">
        <v>87</v>
      </c>
      <c r="AE903" t="s">
        <v>2337</v>
      </c>
      <c r="AF903" t="s">
        <v>2641</v>
      </c>
      <c r="AI903" t="s">
        <v>85</v>
      </c>
      <c r="AJ903" t="s">
        <v>85</v>
      </c>
      <c r="AK903" t="str">
        <f>IF(BTT[[#This Row],[Subprozess
(optionale Auswahl)]]="","okay",IF(VLOOKUP(BTT[[#This Row],[Subprozess
(optionale Auswahl)]],BPML[[Subprozess]:[Zugeordneter Hauptprozess]],3,FALSE)=BTT[[#This Row],[Hauptprozess
(Pflichtauswahl)]],"okay","falscher Subprozess"))</f>
        <v>okay</v>
      </c>
      <c r="AL903" t="str">
        <f>IF(aktives_Teilprojekt="Master","",IF(BTT[[#This Row],[Verantwortliches TP
(automatisch)]]=VLOOKUP(aktives_Teilprojekt,Teilprojekte[[Teilprojekte]:[Kürzel]],2,FALSE),"okay","Hauptprozess anderes TP"))</f>
        <v>okay</v>
      </c>
      <c r="AM9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03" t="str">
        <f>IFERROR(IF(BTT[[#This Row],[SAP-Modul
(Pflichtauswahl)]]&lt;&gt;VLOOKUP(BTT[[#This Row],[Verwendete Transaktion (Pflichtauswahl)]],Transaktionen[[Transaktionen]:[Modul]],3,FALSE),"Modul anders","okay"),"")</f>
        <v/>
      </c>
      <c r="AP903" t="str">
        <f>IFERROR(IF(COUNTIFS(BTT[Verwendete Transaktion (Pflichtauswahl)],BTT[[#This Row],[Verwendete Transaktion (Pflichtauswahl)]],BTT[SAP-Modul
(Pflichtauswahl)],"&lt;&gt;"&amp;BTT[[#This Row],[SAP-Modul
(Pflichtauswahl)]])&gt;0,"Modul anders","okay"),"")</f>
        <v>okay</v>
      </c>
      <c r="AQ903" t="str">
        <f>IFERROR(IF(COUNTIFS(BTT[Verwendete Transaktion (Pflichtauswahl)],BTT[[#This Row],[Verwendete Transaktion (Pflichtauswahl)]],BTT[Verantwortliches TP
(automatisch)],"&lt;&gt;"&amp;BTT[[#This Row],[Verantwortliches TP
(automatisch)]])&gt;0,"Transaktion mehrfach","okay"),"")</f>
        <v>okay</v>
      </c>
      <c r="AR903" t="str">
        <f>IFERROR(IF(COUNTIFS(BTT[Verwendete Transaktion (Pflichtauswahl)],BTT[[#This Row],[Verwendete Transaktion (Pflichtauswahl)]],BTT[Verantwortliches TP
(automatisch)],"&lt;&gt;"&amp;VLOOKUP(aktives_Teilprojekt,Teilprojekte[[Teilprojekte]:[Kürzel]],2,FALSE))&gt;0,"Transaktion mehrfach","okay"),"")</f>
        <v>okay</v>
      </c>
      <c r="AS903" t="s">
        <v>2642</v>
      </c>
    </row>
    <row r="904" spans="1:45">
      <c r="A904" t="str">
        <f>IFERROR(IF(BTT[[#This Row],[Lfd Nr. 
(aus konsolidierter Datei)]]&lt;&gt;"",BTT[[#This Row],[Lfd Nr. 
(aus konsolidierter Datei)]],VLOOKUP(aktives_Teilprojekt,Teilprojekte[[Teilprojekte]:[Kürzel]],2,FALSE)&amp;ROW(BTT[[#This Row],[Lfd Nr.
(automatisch)]])-2),"")</f>
        <v>FI2188</v>
      </c>
      <c r="B904" t="s">
        <v>746</v>
      </c>
      <c r="D904" t="s">
        <v>2626</v>
      </c>
      <c r="E904" t="str">
        <f>IFERROR(IF(NOT(BTT[[#This Row],[Manuelle Änderung des Verantwortliches TP
(Auswahl - bei Bedarf)]]=""),BTT[[#This Row],[Manuelle Änderung des Verantwortliches TP
(Auswahl - bei Bedarf)]],VLOOKUP(BTT[[#This Row],[Hauptprozess
(Pflichtauswahl)]],Hauptprozesse[],3,FALSE)),"")</f>
        <v>FI</v>
      </c>
      <c r="G904" t="s">
        <v>754</v>
      </c>
      <c r="H904" t="s">
        <v>1380</v>
      </c>
      <c r="I904" t="s">
        <v>2643</v>
      </c>
      <c r="J904" t="str">
        <f>IFERROR(VLOOKUP(BTT[[#This Row],[Verwendete Transaktion (Pflichtauswahl)]],Transaktionen[[Transaktionen]:[Langtext]],2,FALSE),"")</f>
        <v>Bestellungen zur Bedarfsnummer</v>
      </c>
      <c r="O904" t="s">
        <v>83</v>
      </c>
      <c r="T904" t="s">
        <v>83</v>
      </c>
      <c r="V904" t="str">
        <f>IFERROR(VLOOKUP(BTT[[#This Row],[Verwendetes Formular
(Auswahl falls relevant)]],Formulare[[Formularbezeichnung]:[Formularname (technisch)]],2,FALSE),"")</f>
        <v/>
      </c>
      <c r="X904" t="s">
        <v>83</v>
      </c>
      <c r="Y904" s="4"/>
      <c r="AB904" t="s">
        <v>85</v>
      </c>
      <c r="AC904" s="22" t="s">
        <v>97</v>
      </c>
      <c r="AD904" t="s">
        <v>87</v>
      </c>
      <c r="AF904" t="s">
        <v>2644</v>
      </c>
      <c r="AJ904" t="s">
        <v>99</v>
      </c>
      <c r="AK904" t="str">
        <f>IF(BTT[[#This Row],[Subprozess
(optionale Auswahl)]]="","okay",IF(VLOOKUP(BTT[[#This Row],[Subprozess
(optionale Auswahl)]],BPML[[Subprozess]:[Zugeordneter Hauptprozess]],3,FALSE)=BTT[[#This Row],[Hauptprozess
(Pflichtauswahl)]],"okay","falscher Subprozess"))</f>
        <v>okay</v>
      </c>
      <c r="AL904" t="str">
        <f>IF(aktives_Teilprojekt="Master","",IF(BTT[[#This Row],[Verantwortliches TP
(automatisch)]]=VLOOKUP(aktives_Teilprojekt,Teilprojekte[[Teilprojekte]:[Kürzel]],2,FALSE),"okay","Hauptprozess anderes TP"))</f>
        <v>okay</v>
      </c>
      <c r="AM9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04" t="str">
        <f>IFERROR(IF(BTT[[#This Row],[SAP-Modul
(Pflichtauswahl)]]&lt;&gt;VLOOKUP(BTT[[#This Row],[Verwendete Transaktion (Pflichtauswahl)]],Transaktionen[[Transaktionen]:[Modul]],3,FALSE),"Modul anders","okay"),"")</f>
        <v>okay</v>
      </c>
      <c r="AP904" t="str">
        <f>IFERROR(IF(COUNTIFS(BTT[Verwendete Transaktion (Pflichtauswahl)],BTT[[#This Row],[Verwendete Transaktion (Pflichtauswahl)]],BTT[SAP-Modul
(Pflichtauswahl)],"&lt;&gt;"&amp;BTT[[#This Row],[SAP-Modul
(Pflichtauswahl)]])&gt;0,"Modul anders","okay"),"")</f>
        <v>okay</v>
      </c>
      <c r="AQ904" t="str">
        <f>IFERROR(IF(COUNTIFS(BTT[Verwendete Transaktion (Pflichtauswahl)],BTT[[#This Row],[Verwendete Transaktion (Pflichtauswahl)]],BTT[Verantwortliches TP
(automatisch)],"&lt;&gt;"&amp;BTT[[#This Row],[Verantwortliches TP
(automatisch)]])&gt;0,"Transaktion mehrfach","okay"),"")</f>
        <v>okay</v>
      </c>
      <c r="AR904" t="str">
        <f>IFERROR(IF(COUNTIFS(BTT[Verwendete Transaktion (Pflichtauswahl)],BTT[[#This Row],[Verwendete Transaktion (Pflichtauswahl)]],BTT[Verantwortliches TP
(automatisch)],"&lt;&gt;"&amp;VLOOKUP(aktives_Teilprojekt,Teilprojekte[[Teilprojekte]:[Kürzel]],2,FALSE))&gt;0,"Transaktion mehrfach","okay"),"")</f>
        <v>okay</v>
      </c>
      <c r="AS904" t="s">
        <v>2645</v>
      </c>
    </row>
    <row r="905" spans="1:45">
      <c r="A905" t="str">
        <f>IFERROR(IF(BTT[[#This Row],[Lfd Nr. 
(aus konsolidierter Datei)]]&lt;&gt;"",BTT[[#This Row],[Lfd Nr. 
(aus konsolidierter Datei)]],VLOOKUP(aktives_Teilprojekt,Teilprojekte[[Teilprojekte]:[Kürzel]],2,FALSE)&amp;ROW(BTT[[#This Row],[Lfd Nr.
(automatisch)]])-2),"")</f>
        <v>FI2189</v>
      </c>
      <c r="B905" t="s">
        <v>746</v>
      </c>
      <c r="D905" t="s">
        <v>2626</v>
      </c>
      <c r="E905" t="str">
        <f>IFERROR(IF(NOT(BTT[[#This Row],[Manuelle Änderung des Verantwortliches TP
(Auswahl - bei Bedarf)]]=""),BTT[[#This Row],[Manuelle Änderung des Verantwortliches TP
(Auswahl - bei Bedarf)]],VLOOKUP(BTT[[#This Row],[Hauptprozess
(Pflichtauswahl)]],Hauptprozesse[],3,FALSE)),"")</f>
        <v>FI</v>
      </c>
      <c r="G905" t="s">
        <v>754</v>
      </c>
      <c r="H905" t="s">
        <v>1380</v>
      </c>
      <c r="I905" t="s">
        <v>2646</v>
      </c>
      <c r="J905" t="str">
        <f>IFERROR(VLOOKUP(BTT[[#This Row],[Verwendete Transaktion (Pflichtauswahl)]],Transaktionen[[Transaktionen]:[Langtext]],2,FALSE),"")</f>
        <v>Bestellungen zur Warengruppe</v>
      </c>
      <c r="O905" t="s">
        <v>83</v>
      </c>
      <c r="T905" t="s">
        <v>83</v>
      </c>
      <c r="V905" t="str">
        <f>IFERROR(VLOOKUP(BTT[[#This Row],[Verwendetes Formular
(Auswahl falls relevant)]],Formulare[[Formularbezeichnung]:[Formularname (technisch)]],2,FALSE),"")</f>
        <v/>
      </c>
      <c r="X905" t="s">
        <v>83</v>
      </c>
      <c r="Y905" s="4"/>
      <c r="AB905" t="s">
        <v>85</v>
      </c>
      <c r="AC905" s="22" t="s">
        <v>97</v>
      </c>
      <c r="AD905" t="s">
        <v>87</v>
      </c>
      <c r="AF905" t="s">
        <v>2644</v>
      </c>
      <c r="AJ905" t="s">
        <v>99</v>
      </c>
      <c r="AK905" t="str">
        <f>IF(BTT[[#This Row],[Subprozess
(optionale Auswahl)]]="","okay",IF(VLOOKUP(BTT[[#This Row],[Subprozess
(optionale Auswahl)]],BPML[[Subprozess]:[Zugeordneter Hauptprozess]],3,FALSE)=BTT[[#This Row],[Hauptprozess
(Pflichtauswahl)]],"okay","falscher Subprozess"))</f>
        <v>okay</v>
      </c>
      <c r="AL905" t="str">
        <f>IF(aktives_Teilprojekt="Master","",IF(BTT[[#This Row],[Verantwortliches TP
(automatisch)]]=VLOOKUP(aktives_Teilprojekt,Teilprojekte[[Teilprojekte]:[Kürzel]],2,FALSE),"okay","Hauptprozess anderes TP"))</f>
        <v>okay</v>
      </c>
      <c r="AM9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05" t="str">
        <f>IFERROR(IF(BTT[[#This Row],[SAP-Modul
(Pflichtauswahl)]]&lt;&gt;VLOOKUP(BTT[[#This Row],[Verwendete Transaktion (Pflichtauswahl)]],Transaktionen[[Transaktionen]:[Modul]],3,FALSE),"Modul anders","okay"),"")</f>
        <v>okay</v>
      </c>
      <c r="AP905" t="str">
        <f>IFERROR(IF(COUNTIFS(BTT[Verwendete Transaktion (Pflichtauswahl)],BTT[[#This Row],[Verwendete Transaktion (Pflichtauswahl)]],BTT[SAP-Modul
(Pflichtauswahl)],"&lt;&gt;"&amp;BTT[[#This Row],[SAP-Modul
(Pflichtauswahl)]])&gt;0,"Modul anders","okay"),"")</f>
        <v>okay</v>
      </c>
      <c r="AQ905" t="str">
        <f>IFERROR(IF(COUNTIFS(BTT[Verwendete Transaktion (Pflichtauswahl)],BTT[[#This Row],[Verwendete Transaktion (Pflichtauswahl)]],BTT[Verantwortliches TP
(automatisch)],"&lt;&gt;"&amp;BTT[[#This Row],[Verantwortliches TP
(automatisch)]])&gt;0,"Transaktion mehrfach","okay"),"")</f>
        <v>okay</v>
      </c>
      <c r="AR905" t="str">
        <f>IFERROR(IF(COUNTIFS(BTT[Verwendete Transaktion (Pflichtauswahl)],BTT[[#This Row],[Verwendete Transaktion (Pflichtauswahl)]],BTT[Verantwortliches TP
(automatisch)],"&lt;&gt;"&amp;VLOOKUP(aktives_Teilprojekt,Teilprojekte[[Teilprojekte]:[Kürzel]],2,FALSE))&gt;0,"Transaktion mehrfach","okay"),"")</f>
        <v>okay</v>
      </c>
      <c r="AS905" t="s">
        <v>2647</v>
      </c>
    </row>
    <row r="906" spans="1:45">
      <c r="A906" t="str">
        <f>IFERROR(IF(BTT[[#This Row],[Lfd Nr. 
(aus konsolidierter Datei)]]&lt;&gt;"",BTT[[#This Row],[Lfd Nr. 
(aus konsolidierter Datei)]],VLOOKUP(aktives_Teilprojekt,Teilprojekte[[Teilprojekte]:[Kürzel]],2,FALSE)&amp;ROW(BTT[[#This Row],[Lfd Nr.
(automatisch)]])-2),"")</f>
        <v>FI2190</v>
      </c>
      <c r="B906" t="s">
        <v>746</v>
      </c>
      <c r="D906" t="s">
        <v>2626</v>
      </c>
      <c r="E906" t="str">
        <f>IFERROR(IF(NOT(BTT[[#This Row],[Manuelle Änderung des Verantwortliches TP
(Auswahl - bei Bedarf)]]=""),BTT[[#This Row],[Manuelle Änderung des Verantwortliches TP
(Auswahl - bei Bedarf)]],VLOOKUP(BTT[[#This Row],[Hauptprozess
(Pflichtauswahl)]],Hauptprozesse[],3,FALSE)),"")</f>
        <v>FI</v>
      </c>
      <c r="G906" t="s">
        <v>754</v>
      </c>
      <c r="H906" t="s">
        <v>1380</v>
      </c>
      <c r="I906" t="s">
        <v>2648</v>
      </c>
      <c r="J906" t="str">
        <f>IFERROR(VLOOKUP(BTT[[#This Row],[Verwendete Transaktion (Pflichtauswahl)]],Transaktionen[[Transaktionen]:[Langtext]],2,FALSE),"")</f>
        <v>Bestellungen zum Projekt</v>
      </c>
      <c r="O906" t="s">
        <v>83</v>
      </c>
      <c r="T906" t="s">
        <v>83</v>
      </c>
      <c r="V906" t="str">
        <f>IFERROR(VLOOKUP(BTT[[#This Row],[Verwendetes Formular
(Auswahl falls relevant)]],Formulare[[Formularbezeichnung]:[Formularname (technisch)]],2,FALSE),"")</f>
        <v/>
      </c>
      <c r="X906" t="s">
        <v>83</v>
      </c>
      <c r="Y906" s="4"/>
      <c r="AB906" t="s">
        <v>85</v>
      </c>
      <c r="AC906" s="22" t="s">
        <v>97</v>
      </c>
      <c r="AD906" t="s">
        <v>87</v>
      </c>
      <c r="AF906" t="s">
        <v>2644</v>
      </c>
      <c r="AJ906" t="s">
        <v>99</v>
      </c>
      <c r="AK906" t="str">
        <f>IF(BTT[[#This Row],[Subprozess
(optionale Auswahl)]]="","okay",IF(VLOOKUP(BTT[[#This Row],[Subprozess
(optionale Auswahl)]],BPML[[Subprozess]:[Zugeordneter Hauptprozess]],3,FALSE)=BTT[[#This Row],[Hauptprozess
(Pflichtauswahl)]],"okay","falscher Subprozess"))</f>
        <v>okay</v>
      </c>
      <c r="AL906" t="str">
        <f>IF(aktives_Teilprojekt="Master","",IF(BTT[[#This Row],[Verantwortliches TP
(automatisch)]]=VLOOKUP(aktives_Teilprojekt,Teilprojekte[[Teilprojekte]:[Kürzel]],2,FALSE),"okay","Hauptprozess anderes TP"))</f>
        <v>okay</v>
      </c>
      <c r="AM9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06" t="str">
        <f>IFERROR(IF(BTT[[#This Row],[SAP-Modul
(Pflichtauswahl)]]&lt;&gt;VLOOKUP(BTT[[#This Row],[Verwendete Transaktion (Pflichtauswahl)]],Transaktionen[[Transaktionen]:[Modul]],3,FALSE),"Modul anders","okay"),"")</f>
        <v>okay</v>
      </c>
      <c r="AP906" t="str">
        <f>IFERROR(IF(COUNTIFS(BTT[Verwendete Transaktion (Pflichtauswahl)],BTT[[#This Row],[Verwendete Transaktion (Pflichtauswahl)]],BTT[SAP-Modul
(Pflichtauswahl)],"&lt;&gt;"&amp;BTT[[#This Row],[SAP-Modul
(Pflichtauswahl)]])&gt;0,"Modul anders","okay"),"")</f>
        <v>okay</v>
      </c>
      <c r="AQ906" t="str">
        <f>IFERROR(IF(COUNTIFS(BTT[Verwendete Transaktion (Pflichtauswahl)],BTT[[#This Row],[Verwendete Transaktion (Pflichtauswahl)]],BTT[Verantwortliches TP
(automatisch)],"&lt;&gt;"&amp;BTT[[#This Row],[Verantwortliches TP
(automatisch)]])&gt;0,"Transaktion mehrfach","okay"),"")</f>
        <v>okay</v>
      </c>
      <c r="AR906" t="str">
        <f>IFERROR(IF(COUNTIFS(BTT[Verwendete Transaktion (Pflichtauswahl)],BTT[[#This Row],[Verwendete Transaktion (Pflichtauswahl)]],BTT[Verantwortliches TP
(automatisch)],"&lt;&gt;"&amp;VLOOKUP(aktives_Teilprojekt,Teilprojekte[[Teilprojekte]:[Kürzel]],2,FALSE))&gt;0,"Transaktion mehrfach","okay"),"")</f>
        <v>okay</v>
      </c>
      <c r="AS906" t="s">
        <v>2649</v>
      </c>
    </row>
    <row r="907" spans="1:45">
      <c r="A907" t="str">
        <f>IFERROR(IF(BTT[[#This Row],[Lfd Nr. 
(aus konsolidierter Datei)]]&lt;&gt;"",BTT[[#This Row],[Lfd Nr. 
(aus konsolidierter Datei)]],VLOOKUP(aktives_Teilprojekt,Teilprojekte[[Teilprojekte]:[Kürzel]],2,FALSE)&amp;ROW(BTT[[#This Row],[Lfd Nr.
(automatisch)]])-2),"")</f>
        <v>FI2191</v>
      </c>
      <c r="B907" t="s">
        <v>746</v>
      </c>
      <c r="D907" t="s">
        <v>2626</v>
      </c>
      <c r="E907" t="str">
        <f>IFERROR(IF(NOT(BTT[[#This Row],[Manuelle Änderung des Verantwortliches TP
(Auswahl - bei Bedarf)]]=""),BTT[[#This Row],[Manuelle Änderung des Verantwortliches TP
(Auswahl - bei Bedarf)]],VLOOKUP(BTT[[#This Row],[Hauptprozess
(Pflichtauswahl)]],Hauptprozesse[],3,FALSE)),"")</f>
        <v>FI</v>
      </c>
      <c r="G907" t="s">
        <v>754</v>
      </c>
      <c r="H907" t="s">
        <v>1380</v>
      </c>
      <c r="I907" t="s">
        <v>2650</v>
      </c>
      <c r="J907" t="str">
        <f>IFERROR(VLOOKUP(BTT[[#This Row],[Verwendete Transaktion (Pflichtauswahl)]],Transaktionen[[Transaktionen]:[Langtext]],2,FALSE),"")</f>
        <v>Bestellungen zur Kontierung</v>
      </c>
      <c r="O907" t="s">
        <v>83</v>
      </c>
      <c r="T907" t="s">
        <v>83</v>
      </c>
      <c r="V907" t="str">
        <f>IFERROR(VLOOKUP(BTT[[#This Row],[Verwendetes Formular
(Auswahl falls relevant)]],Formulare[[Formularbezeichnung]:[Formularname (technisch)]],2,FALSE),"")</f>
        <v/>
      </c>
      <c r="X907" t="s">
        <v>83</v>
      </c>
      <c r="Y907" s="4"/>
      <c r="AB907" t="s">
        <v>85</v>
      </c>
      <c r="AC907" s="22" t="s">
        <v>97</v>
      </c>
      <c r="AD907" t="s">
        <v>87</v>
      </c>
      <c r="AF907" t="s">
        <v>2644</v>
      </c>
      <c r="AJ907" t="s">
        <v>99</v>
      </c>
      <c r="AK907" t="str">
        <f>IF(BTT[[#This Row],[Subprozess
(optionale Auswahl)]]="","okay",IF(VLOOKUP(BTT[[#This Row],[Subprozess
(optionale Auswahl)]],BPML[[Subprozess]:[Zugeordneter Hauptprozess]],3,FALSE)=BTT[[#This Row],[Hauptprozess
(Pflichtauswahl)]],"okay","falscher Subprozess"))</f>
        <v>okay</v>
      </c>
      <c r="AL907" t="str">
        <f>IF(aktives_Teilprojekt="Master","",IF(BTT[[#This Row],[Verantwortliches TP
(automatisch)]]=VLOOKUP(aktives_Teilprojekt,Teilprojekte[[Teilprojekte]:[Kürzel]],2,FALSE),"okay","Hauptprozess anderes TP"))</f>
        <v>okay</v>
      </c>
      <c r="AM9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07" t="str">
        <f>IFERROR(IF(BTT[[#This Row],[SAP-Modul
(Pflichtauswahl)]]&lt;&gt;VLOOKUP(BTT[[#This Row],[Verwendete Transaktion (Pflichtauswahl)]],Transaktionen[[Transaktionen]:[Modul]],3,FALSE),"Modul anders","okay"),"")</f>
        <v>okay</v>
      </c>
      <c r="AP907" t="str">
        <f>IFERROR(IF(COUNTIFS(BTT[Verwendete Transaktion (Pflichtauswahl)],BTT[[#This Row],[Verwendete Transaktion (Pflichtauswahl)]],BTT[SAP-Modul
(Pflichtauswahl)],"&lt;&gt;"&amp;BTT[[#This Row],[SAP-Modul
(Pflichtauswahl)]])&gt;0,"Modul anders","okay"),"")</f>
        <v>okay</v>
      </c>
      <c r="AQ907" t="str">
        <f>IFERROR(IF(COUNTIFS(BTT[Verwendete Transaktion (Pflichtauswahl)],BTT[[#This Row],[Verwendete Transaktion (Pflichtauswahl)]],BTT[Verantwortliches TP
(automatisch)],"&lt;&gt;"&amp;BTT[[#This Row],[Verantwortliches TP
(automatisch)]])&gt;0,"Transaktion mehrfach","okay"),"")</f>
        <v>okay</v>
      </c>
      <c r="AR907" t="str">
        <f>IFERROR(IF(COUNTIFS(BTT[Verwendete Transaktion (Pflichtauswahl)],BTT[[#This Row],[Verwendete Transaktion (Pflichtauswahl)]],BTT[Verantwortliches TP
(automatisch)],"&lt;&gt;"&amp;VLOOKUP(aktives_Teilprojekt,Teilprojekte[[Teilprojekte]:[Kürzel]],2,FALSE))&gt;0,"Transaktion mehrfach","okay"),"")</f>
        <v>okay</v>
      </c>
      <c r="AS907" t="s">
        <v>2651</v>
      </c>
    </row>
    <row r="908" spans="1:45">
      <c r="A908" t="str">
        <f>IFERROR(IF(BTT[[#This Row],[Lfd Nr. 
(aus konsolidierter Datei)]]&lt;&gt;"",BTT[[#This Row],[Lfd Nr. 
(aus konsolidierter Datei)]],VLOOKUP(aktives_Teilprojekt,Teilprojekte[[Teilprojekte]:[Kürzel]],2,FALSE)&amp;ROW(BTT[[#This Row],[Lfd Nr.
(automatisch)]])-2),"")</f>
        <v>FI2192</v>
      </c>
      <c r="B908" t="s">
        <v>746</v>
      </c>
      <c r="D908" t="s">
        <v>2626</v>
      </c>
      <c r="E908" t="str">
        <f>IFERROR(IF(NOT(BTT[[#This Row],[Manuelle Änderung des Verantwortliches TP
(Auswahl - bei Bedarf)]]=""),BTT[[#This Row],[Manuelle Änderung des Verantwortliches TP
(Auswahl - bei Bedarf)]],VLOOKUP(BTT[[#This Row],[Hauptprozess
(Pflichtauswahl)]],Hauptprozesse[],3,FALSE)),"")</f>
        <v>FI</v>
      </c>
      <c r="G908" t="s">
        <v>754</v>
      </c>
      <c r="H908" t="s">
        <v>1380</v>
      </c>
      <c r="I908" t="s">
        <v>2652</v>
      </c>
      <c r="J908" t="str">
        <f>IFERROR(VLOOKUP(BTT[[#This Row],[Verwendete Transaktion (Pflichtauswahl)]],Transaktionen[[Transaktionen]:[Langtext]],2,FALSE),"")</f>
        <v>Bestellungen zum Lieferant</v>
      </c>
      <c r="O908" t="s">
        <v>83</v>
      </c>
      <c r="T908" t="s">
        <v>83</v>
      </c>
      <c r="V908" t="str">
        <f>IFERROR(VLOOKUP(BTT[[#This Row],[Verwendetes Formular
(Auswahl falls relevant)]],Formulare[[Formularbezeichnung]:[Formularname (technisch)]],2,FALSE),"")</f>
        <v/>
      </c>
      <c r="X908" t="s">
        <v>83</v>
      </c>
      <c r="Y908" s="4"/>
      <c r="AB908" t="s">
        <v>85</v>
      </c>
      <c r="AC908" s="22" t="s">
        <v>97</v>
      </c>
      <c r="AD908" t="s">
        <v>87</v>
      </c>
      <c r="AF908" t="s">
        <v>2644</v>
      </c>
      <c r="AJ908" t="s">
        <v>99</v>
      </c>
      <c r="AK908" t="str">
        <f>IF(BTT[[#This Row],[Subprozess
(optionale Auswahl)]]="","okay",IF(VLOOKUP(BTT[[#This Row],[Subprozess
(optionale Auswahl)]],BPML[[Subprozess]:[Zugeordneter Hauptprozess]],3,FALSE)=BTT[[#This Row],[Hauptprozess
(Pflichtauswahl)]],"okay","falscher Subprozess"))</f>
        <v>okay</v>
      </c>
      <c r="AL908" t="str">
        <f>IF(aktives_Teilprojekt="Master","",IF(BTT[[#This Row],[Verantwortliches TP
(automatisch)]]=VLOOKUP(aktives_Teilprojekt,Teilprojekte[[Teilprojekte]:[Kürzel]],2,FALSE),"okay","Hauptprozess anderes TP"))</f>
        <v>okay</v>
      </c>
      <c r="AM9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08" t="str">
        <f>IFERROR(IF(BTT[[#This Row],[SAP-Modul
(Pflichtauswahl)]]&lt;&gt;VLOOKUP(BTT[[#This Row],[Verwendete Transaktion (Pflichtauswahl)]],Transaktionen[[Transaktionen]:[Modul]],3,FALSE),"Modul anders","okay"),"")</f>
        <v>okay</v>
      </c>
      <c r="AP908" t="str">
        <f>IFERROR(IF(COUNTIFS(BTT[Verwendete Transaktion (Pflichtauswahl)],BTT[[#This Row],[Verwendete Transaktion (Pflichtauswahl)]],BTT[SAP-Modul
(Pflichtauswahl)],"&lt;&gt;"&amp;BTT[[#This Row],[SAP-Modul
(Pflichtauswahl)]])&gt;0,"Modul anders","okay"),"")</f>
        <v>okay</v>
      </c>
      <c r="AQ908" t="str">
        <f>IFERROR(IF(COUNTIFS(BTT[Verwendete Transaktion (Pflichtauswahl)],BTT[[#This Row],[Verwendete Transaktion (Pflichtauswahl)]],BTT[Verantwortliches TP
(automatisch)],"&lt;&gt;"&amp;BTT[[#This Row],[Verantwortliches TP
(automatisch)]])&gt;0,"Transaktion mehrfach","okay"),"")</f>
        <v>okay</v>
      </c>
      <c r="AR908" t="str">
        <f>IFERROR(IF(COUNTIFS(BTT[Verwendete Transaktion (Pflichtauswahl)],BTT[[#This Row],[Verwendete Transaktion (Pflichtauswahl)]],BTT[Verantwortliches TP
(automatisch)],"&lt;&gt;"&amp;VLOOKUP(aktives_Teilprojekt,Teilprojekte[[Teilprojekte]:[Kürzel]],2,FALSE))&gt;0,"Transaktion mehrfach","okay"),"")</f>
        <v>okay</v>
      </c>
      <c r="AS908" t="s">
        <v>2653</v>
      </c>
    </row>
    <row r="909" spans="1:45" ht="45">
      <c r="A909" t="str">
        <f>IFERROR(IF(BTT[[#This Row],[Lfd Nr. 
(aus konsolidierter Datei)]]&lt;&gt;"",BTT[[#This Row],[Lfd Nr. 
(aus konsolidierter Datei)]],VLOOKUP(aktives_Teilprojekt,Teilprojekte[[Teilprojekte]:[Kürzel]],2,FALSE)&amp;ROW(BTT[[#This Row],[Lfd Nr.
(automatisch)]])-2),"")</f>
        <v>FI617</v>
      </c>
      <c r="B909" t="s">
        <v>79</v>
      </c>
      <c r="D909" t="s">
        <v>2654</v>
      </c>
      <c r="E909" t="str">
        <f>IFERROR(IF(NOT(BTT[[#This Row],[Manuelle Änderung des Verantwortliches TP
(Auswahl - bei Bedarf)]]=""),BTT[[#This Row],[Manuelle Änderung des Verantwortliches TP
(Auswahl - bei Bedarf)]],VLOOKUP(BTT[[#This Row],[Hauptprozess
(Pflichtauswahl)]],Hauptprozesse[],3,FALSE)),"")</f>
        <v>FI</v>
      </c>
      <c r="G909" t="s">
        <v>2655</v>
      </c>
      <c r="H909" t="s">
        <v>1380</v>
      </c>
      <c r="I909" t="s">
        <v>2656</v>
      </c>
      <c r="J909" t="str">
        <f>IFERROR(VLOOKUP(BTT[[#This Row],[Verwendete Transaktion (Pflichtauswahl)]],Transaktionen[[Transaktionen]:[Langtext]],2,FALSE),"")</f>
        <v>Bestellungen zum Material</v>
      </c>
      <c r="O909" t="s">
        <v>83</v>
      </c>
      <c r="T909" t="s">
        <v>83</v>
      </c>
      <c r="V909" t="str">
        <f>IFERROR(VLOOKUP(BTT[[#This Row],[Verwendetes Formular
(Auswahl falls relevant)]],Formulare[[Formularbezeichnung]:[Formularname (technisch)]],2,FALSE),"")</f>
        <v/>
      </c>
      <c r="X909" t="s">
        <v>83</v>
      </c>
      <c r="Y909" s="4" t="s">
        <v>2657</v>
      </c>
      <c r="AB909" t="s">
        <v>85</v>
      </c>
      <c r="AC909" s="22" t="s">
        <v>97</v>
      </c>
      <c r="AD909" t="s">
        <v>87</v>
      </c>
      <c r="AF909" t="s">
        <v>2644</v>
      </c>
      <c r="AJ909" t="s">
        <v>99</v>
      </c>
      <c r="AK909" t="str">
        <f>IF(BTT[[#This Row],[Subprozess
(optionale Auswahl)]]="","okay",IF(VLOOKUP(BTT[[#This Row],[Subprozess
(optionale Auswahl)]],BPML[[Subprozess]:[Zugeordneter Hauptprozess]],3,FALSE)=BTT[[#This Row],[Hauptprozess
(Pflichtauswahl)]],"okay","falscher Subprozess"))</f>
        <v>okay</v>
      </c>
      <c r="AL909" t="str">
        <f>IF(aktives_Teilprojekt="Master","",IF(BTT[[#This Row],[Verantwortliches TP
(automatisch)]]=VLOOKUP(aktives_Teilprojekt,Teilprojekte[[Teilprojekte]:[Kürzel]],2,FALSE),"okay","Hauptprozess anderes TP"))</f>
        <v>okay</v>
      </c>
      <c r="AM9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09" t="str">
        <f>IFERROR(IF(BTT[[#This Row],[SAP-Modul
(Pflichtauswahl)]]&lt;&gt;VLOOKUP(BTT[[#This Row],[Verwendete Transaktion (Pflichtauswahl)]],Transaktionen[[Transaktionen]:[Modul]],3,FALSE),"Modul anders","okay"),"")</f>
        <v>okay</v>
      </c>
      <c r="AP909" t="str">
        <f>IFERROR(IF(COUNTIFS(BTT[Verwendete Transaktion (Pflichtauswahl)],BTT[[#This Row],[Verwendete Transaktion (Pflichtauswahl)]],BTT[SAP-Modul
(Pflichtauswahl)],"&lt;&gt;"&amp;BTT[[#This Row],[SAP-Modul
(Pflichtauswahl)]])&gt;0,"Modul anders","okay"),"")</f>
        <v>okay</v>
      </c>
      <c r="AQ909" t="str">
        <f>IFERROR(IF(COUNTIFS(BTT[Verwendete Transaktion (Pflichtauswahl)],BTT[[#This Row],[Verwendete Transaktion (Pflichtauswahl)]],BTT[Verantwortliches TP
(automatisch)],"&lt;&gt;"&amp;BTT[[#This Row],[Verantwortliches TP
(automatisch)]])&gt;0,"Transaktion mehrfach","okay"),"")</f>
        <v>okay</v>
      </c>
      <c r="AR909" t="str">
        <f>IFERROR(IF(COUNTIFS(BTT[Verwendete Transaktion (Pflichtauswahl)],BTT[[#This Row],[Verwendete Transaktion (Pflichtauswahl)]],BTT[Verantwortliches TP
(automatisch)],"&lt;&gt;"&amp;VLOOKUP(aktives_Teilprojekt,Teilprojekte[[Teilprojekte]:[Kürzel]],2,FALSE))&gt;0,"Transaktion mehrfach","okay"),"")</f>
        <v>okay</v>
      </c>
      <c r="AS909" t="s">
        <v>2658</v>
      </c>
    </row>
    <row r="910" spans="1:45">
      <c r="A910" t="str">
        <f>IFERROR(IF(BTT[[#This Row],[Lfd Nr. 
(aus konsolidierter Datei)]]&lt;&gt;"",BTT[[#This Row],[Lfd Nr. 
(aus konsolidierter Datei)]],VLOOKUP(aktives_Teilprojekt,Teilprojekte[[Teilprojekte]:[Kürzel]],2,FALSE)&amp;ROW(BTT[[#This Row],[Lfd Nr.
(automatisch)]])-2),"")</f>
        <v>FI2193</v>
      </c>
      <c r="B910" t="s">
        <v>101</v>
      </c>
      <c r="D910" s="4" t="s">
        <v>376</v>
      </c>
      <c r="E910" t="str">
        <f>IFERROR(IF(NOT(BTT[[#This Row],[Manuelle Änderung des Verantwortliches TP
(Auswahl - bei Bedarf)]]=""),BTT[[#This Row],[Manuelle Änderung des Verantwortliches TP
(Auswahl - bei Bedarf)]],VLOOKUP(BTT[[#This Row],[Hauptprozess
(Pflichtauswahl)]],Hauptprozesse[],3,FALSE)),"")</f>
        <v>FI</v>
      </c>
      <c r="F910" t="s">
        <v>5</v>
      </c>
      <c r="G910" t="s">
        <v>754</v>
      </c>
      <c r="H910" t="s">
        <v>792</v>
      </c>
      <c r="I910" t="s">
        <v>2659</v>
      </c>
      <c r="J910" t="str">
        <f>IFERROR(VLOOKUP(BTT[[#This Row],[Verwendete Transaktion (Pflichtauswahl)]],Transaktionen[[Transaktionen]:[Langtext]],2,FALSE),"")</f>
        <v>Bestellungen zur Bestellnummmer</v>
      </c>
      <c r="V910" t="str">
        <f>IFERROR(VLOOKUP(BTT[[#This Row],[Verwendetes Formular
(Auswahl falls relevant)]],Formulare[[Formularbezeichnung]:[Formularname (technisch)]],2,FALSE),"")</f>
        <v/>
      </c>
      <c r="X910" t="s">
        <v>83</v>
      </c>
      <c r="Y910" s="4" t="s">
        <v>376</v>
      </c>
      <c r="AC910" s="22" t="s">
        <v>97</v>
      </c>
      <c r="AD910" t="s">
        <v>816</v>
      </c>
      <c r="AF910" t="s">
        <v>2660</v>
      </c>
      <c r="AJ910" t="s">
        <v>99</v>
      </c>
      <c r="AK910" t="str">
        <f>IF(BTT[[#This Row],[Subprozess
(optionale Auswahl)]]="","okay",IF(VLOOKUP(BTT[[#This Row],[Subprozess
(optionale Auswahl)]],BPML[[Subprozess]:[Zugeordneter Hauptprozess]],3,FALSE)=BTT[[#This Row],[Hauptprozess
(Pflichtauswahl)]],"okay","falscher Subprozess"))</f>
        <v>okay</v>
      </c>
      <c r="AL910" t="str">
        <f>IF(aktives_Teilprojekt="Master","",IF(BTT[[#This Row],[Verantwortliches TP
(automatisch)]]=VLOOKUP(aktives_Teilprojekt,Teilprojekte[[Teilprojekte]:[Kürzel]],2,FALSE),"okay","Hauptprozess anderes TP"))</f>
        <v>okay</v>
      </c>
      <c r="AM9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10" t="str">
        <f>IFERROR(IF(BTT[[#This Row],[SAP-Modul
(Pflichtauswahl)]]&lt;&gt;VLOOKUP(BTT[[#This Row],[Verwendete Transaktion (Pflichtauswahl)]],Transaktionen[[Transaktionen]:[Modul]],3,FALSE),"Modul anders","okay"),"")</f>
        <v>Modul anders</v>
      </c>
      <c r="AP910" t="str">
        <f>IFERROR(IF(COUNTIFS(BTT[Verwendete Transaktion (Pflichtauswahl)],BTT[[#This Row],[Verwendete Transaktion (Pflichtauswahl)]],BTT[SAP-Modul
(Pflichtauswahl)],"&lt;&gt;"&amp;BTT[[#This Row],[SAP-Modul
(Pflichtauswahl)]])&gt;0,"Modul anders","okay"),"")</f>
        <v>Modul anders</v>
      </c>
      <c r="AQ910" t="str">
        <f>IFERROR(IF(COUNTIFS(BTT[Verwendete Transaktion (Pflichtauswahl)],BTT[[#This Row],[Verwendete Transaktion (Pflichtauswahl)]],BTT[Verantwortliches TP
(automatisch)],"&lt;&gt;"&amp;BTT[[#This Row],[Verantwortliches TP
(automatisch)]])&gt;0,"Transaktion mehrfach","okay"),"")</f>
        <v>okay</v>
      </c>
      <c r="AR910" t="str">
        <f>IFERROR(IF(COUNTIFS(BTT[Verwendete Transaktion (Pflichtauswahl)],BTT[[#This Row],[Verwendete Transaktion (Pflichtauswahl)]],BTT[Verantwortliches TP
(automatisch)],"&lt;&gt;"&amp;VLOOKUP(aktives_Teilprojekt,Teilprojekte[[Teilprojekte]:[Kürzel]],2,FALSE))&gt;0,"Transaktion mehrfach","okay"),"")</f>
        <v>okay</v>
      </c>
      <c r="AS910" t="s">
        <v>2661</v>
      </c>
    </row>
    <row r="911" spans="1:45">
      <c r="A911" t="str">
        <f>IFERROR(IF(BTT[[#This Row],[Lfd Nr. 
(aus konsolidierter Datei)]]&lt;&gt;"",BTT[[#This Row],[Lfd Nr. 
(aus konsolidierter Datei)]],VLOOKUP(aktives_Teilprojekt,Teilprojekte[[Teilprojekte]:[Kürzel]],2,FALSE)&amp;ROW(BTT[[#This Row],[Lfd Nr.
(automatisch)]])-2),"")</f>
        <v>FI3170</v>
      </c>
      <c r="B911" t="s">
        <v>807</v>
      </c>
      <c r="D911" t="s">
        <v>2662</v>
      </c>
      <c r="E911" t="str">
        <f>IFERROR(IF(NOT(BTT[[#This Row],[Manuelle Änderung des Verantwortliches TP
(Auswahl - bei Bedarf)]]=""),BTT[[#This Row],[Manuelle Änderung des Verantwortliches TP
(Auswahl - bei Bedarf)]],VLOOKUP(BTT[[#This Row],[Hauptprozess
(Pflichtauswahl)]],Hauptprozesse[],3,FALSE)),"")</f>
        <v>FI</v>
      </c>
      <c r="G911" t="s">
        <v>809</v>
      </c>
      <c r="H911" t="s">
        <v>1088</v>
      </c>
      <c r="I911" t="s">
        <v>2663</v>
      </c>
      <c r="J911" t="str">
        <f>IFERROR(VLOOKUP(BTT[[#This Row],[Verwendete Transaktion (Pflichtauswahl)]],Transaktionen[[Transaktionen]:[Langtext]],2,FALSE),"")</f>
        <v>Rahmenvertrag anzeigen</v>
      </c>
      <c r="O911" t="s">
        <v>83</v>
      </c>
      <c r="T911" t="s">
        <v>83</v>
      </c>
      <c r="V911" t="str">
        <f>IFERROR(VLOOKUP(BTT[[#This Row],[Verwendetes Formular
(Auswahl falls relevant)]],Formulare[[Formularbezeichnung]:[Formularname (technisch)]],2,FALSE),"")</f>
        <v/>
      </c>
      <c r="X911" t="s">
        <v>83</v>
      </c>
      <c r="Y911" s="4"/>
      <c r="AC911" s="22" t="s">
        <v>97</v>
      </c>
      <c r="AD911" t="s">
        <v>98</v>
      </c>
      <c r="AF911" s="22" t="s">
        <v>97</v>
      </c>
      <c r="AJ911" t="s">
        <v>99</v>
      </c>
      <c r="AK911" t="str">
        <f>IF(BTT[[#This Row],[Subprozess
(optionale Auswahl)]]="","okay",IF(VLOOKUP(BTT[[#This Row],[Subprozess
(optionale Auswahl)]],BPML[[Subprozess]:[Zugeordneter Hauptprozess]],3,FALSE)=BTT[[#This Row],[Hauptprozess
(Pflichtauswahl)]],"okay","falscher Subprozess"))</f>
        <v>okay</v>
      </c>
      <c r="AL911" t="str">
        <f>IF(aktives_Teilprojekt="Master","",IF(BTT[[#This Row],[Verantwortliches TP
(automatisch)]]=VLOOKUP(aktives_Teilprojekt,Teilprojekte[[Teilprojekte]:[Kürzel]],2,FALSE),"okay","Hauptprozess anderes TP"))</f>
        <v>okay</v>
      </c>
      <c r="AM9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11" t="str">
        <f>IFERROR(IF(BTT[[#This Row],[SAP-Modul
(Pflichtauswahl)]]&lt;&gt;VLOOKUP(BTT[[#This Row],[Verwendete Transaktion (Pflichtauswahl)]],Transaktionen[[Transaktionen]:[Modul]],3,FALSE),"Modul anders","okay"),"")</f>
        <v>Modul anders</v>
      </c>
      <c r="AP911" t="str">
        <f>IFERROR(IF(COUNTIFS(BTT[Verwendete Transaktion (Pflichtauswahl)],BTT[[#This Row],[Verwendete Transaktion (Pflichtauswahl)]],BTT[SAP-Modul
(Pflichtauswahl)],"&lt;&gt;"&amp;BTT[[#This Row],[SAP-Modul
(Pflichtauswahl)]])&gt;0,"Modul anders","okay"),"")</f>
        <v>Modul anders</v>
      </c>
      <c r="AQ911" t="str">
        <f>IFERROR(IF(COUNTIFS(BTT[Verwendete Transaktion (Pflichtauswahl)],BTT[[#This Row],[Verwendete Transaktion (Pflichtauswahl)]],BTT[Verantwortliches TP
(automatisch)],"&lt;&gt;"&amp;BTT[[#This Row],[Verantwortliches TP
(automatisch)]])&gt;0,"Transaktion mehrfach","okay"),"")</f>
        <v>okay</v>
      </c>
      <c r="AR911" t="str">
        <f>IFERROR(IF(COUNTIFS(BTT[Verwendete Transaktion (Pflichtauswahl)],BTT[[#This Row],[Verwendete Transaktion (Pflichtauswahl)]],BTT[Verantwortliches TP
(automatisch)],"&lt;&gt;"&amp;VLOOKUP(aktives_Teilprojekt,Teilprojekte[[Teilprojekte]:[Kürzel]],2,FALSE))&gt;0,"Transaktion mehrfach","okay"),"")</f>
        <v>okay</v>
      </c>
      <c r="AS911" t="s">
        <v>2664</v>
      </c>
    </row>
    <row r="912" spans="1:45">
      <c r="A912" t="str">
        <f>IFERROR(IF(BTT[[#This Row],[Lfd Nr. 
(aus konsolidierter Datei)]]&lt;&gt;"",BTT[[#This Row],[Lfd Nr. 
(aus konsolidierter Datei)]],VLOOKUP(aktives_Teilprojekt,Teilprojekte[[Teilprojekte]:[Kürzel]],2,FALSE)&amp;ROW(BTT[[#This Row],[Lfd Nr.
(automatisch)]])-2),"")</f>
        <v>FI2198</v>
      </c>
      <c r="B912" t="s">
        <v>746</v>
      </c>
      <c r="D912" t="s">
        <v>2665</v>
      </c>
      <c r="E912" t="str">
        <f>IFERROR(IF(NOT(BTT[[#This Row],[Manuelle Änderung des Verantwortliches TP
(Auswahl - bei Bedarf)]]=""),BTT[[#This Row],[Manuelle Änderung des Verantwortliches TP
(Auswahl - bei Bedarf)]],VLOOKUP(BTT[[#This Row],[Hauptprozess
(Pflichtauswahl)]],Hauptprozesse[],3,FALSE)),"")</f>
        <v>FI</v>
      </c>
      <c r="G912" t="s">
        <v>754</v>
      </c>
      <c r="H912" t="s">
        <v>1380</v>
      </c>
      <c r="I912" t="s">
        <v>2663</v>
      </c>
      <c r="J912" t="str">
        <f>IFERROR(VLOOKUP(BTT[[#This Row],[Verwendete Transaktion (Pflichtauswahl)]],Transaktionen[[Transaktionen]:[Langtext]],2,FALSE),"")</f>
        <v>Rahmenvertrag anzeigen</v>
      </c>
      <c r="O912" t="s">
        <v>83</v>
      </c>
      <c r="T912" t="s">
        <v>83</v>
      </c>
      <c r="V912" t="str">
        <f>IFERROR(VLOOKUP(BTT[[#This Row],[Verwendetes Formular
(Auswahl falls relevant)]],Formulare[[Formularbezeichnung]:[Formularname (technisch)]],2,FALSE),"")</f>
        <v/>
      </c>
      <c r="X912" t="s">
        <v>83</v>
      </c>
      <c r="Y912" s="4"/>
      <c r="AB912" t="s">
        <v>85</v>
      </c>
      <c r="AC912" s="22" t="s">
        <v>97</v>
      </c>
      <c r="AD912" t="s">
        <v>87</v>
      </c>
      <c r="AF912" t="s">
        <v>2666</v>
      </c>
      <c r="AI912" t="s">
        <v>85</v>
      </c>
      <c r="AJ912" t="s">
        <v>85</v>
      </c>
      <c r="AK912" t="str">
        <f>IF(BTT[[#This Row],[Subprozess
(optionale Auswahl)]]="","okay",IF(VLOOKUP(BTT[[#This Row],[Subprozess
(optionale Auswahl)]],BPML[[Subprozess]:[Zugeordneter Hauptprozess]],3,FALSE)=BTT[[#This Row],[Hauptprozess
(Pflichtauswahl)]],"okay","falscher Subprozess"))</f>
        <v>okay</v>
      </c>
      <c r="AL912" t="str">
        <f>IF(aktives_Teilprojekt="Master","",IF(BTT[[#This Row],[Verantwortliches TP
(automatisch)]]=VLOOKUP(aktives_Teilprojekt,Teilprojekte[[Teilprojekte]:[Kürzel]],2,FALSE),"okay","Hauptprozess anderes TP"))</f>
        <v>okay</v>
      </c>
      <c r="AM9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12" t="str">
        <f>IFERROR(IF(BTT[[#This Row],[SAP-Modul
(Pflichtauswahl)]]&lt;&gt;VLOOKUP(BTT[[#This Row],[Verwendete Transaktion (Pflichtauswahl)]],Transaktionen[[Transaktionen]:[Modul]],3,FALSE),"Modul anders","okay"),"")</f>
        <v>okay</v>
      </c>
      <c r="AP912" t="str">
        <f>IFERROR(IF(COUNTIFS(BTT[Verwendete Transaktion (Pflichtauswahl)],BTT[[#This Row],[Verwendete Transaktion (Pflichtauswahl)]],BTT[SAP-Modul
(Pflichtauswahl)],"&lt;&gt;"&amp;BTT[[#This Row],[SAP-Modul
(Pflichtauswahl)]])&gt;0,"Modul anders","okay"),"")</f>
        <v>Modul anders</v>
      </c>
      <c r="AQ912" t="str">
        <f>IFERROR(IF(COUNTIFS(BTT[Verwendete Transaktion (Pflichtauswahl)],BTT[[#This Row],[Verwendete Transaktion (Pflichtauswahl)]],BTT[Verantwortliches TP
(automatisch)],"&lt;&gt;"&amp;BTT[[#This Row],[Verantwortliches TP
(automatisch)]])&gt;0,"Transaktion mehrfach","okay"),"")</f>
        <v>okay</v>
      </c>
      <c r="AR912" t="str">
        <f>IFERROR(IF(COUNTIFS(BTT[Verwendete Transaktion (Pflichtauswahl)],BTT[[#This Row],[Verwendete Transaktion (Pflichtauswahl)]],BTT[Verantwortliches TP
(automatisch)],"&lt;&gt;"&amp;VLOOKUP(aktives_Teilprojekt,Teilprojekte[[Teilprojekte]:[Kürzel]],2,FALSE))&gt;0,"Transaktion mehrfach","okay"),"")</f>
        <v>okay</v>
      </c>
      <c r="AS912" t="s">
        <v>2667</v>
      </c>
    </row>
    <row r="913" spans="1:45">
      <c r="A913" t="str">
        <f>IFERROR(IF(BTT[[#This Row],[Lfd Nr. 
(aus konsolidierter Datei)]]&lt;&gt;"",BTT[[#This Row],[Lfd Nr. 
(aus konsolidierter Datei)]],VLOOKUP(aktives_Teilprojekt,Teilprojekte[[Teilprojekte]:[Kürzel]],2,FALSE)&amp;ROW(BTT[[#This Row],[Lfd Nr.
(automatisch)]])-2),"")</f>
        <v>FI1548</v>
      </c>
      <c r="B913" t="s">
        <v>746</v>
      </c>
      <c r="D913" t="s">
        <v>2665</v>
      </c>
      <c r="E913" t="str">
        <f>IFERROR(IF(NOT(BTT[[#This Row],[Manuelle Änderung des Verantwortliches TP
(Auswahl - bei Bedarf)]]=""),BTT[[#This Row],[Manuelle Änderung des Verantwortliches TP
(Auswahl - bei Bedarf)]],VLOOKUP(BTT[[#This Row],[Hauptprozess
(Pflichtauswahl)]],Hauptprozesse[],3,FALSE)),"")</f>
        <v>FI</v>
      </c>
      <c r="G913" t="s">
        <v>754</v>
      </c>
      <c r="H913" t="s">
        <v>1380</v>
      </c>
      <c r="I913" t="s">
        <v>2668</v>
      </c>
      <c r="J913" t="str">
        <f>IFERROR(VLOOKUP(BTT[[#This Row],[Verwendete Transaktion (Pflichtauswahl)]],Transaktionen[[Transaktionen]:[Langtext]],2,FALSE),"")</f>
        <v>Kontrakt anzeigen</v>
      </c>
      <c r="O913" t="s">
        <v>83</v>
      </c>
      <c r="T913" t="s">
        <v>83</v>
      </c>
      <c r="V913" t="str">
        <f>IFERROR(VLOOKUP(BTT[[#This Row],[Verwendetes Formular
(Auswahl falls relevant)]],Formulare[[Formularbezeichnung]:[Formularname (technisch)]],2,FALSE),"")</f>
        <v/>
      </c>
      <c r="X913" t="s">
        <v>83</v>
      </c>
      <c r="Y913" s="4"/>
      <c r="AB913" t="s">
        <v>85</v>
      </c>
      <c r="AC913" s="22" t="s">
        <v>97</v>
      </c>
      <c r="AD913" t="s">
        <v>87</v>
      </c>
      <c r="AF913" t="s">
        <v>2666</v>
      </c>
      <c r="AI913" t="s">
        <v>85</v>
      </c>
      <c r="AJ913" t="s">
        <v>85</v>
      </c>
      <c r="AK913" t="str">
        <f>IF(BTT[[#This Row],[Subprozess
(optionale Auswahl)]]="","okay",IF(VLOOKUP(BTT[[#This Row],[Subprozess
(optionale Auswahl)]],BPML[[Subprozess]:[Zugeordneter Hauptprozess]],3,FALSE)=BTT[[#This Row],[Hauptprozess
(Pflichtauswahl)]],"okay","falscher Subprozess"))</f>
        <v>okay</v>
      </c>
      <c r="AL913" t="str">
        <f>IF(aktives_Teilprojekt="Master","",IF(BTT[[#This Row],[Verantwortliches TP
(automatisch)]]=VLOOKUP(aktives_Teilprojekt,Teilprojekte[[Teilprojekte]:[Kürzel]],2,FALSE),"okay","Hauptprozess anderes TP"))</f>
        <v>okay</v>
      </c>
      <c r="AM9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13" t="str">
        <f>IFERROR(IF(BTT[[#This Row],[SAP-Modul
(Pflichtauswahl)]]&lt;&gt;VLOOKUP(BTT[[#This Row],[Verwendete Transaktion (Pflichtauswahl)]],Transaktionen[[Transaktionen]:[Modul]],3,FALSE),"Modul anders","okay"),"")</f>
        <v>okay</v>
      </c>
      <c r="AP913" t="str">
        <f>IFERROR(IF(COUNTIFS(BTT[Verwendete Transaktion (Pflichtauswahl)],BTT[[#This Row],[Verwendete Transaktion (Pflichtauswahl)]],BTT[SAP-Modul
(Pflichtauswahl)],"&lt;&gt;"&amp;BTT[[#This Row],[SAP-Modul
(Pflichtauswahl)]])&gt;0,"Modul anders","okay"),"")</f>
        <v>okay</v>
      </c>
      <c r="AQ913" t="str">
        <f>IFERROR(IF(COUNTIFS(BTT[Verwendete Transaktion (Pflichtauswahl)],BTT[[#This Row],[Verwendete Transaktion (Pflichtauswahl)]],BTT[Verantwortliches TP
(automatisch)],"&lt;&gt;"&amp;BTT[[#This Row],[Verantwortliches TP
(automatisch)]])&gt;0,"Transaktion mehrfach","okay"),"")</f>
        <v>okay</v>
      </c>
      <c r="AR913" t="str">
        <f>IFERROR(IF(COUNTIFS(BTT[Verwendete Transaktion (Pflichtauswahl)],BTT[[#This Row],[Verwendete Transaktion (Pflichtauswahl)]],BTT[Verantwortliches TP
(automatisch)],"&lt;&gt;"&amp;VLOOKUP(aktives_Teilprojekt,Teilprojekte[[Teilprojekte]:[Kürzel]],2,FALSE))&gt;0,"Transaktion mehrfach","okay"),"")</f>
        <v>okay</v>
      </c>
      <c r="AS913" t="s">
        <v>2669</v>
      </c>
    </row>
    <row r="914" spans="1:45">
      <c r="A914" t="str">
        <f>IFERROR(IF(BTT[[#This Row],[Lfd Nr. 
(aus konsolidierter Datei)]]&lt;&gt;"",BTT[[#This Row],[Lfd Nr. 
(aus konsolidierter Datei)]],VLOOKUP(aktives_Teilprojekt,Teilprojekte[[Teilprojekte]:[Kürzel]],2,FALSE)&amp;ROW(BTT[[#This Row],[Lfd Nr.
(automatisch)]])-2),"")</f>
        <v>FI2201</v>
      </c>
      <c r="B914" t="s">
        <v>101</v>
      </c>
      <c r="D914" s="4" t="s">
        <v>1296</v>
      </c>
      <c r="E914" t="str">
        <f>IFERROR(IF(NOT(BTT[[#This Row],[Manuelle Änderung des Verantwortliches TP
(Auswahl - bei Bedarf)]]=""),BTT[[#This Row],[Manuelle Änderung des Verantwortliches TP
(Auswahl - bei Bedarf)]],VLOOKUP(BTT[[#This Row],[Hauptprozess
(Pflichtauswahl)]],Hauptprozesse[],3,FALSE)),"")</f>
        <v>FI</v>
      </c>
      <c r="G914" t="s">
        <v>754</v>
      </c>
      <c r="H914" t="s">
        <v>1380</v>
      </c>
      <c r="I914" t="s">
        <v>2670</v>
      </c>
      <c r="J914" t="str">
        <f>IFERROR(VLOOKUP(BTT[[#This Row],[Verwendete Transaktion (Pflichtauswahl)]],Transaktionen[[Transaktionen]:[Langtext]],2,FALSE),"")</f>
        <v>Rahmenverträge zur Bedarfsnummer</v>
      </c>
      <c r="V914" t="str">
        <f>IFERROR(VLOOKUP(BTT[[#This Row],[Verwendetes Formular
(Auswahl falls relevant)]],Formulare[[Formularbezeichnung]:[Formularname (technisch)]],2,FALSE),"")</f>
        <v/>
      </c>
      <c r="X914" t="s">
        <v>83</v>
      </c>
      <c r="Y914" s="4" t="s">
        <v>1296</v>
      </c>
      <c r="AB914" t="s">
        <v>85</v>
      </c>
      <c r="AC914" s="22" t="s">
        <v>97</v>
      </c>
      <c r="AD914" t="s">
        <v>87</v>
      </c>
      <c r="AF914" t="s">
        <v>2671</v>
      </c>
      <c r="AJ914" t="s">
        <v>99</v>
      </c>
      <c r="AK914" t="str">
        <f>IF(BTT[[#This Row],[Subprozess
(optionale Auswahl)]]="","okay",IF(VLOOKUP(BTT[[#This Row],[Subprozess
(optionale Auswahl)]],BPML[[Subprozess]:[Zugeordneter Hauptprozess]],3,FALSE)=BTT[[#This Row],[Hauptprozess
(Pflichtauswahl)]],"okay","falscher Subprozess"))</f>
        <v>okay</v>
      </c>
      <c r="AL914" t="str">
        <f>IF(aktives_Teilprojekt="Master","",IF(BTT[[#This Row],[Verantwortliches TP
(automatisch)]]=VLOOKUP(aktives_Teilprojekt,Teilprojekte[[Teilprojekte]:[Kürzel]],2,FALSE),"okay","Hauptprozess anderes TP"))</f>
        <v>okay</v>
      </c>
      <c r="AM9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14" t="str">
        <f>IFERROR(IF(BTT[[#This Row],[SAP-Modul
(Pflichtauswahl)]]&lt;&gt;VLOOKUP(BTT[[#This Row],[Verwendete Transaktion (Pflichtauswahl)]],Transaktionen[[Transaktionen]:[Modul]],3,FALSE),"Modul anders","okay"),"")</f>
        <v>okay</v>
      </c>
      <c r="AP914" t="str">
        <f>IFERROR(IF(COUNTIFS(BTT[Verwendete Transaktion (Pflichtauswahl)],BTT[[#This Row],[Verwendete Transaktion (Pflichtauswahl)]],BTT[SAP-Modul
(Pflichtauswahl)],"&lt;&gt;"&amp;BTT[[#This Row],[SAP-Modul
(Pflichtauswahl)]])&gt;0,"Modul anders","okay"),"")</f>
        <v>okay</v>
      </c>
      <c r="AQ914" t="str">
        <f>IFERROR(IF(COUNTIFS(BTT[Verwendete Transaktion (Pflichtauswahl)],BTT[[#This Row],[Verwendete Transaktion (Pflichtauswahl)]],BTT[Verantwortliches TP
(automatisch)],"&lt;&gt;"&amp;BTT[[#This Row],[Verantwortliches TP
(automatisch)]])&gt;0,"Transaktion mehrfach","okay"),"")</f>
        <v>okay</v>
      </c>
      <c r="AR914" t="str">
        <f>IFERROR(IF(COUNTIFS(BTT[Verwendete Transaktion (Pflichtauswahl)],BTT[[#This Row],[Verwendete Transaktion (Pflichtauswahl)]],BTT[Verantwortliches TP
(automatisch)],"&lt;&gt;"&amp;VLOOKUP(aktives_Teilprojekt,Teilprojekte[[Teilprojekte]:[Kürzel]],2,FALSE))&gt;0,"Transaktion mehrfach","okay"),"")</f>
        <v>okay</v>
      </c>
      <c r="AS914" t="s">
        <v>2672</v>
      </c>
    </row>
    <row r="915" spans="1:45">
      <c r="A915" t="str">
        <f>IFERROR(IF(BTT[[#This Row],[Lfd Nr. 
(aus konsolidierter Datei)]]&lt;&gt;"",BTT[[#This Row],[Lfd Nr. 
(aus konsolidierter Datei)]],VLOOKUP(aktives_Teilprojekt,Teilprojekte[[Teilprojekte]:[Kürzel]],2,FALSE)&amp;ROW(BTT[[#This Row],[Lfd Nr.
(automatisch)]])-2),"")</f>
        <v>FI2202</v>
      </c>
      <c r="B915" t="s">
        <v>101</v>
      </c>
      <c r="D915" t="s">
        <v>1417</v>
      </c>
      <c r="E915" t="str">
        <f>IFERROR(IF(NOT(BTT[[#This Row],[Manuelle Änderung des Verantwortliches TP
(Auswahl - bei Bedarf)]]=""),BTT[[#This Row],[Manuelle Änderung des Verantwortliches TP
(Auswahl - bei Bedarf)]],VLOOKUP(BTT[[#This Row],[Hauptprozess
(Pflichtauswahl)]],Hauptprozesse[],3,FALSE)),"")</f>
        <v>FI</v>
      </c>
      <c r="G915" t="s">
        <v>754</v>
      </c>
      <c r="H915" t="s">
        <v>1380</v>
      </c>
      <c r="I915" t="s">
        <v>2673</v>
      </c>
      <c r="J915" t="str">
        <f>IFERROR(VLOOKUP(BTT[[#This Row],[Verwendete Transaktion (Pflichtauswahl)]],Transaktionen[[Transaktionen]:[Langtext]],2,FALSE),"")</f>
        <v>Rahmenverträge zur Warengruppe</v>
      </c>
      <c r="V915" t="str">
        <f>IFERROR(VLOOKUP(BTT[[#This Row],[Verwendetes Formular
(Auswahl falls relevant)]],Formulare[[Formularbezeichnung]:[Formularname (technisch)]],2,FALSE),"")</f>
        <v/>
      </c>
      <c r="X915" t="s">
        <v>83</v>
      </c>
      <c r="Y915" s="4"/>
      <c r="AB915" t="s">
        <v>85</v>
      </c>
      <c r="AC915" s="22" t="s">
        <v>97</v>
      </c>
      <c r="AD915" t="s">
        <v>87</v>
      </c>
      <c r="AF915" t="s">
        <v>2671</v>
      </c>
      <c r="AJ915" t="s">
        <v>99</v>
      </c>
      <c r="AK915" t="str">
        <f>IF(BTT[[#This Row],[Subprozess
(optionale Auswahl)]]="","okay",IF(VLOOKUP(BTT[[#This Row],[Subprozess
(optionale Auswahl)]],BPML[[Subprozess]:[Zugeordneter Hauptprozess]],3,FALSE)=BTT[[#This Row],[Hauptprozess
(Pflichtauswahl)]],"okay","falscher Subprozess"))</f>
        <v>okay</v>
      </c>
      <c r="AL915" t="str">
        <f>IF(aktives_Teilprojekt="Master","",IF(BTT[[#This Row],[Verantwortliches TP
(automatisch)]]=VLOOKUP(aktives_Teilprojekt,Teilprojekte[[Teilprojekte]:[Kürzel]],2,FALSE),"okay","Hauptprozess anderes TP"))</f>
        <v>okay</v>
      </c>
      <c r="AM9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15" t="str">
        <f>IFERROR(IF(BTT[[#This Row],[SAP-Modul
(Pflichtauswahl)]]&lt;&gt;VLOOKUP(BTT[[#This Row],[Verwendete Transaktion (Pflichtauswahl)]],Transaktionen[[Transaktionen]:[Modul]],3,FALSE),"Modul anders","okay"),"")</f>
        <v>okay</v>
      </c>
      <c r="AP915" t="str">
        <f>IFERROR(IF(COUNTIFS(BTT[Verwendete Transaktion (Pflichtauswahl)],BTT[[#This Row],[Verwendete Transaktion (Pflichtauswahl)]],BTT[SAP-Modul
(Pflichtauswahl)],"&lt;&gt;"&amp;BTT[[#This Row],[SAP-Modul
(Pflichtauswahl)]])&gt;0,"Modul anders","okay"),"")</f>
        <v>okay</v>
      </c>
      <c r="AQ915" t="str">
        <f>IFERROR(IF(COUNTIFS(BTT[Verwendete Transaktion (Pflichtauswahl)],BTT[[#This Row],[Verwendete Transaktion (Pflichtauswahl)]],BTT[Verantwortliches TP
(automatisch)],"&lt;&gt;"&amp;BTT[[#This Row],[Verantwortliches TP
(automatisch)]])&gt;0,"Transaktion mehrfach","okay"),"")</f>
        <v>okay</v>
      </c>
      <c r="AR915" t="str">
        <f>IFERROR(IF(COUNTIFS(BTT[Verwendete Transaktion (Pflichtauswahl)],BTT[[#This Row],[Verwendete Transaktion (Pflichtauswahl)]],BTT[Verantwortliches TP
(automatisch)],"&lt;&gt;"&amp;VLOOKUP(aktives_Teilprojekt,Teilprojekte[[Teilprojekte]:[Kürzel]],2,FALSE))&gt;0,"Transaktion mehrfach","okay"),"")</f>
        <v>okay</v>
      </c>
      <c r="AS915" t="s">
        <v>2674</v>
      </c>
    </row>
    <row r="916" spans="1:45">
      <c r="A916" t="str">
        <f>IFERROR(IF(BTT[[#This Row],[Lfd Nr. 
(aus konsolidierter Datei)]]&lt;&gt;"",BTT[[#This Row],[Lfd Nr. 
(aus konsolidierter Datei)]],VLOOKUP(aktives_Teilprojekt,Teilprojekte[[Teilprojekte]:[Kürzel]],2,FALSE)&amp;ROW(BTT[[#This Row],[Lfd Nr.
(automatisch)]])-2),"")</f>
        <v>FI2203</v>
      </c>
      <c r="B916" t="s">
        <v>101</v>
      </c>
      <c r="D916" t="s">
        <v>1417</v>
      </c>
      <c r="E916" t="str">
        <f>IFERROR(IF(NOT(BTT[[#This Row],[Manuelle Änderung des Verantwortliches TP
(Auswahl - bei Bedarf)]]=""),BTT[[#This Row],[Manuelle Änderung des Verantwortliches TP
(Auswahl - bei Bedarf)]],VLOOKUP(BTT[[#This Row],[Hauptprozess
(Pflichtauswahl)]],Hauptprozesse[],3,FALSE)),"")</f>
        <v>FI</v>
      </c>
      <c r="G916" t="s">
        <v>754</v>
      </c>
      <c r="H916" t="s">
        <v>1380</v>
      </c>
      <c r="I916" t="s">
        <v>2675</v>
      </c>
      <c r="J916" t="str">
        <f>IFERROR(VLOOKUP(BTT[[#This Row],[Verwendete Transaktion (Pflichtauswahl)]],Transaktionen[[Transaktionen]:[Langtext]],2,FALSE),"")</f>
        <v>Rahmenverträge zum Projekt</v>
      </c>
      <c r="V916" t="str">
        <f>IFERROR(VLOOKUP(BTT[[#This Row],[Verwendetes Formular
(Auswahl falls relevant)]],Formulare[[Formularbezeichnung]:[Formularname (technisch)]],2,FALSE),"")</f>
        <v/>
      </c>
      <c r="X916" t="s">
        <v>83</v>
      </c>
      <c r="Y916" s="4"/>
      <c r="AB916" t="s">
        <v>85</v>
      </c>
      <c r="AC916" s="22" t="s">
        <v>97</v>
      </c>
      <c r="AD916" t="s">
        <v>87</v>
      </c>
      <c r="AF916" t="s">
        <v>2671</v>
      </c>
      <c r="AJ916" t="s">
        <v>99</v>
      </c>
      <c r="AK916" t="str">
        <f>IF(BTT[[#This Row],[Subprozess
(optionale Auswahl)]]="","okay",IF(VLOOKUP(BTT[[#This Row],[Subprozess
(optionale Auswahl)]],BPML[[Subprozess]:[Zugeordneter Hauptprozess]],3,FALSE)=BTT[[#This Row],[Hauptprozess
(Pflichtauswahl)]],"okay","falscher Subprozess"))</f>
        <v>okay</v>
      </c>
      <c r="AL916" t="str">
        <f>IF(aktives_Teilprojekt="Master","",IF(BTT[[#This Row],[Verantwortliches TP
(automatisch)]]=VLOOKUP(aktives_Teilprojekt,Teilprojekte[[Teilprojekte]:[Kürzel]],2,FALSE),"okay","Hauptprozess anderes TP"))</f>
        <v>okay</v>
      </c>
      <c r="AM9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16" t="str">
        <f>IFERROR(IF(BTT[[#This Row],[SAP-Modul
(Pflichtauswahl)]]&lt;&gt;VLOOKUP(BTT[[#This Row],[Verwendete Transaktion (Pflichtauswahl)]],Transaktionen[[Transaktionen]:[Modul]],3,FALSE),"Modul anders","okay"),"")</f>
        <v>okay</v>
      </c>
      <c r="AP916" t="str">
        <f>IFERROR(IF(COUNTIFS(BTT[Verwendete Transaktion (Pflichtauswahl)],BTT[[#This Row],[Verwendete Transaktion (Pflichtauswahl)]],BTT[SAP-Modul
(Pflichtauswahl)],"&lt;&gt;"&amp;BTT[[#This Row],[SAP-Modul
(Pflichtauswahl)]])&gt;0,"Modul anders","okay"),"")</f>
        <v>okay</v>
      </c>
      <c r="AQ916" t="str">
        <f>IFERROR(IF(COUNTIFS(BTT[Verwendete Transaktion (Pflichtauswahl)],BTT[[#This Row],[Verwendete Transaktion (Pflichtauswahl)]],BTT[Verantwortliches TP
(automatisch)],"&lt;&gt;"&amp;BTT[[#This Row],[Verantwortliches TP
(automatisch)]])&gt;0,"Transaktion mehrfach","okay"),"")</f>
        <v>okay</v>
      </c>
      <c r="AR916" t="str">
        <f>IFERROR(IF(COUNTIFS(BTT[Verwendete Transaktion (Pflichtauswahl)],BTT[[#This Row],[Verwendete Transaktion (Pflichtauswahl)]],BTT[Verantwortliches TP
(automatisch)],"&lt;&gt;"&amp;VLOOKUP(aktives_Teilprojekt,Teilprojekte[[Teilprojekte]:[Kürzel]],2,FALSE))&gt;0,"Transaktion mehrfach","okay"),"")</f>
        <v>okay</v>
      </c>
      <c r="AS916" t="s">
        <v>2676</v>
      </c>
    </row>
    <row r="917" spans="1:45">
      <c r="A917" t="str">
        <f>IFERROR(IF(BTT[[#This Row],[Lfd Nr. 
(aus konsolidierter Datei)]]&lt;&gt;"",BTT[[#This Row],[Lfd Nr. 
(aus konsolidierter Datei)]],VLOOKUP(aktives_Teilprojekt,Teilprojekte[[Teilprojekte]:[Kürzel]],2,FALSE)&amp;ROW(BTT[[#This Row],[Lfd Nr.
(automatisch)]])-2),"")</f>
        <v>FI2204</v>
      </c>
      <c r="B917" t="s">
        <v>101</v>
      </c>
      <c r="D917" t="s">
        <v>1417</v>
      </c>
      <c r="E917" t="str">
        <f>IFERROR(IF(NOT(BTT[[#This Row],[Manuelle Änderung des Verantwortliches TP
(Auswahl - bei Bedarf)]]=""),BTT[[#This Row],[Manuelle Änderung des Verantwortliches TP
(Auswahl - bei Bedarf)]],VLOOKUP(BTT[[#This Row],[Hauptprozess
(Pflichtauswahl)]],Hauptprozesse[],3,FALSE)),"")</f>
        <v>FI</v>
      </c>
      <c r="G917" t="s">
        <v>754</v>
      </c>
      <c r="H917" t="s">
        <v>1380</v>
      </c>
      <c r="I917" t="s">
        <v>2677</v>
      </c>
      <c r="J917" t="str">
        <f>IFERROR(VLOOKUP(BTT[[#This Row],[Verwendete Transaktion (Pflichtauswahl)]],Transaktionen[[Transaktionen]:[Langtext]],2,FALSE),"")</f>
        <v>Rahmenverträge zur Kontierung</v>
      </c>
      <c r="V917" t="str">
        <f>IFERROR(VLOOKUP(BTT[[#This Row],[Verwendetes Formular
(Auswahl falls relevant)]],Formulare[[Formularbezeichnung]:[Formularname (technisch)]],2,FALSE),"")</f>
        <v/>
      </c>
      <c r="X917" t="s">
        <v>83</v>
      </c>
      <c r="Y917" s="4"/>
      <c r="AB917" t="s">
        <v>85</v>
      </c>
      <c r="AC917" s="22" t="s">
        <v>97</v>
      </c>
      <c r="AD917" t="s">
        <v>87</v>
      </c>
      <c r="AF917" t="s">
        <v>2666</v>
      </c>
      <c r="AJ917" t="s">
        <v>99</v>
      </c>
      <c r="AK917" t="str">
        <f>IF(BTT[[#This Row],[Subprozess
(optionale Auswahl)]]="","okay",IF(VLOOKUP(BTT[[#This Row],[Subprozess
(optionale Auswahl)]],BPML[[Subprozess]:[Zugeordneter Hauptprozess]],3,FALSE)=BTT[[#This Row],[Hauptprozess
(Pflichtauswahl)]],"okay","falscher Subprozess"))</f>
        <v>okay</v>
      </c>
      <c r="AL917" t="str">
        <f>IF(aktives_Teilprojekt="Master","",IF(BTT[[#This Row],[Verantwortliches TP
(automatisch)]]=VLOOKUP(aktives_Teilprojekt,Teilprojekte[[Teilprojekte]:[Kürzel]],2,FALSE),"okay","Hauptprozess anderes TP"))</f>
        <v>okay</v>
      </c>
      <c r="AM9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17" t="str">
        <f>IFERROR(IF(BTT[[#This Row],[SAP-Modul
(Pflichtauswahl)]]&lt;&gt;VLOOKUP(BTT[[#This Row],[Verwendete Transaktion (Pflichtauswahl)]],Transaktionen[[Transaktionen]:[Modul]],3,FALSE),"Modul anders","okay"),"")</f>
        <v>okay</v>
      </c>
      <c r="AP917" t="str">
        <f>IFERROR(IF(COUNTIFS(BTT[Verwendete Transaktion (Pflichtauswahl)],BTT[[#This Row],[Verwendete Transaktion (Pflichtauswahl)]],BTT[SAP-Modul
(Pflichtauswahl)],"&lt;&gt;"&amp;BTT[[#This Row],[SAP-Modul
(Pflichtauswahl)]])&gt;0,"Modul anders","okay"),"")</f>
        <v>okay</v>
      </c>
      <c r="AQ917" t="str">
        <f>IFERROR(IF(COUNTIFS(BTT[Verwendete Transaktion (Pflichtauswahl)],BTT[[#This Row],[Verwendete Transaktion (Pflichtauswahl)]],BTT[Verantwortliches TP
(automatisch)],"&lt;&gt;"&amp;BTT[[#This Row],[Verantwortliches TP
(automatisch)]])&gt;0,"Transaktion mehrfach","okay"),"")</f>
        <v>okay</v>
      </c>
      <c r="AR917" t="str">
        <f>IFERROR(IF(COUNTIFS(BTT[Verwendete Transaktion (Pflichtauswahl)],BTT[[#This Row],[Verwendete Transaktion (Pflichtauswahl)]],BTT[Verantwortliches TP
(automatisch)],"&lt;&gt;"&amp;VLOOKUP(aktives_Teilprojekt,Teilprojekte[[Teilprojekte]:[Kürzel]],2,FALSE))&gt;0,"Transaktion mehrfach","okay"),"")</f>
        <v>okay</v>
      </c>
      <c r="AS917" t="s">
        <v>2678</v>
      </c>
    </row>
    <row r="918" spans="1:45">
      <c r="A918" t="str">
        <f>IFERROR(IF(BTT[[#This Row],[Lfd Nr. 
(aus konsolidierter Datei)]]&lt;&gt;"",BTT[[#This Row],[Lfd Nr. 
(aus konsolidierter Datei)]],VLOOKUP(aktives_Teilprojekt,Teilprojekte[[Teilprojekte]:[Kürzel]],2,FALSE)&amp;ROW(BTT[[#This Row],[Lfd Nr.
(automatisch)]])-2),"")</f>
        <v>FI2205</v>
      </c>
      <c r="B918" t="s">
        <v>101</v>
      </c>
      <c r="D918" t="s">
        <v>1417</v>
      </c>
      <c r="E918" t="str">
        <f>IFERROR(IF(NOT(BTT[[#This Row],[Manuelle Änderung des Verantwortliches TP
(Auswahl - bei Bedarf)]]=""),BTT[[#This Row],[Manuelle Änderung des Verantwortliches TP
(Auswahl - bei Bedarf)]],VLOOKUP(BTT[[#This Row],[Hauptprozess
(Pflichtauswahl)]],Hauptprozesse[],3,FALSE)),"")</f>
        <v>FI</v>
      </c>
      <c r="G918" t="s">
        <v>754</v>
      </c>
      <c r="H918" t="s">
        <v>1380</v>
      </c>
      <c r="I918" t="s">
        <v>2679</v>
      </c>
      <c r="J918" t="str">
        <f>IFERROR(VLOOKUP(BTT[[#This Row],[Verwendete Transaktion (Pflichtauswahl)]],Transaktionen[[Transaktionen]:[Langtext]],2,FALSE),"")</f>
        <v>Rahmenverträge zum Lieferant</v>
      </c>
      <c r="V918" t="str">
        <f>IFERROR(VLOOKUP(BTT[[#This Row],[Verwendetes Formular
(Auswahl falls relevant)]],Formulare[[Formularbezeichnung]:[Formularname (technisch)]],2,FALSE),"")</f>
        <v/>
      </c>
      <c r="X918" t="s">
        <v>83</v>
      </c>
      <c r="Y918" s="4"/>
      <c r="AB918" t="s">
        <v>85</v>
      </c>
      <c r="AC918" s="22" t="s">
        <v>97</v>
      </c>
      <c r="AD918" t="s">
        <v>87</v>
      </c>
      <c r="AF918" t="s">
        <v>2671</v>
      </c>
      <c r="AJ918" t="s">
        <v>99</v>
      </c>
      <c r="AK918" t="str">
        <f>IF(BTT[[#This Row],[Subprozess
(optionale Auswahl)]]="","okay",IF(VLOOKUP(BTT[[#This Row],[Subprozess
(optionale Auswahl)]],BPML[[Subprozess]:[Zugeordneter Hauptprozess]],3,FALSE)=BTT[[#This Row],[Hauptprozess
(Pflichtauswahl)]],"okay","falscher Subprozess"))</f>
        <v>okay</v>
      </c>
      <c r="AL918" t="str">
        <f>IF(aktives_Teilprojekt="Master","",IF(BTT[[#This Row],[Verantwortliches TP
(automatisch)]]=VLOOKUP(aktives_Teilprojekt,Teilprojekte[[Teilprojekte]:[Kürzel]],2,FALSE),"okay","Hauptprozess anderes TP"))</f>
        <v>okay</v>
      </c>
      <c r="AM9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18" t="str">
        <f>IFERROR(IF(BTT[[#This Row],[SAP-Modul
(Pflichtauswahl)]]&lt;&gt;VLOOKUP(BTT[[#This Row],[Verwendete Transaktion (Pflichtauswahl)]],Transaktionen[[Transaktionen]:[Modul]],3,FALSE),"Modul anders","okay"),"")</f>
        <v>okay</v>
      </c>
      <c r="AP918" t="str">
        <f>IFERROR(IF(COUNTIFS(BTT[Verwendete Transaktion (Pflichtauswahl)],BTT[[#This Row],[Verwendete Transaktion (Pflichtauswahl)]],BTT[SAP-Modul
(Pflichtauswahl)],"&lt;&gt;"&amp;BTT[[#This Row],[SAP-Modul
(Pflichtauswahl)]])&gt;0,"Modul anders","okay"),"")</f>
        <v>okay</v>
      </c>
      <c r="AQ918" t="str">
        <f>IFERROR(IF(COUNTIFS(BTT[Verwendete Transaktion (Pflichtauswahl)],BTT[[#This Row],[Verwendete Transaktion (Pflichtauswahl)]],BTT[Verantwortliches TP
(automatisch)],"&lt;&gt;"&amp;BTT[[#This Row],[Verantwortliches TP
(automatisch)]])&gt;0,"Transaktion mehrfach","okay"),"")</f>
        <v>okay</v>
      </c>
      <c r="AR918" t="str">
        <f>IFERROR(IF(COUNTIFS(BTT[Verwendete Transaktion (Pflichtauswahl)],BTT[[#This Row],[Verwendete Transaktion (Pflichtauswahl)]],BTT[Verantwortliches TP
(automatisch)],"&lt;&gt;"&amp;VLOOKUP(aktives_Teilprojekt,Teilprojekte[[Teilprojekte]:[Kürzel]],2,FALSE))&gt;0,"Transaktion mehrfach","okay"),"")</f>
        <v>okay</v>
      </c>
      <c r="AS918" t="s">
        <v>2680</v>
      </c>
    </row>
    <row r="919" spans="1:45">
      <c r="A919" t="str">
        <f>IFERROR(IF(BTT[[#This Row],[Lfd Nr. 
(aus konsolidierter Datei)]]&lt;&gt;"",BTT[[#This Row],[Lfd Nr. 
(aus konsolidierter Datei)]],VLOOKUP(aktives_Teilprojekt,Teilprojekte[[Teilprojekte]:[Kürzel]],2,FALSE)&amp;ROW(BTT[[#This Row],[Lfd Nr.
(automatisch)]])-2),"")</f>
        <v>FI2206</v>
      </c>
      <c r="B919" t="s">
        <v>101</v>
      </c>
      <c r="D919" t="s">
        <v>1417</v>
      </c>
      <c r="E919" t="str">
        <f>IFERROR(IF(NOT(BTT[[#This Row],[Manuelle Änderung des Verantwortliches TP
(Auswahl - bei Bedarf)]]=""),BTT[[#This Row],[Manuelle Änderung des Verantwortliches TP
(Auswahl - bei Bedarf)]],VLOOKUP(BTT[[#This Row],[Hauptprozess
(Pflichtauswahl)]],Hauptprozesse[],3,FALSE)),"")</f>
        <v>FI</v>
      </c>
      <c r="G919" t="s">
        <v>754</v>
      </c>
      <c r="H919" t="s">
        <v>1380</v>
      </c>
      <c r="I919" t="s">
        <v>2681</v>
      </c>
      <c r="J919" t="str">
        <f>IFERROR(VLOOKUP(BTT[[#This Row],[Verwendete Transaktion (Pflichtauswahl)]],Transaktionen[[Transaktionen]:[Langtext]],2,FALSE),"")</f>
        <v>Rahmenverträge zum Material</v>
      </c>
      <c r="V919" t="str">
        <f>IFERROR(VLOOKUP(BTT[[#This Row],[Verwendetes Formular
(Auswahl falls relevant)]],Formulare[[Formularbezeichnung]:[Formularname (technisch)]],2,FALSE),"")</f>
        <v/>
      </c>
      <c r="X919" t="s">
        <v>83</v>
      </c>
      <c r="Y919" s="4"/>
      <c r="AB919" t="s">
        <v>85</v>
      </c>
      <c r="AC919" s="22" t="s">
        <v>97</v>
      </c>
      <c r="AD919" t="s">
        <v>87</v>
      </c>
      <c r="AF919" t="s">
        <v>2671</v>
      </c>
      <c r="AJ919" t="s">
        <v>99</v>
      </c>
      <c r="AK919" t="str">
        <f>IF(BTT[[#This Row],[Subprozess
(optionale Auswahl)]]="","okay",IF(VLOOKUP(BTT[[#This Row],[Subprozess
(optionale Auswahl)]],BPML[[Subprozess]:[Zugeordneter Hauptprozess]],3,FALSE)=BTT[[#This Row],[Hauptprozess
(Pflichtauswahl)]],"okay","falscher Subprozess"))</f>
        <v>okay</v>
      </c>
      <c r="AL919" t="str">
        <f>IF(aktives_Teilprojekt="Master","",IF(BTT[[#This Row],[Verantwortliches TP
(automatisch)]]=VLOOKUP(aktives_Teilprojekt,Teilprojekte[[Teilprojekte]:[Kürzel]],2,FALSE),"okay","Hauptprozess anderes TP"))</f>
        <v>okay</v>
      </c>
      <c r="AM9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19" t="str">
        <f>IFERROR(IF(BTT[[#This Row],[SAP-Modul
(Pflichtauswahl)]]&lt;&gt;VLOOKUP(BTT[[#This Row],[Verwendete Transaktion (Pflichtauswahl)]],Transaktionen[[Transaktionen]:[Modul]],3,FALSE),"Modul anders","okay"),"")</f>
        <v>okay</v>
      </c>
      <c r="AP919" t="str">
        <f>IFERROR(IF(COUNTIFS(BTT[Verwendete Transaktion (Pflichtauswahl)],BTT[[#This Row],[Verwendete Transaktion (Pflichtauswahl)]],BTT[SAP-Modul
(Pflichtauswahl)],"&lt;&gt;"&amp;BTT[[#This Row],[SAP-Modul
(Pflichtauswahl)]])&gt;0,"Modul anders","okay"),"")</f>
        <v>okay</v>
      </c>
      <c r="AQ919" t="str">
        <f>IFERROR(IF(COUNTIFS(BTT[Verwendete Transaktion (Pflichtauswahl)],BTT[[#This Row],[Verwendete Transaktion (Pflichtauswahl)]],BTT[Verantwortliches TP
(automatisch)],"&lt;&gt;"&amp;BTT[[#This Row],[Verantwortliches TP
(automatisch)]])&gt;0,"Transaktion mehrfach","okay"),"")</f>
        <v>okay</v>
      </c>
      <c r="AR919" t="str">
        <f>IFERROR(IF(COUNTIFS(BTT[Verwendete Transaktion (Pflichtauswahl)],BTT[[#This Row],[Verwendete Transaktion (Pflichtauswahl)]],BTT[Verantwortliches TP
(automatisch)],"&lt;&gt;"&amp;VLOOKUP(aktives_Teilprojekt,Teilprojekte[[Teilprojekte]:[Kürzel]],2,FALSE))&gt;0,"Transaktion mehrfach","okay"),"")</f>
        <v>okay</v>
      </c>
      <c r="AS919" t="s">
        <v>2682</v>
      </c>
    </row>
    <row r="920" spans="1:45">
      <c r="A920" t="str">
        <f>IFERROR(IF(BTT[[#This Row],[Lfd Nr. 
(aus konsolidierter Datei)]]&lt;&gt;"",BTT[[#This Row],[Lfd Nr. 
(aus konsolidierter Datei)]],VLOOKUP(aktives_Teilprojekt,Teilprojekte[[Teilprojekte]:[Kürzel]],2,FALSE)&amp;ROW(BTT[[#This Row],[Lfd Nr.
(automatisch)]])-2),"")</f>
        <v>FI2207</v>
      </c>
      <c r="B920" t="s">
        <v>101</v>
      </c>
      <c r="D920" s="4" t="s">
        <v>1296</v>
      </c>
      <c r="E920" t="str">
        <f>IFERROR(IF(NOT(BTT[[#This Row],[Manuelle Änderung des Verantwortliches TP
(Auswahl - bei Bedarf)]]=""),BTT[[#This Row],[Manuelle Änderung des Verantwortliches TP
(Auswahl - bei Bedarf)]],VLOOKUP(BTT[[#This Row],[Hauptprozess
(Pflichtauswahl)]],Hauptprozesse[],3,FALSE)),"")</f>
        <v>FI</v>
      </c>
      <c r="G920" t="s">
        <v>754</v>
      </c>
      <c r="H920" t="s">
        <v>1380</v>
      </c>
      <c r="I920" t="s">
        <v>2683</v>
      </c>
      <c r="J920" t="str">
        <f>IFERROR(VLOOKUP(BTT[[#This Row],[Verwendete Transaktion (Pflichtauswahl)]],Transaktionen[[Transaktionen]:[Langtext]],2,FALSE),"")</f>
        <v>Rahmenverträge zur Vertragsnummer</v>
      </c>
      <c r="V920" t="str">
        <f>IFERROR(VLOOKUP(BTT[[#This Row],[Verwendetes Formular
(Auswahl falls relevant)]],Formulare[[Formularbezeichnung]:[Formularname (technisch)]],2,FALSE),"")</f>
        <v/>
      </c>
      <c r="X920" t="s">
        <v>83</v>
      </c>
      <c r="Y920" s="4" t="s">
        <v>1296</v>
      </c>
      <c r="AB920" t="s">
        <v>85</v>
      </c>
      <c r="AC920" s="22" t="s">
        <v>97</v>
      </c>
      <c r="AD920" t="s">
        <v>87</v>
      </c>
      <c r="AF920" t="s">
        <v>2671</v>
      </c>
      <c r="AJ920" t="s">
        <v>99</v>
      </c>
      <c r="AK920" t="str">
        <f>IF(BTT[[#This Row],[Subprozess
(optionale Auswahl)]]="","okay",IF(VLOOKUP(BTT[[#This Row],[Subprozess
(optionale Auswahl)]],BPML[[Subprozess]:[Zugeordneter Hauptprozess]],3,FALSE)=BTT[[#This Row],[Hauptprozess
(Pflichtauswahl)]],"okay","falscher Subprozess"))</f>
        <v>okay</v>
      </c>
      <c r="AL920" t="str">
        <f>IF(aktives_Teilprojekt="Master","",IF(BTT[[#This Row],[Verantwortliches TP
(automatisch)]]=VLOOKUP(aktives_Teilprojekt,Teilprojekte[[Teilprojekte]:[Kürzel]],2,FALSE),"okay","Hauptprozess anderes TP"))</f>
        <v>okay</v>
      </c>
      <c r="AM9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0" t="str">
        <f>IFERROR(IF(BTT[[#This Row],[SAP-Modul
(Pflichtauswahl)]]&lt;&gt;VLOOKUP(BTT[[#This Row],[Verwendete Transaktion (Pflichtauswahl)]],Transaktionen[[Transaktionen]:[Modul]],3,FALSE),"Modul anders","okay"),"")</f>
        <v>okay</v>
      </c>
      <c r="AP920" t="str">
        <f>IFERROR(IF(COUNTIFS(BTT[Verwendete Transaktion (Pflichtauswahl)],BTT[[#This Row],[Verwendete Transaktion (Pflichtauswahl)]],BTT[SAP-Modul
(Pflichtauswahl)],"&lt;&gt;"&amp;BTT[[#This Row],[SAP-Modul
(Pflichtauswahl)]])&gt;0,"Modul anders","okay"),"")</f>
        <v>okay</v>
      </c>
      <c r="AQ920" t="str">
        <f>IFERROR(IF(COUNTIFS(BTT[Verwendete Transaktion (Pflichtauswahl)],BTT[[#This Row],[Verwendete Transaktion (Pflichtauswahl)]],BTT[Verantwortliches TP
(automatisch)],"&lt;&gt;"&amp;BTT[[#This Row],[Verantwortliches TP
(automatisch)]])&gt;0,"Transaktion mehrfach","okay"),"")</f>
        <v>okay</v>
      </c>
      <c r="AR920" t="str">
        <f>IFERROR(IF(COUNTIFS(BTT[Verwendete Transaktion (Pflichtauswahl)],BTT[[#This Row],[Verwendete Transaktion (Pflichtauswahl)]],BTT[Verantwortliches TP
(automatisch)],"&lt;&gt;"&amp;VLOOKUP(aktives_Teilprojekt,Teilprojekte[[Teilprojekte]:[Kürzel]],2,FALSE))&gt;0,"Transaktion mehrfach","okay"),"")</f>
        <v>okay</v>
      </c>
      <c r="AS920" t="s">
        <v>2684</v>
      </c>
    </row>
    <row r="921" spans="1:45" ht="30">
      <c r="A921" t="str">
        <f>IFERROR(IF(BTT[[#This Row],[Lfd Nr. 
(aus konsolidierter Datei)]]&lt;&gt;"",BTT[[#This Row],[Lfd Nr. 
(aus konsolidierter Datei)]],VLOOKUP(aktives_Teilprojekt,Teilprojekte[[Teilprojekte]:[Kürzel]],2,FALSE)&amp;ROW(BTT[[#This Row],[Lfd Nr.
(automatisch)]])-2),"")</f>
        <v>FI729</v>
      </c>
      <c r="B921" t="s">
        <v>79</v>
      </c>
      <c r="D921" t="s">
        <v>2685</v>
      </c>
      <c r="E921" t="str">
        <f>IFERROR(IF(NOT(BTT[[#This Row],[Manuelle Änderung des Verantwortliches TP
(Auswahl - bei Bedarf)]]=""),BTT[[#This Row],[Manuelle Änderung des Verantwortliches TP
(Auswahl - bei Bedarf)]],VLOOKUP(BTT[[#This Row],[Hauptprozess
(Pflichtauswahl)]],Hauptprozesse[],3,FALSE)),"")</f>
        <v>FI</v>
      </c>
      <c r="G921" t="s">
        <v>2686</v>
      </c>
      <c r="H921" t="s">
        <v>1380</v>
      </c>
      <c r="I921" t="s">
        <v>2687</v>
      </c>
      <c r="J921" t="str">
        <f>IFERROR(VLOOKUP(BTT[[#This Row],[Verwendete Transaktion (Pflichtauswahl)]],Transaktionen[[Transaktionen]:[Langtext]],2,FALSE),"")</f>
        <v/>
      </c>
      <c r="O921" t="s">
        <v>83</v>
      </c>
      <c r="T921" t="s">
        <v>83</v>
      </c>
      <c r="V921" t="str">
        <f>IFERROR(VLOOKUP(BTT[[#This Row],[Verwendetes Formular
(Auswahl falls relevant)]],Formulare[[Formularbezeichnung]:[Formularname (technisch)]],2,FALSE),"")</f>
        <v/>
      </c>
      <c r="X921" t="s">
        <v>83</v>
      </c>
      <c r="Y921" s="4" t="s">
        <v>2688</v>
      </c>
      <c r="AB921" t="s">
        <v>85</v>
      </c>
      <c r="AC921" s="22" t="s">
        <v>97</v>
      </c>
      <c r="AD921" t="s">
        <v>816</v>
      </c>
      <c r="AF921" t="s">
        <v>2689</v>
      </c>
      <c r="AJ921" t="s">
        <v>99</v>
      </c>
      <c r="AK921" t="str">
        <f>IF(BTT[[#This Row],[Subprozess
(optionale Auswahl)]]="","okay",IF(VLOOKUP(BTT[[#This Row],[Subprozess
(optionale Auswahl)]],BPML[[Subprozess]:[Zugeordneter Hauptprozess]],3,FALSE)=BTT[[#This Row],[Hauptprozess
(Pflichtauswahl)]],"okay","falscher Subprozess"))</f>
        <v>okay</v>
      </c>
      <c r="AL921" t="str">
        <f>IF(aktives_Teilprojekt="Master","",IF(BTT[[#This Row],[Verantwortliches TP
(automatisch)]]=VLOOKUP(aktives_Teilprojekt,Teilprojekte[[Teilprojekte]:[Kürzel]],2,FALSE),"okay","Hauptprozess anderes TP"))</f>
        <v>okay</v>
      </c>
      <c r="AM9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1" t="str">
        <f>IFERROR(IF(BTT[[#This Row],[SAP-Modul
(Pflichtauswahl)]]&lt;&gt;VLOOKUP(BTT[[#This Row],[Verwendete Transaktion (Pflichtauswahl)]],Transaktionen[[Transaktionen]:[Modul]],3,FALSE),"Modul anders","okay"),"")</f>
        <v/>
      </c>
      <c r="AP921" t="str">
        <f>IFERROR(IF(COUNTIFS(BTT[Verwendete Transaktion (Pflichtauswahl)],BTT[[#This Row],[Verwendete Transaktion (Pflichtauswahl)]],BTT[SAP-Modul
(Pflichtauswahl)],"&lt;&gt;"&amp;BTT[[#This Row],[SAP-Modul
(Pflichtauswahl)]])&gt;0,"Modul anders","okay"),"")</f>
        <v>okay</v>
      </c>
      <c r="AQ921" t="str">
        <f>IFERROR(IF(COUNTIFS(BTT[Verwendete Transaktion (Pflichtauswahl)],BTT[[#This Row],[Verwendete Transaktion (Pflichtauswahl)]],BTT[Verantwortliches TP
(automatisch)],"&lt;&gt;"&amp;BTT[[#This Row],[Verantwortliches TP
(automatisch)]])&gt;0,"Transaktion mehrfach","okay"),"")</f>
        <v>okay</v>
      </c>
      <c r="AR921" t="str">
        <f>IFERROR(IF(COUNTIFS(BTT[Verwendete Transaktion (Pflichtauswahl)],BTT[[#This Row],[Verwendete Transaktion (Pflichtauswahl)]],BTT[Verantwortliches TP
(automatisch)],"&lt;&gt;"&amp;VLOOKUP(aktives_Teilprojekt,Teilprojekte[[Teilprojekte]:[Kürzel]],2,FALSE))&gt;0,"Transaktion mehrfach","okay"),"")</f>
        <v>okay</v>
      </c>
      <c r="AS921" t="s">
        <v>2690</v>
      </c>
    </row>
    <row r="922" spans="1:45" ht="30">
      <c r="A922" t="str">
        <f>IFERROR(IF(BTT[[#This Row],[Lfd Nr. 
(aus konsolidierter Datei)]]&lt;&gt;"",BTT[[#This Row],[Lfd Nr. 
(aus konsolidierter Datei)]],VLOOKUP(aktives_Teilprojekt,Teilprojekte[[Teilprojekte]:[Kürzel]],2,FALSE)&amp;ROW(BTT[[#This Row],[Lfd Nr.
(automatisch)]])-2),"")</f>
        <v>FI733</v>
      </c>
      <c r="B922" t="s">
        <v>79</v>
      </c>
      <c r="D922" t="s">
        <v>2691</v>
      </c>
      <c r="E922" t="str">
        <f>IFERROR(IF(NOT(BTT[[#This Row],[Manuelle Änderung des Verantwortliches TP
(Auswahl - bei Bedarf)]]=""),BTT[[#This Row],[Manuelle Änderung des Verantwortliches TP
(Auswahl - bei Bedarf)]],VLOOKUP(BTT[[#This Row],[Hauptprozess
(Pflichtauswahl)]],Hauptprozesse[],3,FALSE)),"")</f>
        <v>FI</v>
      </c>
      <c r="G922" t="s">
        <v>2692</v>
      </c>
      <c r="H922" t="s">
        <v>1380</v>
      </c>
      <c r="I922" t="s">
        <v>2693</v>
      </c>
      <c r="J922" t="str">
        <f>IFERROR(VLOOKUP(BTT[[#This Row],[Verwendete Transaktion (Pflichtauswahl)]],Transaktionen[[Transaktionen]:[Langtext]],2,FALSE),"")</f>
        <v>Inventurbeleg nachzählen</v>
      </c>
      <c r="O922" t="s">
        <v>83</v>
      </c>
      <c r="T922" t="s">
        <v>83</v>
      </c>
      <c r="V922" t="str">
        <f>IFERROR(VLOOKUP(BTT[[#This Row],[Verwendetes Formular
(Auswahl falls relevant)]],Formulare[[Formularbezeichnung]:[Formularname (technisch)]],2,FALSE),"")</f>
        <v/>
      </c>
      <c r="X922" t="s">
        <v>83</v>
      </c>
      <c r="Y922" s="4" t="s">
        <v>2694</v>
      </c>
      <c r="AB922" t="s">
        <v>85</v>
      </c>
      <c r="AC922" s="22" t="s">
        <v>97</v>
      </c>
      <c r="AD922" t="s">
        <v>87</v>
      </c>
      <c r="AF922" t="s">
        <v>2695</v>
      </c>
      <c r="AJ922" t="s">
        <v>99</v>
      </c>
      <c r="AK922" t="str">
        <f>IF(BTT[[#This Row],[Subprozess
(optionale Auswahl)]]="","okay",IF(VLOOKUP(BTT[[#This Row],[Subprozess
(optionale Auswahl)]],BPML[[Subprozess]:[Zugeordneter Hauptprozess]],3,FALSE)=BTT[[#This Row],[Hauptprozess
(Pflichtauswahl)]],"okay","falscher Subprozess"))</f>
        <v>okay</v>
      </c>
      <c r="AL922" t="str">
        <f>IF(aktives_Teilprojekt="Master","",IF(BTT[[#This Row],[Verantwortliches TP
(automatisch)]]=VLOOKUP(aktives_Teilprojekt,Teilprojekte[[Teilprojekte]:[Kürzel]],2,FALSE),"okay","Hauptprozess anderes TP"))</f>
        <v>okay</v>
      </c>
      <c r="AM9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2" t="str">
        <f>IFERROR(IF(BTT[[#This Row],[SAP-Modul
(Pflichtauswahl)]]&lt;&gt;VLOOKUP(BTT[[#This Row],[Verwendete Transaktion (Pflichtauswahl)]],Transaktionen[[Transaktionen]:[Modul]],3,FALSE),"Modul anders","okay"),"")</f>
        <v>okay</v>
      </c>
      <c r="AP922" t="str">
        <f>IFERROR(IF(COUNTIFS(BTT[Verwendete Transaktion (Pflichtauswahl)],BTT[[#This Row],[Verwendete Transaktion (Pflichtauswahl)]],BTT[SAP-Modul
(Pflichtauswahl)],"&lt;&gt;"&amp;BTT[[#This Row],[SAP-Modul
(Pflichtauswahl)]])&gt;0,"Modul anders","okay"),"")</f>
        <v>okay</v>
      </c>
      <c r="AQ922" t="str">
        <f>IFERROR(IF(COUNTIFS(BTT[Verwendete Transaktion (Pflichtauswahl)],BTT[[#This Row],[Verwendete Transaktion (Pflichtauswahl)]],BTT[Verantwortliches TP
(automatisch)],"&lt;&gt;"&amp;BTT[[#This Row],[Verantwortliches TP
(automatisch)]])&gt;0,"Transaktion mehrfach","okay"),"")</f>
        <v>okay</v>
      </c>
      <c r="AR922" t="str">
        <f>IFERROR(IF(COUNTIFS(BTT[Verwendete Transaktion (Pflichtauswahl)],BTT[[#This Row],[Verwendete Transaktion (Pflichtauswahl)]],BTT[Verantwortliches TP
(automatisch)],"&lt;&gt;"&amp;VLOOKUP(aktives_Teilprojekt,Teilprojekte[[Teilprojekte]:[Kürzel]],2,FALSE))&gt;0,"Transaktion mehrfach","okay"),"")</f>
        <v>okay</v>
      </c>
      <c r="AS922" t="s">
        <v>2696</v>
      </c>
    </row>
    <row r="923" spans="1:45" ht="30">
      <c r="A923" t="str">
        <f>IFERROR(IF(BTT[[#This Row],[Lfd Nr. 
(aus konsolidierter Datei)]]&lt;&gt;"",BTT[[#This Row],[Lfd Nr. 
(aus konsolidierter Datei)]],VLOOKUP(aktives_Teilprojekt,Teilprojekte[[Teilprojekte]:[Kürzel]],2,FALSE)&amp;ROW(BTT[[#This Row],[Lfd Nr.
(automatisch)]])-2),"")</f>
        <v>FI732</v>
      </c>
      <c r="B923" t="s">
        <v>79</v>
      </c>
      <c r="D923" t="s">
        <v>2697</v>
      </c>
      <c r="E923" t="str">
        <f>IFERROR(IF(NOT(BTT[[#This Row],[Manuelle Änderung des Verantwortliches TP
(Auswahl - bei Bedarf)]]=""),BTT[[#This Row],[Manuelle Änderung des Verantwortliches TP
(Auswahl - bei Bedarf)]],VLOOKUP(BTT[[#This Row],[Hauptprozess
(Pflichtauswahl)]],Hauptprozesse[],3,FALSE)),"")</f>
        <v>FI</v>
      </c>
      <c r="G923" t="s">
        <v>2692</v>
      </c>
      <c r="H923" t="s">
        <v>1380</v>
      </c>
      <c r="I923" t="s">
        <v>2698</v>
      </c>
      <c r="J923" t="str">
        <f>IFERROR(VLOOKUP(BTT[[#This Row],[Verwendete Transaktion (Pflichtauswahl)]],Transaktionen[[Transaktionen]:[Langtext]],2,FALSE),"")</f>
        <v/>
      </c>
      <c r="O923" t="s">
        <v>83</v>
      </c>
      <c r="T923" t="s">
        <v>83</v>
      </c>
      <c r="V923" t="str">
        <f>IFERROR(VLOOKUP(BTT[[#This Row],[Verwendetes Formular
(Auswahl falls relevant)]],Formulare[[Formularbezeichnung]:[Formularname (technisch)]],2,FALSE),"")</f>
        <v/>
      </c>
      <c r="X923" t="s">
        <v>83</v>
      </c>
      <c r="Y923" s="4" t="s">
        <v>2699</v>
      </c>
      <c r="AB923" t="s">
        <v>85</v>
      </c>
      <c r="AC923" s="22" t="s">
        <v>97</v>
      </c>
      <c r="AD923" t="s">
        <v>87</v>
      </c>
      <c r="AF923" t="s">
        <v>2700</v>
      </c>
      <c r="AJ923" t="s">
        <v>99</v>
      </c>
      <c r="AK923" t="str">
        <f>IF(BTT[[#This Row],[Subprozess
(optionale Auswahl)]]="","okay",IF(VLOOKUP(BTT[[#This Row],[Subprozess
(optionale Auswahl)]],BPML[[Subprozess]:[Zugeordneter Hauptprozess]],3,FALSE)=BTT[[#This Row],[Hauptprozess
(Pflichtauswahl)]],"okay","falscher Subprozess"))</f>
        <v>okay</v>
      </c>
      <c r="AL923" t="str">
        <f>IF(aktives_Teilprojekt="Master","",IF(BTT[[#This Row],[Verantwortliches TP
(automatisch)]]=VLOOKUP(aktives_Teilprojekt,Teilprojekte[[Teilprojekte]:[Kürzel]],2,FALSE),"okay","Hauptprozess anderes TP"))</f>
        <v>okay</v>
      </c>
      <c r="AM9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3" t="str">
        <f>IFERROR(IF(BTT[[#This Row],[SAP-Modul
(Pflichtauswahl)]]&lt;&gt;VLOOKUP(BTT[[#This Row],[Verwendete Transaktion (Pflichtauswahl)]],Transaktionen[[Transaktionen]:[Modul]],3,FALSE),"Modul anders","okay"),"")</f>
        <v/>
      </c>
      <c r="AP923" t="str">
        <f>IFERROR(IF(COUNTIFS(BTT[Verwendete Transaktion (Pflichtauswahl)],BTT[[#This Row],[Verwendete Transaktion (Pflichtauswahl)]],BTT[SAP-Modul
(Pflichtauswahl)],"&lt;&gt;"&amp;BTT[[#This Row],[SAP-Modul
(Pflichtauswahl)]])&gt;0,"Modul anders","okay"),"")</f>
        <v>okay</v>
      </c>
      <c r="AQ923" t="str">
        <f>IFERROR(IF(COUNTIFS(BTT[Verwendete Transaktion (Pflichtauswahl)],BTT[[#This Row],[Verwendete Transaktion (Pflichtauswahl)]],BTT[Verantwortliches TP
(automatisch)],"&lt;&gt;"&amp;BTT[[#This Row],[Verantwortliches TP
(automatisch)]])&gt;0,"Transaktion mehrfach","okay"),"")</f>
        <v>okay</v>
      </c>
      <c r="AR923" t="str">
        <f>IFERROR(IF(COUNTIFS(BTT[Verwendete Transaktion (Pflichtauswahl)],BTT[[#This Row],[Verwendete Transaktion (Pflichtauswahl)]],BTT[Verantwortliches TP
(automatisch)],"&lt;&gt;"&amp;VLOOKUP(aktives_Teilprojekt,Teilprojekte[[Teilprojekte]:[Kürzel]],2,FALSE))&gt;0,"Transaktion mehrfach","okay"),"")</f>
        <v>okay</v>
      </c>
      <c r="AS923" t="s">
        <v>2701</v>
      </c>
    </row>
    <row r="924" spans="1:45" ht="30">
      <c r="A924" t="str">
        <f>IFERROR(IF(BTT[[#This Row],[Lfd Nr. 
(aus konsolidierter Datei)]]&lt;&gt;"",BTT[[#This Row],[Lfd Nr. 
(aus konsolidierter Datei)]],VLOOKUP(aktives_Teilprojekt,Teilprojekte[[Teilprojekte]:[Kürzel]],2,FALSE)&amp;ROW(BTT[[#This Row],[Lfd Nr.
(automatisch)]])-2),"")</f>
        <v>FI730</v>
      </c>
      <c r="B924" t="s">
        <v>79</v>
      </c>
      <c r="D924" t="s">
        <v>2702</v>
      </c>
      <c r="E924" t="str">
        <f>IFERROR(IF(NOT(BTT[[#This Row],[Manuelle Änderung des Verantwortliches TP
(Auswahl - bei Bedarf)]]=""),BTT[[#This Row],[Manuelle Änderung des Verantwortliches TP
(Auswahl - bei Bedarf)]],VLOOKUP(BTT[[#This Row],[Hauptprozess
(Pflichtauswahl)]],Hauptprozesse[],3,FALSE)),"")</f>
        <v>FI</v>
      </c>
      <c r="G924" t="s">
        <v>2692</v>
      </c>
      <c r="H924" t="s">
        <v>1380</v>
      </c>
      <c r="I924" t="s">
        <v>2703</v>
      </c>
      <c r="J924" t="str">
        <f>IFERROR(VLOOKUP(BTT[[#This Row],[Verwendete Transaktion (Pflichtauswahl)]],Transaktionen[[Transaktionen]:[Langtext]],2,FALSE),"")</f>
        <v>Inventurbeleg drucken</v>
      </c>
      <c r="O924" t="s">
        <v>83</v>
      </c>
      <c r="T924" t="s">
        <v>83</v>
      </c>
      <c r="V924" t="str">
        <f>IFERROR(VLOOKUP(BTT[[#This Row],[Verwendetes Formular
(Auswahl falls relevant)]],Formulare[[Formularbezeichnung]:[Formularname (technisch)]],2,FALSE),"")</f>
        <v/>
      </c>
      <c r="X924" t="s">
        <v>83</v>
      </c>
      <c r="Y924" s="4" t="s">
        <v>2704</v>
      </c>
      <c r="AB924" t="s">
        <v>85</v>
      </c>
      <c r="AC924" s="22" t="s">
        <v>97</v>
      </c>
      <c r="AD924" t="s">
        <v>816</v>
      </c>
      <c r="AF924" t="s">
        <v>2705</v>
      </c>
      <c r="AJ924" t="s">
        <v>99</v>
      </c>
      <c r="AK924" t="str">
        <f>IF(BTT[[#This Row],[Subprozess
(optionale Auswahl)]]="","okay",IF(VLOOKUP(BTT[[#This Row],[Subprozess
(optionale Auswahl)]],BPML[[Subprozess]:[Zugeordneter Hauptprozess]],3,FALSE)=BTT[[#This Row],[Hauptprozess
(Pflichtauswahl)]],"okay","falscher Subprozess"))</f>
        <v>okay</v>
      </c>
      <c r="AL924" t="str">
        <f>IF(aktives_Teilprojekt="Master","",IF(BTT[[#This Row],[Verantwortliches TP
(automatisch)]]=VLOOKUP(aktives_Teilprojekt,Teilprojekte[[Teilprojekte]:[Kürzel]],2,FALSE),"okay","Hauptprozess anderes TP"))</f>
        <v>okay</v>
      </c>
      <c r="AM9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4" t="str">
        <f>IFERROR(IF(BTT[[#This Row],[SAP-Modul
(Pflichtauswahl)]]&lt;&gt;VLOOKUP(BTT[[#This Row],[Verwendete Transaktion (Pflichtauswahl)]],Transaktionen[[Transaktionen]:[Modul]],3,FALSE),"Modul anders","okay"),"")</f>
        <v>okay</v>
      </c>
      <c r="AP924" t="str">
        <f>IFERROR(IF(COUNTIFS(BTT[Verwendete Transaktion (Pflichtauswahl)],BTT[[#This Row],[Verwendete Transaktion (Pflichtauswahl)]],BTT[SAP-Modul
(Pflichtauswahl)],"&lt;&gt;"&amp;BTT[[#This Row],[SAP-Modul
(Pflichtauswahl)]])&gt;0,"Modul anders","okay"),"")</f>
        <v>okay</v>
      </c>
      <c r="AQ924" t="str">
        <f>IFERROR(IF(COUNTIFS(BTT[Verwendete Transaktion (Pflichtauswahl)],BTT[[#This Row],[Verwendete Transaktion (Pflichtauswahl)]],BTT[Verantwortliches TP
(automatisch)],"&lt;&gt;"&amp;BTT[[#This Row],[Verantwortliches TP
(automatisch)]])&gt;0,"Transaktion mehrfach","okay"),"")</f>
        <v>okay</v>
      </c>
      <c r="AR924" t="str">
        <f>IFERROR(IF(COUNTIFS(BTT[Verwendete Transaktion (Pflichtauswahl)],BTT[[#This Row],[Verwendete Transaktion (Pflichtauswahl)]],BTT[Verantwortliches TP
(automatisch)],"&lt;&gt;"&amp;VLOOKUP(aktives_Teilprojekt,Teilprojekte[[Teilprojekte]:[Kürzel]],2,FALSE))&gt;0,"Transaktion mehrfach","okay"),"")</f>
        <v>okay</v>
      </c>
      <c r="AS924" t="s">
        <v>2706</v>
      </c>
    </row>
    <row r="925" spans="1:45" ht="45">
      <c r="A925" t="str">
        <f>IFERROR(IF(BTT[[#This Row],[Lfd Nr. 
(aus konsolidierter Datei)]]&lt;&gt;"",BTT[[#This Row],[Lfd Nr. 
(aus konsolidierter Datei)]],VLOOKUP(aktives_Teilprojekt,Teilprojekte[[Teilprojekte]:[Kürzel]],2,FALSE)&amp;ROW(BTT[[#This Row],[Lfd Nr.
(automatisch)]])-2),"")</f>
        <v>FI477</v>
      </c>
      <c r="B925" t="s">
        <v>79</v>
      </c>
      <c r="D925" t="s">
        <v>2589</v>
      </c>
      <c r="E925" t="str">
        <f>IFERROR(IF(NOT(BTT[[#This Row],[Manuelle Änderung des Verantwortliches TP
(Auswahl - bei Bedarf)]]=""),BTT[[#This Row],[Manuelle Änderung des Verantwortliches TP
(Auswahl - bei Bedarf)]],VLOOKUP(BTT[[#This Row],[Hauptprozess
(Pflichtauswahl)]],Hauptprozesse[],3,FALSE)),"")</f>
        <v>FI</v>
      </c>
      <c r="G925" t="s">
        <v>81</v>
      </c>
      <c r="H925" t="s">
        <v>1380</v>
      </c>
      <c r="I925" t="s">
        <v>2707</v>
      </c>
      <c r="J925" t="str">
        <f>IFERROR(VLOOKUP(BTT[[#This Row],[Verwendete Transaktion (Pflichtauswahl)]],Transaktionen[[Transaktionen]:[Langtext]],2,FALSE),"")</f>
        <v>Inventurliste</v>
      </c>
      <c r="O925" t="s">
        <v>83</v>
      </c>
      <c r="T925" t="s">
        <v>83</v>
      </c>
      <c r="V925" t="str">
        <f>IFERROR(VLOOKUP(BTT[[#This Row],[Verwendetes Formular
(Auswahl falls relevant)]],Formulare[[Formularbezeichnung]:[Formularname (technisch)]],2,FALSE),"")</f>
        <v/>
      </c>
      <c r="X925" t="s">
        <v>83</v>
      </c>
      <c r="Y925" s="4" t="s">
        <v>2591</v>
      </c>
      <c r="AB925" t="s">
        <v>85</v>
      </c>
      <c r="AC925" s="22" t="s">
        <v>97</v>
      </c>
      <c r="AD925" t="s">
        <v>87</v>
      </c>
      <c r="AF925" t="s">
        <v>2700</v>
      </c>
      <c r="AJ925" t="s">
        <v>99</v>
      </c>
      <c r="AK925" t="str">
        <f>IF(BTT[[#This Row],[Subprozess
(optionale Auswahl)]]="","okay",IF(VLOOKUP(BTT[[#This Row],[Subprozess
(optionale Auswahl)]],BPML[[Subprozess]:[Zugeordneter Hauptprozess]],3,FALSE)=BTT[[#This Row],[Hauptprozess
(Pflichtauswahl)]],"okay","falscher Subprozess"))</f>
        <v>okay</v>
      </c>
      <c r="AL925" t="str">
        <f>IF(aktives_Teilprojekt="Master","",IF(BTT[[#This Row],[Verantwortliches TP
(automatisch)]]=VLOOKUP(aktives_Teilprojekt,Teilprojekte[[Teilprojekte]:[Kürzel]],2,FALSE),"okay","Hauptprozess anderes TP"))</f>
        <v>okay</v>
      </c>
      <c r="AM9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5" t="str">
        <f>IFERROR(IF(BTT[[#This Row],[SAP-Modul
(Pflichtauswahl)]]&lt;&gt;VLOOKUP(BTT[[#This Row],[Verwendete Transaktion (Pflichtauswahl)]],Transaktionen[[Transaktionen]:[Modul]],3,FALSE),"Modul anders","okay"),"")</f>
        <v>okay</v>
      </c>
      <c r="AP925" t="str">
        <f>IFERROR(IF(COUNTIFS(BTT[Verwendete Transaktion (Pflichtauswahl)],BTT[[#This Row],[Verwendete Transaktion (Pflichtauswahl)]],BTT[SAP-Modul
(Pflichtauswahl)],"&lt;&gt;"&amp;BTT[[#This Row],[SAP-Modul
(Pflichtauswahl)]])&gt;0,"Modul anders","okay"),"")</f>
        <v>okay</v>
      </c>
      <c r="AQ925" t="str">
        <f>IFERROR(IF(COUNTIFS(BTT[Verwendete Transaktion (Pflichtauswahl)],BTT[[#This Row],[Verwendete Transaktion (Pflichtauswahl)]],BTT[Verantwortliches TP
(automatisch)],"&lt;&gt;"&amp;BTT[[#This Row],[Verantwortliches TP
(automatisch)]])&gt;0,"Transaktion mehrfach","okay"),"")</f>
        <v>okay</v>
      </c>
      <c r="AR925" t="str">
        <f>IFERROR(IF(COUNTIFS(BTT[Verwendete Transaktion (Pflichtauswahl)],BTT[[#This Row],[Verwendete Transaktion (Pflichtauswahl)]],BTT[Verantwortliches TP
(automatisch)],"&lt;&gt;"&amp;VLOOKUP(aktives_Teilprojekt,Teilprojekte[[Teilprojekte]:[Kürzel]],2,FALSE))&gt;0,"Transaktion mehrfach","okay"),"")</f>
        <v>okay</v>
      </c>
      <c r="AS925" t="s">
        <v>2708</v>
      </c>
    </row>
    <row r="926" spans="1:45" ht="30">
      <c r="A926" t="str">
        <f>IFERROR(IF(BTT[[#This Row],[Lfd Nr. 
(aus konsolidierter Datei)]]&lt;&gt;"",BTT[[#This Row],[Lfd Nr. 
(aus konsolidierter Datei)]],VLOOKUP(aktives_Teilprojekt,Teilprojekte[[Teilprojekte]:[Kürzel]],2,FALSE)&amp;ROW(BTT[[#This Row],[Lfd Nr.
(automatisch)]])-2),"")</f>
        <v>FI728</v>
      </c>
      <c r="B926" t="s">
        <v>79</v>
      </c>
      <c r="D926" t="s">
        <v>2709</v>
      </c>
      <c r="E926" t="str">
        <f>IFERROR(IF(NOT(BTT[[#This Row],[Manuelle Änderung des Verantwortliches TP
(Auswahl - bei Bedarf)]]=""),BTT[[#This Row],[Manuelle Änderung des Verantwortliches TP
(Auswahl - bei Bedarf)]],VLOOKUP(BTT[[#This Row],[Hauptprozess
(Pflichtauswahl)]],Hauptprozesse[],3,FALSE)),"")</f>
        <v>FI</v>
      </c>
      <c r="G926" t="s">
        <v>2710</v>
      </c>
      <c r="H926" t="s">
        <v>1380</v>
      </c>
      <c r="I926" t="s">
        <v>2711</v>
      </c>
      <c r="J926" t="str">
        <f>IFERROR(VLOOKUP(BTT[[#This Row],[Verwendete Transaktion (Pflichtauswahl)]],Transaktionen[[Transaktionen]:[Langtext]],2,FALSE),"")</f>
        <v>Batch-Input: InvBeleg anlegen</v>
      </c>
      <c r="O926" t="s">
        <v>83</v>
      </c>
      <c r="T926" t="s">
        <v>83</v>
      </c>
      <c r="V926" t="str">
        <f>IFERROR(VLOOKUP(BTT[[#This Row],[Verwendetes Formular
(Auswahl falls relevant)]],Formulare[[Formularbezeichnung]:[Formularname (technisch)]],2,FALSE),"")</f>
        <v/>
      </c>
      <c r="X926" t="s">
        <v>83</v>
      </c>
      <c r="Y926" s="4" t="s">
        <v>2712</v>
      </c>
      <c r="AB926" t="s">
        <v>85</v>
      </c>
      <c r="AC926" s="22" t="s">
        <v>97</v>
      </c>
      <c r="AD926" t="s">
        <v>87</v>
      </c>
      <c r="AF926" t="s">
        <v>2713</v>
      </c>
      <c r="AJ926" t="s">
        <v>99</v>
      </c>
      <c r="AK926" t="str">
        <f>IF(BTT[[#This Row],[Subprozess
(optionale Auswahl)]]="","okay",IF(VLOOKUP(BTT[[#This Row],[Subprozess
(optionale Auswahl)]],BPML[[Subprozess]:[Zugeordneter Hauptprozess]],3,FALSE)=BTT[[#This Row],[Hauptprozess
(Pflichtauswahl)]],"okay","falscher Subprozess"))</f>
        <v>okay</v>
      </c>
      <c r="AL926" t="str">
        <f>IF(aktives_Teilprojekt="Master","",IF(BTT[[#This Row],[Verantwortliches TP
(automatisch)]]=VLOOKUP(aktives_Teilprojekt,Teilprojekte[[Teilprojekte]:[Kürzel]],2,FALSE),"okay","Hauptprozess anderes TP"))</f>
        <v>okay</v>
      </c>
      <c r="AM9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6" t="str">
        <f>IFERROR(IF(BTT[[#This Row],[SAP-Modul
(Pflichtauswahl)]]&lt;&gt;VLOOKUP(BTT[[#This Row],[Verwendete Transaktion (Pflichtauswahl)]],Transaktionen[[Transaktionen]:[Modul]],3,FALSE),"Modul anders","okay"),"")</f>
        <v>okay</v>
      </c>
      <c r="AP926" t="str">
        <f>IFERROR(IF(COUNTIFS(BTT[Verwendete Transaktion (Pflichtauswahl)],BTT[[#This Row],[Verwendete Transaktion (Pflichtauswahl)]],BTT[SAP-Modul
(Pflichtauswahl)],"&lt;&gt;"&amp;BTT[[#This Row],[SAP-Modul
(Pflichtauswahl)]])&gt;0,"Modul anders","okay"),"")</f>
        <v>okay</v>
      </c>
      <c r="AQ926" t="str">
        <f>IFERROR(IF(COUNTIFS(BTT[Verwendete Transaktion (Pflichtauswahl)],BTT[[#This Row],[Verwendete Transaktion (Pflichtauswahl)]],BTT[Verantwortliches TP
(automatisch)],"&lt;&gt;"&amp;BTT[[#This Row],[Verantwortliches TP
(automatisch)]])&gt;0,"Transaktion mehrfach","okay"),"")</f>
        <v>okay</v>
      </c>
      <c r="AR926" t="str">
        <f>IFERROR(IF(COUNTIFS(BTT[Verwendete Transaktion (Pflichtauswahl)],BTT[[#This Row],[Verwendete Transaktion (Pflichtauswahl)]],BTT[Verantwortliches TP
(automatisch)],"&lt;&gt;"&amp;VLOOKUP(aktives_Teilprojekt,Teilprojekte[[Teilprojekte]:[Kürzel]],2,FALSE))&gt;0,"Transaktion mehrfach","okay"),"")</f>
        <v>okay</v>
      </c>
      <c r="AS926" t="s">
        <v>2714</v>
      </c>
    </row>
    <row r="927" spans="1:45" ht="30">
      <c r="A927" t="str">
        <f>IFERROR(IF(BTT[[#This Row],[Lfd Nr. 
(aus konsolidierter Datei)]]&lt;&gt;"",BTT[[#This Row],[Lfd Nr. 
(aus konsolidierter Datei)]],VLOOKUP(aktives_Teilprojekt,Teilprojekte[[Teilprojekte]:[Kürzel]],2,FALSE)&amp;ROW(BTT[[#This Row],[Lfd Nr.
(automatisch)]])-2),"")</f>
        <v>FI731</v>
      </c>
      <c r="B927" t="s">
        <v>79</v>
      </c>
      <c r="D927" t="s">
        <v>2715</v>
      </c>
      <c r="E927" t="str">
        <f>IFERROR(IF(NOT(BTT[[#This Row],[Manuelle Änderung des Verantwortliches TP
(Auswahl - bei Bedarf)]]=""),BTT[[#This Row],[Manuelle Änderung des Verantwortliches TP
(Auswahl - bei Bedarf)]],VLOOKUP(BTT[[#This Row],[Hauptprozess
(Pflichtauswahl)]],Hauptprozesse[],3,FALSE)),"")</f>
        <v>FI</v>
      </c>
      <c r="G927" t="s">
        <v>2716</v>
      </c>
      <c r="H927" t="s">
        <v>1380</v>
      </c>
      <c r="I927" t="s">
        <v>2717</v>
      </c>
      <c r="J927" t="str">
        <f>IFERROR(VLOOKUP(BTT[[#This Row],[Verwendete Transaktion (Pflichtauswahl)]],Transaktionen[[Transaktionen]:[Langtext]],2,FALSE),"")</f>
        <v/>
      </c>
      <c r="O927" t="s">
        <v>83</v>
      </c>
      <c r="T927" t="s">
        <v>83</v>
      </c>
      <c r="V927" t="str">
        <f>IFERROR(VLOOKUP(BTT[[#This Row],[Verwendetes Formular
(Auswahl falls relevant)]],Formulare[[Formularbezeichnung]:[Formularname (technisch)]],2,FALSE),"")</f>
        <v/>
      </c>
      <c r="X927" t="s">
        <v>83</v>
      </c>
      <c r="Y927" s="4" t="s">
        <v>2718</v>
      </c>
      <c r="AB927" t="s">
        <v>85</v>
      </c>
      <c r="AC927" s="22" t="s">
        <v>97</v>
      </c>
      <c r="AD927" t="s">
        <v>816</v>
      </c>
      <c r="AF927" t="s">
        <v>2719</v>
      </c>
      <c r="AJ927" t="s">
        <v>99</v>
      </c>
      <c r="AK927" t="str">
        <f>IF(BTT[[#This Row],[Subprozess
(optionale Auswahl)]]="","okay",IF(VLOOKUP(BTT[[#This Row],[Subprozess
(optionale Auswahl)]],BPML[[Subprozess]:[Zugeordneter Hauptprozess]],3,FALSE)=BTT[[#This Row],[Hauptprozess
(Pflichtauswahl)]],"okay","falscher Subprozess"))</f>
        <v>okay</v>
      </c>
      <c r="AL927" t="str">
        <f>IF(aktives_Teilprojekt="Master","",IF(BTT[[#This Row],[Verantwortliches TP
(automatisch)]]=VLOOKUP(aktives_Teilprojekt,Teilprojekte[[Teilprojekte]:[Kürzel]],2,FALSE),"okay","Hauptprozess anderes TP"))</f>
        <v>okay</v>
      </c>
      <c r="AM9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7" t="str">
        <f>IFERROR(IF(BTT[[#This Row],[SAP-Modul
(Pflichtauswahl)]]&lt;&gt;VLOOKUP(BTT[[#This Row],[Verwendete Transaktion (Pflichtauswahl)]],Transaktionen[[Transaktionen]:[Modul]],3,FALSE),"Modul anders","okay"),"")</f>
        <v/>
      </c>
      <c r="AP927" t="str">
        <f>IFERROR(IF(COUNTIFS(BTT[Verwendete Transaktion (Pflichtauswahl)],BTT[[#This Row],[Verwendete Transaktion (Pflichtauswahl)]],BTT[SAP-Modul
(Pflichtauswahl)],"&lt;&gt;"&amp;BTT[[#This Row],[SAP-Modul
(Pflichtauswahl)]])&gt;0,"Modul anders","okay"),"")</f>
        <v>okay</v>
      </c>
      <c r="AQ927" t="str">
        <f>IFERROR(IF(COUNTIFS(BTT[Verwendete Transaktion (Pflichtauswahl)],BTT[[#This Row],[Verwendete Transaktion (Pflichtauswahl)]],BTT[Verantwortliches TP
(automatisch)],"&lt;&gt;"&amp;BTT[[#This Row],[Verantwortliches TP
(automatisch)]])&gt;0,"Transaktion mehrfach","okay"),"")</f>
        <v>okay</v>
      </c>
      <c r="AR927" t="str">
        <f>IFERROR(IF(COUNTIFS(BTT[Verwendete Transaktion (Pflichtauswahl)],BTT[[#This Row],[Verwendete Transaktion (Pflichtauswahl)]],BTT[Verantwortliches TP
(automatisch)],"&lt;&gt;"&amp;VLOOKUP(aktives_Teilprojekt,Teilprojekte[[Teilprojekte]:[Kürzel]],2,FALSE))&gt;0,"Transaktion mehrfach","okay"),"")</f>
        <v>okay</v>
      </c>
      <c r="AS927" t="s">
        <v>2720</v>
      </c>
    </row>
    <row r="928" spans="1:45" ht="30">
      <c r="A928" t="str">
        <f>IFERROR(IF(BTT[[#This Row],[Lfd Nr. 
(aus konsolidierter Datei)]]&lt;&gt;"",BTT[[#This Row],[Lfd Nr. 
(aus konsolidierter Datei)]],VLOOKUP(aktives_Teilprojekt,Teilprojekte[[Teilprojekte]:[Kürzel]],2,FALSE)&amp;ROW(BTT[[#This Row],[Lfd Nr.
(automatisch)]])-2),"")</f>
        <v>FI735</v>
      </c>
      <c r="B928" t="s">
        <v>79</v>
      </c>
      <c r="D928" t="s">
        <v>2721</v>
      </c>
      <c r="E928" t="str">
        <f>IFERROR(IF(NOT(BTT[[#This Row],[Manuelle Änderung des Verantwortliches TP
(Auswahl - bei Bedarf)]]=""),BTT[[#This Row],[Manuelle Änderung des Verantwortliches TP
(Auswahl - bei Bedarf)]],VLOOKUP(BTT[[#This Row],[Hauptprozess
(Pflichtauswahl)]],Hauptprozesse[],3,FALSE)),"")</f>
        <v>FI</v>
      </c>
      <c r="G928" t="s">
        <v>2692</v>
      </c>
      <c r="H928" t="s">
        <v>1380</v>
      </c>
      <c r="I928" t="s">
        <v>2722</v>
      </c>
      <c r="J928" t="str">
        <f>IFERROR(VLOOKUP(BTT[[#This Row],[Verwendete Transaktion (Pflichtauswahl)]],Transaktionen[[Transaktionen]:[Langtext]],2,FALSE),"")</f>
        <v/>
      </c>
      <c r="O928" t="s">
        <v>83</v>
      </c>
      <c r="T928" t="s">
        <v>83</v>
      </c>
      <c r="V928" t="str">
        <f>IFERROR(VLOOKUP(BTT[[#This Row],[Verwendetes Formular
(Auswahl falls relevant)]],Formulare[[Formularbezeichnung]:[Formularname (technisch)]],2,FALSE),"")</f>
        <v/>
      </c>
      <c r="X928" t="s">
        <v>83</v>
      </c>
      <c r="Y928" s="4" t="s">
        <v>2723</v>
      </c>
      <c r="AB928" t="s">
        <v>85</v>
      </c>
      <c r="AC928" s="22" t="s">
        <v>97</v>
      </c>
      <c r="AD928" t="s">
        <v>87</v>
      </c>
      <c r="AF928" t="s">
        <v>2724</v>
      </c>
      <c r="AJ928" t="s">
        <v>99</v>
      </c>
      <c r="AK928" t="str">
        <f>IF(BTT[[#This Row],[Subprozess
(optionale Auswahl)]]="","okay",IF(VLOOKUP(BTT[[#This Row],[Subprozess
(optionale Auswahl)]],BPML[[Subprozess]:[Zugeordneter Hauptprozess]],3,FALSE)=BTT[[#This Row],[Hauptprozess
(Pflichtauswahl)]],"okay","falscher Subprozess"))</f>
        <v>okay</v>
      </c>
      <c r="AL928" t="str">
        <f>IF(aktives_Teilprojekt="Master","",IF(BTT[[#This Row],[Verantwortliches TP
(automatisch)]]=VLOOKUP(aktives_Teilprojekt,Teilprojekte[[Teilprojekte]:[Kürzel]],2,FALSE),"okay","Hauptprozess anderes TP"))</f>
        <v>okay</v>
      </c>
      <c r="AM9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8" t="str">
        <f>IFERROR(IF(BTT[[#This Row],[SAP-Modul
(Pflichtauswahl)]]&lt;&gt;VLOOKUP(BTT[[#This Row],[Verwendete Transaktion (Pflichtauswahl)]],Transaktionen[[Transaktionen]:[Modul]],3,FALSE),"Modul anders","okay"),"")</f>
        <v/>
      </c>
      <c r="AP928" t="str">
        <f>IFERROR(IF(COUNTIFS(BTT[Verwendete Transaktion (Pflichtauswahl)],BTT[[#This Row],[Verwendete Transaktion (Pflichtauswahl)]],BTT[SAP-Modul
(Pflichtauswahl)],"&lt;&gt;"&amp;BTT[[#This Row],[SAP-Modul
(Pflichtauswahl)]])&gt;0,"Modul anders","okay"),"")</f>
        <v>okay</v>
      </c>
      <c r="AQ928" t="str">
        <f>IFERROR(IF(COUNTIFS(BTT[Verwendete Transaktion (Pflichtauswahl)],BTT[[#This Row],[Verwendete Transaktion (Pflichtauswahl)]],BTT[Verantwortliches TP
(automatisch)],"&lt;&gt;"&amp;BTT[[#This Row],[Verantwortliches TP
(automatisch)]])&gt;0,"Transaktion mehrfach","okay"),"")</f>
        <v>okay</v>
      </c>
      <c r="AR928" t="str">
        <f>IFERROR(IF(COUNTIFS(BTT[Verwendete Transaktion (Pflichtauswahl)],BTT[[#This Row],[Verwendete Transaktion (Pflichtauswahl)]],BTT[Verantwortliches TP
(automatisch)],"&lt;&gt;"&amp;VLOOKUP(aktives_Teilprojekt,Teilprojekte[[Teilprojekte]:[Kürzel]],2,FALSE))&gt;0,"Transaktion mehrfach","okay"),"")</f>
        <v>okay</v>
      </c>
      <c r="AS928" t="s">
        <v>2725</v>
      </c>
    </row>
    <row r="929" spans="1:45" ht="30">
      <c r="A929" t="str">
        <f>IFERROR(IF(BTT[[#This Row],[Lfd Nr. 
(aus konsolidierter Datei)]]&lt;&gt;"",BTT[[#This Row],[Lfd Nr. 
(aus konsolidierter Datei)]],VLOOKUP(aktives_Teilprojekt,Teilprojekte[[Teilprojekte]:[Kürzel]],2,FALSE)&amp;ROW(BTT[[#This Row],[Lfd Nr.
(automatisch)]])-2),"")</f>
        <v>FI739</v>
      </c>
      <c r="B929" t="s">
        <v>79</v>
      </c>
      <c r="D929" t="s">
        <v>2726</v>
      </c>
      <c r="E929" t="str">
        <f>IFERROR(IF(NOT(BTT[[#This Row],[Manuelle Änderung des Verantwortliches TP
(Auswahl - bei Bedarf)]]=""),BTT[[#This Row],[Manuelle Änderung des Verantwortliches TP
(Auswahl - bei Bedarf)]],VLOOKUP(BTT[[#This Row],[Hauptprozess
(Pflichtauswahl)]],Hauptprozesse[],3,FALSE)),"")</f>
        <v>FI</v>
      </c>
      <c r="G929" t="s">
        <v>81</v>
      </c>
      <c r="H929" t="s">
        <v>1380</v>
      </c>
      <c r="I929" t="s">
        <v>2727</v>
      </c>
      <c r="J929" t="str">
        <f>IFERROR(VLOOKUP(BTT[[#This Row],[Verwendete Transaktion (Pflichtauswahl)]],Transaktionen[[Transaktionen]:[Langtext]],2,FALSE),"")</f>
        <v/>
      </c>
      <c r="O929" t="s">
        <v>83</v>
      </c>
      <c r="T929" t="s">
        <v>83</v>
      </c>
      <c r="V929" t="str">
        <f>IFERROR(VLOOKUP(BTT[[#This Row],[Verwendetes Formular
(Auswahl falls relevant)]],Formulare[[Formularbezeichnung]:[Formularname (technisch)]],2,FALSE),"")</f>
        <v/>
      </c>
      <c r="X929" t="s">
        <v>83</v>
      </c>
      <c r="Y929" s="4" t="s">
        <v>2728</v>
      </c>
      <c r="AB929" t="s">
        <v>85</v>
      </c>
      <c r="AC929" s="22" t="s">
        <v>97</v>
      </c>
      <c r="AD929" t="s">
        <v>87</v>
      </c>
      <c r="AF929" t="s">
        <v>2700</v>
      </c>
      <c r="AJ929" t="s">
        <v>99</v>
      </c>
      <c r="AK929" t="str">
        <f>IF(BTT[[#This Row],[Subprozess
(optionale Auswahl)]]="","okay",IF(VLOOKUP(BTT[[#This Row],[Subprozess
(optionale Auswahl)]],BPML[[Subprozess]:[Zugeordneter Hauptprozess]],3,FALSE)=BTT[[#This Row],[Hauptprozess
(Pflichtauswahl)]],"okay","falscher Subprozess"))</f>
        <v>okay</v>
      </c>
      <c r="AL929" t="str">
        <f>IF(aktives_Teilprojekt="Master","",IF(BTT[[#This Row],[Verantwortliches TP
(automatisch)]]=VLOOKUP(aktives_Teilprojekt,Teilprojekte[[Teilprojekte]:[Kürzel]],2,FALSE),"okay","Hauptprozess anderes TP"))</f>
        <v>okay</v>
      </c>
      <c r="AM9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29" t="str">
        <f>IFERROR(IF(BTT[[#This Row],[SAP-Modul
(Pflichtauswahl)]]&lt;&gt;VLOOKUP(BTT[[#This Row],[Verwendete Transaktion (Pflichtauswahl)]],Transaktionen[[Transaktionen]:[Modul]],3,FALSE),"Modul anders","okay"),"")</f>
        <v/>
      </c>
      <c r="AP929" t="str">
        <f>IFERROR(IF(COUNTIFS(BTT[Verwendete Transaktion (Pflichtauswahl)],BTT[[#This Row],[Verwendete Transaktion (Pflichtauswahl)]],BTT[SAP-Modul
(Pflichtauswahl)],"&lt;&gt;"&amp;BTT[[#This Row],[SAP-Modul
(Pflichtauswahl)]])&gt;0,"Modul anders","okay"),"")</f>
        <v>okay</v>
      </c>
      <c r="AQ929" t="str">
        <f>IFERROR(IF(COUNTIFS(BTT[Verwendete Transaktion (Pflichtauswahl)],BTT[[#This Row],[Verwendete Transaktion (Pflichtauswahl)]],BTT[Verantwortliches TP
(automatisch)],"&lt;&gt;"&amp;BTT[[#This Row],[Verantwortliches TP
(automatisch)]])&gt;0,"Transaktion mehrfach","okay"),"")</f>
        <v>okay</v>
      </c>
      <c r="AR929" t="str">
        <f>IFERROR(IF(COUNTIFS(BTT[Verwendete Transaktion (Pflichtauswahl)],BTT[[#This Row],[Verwendete Transaktion (Pflichtauswahl)]],BTT[Verantwortliches TP
(automatisch)],"&lt;&gt;"&amp;VLOOKUP(aktives_Teilprojekt,Teilprojekte[[Teilprojekte]:[Kürzel]],2,FALSE))&gt;0,"Transaktion mehrfach","okay"),"")</f>
        <v>okay</v>
      </c>
      <c r="AS929" t="s">
        <v>2729</v>
      </c>
    </row>
    <row r="930" spans="1:45" ht="30">
      <c r="A930" t="str">
        <f>IFERROR(IF(BTT[[#This Row],[Lfd Nr. 
(aus konsolidierter Datei)]]&lt;&gt;"",BTT[[#This Row],[Lfd Nr. 
(aus konsolidierter Datei)]],VLOOKUP(aktives_Teilprojekt,Teilprojekte[[Teilprojekte]:[Kürzel]],2,FALSE)&amp;ROW(BTT[[#This Row],[Lfd Nr.
(automatisch)]])-2),"")</f>
        <v>FI741</v>
      </c>
      <c r="B930" t="s">
        <v>79</v>
      </c>
      <c r="D930" t="s">
        <v>2730</v>
      </c>
      <c r="E930" t="str">
        <f>IFERROR(IF(NOT(BTT[[#This Row],[Manuelle Änderung des Verantwortliches TP
(Auswahl - bei Bedarf)]]=""),BTT[[#This Row],[Manuelle Änderung des Verantwortliches TP
(Auswahl - bei Bedarf)]],VLOOKUP(BTT[[#This Row],[Hauptprozess
(Pflichtauswahl)]],Hauptprozesse[],3,FALSE)),"")</f>
        <v>FI</v>
      </c>
      <c r="G930" t="s">
        <v>2710</v>
      </c>
      <c r="H930" t="s">
        <v>1380</v>
      </c>
      <c r="I930" t="s">
        <v>2731</v>
      </c>
      <c r="J930" t="str">
        <f>IFERROR(VLOOKUP(BTT[[#This Row],[Verwendete Transaktion (Pflichtauswahl)]],Transaktionen[[Transaktionen]:[Langtext]],2,FALSE),"")</f>
        <v>Inventurübersicht</v>
      </c>
      <c r="O930" t="s">
        <v>83</v>
      </c>
      <c r="T930" t="s">
        <v>83</v>
      </c>
      <c r="V930" t="str">
        <f>IFERROR(VLOOKUP(BTT[[#This Row],[Verwendetes Formular
(Auswahl falls relevant)]],Formulare[[Formularbezeichnung]:[Formularname (technisch)]],2,FALSE),"")</f>
        <v/>
      </c>
      <c r="X930" t="s">
        <v>83</v>
      </c>
      <c r="Y930" s="4" t="s">
        <v>2732</v>
      </c>
      <c r="AB930" t="s">
        <v>85</v>
      </c>
      <c r="AC930" s="22" t="s">
        <v>97</v>
      </c>
      <c r="AD930" t="s">
        <v>816</v>
      </c>
      <c r="AF930" t="s">
        <v>2733</v>
      </c>
      <c r="AJ930" t="s">
        <v>99</v>
      </c>
      <c r="AK930" t="str">
        <f>IF(BTT[[#This Row],[Subprozess
(optionale Auswahl)]]="","okay",IF(VLOOKUP(BTT[[#This Row],[Subprozess
(optionale Auswahl)]],BPML[[Subprozess]:[Zugeordneter Hauptprozess]],3,FALSE)=BTT[[#This Row],[Hauptprozess
(Pflichtauswahl)]],"okay","falscher Subprozess"))</f>
        <v>okay</v>
      </c>
      <c r="AL930" t="str">
        <f>IF(aktives_Teilprojekt="Master","",IF(BTT[[#This Row],[Verantwortliches TP
(automatisch)]]=VLOOKUP(aktives_Teilprojekt,Teilprojekte[[Teilprojekte]:[Kürzel]],2,FALSE),"okay","Hauptprozess anderes TP"))</f>
        <v>okay</v>
      </c>
      <c r="AM9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30" t="str">
        <f>IFERROR(IF(BTT[[#This Row],[SAP-Modul
(Pflichtauswahl)]]&lt;&gt;VLOOKUP(BTT[[#This Row],[Verwendete Transaktion (Pflichtauswahl)]],Transaktionen[[Transaktionen]:[Modul]],3,FALSE),"Modul anders","okay"),"")</f>
        <v>okay</v>
      </c>
      <c r="AP930" t="str">
        <f>IFERROR(IF(COUNTIFS(BTT[Verwendete Transaktion (Pflichtauswahl)],BTT[[#This Row],[Verwendete Transaktion (Pflichtauswahl)]],BTT[SAP-Modul
(Pflichtauswahl)],"&lt;&gt;"&amp;BTT[[#This Row],[SAP-Modul
(Pflichtauswahl)]])&gt;0,"Modul anders","okay"),"")</f>
        <v>okay</v>
      </c>
      <c r="AQ930" t="str">
        <f>IFERROR(IF(COUNTIFS(BTT[Verwendete Transaktion (Pflichtauswahl)],BTT[[#This Row],[Verwendete Transaktion (Pflichtauswahl)]],BTT[Verantwortliches TP
(automatisch)],"&lt;&gt;"&amp;BTT[[#This Row],[Verantwortliches TP
(automatisch)]])&gt;0,"Transaktion mehrfach","okay"),"")</f>
        <v>okay</v>
      </c>
      <c r="AR930" t="str">
        <f>IFERROR(IF(COUNTIFS(BTT[Verwendete Transaktion (Pflichtauswahl)],BTT[[#This Row],[Verwendete Transaktion (Pflichtauswahl)]],BTT[Verantwortliches TP
(automatisch)],"&lt;&gt;"&amp;VLOOKUP(aktives_Teilprojekt,Teilprojekte[[Teilprojekte]:[Kürzel]],2,FALSE))&gt;0,"Transaktion mehrfach","okay"),"")</f>
        <v>okay</v>
      </c>
      <c r="AS930" t="s">
        <v>2734</v>
      </c>
    </row>
    <row r="931" spans="1:45" ht="30">
      <c r="A931" t="str">
        <f>IFERROR(IF(BTT[[#This Row],[Lfd Nr. 
(aus konsolidierter Datei)]]&lt;&gt;"",BTT[[#This Row],[Lfd Nr. 
(aus konsolidierter Datei)]],VLOOKUP(aktives_Teilprojekt,Teilprojekte[[Teilprojekte]:[Kürzel]],2,FALSE)&amp;ROW(BTT[[#This Row],[Lfd Nr.
(automatisch)]])-2),"")</f>
        <v>FI652</v>
      </c>
      <c r="B931" t="s">
        <v>79</v>
      </c>
      <c r="D931" t="s">
        <v>2735</v>
      </c>
      <c r="E931" t="str">
        <f>IFERROR(IF(NOT(BTT[[#This Row],[Manuelle Änderung des Verantwortliches TP
(Auswahl - bei Bedarf)]]=""),BTT[[#This Row],[Manuelle Änderung des Verantwortliches TP
(Auswahl - bei Bedarf)]],VLOOKUP(BTT[[#This Row],[Hauptprozess
(Pflichtauswahl)]],Hauptprozesse[],3,FALSE)),"")</f>
        <v>FI</v>
      </c>
      <c r="G931" t="s">
        <v>81</v>
      </c>
      <c r="H931" t="s">
        <v>1380</v>
      </c>
      <c r="I931" t="s">
        <v>2566</v>
      </c>
      <c r="J931" t="str">
        <f>IFERROR(VLOOKUP(BTT[[#This Row],[Verwendete Transaktion (Pflichtauswahl)]],Transaktionen[[Transaktionen]:[Langtext]],2,FALSE),"")</f>
        <v>Warenbewegung</v>
      </c>
      <c r="O931" t="s">
        <v>83</v>
      </c>
      <c r="T931" t="s">
        <v>83</v>
      </c>
      <c r="V931" t="str">
        <f>IFERROR(VLOOKUP(BTT[[#This Row],[Verwendetes Formular
(Auswahl falls relevant)]],Formulare[[Formularbezeichnung]:[Formularname (technisch)]],2,FALSE),"")</f>
        <v/>
      </c>
      <c r="X931" t="s">
        <v>83</v>
      </c>
      <c r="Y931" s="4" t="s">
        <v>2736</v>
      </c>
      <c r="AB931" t="s">
        <v>99</v>
      </c>
      <c r="AC931" s="22" t="s">
        <v>97</v>
      </c>
      <c r="AD931" t="s">
        <v>87</v>
      </c>
      <c r="AE931" t="s">
        <v>2566</v>
      </c>
      <c r="AF931" t="s">
        <v>2737</v>
      </c>
      <c r="AJ931" t="s">
        <v>99</v>
      </c>
      <c r="AK931" t="str">
        <f>IF(BTT[[#This Row],[Subprozess
(optionale Auswahl)]]="","okay",IF(VLOOKUP(BTT[[#This Row],[Subprozess
(optionale Auswahl)]],BPML[[Subprozess]:[Zugeordneter Hauptprozess]],3,FALSE)=BTT[[#This Row],[Hauptprozess
(Pflichtauswahl)]],"okay","falscher Subprozess"))</f>
        <v>okay</v>
      </c>
      <c r="AL931" t="str">
        <f>IF(aktives_Teilprojekt="Master","",IF(BTT[[#This Row],[Verantwortliches TP
(automatisch)]]=VLOOKUP(aktives_Teilprojekt,Teilprojekte[[Teilprojekte]:[Kürzel]],2,FALSE),"okay","Hauptprozess anderes TP"))</f>
        <v>okay</v>
      </c>
      <c r="AM9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31" t="str">
        <f>IFERROR(IF(BTT[[#This Row],[SAP-Modul
(Pflichtauswahl)]]&lt;&gt;VLOOKUP(BTT[[#This Row],[Verwendete Transaktion (Pflichtauswahl)]],Transaktionen[[Transaktionen]:[Modul]],3,FALSE),"Modul anders","okay"),"")</f>
        <v>okay</v>
      </c>
      <c r="AP931" t="str">
        <f>IFERROR(IF(COUNTIFS(BTT[Verwendete Transaktion (Pflichtauswahl)],BTT[[#This Row],[Verwendete Transaktion (Pflichtauswahl)]],BTT[SAP-Modul
(Pflichtauswahl)],"&lt;&gt;"&amp;BTT[[#This Row],[SAP-Modul
(Pflichtauswahl)]])&gt;0,"Modul anders","okay"),"")</f>
        <v>okay</v>
      </c>
      <c r="AQ931" t="str">
        <f>IFERROR(IF(COUNTIFS(BTT[Verwendete Transaktion (Pflichtauswahl)],BTT[[#This Row],[Verwendete Transaktion (Pflichtauswahl)]],BTT[Verantwortliches TP
(automatisch)],"&lt;&gt;"&amp;BTT[[#This Row],[Verantwortliches TP
(automatisch)]])&gt;0,"Transaktion mehrfach","okay"),"")</f>
        <v>okay</v>
      </c>
      <c r="AR931" t="str">
        <f>IFERROR(IF(COUNTIFS(BTT[Verwendete Transaktion (Pflichtauswahl)],BTT[[#This Row],[Verwendete Transaktion (Pflichtauswahl)]],BTT[Verantwortliches TP
(automatisch)],"&lt;&gt;"&amp;VLOOKUP(aktives_Teilprojekt,Teilprojekte[[Teilprojekte]:[Kürzel]],2,FALSE))&gt;0,"Transaktion mehrfach","okay"),"")</f>
        <v>okay</v>
      </c>
      <c r="AS931" t="s">
        <v>2738</v>
      </c>
    </row>
    <row r="932" spans="1:45">
      <c r="A932" t="str">
        <f>IFERROR(IF(BTT[[#This Row],[Lfd Nr. 
(aus konsolidierter Datei)]]&lt;&gt;"",BTT[[#This Row],[Lfd Nr. 
(aus konsolidierter Datei)]],VLOOKUP(aktives_Teilprojekt,Teilprojekte[[Teilprojekte]:[Kürzel]],2,FALSE)&amp;ROW(BTT[[#This Row],[Lfd Nr.
(automatisch)]])-2),"")</f>
        <v>FI1457</v>
      </c>
      <c r="B932" t="s">
        <v>746</v>
      </c>
      <c r="D932" t="s">
        <v>2739</v>
      </c>
      <c r="E932" t="str">
        <f>IFERROR(IF(NOT(BTT[[#This Row],[Manuelle Änderung des Verantwortliches TP
(Auswahl - bei Bedarf)]]=""),BTT[[#This Row],[Manuelle Änderung des Verantwortliches TP
(Auswahl - bei Bedarf)]],VLOOKUP(BTT[[#This Row],[Hauptprozess
(Pflichtauswahl)]],Hauptprozesse[],3,FALSE)),"")</f>
        <v>FI</v>
      </c>
      <c r="G932" t="s">
        <v>754</v>
      </c>
      <c r="H932" t="s">
        <v>1380</v>
      </c>
      <c r="I932" t="s">
        <v>2566</v>
      </c>
      <c r="J932" t="str">
        <f>IFERROR(VLOOKUP(BTT[[#This Row],[Verwendete Transaktion (Pflichtauswahl)]],Transaktionen[[Transaktionen]:[Langtext]],2,FALSE),"")</f>
        <v>Warenbewegung</v>
      </c>
      <c r="O932" t="s">
        <v>83</v>
      </c>
      <c r="T932" t="s">
        <v>83</v>
      </c>
      <c r="V932" t="str">
        <f>IFERROR(VLOOKUP(BTT[[#This Row],[Verwendetes Formular
(Auswahl falls relevant)]],Formulare[[Formularbezeichnung]:[Formularname (technisch)]],2,FALSE),"")</f>
        <v/>
      </c>
      <c r="X932" t="s">
        <v>83</v>
      </c>
      <c r="Y932" s="4"/>
      <c r="AB932" t="s">
        <v>99</v>
      </c>
      <c r="AC932" s="22" t="s">
        <v>97</v>
      </c>
      <c r="AD932" t="s">
        <v>87</v>
      </c>
      <c r="AE932" t="s">
        <v>2566</v>
      </c>
      <c r="AF932" t="s">
        <v>2737</v>
      </c>
      <c r="AJ932" t="s">
        <v>99</v>
      </c>
      <c r="AK932" t="str">
        <f>IF(BTT[[#This Row],[Subprozess
(optionale Auswahl)]]="","okay",IF(VLOOKUP(BTT[[#This Row],[Subprozess
(optionale Auswahl)]],BPML[[Subprozess]:[Zugeordneter Hauptprozess]],3,FALSE)=BTT[[#This Row],[Hauptprozess
(Pflichtauswahl)]],"okay","falscher Subprozess"))</f>
        <v>okay</v>
      </c>
      <c r="AL932" t="str">
        <f>IF(aktives_Teilprojekt="Master","",IF(BTT[[#This Row],[Verantwortliches TP
(automatisch)]]=VLOOKUP(aktives_Teilprojekt,Teilprojekte[[Teilprojekte]:[Kürzel]],2,FALSE),"okay","Hauptprozess anderes TP"))</f>
        <v>okay</v>
      </c>
      <c r="AM9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32" t="str">
        <f>IFERROR(IF(BTT[[#This Row],[SAP-Modul
(Pflichtauswahl)]]&lt;&gt;VLOOKUP(BTT[[#This Row],[Verwendete Transaktion (Pflichtauswahl)]],Transaktionen[[Transaktionen]:[Modul]],3,FALSE),"Modul anders","okay"),"")</f>
        <v>okay</v>
      </c>
      <c r="AP932" t="str">
        <f>IFERROR(IF(COUNTIFS(BTT[Verwendete Transaktion (Pflichtauswahl)],BTT[[#This Row],[Verwendete Transaktion (Pflichtauswahl)]],BTT[SAP-Modul
(Pflichtauswahl)],"&lt;&gt;"&amp;BTT[[#This Row],[SAP-Modul
(Pflichtauswahl)]])&gt;0,"Modul anders","okay"),"")</f>
        <v>okay</v>
      </c>
      <c r="AQ932" t="str">
        <f>IFERROR(IF(COUNTIFS(BTT[Verwendete Transaktion (Pflichtauswahl)],BTT[[#This Row],[Verwendete Transaktion (Pflichtauswahl)]],BTT[Verantwortliches TP
(automatisch)],"&lt;&gt;"&amp;BTT[[#This Row],[Verantwortliches TP
(automatisch)]])&gt;0,"Transaktion mehrfach","okay"),"")</f>
        <v>okay</v>
      </c>
      <c r="AR932" t="str">
        <f>IFERROR(IF(COUNTIFS(BTT[Verwendete Transaktion (Pflichtauswahl)],BTT[[#This Row],[Verwendete Transaktion (Pflichtauswahl)]],BTT[Verantwortliches TP
(automatisch)],"&lt;&gt;"&amp;VLOOKUP(aktives_Teilprojekt,Teilprojekte[[Teilprojekte]:[Kürzel]],2,FALSE))&gt;0,"Transaktion mehrfach","okay"),"")</f>
        <v>okay</v>
      </c>
      <c r="AS932" t="s">
        <v>2740</v>
      </c>
    </row>
    <row r="933" spans="1:45" ht="45">
      <c r="A933" t="str">
        <f>IFERROR(IF(BTT[[#This Row],[Lfd Nr. 
(aus konsolidierter Datei)]]&lt;&gt;"",BTT[[#This Row],[Lfd Nr. 
(aus konsolidierter Datei)]],VLOOKUP(aktives_Teilprojekt,Teilprojekte[[Teilprojekte]:[Kürzel]],2,FALSE)&amp;ROW(BTT[[#This Row],[Lfd Nr.
(automatisch)]])-2),"")</f>
        <v>FI759</v>
      </c>
      <c r="B933" t="s">
        <v>79</v>
      </c>
      <c r="D933" t="s">
        <v>2741</v>
      </c>
      <c r="E933" t="str">
        <f>IFERROR(IF(NOT(BTT[[#This Row],[Manuelle Änderung des Verantwortliches TP
(Auswahl - bei Bedarf)]]=""),BTT[[#This Row],[Manuelle Änderung des Verantwortliches TP
(Auswahl - bei Bedarf)]],VLOOKUP(BTT[[#This Row],[Hauptprozess
(Pflichtauswahl)]],Hauptprozesse[],3,FALSE)),"")</f>
        <v>FI</v>
      </c>
      <c r="G933" t="s">
        <v>754</v>
      </c>
      <c r="H933" t="s">
        <v>1380</v>
      </c>
      <c r="I933" t="s">
        <v>1381</v>
      </c>
      <c r="J933" t="str">
        <f>IFERROR(VLOOKUP(BTT[[#This Row],[Verwendete Transaktion (Pflichtauswahl)]],Transaktionen[[Transaktionen]:[Langtext]],2,FALSE),"")</f>
        <v>Eingangsrechnung erfassen</v>
      </c>
      <c r="O933" t="s">
        <v>83</v>
      </c>
      <c r="T933" t="s">
        <v>83</v>
      </c>
      <c r="V933" t="str">
        <f>IFERROR(VLOOKUP(BTT[[#This Row],[Verwendetes Formular
(Auswahl falls relevant)]],Formulare[[Formularbezeichnung]:[Formularname (technisch)]],2,FALSE),"")</f>
        <v/>
      </c>
      <c r="X933" t="s">
        <v>83</v>
      </c>
      <c r="Y933" s="4" t="s">
        <v>2742</v>
      </c>
      <c r="AB933" t="s">
        <v>85</v>
      </c>
      <c r="AC933" t="s">
        <v>1218</v>
      </c>
      <c r="AD933" t="s">
        <v>87</v>
      </c>
      <c r="AF933" t="s">
        <v>1382</v>
      </c>
      <c r="AI933" t="s">
        <v>85</v>
      </c>
      <c r="AJ933" t="s">
        <v>85</v>
      </c>
      <c r="AK933" t="str">
        <f>IF(BTT[[#This Row],[Subprozess
(optionale Auswahl)]]="","okay",IF(VLOOKUP(BTT[[#This Row],[Subprozess
(optionale Auswahl)]],BPML[[Subprozess]:[Zugeordneter Hauptprozess]],3,FALSE)=BTT[[#This Row],[Hauptprozess
(Pflichtauswahl)]],"okay","falscher Subprozess"))</f>
        <v>okay</v>
      </c>
      <c r="AL933" t="str">
        <f>IF(aktives_Teilprojekt="Master","",IF(BTT[[#This Row],[Verantwortliches TP
(automatisch)]]=VLOOKUP(aktives_Teilprojekt,Teilprojekte[[Teilprojekte]:[Kürzel]],2,FALSE),"okay","Hauptprozess anderes TP"))</f>
        <v>okay</v>
      </c>
      <c r="AM9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33" t="str">
        <f>IFERROR(IF(BTT[[#This Row],[SAP-Modul
(Pflichtauswahl)]]&lt;&gt;VLOOKUP(BTT[[#This Row],[Verwendete Transaktion (Pflichtauswahl)]],Transaktionen[[Transaktionen]:[Modul]],3,FALSE),"Modul anders","okay"),"")</f>
        <v>okay</v>
      </c>
      <c r="AP933" t="str">
        <f>IFERROR(IF(COUNTIFS(BTT[Verwendete Transaktion (Pflichtauswahl)],BTT[[#This Row],[Verwendete Transaktion (Pflichtauswahl)]],BTT[SAP-Modul
(Pflichtauswahl)],"&lt;&gt;"&amp;BTT[[#This Row],[SAP-Modul
(Pflichtauswahl)]])&gt;0,"Modul anders","okay"),"")</f>
        <v>okay</v>
      </c>
      <c r="AQ933" t="str">
        <f>IFERROR(IF(COUNTIFS(BTT[Verwendete Transaktion (Pflichtauswahl)],BTT[[#This Row],[Verwendete Transaktion (Pflichtauswahl)]],BTT[Verantwortliches TP
(automatisch)],"&lt;&gt;"&amp;BTT[[#This Row],[Verantwortliches TP
(automatisch)]])&gt;0,"Transaktion mehrfach","okay"),"")</f>
        <v>okay</v>
      </c>
      <c r="AR933" t="str">
        <f>IFERROR(IF(COUNTIFS(BTT[Verwendete Transaktion (Pflichtauswahl)],BTT[[#This Row],[Verwendete Transaktion (Pflichtauswahl)]],BTT[Verantwortliches TP
(automatisch)],"&lt;&gt;"&amp;VLOOKUP(aktives_Teilprojekt,Teilprojekte[[Teilprojekte]:[Kürzel]],2,FALSE))&gt;0,"Transaktion mehrfach","okay"),"")</f>
        <v>okay</v>
      </c>
      <c r="AS933" t="s">
        <v>2743</v>
      </c>
    </row>
    <row r="934" spans="1:45">
      <c r="A934" t="str">
        <f>IFERROR(IF(BTT[[#This Row],[Lfd Nr. 
(aus konsolidierter Datei)]]&lt;&gt;"",BTT[[#This Row],[Lfd Nr. 
(aus konsolidierter Datei)]],VLOOKUP(aktives_Teilprojekt,Teilprojekte[[Teilprojekte]:[Kürzel]],2,FALSE)&amp;ROW(BTT[[#This Row],[Lfd Nr.
(automatisch)]])-2),"")</f>
        <v>FI1418</v>
      </c>
      <c r="B934" t="s">
        <v>746</v>
      </c>
      <c r="D934" t="s">
        <v>2744</v>
      </c>
      <c r="E934" t="str">
        <f>IFERROR(IF(NOT(BTT[[#This Row],[Manuelle Änderung des Verantwortliches TP
(Auswahl - bei Bedarf)]]=""),BTT[[#This Row],[Manuelle Änderung des Verantwortliches TP
(Auswahl - bei Bedarf)]],VLOOKUP(BTT[[#This Row],[Hauptprozess
(Pflichtauswahl)]],Hauptprozesse[],3,FALSE)),"")</f>
        <v>FI</v>
      </c>
      <c r="G934" t="s">
        <v>754</v>
      </c>
      <c r="H934" t="s">
        <v>1380</v>
      </c>
      <c r="I934" t="s">
        <v>1381</v>
      </c>
      <c r="J934" t="str">
        <f>IFERROR(VLOOKUP(BTT[[#This Row],[Verwendete Transaktion (Pflichtauswahl)]],Transaktionen[[Transaktionen]:[Langtext]],2,FALSE),"")</f>
        <v>Eingangsrechnung erfassen</v>
      </c>
      <c r="O934" t="s">
        <v>83</v>
      </c>
      <c r="T934" t="s">
        <v>83</v>
      </c>
      <c r="V934" t="str">
        <f>IFERROR(VLOOKUP(BTT[[#This Row],[Verwendetes Formular
(Auswahl falls relevant)]],Formulare[[Formularbezeichnung]:[Formularname (technisch)]],2,FALSE),"")</f>
        <v/>
      </c>
      <c r="X934" t="s">
        <v>83</v>
      </c>
      <c r="Y934" s="4"/>
      <c r="AB934" t="s">
        <v>85</v>
      </c>
      <c r="AC934" t="s">
        <v>1218</v>
      </c>
      <c r="AD934" t="s">
        <v>87</v>
      </c>
      <c r="AF934" t="s">
        <v>1382</v>
      </c>
      <c r="AI934" t="s">
        <v>85</v>
      </c>
      <c r="AJ934" t="s">
        <v>85</v>
      </c>
      <c r="AK934" t="str">
        <f>IF(BTT[[#This Row],[Subprozess
(optionale Auswahl)]]="","okay",IF(VLOOKUP(BTT[[#This Row],[Subprozess
(optionale Auswahl)]],BPML[[Subprozess]:[Zugeordneter Hauptprozess]],3,FALSE)=BTT[[#This Row],[Hauptprozess
(Pflichtauswahl)]],"okay","falscher Subprozess"))</f>
        <v>okay</v>
      </c>
      <c r="AL934" t="str">
        <f>IF(aktives_Teilprojekt="Master","",IF(BTT[[#This Row],[Verantwortliches TP
(automatisch)]]=VLOOKUP(aktives_Teilprojekt,Teilprojekte[[Teilprojekte]:[Kürzel]],2,FALSE),"okay","Hauptprozess anderes TP"))</f>
        <v>okay</v>
      </c>
      <c r="AM9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34" t="str">
        <f>IFERROR(IF(BTT[[#This Row],[SAP-Modul
(Pflichtauswahl)]]&lt;&gt;VLOOKUP(BTT[[#This Row],[Verwendete Transaktion (Pflichtauswahl)]],Transaktionen[[Transaktionen]:[Modul]],3,FALSE),"Modul anders","okay"),"")</f>
        <v>okay</v>
      </c>
      <c r="AP934" t="str">
        <f>IFERROR(IF(COUNTIFS(BTT[Verwendete Transaktion (Pflichtauswahl)],BTT[[#This Row],[Verwendete Transaktion (Pflichtauswahl)]],BTT[SAP-Modul
(Pflichtauswahl)],"&lt;&gt;"&amp;BTT[[#This Row],[SAP-Modul
(Pflichtauswahl)]])&gt;0,"Modul anders","okay"),"")</f>
        <v>okay</v>
      </c>
      <c r="AQ934" t="str">
        <f>IFERROR(IF(COUNTIFS(BTT[Verwendete Transaktion (Pflichtauswahl)],BTT[[#This Row],[Verwendete Transaktion (Pflichtauswahl)]],BTT[Verantwortliches TP
(automatisch)],"&lt;&gt;"&amp;BTT[[#This Row],[Verantwortliches TP
(automatisch)]])&gt;0,"Transaktion mehrfach","okay"),"")</f>
        <v>okay</v>
      </c>
      <c r="AR934" t="str">
        <f>IFERROR(IF(COUNTIFS(BTT[Verwendete Transaktion (Pflichtauswahl)],BTT[[#This Row],[Verwendete Transaktion (Pflichtauswahl)]],BTT[Verantwortliches TP
(automatisch)],"&lt;&gt;"&amp;VLOOKUP(aktives_Teilprojekt,Teilprojekte[[Teilprojekte]:[Kürzel]],2,FALSE))&gt;0,"Transaktion mehrfach","okay"),"")</f>
        <v>okay</v>
      </c>
      <c r="AS934" t="s">
        <v>2745</v>
      </c>
    </row>
    <row r="935" spans="1:45">
      <c r="A935" t="str">
        <f>IFERROR(IF(BTT[[#This Row],[Lfd Nr. 
(aus konsolidierter Datei)]]&lt;&gt;"",BTT[[#This Row],[Lfd Nr. 
(aus konsolidierter Datei)]],VLOOKUP(aktives_Teilprojekt,Teilprojekte[[Teilprojekte]:[Kürzel]],2,FALSE)&amp;ROW(BTT[[#This Row],[Lfd Nr.
(automatisch)]])-2),"")</f>
        <v>FI1750</v>
      </c>
      <c r="B935" t="s">
        <v>1214</v>
      </c>
      <c r="D935" t="s">
        <v>1256</v>
      </c>
      <c r="E935" t="str">
        <f>IFERROR(IF(NOT(BTT[[#This Row],[Manuelle Änderung des Verantwortliches TP
(Auswahl - bei Bedarf)]]=""),BTT[[#This Row],[Manuelle Änderung des Verantwortliches TP
(Auswahl - bei Bedarf)]],VLOOKUP(BTT[[#This Row],[Hauptprozess
(Pflichtauswahl)]],Hauptprozesse[],3,FALSE)),"")</f>
        <v>FI</v>
      </c>
      <c r="H935" t="s">
        <v>1380</v>
      </c>
      <c r="I935" t="s">
        <v>1381</v>
      </c>
      <c r="J935" t="str">
        <f>IFERROR(VLOOKUP(BTT[[#This Row],[Verwendete Transaktion (Pflichtauswahl)]],Transaktionen[[Transaktionen]:[Langtext]],2,FALSE),"")</f>
        <v>Eingangsrechnung erfassen</v>
      </c>
      <c r="O935" t="s">
        <v>83</v>
      </c>
      <c r="T935" t="s">
        <v>83</v>
      </c>
      <c r="V935" t="str">
        <f>IFERROR(VLOOKUP(BTT[[#This Row],[Verwendetes Formular
(Auswahl falls relevant)]],Formulare[[Formularbezeichnung]:[Formularname (technisch)]],2,FALSE),"")</f>
        <v/>
      </c>
      <c r="X935" t="s">
        <v>83</v>
      </c>
      <c r="Y935" s="4"/>
      <c r="AB935" t="s">
        <v>85</v>
      </c>
      <c r="AC935" t="s">
        <v>1218</v>
      </c>
      <c r="AD935" t="s">
        <v>87</v>
      </c>
      <c r="AF935" t="s">
        <v>1382</v>
      </c>
      <c r="AI935" t="s">
        <v>85</v>
      </c>
      <c r="AJ935" t="s">
        <v>85</v>
      </c>
      <c r="AK935" t="str">
        <f>IF(BTT[[#This Row],[Subprozess
(optionale Auswahl)]]="","okay",IF(VLOOKUP(BTT[[#This Row],[Subprozess
(optionale Auswahl)]],BPML[[Subprozess]:[Zugeordneter Hauptprozess]],3,FALSE)=BTT[[#This Row],[Hauptprozess
(Pflichtauswahl)]],"okay","falscher Subprozess"))</f>
        <v>okay</v>
      </c>
      <c r="AL935" t="str">
        <f>IF(aktives_Teilprojekt="Master","",IF(BTT[[#This Row],[Verantwortliches TP
(automatisch)]]=VLOOKUP(aktives_Teilprojekt,Teilprojekte[[Teilprojekte]:[Kürzel]],2,FALSE),"okay","Hauptprozess anderes TP"))</f>
        <v>okay</v>
      </c>
      <c r="AM9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35" t="str">
        <f>IFERROR(IF(BTT[[#This Row],[SAP-Modul
(Pflichtauswahl)]]&lt;&gt;VLOOKUP(BTT[[#This Row],[Verwendete Transaktion (Pflichtauswahl)]],Transaktionen[[Transaktionen]:[Modul]],3,FALSE),"Modul anders","okay"),"")</f>
        <v>okay</v>
      </c>
      <c r="AP935" t="str">
        <f>IFERROR(IF(COUNTIFS(BTT[Verwendete Transaktion (Pflichtauswahl)],BTT[[#This Row],[Verwendete Transaktion (Pflichtauswahl)]],BTT[SAP-Modul
(Pflichtauswahl)],"&lt;&gt;"&amp;BTT[[#This Row],[SAP-Modul
(Pflichtauswahl)]])&gt;0,"Modul anders","okay"),"")</f>
        <v>okay</v>
      </c>
      <c r="AQ935" t="str">
        <f>IFERROR(IF(COUNTIFS(BTT[Verwendete Transaktion (Pflichtauswahl)],BTT[[#This Row],[Verwendete Transaktion (Pflichtauswahl)]],BTT[Verantwortliches TP
(automatisch)],"&lt;&gt;"&amp;BTT[[#This Row],[Verantwortliches TP
(automatisch)]])&gt;0,"Transaktion mehrfach","okay"),"")</f>
        <v>okay</v>
      </c>
      <c r="AR935" t="str">
        <f>IFERROR(IF(COUNTIFS(BTT[Verwendete Transaktion (Pflichtauswahl)],BTT[[#This Row],[Verwendete Transaktion (Pflichtauswahl)]],BTT[Verantwortliches TP
(automatisch)],"&lt;&gt;"&amp;VLOOKUP(aktives_Teilprojekt,Teilprojekte[[Teilprojekte]:[Kürzel]],2,FALSE))&gt;0,"Transaktion mehrfach","okay"),"")</f>
        <v>okay</v>
      </c>
      <c r="AS935" t="s">
        <v>2746</v>
      </c>
    </row>
    <row r="936" spans="1:45">
      <c r="A936" t="str">
        <f>IFERROR(IF(BTT[[#This Row],[Lfd Nr. 
(aus konsolidierter Datei)]]&lt;&gt;"",BTT[[#This Row],[Lfd Nr. 
(aus konsolidierter Datei)]],VLOOKUP(aktives_Teilprojekt,Teilprojekte[[Teilprojekte]:[Kürzel]],2,FALSE)&amp;ROW(BTT[[#This Row],[Lfd Nr.
(automatisch)]])-2),"")</f>
        <v>FI2265</v>
      </c>
      <c r="B936" t="s">
        <v>101</v>
      </c>
      <c r="D936" t="s">
        <v>102</v>
      </c>
      <c r="E936" t="str">
        <f>IFERROR(IF(NOT(BTT[[#This Row],[Manuelle Änderung des Verantwortliches TP
(Auswahl - bei Bedarf)]]=""),BTT[[#This Row],[Manuelle Änderung des Verantwortliches TP
(Auswahl - bei Bedarf)]],VLOOKUP(BTT[[#This Row],[Hauptprozess
(Pflichtauswahl)]],Hauptprozesse[],3,FALSE)),"")</f>
        <v>FI</v>
      </c>
      <c r="F936" t="s">
        <v>5</v>
      </c>
      <c r="G936" t="s">
        <v>791</v>
      </c>
      <c r="H936" t="s">
        <v>792</v>
      </c>
      <c r="I936" t="s">
        <v>2747</v>
      </c>
      <c r="J936" t="str">
        <f>IFERROR(VLOOKUP(BTT[[#This Row],[Verwendete Transaktion (Pflichtauswahl)]],Transaktionen[[Transaktionen]:[Langtext]],2,FALSE),"")</f>
        <v>Anlegen Kreditor (Einkauf)</v>
      </c>
      <c r="V936" t="str">
        <f>IFERROR(VLOOKUP(BTT[[#This Row],[Verwendetes Formular
(Auswahl falls relevant)]],Formulare[[Formularbezeichnung]:[Formularname (technisch)]],2,FALSE),"")</f>
        <v/>
      </c>
      <c r="X936" t="s">
        <v>83</v>
      </c>
      <c r="Y936" s="4"/>
      <c r="AC936" s="22" t="s">
        <v>97</v>
      </c>
      <c r="AD936" t="s">
        <v>87</v>
      </c>
      <c r="AF936" t="s">
        <v>2748</v>
      </c>
      <c r="AJ936" t="s">
        <v>99</v>
      </c>
      <c r="AK936" t="str">
        <f>IF(BTT[[#This Row],[Subprozess
(optionale Auswahl)]]="","okay",IF(VLOOKUP(BTT[[#This Row],[Subprozess
(optionale Auswahl)]],BPML[[Subprozess]:[Zugeordneter Hauptprozess]],3,FALSE)=BTT[[#This Row],[Hauptprozess
(Pflichtauswahl)]],"okay","falscher Subprozess"))</f>
        <v>okay</v>
      </c>
      <c r="AL936" t="str">
        <f>IF(aktives_Teilprojekt="Master","",IF(BTT[[#This Row],[Verantwortliches TP
(automatisch)]]=VLOOKUP(aktives_Teilprojekt,Teilprojekte[[Teilprojekte]:[Kürzel]],2,FALSE),"okay","Hauptprozess anderes TP"))</f>
        <v>okay</v>
      </c>
      <c r="AM9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36" t="str">
        <f>IFERROR(IF(BTT[[#This Row],[SAP-Modul
(Pflichtauswahl)]]&lt;&gt;VLOOKUP(BTT[[#This Row],[Verwendete Transaktion (Pflichtauswahl)]],Transaktionen[[Transaktionen]:[Modul]],3,FALSE),"Modul anders","okay"),"")</f>
        <v>Modul anders</v>
      </c>
      <c r="AP936" t="str">
        <f>IFERROR(IF(COUNTIFS(BTT[Verwendete Transaktion (Pflichtauswahl)],BTT[[#This Row],[Verwendete Transaktion (Pflichtauswahl)]],BTT[SAP-Modul
(Pflichtauswahl)],"&lt;&gt;"&amp;BTT[[#This Row],[SAP-Modul
(Pflichtauswahl)]])&gt;0,"Modul anders","okay"),"")</f>
        <v>Modul anders</v>
      </c>
      <c r="AQ936" t="str">
        <f>IFERROR(IF(COUNTIFS(BTT[Verwendete Transaktion (Pflichtauswahl)],BTT[[#This Row],[Verwendete Transaktion (Pflichtauswahl)]],BTT[Verantwortliches TP
(automatisch)],"&lt;&gt;"&amp;BTT[[#This Row],[Verantwortliches TP
(automatisch)]])&gt;0,"Transaktion mehrfach","okay"),"")</f>
        <v>okay</v>
      </c>
      <c r="AR936" t="str">
        <f>IFERROR(IF(COUNTIFS(BTT[Verwendete Transaktion (Pflichtauswahl)],BTT[[#This Row],[Verwendete Transaktion (Pflichtauswahl)]],BTT[Verantwortliches TP
(automatisch)],"&lt;&gt;"&amp;VLOOKUP(aktives_Teilprojekt,Teilprojekte[[Teilprojekte]:[Kürzel]],2,FALSE))&gt;0,"Transaktion mehrfach","okay"),"")</f>
        <v>okay</v>
      </c>
      <c r="AS936" t="s">
        <v>2749</v>
      </c>
    </row>
    <row r="937" spans="1:45">
      <c r="A937" t="str">
        <f>IFERROR(IF(BTT[[#This Row],[Lfd Nr. 
(aus konsolidierter Datei)]]&lt;&gt;"",BTT[[#This Row],[Lfd Nr. 
(aus konsolidierter Datei)]],VLOOKUP(aktives_Teilprojekt,Teilprojekte[[Teilprojekte]:[Kürzel]],2,FALSE)&amp;ROW(BTT[[#This Row],[Lfd Nr.
(automatisch)]])-2),"")</f>
        <v>FI2266</v>
      </c>
      <c r="B937" t="s">
        <v>101</v>
      </c>
      <c r="D937" t="s">
        <v>102</v>
      </c>
      <c r="E937" t="str">
        <f>IFERROR(IF(NOT(BTT[[#This Row],[Manuelle Änderung des Verantwortliches TP
(Auswahl - bei Bedarf)]]=""),BTT[[#This Row],[Manuelle Änderung des Verantwortliches TP
(Auswahl - bei Bedarf)]],VLOOKUP(BTT[[#This Row],[Hauptprozess
(Pflichtauswahl)]],Hauptprozesse[],3,FALSE)),"")</f>
        <v>FI</v>
      </c>
      <c r="F937" t="s">
        <v>5</v>
      </c>
      <c r="G937" t="s">
        <v>791</v>
      </c>
      <c r="H937" t="s">
        <v>792</v>
      </c>
      <c r="I937" t="s">
        <v>2750</v>
      </c>
      <c r="J937" t="str">
        <f>IFERROR(VLOOKUP(BTT[[#This Row],[Verwendete Transaktion (Pflichtauswahl)]],Transaktionen[[Transaktionen]:[Langtext]],2,FALSE),"")</f>
        <v>Ändern Kreditor (Einkauf)</v>
      </c>
      <c r="V937" t="str">
        <f>IFERROR(VLOOKUP(BTT[[#This Row],[Verwendetes Formular
(Auswahl falls relevant)]],Formulare[[Formularbezeichnung]:[Formularname (technisch)]],2,FALSE),"")</f>
        <v/>
      </c>
      <c r="X937" t="s">
        <v>83</v>
      </c>
      <c r="Y937" s="4"/>
      <c r="AC937" s="22" t="s">
        <v>97</v>
      </c>
      <c r="AD937" t="s">
        <v>87</v>
      </c>
      <c r="AF937" t="s">
        <v>2748</v>
      </c>
      <c r="AJ937" t="s">
        <v>99</v>
      </c>
      <c r="AK937" t="str">
        <f>IF(BTT[[#This Row],[Subprozess
(optionale Auswahl)]]="","okay",IF(VLOOKUP(BTT[[#This Row],[Subprozess
(optionale Auswahl)]],BPML[[Subprozess]:[Zugeordneter Hauptprozess]],3,FALSE)=BTT[[#This Row],[Hauptprozess
(Pflichtauswahl)]],"okay","falscher Subprozess"))</f>
        <v>okay</v>
      </c>
      <c r="AL937" t="str">
        <f>IF(aktives_Teilprojekt="Master","",IF(BTT[[#This Row],[Verantwortliches TP
(automatisch)]]=VLOOKUP(aktives_Teilprojekt,Teilprojekte[[Teilprojekte]:[Kürzel]],2,FALSE),"okay","Hauptprozess anderes TP"))</f>
        <v>okay</v>
      </c>
      <c r="AM9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37" t="str">
        <f>IFERROR(IF(BTT[[#This Row],[SAP-Modul
(Pflichtauswahl)]]&lt;&gt;VLOOKUP(BTT[[#This Row],[Verwendete Transaktion (Pflichtauswahl)]],Transaktionen[[Transaktionen]:[Modul]],3,FALSE),"Modul anders","okay"),"")</f>
        <v>Modul anders</v>
      </c>
      <c r="AP937" t="str">
        <f>IFERROR(IF(COUNTIFS(BTT[Verwendete Transaktion (Pflichtauswahl)],BTT[[#This Row],[Verwendete Transaktion (Pflichtauswahl)]],BTT[SAP-Modul
(Pflichtauswahl)],"&lt;&gt;"&amp;BTT[[#This Row],[SAP-Modul
(Pflichtauswahl)]])&gt;0,"Modul anders","okay"),"")</f>
        <v>Modul anders</v>
      </c>
      <c r="AQ937" t="str">
        <f>IFERROR(IF(COUNTIFS(BTT[Verwendete Transaktion (Pflichtauswahl)],BTT[[#This Row],[Verwendete Transaktion (Pflichtauswahl)]],BTT[Verantwortliches TP
(automatisch)],"&lt;&gt;"&amp;BTT[[#This Row],[Verantwortliches TP
(automatisch)]])&gt;0,"Transaktion mehrfach","okay"),"")</f>
        <v>okay</v>
      </c>
      <c r="AR937" t="str">
        <f>IFERROR(IF(COUNTIFS(BTT[Verwendete Transaktion (Pflichtauswahl)],BTT[[#This Row],[Verwendete Transaktion (Pflichtauswahl)]],BTT[Verantwortliches TP
(automatisch)],"&lt;&gt;"&amp;VLOOKUP(aktives_Teilprojekt,Teilprojekte[[Teilprojekte]:[Kürzel]],2,FALSE))&gt;0,"Transaktion mehrfach","okay"),"")</f>
        <v>okay</v>
      </c>
      <c r="AS937" t="s">
        <v>2751</v>
      </c>
    </row>
    <row r="938" spans="1:45">
      <c r="A938" t="str">
        <f>IFERROR(IF(BTT[[#This Row],[Lfd Nr. 
(aus konsolidierter Datei)]]&lt;&gt;"",BTT[[#This Row],[Lfd Nr. 
(aus konsolidierter Datei)]],VLOOKUP(aktives_Teilprojekt,Teilprojekte[[Teilprojekte]:[Kürzel]],2,FALSE)&amp;ROW(BTT[[#This Row],[Lfd Nr.
(automatisch)]])-2),"")</f>
        <v>FI2267</v>
      </c>
      <c r="B938" t="s">
        <v>101</v>
      </c>
      <c r="D938" t="s">
        <v>102</v>
      </c>
      <c r="E938" t="str">
        <f>IFERROR(IF(NOT(BTT[[#This Row],[Manuelle Änderung des Verantwortliches TP
(Auswahl - bei Bedarf)]]=""),BTT[[#This Row],[Manuelle Änderung des Verantwortliches TP
(Auswahl - bei Bedarf)]],VLOOKUP(BTT[[#This Row],[Hauptprozess
(Pflichtauswahl)]],Hauptprozesse[],3,FALSE)),"")</f>
        <v>FI</v>
      </c>
      <c r="F938" t="s">
        <v>5</v>
      </c>
      <c r="G938" t="s">
        <v>791</v>
      </c>
      <c r="H938" t="s">
        <v>792</v>
      </c>
      <c r="I938" t="s">
        <v>2752</v>
      </c>
      <c r="J938" t="str">
        <f>IFERROR(VLOOKUP(BTT[[#This Row],[Verwendete Transaktion (Pflichtauswahl)]],Transaktionen[[Transaktionen]:[Langtext]],2,FALSE),"")</f>
        <v>Anzeigen Kreditor (Einkauf)</v>
      </c>
      <c r="V938" t="str">
        <f>IFERROR(VLOOKUP(BTT[[#This Row],[Verwendetes Formular
(Auswahl falls relevant)]],Formulare[[Formularbezeichnung]:[Formularname (technisch)]],2,FALSE),"")</f>
        <v/>
      </c>
      <c r="X938" t="s">
        <v>83</v>
      </c>
      <c r="Y938" s="4"/>
      <c r="AC938" s="22" t="s">
        <v>97</v>
      </c>
      <c r="AD938" t="s">
        <v>87</v>
      </c>
      <c r="AF938" t="s">
        <v>2748</v>
      </c>
      <c r="AJ938" t="s">
        <v>99</v>
      </c>
      <c r="AK938" t="str">
        <f>IF(BTT[[#This Row],[Subprozess
(optionale Auswahl)]]="","okay",IF(VLOOKUP(BTT[[#This Row],[Subprozess
(optionale Auswahl)]],BPML[[Subprozess]:[Zugeordneter Hauptprozess]],3,FALSE)=BTT[[#This Row],[Hauptprozess
(Pflichtauswahl)]],"okay","falscher Subprozess"))</f>
        <v>okay</v>
      </c>
      <c r="AL938" t="str">
        <f>IF(aktives_Teilprojekt="Master","",IF(BTT[[#This Row],[Verantwortliches TP
(automatisch)]]=VLOOKUP(aktives_Teilprojekt,Teilprojekte[[Teilprojekte]:[Kürzel]],2,FALSE),"okay","Hauptprozess anderes TP"))</f>
        <v>okay</v>
      </c>
      <c r="AM9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38" t="str">
        <f>IFERROR(IF(BTT[[#This Row],[SAP-Modul
(Pflichtauswahl)]]&lt;&gt;VLOOKUP(BTT[[#This Row],[Verwendete Transaktion (Pflichtauswahl)]],Transaktionen[[Transaktionen]:[Modul]],3,FALSE),"Modul anders","okay"),"")</f>
        <v>Modul anders</v>
      </c>
      <c r="AP938" t="str">
        <f>IFERROR(IF(COUNTIFS(BTT[Verwendete Transaktion (Pflichtauswahl)],BTT[[#This Row],[Verwendete Transaktion (Pflichtauswahl)]],BTT[SAP-Modul
(Pflichtauswahl)],"&lt;&gt;"&amp;BTT[[#This Row],[SAP-Modul
(Pflichtauswahl)]])&gt;0,"Modul anders","okay"),"")</f>
        <v>Modul anders</v>
      </c>
      <c r="AQ938" t="str">
        <f>IFERROR(IF(COUNTIFS(BTT[Verwendete Transaktion (Pflichtauswahl)],BTT[[#This Row],[Verwendete Transaktion (Pflichtauswahl)]],BTT[Verantwortliches TP
(automatisch)],"&lt;&gt;"&amp;BTT[[#This Row],[Verantwortliches TP
(automatisch)]])&gt;0,"Transaktion mehrfach","okay"),"")</f>
        <v>okay</v>
      </c>
      <c r="AR938" t="str">
        <f>IFERROR(IF(COUNTIFS(BTT[Verwendete Transaktion (Pflichtauswahl)],BTT[[#This Row],[Verwendete Transaktion (Pflichtauswahl)]],BTT[Verantwortliches TP
(automatisch)],"&lt;&gt;"&amp;VLOOKUP(aktives_Teilprojekt,Teilprojekte[[Teilprojekte]:[Kürzel]],2,FALSE))&gt;0,"Transaktion mehrfach","okay"),"")</f>
        <v>okay</v>
      </c>
      <c r="AS938" t="s">
        <v>2753</v>
      </c>
    </row>
    <row r="939" spans="1:45">
      <c r="A939" t="str">
        <f>IFERROR(IF(BTT[[#This Row],[Lfd Nr. 
(aus konsolidierter Datei)]]&lt;&gt;"",BTT[[#This Row],[Lfd Nr. 
(aus konsolidierter Datei)]],VLOOKUP(aktives_Teilprojekt,Teilprojekte[[Teilprojekte]:[Kürzel]],2,FALSE)&amp;ROW(BTT[[#This Row],[Lfd Nr.
(automatisch)]])-2),"")</f>
        <v>FI2268</v>
      </c>
      <c r="B939" t="s">
        <v>101</v>
      </c>
      <c r="D939" t="s">
        <v>102</v>
      </c>
      <c r="E939" t="str">
        <f>IFERROR(IF(NOT(BTT[[#This Row],[Manuelle Änderung des Verantwortliches TP
(Auswahl - bei Bedarf)]]=""),BTT[[#This Row],[Manuelle Änderung des Verantwortliches TP
(Auswahl - bei Bedarf)]],VLOOKUP(BTT[[#This Row],[Hauptprozess
(Pflichtauswahl)]],Hauptprozesse[],3,FALSE)),"")</f>
        <v>FI</v>
      </c>
      <c r="F939" t="s">
        <v>5</v>
      </c>
      <c r="G939" t="s">
        <v>791</v>
      </c>
      <c r="H939" t="s">
        <v>792</v>
      </c>
      <c r="I939" t="s">
        <v>2754</v>
      </c>
      <c r="J939" t="str">
        <f>IFERROR(VLOOKUP(BTT[[#This Row],[Verwendete Transaktion (Pflichtauswahl)]],Transaktionen[[Transaktionen]:[Langtext]],2,FALSE),"")</f>
        <v>Änderungen Kreditor (Einkauf)</v>
      </c>
      <c r="V939" t="str">
        <f>IFERROR(VLOOKUP(BTT[[#This Row],[Verwendetes Formular
(Auswahl falls relevant)]],Formulare[[Formularbezeichnung]:[Formularname (technisch)]],2,FALSE),"")</f>
        <v/>
      </c>
      <c r="X939" t="s">
        <v>83</v>
      </c>
      <c r="Y939" s="4"/>
      <c r="AC939" s="22" t="s">
        <v>97</v>
      </c>
      <c r="AD939" t="s">
        <v>98</v>
      </c>
      <c r="AF939" s="22" t="s">
        <v>97</v>
      </c>
      <c r="AJ939" t="s">
        <v>99</v>
      </c>
      <c r="AK939" t="str">
        <f>IF(BTT[[#This Row],[Subprozess
(optionale Auswahl)]]="","okay",IF(VLOOKUP(BTT[[#This Row],[Subprozess
(optionale Auswahl)]],BPML[[Subprozess]:[Zugeordneter Hauptprozess]],3,FALSE)=BTT[[#This Row],[Hauptprozess
(Pflichtauswahl)]],"okay","falscher Subprozess"))</f>
        <v>okay</v>
      </c>
      <c r="AL939" t="str">
        <f>IF(aktives_Teilprojekt="Master","",IF(BTT[[#This Row],[Verantwortliches TP
(automatisch)]]=VLOOKUP(aktives_Teilprojekt,Teilprojekte[[Teilprojekte]:[Kürzel]],2,FALSE),"okay","Hauptprozess anderes TP"))</f>
        <v>okay</v>
      </c>
      <c r="AM9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39" t="str">
        <f>IFERROR(IF(BTT[[#This Row],[SAP-Modul
(Pflichtauswahl)]]&lt;&gt;VLOOKUP(BTT[[#This Row],[Verwendete Transaktion (Pflichtauswahl)]],Transaktionen[[Transaktionen]:[Modul]],3,FALSE),"Modul anders","okay"),"")</f>
        <v>Modul anders</v>
      </c>
      <c r="AP939" t="str">
        <f>IFERROR(IF(COUNTIFS(BTT[Verwendete Transaktion (Pflichtauswahl)],BTT[[#This Row],[Verwendete Transaktion (Pflichtauswahl)]],BTT[SAP-Modul
(Pflichtauswahl)],"&lt;&gt;"&amp;BTT[[#This Row],[SAP-Modul
(Pflichtauswahl)]])&gt;0,"Modul anders","okay"),"")</f>
        <v>Modul anders</v>
      </c>
      <c r="AQ939" t="str">
        <f>IFERROR(IF(COUNTIFS(BTT[Verwendete Transaktion (Pflichtauswahl)],BTT[[#This Row],[Verwendete Transaktion (Pflichtauswahl)]],BTT[Verantwortliches TP
(automatisch)],"&lt;&gt;"&amp;BTT[[#This Row],[Verantwortliches TP
(automatisch)]])&gt;0,"Transaktion mehrfach","okay"),"")</f>
        <v>okay</v>
      </c>
      <c r="AR939" t="str">
        <f>IFERROR(IF(COUNTIFS(BTT[Verwendete Transaktion (Pflichtauswahl)],BTT[[#This Row],[Verwendete Transaktion (Pflichtauswahl)]],BTT[Verantwortliches TP
(automatisch)],"&lt;&gt;"&amp;VLOOKUP(aktives_Teilprojekt,Teilprojekte[[Teilprojekte]:[Kürzel]],2,FALSE))&gt;0,"Transaktion mehrfach","okay"),"")</f>
        <v>okay</v>
      </c>
      <c r="AS939" t="s">
        <v>2755</v>
      </c>
    </row>
    <row r="940" spans="1:45">
      <c r="A940" t="str">
        <f>IFERROR(IF(BTT[[#This Row],[Lfd Nr. 
(aus konsolidierter Datei)]]&lt;&gt;"",BTT[[#This Row],[Lfd Nr. 
(aus konsolidierter Datei)]],VLOOKUP(aktives_Teilprojekt,Teilprojekte[[Teilprojekte]:[Kürzel]],2,FALSE)&amp;ROW(BTT[[#This Row],[Lfd Nr.
(automatisch)]])-2),"")</f>
        <v>FI2269</v>
      </c>
      <c r="B940" t="s">
        <v>101</v>
      </c>
      <c r="D940" t="s">
        <v>102</v>
      </c>
      <c r="E940" t="str">
        <f>IFERROR(IF(NOT(BTT[[#This Row],[Manuelle Änderung des Verantwortliches TP
(Auswahl - bei Bedarf)]]=""),BTT[[#This Row],[Manuelle Änderung des Verantwortliches TP
(Auswahl - bei Bedarf)]],VLOOKUP(BTT[[#This Row],[Hauptprozess
(Pflichtauswahl)]],Hauptprozesse[],3,FALSE)),"")</f>
        <v>FI</v>
      </c>
      <c r="F940" t="s">
        <v>5</v>
      </c>
      <c r="G940" t="s">
        <v>791</v>
      </c>
      <c r="H940" t="s">
        <v>792</v>
      </c>
      <c r="I940" t="s">
        <v>2756</v>
      </c>
      <c r="J940" t="str">
        <f>IFERROR(VLOOKUP(BTT[[#This Row],[Verwendete Transaktion (Pflichtauswahl)]],Transaktionen[[Transaktionen]:[Langtext]],2,FALSE),"")</f>
        <v>Sperren Kreditor (Einkauf)</v>
      </c>
      <c r="V940" t="str">
        <f>IFERROR(VLOOKUP(BTT[[#This Row],[Verwendetes Formular
(Auswahl falls relevant)]],Formulare[[Formularbezeichnung]:[Formularname (technisch)]],2,FALSE),"")</f>
        <v/>
      </c>
      <c r="X940" t="s">
        <v>83</v>
      </c>
      <c r="Y940" s="4"/>
      <c r="AC940" s="22" t="s">
        <v>97</v>
      </c>
      <c r="AD940" t="s">
        <v>98</v>
      </c>
      <c r="AF940" s="22" t="s">
        <v>97</v>
      </c>
      <c r="AJ940" t="s">
        <v>99</v>
      </c>
      <c r="AK940" t="str">
        <f>IF(BTT[[#This Row],[Subprozess
(optionale Auswahl)]]="","okay",IF(VLOOKUP(BTT[[#This Row],[Subprozess
(optionale Auswahl)]],BPML[[Subprozess]:[Zugeordneter Hauptprozess]],3,FALSE)=BTT[[#This Row],[Hauptprozess
(Pflichtauswahl)]],"okay","falscher Subprozess"))</f>
        <v>okay</v>
      </c>
      <c r="AL940" t="str">
        <f>IF(aktives_Teilprojekt="Master","",IF(BTT[[#This Row],[Verantwortliches TP
(automatisch)]]=VLOOKUP(aktives_Teilprojekt,Teilprojekte[[Teilprojekte]:[Kürzel]],2,FALSE),"okay","Hauptprozess anderes TP"))</f>
        <v>okay</v>
      </c>
      <c r="AM9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40" t="str">
        <f>IFERROR(IF(BTT[[#This Row],[SAP-Modul
(Pflichtauswahl)]]&lt;&gt;VLOOKUP(BTT[[#This Row],[Verwendete Transaktion (Pflichtauswahl)]],Transaktionen[[Transaktionen]:[Modul]],3,FALSE),"Modul anders","okay"),"")</f>
        <v>Modul anders</v>
      </c>
      <c r="AP940" t="str">
        <f>IFERROR(IF(COUNTIFS(BTT[Verwendete Transaktion (Pflichtauswahl)],BTT[[#This Row],[Verwendete Transaktion (Pflichtauswahl)]],BTT[SAP-Modul
(Pflichtauswahl)],"&lt;&gt;"&amp;BTT[[#This Row],[SAP-Modul
(Pflichtauswahl)]])&gt;0,"Modul anders","okay"),"")</f>
        <v>Modul anders</v>
      </c>
      <c r="AQ940" t="str">
        <f>IFERROR(IF(COUNTIFS(BTT[Verwendete Transaktion (Pflichtauswahl)],BTT[[#This Row],[Verwendete Transaktion (Pflichtauswahl)]],BTT[Verantwortliches TP
(automatisch)],"&lt;&gt;"&amp;BTT[[#This Row],[Verantwortliches TP
(automatisch)]])&gt;0,"Transaktion mehrfach","okay"),"")</f>
        <v>okay</v>
      </c>
      <c r="AR940" t="str">
        <f>IFERROR(IF(COUNTIFS(BTT[Verwendete Transaktion (Pflichtauswahl)],BTT[[#This Row],[Verwendete Transaktion (Pflichtauswahl)]],BTT[Verantwortliches TP
(automatisch)],"&lt;&gt;"&amp;VLOOKUP(aktives_Teilprojekt,Teilprojekte[[Teilprojekte]:[Kürzel]],2,FALSE))&gt;0,"Transaktion mehrfach","okay"),"")</f>
        <v>okay</v>
      </c>
      <c r="AS940" t="s">
        <v>2757</v>
      </c>
    </row>
    <row r="941" spans="1:45">
      <c r="A941" t="str">
        <f>IFERROR(IF(BTT[[#This Row],[Lfd Nr. 
(aus konsolidierter Datei)]]&lt;&gt;"",BTT[[#This Row],[Lfd Nr. 
(aus konsolidierter Datei)]],VLOOKUP(aktives_Teilprojekt,Teilprojekte[[Teilprojekte]:[Kürzel]],2,FALSE)&amp;ROW(BTT[[#This Row],[Lfd Nr.
(automatisch)]])-2),"")</f>
        <v>FI2270</v>
      </c>
      <c r="B941" t="s">
        <v>101</v>
      </c>
      <c r="D941" t="s">
        <v>102</v>
      </c>
      <c r="E941" t="str">
        <f>IFERROR(IF(NOT(BTT[[#This Row],[Manuelle Änderung des Verantwortliches TP
(Auswahl - bei Bedarf)]]=""),BTT[[#This Row],[Manuelle Änderung des Verantwortliches TP
(Auswahl - bei Bedarf)]],VLOOKUP(BTT[[#This Row],[Hauptprozess
(Pflichtauswahl)]],Hauptprozesse[],3,FALSE)),"")</f>
        <v>FI</v>
      </c>
      <c r="F941" t="s">
        <v>5</v>
      </c>
      <c r="G941" t="s">
        <v>791</v>
      </c>
      <c r="H941" t="s">
        <v>792</v>
      </c>
      <c r="I941" t="s">
        <v>2758</v>
      </c>
      <c r="J941" t="str">
        <f>IFERROR(VLOOKUP(BTT[[#This Row],[Verwendete Transaktion (Pflichtauswahl)]],Transaktionen[[Transaktionen]:[Langtext]],2,FALSE),"")</f>
        <v>Ändern Kreditor (Einkauf) geplant</v>
      </c>
      <c r="V941" t="str">
        <f>IFERROR(VLOOKUP(BTT[[#This Row],[Verwendetes Formular
(Auswahl falls relevant)]],Formulare[[Formularbezeichnung]:[Formularname (technisch)]],2,FALSE),"")</f>
        <v/>
      </c>
      <c r="X941" t="s">
        <v>83</v>
      </c>
      <c r="Y941" s="4"/>
      <c r="AC941" s="22" t="s">
        <v>97</v>
      </c>
      <c r="AD941" t="s">
        <v>98</v>
      </c>
      <c r="AF941" s="22" t="s">
        <v>97</v>
      </c>
      <c r="AJ941" t="s">
        <v>99</v>
      </c>
      <c r="AK941" t="str">
        <f>IF(BTT[[#This Row],[Subprozess
(optionale Auswahl)]]="","okay",IF(VLOOKUP(BTT[[#This Row],[Subprozess
(optionale Auswahl)]],BPML[[Subprozess]:[Zugeordneter Hauptprozess]],3,FALSE)=BTT[[#This Row],[Hauptprozess
(Pflichtauswahl)]],"okay","falscher Subprozess"))</f>
        <v>okay</v>
      </c>
      <c r="AL941" t="str">
        <f>IF(aktives_Teilprojekt="Master","",IF(BTT[[#This Row],[Verantwortliches TP
(automatisch)]]=VLOOKUP(aktives_Teilprojekt,Teilprojekte[[Teilprojekte]:[Kürzel]],2,FALSE),"okay","Hauptprozess anderes TP"))</f>
        <v>okay</v>
      </c>
      <c r="AM9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41" t="str">
        <f>IFERROR(IF(BTT[[#This Row],[SAP-Modul
(Pflichtauswahl)]]&lt;&gt;VLOOKUP(BTT[[#This Row],[Verwendete Transaktion (Pflichtauswahl)]],Transaktionen[[Transaktionen]:[Modul]],3,FALSE),"Modul anders","okay"),"")</f>
        <v>Modul anders</v>
      </c>
      <c r="AP941" t="str">
        <f>IFERROR(IF(COUNTIFS(BTT[Verwendete Transaktion (Pflichtauswahl)],BTT[[#This Row],[Verwendete Transaktion (Pflichtauswahl)]],BTT[SAP-Modul
(Pflichtauswahl)],"&lt;&gt;"&amp;BTT[[#This Row],[SAP-Modul
(Pflichtauswahl)]])&gt;0,"Modul anders","okay"),"")</f>
        <v>Modul anders</v>
      </c>
      <c r="AQ941" t="str">
        <f>IFERROR(IF(COUNTIFS(BTT[Verwendete Transaktion (Pflichtauswahl)],BTT[[#This Row],[Verwendete Transaktion (Pflichtauswahl)]],BTT[Verantwortliches TP
(automatisch)],"&lt;&gt;"&amp;BTT[[#This Row],[Verantwortliches TP
(automatisch)]])&gt;0,"Transaktion mehrfach","okay"),"")</f>
        <v>okay</v>
      </c>
      <c r="AR941" t="str">
        <f>IFERROR(IF(COUNTIFS(BTT[Verwendete Transaktion (Pflichtauswahl)],BTT[[#This Row],[Verwendete Transaktion (Pflichtauswahl)]],BTT[Verantwortliches TP
(automatisch)],"&lt;&gt;"&amp;VLOOKUP(aktives_Teilprojekt,Teilprojekte[[Teilprojekte]:[Kürzel]],2,FALSE))&gt;0,"Transaktion mehrfach","okay"),"")</f>
        <v>okay</v>
      </c>
      <c r="AS941" t="s">
        <v>2759</v>
      </c>
    </row>
    <row r="942" spans="1:45">
      <c r="A942" t="str">
        <f>IFERROR(IF(BTT[[#This Row],[Lfd Nr. 
(aus konsolidierter Datei)]]&lt;&gt;"",BTT[[#This Row],[Lfd Nr. 
(aus konsolidierter Datei)]],VLOOKUP(aktives_Teilprojekt,Teilprojekte[[Teilprojekte]:[Kürzel]],2,FALSE)&amp;ROW(BTT[[#This Row],[Lfd Nr.
(automatisch)]])-2),"")</f>
        <v>FI2271</v>
      </c>
      <c r="B942" t="s">
        <v>101</v>
      </c>
      <c r="D942" t="s">
        <v>102</v>
      </c>
      <c r="E942" t="str">
        <f>IFERROR(IF(NOT(BTT[[#This Row],[Manuelle Änderung des Verantwortliches TP
(Auswahl - bei Bedarf)]]=""),BTT[[#This Row],[Manuelle Änderung des Verantwortliches TP
(Auswahl - bei Bedarf)]],VLOOKUP(BTT[[#This Row],[Hauptprozess
(Pflichtauswahl)]],Hauptprozesse[],3,FALSE)),"")</f>
        <v>FI</v>
      </c>
      <c r="F942" t="s">
        <v>5</v>
      </c>
      <c r="G942" t="s">
        <v>791</v>
      </c>
      <c r="H942" t="s">
        <v>792</v>
      </c>
      <c r="I942" t="s">
        <v>2760</v>
      </c>
      <c r="J942" t="str">
        <f>IFERROR(VLOOKUP(BTT[[#This Row],[Verwendete Transaktion (Pflichtauswahl)]],Transaktionen[[Transaktionen]:[Langtext]],2,FALSE),"")</f>
        <v>Geplante Änderung Kreditor (Einkauf)</v>
      </c>
      <c r="V942" t="str">
        <f>IFERROR(VLOOKUP(BTT[[#This Row],[Verwendetes Formular
(Auswahl falls relevant)]],Formulare[[Formularbezeichnung]:[Formularname (technisch)]],2,FALSE),"")</f>
        <v/>
      </c>
      <c r="X942" t="s">
        <v>83</v>
      </c>
      <c r="Y942" s="4"/>
      <c r="AC942" s="22" t="s">
        <v>97</v>
      </c>
      <c r="AD942" t="s">
        <v>98</v>
      </c>
      <c r="AF942" s="22" t="s">
        <v>97</v>
      </c>
      <c r="AJ942" t="s">
        <v>99</v>
      </c>
      <c r="AK942" t="str">
        <f>IF(BTT[[#This Row],[Subprozess
(optionale Auswahl)]]="","okay",IF(VLOOKUP(BTT[[#This Row],[Subprozess
(optionale Auswahl)]],BPML[[Subprozess]:[Zugeordneter Hauptprozess]],3,FALSE)=BTT[[#This Row],[Hauptprozess
(Pflichtauswahl)]],"okay","falscher Subprozess"))</f>
        <v>okay</v>
      </c>
      <c r="AL942" t="str">
        <f>IF(aktives_Teilprojekt="Master","",IF(BTT[[#This Row],[Verantwortliches TP
(automatisch)]]=VLOOKUP(aktives_Teilprojekt,Teilprojekte[[Teilprojekte]:[Kürzel]],2,FALSE),"okay","Hauptprozess anderes TP"))</f>
        <v>okay</v>
      </c>
      <c r="AM9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42" t="str">
        <f>IFERROR(IF(BTT[[#This Row],[SAP-Modul
(Pflichtauswahl)]]&lt;&gt;VLOOKUP(BTT[[#This Row],[Verwendete Transaktion (Pflichtauswahl)]],Transaktionen[[Transaktionen]:[Modul]],3,FALSE),"Modul anders","okay"),"")</f>
        <v>Modul anders</v>
      </c>
      <c r="AP942" t="str">
        <f>IFERROR(IF(COUNTIFS(BTT[Verwendete Transaktion (Pflichtauswahl)],BTT[[#This Row],[Verwendete Transaktion (Pflichtauswahl)]],BTT[SAP-Modul
(Pflichtauswahl)],"&lt;&gt;"&amp;BTT[[#This Row],[SAP-Modul
(Pflichtauswahl)]])&gt;0,"Modul anders","okay"),"")</f>
        <v>Modul anders</v>
      </c>
      <c r="AQ942" t="str">
        <f>IFERROR(IF(COUNTIFS(BTT[Verwendete Transaktion (Pflichtauswahl)],BTT[[#This Row],[Verwendete Transaktion (Pflichtauswahl)]],BTT[Verantwortliches TP
(automatisch)],"&lt;&gt;"&amp;BTT[[#This Row],[Verantwortliches TP
(automatisch)]])&gt;0,"Transaktion mehrfach","okay"),"")</f>
        <v>okay</v>
      </c>
      <c r="AR942" t="str">
        <f>IFERROR(IF(COUNTIFS(BTT[Verwendete Transaktion (Pflichtauswahl)],BTT[[#This Row],[Verwendete Transaktion (Pflichtauswahl)]],BTT[Verantwortliches TP
(automatisch)],"&lt;&gt;"&amp;VLOOKUP(aktives_Teilprojekt,Teilprojekte[[Teilprojekte]:[Kürzel]],2,FALSE))&gt;0,"Transaktion mehrfach","okay"),"")</f>
        <v>okay</v>
      </c>
      <c r="AS942" t="s">
        <v>2761</v>
      </c>
    </row>
    <row r="943" spans="1:45">
      <c r="A943" t="str">
        <f>IFERROR(IF(BTT[[#This Row],[Lfd Nr. 
(aus konsolidierter Datei)]]&lt;&gt;"",BTT[[#This Row],[Lfd Nr. 
(aus konsolidierter Datei)]],VLOOKUP(aktives_Teilprojekt,Teilprojekte[[Teilprojekte]:[Kürzel]],2,FALSE)&amp;ROW(BTT[[#This Row],[Lfd Nr.
(automatisch)]])-2),"")</f>
        <v>FI2272</v>
      </c>
      <c r="B943" t="s">
        <v>101</v>
      </c>
      <c r="D943" t="s">
        <v>102</v>
      </c>
      <c r="E943" t="str">
        <f>IFERROR(IF(NOT(BTT[[#This Row],[Manuelle Änderung des Verantwortliches TP
(Auswahl - bei Bedarf)]]=""),BTT[[#This Row],[Manuelle Änderung des Verantwortliches TP
(Auswahl - bei Bedarf)]],VLOOKUP(BTT[[#This Row],[Hauptprozess
(Pflichtauswahl)]],Hauptprozesse[],3,FALSE)),"")</f>
        <v>FI</v>
      </c>
      <c r="F943" t="s">
        <v>5</v>
      </c>
      <c r="G943" t="s">
        <v>791</v>
      </c>
      <c r="H943" t="s">
        <v>792</v>
      </c>
      <c r="I943" t="s">
        <v>2762</v>
      </c>
      <c r="J943" t="str">
        <f>IFERROR(VLOOKUP(BTT[[#This Row],[Verwendete Transaktion (Pflichtauswahl)]],Transaktionen[[Transaktionen]:[Langtext]],2,FALSE),"")</f>
        <v>Anzeigen Kreditor (Einkauf) Zukunft</v>
      </c>
      <c r="V943" t="str">
        <f>IFERROR(VLOOKUP(BTT[[#This Row],[Verwendetes Formular
(Auswahl falls relevant)]],Formulare[[Formularbezeichnung]:[Formularname (technisch)]],2,FALSE),"")</f>
        <v/>
      </c>
      <c r="X943" t="s">
        <v>83</v>
      </c>
      <c r="Y943" s="4"/>
      <c r="AC943" s="22" t="s">
        <v>97</v>
      </c>
      <c r="AD943" t="s">
        <v>98</v>
      </c>
      <c r="AF943" s="22" t="s">
        <v>97</v>
      </c>
      <c r="AJ943" t="s">
        <v>99</v>
      </c>
      <c r="AK943" t="str">
        <f>IF(BTT[[#This Row],[Subprozess
(optionale Auswahl)]]="","okay",IF(VLOOKUP(BTT[[#This Row],[Subprozess
(optionale Auswahl)]],BPML[[Subprozess]:[Zugeordneter Hauptprozess]],3,FALSE)=BTT[[#This Row],[Hauptprozess
(Pflichtauswahl)]],"okay","falscher Subprozess"))</f>
        <v>okay</v>
      </c>
      <c r="AL943" t="str">
        <f>IF(aktives_Teilprojekt="Master","",IF(BTT[[#This Row],[Verantwortliches TP
(automatisch)]]=VLOOKUP(aktives_Teilprojekt,Teilprojekte[[Teilprojekte]:[Kürzel]],2,FALSE),"okay","Hauptprozess anderes TP"))</f>
        <v>okay</v>
      </c>
      <c r="AM9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43" t="str">
        <f>IFERROR(IF(BTT[[#This Row],[SAP-Modul
(Pflichtauswahl)]]&lt;&gt;VLOOKUP(BTT[[#This Row],[Verwendete Transaktion (Pflichtauswahl)]],Transaktionen[[Transaktionen]:[Modul]],3,FALSE),"Modul anders","okay"),"")</f>
        <v>Modul anders</v>
      </c>
      <c r="AP943" t="str">
        <f>IFERROR(IF(COUNTIFS(BTT[Verwendete Transaktion (Pflichtauswahl)],BTT[[#This Row],[Verwendete Transaktion (Pflichtauswahl)]],BTT[SAP-Modul
(Pflichtauswahl)],"&lt;&gt;"&amp;BTT[[#This Row],[SAP-Modul
(Pflichtauswahl)]])&gt;0,"Modul anders","okay"),"")</f>
        <v>Modul anders</v>
      </c>
      <c r="AQ943" t="str">
        <f>IFERROR(IF(COUNTIFS(BTT[Verwendete Transaktion (Pflichtauswahl)],BTT[[#This Row],[Verwendete Transaktion (Pflichtauswahl)]],BTT[Verantwortliches TP
(automatisch)],"&lt;&gt;"&amp;BTT[[#This Row],[Verantwortliches TP
(automatisch)]])&gt;0,"Transaktion mehrfach","okay"),"")</f>
        <v>okay</v>
      </c>
      <c r="AR943" t="str">
        <f>IFERROR(IF(COUNTIFS(BTT[Verwendete Transaktion (Pflichtauswahl)],BTT[[#This Row],[Verwendete Transaktion (Pflichtauswahl)]],BTT[Verantwortliches TP
(automatisch)],"&lt;&gt;"&amp;VLOOKUP(aktives_Teilprojekt,Teilprojekte[[Teilprojekte]:[Kürzel]],2,FALSE))&gt;0,"Transaktion mehrfach","okay"),"")</f>
        <v>okay</v>
      </c>
      <c r="AS943" t="s">
        <v>2763</v>
      </c>
    </row>
    <row r="944" spans="1:45" ht="45">
      <c r="A944" t="str">
        <f>IFERROR(IF(BTT[[#This Row],[Lfd Nr. 
(aus konsolidierter Datei)]]&lt;&gt;"",BTT[[#This Row],[Lfd Nr. 
(aus konsolidierter Datei)]],VLOOKUP(aktives_Teilprojekt,Teilprojekte[[Teilprojekte]:[Kürzel]],2,FALSE)&amp;ROW(BTT[[#This Row],[Lfd Nr.
(automatisch)]])-2),"")</f>
        <v>FI478</v>
      </c>
      <c r="B944" t="s">
        <v>79</v>
      </c>
      <c r="D944" t="s">
        <v>2589</v>
      </c>
      <c r="E944" t="str">
        <f>IFERROR(IF(NOT(BTT[[#This Row],[Manuelle Änderung des Verantwortliches TP
(Auswahl - bei Bedarf)]]=""),BTT[[#This Row],[Manuelle Änderung des Verantwortliches TP
(Auswahl - bei Bedarf)]],VLOOKUP(BTT[[#This Row],[Hauptprozess
(Pflichtauswahl)]],Hauptprozesse[],3,FALSE)),"")</f>
        <v>FI</v>
      </c>
      <c r="G944" t="s">
        <v>81</v>
      </c>
      <c r="H944" t="s">
        <v>1380</v>
      </c>
      <c r="I944" t="s">
        <v>2764</v>
      </c>
      <c r="J944" t="str">
        <f>IFERROR(VLOOKUP(BTT[[#This Row],[Verwendete Transaktion (Pflichtauswahl)]],Transaktionen[[Transaktionen]:[Langtext]],2,FALSE),"")</f>
        <v>Material &amp; anzeigen</v>
      </c>
      <c r="O944" t="s">
        <v>83</v>
      </c>
      <c r="T944" t="s">
        <v>83</v>
      </c>
      <c r="V944" t="str">
        <f>IFERROR(VLOOKUP(BTT[[#This Row],[Verwendetes Formular
(Auswahl falls relevant)]],Formulare[[Formularbezeichnung]:[Formularname (technisch)]],2,FALSE),"")</f>
        <v/>
      </c>
      <c r="X944" t="s">
        <v>83</v>
      </c>
      <c r="Y944" s="4" t="s">
        <v>2591</v>
      </c>
      <c r="AB944" t="s">
        <v>85</v>
      </c>
      <c r="AC944" t="s">
        <v>2765</v>
      </c>
      <c r="AD944" t="s">
        <v>816</v>
      </c>
      <c r="AF944" t="s">
        <v>2766</v>
      </c>
      <c r="AI944" t="s">
        <v>85</v>
      </c>
      <c r="AJ944" t="s">
        <v>85</v>
      </c>
      <c r="AK944" t="str">
        <f>IF(BTT[[#This Row],[Subprozess
(optionale Auswahl)]]="","okay",IF(VLOOKUP(BTT[[#This Row],[Subprozess
(optionale Auswahl)]],BPML[[Subprozess]:[Zugeordneter Hauptprozess]],3,FALSE)=BTT[[#This Row],[Hauptprozess
(Pflichtauswahl)]],"okay","falscher Subprozess"))</f>
        <v>okay</v>
      </c>
      <c r="AL944" t="str">
        <f>IF(aktives_Teilprojekt="Master","",IF(BTT[[#This Row],[Verantwortliches TP
(automatisch)]]=VLOOKUP(aktives_Teilprojekt,Teilprojekte[[Teilprojekte]:[Kürzel]],2,FALSE),"okay","Hauptprozess anderes TP"))</f>
        <v>okay</v>
      </c>
      <c r="AM9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44" t="str">
        <f>IFERROR(IF(BTT[[#This Row],[SAP-Modul
(Pflichtauswahl)]]&lt;&gt;VLOOKUP(BTT[[#This Row],[Verwendete Transaktion (Pflichtauswahl)]],Transaktionen[[Transaktionen]:[Modul]],3,FALSE),"Modul anders","okay"),"")</f>
        <v>Modul anders</v>
      </c>
      <c r="AP944" t="str">
        <f>IFERROR(IF(COUNTIFS(BTT[Verwendete Transaktion (Pflichtauswahl)],BTT[[#This Row],[Verwendete Transaktion (Pflichtauswahl)]],BTT[SAP-Modul
(Pflichtauswahl)],"&lt;&gt;"&amp;BTT[[#This Row],[SAP-Modul
(Pflichtauswahl)]])&gt;0,"Modul anders","okay"),"")</f>
        <v>okay</v>
      </c>
      <c r="AQ944" t="str">
        <f>IFERROR(IF(COUNTIFS(BTT[Verwendete Transaktion (Pflichtauswahl)],BTT[[#This Row],[Verwendete Transaktion (Pflichtauswahl)]],BTT[Verantwortliches TP
(automatisch)],"&lt;&gt;"&amp;BTT[[#This Row],[Verantwortliches TP
(automatisch)]])&gt;0,"Transaktion mehrfach","okay"),"")</f>
        <v>okay</v>
      </c>
      <c r="AR944" t="str">
        <f>IFERROR(IF(COUNTIFS(BTT[Verwendete Transaktion (Pflichtauswahl)],BTT[[#This Row],[Verwendete Transaktion (Pflichtauswahl)]],BTT[Verantwortliches TP
(automatisch)],"&lt;&gt;"&amp;VLOOKUP(aktives_Teilprojekt,Teilprojekte[[Teilprojekte]:[Kürzel]],2,FALSE))&gt;0,"Transaktion mehrfach","okay"),"")</f>
        <v>okay</v>
      </c>
      <c r="AS944" t="s">
        <v>2767</v>
      </c>
    </row>
    <row r="945" spans="1:45" ht="45">
      <c r="A945" t="str">
        <f>IFERROR(IF(BTT[[#This Row],[Lfd Nr. 
(aus konsolidierter Datei)]]&lt;&gt;"",BTT[[#This Row],[Lfd Nr. 
(aus konsolidierter Datei)]],VLOOKUP(aktives_Teilprojekt,Teilprojekte[[Teilprojekte]:[Kürzel]],2,FALSE)&amp;ROW(BTT[[#This Row],[Lfd Nr.
(automatisch)]])-2),"")</f>
        <v>FI636</v>
      </c>
      <c r="B945" t="s">
        <v>79</v>
      </c>
      <c r="D945" t="s">
        <v>2768</v>
      </c>
      <c r="E945" t="str">
        <f>IFERROR(IF(NOT(BTT[[#This Row],[Manuelle Änderung des Verantwortliches TP
(Auswahl - bei Bedarf)]]=""),BTT[[#This Row],[Manuelle Änderung des Verantwortliches TP
(Auswahl - bei Bedarf)]],VLOOKUP(BTT[[#This Row],[Hauptprozess
(Pflichtauswahl)]],Hauptprozesse[],3,FALSE)),"")</f>
        <v>FI</v>
      </c>
      <c r="G945" t="s">
        <v>81</v>
      </c>
      <c r="H945" t="s">
        <v>1380</v>
      </c>
      <c r="I945" t="s">
        <v>2769</v>
      </c>
      <c r="J945" t="str">
        <f>IFERROR(VLOOKUP(BTT[[#This Row],[Verwendete Transaktion (Pflichtauswahl)]],Transaktionen[[Transaktionen]:[Langtext]],2,FALSE),"")</f>
        <v>Preisänderung</v>
      </c>
      <c r="O945" t="s">
        <v>83</v>
      </c>
      <c r="T945" t="s">
        <v>83</v>
      </c>
      <c r="V945" t="str">
        <f>IFERROR(VLOOKUP(BTT[[#This Row],[Verwendetes Formular
(Auswahl falls relevant)]],Formulare[[Formularbezeichnung]:[Formularname (technisch)]],2,FALSE),"")</f>
        <v/>
      </c>
      <c r="X945" t="s">
        <v>83</v>
      </c>
      <c r="Y945" s="4" t="s">
        <v>2770</v>
      </c>
      <c r="AB945" t="s">
        <v>85</v>
      </c>
      <c r="AC945" s="22" t="s">
        <v>97</v>
      </c>
      <c r="AD945" t="s">
        <v>816</v>
      </c>
      <c r="AF945" t="s">
        <v>2771</v>
      </c>
      <c r="AI945" t="s">
        <v>85</v>
      </c>
      <c r="AJ945" t="s">
        <v>85</v>
      </c>
      <c r="AK945" t="str">
        <f>IF(BTT[[#This Row],[Subprozess
(optionale Auswahl)]]="","okay",IF(VLOOKUP(BTT[[#This Row],[Subprozess
(optionale Auswahl)]],BPML[[Subprozess]:[Zugeordneter Hauptprozess]],3,FALSE)=BTT[[#This Row],[Hauptprozess
(Pflichtauswahl)]],"okay","falscher Subprozess"))</f>
        <v>okay</v>
      </c>
      <c r="AL945" t="str">
        <f>IF(aktives_Teilprojekt="Master","",IF(BTT[[#This Row],[Verantwortliches TP
(automatisch)]]=VLOOKUP(aktives_Teilprojekt,Teilprojekte[[Teilprojekte]:[Kürzel]],2,FALSE),"okay","Hauptprozess anderes TP"))</f>
        <v>okay</v>
      </c>
      <c r="AM9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45" t="str">
        <f>IFERROR(IF(BTT[[#This Row],[SAP-Modul
(Pflichtauswahl)]]&lt;&gt;VLOOKUP(BTT[[#This Row],[Verwendete Transaktion (Pflichtauswahl)]],Transaktionen[[Transaktionen]:[Modul]],3,FALSE),"Modul anders","okay"),"")</f>
        <v>okay</v>
      </c>
      <c r="AP945" t="str">
        <f>IFERROR(IF(COUNTIFS(BTT[Verwendete Transaktion (Pflichtauswahl)],BTT[[#This Row],[Verwendete Transaktion (Pflichtauswahl)]],BTT[SAP-Modul
(Pflichtauswahl)],"&lt;&gt;"&amp;BTT[[#This Row],[SAP-Modul
(Pflichtauswahl)]])&gt;0,"Modul anders","okay"),"")</f>
        <v>okay</v>
      </c>
      <c r="AQ945" t="str">
        <f>IFERROR(IF(COUNTIFS(BTT[Verwendete Transaktion (Pflichtauswahl)],BTT[[#This Row],[Verwendete Transaktion (Pflichtauswahl)]],BTT[Verantwortliches TP
(automatisch)],"&lt;&gt;"&amp;BTT[[#This Row],[Verantwortliches TP
(automatisch)]])&gt;0,"Transaktion mehrfach","okay"),"")</f>
        <v>okay</v>
      </c>
      <c r="AR945" t="str">
        <f>IFERROR(IF(COUNTIFS(BTT[Verwendete Transaktion (Pflichtauswahl)],BTT[[#This Row],[Verwendete Transaktion (Pflichtauswahl)]],BTT[Verantwortliches TP
(automatisch)],"&lt;&gt;"&amp;VLOOKUP(aktives_Teilprojekt,Teilprojekte[[Teilprojekte]:[Kürzel]],2,FALSE))&gt;0,"Transaktion mehrfach","okay"),"")</f>
        <v>okay</v>
      </c>
      <c r="AS945" t="s">
        <v>2772</v>
      </c>
    </row>
    <row r="946" spans="1:45" ht="30">
      <c r="A946" t="str">
        <f>IFERROR(IF(BTT[[#This Row],[Lfd Nr. 
(aus konsolidierter Datei)]]&lt;&gt;"",BTT[[#This Row],[Lfd Nr. 
(aus konsolidierter Datei)]],VLOOKUP(aktives_Teilprojekt,Teilprojekte[[Teilprojekte]:[Kürzel]],2,FALSE)&amp;ROW(BTT[[#This Row],[Lfd Nr.
(automatisch)]])-2),"")</f>
        <v>FI709</v>
      </c>
      <c r="B946" t="s">
        <v>79</v>
      </c>
      <c r="D946" t="s">
        <v>2773</v>
      </c>
      <c r="E946" t="str">
        <f>IFERROR(IF(NOT(BTT[[#This Row],[Manuelle Änderung des Verantwortliches TP
(Auswahl - bei Bedarf)]]=""),BTT[[#This Row],[Manuelle Änderung des Verantwortliches TP
(Auswahl - bei Bedarf)]],VLOOKUP(BTT[[#This Row],[Hauptprozess
(Pflichtauswahl)]],Hauptprozesse[],3,FALSE)),"")</f>
        <v>FI</v>
      </c>
      <c r="G946" t="s">
        <v>81</v>
      </c>
      <c r="H946" t="s">
        <v>1380</v>
      </c>
      <c r="I946" t="s">
        <v>2774</v>
      </c>
      <c r="J946" t="str">
        <f>IFERROR(VLOOKUP(BTT[[#This Row],[Verwendete Transaktion (Pflichtauswahl)]],Transaktionen[[Transaktionen]:[Langtext]],2,FALSE),"")</f>
        <v>Materialbe-/entlastung</v>
      </c>
      <c r="O946" t="s">
        <v>83</v>
      </c>
      <c r="T946" t="s">
        <v>83</v>
      </c>
      <c r="V946" t="str">
        <f>IFERROR(VLOOKUP(BTT[[#This Row],[Verwendetes Formular
(Auswahl falls relevant)]],Formulare[[Formularbezeichnung]:[Formularname (technisch)]],2,FALSE),"")</f>
        <v/>
      </c>
      <c r="X946" t="s">
        <v>83</v>
      </c>
      <c r="Y946" s="4" t="s">
        <v>2775</v>
      </c>
      <c r="AB946" t="s">
        <v>85</v>
      </c>
      <c r="AC946" s="22" t="s">
        <v>97</v>
      </c>
      <c r="AD946" t="s">
        <v>816</v>
      </c>
      <c r="AF946" t="s">
        <v>2776</v>
      </c>
      <c r="AI946" t="s">
        <v>85</v>
      </c>
      <c r="AJ946" t="s">
        <v>85</v>
      </c>
      <c r="AK946" t="str">
        <f>IF(BTT[[#This Row],[Subprozess
(optionale Auswahl)]]="","okay",IF(VLOOKUP(BTT[[#This Row],[Subprozess
(optionale Auswahl)]],BPML[[Subprozess]:[Zugeordneter Hauptprozess]],3,FALSE)=BTT[[#This Row],[Hauptprozess
(Pflichtauswahl)]],"okay","falscher Subprozess"))</f>
        <v>okay</v>
      </c>
      <c r="AL946" t="str">
        <f>IF(aktives_Teilprojekt="Master","",IF(BTT[[#This Row],[Verantwortliches TP
(automatisch)]]=VLOOKUP(aktives_Teilprojekt,Teilprojekte[[Teilprojekte]:[Kürzel]],2,FALSE),"okay","Hauptprozess anderes TP"))</f>
        <v>okay</v>
      </c>
      <c r="AM9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46" t="str">
        <f>IFERROR(IF(BTT[[#This Row],[SAP-Modul
(Pflichtauswahl)]]&lt;&gt;VLOOKUP(BTT[[#This Row],[Verwendete Transaktion (Pflichtauswahl)]],Transaktionen[[Transaktionen]:[Modul]],3,FALSE),"Modul anders","okay"),"")</f>
        <v>okay</v>
      </c>
      <c r="AP946" t="str">
        <f>IFERROR(IF(COUNTIFS(BTT[Verwendete Transaktion (Pflichtauswahl)],BTT[[#This Row],[Verwendete Transaktion (Pflichtauswahl)]],BTT[SAP-Modul
(Pflichtauswahl)],"&lt;&gt;"&amp;BTT[[#This Row],[SAP-Modul
(Pflichtauswahl)]])&gt;0,"Modul anders","okay"),"")</f>
        <v>okay</v>
      </c>
      <c r="AQ946" t="str">
        <f>IFERROR(IF(COUNTIFS(BTT[Verwendete Transaktion (Pflichtauswahl)],BTT[[#This Row],[Verwendete Transaktion (Pflichtauswahl)]],BTT[Verantwortliches TP
(automatisch)],"&lt;&gt;"&amp;BTT[[#This Row],[Verantwortliches TP
(automatisch)]])&gt;0,"Transaktion mehrfach","okay"),"")</f>
        <v>okay</v>
      </c>
      <c r="AR946" t="str">
        <f>IFERROR(IF(COUNTIFS(BTT[Verwendete Transaktion (Pflichtauswahl)],BTT[[#This Row],[Verwendete Transaktion (Pflichtauswahl)]],BTT[Verantwortliches TP
(automatisch)],"&lt;&gt;"&amp;VLOOKUP(aktives_Teilprojekt,Teilprojekte[[Teilprojekte]:[Kürzel]],2,FALSE))&gt;0,"Transaktion mehrfach","okay"),"")</f>
        <v>okay</v>
      </c>
      <c r="AS946" t="s">
        <v>2777</v>
      </c>
    </row>
    <row r="947" spans="1:45" ht="45">
      <c r="A947" t="str">
        <f>IFERROR(IF(BTT[[#This Row],[Lfd Nr. 
(aus konsolidierter Datei)]]&lt;&gt;"",BTT[[#This Row],[Lfd Nr. 
(aus konsolidierter Datei)]],VLOOKUP(aktives_Teilprojekt,Teilprojekte[[Teilprojekte]:[Kürzel]],2,FALSE)&amp;ROW(BTT[[#This Row],[Lfd Nr.
(automatisch)]])-2),"")</f>
        <v>FI634</v>
      </c>
      <c r="B947" t="s">
        <v>79</v>
      </c>
      <c r="D947" t="s">
        <v>2778</v>
      </c>
      <c r="E947" t="str">
        <f>IFERROR(IF(NOT(BTT[[#This Row],[Manuelle Änderung des Verantwortliches TP
(Auswahl - bei Bedarf)]]=""),BTT[[#This Row],[Manuelle Änderung des Verantwortliches TP
(Auswahl - bei Bedarf)]],VLOOKUP(BTT[[#This Row],[Hauptprozess
(Pflichtauswahl)]],Hauptprozesse[],3,FALSE)),"")</f>
        <v>FI</v>
      </c>
      <c r="G947" t="s">
        <v>81</v>
      </c>
      <c r="H947" t="s">
        <v>1380</v>
      </c>
      <c r="I947" t="s">
        <v>2779</v>
      </c>
      <c r="J947" t="str">
        <f>IFERROR(VLOOKUP(BTT[[#This Row],[Verwendete Transaktion (Pflichtauswahl)]],Transaktionen[[Transaktionen]:[Langtext]],2,FALSE),"")</f>
        <v>Material Einzelposten</v>
      </c>
      <c r="O947" t="s">
        <v>83</v>
      </c>
      <c r="T947" t="s">
        <v>83</v>
      </c>
      <c r="V947" t="str">
        <f>IFERROR(VLOOKUP(BTT[[#This Row],[Verwendetes Formular
(Auswahl falls relevant)]],Formulare[[Formularbezeichnung]:[Formularname (technisch)]],2,FALSE),"")</f>
        <v/>
      </c>
      <c r="X947" t="s">
        <v>83</v>
      </c>
      <c r="Y947" s="4" t="s">
        <v>2780</v>
      </c>
      <c r="AB947" t="s">
        <v>85</v>
      </c>
      <c r="AC947" s="22" t="s">
        <v>97</v>
      </c>
      <c r="AD947" t="s">
        <v>87</v>
      </c>
      <c r="AF947" t="s">
        <v>2781</v>
      </c>
      <c r="AG947" s="13"/>
      <c r="AI947" t="s">
        <v>85</v>
      </c>
      <c r="AJ947" t="s">
        <v>85</v>
      </c>
      <c r="AK947" t="str">
        <f>IF(BTT[[#This Row],[Subprozess
(optionale Auswahl)]]="","okay",IF(VLOOKUP(BTT[[#This Row],[Subprozess
(optionale Auswahl)]],BPML[[Subprozess]:[Zugeordneter Hauptprozess]],3,FALSE)=BTT[[#This Row],[Hauptprozess
(Pflichtauswahl)]],"okay","falscher Subprozess"))</f>
        <v>okay</v>
      </c>
      <c r="AL947" t="str">
        <f>IF(aktives_Teilprojekt="Master","",IF(BTT[[#This Row],[Verantwortliches TP
(automatisch)]]=VLOOKUP(aktives_Teilprojekt,Teilprojekte[[Teilprojekte]:[Kürzel]],2,FALSE),"okay","Hauptprozess anderes TP"))</f>
        <v>okay</v>
      </c>
      <c r="AM9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47" t="str">
        <f>IFERROR(IF(BTT[[#This Row],[SAP-Modul
(Pflichtauswahl)]]&lt;&gt;VLOOKUP(BTT[[#This Row],[Verwendete Transaktion (Pflichtauswahl)]],Transaktionen[[Transaktionen]:[Modul]],3,FALSE),"Modul anders","okay"),"")</f>
        <v>okay</v>
      </c>
      <c r="AP947" t="str">
        <f>IFERROR(IF(COUNTIFS(BTT[Verwendete Transaktion (Pflichtauswahl)],BTT[[#This Row],[Verwendete Transaktion (Pflichtauswahl)]],BTT[SAP-Modul
(Pflichtauswahl)],"&lt;&gt;"&amp;BTT[[#This Row],[SAP-Modul
(Pflichtauswahl)]])&gt;0,"Modul anders","okay"),"")</f>
        <v>okay</v>
      </c>
      <c r="AQ947" t="str">
        <f>IFERROR(IF(COUNTIFS(BTT[Verwendete Transaktion (Pflichtauswahl)],BTT[[#This Row],[Verwendete Transaktion (Pflichtauswahl)]],BTT[Verantwortliches TP
(automatisch)],"&lt;&gt;"&amp;BTT[[#This Row],[Verantwortliches TP
(automatisch)]])&gt;0,"Transaktion mehrfach","okay"),"")</f>
        <v>okay</v>
      </c>
      <c r="AR947" t="str">
        <f>IFERROR(IF(COUNTIFS(BTT[Verwendete Transaktion (Pflichtauswahl)],BTT[[#This Row],[Verwendete Transaktion (Pflichtauswahl)]],BTT[Verantwortliches TP
(automatisch)],"&lt;&gt;"&amp;VLOOKUP(aktives_Teilprojekt,Teilprojekte[[Teilprojekte]:[Kürzel]],2,FALSE))&gt;0,"Transaktion mehrfach","okay"),"")</f>
        <v>okay</v>
      </c>
      <c r="AS947" t="s">
        <v>2782</v>
      </c>
    </row>
    <row r="948" spans="1:45">
      <c r="A948" t="str">
        <f>IFERROR(IF(BTT[[#This Row],[Lfd Nr. 
(aus konsolidierter Datei)]]&lt;&gt;"",BTT[[#This Row],[Lfd Nr. 
(aus konsolidierter Datei)]],VLOOKUP(aktives_Teilprojekt,Teilprojekte[[Teilprojekte]:[Kürzel]],2,FALSE)&amp;ROW(BTT[[#This Row],[Lfd Nr.
(automatisch)]])-2),"")</f>
        <v>FI1434</v>
      </c>
      <c r="B948" t="s">
        <v>746</v>
      </c>
      <c r="D948" t="s">
        <v>2783</v>
      </c>
      <c r="E948" t="str">
        <f>IFERROR(IF(NOT(BTT[[#This Row],[Manuelle Änderung des Verantwortliches TP
(Auswahl - bei Bedarf)]]=""),BTT[[#This Row],[Manuelle Änderung des Verantwortliches TP
(Auswahl - bei Bedarf)]],VLOOKUP(BTT[[#This Row],[Hauptprozess
(Pflichtauswahl)]],Hauptprozesse[],3,FALSE)),"")</f>
        <v>FI</v>
      </c>
      <c r="G948" t="s">
        <v>754</v>
      </c>
      <c r="H948" t="s">
        <v>1380</v>
      </c>
      <c r="I948" t="s">
        <v>2784</v>
      </c>
      <c r="J948" t="str">
        <f>IFERROR(VLOOKUP(BTT[[#This Row],[Verwendete Transaktion (Pflichtauswahl)]],Transaktionen[[Transaktionen]:[Langtext]],2,FALSE),"")</f>
        <v>Gesperrte Rechnungen freigeben</v>
      </c>
      <c r="O948" t="s">
        <v>83</v>
      </c>
      <c r="T948" t="s">
        <v>83</v>
      </c>
      <c r="V948" t="str">
        <f>IFERROR(VLOOKUP(BTT[[#This Row],[Verwendetes Formular
(Auswahl falls relevant)]],Formulare[[Formularbezeichnung]:[Formularname (technisch)]],2,FALSE),"")</f>
        <v/>
      </c>
      <c r="X948" t="s">
        <v>83</v>
      </c>
      <c r="Y948" s="4"/>
      <c r="AB948" t="s">
        <v>85</v>
      </c>
      <c r="AC948" s="22" t="s">
        <v>97</v>
      </c>
      <c r="AD948" t="s">
        <v>816</v>
      </c>
      <c r="AE948" t="s">
        <v>2785</v>
      </c>
      <c r="AF948" t="s">
        <v>2786</v>
      </c>
      <c r="AI948" t="s">
        <v>85</v>
      </c>
      <c r="AJ948" t="s">
        <v>85</v>
      </c>
      <c r="AK948" t="str">
        <f>IF(BTT[[#This Row],[Subprozess
(optionale Auswahl)]]="","okay",IF(VLOOKUP(BTT[[#This Row],[Subprozess
(optionale Auswahl)]],BPML[[Subprozess]:[Zugeordneter Hauptprozess]],3,FALSE)=BTT[[#This Row],[Hauptprozess
(Pflichtauswahl)]],"okay","falscher Subprozess"))</f>
        <v>okay</v>
      </c>
      <c r="AL948" t="str">
        <f>IF(aktives_Teilprojekt="Master","",IF(BTT[[#This Row],[Verantwortliches TP
(automatisch)]]=VLOOKUP(aktives_Teilprojekt,Teilprojekte[[Teilprojekte]:[Kürzel]],2,FALSE),"okay","Hauptprozess anderes TP"))</f>
        <v>okay</v>
      </c>
      <c r="AM9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48" t="str">
        <f>IFERROR(IF(BTT[[#This Row],[SAP-Modul
(Pflichtauswahl)]]&lt;&gt;VLOOKUP(BTT[[#This Row],[Verwendete Transaktion (Pflichtauswahl)]],Transaktionen[[Transaktionen]:[Modul]],3,FALSE),"Modul anders","okay"),"")</f>
        <v>okay</v>
      </c>
      <c r="AP948" t="str">
        <f>IFERROR(IF(COUNTIFS(BTT[Verwendete Transaktion (Pflichtauswahl)],BTT[[#This Row],[Verwendete Transaktion (Pflichtauswahl)]],BTT[SAP-Modul
(Pflichtauswahl)],"&lt;&gt;"&amp;BTT[[#This Row],[SAP-Modul
(Pflichtauswahl)]])&gt;0,"Modul anders","okay"),"")</f>
        <v>okay</v>
      </c>
      <c r="AQ948" t="str">
        <f>IFERROR(IF(COUNTIFS(BTT[Verwendete Transaktion (Pflichtauswahl)],BTT[[#This Row],[Verwendete Transaktion (Pflichtauswahl)]],BTT[Verantwortliches TP
(automatisch)],"&lt;&gt;"&amp;BTT[[#This Row],[Verantwortliches TP
(automatisch)]])&gt;0,"Transaktion mehrfach","okay"),"")</f>
        <v>okay</v>
      </c>
      <c r="AR948" t="str">
        <f>IFERROR(IF(COUNTIFS(BTT[Verwendete Transaktion (Pflichtauswahl)],BTT[[#This Row],[Verwendete Transaktion (Pflichtauswahl)]],BTT[Verantwortliches TP
(automatisch)],"&lt;&gt;"&amp;VLOOKUP(aktives_Teilprojekt,Teilprojekte[[Teilprojekte]:[Kürzel]],2,FALSE))&gt;0,"Transaktion mehrfach","okay"),"")</f>
        <v>okay</v>
      </c>
      <c r="AS948" t="s">
        <v>2787</v>
      </c>
    </row>
    <row r="949" spans="1:45">
      <c r="A949" t="str">
        <f>IFERROR(IF(BTT[[#This Row],[Lfd Nr. 
(aus konsolidierter Datei)]]&lt;&gt;"",BTT[[#This Row],[Lfd Nr. 
(aus konsolidierter Datei)]],VLOOKUP(aktives_Teilprojekt,Teilprojekte[[Teilprojekte]:[Kürzel]],2,FALSE)&amp;ROW(BTT[[#This Row],[Lfd Nr.
(automatisch)]])-2),"")</f>
        <v>FI1615</v>
      </c>
      <c r="B949" t="s">
        <v>746</v>
      </c>
      <c r="D949" t="s">
        <v>2788</v>
      </c>
      <c r="E949" t="str">
        <f>IFERROR(IF(NOT(BTT[[#This Row],[Manuelle Änderung des Verantwortliches TP
(Auswahl - bei Bedarf)]]=""),BTT[[#This Row],[Manuelle Änderung des Verantwortliches TP
(Auswahl - bei Bedarf)]],VLOOKUP(BTT[[#This Row],[Hauptprozess
(Pflichtauswahl)]],Hauptprozesse[],3,FALSE)),"")</f>
        <v>FI</v>
      </c>
      <c r="G949" t="s">
        <v>754</v>
      </c>
      <c r="H949" t="s">
        <v>1380</v>
      </c>
      <c r="I949" t="s">
        <v>2789</v>
      </c>
      <c r="J949" t="str">
        <f>IFERROR(VLOOKUP(BTT[[#This Row],[Verwendete Transaktion (Pflichtauswahl)]],Transaktionen[[Transaktionen]:[Langtext]],2,FALSE),"")</f>
        <v>Rechnungsplan abrechnen</v>
      </c>
      <c r="O949" t="s">
        <v>83</v>
      </c>
      <c r="T949" t="s">
        <v>83</v>
      </c>
      <c r="V949" t="str">
        <f>IFERROR(VLOOKUP(BTT[[#This Row],[Verwendetes Formular
(Auswahl falls relevant)]],Formulare[[Formularbezeichnung]:[Formularname (technisch)]],2,FALSE),"")</f>
        <v/>
      </c>
      <c r="X949" t="s">
        <v>83</v>
      </c>
      <c r="Y949" s="4"/>
      <c r="AB949" t="s">
        <v>85</v>
      </c>
      <c r="AC949" s="22" t="s">
        <v>97</v>
      </c>
      <c r="AD949" t="s">
        <v>816</v>
      </c>
      <c r="AF949" t="s">
        <v>2790</v>
      </c>
      <c r="AI949" t="s">
        <v>85</v>
      </c>
      <c r="AJ949" t="s">
        <v>85</v>
      </c>
      <c r="AK949" t="str">
        <f>IF(BTT[[#This Row],[Subprozess
(optionale Auswahl)]]="","okay",IF(VLOOKUP(BTT[[#This Row],[Subprozess
(optionale Auswahl)]],BPML[[Subprozess]:[Zugeordneter Hauptprozess]],3,FALSE)=BTT[[#This Row],[Hauptprozess
(Pflichtauswahl)]],"okay","falscher Subprozess"))</f>
        <v>okay</v>
      </c>
      <c r="AL949" t="str">
        <f>IF(aktives_Teilprojekt="Master","",IF(BTT[[#This Row],[Verantwortliches TP
(automatisch)]]=VLOOKUP(aktives_Teilprojekt,Teilprojekte[[Teilprojekte]:[Kürzel]],2,FALSE),"okay","Hauptprozess anderes TP"))</f>
        <v>okay</v>
      </c>
      <c r="AM9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49" t="str">
        <f>IFERROR(IF(BTT[[#This Row],[SAP-Modul
(Pflichtauswahl)]]&lt;&gt;VLOOKUP(BTT[[#This Row],[Verwendete Transaktion (Pflichtauswahl)]],Transaktionen[[Transaktionen]:[Modul]],3,FALSE),"Modul anders","okay"),"")</f>
        <v>okay</v>
      </c>
      <c r="AP949" t="str">
        <f>IFERROR(IF(COUNTIFS(BTT[Verwendete Transaktion (Pflichtauswahl)],BTT[[#This Row],[Verwendete Transaktion (Pflichtauswahl)]],BTT[SAP-Modul
(Pflichtauswahl)],"&lt;&gt;"&amp;BTT[[#This Row],[SAP-Modul
(Pflichtauswahl)]])&gt;0,"Modul anders","okay"),"")</f>
        <v>okay</v>
      </c>
      <c r="AQ949" t="str">
        <f>IFERROR(IF(COUNTIFS(BTT[Verwendete Transaktion (Pflichtauswahl)],BTT[[#This Row],[Verwendete Transaktion (Pflichtauswahl)]],BTT[Verantwortliches TP
(automatisch)],"&lt;&gt;"&amp;BTT[[#This Row],[Verantwortliches TP
(automatisch)]])&gt;0,"Transaktion mehrfach","okay"),"")</f>
        <v>okay</v>
      </c>
      <c r="AR949" t="str">
        <f>IFERROR(IF(COUNTIFS(BTT[Verwendete Transaktion (Pflichtauswahl)],BTT[[#This Row],[Verwendete Transaktion (Pflichtauswahl)]],BTT[Verantwortliches TP
(automatisch)],"&lt;&gt;"&amp;VLOOKUP(aktives_Teilprojekt,Teilprojekte[[Teilprojekte]:[Kürzel]],2,FALSE))&gt;0,"Transaktion mehrfach","okay"),"")</f>
        <v>okay</v>
      </c>
      <c r="AS949" t="s">
        <v>2791</v>
      </c>
    </row>
    <row r="950" spans="1:45" ht="45">
      <c r="A950" t="str">
        <f>IFERROR(IF(BTT[[#This Row],[Lfd Nr. 
(aus konsolidierter Datei)]]&lt;&gt;"",BTT[[#This Row],[Lfd Nr. 
(aus konsolidierter Datei)]],VLOOKUP(aktives_Teilprojekt,Teilprojekte[[Teilprojekte]:[Kürzel]],2,FALSE)&amp;ROW(BTT[[#This Row],[Lfd Nr.
(automatisch)]])-2),"")</f>
        <v>FI619</v>
      </c>
      <c r="B950" t="s">
        <v>79</v>
      </c>
      <c r="D950" t="s">
        <v>2792</v>
      </c>
      <c r="E950" t="str">
        <f>IFERROR(IF(NOT(BTT[[#This Row],[Manuelle Änderung des Verantwortliches TP
(Auswahl - bei Bedarf)]]=""),BTT[[#This Row],[Manuelle Änderung des Verantwortliches TP
(Auswahl - bei Bedarf)]],VLOOKUP(BTT[[#This Row],[Hauptprozess
(Pflichtauswahl)]],Hauptprozesse[],3,FALSE)),"")</f>
        <v>FI</v>
      </c>
      <c r="G950" t="s">
        <v>81</v>
      </c>
      <c r="H950" t="s">
        <v>1380</v>
      </c>
      <c r="I950" t="s">
        <v>2793</v>
      </c>
      <c r="J950" t="str">
        <f>IFERROR(VLOOKUP(BTT[[#This Row],[Verwendete Transaktion (Pflichtauswahl)]],Transaktionen[[Transaktionen]:[Langtext]],2,FALSE),"")</f>
        <v>Niederstwertermittlung: Marktpreise</v>
      </c>
      <c r="O950" t="s">
        <v>83</v>
      </c>
      <c r="T950" t="s">
        <v>83</v>
      </c>
      <c r="V950" t="str">
        <f>IFERROR(VLOOKUP(BTT[[#This Row],[Verwendetes Formular
(Auswahl falls relevant)]],Formulare[[Formularbezeichnung]:[Formularname (technisch)]],2,FALSE),"")</f>
        <v/>
      </c>
      <c r="X950" t="s">
        <v>83</v>
      </c>
      <c r="Y950" s="4" t="s">
        <v>2794</v>
      </c>
      <c r="AB950" t="s">
        <v>85</v>
      </c>
      <c r="AC950" s="22" t="s">
        <v>97</v>
      </c>
      <c r="AD950" t="s">
        <v>816</v>
      </c>
      <c r="AF950" t="s">
        <v>2795</v>
      </c>
      <c r="AI950" t="s">
        <v>85</v>
      </c>
      <c r="AJ950" t="s">
        <v>85</v>
      </c>
      <c r="AK950" t="str">
        <f>IF(BTT[[#This Row],[Subprozess
(optionale Auswahl)]]="","okay",IF(VLOOKUP(BTT[[#This Row],[Subprozess
(optionale Auswahl)]],BPML[[Subprozess]:[Zugeordneter Hauptprozess]],3,FALSE)=BTT[[#This Row],[Hauptprozess
(Pflichtauswahl)]],"okay","falscher Subprozess"))</f>
        <v>okay</v>
      </c>
      <c r="AL950" t="str">
        <f>IF(aktives_Teilprojekt="Master","",IF(BTT[[#This Row],[Verantwortliches TP
(automatisch)]]=VLOOKUP(aktives_Teilprojekt,Teilprojekte[[Teilprojekte]:[Kürzel]],2,FALSE),"okay","Hauptprozess anderes TP"))</f>
        <v>okay</v>
      </c>
      <c r="AM9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50" t="str">
        <f>IFERROR(IF(BTT[[#This Row],[SAP-Modul
(Pflichtauswahl)]]&lt;&gt;VLOOKUP(BTT[[#This Row],[Verwendete Transaktion (Pflichtauswahl)]],Transaktionen[[Transaktionen]:[Modul]],3,FALSE),"Modul anders","okay"),"")</f>
        <v>okay</v>
      </c>
      <c r="AP950" t="str">
        <f>IFERROR(IF(COUNTIFS(BTT[Verwendete Transaktion (Pflichtauswahl)],BTT[[#This Row],[Verwendete Transaktion (Pflichtauswahl)]],BTT[SAP-Modul
(Pflichtauswahl)],"&lt;&gt;"&amp;BTT[[#This Row],[SAP-Modul
(Pflichtauswahl)]])&gt;0,"Modul anders","okay"),"")</f>
        <v>okay</v>
      </c>
      <c r="AQ950" t="str">
        <f>IFERROR(IF(COUNTIFS(BTT[Verwendete Transaktion (Pflichtauswahl)],BTT[[#This Row],[Verwendete Transaktion (Pflichtauswahl)]],BTT[Verantwortliches TP
(automatisch)],"&lt;&gt;"&amp;BTT[[#This Row],[Verantwortliches TP
(automatisch)]])&gt;0,"Transaktion mehrfach","okay"),"")</f>
        <v>okay</v>
      </c>
      <c r="AR950" t="str">
        <f>IFERROR(IF(COUNTIFS(BTT[Verwendete Transaktion (Pflichtauswahl)],BTT[[#This Row],[Verwendete Transaktion (Pflichtauswahl)]],BTT[Verantwortliches TP
(automatisch)],"&lt;&gt;"&amp;VLOOKUP(aktives_Teilprojekt,Teilprojekte[[Teilprojekte]:[Kürzel]],2,FALSE))&gt;0,"Transaktion mehrfach","okay"),"")</f>
        <v>okay</v>
      </c>
      <c r="AS950" t="s">
        <v>2796</v>
      </c>
    </row>
    <row r="951" spans="1:45">
      <c r="A951" t="str">
        <f>IFERROR(IF(BTT[[#This Row],[Lfd Nr. 
(aus konsolidierter Datei)]]&lt;&gt;"",BTT[[#This Row],[Lfd Nr. 
(aus konsolidierter Datei)]],VLOOKUP(aktives_Teilprojekt,Teilprojekte[[Teilprojekte]:[Kürzel]],2,FALSE)&amp;ROW(BTT[[#This Row],[Lfd Nr.
(automatisch)]])-2),"")</f>
        <v>FI1409</v>
      </c>
      <c r="B951" t="s">
        <v>746</v>
      </c>
      <c r="D951" t="s">
        <v>2797</v>
      </c>
      <c r="E951" t="str">
        <f>IFERROR(IF(NOT(BTT[[#This Row],[Manuelle Änderung des Verantwortliches TP
(Auswahl - bei Bedarf)]]=""),BTT[[#This Row],[Manuelle Änderung des Verantwortliches TP
(Auswahl - bei Bedarf)]],VLOOKUP(BTT[[#This Row],[Hauptprozess
(Pflichtauswahl)]],Hauptprozesse[],3,FALSE)),"")</f>
        <v>FI</v>
      </c>
      <c r="G951" t="s">
        <v>754</v>
      </c>
      <c r="H951" t="s">
        <v>5</v>
      </c>
      <c r="I951" t="s">
        <v>2798</v>
      </c>
      <c r="J951" t="str">
        <f>IFERROR(VLOOKUP(BTT[[#This Row],[Verwendete Transaktion (Pflichtauswahl)]],Transaktionen[[Transaktionen]:[Langtext]],2,FALSE),"")</f>
        <v/>
      </c>
      <c r="O951" t="s">
        <v>83</v>
      </c>
      <c r="T951" t="s">
        <v>83</v>
      </c>
      <c r="V951" t="str">
        <f>IFERROR(VLOOKUP(BTT[[#This Row],[Verwendetes Formular
(Auswahl falls relevant)]],Formulare[[Formularbezeichnung]:[Formularname (technisch)]],2,FALSE),"")</f>
        <v/>
      </c>
      <c r="X951" t="s">
        <v>83</v>
      </c>
      <c r="Y951" s="4"/>
      <c r="AC951" s="22" t="s">
        <v>97</v>
      </c>
      <c r="AD951" t="s">
        <v>98</v>
      </c>
      <c r="AF951" s="22" t="s">
        <v>97</v>
      </c>
      <c r="AJ951" t="s">
        <v>99</v>
      </c>
      <c r="AK951" t="str">
        <f>IF(BTT[[#This Row],[Subprozess
(optionale Auswahl)]]="","okay",IF(VLOOKUP(BTT[[#This Row],[Subprozess
(optionale Auswahl)]],BPML[[Subprozess]:[Zugeordneter Hauptprozess]],3,FALSE)=BTT[[#This Row],[Hauptprozess
(Pflichtauswahl)]],"okay","falscher Subprozess"))</f>
        <v>okay</v>
      </c>
      <c r="AL951" t="str">
        <f>IF(aktives_Teilprojekt="Master","",IF(BTT[[#This Row],[Verantwortliches TP
(automatisch)]]=VLOOKUP(aktives_Teilprojekt,Teilprojekte[[Teilprojekte]:[Kürzel]],2,FALSE),"okay","Hauptprozess anderes TP"))</f>
        <v>okay</v>
      </c>
      <c r="AM9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51" t="str">
        <f>IFERROR(IF(BTT[[#This Row],[SAP-Modul
(Pflichtauswahl)]]&lt;&gt;VLOOKUP(BTT[[#This Row],[Verwendete Transaktion (Pflichtauswahl)]],Transaktionen[[Transaktionen]:[Modul]],3,FALSE),"Modul anders","okay"),"")</f>
        <v/>
      </c>
      <c r="AP951" t="str">
        <f>IFERROR(IF(COUNTIFS(BTT[Verwendete Transaktion (Pflichtauswahl)],BTT[[#This Row],[Verwendete Transaktion (Pflichtauswahl)]],BTT[SAP-Modul
(Pflichtauswahl)],"&lt;&gt;"&amp;BTT[[#This Row],[SAP-Modul
(Pflichtauswahl)]])&gt;0,"Modul anders","okay"),"")</f>
        <v>okay</v>
      </c>
      <c r="AQ951" t="str">
        <f>IFERROR(IF(COUNTIFS(BTT[Verwendete Transaktion (Pflichtauswahl)],BTT[[#This Row],[Verwendete Transaktion (Pflichtauswahl)]],BTT[Verantwortliches TP
(automatisch)],"&lt;&gt;"&amp;BTT[[#This Row],[Verantwortliches TP
(automatisch)]])&gt;0,"Transaktion mehrfach","okay"),"")</f>
        <v>okay</v>
      </c>
      <c r="AR951" t="str">
        <f>IFERROR(IF(COUNTIFS(BTT[Verwendete Transaktion (Pflichtauswahl)],BTT[[#This Row],[Verwendete Transaktion (Pflichtauswahl)]],BTT[Verantwortliches TP
(automatisch)],"&lt;&gt;"&amp;VLOOKUP(aktives_Teilprojekt,Teilprojekte[[Teilprojekte]:[Kürzel]],2,FALSE))&gt;0,"Transaktion mehrfach","okay"),"")</f>
        <v>okay</v>
      </c>
      <c r="AS951" t="s">
        <v>2799</v>
      </c>
    </row>
    <row r="952" spans="1:45">
      <c r="A952" t="str">
        <f>IFERROR(IF(BTT[[#This Row],[Lfd Nr. 
(aus konsolidierter Datei)]]&lt;&gt;"",BTT[[#This Row],[Lfd Nr. 
(aus konsolidierter Datei)]],VLOOKUP(aktives_Teilprojekt,Teilprojekte[[Teilprojekte]:[Kürzel]],2,FALSE)&amp;ROW(BTT[[#This Row],[Lfd Nr.
(automatisch)]])-2),"")</f>
        <v>FI1402</v>
      </c>
      <c r="B952" t="s">
        <v>746</v>
      </c>
      <c r="D952" t="s">
        <v>2800</v>
      </c>
      <c r="E952" t="str">
        <f>IFERROR(IF(NOT(BTT[[#This Row],[Manuelle Änderung des Verantwortliches TP
(Auswahl - bei Bedarf)]]=""),BTT[[#This Row],[Manuelle Änderung des Verantwortliches TP
(Auswahl - bei Bedarf)]],VLOOKUP(BTT[[#This Row],[Hauptprozess
(Pflichtauswahl)]],Hauptprozesse[],3,FALSE)),"")</f>
        <v>FI</v>
      </c>
      <c r="G952" t="s">
        <v>2801</v>
      </c>
      <c r="H952" t="s">
        <v>1154</v>
      </c>
      <c r="I952" t="s">
        <v>2802</v>
      </c>
      <c r="J952" t="str">
        <f>IFERROR(VLOOKUP(BTT[[#This Row],[Verwendete Transaktion (Pflichtauswahl)]],Transaktionen[[Transaktionen]:[Langtext]],2,FALSE),"")</f>
        <v>keine digitale Erfassung</v>
      </c>
      <c r="O952" t="s">
        <v>83</v>
      </c>
      <c r="T952" t="s">
        <v>83</v>
      </c>
      <c r="V952" t="str">
        <f>IFERROR(VLOOKUP(BTT[[#This Row],[Verwendetes Formular
(Auswahl falls relevant)]],Formulare[[Formularbezeichnung]:[Formularname (technisch)]],2,FALSE),"")</f>
        <v/>
      </c>
      <c r="X952" t="s">
        <v>83</v>
      </c>
      <c r="Y952" s="4"/>
      <c r="AB952" t="s">
        <v>85</v>
      </c>
      <c r="AC952" s="22" t="s">
        <v>97</v>
      </c>
      <c r="AD952" t="s">
        <v>98</v>
      </c>
      <c r="AF952" s="22" t="s">
        <v>97</v>
      </c>
      <c r="AI952" t="s">
        <v>85</v>
      </c>
      <c r="AJ952" t="s">
        <v>85</v>
      </c>
      <c r="AK952" t="str">
        <f>IF(BTT[[#This Row],[Subprozess
(optionale Auswahl)]]="","okay",IF(VLOOKUP(BTT[[#This Row],[Subprozess
(optionale Auswahl)]],BPML[[Subprozess]:[Zugeordneter Hauptprozess]],3,FALSE)=BTT[[#This Row],[Hauptprozess
(Pflichtauswahl)]],"okay","falscher Subprozess"))</f>
        <v>okay</v>
      </c>
      <c r="AL952" t="str">
        <f>IF(aktives_Teilprojekt="Master","",IF(BTT[[#This Row],[Verantwortliches TP
(automatisch)]]=VLOOKUP(aktives_Teilprojekt,Teilprojekte[[Teilprojekte]:[Kürzel]],2,FALSE),"okay","Hauptprozess anderes TP"))</f>
        <v>okay</v>
      </c>
      <c r="AM9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52" t="str">
        <f>IFERROR(IF(BTT[[#This Row],[SAP-Modul
(Pflichtauswahl)]]&lt;&gt;VLOOKUP(BTT[[#This Row],[Verwendete Transaktion (Pflichtauswahl)]],Transaktionen[[Transaktionen]:[Modul]],3,FALSE),"Modul anders","okay"),"")</f>
        <v>okay</v>
      </c>
      <c r="AP952" t="str">
        <f>IFERROR(IF(COUNTIFS(BTT[Verwendete Transaktion (Pflichtauswahl)],BTT[[#This Row],[Verwendete Transaktion (Pflichtauswahl)]],BTT[SAP-Modul
(Pflichtauswahl)],"&lt;&gt;"&amp;BTT[[#This Row],[SAP-Modul
(Pflichtauswahl)]])&gt;0,"Modul anders","okay"),"")</f>
        <v>okay</v>
      </c>
      <c r="AQ952" t="str">
        <f>IFERROR(IF(COUNTIFS(BTT[Verwendete Transaktion (Pflichtauswahl)],BTT[[#This Row],[Verwendete Transaktion (Pflichtauswahl)]],BTT[Verantwortliches TP
(automatisch)],"&lt;&gt;"&amp;BTT[[#This Row],[Verantwortliches TP
(automatisch)]])&gt;0,"Transaktion mehrfach","okay"),"")</f>
        <v>okay</v>
      </c>
      <c r="AR952" t="str">
        <f>IFERROR(IF(COUNTIFS(BTT[Verwendete Transaktion (Pflichtauswahl)],BTT[[#This Row],[Verwendete Transaktion (Pflichtauswahl)]],BTT[Verantwortliches TP
(automatisch)],"&lt;&gt;"&amp;VLOOKUP(aktives_Teilprojekt,Teilprojekte[[Teilprojekte]:[Kürzel]],2,FALSE))&gt;0,"Transaktion mehrfach","okay"),"")</f>
        <v>okay</v>
      </c>
      <c r="AS952" t="s">
        <v>2803</v>
      </c>
    </row>
    <row r="953" spans="1:45">
      <c r="A953" t="str">
        <f>IFERROR(IF(BTT[[#This Row],[Lfd Nr. 
(aus konsolidierter Datei)]]&lt;&gt;"",BTT[[#This Row],[Lfd Nr. 
(aus konsolidierter Datei)]],VLOOKUP(aktives_Teilprojekt,Teilprojekte[[Teilprojekte]:[Kürzel]],2,FALSE)&amp;ROW(BTT[[#This Row],[Lfd Nr.
(automatisch)]])-2),"")</f>
        <v>FI1197</v>
      </c>
      <c r="B953" t="s">
        <v>904</v>
      </c>
      <c r="D953" t="s">
        <v>2804</v>
      </c>
      <c r="E953" t="str">
        <f>IFERROR(IF(NOT(BTT[[#This Row],[Manuelle Änderung des Verantwortliches TP
(Auswahl - bei Bedarf)]]=""),BTT[[#This Row],[Manuelle Änderung des Verantwortliches TP
(Auswahl - bei Bedarf)]],VLOOKUP(BTT[[#This Row],[Hauptprozess
(Pflichtauswahl)]],Hauptprozesse[],3,FALSE)),"")</f>
        <v>FI</v>
      </c>
      <c r="G953" t="s">
        <v>851</v>
      </c>
      <c r="H953" t="s">
        <v>1154</v>
      </c>
      <c r="I953" t="s">
        <v>2802</v>
      </c>
      <c r="J953" t="str">
        <f>IFERROR(VLOOKUP(BTT[[#This Row],[Verwendete Transaktion (Pflichtauswahl)]],Transaktionen[[Transaktionen]:[Langtext]],2,FALSE),"")</f>
        <v>keine digitale Erfassung</v>
      </c>
      <c r="O953" t="s">
        <v>83</v>
      </c>
      <c r="T953" t="s">
        <v>83</v>
      </c>
      <c r="V953" t="str">
        <f>IFERROR(VLOOKUP(BTT[[#This Row],[Verwendetes Formular
(Auswahl falls relevant)]],Formulare[[Formularbezeichnung]:[Formularname (technisch)]],2,FALSE),"")</f>
        <v/>
      </c>
      <c r="X953" t="s">
        <v>83</v>
      </c>
      <c r="Y953" s="4"/>
      <c r="AC953" s="22" t="s">
        <v>97</v>
      </c>
      <c r="AD953" t="s">
        <v>98</v>
      </c>
      <c r="AF953" s="22" t="s">
        <v>97</v>
      </c>
      <c r="AI953" t="s">
        <v>85</v>
      </c>
      <c r="AJ953" t="s">
        <v>85</v>
      </c>
      <c r="AK953" t="str">
        <f>IF(BTT[[#This Row],[Subprozess
(optionale Auswahl)]]="","okay",IF(VLOOKUP(BTT[[#This Row],[Subprozess
(optionale Auswahl)]],BPML[[Subprozess]:[Zugeordneter Hauptprozess]],3,FALSE)=BTT[[#This Row],[Hauptprozess
(Pflichtauswahl)]],"okay","falscher Subprozess"))</f>
        <v>okay</v>
      </c>
      <c r="AL953" t="str">
        <f>IF(aktives_Teilprojekt="Master","",IF(BTT[[#This Row],[Verantwortliches TP
(automatisch)]]=VLOOKUP(aktives_Teilprojekt,Teilprojekte[[Teilprojekte]:[Kürzel]],2,FALSE),"okay","Hauptprozess anderes TP"))</f>
        <v>okay</v>
      </c>
      <c r="AM9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53" t="str">
        <f>IFERROR(IF(BTT[[#This Row],[SAP-Modul
(Pflichtauswahl)]]&lt;&gt;VLOOKUP(BTT[[#This Row],[Verwendete Transaktion (Pflichtauswahl)]],Transaktionen[[Transaktionen]:[Modul]],3,FALSE),"Modul anders","okay"),"")</f>
        <v>okay</v>
      </c>
      <c r="AP953" t="str">
        <f>IFERROR(IF(COUNTIFS(BTT[Verwendete Transaktion (Pflichtauswahl)],BTT[[#This Row],[Verwendete Transaktion (Pflichtauswahl)]],BTT[SAP-Modul
(Pflichtauswahl)],"&lt;&gt;"&amp;BTT[[#This Row],[SAP-Modul
(Pflichtauswahl)]])&gt;0,"Modul anders","okay"),"")</f>
        <v>okay</v>
      </c>
      <c r="AQ953" t="str">
        <f>IFERROR(IF(COUNTIFS(BTT[Verwendete Transaktion (Pflichtauswahl)],BTT[[#This Row],[Verwendete Transaktion (Pflichtauswahl)]],BTT[Verantwortliches TP
(automatisch)],"&lt;&gt;"&amp;BTT[[#This Row],[Verantwortliches TP
(automatisch)]])&gt;0,"Transaktion mehrfach","okay"),"")</f>
        <v>okay</v>
      </c>
      <c r="AR953" t="str">
        <f>IFERROR(IF(COUNTIFS(BTT[Verwendete Transaktion (Pflichtauswahl)],BTT[[#This Row],[Verwendete Transaktion (Pflichtauswahl)]],BTT[Verantwortliches TP
(automatisch)],"&lt;&gt;"&amp;VLOOKUP(aktives_Teilprojekt,Teilprojekte[[Teilprojekte]:[Kürzel]],2,FALSE))&gt;0,"Transaktion mehrfach","okay"),"")</f>
        <v>okay</v>
      </c>
      <c r="AS953" t="s">
        <v>2805</v>
      </c>
    </row>
    <row r="954" spans="1:45">
      <c r="A954" t="str">
        <f>IFERROR(IF(BTT[[#This Row],[Lfd Nr. 
(aus konsolidierter Datei)]]&lt;&gt;"",BTT[[#This Row],[Lfd Nr. 
(aus konsolidierter Datei)]],VLOOKUP(aktives_Teilprojekt,Teilprojekte[[Teilprojekte]:[Kürzel]],2,FALSE)&amp;ROW(BTT[[#This Row],[Lfd Nr.
(automatisch)]])-2),"")</f>
        <v>FI1250</v>
      </c>
      <c r="B954" t="s">
        <v>878</v>
      </c>
      <c r="D954" t="s">
        <v>2806</v>
      </c>
      <c r="E954" t="str">
        <f>IFERROR(IF(NOT(BTT[[#This Row],[Manuelle Änderung des Verantwortliches TP
(Auswahl - bei Bedarf)]]=""),BTT[[#This Row],[Manuelle Änderung des Verantwortliches TP
(Auswahl - bei Bedarf)]],VLOOKUP(BTT[[#This Row],[Hauptprozess
(Pflichtauswahl)]],Hauptprozesse[],3,FALSE)),"")</f>
        <v>FI</v>
      </c>
      <c r="G954" t="s">
        <v>851</v>
      </c>
      <c r="H954" t="s">
        <v>1154</v>
      </c>
      <c r="I954" t="s">
        <v>2802</v>
      </c>
      <c r="J954" t="str">
        <f>IFERROR(VLOOKUP(BTT[[#This Row],[Verwendete Transaktion (Pflichtauswahl)]],Transaktionen[[Transaktionen]:[Langtext]],2,FALSE),"")</f>
        <v>keine digitale Erfassung</v>
      </c>
      <c r="O954" t="s">
        <v>83</v>
      </c>
      <c r="T954" t="s">
        <v>83</v>
      </c>
      <c r="V954" t="str">
        <f>IFERROR(VLOOKUP(BTT[[#This Row],[Verwendetes Formular
(Auswahl falls relevant)]],Formulare[[Formularbezeichnung]:[Formularname (technisch)]],2,FALSE),"")</f>
        <v/>
      </c>
      <c r="X954" t="s">
        <v>83</v>
      </c>
      <c r="Y954" s="4"/>
      <c r="AC954" s="22" t="s">
        <v>97</v>
      </c>
      <c r="AD954" t="s">
        <v>98</v>
      </c>
      <c r="AF954" s="22" t="s">
        <v>97</v>
      </c>
      <c r="AI954" t="s">
        <v>85</v>
      </c>
      <c r="AJ954" t="s">
        <v>85</v>
      </c>
      <c r="AK954" t="str">
        <f>IF(BTT[[#This Row],[Subprozess
(optionale Auswahl)]]="","okay",IF(VLOOKUP(BTT[[#This Row],[Subprozess
(optionale Auswahl)]],BPML[[Subprozess]:[Zugeordneter Hauptprozess]],3,FALSE)=BTT[[#This Row],[Hauptprozess
(Pflichtauswahl)]],"okay","falscher Subprozess"))</f>
        <v>okay</v>
      </c>
      <c r="AL954" t="str">
        <f>IF(aktives_Teilprojekt="Master","",IF(BTT[[#This Row],[Verantwortliches TP
(automatisch)]]=VLOOKUP(aktives_Teilprojekt,Teilprojekte[[Teilprojekte]:[Kürzel]],2,FALSE),"okay","Hauptprozess anderes TP"))</f>
        <v>okay</v>
      </c>
      <c r="AM9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54" t="str">
        <f>IFERROR(IF(BTT[[#This Row],[SAP-Modul
(Pflichtauswahl)]]&lt;&gt;VLOOKUP(BTT[[#This Row],[Verwendete Transaktion (Pflichtauswahl)]],Transaktionen[[Transaktionen]:[Modul]],3,FALSE),"Modul anders","okay"),"")</f>
        <v>okay</v>
      </c>
      <c r="AP954" t="str">
        <f>IFERROR(IF(COUNTIFS(BTT[Verwendete Transaktion (Pflichtauswahl)],BTT[[#This Row],[Verwendete Transaktion (Pflichtauswahl)]],BTT[SAP-Modul
(Pflichtauswahl)],"&lt;&gt;"&amp;BTT[[#This Row],[SAP-Modul
(Pflichtauswahl)]])&gt;0,"Modul anders","okay"),"")</f>
        <v>okay</v>
      </c>
      <c r="AQ954" t="str">
        <f>IFERROR(IF(COUNTIFS(BTT[Verwendete Transaktion (Pflichtauswahl)],BTT[[#This Row],[Verwendete Transaktion (Pflichtauswahl)]],BTT[Verantwortliches TP
(automatisch)],"&lt;&gt;"&amp;BTT[[#This Row],[Verantwortliches TP
(automatisch)]])&gt;0,"Transaktion mehrfach","okay"),"")</f>
        <v>okay</v>
      </c>
      <c r="AR954" t="str">
        <f>IFERROR(IF(COUNTIFS(BTT[Verwendete Transaktion (Pflichtauswahl)],BTT[[#This Row],[Verwendete Transaktion (Pflichtauswahl)]],BTT[Verantwortliches TP
(automatisch)],"&lt;&gt;"&amp;VLOOKUP(aktives_Teilprojekt,Teilprojekte[[Teilprojekte]:[Kürzel]],2,FALSE))&gt;0,"Transaktion mehrfach","okay"),"")</f>
        <v>okay</v>
      </c>
      <c r="AS954" t="s">
        <v>2807</v>
      </c>
    </row>
    <row r="955" spans="1:45" ht="90">
      <c r="A955" t="str">
        <f>IFERROR(IF(BTT[[#This Row],[Lfd Nr. 
(aus konsolidierter Datei)]]&lt;&gt;"",BTT[[#This Row],[Lfd Nr. 
(aus konsolidierter Datei)]],VLOOKUP(aktives_Teilprojekt,Teilprojekte[[Teilprojekte]:[Kürzel]],2,FALSE)&amp;ROW(BTT[[#This Row],[Lfd Nr.
(automatisch)]])-2),"")</f>
        <v>FI144</v>
      </c>
      <c r="B955" t="s">
        <v>79</v>
      </c>
      <c r="D955" t="s">
        <v>2808</v>
      </c>
      <c r="E955" t="str">
        <f>IFERROR(IF(NOT(BTT[[#This Row],[Manuelle Änderung des Verantwortliches TP
(Auswahl - bei Bedarf)]]=""),BTT[[#This Row],[Manuelle Änderung des Verantwortliches TP
(Auswahl - bei Bedarf)]],VLOOKUP(BTT[[#This Row],[Hauptprozess
(Pflichtauswahl)]],Hauptprozesse[],3,FALSE)),"")</f>
        <v>FI</v>
      </c>
      <c r="G955" t="s">
        <v>81</v>
      </c>
      <c r="H955" t="s">
        <v>1154</v>
      </c>
      <c r="I955" t="s">
        <v>2802</v>
      </c>
      <c r="J955" t="str">
        <f>IFERROR(VLOOKUP(BTT[[#This Row],[Verwendete Transaktion (Pflichtauswahl)]],Transaktionen[[Transaktionen]:[Langtext]],2,FALSE),"")</f>
        <v>keine digitale Erfassung</v>
      </c>
      <c r="O955" t="s">
        <v>83</v>
      </c>
      <c r="T955" t="s">
        <v>83</v>
      </c>
      <c r="V955" t="str">
        <f>IFERROR(VLOOKUP(BTT[[#This Row],[Verwendetes Formular
(Auswahl falls relevant)]],Formulare[[Formularbezeichnung]:[Formularname (technisch)]],2,FALSE),"")</f>
        <v/>
      </c>
      <c r="X955" t="s">
        <v>83</v>
      </c>
      <c r="Y955" s="4" t="s">
        <v>2809</v>
      </c>
      <c r="AB955" t="s">
        <v>85</v>
      </c>
      <c r="AC955" s="22" t="s">
        <v>97</v>
      </c>
      <c r="AD955" t="s">
        <v>98</v>
      </c>
      <c r="AF955" s="22" t="s">
        <v>97</v>
      </c>
      <c r="AI955" t="s">
        <v>85</v>
      </c>
      <c r="AJ955" t="s">
        <v>85</v>
      </c>
      <c r="AK955" t="str">
        <f>IF(BTT[[#This Row],[Subprozess
(optionale Auswahl)]]="","okay",IF(VLOOKUP(BTT[[#This Row],[Subprozess
(optionale Auswahl)]],BPML[[Subprozess]:[Zugeordneter Hauptprozess]],3,FALSE)=BTT[[#This Row],[Hauptprozess
(Pflichtauswahl)]],"okay","falscher Subprozess"))</f>
        <v>okay</v>
      </c>
      <c r="AL955" t="str">
        <f>IF(aktives_Teilprojekt="Master","",IF(BTT[[#This Row],[Verantwortliches TP
(automatisch)]]=VLOOKUP(aktives_Teilprojekt,Teilprojekte[[Teilprojekte]:[Kürzel]],2,FALSE),"okay","Hauptprozess anderes TP"))</f>
        <v>okay</v>
      </c>
      <c r="AM9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55" t="str">
        <f>IFERROR(IF(BTT[[#This Row],[SAP-Modul
(Pflichtauswahl)]]&lt;&gt;VLOOKUP(BTT[[#This Row],[Verwendete Transaktion (Pflichtauswahl)]],Transaktionen[[Transaktionen]:[Modul]],3,FALSE),"Modul anders","okay"),"")</f>
        <v>okay</v>
      </c>
      <c r="AP955" t="str">
        <f>IFERROR(IF(COUNTIFS(BTT[Verwendete Transaktion (Pflichtauswahl)],BTT[[#This Row],[Verwendete Transaktion (Pflichtauswahl)]],BTT[SAP-Modul
(Pflichtauswahl)],"&lt;&gt;"&amp;BTT[[#This Row],[SAP-Modul
(Pflichtauswahl)]])&gt;0,"Modul anders","okay"),"")</f>
        <v>okay</v>
      </c>
      <c r="AQ955" t="str">
        <f>IFERROR(IF(COUNTIFS(BTT[Verwendete Transaktion (Pflichtauswahl)],BTT[[#This Row],[Verwendete Transaktion (Pflichtauswahl)]],BTT[Verantwortliches TP
(automatisch)],"&lt;&gt;"&amp;BTT[[#This Row],[Verantwortliches TP
(automatisch)]])&gt;0,"Transaktion mehrfach","okay"),"")</f>
        <v>okay</v>
      </c>
      <c r="AR955" t="str">
        <f>IFERROR(IF(COUNTIFS(BTT[Verwendete Transaktion (Pflichtauswahl)],BTT[[#This Row],[Verwendete Transaktion (Pflichtauswahl)]],BTT[Verantwortliches TP
(automatisch)],"&lt;&gt;"&amp;VLOOKUP(aktives_Teilprojekt,Teilprojekte[[Teilprojekte]:[Kürzel]],2,FALSE))&gt;0,"Transaktion mehrfach","okay"),"")</f>
        <v>okay</v>
      </c>
      <c r="AS955" t="s">
        <v>2810</v>
      </c>
    </row>
    <row r="956" spans="1:45" ht="45">
      <c r="A956" t="str">
        <f>IFERROR(IF(BTT[[#This Row],[Lfd Nr. 
(aus konsolidierter Datei)]]&lt;&gt;"",BTT[[#This Row],[Lfd Nr. 
(aus konsolidierter Datei)]],VLOOKUP(aktives_Teilprojekt,Teilprojekte[[Teilprojekte]:[Kürzel]],2,FALSE)&amp;ROW(BTT[[#This Row],[Lfd Nr.
(automatisch)]])-2),"")</f>
        <v>FI21</v>
      </c>
      <c r="B956" t="s">
        <v>345</v>
      </c>
      <c r="D956" t="s">
        <v>2811</v>
      </c>
      <c r="E956" t="str">
        <f>IFERROR(IF(NOT(BTT[[#This Row],[Manuelle Änderung des Verantwortliches TP
(Auswahl - bei Bedarf)]]=""),BTT[[#This Row],[Manuelle Änderung des Verantwortliches TP
(Auswahl - bei Bedarf)]],VLOOKUP(BTT[[#This Row],[Hauptprozess
(Pflichtauswahl)]],Hauptprozesse[],3,FALSE)),"")</f>
        <v>FI</v>
      </c>
      <c r="G956" t="s">
        <v>363</v>
      </c>
      <c r="H956" t="s">
        <v>1154</v>
      </c>
      <c r="I956" t="s">
        <v>2802</v>
      </c>
      <c r="J956" t="str">
        <f>IFERROR(VLOOKUP(BTT[[#This Row],[Verwendete Transaktion (Pflichtauswahl)]],Transaktionen[[Transaktionen]:[Langtext]],2,FALSE),"")</f>
        <v>keine digitale Erfassung</v>
      </c>
      <c r="O956" t="s">
        <v>83</v>
      </c>
      <c r="R956" t="s">
        <v>2812</v>
      </c>
      <c r="S956" t="s">
        <v>2813</v>
      </c>
      <c r="T956" t="s">
        <v>83</v>
      </c>
      <c r="V956" t="str">
        <f>IFERROR(VLOOKUP(BTT[[#This Row],[Verwendetes Formular
(Auswahl falls relevant)]],Formulare[[Formularbezeichnung]:[Formularname (technisch)]],2,FALSE),"")</f>
        <v/>
      </c>
      <c r="X956" t="s">
        <v>83</v>
      </c>
      <c r="Y956" s="4" t="s">
        <v>2814</v>
      </c>
      <c r="AC956" s="22" t="s">
        <v>97</v>
      </c>
      <c r="AD956" t="s">
        <v>98</v>
      </c>
      <c r="AF956" s="22" t="s">
        <v>97</v>
      </c>
      <c r="AJ956" t="s">
        <v>99</v>
      </c>
      <c r="AK956" t="str">
        <f>IF(BTT[[#This Row],[Subprozess
(optionale Auswahl)]]="","okay",IF(VLOOKUP(BTT[[#This Row],[Subprozess
(optionale Auswahl)]],BPML[[Subprozess]:[Zugeordneter Hauptprozess]],3,FALSE)=BTT[[#This Row],[Hauptprozess
(Pflichtauswahl)]],"okay","falscher Subprozess"))</f>
        <v>okay</v>
      </c>
      <c r="AL956" t="str">
        <f>IF(aktives_Teilprojekt="Master","",IF(BTT[[#This Row],[Verantwortliches TP
(automatisch)]]=VLOOKUP(aktives_Teilprojekt,Teilprojekte[[Teilprojekte]:[Kürzel]],2,FALSE),"okay","Hauptprozess anderes TP"))</f>
        <v>okay</v>
      </c>
      <c r="AM9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56" t="str">
        <f>IFERROR(IF(BTT[[#This Row],[SAP-Modul
(Pflichtauswahl)]]&lt;&gt;VLOOKUP(BTT[[#This Row],[Verwendete Transaktion (Pflichtauswahl)]],Transaktionen[[Transaktionen]:[Modul]],3,FALSE),"Modul anders","okay"),"")</f>
        <v>okay</v>
      </c>
      <c r="AP956" t="str">
        <f>IFERROR(IF(COUNTIFS(BTT[Verwendete Transaktion (Pflichtauswahl)],BTT[[#This Row],[Verwendete Transaktion (Pflichtauswahl)]],BTT[SAP-Modul
(Pflichtauswahl)],"&lt;&gt;"&amp;BTT[[#This Row],[SAP-Modul
(Pflichtauswahl)]])&gt;0,"Modul anders","okay"),"")</f>
        <v>okay</v>
      </c>
      <c r="AQ956" t="str">
        <f>IFERROR(IF(COUNTIFS(BTT[Verwendete Transaktion (Pflichtauswahl)],BTT[[#This Row],[Verwendete Transaktion (Pflichtauswahl)]],BTT[Verantwortliches TP
(automatisch)],"&lt;&gt;"&amp;BTT[[#This Row],[Verantwortliches TP
(automatisch)]])&gt;0,"Transaktion mehrfach","okay"),"")</f>
        <v>okay</v>
      </c>
      <c r="AR956" t="str">
        <f>IFERROR(IF(COUNTIFS(BTT[Verwendete Transaktion (Pflichtauswahl)],BTT[[#This Row],[Verwendete Transaktion (Pflichtauswahl)]],BTT[Verantwortliches TP
(automatisch)],"&lt;&gt;"&amp;VLOOKUP(aktives_Teilprojekt,Teilprojekte[[Teilprojekte]:[Kürzel]],2,FALSE))&gt;0,"Transaktion mehrfach","okay"),"")</f>
        <v>okay</v>
      </c>
      <c r="AS956" t="s">
        <v>2815</v>
      </c>
    </row>
    <row r="957" spans="1:45">
      <c r="A957" t="str">
        <f>IFERROR(IF(BTT[[#This Row],[Lfd Nr. 
(aus konsolidierter Datei)]]&lt;&gt;"",BTT[[#This Row],[Lfd Nr. 
(aus konsolidierter Datei)]],VLOOKUP(aktives_Teilprojekt,Teilprojekte[[Teilprojekte]:[Kürzel]],2,FALSE)&amp;ROW(BTT[[#This Row],[Lfd Nr.
(automatisch)]])-2),"")</f>
        <v>FI1700</v>
      </c>
      <c r="B957" t="s">
        <v>1214</v>
      </c>
      <c r="D957" t="s">
        <v>2816</v>
      </c>
      <c r="E957" t="str">
        <f>IFERROR(IF(NOT(BTT[[#This Row],[Manuelle Änderung des Verantwortliches TP
(Auswahl - bei Bedarf)]]=""),BTT[[#This Row],[Manuelle Änderung des Verantwortliches TP
(Auswahl - bei Bedarf)]],VLOOKUP(BTT[[#This Row],[Hauptprozess
(Pflichtauswahl)]],Hauptprozesse[],3,FALSE)),"")</f>
        <v>FI</v>
      </c>
      <c r="G957" t="s">
        <v>754</v>
      </c>
      <c r="H957" t="s">
        <v>1154</v>
      </c>
      <c r="I957" t="s">
        <v>2802</v>
      </c>
      <c r="J957" t="str">
        <f>IFERROR(VLOOKUP(BTT[[#This Row],[Verwendete Transaktion (Pflichtauswahl)]],Transaktionen[[Transaktionen]:[Langtext]],2,FALSE),"")</f>
        <v>keine digitale Erfassung</v>
      </c>
      <c r="O957" t="s">
        <v>83</v>
      </c>
      <c r="T957" t="s">
        <v>83</v>
      </c>
      <c r="V957" t="str">
        <f>IFERROR(VLOOKUP(BTT[[#This Row],[Verwendetes Formular
(Auswahl falls relevant)]],Formulare[[Formularbezeichnung]:[Formularname (technisch)]],2,FALSE),"")</f>
        <v/>
      </c>
      <c r="X957" t="s">
        <v>83</v>
      </c>
      <c r="Y957" s="4"/>
      <c r="AB957" t="s">
        <v>85</v>
      </c>
      <c r="AC957" s="22" t="s">
        <v>97</v>
      </c>
      <c r="AD957" t="s">
        <v>98</v>
      </c>
      <c r="AF957" s="22" t="s">
        <v>97</v>
      </c>
      <c r="AI957" t="s">
        <v>85</v>
      </c>
      <c r="AJ957" t="s">
        <v>85</v>
      </c>
      <c r="AK957" t="str">
        <f>IF(BTT[[#This Row],[Subprozess
(optionale Auswahl)]]="","okay",IF(VLOOKUP(BTT[[#This Row],[Subprozess
(optionale Auswahl)]],BPML[[Subprozess]:[Zugeordneter Hauptprozess]],3,FALSE)=BTT[[#This Row],[Hauptprozess
(Pflichtauswahl)]],"okay","falscher Subprozess"))</f>
        <v>okay</v>
      </c>
      <c r="AL957" t="str">
        <f>IF(aktives_Teilprojekt="Master","",IF(BTT[[#This Row],[Verantwortliches TP
(automatisch)]]=VLOOKUP(aktives_Teilprojekt,Teilprojekte[[Teilprojekte]:[Kürzel]],2,FALSE),"okay","Hauptprozess anderes TP"))</f>
        <v>okay</v>
      </c>
      <c r="AM9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57" t="str">
        <f>IFERROR(IF(BTT[[#This Row],[SAP-Modul
(Pflichtauswahl)]]&lt;&gt;VLOOKUP(BTT[[#This Row],[Verwendete Transaktion (Pflichtauswahl)]],Transaktionen[[Transaktionen]:[Modul]],3,FALSE),"Modul anders","okay"),"")</f>
        <v>okay</v>
      </c>
      <c r="AP957" t="str">
        <f>IFERROR(IF(COUNTIFS(BTT[Verwendete Transaktion (Pflichtauswahl)],BTT[[#This Row],[Verwendete Transaktion (Pflichtauswahl)]],BTT[SAP-Modul
(Pflichtauswahl)],"&lt;&gt;"&amp;BTT[[#This Row],[SAP-Modul
(Pflichtauswahl)]])&gt;0,"Modul anders","okay"),"")</f>
        <v>okay</v>
      </c>
      <c r="AQ957" t="str">
        <f>IFERROR(IF(COUNTIFS(BTT[Verwendete Transaktion (Pflichtauswahl)],BTT[[#This Row],[Verwendete Transaktion (Pflichtauswahl)]],BTT[Verantwortliches TP
(automatisch)],"&lt;&gt;"&amp;BTT[[#This Row],[Verantwortliches TP
(automatisch)]])&gt;0,"Transaktion mehrfach","okay"),"")</f>
        <v>okay</v>
      </c>
      <c r="AR957" t="str">
        <f>IFERROR(IF(COUNTIFS(BTT[Verwendete Transaktion (Pflichtauswahl)],BTT[[#This Row],[Verwendete Transaktion (Pflichtauswahl)]],BTT[Verantwortliches TP
(automatisch)],"&lt;&gt;"&amp;VLOOKUP(aktives_Teilprojekt,Teilprojekte[[Teilprojekte]:[Kürzel]],2,FALSE))&gt;0,"Transaktion mehrfach","okay"),"")</f>
        <v>okay</v>
      </c>
      <c r="AS957" t="s">
        <v>2817</v>
      </c>
    </row>
    <row r="958" spans="1:45">
      <c r="A958" t="str">
        <f>IFERROR(IF(BTT[[#This Row],[Lfd Nr. 
(aus konsolidierter Datei)]]&lt;&gt;"",BTT[[#This Row],[Lfd Nr. 
(aus konsolidierter Datei)]],VLOOKUP(aktives_Teilprojekt,Teilprojekte[[Teilprojekte]:[Kürzel]],2,FALSE)&amp;ROW(BTT[[#This Row],[Lfd Nr.
(automatisch)]])-2),"")</f>
        <v>FI808</v>
      </c>
      <c r="B958" t="s">
        <v>868</v>
      </c>
      <c r="D958" t="s">
        <v>2818</v>
      </c>
      <c r="E958" t="str">
        <f>IFERROR(IF(NOT(BTT[[#This Row],[Manuelle Änderung des Verantwortliches TP
(Auswahl - bei Bedarf)]]=""),BTT[[#This Row],[Manuelle Änderung des Verantwortliches TP
(Auswahl - bei Bedarf)]],VLOOKUP(BTT[[#This Row],[Hauptprozess
(Pflichtauswahl)]],Hauptprozesse[],3,FALSE)),"")</f>
        <v>FI</v>
      </c>
      <c r="G958" t="s">
        <v>1860</v>
      </c>
      <c r="H958" t="s">
        <v>1154</v>
      </c>
      <c r="I958" t="s">
        <v>2802</v>
      </c>
      <c r="J958" t="str">
        <f>IFERROR(VLOOKUP(BTT[[#This Row],[Verwendete Transaktion (Pflichtauswahl)]],Transaktionen[[Transaktionen]:[Langtext]],2,FALSE),"")</f>
        <v>keine digitale Erfassung</v>
      </c>
      <c r="O958" t="s">
        <v>83</v>
      </c>
      <c r="T958" t="s">
        <v>83</v>
      </c>
      <c r="V958" t="str">
        <f>IFERROR(VLOOKUP(BTT[[#This Row],[Verwendetes Formular
(Auswahl falls relevant)]],Formulare[[Formularbezeichnung]:[Formularname (technisch)]],2,FALSE),"")</f>
        <v/>
      </c>
      <c r="X958" t="s">
        <v>83</v>
      </c>
      <c r="Y958" s="4"/>
      <c r="AC958" s="22" t="s">
        <v>97</v>
      </c>
      <c r="AD958" t="s">
        <v>98</v>
      </c>
      <c r="AF958" s="22" t="s">
        <v>97</v>
      </c>
      <c r="AI958" t="s">
        <v>85</v>
      </c>
      <c r="AJ958" t="s">
        <v>85</v>
      </c>
      <c r="AK958" t="str">
        <f>IF(BTT[[#This Row],[Subprozess
(optionale Auswahl)]]="","okay",IF(VLOOKUP(BTT[[#This Row],[Subprozess
(optionale Auswahl)]],BPML[[Subprozess]:[Zugeordneter Hauptprozess]],3,FALSE)=BTT[[#This Row],[Hauptprozess
(Pflichtauswahl)]],"okay","falscher Subprozess"))</f>
        <v>okay</v>
      </c>
      <c r="AL958" t="str">
        <f>IF(aktives_Teilprojekt="Master","",IF(BTT[[#This Row],[Verantwortliches TP
(automatisch)]]=VLOOKUP(aktives_Teilprojekt,Teilprojekte[[Teilprojekte]:[Kürzel]],2,FALSE),"okay","Hauptprozess anderes TP"))</f>
        <v>okay</v>
      </c>
      <c r="AM9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58" t="str">
        <f>IFERROR(IF(BTT[[#This Row],[SAP-Modul
(Pflichtauswahl)]]&lt;&gt;VLOOKUP(BTT[[#This Row],[Verwendete Transaktion (Pflichtauswahl)]],Transaktionen[[Transaktionen]:[Modul]],3,FALSE),"Modul anders","okay"),"")</f>
        <v>okay</v>
      </c>
      <c r="AP958" t="str">
        <f>IFERROR(IF(COUNTIFS(BTT[Verwendete Transaktion (Pflichtauswahl)],BTT[[#This Row],[Verwendete Transaktion (Pflichtauswahl)]],BTT[SAP-Modul
(Pflichtauswahl)],"&lt;&gt;"&amp;BTT[[#This Row],[SAP-Modul
(Pflichtauswahl)]])&gt;0,"Modul anders","okay"),"")</f>
        <v>okay</v>
      </c>
      <c r="AQ958" t="str">
        <f>IFERROR(IF(COUNTIFS(BTT[Verwendete Transaktion (Pflichtauswahl)],BTT[[#This Row],[Verwendete Transaktion (Pflichtauswahl)]],BTT[Verantwortliches TP
(automatisch)],"&lt;&gt;"&amp;BTT[[#This Row],[Verantwortliches TP
(automatisch)]])&gt;0,"Transaktion mehrfach","okay"),"")</f>
        <v>okay</v>
      </c>
      <c r="AR958" t="str">
        <f>IFERROR(IF(COUNTIFS(BTT[Verwendete Transaktion (Pflichtauswahl)],BTT[[#This Row],[Verwendete Transaktion (Pflichtauswahl)]],BTT[Verantwortliches TP
(automatisch)],"&lt;&gt;"&amp;VLOOKUP(aktives_Teilprojekt,Teilprojekte[[Teilprojekte]:[Kürzel]],2,FALSE))&gt;0,"Transaktion mehrfach","okay"),"")</f>
        <v>okay</v>
      </c>
      <c r="AS958" t="s">
        <v>2819</v>
      </c>
    </row>
    <row r="959" spans="1:45">
      <c r="A959" t="str">
        <f>IFERROR(IF(BTT[[#This Row],[Lfd Nr. 
(aus konsolidierter Datei)]]&lt;&gt;"",BTT[[#This Row],[Lfd Nr. 
(aus konsolidierter Datei)]],VLOOKUP(aktives_Teilprojekt,Teilprojekte[[Teilprojekte]:[Kürzel]],2,FALSE)&amp;ROW(BTT[[#This Row],[Lfd Nr.
(automatisch)]])-2),"")</f>
        <v>FI1286</v>
      </c>
      <c r="B959" t="s">
        <v>2820</v>
      </c>
      <c r="D959" t="s">
        <v>2821</v>
      </c>
      <c r="E959" t="str">
        <f>IFERROR(IF(NOT(BTT[[#This Row],[Manuelle Änderung des Verantwortliches TP
(Auswahl - bei Bedarf)]]=""),BTT[[#This Row],[Manuelle Änderung des Verantwortliches TP
(Auswahl - bei Bedarf)]],VLOOKUP(BTT[[#This Row],[Hauptprozess
(Pflichtauswahl)]],Hauptprozesse[],3,FALSE)),"")</f>
        <v>FI</v>
      </c>
      <c r="H959" t="s">
        <v>1154</v>
      </c>
      <c r="I959" t="s">
        <v>2802</v>
      </c>
      <c r="J959" t="str">
        <f>IFERROR(VLOOKUP(BTT[[#This Row],[Verwendete Transaktion (Pflichtauswahl)]],Transaktionen[[Transaktionen]:[Langtext]],2,FALSE),"")</f>
        <v>keine digitale Erfassung</v>
      </c>
      <c r="O959" t="s">
        <v>83</v>
      </c>
      <c r="R959" t="s">
        <v>1156</v>
      </c>
      <c r="T959" t="s">
        <v>83</v>
      </c>
      <c r="V959" t="str">
        <f>IFERROR(VLOOKUP(BTT[[#This Row],[Verwendetes Formular
(Auswahl falls relevant)]],Formulare[[Formularbezeichnung]:[Formularname (technisch)]],2,FALSE),"")</f>
        <v/>
      </c>
      <c r="X959" t="s">
        <v>83</v>
      </c>
      <c r="Y959" s="4"/>
      <c r="AC959" s="22" t="s">
        <v>97</v>
      </c>
      <c r="AD959" t="s">
        <v>98</v>
      </c>
      <c r="AF959" s="22" t="s">
        <v>97</v>
      </c>
      <c r="AI959" t="s">
        <v>85</v>
      </c>
      <c r="AJ959" t="s">
        <v>85</v>
      </c>
      <c r="AK959" t="str">
        <f>IF(BTT[[#This Row],[Subprozess
(optionale Auswahl)]]="","okay",IF(VLOOKUP(BTT[[#This Row],[Subprozess
(optionale Auswahl)]],BPML[[Subprozess]:[Zugeordneter Hauptprozess]],3,FALSE)=BTT[[#This Row],[Hauptprozess
(Pflichtauswahl)]],"okay","falscher Subprozess"))</f>
        <v>okay</v>
      </c>
      <c r="AL959" t="str">
        <f>IF(aktives_Teilprojekt="Master","",IF(BTT[[#This Row],[Verantwortliches TP
(automatisch)]]=VLOOKUP(aktives_Teilprojekt,Teilprojekte[[Teilprojekte]:[Kürzel]],2,FALSE),"okay","Hauptprozess anderes TP"))</f>
        <v>okay</v>
      </c>
      <c r="AM9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59" t="str">
        <f>IFERROR(IF(BTT[[#This Row],[SAP-Modul
(Pflichtauswahl)]]&lt;&gt;VLOOKUP(BTT[[#This Row],[Verwendete Transaktion (Pflichtauswahl)]],Transaktionen[[Transaktionen]:[Modul]],3,FALSE),"Modul anders","okay"),"")</f>
        <v>okay</v>
      </c>
      <c r="AP959" t="str">
        <f>IFERROR(IF(COUNTIFS(BTT[Verwendete Transaktion (Pflichtauswahl)],BTT[[#This Row],[Verwendete Transaktion (Pflichtauswahl)]],BTT[SAP-Modul
(Pflichtauswahl)],"&lt;&gt;"&amp;BTT[[#This Row],[SAP-Modul
(Pflichtauswahl)]])&gt;0,"Modul anders","okay"),"")</f>
        <v>okay</v>
      </c>
      <c r="AQ959" t="str">
        <f>IFERROR(IF(COUNTIFS(BTT[Verwendete Transaktion (Pflichtauswahl)],BTT[[#This Row],[Verwendete Transaktion (Pflichtauswahl)]],BTT[Verantwortliches TP
(automatisch)],"&lt;&gt;"&amp;BTT[[#This Row],[Verantwortliches TP
(automatisch)]])&gt;0,"Transaktion mehrfach","okay"),"")</f>
        <v>okay</v>
      </c>
      <c r="AR959" t="str">
        <f>IFERROR(IF(COUNTIFS(BTT[Verwendete Transaktion (Pflichtauswahl)],BTT[[#This Row],[Verwendete Transaktion (Pflichtauswahl)]],BTT[Verantwortliches TP
(automatisch)],"&lt;&gt;"&amp;VLOOKUP(aktives_Teilprojekt,Teilprojekte[[Teilprojekte]:[Kürzel]],2,FALSE))&gt;0,"Transaktion mehrfach","okay"),"")</f>
        <v>okay</v>
      </c>
      <c r="AS959" t="s">
        <v>2822</v>
      </c>
    </row>
    <row r="960" spans="1:45">
      <c r="A960" t="str">
        <f>IFERROR(IF(BTT[[#This Row],[Lfd Nr. 
(aus konsolidierter Datei)]]&lt;&gt;"",BTT[[#This Row],[Lfd Nr. 
(aus konsolidierter Datei)]],VLOOKUP(aktives_Teilprojekt,Teilprojekte[[Teilprojekte]:[Kürzel]],2,FALSE)&amp;ROW(BTT[[#This Row],[Lfd Nr.
(automatisch)]])-2),"")</f>
        <v>FI3110</v>
      </c>
      <c r="B960" t="s">
        <v>807</v>
      </c>
      <c r="D960" t="s">
        <v>2823</v>
      </c>
      <c r="E960" t="str">
        <f>IFERROR(IF(NOT(BTT[[#This Row],[Manuelle Änderung des Verantwortliches TP
(Auswahl - bei Bedarf)]]=""),BTT[[#This Row],[Manuelle Änderung des Verantwortliches TP
(Auswahl - bei Bedarf)]],VLOOKUP(BTT[[#This Row],[Hauptprozess
(Pflichtauswahl)]],Hauptprozesse[],3,FALSE)),"")</f>
        <v>FI</v>
      </c>
      <c r="G960" t="s">
        <v>809</v>
      </c>
      <c r="H960" t="s">
        <v>1154</v>
      </c>
      <c r="I960" t="s">
        <v>2824</v>
      </c>
      <c r="J960" t="str">
        <f>IFERROR(VLOOKUP(BTT[[#This Row],[Verwendete Transaktion (Pflichtauswahl)]],Transaktionen[[Transaktionen]:[Langtext]],2,FALSE),"")</f>
        <v/>
      </c>
      <c r="O960" t="s">
        <v>83</v>
      </c>
      <c r="T960" t="s">
        <v>83</v>
      </c>
      <c r="V960" t="str">
        <f>IFERROR(VLOOKUP(BTT[[#This Row],[Verwendetes Formular
(Auswahl falls relevant)]],Formulare[[Formularbezeichnung]:[Formularname (technisch)]],2,FALSE),"")</f>
        <v/>
      </c>
      <c r="X960" t="s">
        <v>83</v>
      </c>
      <c r="Y960" s="4"/>
      <c r="AD960" t="s">
        <v>98</v>
      </c>
      <c r="AF960" s="22" t="s">
        <v>97</v>
      </c>
      <c r="AJ960" t="s">
        <v>99</v>
      </c>
      <c r="AK960" t="str">
        <f>IF(BTT[[#This Row],[Subprozess
(optionale Auswahl)]]="","okay",IF(VLOOKUP(BTT[[#This Row],[Subprozess
(optionale Auswahl)]],BPML[[Subprozess]:[Zugeordneter Hauptprozess]],3,FALSE)=BTT[[#This Row],[Hauptprozess
(Pflichtauswahl)]],"okay","falscher Subprozess"))</f>
        <v>okay</v>
      </c>
      <c r="AL960" t="str">
        <f>IF(aktives_Teilprojekt="Master","",IF(BTT[[#This Row],[Verantwortliches TP
(automatisch)]]=VLOOKUP(aktives_Teilprojekt,Teilprojekte[[Teilprojekte]:[Kürzel]],2,FALSE),"okay","Hauptprozess anderes TP"))</f>
        <v>okay</v>
      </c>
      <c r="AM9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60" t="str">
        <f>IFERROR(IF(BTT[[#This Row],[SAP-Modul
(Pflichtauswahl)]]&lt;&gt;VLOOKUP(BTT[[#This Row],[Verwendete Transaktion (Pflichtauswahl)]],Transaktionen[[Transaktionen]:[Modul]],3,FALSE),"Modul anders","okay"),"")</f>
        <v/>
      </c>
      <c r="AP960" t="str">
        <f>IFERROR(IF(COUNTIFS(BTT[Verwendete Transaktion (Pflichtauswahl)],BTT[[#This Row],[Verwendete Transaktion (Pflichtauswahl)]],BTT[SAP-Modul
(Pflichtauswahl)],"&lt;&gt;"&amp;BTT[[#This Row],[SAP-Modul
(Pflichtauswahl)]])&gt;0,"Modul anders","okay"),"")</f>
        <v>okay</v>
      </c>
      <c r="AQ960" t="str">
        <f>IFERROR(IF(COUNTIFS(BTT[Verwendete Transaktion (Pflichtauswahl)],BTT[[#This Row],[Verwendete Transaktion (Pflichtauswahl)]],BTT[Verantwortliches TP
(automatisch)],"&lt;&gt;"&amp;BTT[[#This Row],[Verantwortliches TP
(automatisch)]])&gt;0,"Transaktion mehrfach","okay"),"")</f>
        <v>okay</v>
      </c>
      <c r="AR960" t="str">
        <f>IFERROR(IF(COUNTIFS(BTT[Verwendete Transaktion (Pflichtauswahl)],BTT[[#This Row],[Verwendete Transaktion (Pflichtauswahl)]],BTT[Verantwortliches TP
(automatisch)],"&lt;&gt;"&amp;VLOOKUP(aktives_Teilprojekt,Teilprojekte[[Teilprojekte]:[Kürzel]],2,FALSE))&gt;0,"Transaktion mehrfach","okay"),"")</f>
        <v>okay</v>
      </c>
      <c r="AS960" t="s">
        <v>2825</v>
      </c>
    </row>
    <row r="961" spans="1:45">
      <c r="A961" t="str">
        <f>IFERROR(IF(BTT[[#This Row],[Lfd Nr. 
(aus konsolidierter Datei)]]&lt;&gt;"",BTT[[#This Row],[Lfd Nr. 
(aus konsolidierter Datei)]],VLOOKUP(aktives_Teilprojekt,Teilprojekte[[Teilprojekte]:[Kürzel]],2,FALSE)&amp;ROW(BTT[[#This Row],[Lfd Nr.
(automatisch)]])-2),"")</f>
        <v>FI3221</v>
      </c>
      <c r="B961" t="s">
        <v>841</v>
      </c>
      <c r="D961" t="s">
        <v>2826</v>
      </c>
      <c r="E961" t="str">
        <f>IFERROR(IF(NOT(BTT[[#This Row],[Manuelle Änderung des Verantwortliches TP
(Auswahl - bei Bedarf)]]=""),BTT[[#This Row],[Manuelle Änderung des Verantwortliches TP
(Auswahl - bei Bedarf)]],VLOOKUP(BTT[[#This Row],[Hauptprozess
(Pflichtauswahl)]],Hauptprozesse[],3,FALSE)),"")</f>
        <v>FI</v>
      </c>
      <c r="F961" t="s">
        <v>5</v>
      </c>
      <c r="G961" t="s">
        <v>809</v>
      </c>
      <c r="H961" t="s">
        <v>1154</v>
      </c>
      <c r="I961" t="s">
        <v>2824</v>
      </c>
      <c r="J961" t="str">
        <f>IFERROR(VLOOKUP(BTT[[#This Row],[Verwendete Transaktion (Pflichtauswahl)]],Transaktionen[[Transaktionen]:[Langtext]],2,FALSE),"")</f>
        <v/>
      </c>
      <c r="O961" t="s">
        <v>83</v>
      </c>
      <c r="T961" t="s">
        <v>83</v>
      </c>
      <c r="V961" t="str">
        <f>IFERROR(VLOOKUP(BTT[[#This Row],[Verwendetes Formular
(Auswahl falls relevant)]],Formulare[[Formularbezeichnung]:[Formularname (technisch)]],2,FALSE),"")</f>
        <v/>
      </c>
      <c r="X961" t="s">
        <v>83</v>
      </c>
      <c r="Y961" s="4"/>
      <c r="AC961" s="22" t="s">
        <v>97</v>
      </c>
      <c r="AD961" t="s">
        <v>98</v>
      </c>
      <c r="AF961" s="22" t="s">
        <v>97</v>
      </c>
      <c r="AJ961" t="s">
        <v>99</v>
      </c>
      <c r="AK961" t="str">
        <f>IF(BTT[[#This Row],[Subprozess
(optionale Auswahl)]]="","okay",IF(VLOOKUP(BTT[[#This Row],[Subprozess
(optionale Auswahl)]],BPML[[Subprozess]:[Zugeordneter Hauptprozess]],3,FALSE)=BTT[[#This Row],[Hauptprozess
(Pflichtauswahl)]],"okay","falscher Subprozess"))</f>
        <v>okay</v>
      </c>
      <c r="AL961" t="str">
        <f>IF(aktives_Teilprojekt="Master","",IF(BTT[[#This Row],[Verantwortliches TP
(automatisch)]]=VLOOKUP(aktives_Teilprojekt,Teilprojekte[[Teilprojekte]:[Kürzel]],2,FALSE),"okay","Hauptprozess anderes TP"))</f>
        <v>okay</v>
      </c>
      <c r="AM9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61" t="str">
        <f>IFERROR(IF(BTT[[#This Row],[SAP-Modul
(Pflichtauswahl)]]&lt;&gt;VLOOKUP(BTT[[#This Row],[Verwendete Transaktion (Pflichtauswahl)]],Transaktionen[[Transaktionen]:[Modul]],3,FALSE),"Modul anders","okay"),"")</f>
        <v/>
      </c>
      <c r="AP961" t="str">
        <f>IFERROR(IF(COUNTIFS(BTT[Verwendete Transaktion (Pflichtauswahl)],BTT[[#This Row],[Verwendete Transaktion (Pflichtauswahl)]],BTT[SAP-Modul
(Pflichtauswahl)],"&lt;&gt;"&amp;BTT[[#This Row],[SAP-Modul
(Pflichtauswahl)]])&gt;0,"Modul anders","okay"),"")</f>
        <v>okay</v>
      </c>
      <c r="AQ961" t="str">
        <f>IFERROR(IF(COUNTIFS(BTT[Verwendete Transaktion (Pflichtauswahl)],BTT[[#This Row],[Verwendete Transaktion (Pflichtauswahl)]],BTT[Verantwortliches TP
(automatisch)],"&lt;&gt;"&amp;BTT[[#This Row],[Verantwortliches TP
(automatisch)]])&gt;0,"Transaktion mehrfach","okay"),"")</f>
        <v>okay</v>
      </c>
      <c r="AR961" t="str">
        <f>IFERROR(IF(COUNTIFS(BTT[Verwendete Transaktion (Pflichtauswahl)],BTT[[#This Row],[Verwendete Transaktion (Pflichtauswahl)]],BTT[Verantwortliches TP
(automatisch)],"&lt;&gt;"&amp;VLOOKUP(aktives_Teilprojekt,Teilprojekte[[Teilprojekte]:[Kürzel]],2,FALSE))&gt;0,"Transaktion mehrfach","okay"),"")</f>
        <v>okay</v>
      </c>
      <c r="AS961" t="s">
        <v>2827</v>
      </c>
    </row>
    <row r="962" spans="1:45">
      <c r="A962" t="str">
        <f>IFERROR(IF(BTT[[#This Row],[Lfd Nr. 
(aus konsolidierter Datei)]]&lt;&gt;"",BTT[[#This Row],[Lfd Nr. 
(aus konsolidierter Datei)]],VLOOKUP(aktives_Teilprojekt,Teilprojekte[[Teilprojekte]:[Kürzel]],2,FALSE)&amp;ROW(BTT[[#This Row],[Lfd Nr.
(automatisch)]])-2),"")</f>
        <v>FI3244</v>
      </c>
      <c r="B962" t="s">
        <v>2828</v>
      </c>
      <c r="D962" t="s">
        <v>2829</v>
      </c>
      <c r="E962" t="str">
        <f>IFERROR(IF(NOT(BTT[[#This Row],[Manuelle Änderung des Verantwortliches TP
(Auswahl - bei Bedarf)]]=""),BTT[[#This Row],[Manuelle Änderung des Verantwortliches TP
(Auswahl - bei Bedarf)]],VLOOKUP(BTT[[#This Row],[Hauptprozess
(Pflichtauswahl)]],Hauptprozesse[],3,FALSE)),"")</f>
        <v>FI</v>
      </c>
      <c r="G962" t="s">
        <v>809</v>
      </c>
      <c r="H962" t="s">
        <v>1154</v>
      </c>
      <c r="I962" t="s">
        <v>2824</v>
      </c>
      <c r="J962" t="str">
        <f>IFERROR(VLOOKUP(BTT[[#This Row],[Verwendete Transaktion (Pflichtauswahl)]],Transaktionen[[Transaktionen]:[Langtext]],2,FALSE),"")</f>
        <v/>
      </c>
      <c r="O962" t="s">
        <v>83</v>
      </c>
      <c r="T962" t="s">
        <v>83</v>
      </c>
      <c r="V962" t="str">
        <f>IFERROR(VLOOKUP(BTT[[#This Row],[Verwendetes Formular
(Auswahl falls relevant)]],Formulare[[Formularbezeichnung]:[Formularname (technisch)]],2,FALSE),"")</f>
        <v/>
      </c>
      <c r="X962" t="s">
        <v>83</v>
      </c>
      <c r="Y962" s="4"/>
      <c r="AC962" s="22" t="s">
        <v>97</v>
      </c>
      <c r="AD962" t="s">
        <v>98</v>
      </c>
      <c r="AF962" s="22" t="s">
        <v>97</v>
      </c>
      <c r="AJ962" t="s">
        <v>99</v>
      </c>
      <c r="AK962" t="str">
        <f>IF(BTT[[#This Row],[Subprozess
(optionale Auswahl)]]="","okay",IF(VLOOKUP(BTT[[#This Row],[Subprozess
(optionale Auswahl)]],BPML[[Subprozess]:[Zugeordneter Hauptprozess]],3,FALSE)=BTT[[#This Row],[Hauptprozess
(Pflichtauswahl)]],"okay","falscher Subprozess"))</f>
        <v>okay</v>
      </c>
      <c r="AL962" t="str">
        <f>IF(aktives_Teilprojekt="Master","",IF(BTT[[#This Row],[Verantwortliches TP
(automatisch)]]=VLOOKUP(aktives_Teilprojekt,Teilprojekte[[Teilprojekte]:[Kürzel]],2,FALSE),"okay","Hauptprozess anderes TP"))</f>
        <v>okay</v>
      </c>
      <c r="AM9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62" t="str">
        <f>IFERROR(IF(BTT[[#This Row],[SAP-Modul
(Pflichtauswahl)]]&lt;&gt;VLOOKUP(BTT[[#This Row],[Verwendete Transaktion (Pflichtauswahl)]],Transaktionen[[Transaktionen]:[Modul]],3,FALSE),"Modul anders","okay"),"")</f>
        <v/>
      </c>
      <c r="AP962" t="str">
        <f>IFERROR(IF(COUNTIFS(BTT[Verwendete Transaktion (Pflichtauswahl)],BTT[[#This Row],[Verwendete Transaktion (Pflichtauswahl)]],BTT[SAP-Modul
(Pflichtauswahl)],"&lt;&gt;"&amp;BTT[[#This Row],[SAP-Modul
(Pflichtauswahl)]])&gt;0,"Modul anders","okay"),"")</f>
        <v>okay</v>
      </c>
      <c r="AQ962" t="str">
        <f>IFERROR(IF(COUNTIFS(BTT[Verwendete Transaktion (Pflichtauswahl)],BTT[[#This Row],[Verwendete Transaktion (Pflichtauswahl)]],BTT[Verantwortliches TP
(automatisch)],"&lt;&gt;"&amp;BTT[[#This Row],[Verantwortliches TP
(automatisch)]])&gt;0,"Transaktion mehrfach","okay"),"")</f>
        <v>okay</v>
      </c>
      <c r="AR962" t="str">
        <f>IFERROR(IF(COUNTIFS(BTT[Verwendete Transaktion (Pflichtauswahl)],BTT[[#This Row],[Verwendete Transaktion (Pflichtauswahl)]],BTT[Verantwortliches TP
(automatisch)],"&lt;&gt;"&amp;VLOOKUP(aktives_Teilprojekt,Teilprojekte[[Teilprojekte]:[Kürzel]],2,FALSE))&gt;0,"Transaktion mehrfach","okay"),"")</f>
        <v>okay</v>
      </c>
      <c r="AS962" t="s">
        <v>2830</v>
      </c>
    </row>
    <row r="963" spans="1:45">
      <c r="A963" t="str">
        <f>IFERROR(IF(BTT[[#This Row],[Lfd Nr. 
(aus konsolidierter Datei)]]&lt;&gt;"",BTT[[#This Row],[Lfd Nr. 
(aus konsolidierter Datei)]],VLOOKUP(aktives_Teilprojekt,Teilprojekte[[Teilprojekte]:[Kürzel]],2,FALSE)&amp;ROW(BTT[[#This Row],[Lfd Nr.
(automatisch)]])-2),"")</f>
        <v>FI3246</v>
      </c>
      <c r="B963" t="s">
        <v>825</v>
      </c>
      <c r="D963" t="s">
        <v>2831</v>
      </c>
      <c r="E963" t="str">
        <f>IFERROR(IF(NOT(BTT[[#This Row],[Manuelle Änderung des Verantwortliches TP
(Auswahl - bei Bedarf)]]=""),BTT[[#This Row],[Manuelle Änderung des Verantwortliches TP
(Auswahl - bei Bedarf)]],VLOOKUP(BTT[[#This Row],[Hauptprozess
(Pflichtauswahl)]],Hauptprozesse[],3,FALSE)),"")</f>
        <v>FI</v>
      </c>
      <c r="G963" t="s">
        <v>809</v>
      </c>
      <c r="H963" t="s">
        <v>1154</v>
      </c>
      <c r="I963" t="s">
        <v>2824</v>
      </c>
      <c r="J963" t="str">
        <f>IFERROR(VLOOKUP(BTT[[#This Row],[Verwendete Transaktion (Pflichtauswahl)]],Transaktionen[[Transaktionen]:[Langtext]],2,FALSE),"")</f>
        <v/>
      </c>
      <c r="O963" t="s">
        <v>83</v>
      </c>
      <c r="T963" t="s">
        <v>83</v>
      </c>
      <c r="V963" t="str">
        <f>IFERROR(VLOOKUP(BTT[[#This Row],[Verwendetes Formular
(Auswahl falls relevant)]],Formulare[[Formularbezeichnung]:[Formularname (technisch)]],2,FALSE),"")</f>
        <v/>
      </c>
      <c r="X963" t="s">
        <v>83</v>
      </c>
      <c r="Y963" s="4"/>
      <c r="AC963" s="22" t="s">
        <v>97</v>
      </c>
      <c r="AD963" t="s">
        <v>98</v>
      </c>
      <c r="AF963" s="22" t="s">
        <v>97</v>
      </c>
      <c r="AJ963" t="s">
        <v>99</v>
      </c>
      <c r="AK963" t="str">
        <f>IF(BTT[[#This Row],[Subprozess
(optionale Auswahl)]]="","okay",IF(VLOOKUP(BTT[[#This Row],[Subprozess
(optionale Auswahl)]],BPML[[Subprozess]:[Zugeordneter Hauptprozess]],3,FALSE)=BTT[[#This Row],[Hauptprozess
(Pflichtauswahl)]],"okay","falscher Subprozess"))</f>
        <v>okay</v>
      </c>
      <c r="AL963" t="str">
        <f>IF(aktives_Teilprojekt="Master","",IF(BTT[[#This Row],[Verantwortliches TP
(automatisch)]]=VLOOKUP(aktives_Teilprojekt,Teilprojekte[[Teilprojekte]:[Kürzel]],2,FALSE),"okay","Hauptprozess anderes TP"))</f>
        <v>okay</v>
      </c>
      <c r="AM9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63" t="str">
        <f>IFERROR(IF(BTT[[#This Row],[SAP-Modul
(Pflichtauswahl)]]&lt;&gt;VLOOKUP(BTT[[#This Row],[Verwendete Transaktion (Pflichtauswahl)]],Transaktionen[[Transaktionen]:[Modul]],3,FALSE),"Modul anders","okay"),"")</f>
        <v/>
      </c>
      <c r="AP963" t="str">
        <f>IFERROR(IF(COUNTIFS(BTT[Verwendete Transaktion (Pflichtauswahl)],BTT[[#This Row],[Verwendete Transaktion (Pflichtauswahl)]],BTT[SAP-Modul
(Pflichtauswahl)],"&lt;&gt;"&amp;BTT[[#This Row],[SAP-Modul
(Pflichtauswahl)]])&gt;0,"Modul anders","okay"),"")</f>
        <v>okay</v>
      </c>
      <c r="AQ963" t="str">
        <f>IFERROR(IF(COUNTIFS(BTT[Verwendete Transaktion (Pflichtauswahl)],BTT[[#This Row],[Verwendete Transaktion (Pflichtauswahl)]],BTT[Verantwortliches TP
(automatisch)],"&lt;&gt;"&amp;BTT[[#This Row],[Verantwortliches TP
(automatisch)]])&gt;0,"Transaktion mehrfach","okay"),"")</f>
        <v>okay</v>
      </c>
      <c r="AR963" t="str">
        <f>IFERROR(IF(COUNTIFS(BTT[Verwendete Transaktion (Pflichtauswahl)],BTT[[#This Row],[Verwendete Transaktion (Pflichtauswahl)]],BTT[Verantwortliches TP
(automatisch)],"&lt;&gt;"&amp;VLOOKUP(aktives_Teilprojekt,Teilprojekte[[Teilprojekte]:[Kürzel]],2,FALSE))&gt;0,"Transaktion mehrfach","okay"),"")</f>
        <v>okay</v>
      </c>
      <c r="AS963" t="s">
        <v>2832</v>
      </c>
    </row>
    <row r="964" spans="1:45">
      <c r="A964" t="str">
        <f>IFERROR(IF(BTT[[#This Row],[Lfd Nr. 
(aus konsolidierter Datei)]]&lt;&gt;"",BTT[[#This Row],[Lfd Nr. 
(aus konsolidierter Datei)]],VLOOKUP(aktives_Teilprojekt,Teilprojekte[[Teilprojekte]:[Kürzel]],2,FALSE)&amp;ROW(BTT[[#This Row],[Lfd Nr.
(automatisch)]])-2),"")</f>
        <v>FI3253</v>
      </c>
      <c r="B964" t="s">
        <v>2833</v>
      </c>
      <c r="D964" t="s">
        <v>2834</v>
      </c>
      <c r="E964" t="str">
        <f>IFERROR(IF(NOT(BTT[[#This Row],[Manuelle Änderung des Verantwortliches TP
(Auswahl - bei Bedarf)]]=""),BTT[[#This Row],[Manuelle Änderung des Verantwortliches TP
(Auswahl - bei Bedarf)]],VLOOKUP(BTT[[#This Row],[Hauptprozess
(Pflichtauswahl)]],Hauptprozesse[],3,FALSE)),"")</f>
        <v>FI</v>
      </c>
      <c r="G964" t="s">
        <v>809</v>
      </c>
      <c r="H964" t="s">
        <v>1154</v>
      </c>
      <c r="I964" t="s">
        <v>2824</v>
      </c>
      <c r="J964" t="str">
        <f>IFERROR(VLOOKUP(BTT[[#This Row],[Verwendete Transaktion (Pflichtauswahl)]],Transaktionen[[Transaktionen]:[Langtext]],2,FALSE),"")</f>
        <v/>
      </c>
      <c r="O964" t="s">
        <v>83</v>
      </c>
      <c r="T964" t="s">
        <v>83</v>
      </c>
      <c r="V964" t="str">
        <f>IFERROR(VLOOKUP(BTT[[#This Row],[Verwendetes Formular
(Auswahl falls relevant)]],Formulare[[Formularbezeichnung]:[Formularname (technisch)]],2,FALSE),"")</f>
        <v/>
      </c>
      <c r="X964" t="s">
        <v>83</v>
      </c>
      <c r="Y964" s="4"/>
      <c r="AC964" s="22" t="s">
        <v>97</v>
      </c>
      <c r="AD964" t="s">
        <v>98</v>
      </c>
      <c r="AF964" s="22" t="s">
        <v>97</v>
      </c>
      <c r="AJ964" t="s">
        <v>99</v>
      </c>
      <c r="AK964" t="str">
        <f>IF(BTT[[#This Row],[Subprozess
(optionale Auswahl)]]="","okay",IF(VLOOKUP(BTT[[#This Row],[Subprozess
(optionale Auswahl)]],BPML[[Subprozess]:[Zugeordneter Hauptprozess]],3,FALSE)=BTT[[#This Row],[Hauptprozess
(Pflichtauswahl)]],"okay","falscher Subprozess"))</f>
        <v>okay</v>
      </c>
      <c r="AL964" t="str">
        <f>IF(aktives_Teilprojekt="Master","",IF(BTT[[#This Row],[Verantwortliches TP
(automatisch)]]=VLOOKUP(aktives_Teilprojekt,Teilprojekte[[Teilprojekte]:[Kürzel]],2,FALSE),"okay","Hauptprozess anderes TP"))</f>
        <v>okay</v>
      </c>
      <c r="AM9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64" t="str">
        <f>IFERROR(IF(BTT[[#This Row],[SAP-Modul
(Pflichtauswahl)]]&lt;&gt;VLOOKUP(BTT[[#This Row],[Verwendete Transaktion (Pflichtauswahl)]],Transaktionen[[Transaktionen]:[Modul]],3,FALSE),"Modul anders","okay"),"")</f>
        <v/>
      </c>
      <c r="AP964" t="str">
        <f>IFERROR(IF(COUNTIFS(BTT[Verwendete Transaktion (Pflichtauswahl)],BTT[[#This Row],[Verwendete Transaktion (Pflichtauswahl)]],BTT[SAP-Modul
(Pflichtauswahl)],"&lt;&gt;"&amp;BTT[[#This Row],[SAP-Modul
(Pflichtauswahl)]])&gt;0,"Modul anders","okay"),"")</f>
        <v>okay</v>
      </c>
      <c r="AQ964" t="str">
        <f>IFERROR(IF(COUNTIFS(BTT[Verwendete Transaktion (Pflichtauswahl)],BTT[[#This Row],[Verwendete Transaktion (Pflichtauswahl)]],BTT[Verantwortliches TP
(automatisch)],"&lt;&gt;"&amp;BTT[[#This Row],[Verantwortliches TP
(automatisch)]])&gt;0,"Transaktion mehrfach","okay"),"")</f>
        <v>okay</v>
      </c>
      <c r="AR964" t="str">
        <f>IFERROR(IF(COUNTIFS(BTT[Verwendete Transaktion (Pflichtauswahl)],BTT[[#This Row],[Verwendete Transaktion (Pflichtauswahl)]],BTT[Verantwortliches TP
(automatisch)],"&lt;&gt;"&amp;VLOOKUP(aktives_Teilprojekt,Teilprojekte[[Teilprojekte]:[Kürzel]],2,FALSE))&gt;0,"Transaktion mehrfach","okay"),"")</f>
        <v>okay</v>
      </c>
      <c r="AS964" t="s">
        <v>2835</v>
      </c>
    </row>
    <row r="965" spans="1:45">
      <c r="A965" t="str">
        <f>IFERROR(IF(BTT[[#This Row],[Lfd Nr. 
(aus konsolidierter Datei)]]&lt;&gt;"",BTT[[#This Row],[Lfd Nr. 
(aus konsolidierter Datei)]],VLOOKUP(aktives_Teilprojekt,Teilprojekte[[Teilprojekte]:[Kürzel]],2,FALSE)&amp;ROW(BTT[[#This Row],[Lfd Nr.
(automatisch)]])-2),"")</f>
        <v>FI3254</v>
      </c>
      <c r="B965" t="s">
        <v>2836</v>
      </c>
      <c r="D965" t="s">
        <v>2837</v>
      </c>
      <c r="E965" t="str">
        <f>IFERROR(IF(NOT(BTT[[#This Row],[Manuelle Änderung des Verantwortliches TP
(Auswahl - bei Bedarf)]]=""),BTT[[#This Row],[Manuelle Änderung des Verantwortliches TP
(Auswahl - bei Bedarf)]],VLOOKUP(BTT[[#This Row],[Hauptprozess
(Pflichtauswahl)]],Hauptprozesse[],3,FALSE)),"")</f>
        <v>FI</v>
      </c>
      <c r="F965" t="s">
        <v>5</v>
      </c>
      <c r="G965" t="s">
        <v>809</v>
      </c>
      <c r="H965" t="s">
        <v>1154</v>
      </c>
      <c r="I965" t="s">
        <v>2824</v>
      </c>
      <c r="J965" t="str">
        <f>IFERROR(VLOOKUP(BTT[[#This Row],[Verwendete Transaktion (Pflichtauswahl)]],Transaktionen[[Transaktionen]:[Langtext]],2,FALSE),"")</f>
        <v/>
      </c>
      <c r="O965" t="s">
        <v>83</v>
      </c>
      <c r="T965" t="s">
        <v>83</v>
      </c>
      <c r="V965" t="str">
        <f>IFERROR(VLOOKUP(BTT[[#This Row],[Verwendetes Formular
(Auswahl falls relevant)]],Formulare[[Formularbezeichnung]:[Formularname (technisch)]],2,FALSE),"")</f>
        <v/>
      </c>
      <c r="X965" t="s">
        <v>83</v>
      </c>
      <c r="Y965" s="4"/>
      <c r="AC965" s="22" t="s">
        <v>97</v>
      </c>
      <c r="AD965" t="s">
        <v>98</v>
      </c>
      <c r="AF965" s="22" t="s">
        <v>97</v>
      </c>
      <c r="AJ965" t="s">
        <v>99</v>
      </c>
      <c r="AK965" t="str">
        <f>IF(BTT[[#This Row],[Subprozess
(optionale Auswahl)]]="","okay",IF(VLOOKUP(BTT[[#This Row],[Subprozess
(optionale Auswahl)]],BPML[[Subprozess]:[Zugeordneter Hauptprozess]],3,FALSE)=BTT[[#This Row],[Hauptprozess
(Pflichtauswahl)]],"okay","falscher Subprozess"))</f>
        <v>okay</v>
      </c>
      <c r="AL965" t="str">
        <f>IF(aktives_Teilprojekt="Master","",IF(BTT[[#This Row],[Verantwortliches TP
(automatisch)]]=VLOOKUP(aktives_Teilprojekt,Teilprojekte[[Teilprojekte]:[Kürzel]],2,FALSE),"okay","Hauptprozess anderes TP"))</f>
        <v>okay</v>
      </c>
      <c r="AM9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65" t="str">
        <f>IFERROR(IF(BTT[[#This Row],[SAP-Modul
(Pflichtauswahl)]]&lt;&gt;VLOOKUP(BTT[[#This Row],[Verwendete Transaktion (Pflichtauswahl)]],Transaktionen[[Transaktionen]:[Modul]],3,FALSE),"Modul anders","okay"),"")</f>
        <v/>
      </c>
      <c r="AP965" t="str">
        <f>IFERROR(IF(COUNTIFS(BTT[Verwendete Transaktion (Pflichtauswahl)],BTT[[#This Row],[Verwendete Transaktion (Pflichtauswahl)]],BTT[SAP-Modul
(Pflichtauswahl)],"&lt;&gt;"&amp;BTT[[#This Row],[SAP-Modul
(Pflichtauswahl)]])&gt;0,"Modul anders","okay"),"")</f>
        <v>okay</v>
      </c>
      <c r="AQ965" t="str">
        <f>IFERROR(IF(COUNTIFS(BTT[Verwendete Transaktion (Pflichtauswahl)],BTT[[#This Row],[Verwendete Transaktion (Pflichtauswahl)]],BTT[Verantwortliches TP
(automatisch)],"&lt;&gt;"&amp;BTT[[#This Row],[Verantwortliches TP
(automatisch)]])&gt;0,"Transaktion mehrfach","okay"),"")</f>
        <v>okay</v>
      </c>
      <c r="AR965" t="str">
        <f>IFERROR(IF(COUNTIFS(BTT[Verwendete Transaktion (Pflichtauswahl)],BTT[[#This Row],[Verwendete Transaktion (Pflichtauswahl)]],BTT[Verantwortliches TP
(automatisch)],"&lt;&gt;"&amp;VLOOKUP(aktives_Teilprojekt,Teilprojekte[[Teilprojekte]:[Kürzel]],2,FALSE))&gt;0,"Transaktion mehrfach","okay"),"")</f>
        <v>okay</v>
      </c>
      <c r="AS965" t="s">
        <v>2838</v>
      </c>
    </row>
    <row r="966" spans="1:45">
      <c r="A966" t="str">
        <f>IFERROR(IF(BTT[[#This Row],[Lfd Nr. 
(aus konsolidierter Datei)]]&lt;&gt;"",BTT[[#This Row],[Lfd Nr. 
(aus konsolidierter Datei)]],VLOOKUP(aktives_Teilprojekt,Teilprojekte[[Teilprojekte]:[Kürzel]],2,FALSE)&amp;ROW(BTT[[#This Row],[Lfd Nr.
(automatisch)]])-2),"")</f>
        <v>FI1240</v>
      </c>
      <c r="B966" t="s">
        <v>904</v>
      </c>
      <c r="D966" t="s">
        <v>2839</v>
      </c>
      <c r="E966" t="str">
        <f>IFERROR(IF(NOT(BTT[[#This Row],[Manuelle Änderung des Verantwortliches TP
(Auswahl - bei Bedarf)]]=""),BTT[[#This Row],[Manuelle Änderung des Verantwortliches TP
(Auswahl - bei Bedarf)]],VLOOKUP(BTT[[#This Row],[Hauptprozess
(Pflichtauswahl)]],Hauptprozesse[],3,FALSE)),"")</f>
        <v>FI</v>
      </c>
      <c r="G966" t="s">
        <v>851</v>
      </c>
      <c r="H966" t="s">
        <v>852</v>
      </c>
      <c r="I966" t="s">
        <v>2840</v>
      </c>
      <c r="J966" t="str">
        <f>IFERROR(VLOOKUP(BTT[[#This Row],[Verwendete Transaktion (Pflichtauswahl)]],Transaktionen[[Transaktionen]:[Langtext]],2,FALSE),"")</f>
        <v>Substitution Massenänderung Anlagen</v>
      </c>
      <c r="O966" t="s">
        <v>83</v>
      </c>
      <c r="T966" t="s">
        <v>83</v>
      </c>
      <c r="V966" t="str">
        <f>IFERROR(VLOOKUP(BTT[[#This Row],[Verwendetes Formular
(Auswahl falls relevant)]],Formulare[[Formularbezeichnung]:[Formularname (technisch)]],2,FALSE),"")</f>
        <v/>
      </c>
      <c r="X966" t="s">
        <v>83</v>
      </c>
      <c r="Y966" s="4"/>
      <c r="AB966" t="s">
        <v>85</v>
      </c>
      <c r="AC966" s="22" t="s">
        <v>97</v>
      </c>
      <c r="AD966" t="s">
        <v>816</v>
      </c>
      <c r="AF966" t="s">
        <v>2841</v>
      </c>
      <c r="AI966" t="s">
        <v>85</v>
      </c>
      <c r="AJ966" t="s">
        <v>85</v>
      </c>
      <c r="AK966" t="str">
        <f>IF(BTT[[#This Row],[Subprozess
(optionale Auswahl)]]="","okay",IF(VLOOKUP(BTT[[#This Row],[Subprozess
(optionale Auswahl)]],BPML[[Subprozess]:[Zugeordneter Hauptprozess]],3,FALSE)=BTT[[#This Row],[Hauptprozess
(Pflichtauswahl)]],"okay","falscher Subprozess"))</f>
        <v>okay</v>
      </c>
      <c r="AL966" t="str">
        <f>IF(aktives_Teilprojekt="Master","",IF(BTT[[#This Row],[Verantwortliches TP
(automatisch)]]=VLOOKUP(aktives_Teilprojekt,Teilprojekte[[Teilprojekte]:[Kürzel]],2,FALSE),"okay","Hauptprozess anderes TP"))</f>
        <v>okay</v>
      </c>
      <c r="AM9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66" t="str">
        <f>IFERROR(IF(BTT[[#This Row],[SAP-Modul
(Pflichtauswahl)]]&lt;&gt;VLOOKUP(BTT[[#This Row],[Verwendete Transaktion (Pflichtauswahl)]],Transaktionen[[Transaktionen]:[Modul]],3,FALSE),"Modul anders","okay"),"")</f>
        <v>okay</v>
      </c>
      <c r="AP966" t="str">
        <f>IFERROR(IF(COUNTIFS(BTT[Verwendete Transaktion (Pflichtauswahl)],BTT[[#This Row],[Verwendete Transaktion (Pflichtauswahl)]],BTT[SAP-Modul
(Pflichtauswahl)],"&lt;&gt;"&amp;BTT[[#This Row],[SAP-Modul
(Pflichtauswahl)]])&gt;0,"Modul anders","okay"),"")</f>
        <v>okay</v>
      </c>
      <c r="AQ966" t="str">
        <f>IFERROR(IF(COUNTIFS(BTT[Verwendete Transaktion (Pflichtauswahl)],BTT[[#This Row],[Verwendete Transaktion (Pflichtauswahl)]],BTT[Verantwortliches TP
(automatisch)],"&lt;&gt;"&amp;BTT[[#This Row],[Verantwortliches TP
(automatisch)]])&gt;0,"Transaktion mehrfach","okay"),"")</f>
        <v>okay</v>
      </c>
      <c r="AR966" t="str">
        <f>IFERROR(IF(COUNTIFS(BTT[Verwendete Transaktion (Pflichtauswahl)],BTT[[#This Row],[Verwendete Transaktion (Pflichtauswahl)]],BTT[Verantwortliches TP
(automatisch)],"&lt;&gt;"&amp;VLOOKUP(aktives_Teilprojekt,Teilprojekte[[Teilprojekte]:[Kürzel]],2,FALSE))&gt;0,"Transaktion mehrfach","okay"),"")</f>
        <v>okay</v>
      </c>
      <c r="AS966" t="s">
        <v>2842</v>
      </c>
    </row>
    <row r="967" spans="1:45">
      <c r="A967" t="str">
        <f>IFERROR(IF(BTT[[#This Row],[Lfd Nr. 
(aus konsolidierter Datei)]]&lt;&gt;"",BTT[[#This Row],[Lfd Nr. 
(aus konsolidierter Datei)]],VLOOKUP(aktives_Teilprojekt,Teilprojekte[[Teilprojekte]:[Kürzel]],2,FALSE)&amp;ROW(BTT[[#This Row],[Lfd Nr.
(automatisch)]])-2),"")</f>
        <v>FI2590</v>
      </c>
      <c r="B967" t="s">
        <v>101</v>
      </c>
      <c r="D967" s="4" t="s">
        <v>891</v>
      </c>
      <c r="E967" t="str">
        <f>IFERROR(IF(NOT(BTT[[#This Row],[Manuelle Änderung des Verantwortliches TP
(Auswahl - bei Bedarf)]]=""),BTT[[#This Row],[Manuelle Änderung des Verantwortliches TP
(Auswahl - bei Bedarf)]],VLOOKUP(BTT[[#This Row],[Hauptprozess
(Pflichtauswahl)]],Hauptprozesse[],3,FALSE)),"")</f>
        <v>FI</v>
      </c>
      <c r="F967" t="s">
        <v>5</v>
      </c>
      <c r="G967" t="s">
        <v>851</v>
      </c>
      <c r="H967" t="s">
        <v>852</v>
      </c>
      <c r="I967" t="s">
        <v>2843</v>
      </c>
      <c r="J967" t="str">
        <f>IFERROR(VLOOKUP(BTT[[#This Row],[Verwendete Transaktion (Pflichtauswahl)]],Transaktionen[[Transaktionen]:[Langtext]],2,FALSE),"")</f>
        <v>FI-AA: Ländertabelle pflegen</v>
      </c>
      <c r="V967" t="str">
        <f>IFERROR(VLOOKUP(BTT[[#This Row],[Verwendetes Formular
(Auswahl falls relevant)]],Formulare[[Formularbezeichnung]:[Formularname (technisch)]],2,FALSE),"")</f>
        <v/>
      </c>
      <c r="X967" t="s">
        <v>83</v>
      </c>
      <c r="Y967" s="4" t="s">
        <v>891</v>
      </c>
      <c r="AB967" t="s">
        <v>85</v>
      </c>
      <c r="AC967" s="22" t="s">
        <v>97</v>
      </c>
      <c r="AD967" t="s">
        <v>98</v>
      </c>
      <c r="AF967" s="22" t="s">
        <v>97</v>
      </c>
      <c r="AI967" t="s">
        <v>85</v>
      </c>
      <c r="AJ967" t="s">
        <v>85</v>
      </c>
      <c r="AK967" t="str">
        <f>IF(BTT[[#This Row],[Subprozess
(optionale Auswahl)]]="","okay",IF(VLOOKUP(BTT[[#This Row],[Subprozess
(optionale Auswahl)]],BPML[[Subprozess]:[Zugeordneter Hauptprozess]],3,FALSE)=BTT[[#This Row],[Hauptprozess
(Pflichtauswahl)]],"okay","falscher Subprozess"))</f>
        <v>okay</v>
      </c>
      <c r="AL967" t="str">
        <f>IF(aktives_Teilprojekt="Master","",IF(BTT[[#This Row],[Verantwortliches TP
(automatisch)]]=VLOOKUP(aktives_Teilprojekt,Teilprojekte[[Teilprojekte]:[Kürzel]],2,FALSE),"okay","Hauptprozess anderes TP"))</f>
        <v>okay</v>
      </c>
      <c r="AM9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67" t="str">
        <f>IFERROR(IF(BTT[[#This Row],[SAP-Modul
(Pflichtauswahl)]]&lt;&gt;VLOOKUP(BTT[[#This Row],[Verwendete Transaktion (Pflichtauswahl)]],Transaktionen[[Transaktionen]:[Modul]],3,FALSE),"Modul anders","okay"),"")</f>
        <v>okay</v>
      </c>
      <c r="AP967" t="str">
        <f>IFERROR(IF(COUNTIFS(BTT[Verwendete Transaktion (Pflichtauswahl)],BTT[[#This Row],[Verwendete Transaktion (Pflichtauswahl)]],BTT[SAP-Modul
(Pflichtauswahl)],"&lt;&gt;"&amp;BTT[[#This Row],[SAP-Modul
(Pflichtauswahl)]])&gt;0,"Modul anders","okay"),"")</f>
        <v>okay</v>
      </c>
      <c r="AQ967" t="str">
        <f>IFERROR(IF(COUNTIFS(BTT[Verwendete Transaktion (Pflichtauswahl)],BTT[[#This Row],[Verwendete Transaktion (Pflichtauswahl)]],BTT[Verantwortliches TP
(automatisch)],"&lt;&gt;"&amp;BTT[[#This Row],[Verantwortliches TP
(automatisch)]])&gt;0,"Transaktion mehrfach","okay"),"")</f>
        <v>okay</v>
      </c>
      <c r="AR967" t="str">
        <f>IFERROR(IF(COUNTIFS(BTT[Verwendete Transaktion (Pflichtauswahl)],BTT[[#This Row],[Verwendete Transaktion (Pflichtauswahl)]],BTT[Verantwortliches TP
(automatisch)],"&lt;&gt;"&amp;VLOOKUP(aktives_Teilprojekt,Teilprojekte[[Teilprojekte]:[Kürzel]],2,FALSE))&gt;0,"Transaktion mehrfach","okay"),"")</f>
        <v>okay</v>
      </c>
      <c r="AS967" t="s">
        <v>2844</v>
      </c>
    </row>
    <row r="968" spans="1:45">
      <c r="A968" t="str">
        <f>IFERROR(IF(BTT[[#This Row],[Lfd Nr. 
(aus konsolidierter Datei)]]&lt;&gt;"",BTT[[#This Row],[Lfd Nr. 
(aus konsolidierter Datei)]],VLOOKUP(aktives_Teilprojekt,Teilprojekte[[Teilprojekte]:[Kürzel]],2,FALSE)&amp;ROW(BTT[[#This Row],[Lfd Nr.
(automatisch)]])-2),"")</f>
        <v>FI2591</v>
      </c>
      <c r="B968" t="s">
        <v>101</v>
      </c>
      <c r="D968" s="4" t="s">
        <v>376</v>
      </c>
      <c r="E968" t="str">
        <f>IFERROR(IF(NOT(BTT[[#This Row],[Manuelle Änderung des Verantwortliches TP
(Auswahl - bei Bedarf)]]=""),BTT[[#This Row],[Manuelle Änderung des Verantwortliches TP
(Auswahl - bei Bedarf)]],VLOOKUP(BTT[[#This Row],[Hauptprozess
(Pflichtauswahl)]],Hauptprozesse[],3,FALSE)),"")</f>
        <v>FI</v>
      </c>
      <c r="F968" t="s">
        <v>5</v>
      </c>
      <c r="G968" t="s">
        <v>851</v>
      </c>
      <c r="H968" t="s">
        <v>852</v>
      </c>
      <c r="I968" t="s">
        <v>2845</v>
      </c>
      <c r="J968" t="str">
        <f>IFERROR(VLOOKUP(BTT[[#This Row],[Verwendete Transaktion (Pflichtauswahl)]],Transaktionen[[Transaktionen]:[Langtext]],2,FALSE),"")</f>
        <v>FI-AA Jahresabschluss zurücknehmen</v>
      </c>
      <c r="V968" t="str">
        <f>IFERROR(VLOOKUP(BTT[[#This Row],[Verwendetes Formular
(Auswahl falls relevant)]],Formulare[[Formularbezeichnung]:[Formularname (technisch)]],2,FALSE),"")</f>
        <v/>
      </c>
      <c r="X968" t="s">
        <v>83</v>
      </c>
      <c r="Y968" s="4" t="s">
        <v>376</v>
      </c>
      <c r="AB968" t="s">
        <v>99</v>
      </c>
      <c r="AC968" s="22" t="s">
        <v>859</v>
      </c>
      <c r="AD968" t="s">
        <v>816</v>
      </c>
      <c r="AE968" t="s">
        <v>930</v>
      </c>
      <c r="AF968" s="22" t="s">
        <v>2846</v>
      </c>
      <c r="AI968" t="s">
        <v>99</v>
      </c>
      <c r="AJ968" t="s">
        <v>85</v>
      </c>
      <c r="AK968" t="str">
        <f>IF(BTT[[#This Row],[Subprozess
(optionale Auswahl)]]="","okay",IF(VLOOKUP(BTT[[#This Row],[Subprozess
(optionale Auswahl)]],BPML[[Subprozess]:[Zugeordneter Hauptprozess]],3,FALSE)=BTT[[#This Row],[Hauptprozess
(Pflichtauswahl)]],"okay","falscher Subprozess"))</f>
        <v>okay</v>
      </c>
      <c r="AL968" t="str">
        <f>IF(aktives_Teilprojekt="Master","",IF(BTT[[#This Row],[Verantwortliches TP
(automatisch)]]=VLOOKUP(aktives_Teilprojekt,Teilprojekte[[Teilprojekte]:[Kürzel]],2,FALSE),"okay","Hauptprozess anderes TP"))</f>
        <v>okay</v>
      </c>
      <c r="AM9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68" t="str">
        <f>IFERROR(IF(BTT[[#This Row],[SAP-Modul
(Pflichtauswahl)]]&lt;&gt;VLOOKUP(BTT[[#This Row],[Verwendete Transaktion (Pflichtauswahl)]],Transaktionen[[Transaktionen]:[Modul]],3,FALSE),"Modul anders","okay"),"")</f>
        <v>okay</v>
      </c>
      <c r="AP968" t="str">
        <f>IFERROR(IF(COUNTIFS(BTT[Verwendete Transaktion (Pflichtauswahl)],BTT[[#This Row],[Verwendete Transaktion (Pflichtauswahl)]],BTT[SAP-Modul
(Pflichtauswahl)],"&lt;&gt;"&amp;BTT[[#This Row],[SAP-Modul
(Pflichtauswahl)]])&gt;0,"Modul anders","okay"),"")</f>
        <v>okay</v>
      </c>
      <c r="AQ968" t="str">
        <f>IFERROR(IF(COUNTIFS(BTT[Verwendete Transaktion (Pflichtauswahl)],BTT[[#This Row],[Verwendete Transaktion (Pflichtauswahl)]],BTT[Verantwortliches TP
(automatisch)],"&lt;&gt;"&amp;BTT[[#This Row],[Verantwortliches TP
(automatisch)]])&gt;0,"Transaktion mehrfach","okay"),"")</f>
        <v>okay</v>
      </c>
      <c r="AR968" t="str">
        <f>IFERROR(IF(COUNTIFS(BTT[Verwendete Transaktion (Pflichtauswahl)],BTT[[#This Row],[Verwendete Transaktion (Pflichtauswahl)]],BTT[Verantwortliches TP
(automatisch)],"&lt;&gt;"&amp;VLOOKUP(aktives_Teilprojekt,Teilprojekte[[Teilprojekte]:[Kürzel]],2,FALSE))&gt;0,"Transaktion mehrfach","okay"),"")</f>
        <v>okay</v>
      </c>
      <c r="AS968" t="s">
        <v>2847</v>
      </c>
    </row>
    <row r="969" spans="1:45">
      <c r="A969" t="str">
        <f>IFERROR(IF(BTT[[#This Row],[Lfd Nr. 
(aus konsolidierter Datei)]]&lt;&gt;"",BTT[[#This Row],[Lfd Nr. 
(aus konsolidierter Datei)]],VLOOKUP(aktives_Teilprojekt,Teilprojekte[[Teilprojekte]:[Kürzel]],2,FALSE)&amp;ROW(BTT[[#This Row],[Lfd Nr.
(automatisch)]])-2),"")</f>
        <v>FI2592</v>
      </c>
      <c r="B969" t="s">
        <v>101</v>
      </c>
      <c r="D969" s="4" t="s">
        <v>376</v>
      </c>
      <c r="E969" t="str">
        <f>IFERROR(IF(NOT(BTT[[#This Row],[Manuelle Änderung des Verantwortliches TP
(Auswahl - bei Bedarf)]]=""),BTT[[#This Row],[Manuelle Änderung des Verantwortliches TP
(Auswahl - bei Bedarf)]],VLOOKUP(BTT[[#This Row],[Hauptprozess
(Pflichtauswahl)]],Hauptprozesse[],3,FALSE)),"")</f>
        <v>FI</v>
      </c>
      <c r="F969" t="s">
        <v>5</v>
      </c>
      <c r="G969" t="s">
        <v>851</v>
      </c>
      <c r="H969" t="s">
        <v>852</v>
      </c>
      <c r="I969" t="s">
        <v>2848</v>
      </c>
      <c r="J969" t="str">
        <f>IFERROR(VLOOKUP(BTT[[#This Row],[Verwendete Transaktion (Pflichtauswahl)]],Transaktionen[[Transaktionen]:[Langtext]],2,FALSE),"")</f>
        <v>C AM Bereichsweiser Jahresabschluss</v>
      </c>
      <c r="V969" t="str">
        <f>IFERROR(VLOOKUP(BTT[[#This Row],[Verwendetes Formular
(Auswahl falls relevant)]],Formulare[[Formularbezeichnung]:[Formularname (technisch)]],2,FALSE),"")</f>
        <v/>
      </c>
      <c r="X969" t="s">
        <v>83</v>
      </c>
      <c r="Y969" s="4" t="s">
        <v>376</v>
      </c>
      <c r="AB969" t="s">
        <v>99</v>
      </c>
      <c r="AC969" s="22" t="s">
        <v>859</v>
      </c>
      <c r="AD969" t="s">
        <v>816</v>
      </c>
      <c r="AE969" t="s">
        <v>930</v>
      </c>
      <c r="AF969" s="22" t="s">
        <v>2846</v>
      </c>
      <c r="AI969" t="s">
        <v>99</v>
      </c>
      <c r="AJ969" t="s">
        <v>85</v>
      </c>
      <c r="AK969" t="str">
        <f>IF(BTT[[#This Row],[Subprozess
(optionale Auswahl)]]="","okay",IF(VLOOKUP(BTT[[#This Row],[Subprozess
(optionale Auswahl)]],BPML[[Subprozess]:[Zugeordneter Hauptprozess]],3,FALSE)=BTT[[#This Row],[Hauptprozess
(Pflichtauswahl)]],"okay","falscher Subprozess"))</f>
        <v>okay</v>
      </c>
      <c r="AL969" t="str">
        <f>IF(aktives_Teilprojekt="Master","",IF(BTT[[#This Row],[Verantwortliches TP
(automatisch)]]=VLOOKUP(aktives_Teilprojekt,Teilprojekte[[Teilprojekte]:[Kürzel]],2,FALSE),"okay","Hauptprozess anderes TP"))</f>
        <v>okay</v>
      </c>
      <c r="AM9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69" t="str">
        <f>IFERROR(IF(BTT[[#This Row],[SAP-Modul
(Pflichtauswahl)]]&lt;&gt;VLOOKUP(BTT[[#This Row],[Verwendete Transaktion (Pflichtauswahl)]],Transaktionen[[Transaktionen]:[Modul]],3,FALSE),"Modul anders","okay"),"")</f>
        <v>okay</v>
      </c>
      <c r="AP969" t="str">
        <f>IFERROR(IF(COUNTIFS(BTT[Verwendete Transaktion (Pflichtauswahl)],BTT[[#This Row],[Verwendete Transaktion (Pflichtauswahl)]],BTT[SAP-Modul
(Pflichtauswahl)],"&lt;&gt;"&amp;BTT[[#This Row],[SAP-Modul
(Pflichtauswahl)]])&gt;0,"Modul anders","okay"),"")</f>
        <v>okay</v>
      </c>
      <c r="AQ969" t="str">
        <f>IFERROR(IF(COUNTIFS(BTT[Verwendete Transaktion (Pflichtauswahl)],BTT[[#This Row],[Verwendete Transaktion (Pflichtauswahl)]],BTT[Verantwortliches TP
(automatisch)],"&lt;&gt;"&amp;BTT[[#This Row],[Verantwortliches TP
(automatisch)]])&gt;0,"Transaktion mehrfach","okay"),"")</f>
        <v>okay</v>
      </c>
      <c r="AR969" t="str">
        <f>IFERROR(IF(COUNTIFS(BTT[Verwendete Transaktion (Pflichtauswahl)],BTT[[#This Row],[Verwendete Transaktion (Pflichtauswahl)]],BTT[Verantwortliches TP
(automatisch)],"&lt;&gt;"&amp;VLOOKUP(aktives_Teilprojekt,Teilprojekte[[Teilprojekte]:[Kürzel]],2,FALSE))&gt;0,"Transaktion mehrfach","okay"),"")</f>
        <v>okay</v>
      </c>
      <c r="AS969" t="s">
        <v>2849</v>
      </c>
    </row>
    <row r="970" spans="1:45">
      <c r="A970" t="str">
        <f>IFERROR(IF(BTT[[#This Row],[Lfd Nr. 
(aus konsolidierter Datei)]]&lt;&gt;"",BTT[[#This Row],[Lfd Nr. 
(aus konsolidierter Datei)]],VLOOKUP(aktives_Teilprojekt,Teilprojekte[[Teilprojekte]:[Kürzel]],2,FALSE)&amp;ROW(BTT[[#This Row],[Lfd Nr.
(automatisch)]])-2),"")</f>
        <v>FI2593</v>
      </c>
      <c r="B970" t="s">
        <v>101</v>
      </c>
      <c r="D970" s="4" t="s">
        <v>891</v>
      </c>
      <c r="E970" t="str">
        <f>IFERROR(IF(NOT(BTT[[#This Row],[Manuelle Änderung des Verantwortliches TP
(Auswahl - bei Bedarf)]]=""),BTT[[#This Row],[Manuelle Änderung des Verantwortliches TP
(Auswahl - bei Bedarf)]],VLOOKUP(BTT[[#This Row],[Hauptprozess
(Pflichtauswahl)]],Hauptprozesse[],3,FALSE)),"")</f>
        <v>FI</v>
      </c>
      <c r="F970" t="s">
        <v>5</v>
      </c>
      <c r="G970" t="s">
        <v>851</v>
      </c>
      <c r="H970" t="s">
        <v>852</v>
      </c>
      <c r="I970" t="s">
        <v>2850</v>
      </c>
      <c r="J970" t="str">
        <f>IFERROR(VLOOKUP(BTT[[#This Row],[Verwendete Transaktion (Pflichtauswahl)]],Transaktionen[[Transaktionen]:[Langtext]],2,FALSE),"")</f>
        <v>Bewertungsbereiche/Rücklagenübertr.</v>
      </c>
      <c r="V970" t="str">
        <f>IFERROR(VLOOKUP(BTT[[#This Row],[Verwendetes Formular
(Auswahl falls relevant)]],Formulare[[Formularbezeichnung]:[Formularname (technisch)]],2,FALSE),"")</f>
        <v/>
      </c>
      <c r="X970" t="s">
        <v>83</v>
      </c>
      <c r="Y970" s="4" t="s">
        <v>891</v>
      </c>
      <c r="AB970" t="s">
        <v>85</v>
      </c>
      <c r="AC970" s="22" t="s">
        <v>97</v>
      </c>
      <c r="AD970" t="s">
        <v>98</v>
      </c>
      <c r="AF970" s="22" t="s">
        <v>97</v>
      </c>
      <c r="AI970" t="s">
        <v>85</v>
      </c>
      <c r="AJ970" t="s">
        <v>85</v>
      </c>
      <c r="AK970" t="str">
        <f>IF(BTT[[#This Row],[Subprozess
(optionale Auswahl)]]="","okay",IF(VLOOKUP(BTT[[#This Row],[Subprozess
(optionale Auswahl)]],BPML[[Subprozess]:[Zugeordneter Hauptprozess]],3,FALSE)=BTT[[#This Row],[Hauptprozess
(Pflichtauswahl)]],"okay","falscher Subprozess"))</f>
        <v>okay</v>
      </c>
      <c r="AL970" t="str">
        <f>IF(aktives_Teilprojekt="Master","",IF(BTT[[#This Row],[Verantwortliches TP
(automatisch)]]=VLOOKUP(aktives_Teilprojekt,Teilprojekte[[Teilprojekte]:[Kürzel]],2,FALSE),"okay","Hauptprozess anderes TP"))</f>
        <v>okay</v>
      </c>
      <c r="AM9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0" t="str">
        <f>IFERROR(IF(BTT[[#This Row],[SAP-Modul
(Pflichtauswahl)]]&lt;&gt;VLOOKUP(BTT[[#This Row],[Verwendete Transaktion (Pflichtauswahl)]],Transaktionen[[Transaktionen]:[Modul]],3,FALSE),"Modul anders","okay"),"")</f>
        <v>okay</v>
      </c>
      <c r="AP970" t="str">
        <f>IFERROR(IF(COUNTIFS(BTT[Verwendete Transaktion (Pflichtauswahl)],BTT[[#This Row],[Verwendete Transaktion (Pflichtauswahl)]],BTT[SAP-Modul
(Pflichtauswahl)],"&lt;&gt;"&amp;BTT[[#This Row],[SAP-Modul
(Pflichtauswahl)]])&gt;0,"Modul anders","okay"),"")</f>
        <v>okay</v>
      </c>
      <c r="AQ970" t="str">
        <f>IFERROR(IF(COUNTIFS(BTT[Verwendete Transaktion (Pflichtauswahl)],BTT[[#This Row],[Verwendete Transaktion (Pflichtauswahl)]],BTT[Verantwortliches TP
(automatisch)],"&lt;&gt;"&amp;BTT[[#This Row],[Verantwortliches TP
(automatisch)]])&gt;0,"Transaktion mehrfach","okay"),"")</f>
        <v>okay</v>
      </c>
      <c r="AR970" t="str">
        <f>IFERROR(IF(COUNTIFS(BTT[Verwendete Transaktion (Pflichtauswahl)],BTT[[#This Row],[Verwendete Transaktion (Pflichtauswahl)]],BTT[Verantwortliches TP
(automatisch)],"&lt;&gt;"&amp;VLOOKUP(aktives_Teilprojekt,Teilprojekte[[Teilprojekte]:[Kürzel]],2,FALSE))&gt;0,"Transaktion mehrfach","okay"),"")</f>
        <v>okay</v>
      </c>
      <c r="AS970" t="s">
        <v>2851</v>
      </c>
    </row>
    <row r="971" spans="1:45">
      <c r="A971" t="str">
        <f>IFERROR(IF(BTT[[#This Row],[Lfd Nr. 
(aus konsolidierter Datei)]]&lt;&gt;"",BTT[[#This Row],[Lfd Nr. 
(aus konsolidierter Datei)]],VLOOKUP(aktives_Teilprojekt,Teilprojekte[[Teilprojekte]:[Kürzel]],2,FALSE)&amp;ROW(BTT[[#This Row],[Lfd Nr.
(automatisch)]])-2),"")</f>
        <v>FI2594</v>
      </c>
      <c r="B971" t="s">
        <v>101</v>
      </c>
      <c r="D971" s="4" t="s">
        <v>891</v>
      </c>
      <c r="E971" t="str">
        <f>IFERROR(IF(NOT(BTT[[#This Row],[Manuelle Änderung des Verantwortliches TP
(Auswahl - bei Bedarf)]]=""),BTT[[#This Row],[Manuelle Änderung des Verantwortliches TP
(Auswahl - bei Bedarf)]],VLOOKUP(BTT[[#This Row],[Hauptprozess
(Pflichtauswahl)]],Hauptprozesse[],3,FALSE)),"")</f>
        <v>FI</v>
      </c>
      <c r="F971" t="s">
        <v>5</v>
      </c>
      <c r="G971" t="s">
        <v>851</v>
      </c>
      <c r="H971" t="s">
        <v>852</v>
      </c>
      <c r="I971" t="s">
        <v>2852</v>
      </c>
      <c r="J971" t="str">
        <f>IFERROR(VLOOKUP(BTT[[#This Row],[Verwendete Transaktion (Pflichtauswahl)]],Transaktionen[[Transaktionen]:[Langtext]],2,FALSE),"")</f>
        <v>Bewertungsbereiche /Wiederbeschaff.</v>
      </c>
      <c r="V971" t="str">
        <f>IFERROR(VLOOKUP(BTT[[#This Row],[Verwendetes Formular
(Auswahl falls relevant)]],Formulare[[Formularbezeichnung]:[Formularname (technisch)]],2,FALSE),"")</f>
        <v/>
      </c>
      <c r="X971" t="s">
        <v>83</v>
      </c>
      <c r="Y971" s="4" t="s">
        <v>891</v>
      </c>
      <c r="AB971" t="s">
        <v>85</v>
      </c>
      <c r="AC971" s="22" t="s">
        <v>97</v>
      </c>
      <c r="AD971" t="s">
        <v>98</v>
      </c>
      <c r="AF971" s="22" t="s">
        <v>97</v>
      </c>
      <c r="AI971" t="s">
        <v>85</v>
      </c>
      <c r="AJ971" t="s">
        <v>85</v>
      </c>
      <c r="AK971" t="str">
        <f>IF(BTT[[#This Row],[Subprozess
(optionale Auswahl)]]="","okay",IF(VLOOKUP(BTT[[#This Row],[Subprozess
(optionale Auswahl)]],BPML[[Subprozess]:[Zugeordneter Hauptprozess]],3,FALSE)=BTT[[#This Row],[Hauptprozess
(Pflichtauswahl)]],"okay","falscher Subprozess"))</f>
        <v>okay</v>
      </c>
      <c r="AL971" t="str">
        <f>IF(aktives_Teilprojekt="Master","",IF(BTT[[#This Row],[Verantwortliches TP
(automatisch)]]=VLOOKUP(aktives_Teilprojekt,Teilprojekte[[Teilprojekte]:[Kürzel]],2,FALSE),"okay","Hauptprozess anderes TP"))</f>
        <v>okay</v>
      </c>
      <c r="AM9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1" t="str">
        <f>IFERROR(IF(BTT[[#This Row],[SAP-Modul
(Pflichtauswahl)]]&lt;&gt;VLOOKUP(BTT[[#This Row],[Verwendete Transaktion (Pflichtauswahl)]],Transaktionen[[Transaktionen]:[Modul]],3,FALSE),"Modul anders","okay"),"")</f>
        <v>okay</v>
      </c>
      <c r="AP971" t="str">
        <f>IFERROR(IF(COUNTIFS(BTT[Verwendete Transaktion (Pflichtauswahl)],BTT[[#This Row],[Verwendete Transaktion (Pflichtauswahl)]],BTT[SAP-Modul
(Pflichtauswahl)],"&lt;&gt;"&amp;BTT[[#This Row],[SAP-Modul
(Pflichtauswahl)]])&gt;0,"Modul anders","okay"),"")</f>
        <v>okay</v>
      </c>
      <c r="AQ971" t="str">
        <f>IFERROR(IF(COUNTIFS(BTT[Verwendete Transaktion (Pflichtauswahl)],BTT[[#This Row],[Verwendete Transaktion (Pflichtauswahl)]],BTT[Verantwortliches TP
(automatisch)],"&lt;&gt;"&amp;BTT[[#This Row],[Verantwortliches TP
(automatisch)]])&gt;0,"Transaktion mehrfach","okay"),"")</f>
        <v>okay</v>
      </c>
      <c r="AR971" t="str">
        <f>IFERROR(IF(COUNTIFS(BTT[Verwendete Transaktion (Pflichtauswahl)],BTT[[#This Row],[Verwendete Transaktion (Pflichtauswahl)]],BTT[Verantwortliches TP
(automatisch)],"&lt;&gt;"&amp;VLOOKUP(aktives_Teilprojekt,Teilprojekte[[Teilprojekte]:[Kürzel]],2,FALSE))&gt;0,"Transaktion mehrfach","okay"),"")</f>
        <v>okay</v>
      </c>
      <c r="AS971" t="s">
        <v>2853</v>
      </c>
    </row>
    <row r="972" spans="1:45">
      <c r="A972" t="str">
        <f>IFERROR(IF(BTT[[#This Row],[Lfd Nr. 
(aus konsolidierter Datei)]]&lt;&gt;"",BTT[[#This Row],[Lfd Nr. 
(aus konsolidierter Datei)]],VLOOKUP(aktives_Teilprojekt,Teilprojekte[[Teilprojekte]:[Kürzel]],2,FALSE)&amp;ROW(BTT[[#This Row],[Lfd Nr.
(automatisch)]])-2),"")</f>
        <v>FI2595</v>
      </c>
      <c r="B972" t="s">
        <v>101</v>
      </c>
      <c r="D972" s="4" t="s">
        <v>891</v>
      </c>
      <c r="E972" t="str">
        <f>IFERROR(IF(NOT(BTT[[#This Row],[Manuelle Änderung des Verantwortliches TP
(Auswahl - bei Bedarf)]]=""),BTT[[#This Row],[Manuelle Änderung des Verantwortliches TP
(Auswahl - bei Bedarf)]],VLOOKUP(BTT[[#This Row],[Hauptprozess
(Pflichtauswahl)]],Hauptprozesse[],3,FALSE)),"")</f>
        <v>FI</v>
      </c>
      <c r="F972" t="s">
        <v>5</v>
      </c>
      <c r="G972" t="s">
        <v>851</v>
      </c>
      <c r="H972" t="s">
        <v>852</v>
      </c>
      <c r="I972" t="s">
        <v>2854</v>
      </c>
      <c r="J972" t="str">
        <f>IFERROR(VLOOKUP(BTT[[#This Row],[Verwendete Transaktion (Pflichtauswahl)]],Transaktionen[[Transaktionen]:[Langtext]],2,FALSE),"")</f>
        <v>Bewertungsbereiche /Invest.Förderung</v>
      </c>
      <c r="V972" t="str">
        <f>IFERROR(VLOOKUP(BTT[[#This Row],[Verwendetes Formular
(Auswahl falls relevant)]],Formulare[[Formularbezeichnung]:[Formularname (technisch)]],2,FALSE),"")</f>
        <v/>
      </c>
      <c r="X972" t="s">
        <v>83</v>
      </c>
      <c r="Y972" s="4" t="s">
        <v>891</v>
      </c>
      <c r="AB972" t="s">
        <v>85</v>
      </c>
      <c r="AC972" s="22" t="s">
        <v>97</v>
      </c>
      <c r="AD972" t="s">
        <v>98</v>
      </c>
      <c r="AF972" s="22" t="s">
        <v>97</v>
      </c>
      <c r="AI972" t="s">
        <v>85</v>
      </c>
      <c r="AJ972" t="s">
        <v>85</v>
      </c>
      <c r="AK972" t="str">
        <f>IF(BTT[[#This Row],[Subprozess
(optionale Auswahl)]]="","okay",IF(VLOOKUP(BTT[[#This Row],[Subprozess
(optionale Auswahl)]],BPML[[Subprozess]:[Zugeordneter Hauptprozess]],3,FALSE)=BTT[[#This Row],[Hauptprozess
(Pflichtauswahl)]],"okay","falscher Subprozess"))</f>
        <v>okay</v>
      </c>
      <c r="AL972" t="str">
        <f>IF(aktives_Teilprojekt="Master","",IF(BTT[[#This Row],[Verantwortliches TP
(automatisch)]]=VLOOKUP(aktives_Teilprojekt,Teilprojekte[[Teilprojekte]:[Kürzel]],2,FALSE),"okay","Hauptprozess anderes TP"))</f>
        <v>okay</v>
      </c>
      <c r="AM9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2" t="str">
        <f>IFERROR(IF(BTT[[#This Row],[SAP-Modul
(Pflichtauswahl)]]&lt;&gt;VLOOKUP(BTT[[#This Row],[Verwendete Transaktion (Pflichtauswahl)]],Transaktionen[[Transaktionen]:[Modul]],3,FALSE),"Modul anders","okay"),"")</f>
        <v>okay</v>
      </c>
      <c r="AP972" t="str">
        <f>IFERROR(IF(COUNTIFS(BTT[Verwendete Transaktion (Pflichtauswahl)],BTT[[#This Row],[Verwendete Transaktion (Pflichtauswahl)]],BTT[SAP-Modul
(Pflichtauswahl)],"&lt;&gt;"&amp;BTT[[#This Row],[SAP-Modul
(Pflichtauswahl)]])&gt;0,"Modul anders","okay"),"")</f>
        <v>okay</v>
      </c>
      <c r="AQ972" t="str">
        <f>IFERROR(IF(COUNTIFS(BTT[Verwendete Transaktion (Pflichtauswahl)],BTT[[#This Row],[Verwendete Transaktion (Pflichtauswahl)]],BTT[Verantwortliches TP
(automatisch)],"&lt;&gt;"&amp;BTT[[#This Row],[Verantwortliches TP
(automatisch)]])&gt;0,"Transaktion mehrfach","okay"),"")</f>
        <v>okay</v>
      </c>
      <c r="AR972" t="str">
        <f>IFERROR(IF(COUNTIFS(BTT[Verwendete Transaktion (Pflichtauswahl)],BTT[[#This Row],[Verwendete Transaktion (Pflichtauswahl)]],BTT[Verantwortliches TP
(automatisch)],"&lt;&gt;"&amp;VLOOKUP(aktives_Teilprojekt,Teilprojekte[[Teilprojekte]:[Kürzel]],2,FALSE))&gt;0,"Transaktion mehrfach","okay"),"")</f>
        <v>okay</v>
      </c>
      <c r="AS972" t="s">
        <v>2855</v>
      </c>
    </row>
    <row r="973" spans="1:45">
      <c r="A973" t="str">
        <f>IFERROR(IF(BTT[[#This Row],[Lfd Nr. 
(aus konsolidierter Datei)]]&lt;&gt;"",BTT[[#This Row],[Lfd Nr. 
(aus konsolidierter Datei)]],VLOOKUP(aktives_Teilprojekt,Teilprojekte[[Teilprojekte]:[Kürzel]],2,FALSE)&amp;ROW(BTT[[#This Row],[Lfd Nr.
(automatisch)]])-2),"")</f>
        <v>FI2596</v>
      </c>
      <c r="B973" t="s">
        <v>101</v>
      </c>
      <c r="D973" s="4" t="s">
        <v>891</v>
      </c>
      <c r="E973" t="str">
        <f>IFERROR(IF(NOT(BTT[[#This Row],[Manuelle Änderung des Verantwortliches TP
(Auswahl - bei Bedarf)]]=""),BTT[[#This Row],[Manuelle Änderung des Verantwortliches TP
(Auswahl - bei Bedarf)]],VLOOKUP(BTT[[#This Row],[Hauptprozess
(Pflichtauswahl)]],Hauptprozesse[],3,FALSE)),"")</f>
        <v>FI</v>
      </c>
      <c r="F973" t="s">
        <v>5</v>
      </c>
      <c r="G973" t="s">
        <v>851</v>
      </c>
      <c r="H973" t="s">
        <v>852</v>
      </c>
      <c r="I973" t="s">
        <v>2856</v>
      </c>
      <c r="J973" t="str">
        <f>IFERROR(VLOOKUP(BTT[[#This Row],[Verwendete Transaktion (Pflichtauswahl)]],Transaktionen[[Transaktionen]:[Langtext]],2,FALSE),"")</f>
        <v>Pflege Kategorien</v>
      </c>
      <c r="V973" t="str">
        <f>IFERROR(VLOOKUP(BTT[[#This Row],[Verwendetes Formular
(Auswahl falls relevant)]],Formulare[[Formularbezeichnung]:[Formularname (technisch)]],2,FALSE),"")</f>
        <v/>
      </c>
      <c r="X973" t="s">
        <v>83</v>
      </c>
      <c r="Y973" s="4" t="s">
        <v>891</v>
      </c>
      <c r="AB973" t="s">
        <v>85</v>
      </c>
      <c r="AC973" s="22" t="s">
        <v>97</v>
      </c>
      <c r="AD973" t="s">
        <v>98</v>
      </c>
      <c r="AF973" s="22" t="s">
        <v>97</v>
      </c>
      <c r="AI973" t="s">
        <v>85</v>
      </c>
      <c r="AJ973" t="s">
        <v>85</v>
      </c>
      <c r="AK973" t="str">
        <f>IF(BTT[[#This Row],[Subprozess
(optionale Auswahl)]]="","okay",IF(VLOOKUP(BTT[[#This Row],[Subprozess
(optionale Auswahl)]],BPML[[Subprozess]:[Zugeordneter Hauptprozess]],3,FALSE)=BTT[[#This Row],[Hauptprozess
(Pflichtauswahl)]],"okay","falscher Subprozess"))</f>
        <v>okay</v>
      </c>
      <c r="AL973" t="str">
        <f>IF(aktives_Teilprojekt="Master","",IF(BTT[[#This Row],[Verantwortliches TP
(automatisch)]]=VLOOKUP(aktives_Teilprojekt,Teilprojekte[[Teilprojekte]:[Kürzel]],2,FALSE),"okay","Hauptprozess anderes TP"))</f>
        <v>okay</v>
      </c>
      <c r="AM9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3" t="str">
        <f>IFERROR(IF(BTT[[#This Row],[SAP-Modul
(Pflichtauswahl)]]&lt;&gt;VLOOKUP(BTT[[#This Row],[Verwendete Transaktion (Pflichtauswahl)]],Transaktionen[[Transaktionen]:[Modul]],3,FALSE),"Modul anders","okay"),"")</f>
        <v>okay</v>
      </c>
      <c r="AP973" t="str">
        <f>IFERROR(IF(COUNTIFS(BTT[Verwendete Transaktion (Pflichtauswahl)],BTT[[#This Row],[Verwendete Transaktion (Pflichtauswahl)]],BTT[SAP-Modul
(Pflichtauswahl)],"&lt;&gt;"&amp;BTT[[#This Row],[SAP-Modul
(Pflichtauswahl)]])&gt;0,"Modul anders","okay"),"")</f>
        <v>okay</v>
      </c>
      <c r="AQ973" t="str">
        <f>IFERROR(IF(COUNTIFS(BTT[Verwendete Transaktion (Pflichtauswahl)],BTT[[#This Row],[Verwendete Transaktion (Pflichtauswahl)]],BTT[Verantwortliches TP
(automatisch)],"&lt;&gt;"&amp;BTT[[#This Row],[Verantwortliches TP
(automatisch)]])&gt;0,"Transaktion mehrfach","okay"),"")</f>
        <v>okay</v>
      </c>
      <c r="AR973" t="str">
        <f>IFERROR(IF(COUNTIFS(BTT[Verwendete Transaktion (Pflichtauswahl)],BTT[[#This Row],[Verwendete Transaktion (Pflichtauswahl)]],BTT[Verantwortliches TP
(automatisch)],"&lt;&gt;"&amp;VLOOKUP(aktives_Teilprojekt,Teilprojekte[[Teilprojekte]:[Kürzel]],2,FALSE))&gt;0,"Transaktion mehrfach","okay"),"")</f>
        <v>okay</v>
      </c>
      <c r="AS973" t="s">
        <v>2857</v>
      </c>
    </row>
    <row r="974" spans="1:45" ht="45">
      <c r="A974" t="str">
        <f>IFERROR(IF(BTT[[#This Row],[Lfd Nr. 
(aus konsolidierter Datei)]]&lt;&gt;"",BTT[[#This Row],[Lfd Nr. 
(aus konsolidierter Datei)]],VLOOKUP(aktives_Teilprojekt,Teilprojekte[[Teilprojekte]:[Kürzel]],2,FALSE)&amp;ROW(BTT[[#This Row],[Lfd Nr.
(automatisch)]])-2),"")</f>
        <v>FI532</v>
      </c>
      <c r="B974" t="s">
        <v>79</v>
      </c>
      <c r="D974" t="s">
        <v>2858</v>
      </c>
      <c r="E974" t="str">
        <f>IFERROR(IF(NOT(BTT[[#This Row],[Manuelle Änderung des Verantwortliches TP
(Auswahl - bei Bedarf)]]=""),BTT[[#This Row],[Manuelle Änderung des Verantwortliches TP
(Auswahl - bei Bedarf)]],VLOOKUP(BTT[[#This Row],[Hauptprozess
(Pflichtauswahl)]],Hauptprozesse[],3,FALSE)),"")</f>
        <v>FI</v>
      </c>
      <c r="G974" t="s">
        <v>81</v>
      </c>
      <c r="H974" t="s">
        <v>737</v>
      </c>
      <c r="I974" t="s">
        <v>2859</v>
      </c>
      <c r="J974" t="str">
        <f>IFERROR(VLOOKUP(BTT[[#This Row],[Verwendete Transaktion (Pflichtauswahl)]],Transaktionen[[Transaktionen]:[Langtext]],2,FALSE),"")</f>
        <v>SAP ArchiveLink Drucklistensuche</v>
      </c>
      <c r="O974" t="s">
        <v>83</v>
      </c>
      <c r="T974" t="s">
        <v>83</v>
      </c>
      <c r="V974" t="str">
        <f>IFERROR(VLOOKUP(BTT[[#This Row],[Verwendetes Formular
(Auswahl falls relevant)]],Formulare[[Formularbezeichnung]:[Formularname (technisch)]],2,FALSE),"")</f>
        <v/>
      </c>
      <c r="X974" t="s">
        <v>83</v>
      </c>
      <c r="Y974" s="4" t="s">
        <v>2860</v>
      </c>
      <c r="AB974" t="s">
        <v>85</v>
      </c>
      <c r="AC974" s="22" t="s">
        <v>97</v>
      </c>
      <c r="AD974" t="s">
        <v>98</v>
      </c>
      <c r="AF974" s="22" t="s">
        <v>97</v>
      </c>
      <c r="AI974" t="s">
        <v>85</v>
      </c>
      <c r="AJ974" t="s">
        <v>85</v>
      </c>
      <c r="AK974" t="str">
        <f>IF(BTT[[#This Row],[Subprozess
(optionale Auswahl)]]="","okay",IF(VLOOKUP(BTT[[#This Row],[Subprozess
(optionale Auswahl)]],BPML[[Subprozess]:[Zugeordneter Hauptprozess]],3,FALSE)=BTT[[#This Row],[Hauptprozess
(Pflichtauswahl)]],"okay","falscher Subprozess"))</f>
        <v>okay</v>
      </c>
      <c r="AL974" t="str">
        <f>IF(aktives_Teilprojekt="Master","",IF(BTT[[#This Row],[Verantwortliches TP
(automatisch)]]=VLOOKUP(aktives_Teilprojekt,Teilprojekte[[Teilprojekte]:[Kürzel]],2,FALSE),"okay","Hauptprozess anderes TP"))</f>
        <v>okay</v>
      </c>
      <c r="AM9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4" t="str">
        <f>IFERROR(IF(BTT[[#This Row],[SAP-Modul
(Pflichtauswahl)]]&lt;&gt;VLOOKUP(BTT[[#This Row],[Verwendete Transaktion (Pflichtauswahl)]],Transaktionen[[Transaktionen]:[Modul]],3,FALSE),"Modul anders","okay"),"")</f>
        <v>okay</v>
      </c>
      <c r="AP974" t="str">
        <f>IFERROR(IF(COUNTIFS(BTT[Verwendete Transaktion (Pflichtauswahl)],BTT[[#This Row],[Verwendete Transaktion (Pflichtauswahl)]],BTT[SAP-Modul
(Pflichtauswahl)],"&lt;&gt;"&amp;BTT[[#This Row],[SAP-Modul
(Pflichtauswahl)]])&gt;0,"Modul anders","okay"),"")</f>
        <v>okay</v>
      </c>
      <c r="AQ974" t="str">
        <f>IFERROR(IF(COUNTIFS(BTT[Verwendete Transaktion (Pflichtauswahl)],BTT[[#This Row],[Verwendete Transaktion (Pflichtauswahl)]],BTT[Verantwortliches TP
(automatisch)],"&lt;&gt;"&amp;BTT[[#This Row],[Verantwortliches TP
(automatisch)]])&gt;0,"Transaktion mehrfach","okay"),"")</f>
        <v>okay</v>
      </c>
      <c r="AR974" t="str">
        <f>IFERROR(IF(COUNTIFS(BTT[Verwendete Transaktion (Pflichtauswahl)],BTT[[#This Row],[Verwendete Transaktion (Pflichtauswahl)]],BTT[Verantwortliches TP
(automatisch)],"&lt;&gt;"&amp;VLOOKUP(aktives_Teilprojekt,Teilprojekte[[Teilprojekte]:[Kürzel]],2,FALSE))&gt;0,"Transaktion mehrfach","okay"),"")</f>
        <v>okay</v>
      </c>
      <c r="AS974" t="s">
        <v>2861</v>
      </c>
    </row>
    <row r="975" spans="1:45">
      <c r="A975" t="str">
        <f>IFERROR(IF(BTT[[#This Row],[Lfd Nr. 
(aus konsolidierter Datei)]]&lt;&gt;"",BTT[[#This Row],[Lfd Nr. 
(aus konsolidierter Datei)]],VLOOKUP(aktives_Teilprojekt,Teilprojekte[[Teilprojekte]:[Kürzel]],2,FALSE)&amp;ROW(BTT[[#This Row],[Lfd Nr.
(automatisch)]])-2),"")</f>
        <v>FI2597</v>
      </c>
      <c r="B975" t="s">
        <v>101</v>
      </c>
      <c r="D975" s="4" t="s">
        <v>891</v>
      </c>
      <c r="E975" t="str">
        <f>IFERROR(IF(NOT(BTT[[#This Row],[Manuelle Änderung des Verantwortliches TP
(Auswahl - bei Bedarf)]]=""),BTT[[#This Row],[Manuelle Änderung des Verantwortliches TP
(Auswahl - bei Bedarf)]],VLOOKUP(BTT[[#This Row],[Hauptprozess
(Pflichtauswahl)]],Hauptprozesse[],3,FALSE)),"")</f>
        <v>FI</v>
      </c>
      <c r="F975" t="s">
        <v>5</v>
      </c>
      <c r="G975" t="s">
        <v>851</v>
      </c>
      <c r="H975" t="s">
        <v>852</v>
      </c>
      <c r="I975" t="s">
        <v>2862</v>
      </c>
      <c r="J975" t="str">
        <f>IFERROR(VLOOKUP(BTT[[#This Row],[Verwendete Transaktion (Pflichtauswahl)]],Transaktionen[[Transaktionen]:[Langtext]],2,FALSE),"")</f>
        <v>C AM Konsistenz Hauptbuchkonten</v>
      </c>
      <c r="V975" t="str">
        <f>IFERROR(VLOOKUP(BTT[[#This Row],[Verwendetes Formular
(Auswahl falls relevant)]],Formulare[[Formularbezeichnung]:[Formularname (technisch)]],2,FALSE),"")</f>
        <v/>
      </c>
      <c r="X975" t="s">
        <v>83</v>
      </c>
      <c r="Y975" s="4" t="s">
        <v>891</v>
      </c>
      <c r="AB975" t="s">
        <v>85</v>
      </c>
      <c r="AC975" s="22" t="s">
        <v>97</v>
      </c>
      <c r="AD975" t="s">
        <v>98</v>
      </c>
      <c r="AF975" s="22" t="s">
        <v>97</v>
      </c>
      <c r="AI975" t="s">
        <v>85</v>
      </c>
      <c r="AJ975" t="s">
        <v>85</v>
      </c>
      <c r="AK975" t="str">
        <f>IF(BTT[[#This Row],[Subprozess
(optionale Auswahl)]]="","okay",IF(VLOOKUP(BTT[[#This Row],[Subprozess
(optionale Auswahl)]],BPML[[Subprozess]:[Zugeordneter Hauptprozess]],3,FALSE)=BTT[[#This Row],[Hauptprozess
(Pflichtauswahl)]],"okay","falscher Subprozess"))</f>
        <v>okay</v>
      </c>
      <c r="AL975" t="str">
        <f>IF(aktives_Teilprojekt="Master","",IF(BTT[[#This Row],[Verantwortliches TP
(automatisch)]]=VLOOKUP(aktives_Teilprojekt,Teilprojekte[[Teilprojekte]:[Kürzel]],2,FALSE),"okay","Hauptprozess anderes TP"))</f>
        <v>okay</v>
      </c>
      <c r="AM9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5" t="str">
        <f>IFERROR(IF(BTT[[#This Row],[SAP-Modul
(Pflichtauswahl)]]&lt;&gt;VLOOKUP(BTT[[#This Row],[Verwendete Transaktion (Pflichtauswahl)]],Transaktionen[[Transaktionen]:[Modul]],3,FALSE),"Modul anders","okay"),"")</f>
        <v>okay</v>
      </c>
      <c r="AP975" t="str">
        <f>IFERROR(IF(COUNTIFS(BTT[Verwendete Transaktion (Pflichtauswahl)],BTT[[#This Row],[Verwendete Transaktion (Pflichtauswahl)]],BTT[SAP-Modul
(Pflichtauswahl)],"&lt;&gt;"&amp;BTT[[#This Row],[SAP-Modul
(Pflichtauswahl)]])&gt;0,"Modul anders","okay"),"")</f>
        <v>okay</v>
      </c>
      <c r="AQ975" t="str">
        <f>IFERROR(IF(COUNTIFS(BTT[Verwendete Transaktion (Pflichtauswahl)],BTT[[#This Row],[Verwendete Transaktion (Pflichtauswahl)]],BTT[Verantwortliches TP
(automatisch)],"&lt;&gt;"&amp;BTT[[#This Row],[Verantwortliches TP
(automatisch)]])&gt;0,"Transaktion mehrfach","okay"),"")</f>
        <v>okay</v>
      </c>
      <c r="AR975" t="str">
        <f>IFERROR(IF(COUNTIFS(BTT[Verwendete Transaktion (Pflichtauswahl)],BTT[[#This Row],[Verwendete Transaktion (Pflichtauswahl)]],BTT[Verantwortliches TP
(automatisch)],"&lt;&gt;"&amp;VLOOKUP(aktives_Teilprojekt,Teilprojekte[[Teilprojekte]:[Kürzel]],2,FALSE))&gt;0,"Transaktion mehrfach","okay"),"")</f>
        <v>okay</v>
      </c>
      <c r="AS975" t="s">
        <v>2863</v>
      </c>
    </row>
    <row r="976" spans="1:45">
      <c r="A976" t="str">
        <f>IFERROR(IF(BTT[[#This Row],[Lfd Nr. 
(aus konsolidierter Datei)]]&lt;&gt;"",BTT[[#This Row],[Lfd Nr. 
(aus konsolidierter Datei)]],VLOOKUP(aktives_Teilprojekt,Teilprojekte[[Teilprojekte]:[Kürzel]],2,FALSE)&amp;ROW(BTT[[#This Row],[Lfd Nr.
(automatisch)]])-2),"")</f>
        <v>FI2598</v>
      </c>
      <c r="B976" t="s">
        <v>101</v>
      </c>
      <c r="D976" s="4" t="s">
        <v>891</v>
      </c>
      <c r="E976" t="str">
        <f>IFERROR(IF(NOT(BTT[[#This Row],[Manuelle Änderung des Verantwortliches TP
(Auswahl - bei Bedarf)]]=""),BTT[[#This Row],[Manuelle Änderung des Verantwortliches TP
(Auswahl - bei Bedarf)]],VLOOKUP(BTT[[#This Row],[Hauptprozess
(Pflichtauswahl)]],Hauptprozesse[],3,FALSE)),"")</f>
        <v>FI</v>
      </c>
      <c r="F976" t="s">
        <v>5</v>
      </c>
      <c r="G976" t="s">
        <v>851</v>
      </c>
      <c r="H976" t="s">
        <v>852</v>
      </c>
      <c r="I976" t="s">
        <v>2864</v>
      </c>
      <c r="J976" t="str">
        <f>IFERROR(VLOOKUP(BTT[[#This Row],[Verwendete Transaktion (Pflichtauswahl)]],Transaktionen[[Transaktionen]:[Langtext]],2,FALSE),"")</f>
        <v>C AM Konsistenz Hauptbuchkonten</v>
      </c>
      <c r="V976" t="str">
        <f>IFERROR(VLOOKUP(BTT[[#This Row],[Verwendetes Formular
(Auswahl falls relevant)]],Formulare[[Formularbezeichnung]:[Formularname (technisch)]],2,FALSE),"")</f>
        <v/>
      </c>
      <c r="X976" t="s">
        <v>83</v>
      </c>
      <c r="Y976" s="4" t="s">
        <v>891</v>
      </c>
      <c r="AB976" t="s">
        <v>85</v>
      </c>
      <c r="AC976" s="22" t="s">
        <v>97</v>
      </c>
      <c r="AD976" t="s">
        <v>98</v>
      </c>
      <c r="AF976" s="22" t="s">
        <v>97</v>
      </c>
      <c r="AI976" t="s">
        <v>85</v>
      </c>
      <c r="AJ976" t="s">
        <v>85</v>
      </c>
      <c r="AK976" t="str">
        <f>IF(BTT[[#This Row],[Subprozess
(optionale Auswahl)]]="","okay",IF(VLOOKUP(BTT[[#This Row],[Subprozess
(optionale Auswahl)]],BPML[[Subprozess]:[Zugeordneter Hauptprozess]],3,FALSE)=BTT[[#This Row],[Hauptprozess
(Pflichtauswahl)]],"okay","falscher Subprozess"))</f>
        <v>okay</v>
      </c>
      <c r="AL976" t="str">
        <f>IF(aktives_Teilprojekt="Master","",IF(BTT[[#This Row],[Verantwortliches TP
(automatisch)]]=VLOOKUP(aktives_Teilprojekt,Teilprojekte[[Teilprojekte]:[Kürzel]],2,FALSE),"okay","Hauptprozess anderes TP"))</f>
        <v>okay</v>
      </c>
      <c r="AM9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6" t="str">
        <f>IFERROR(IF(BTT[[#This Row],[SAP-Modul
(Pflichtauswahl)]]&lt;&gt;VLOOKUP(BTT[[#This Row],[Verwendete Transaktion (Pflichtauswahl)]],Transaktionen[[Transaktionen]:[Modul]],3,FALSE),"Modul anders","okay"),"")</f>
        <v>okay</v>
      </c>
      <c r="AP976" t="str">
        <f>IFERROR(IF(COUNTIFS(BTT[Verwendete Transaktion (Pflichtauswahl)],BTT[[#This Row],[Verwendete Transaktion (Pflichtauswahl)]],BTT[SAP-Modul
(Pflichtauswahl)],"&lt;&gt;"&amp;BTT[[#This Row],[SAP-Modul
(Pflichtauswahl)]])&gt;0,"Modul anders","okay"),"")</f>
        <v>okay</v>
      </c>
      <c r="AQ976" t="str">
        <f>IFERROR(IF(COUNTIFS(BTT[Verwendete Transaktion (Pflichtauswahl)],BTT[[#This Row],[Verwendete Transaktion (Pflichtauswahl)]],BTT[Verantwortliches TP
(automatisch)],"&lt;&gt;"&amp;BTT[[#This Row],[Verantwortliches TP
(automatisch)]])&gt;0,"Transaktion mehrfach","okay"),"")</f>
        <v>okay</v>
      </c>
      <c r="AR976" t="str">
        <f>IFERROR(IF(COUNTIFS(BTT[Verwendete Transaktion (Pflichtauswahl)],BTT[[#This Row],[Verwendete Transaktion (Pflichtauswahl)]],BTT[Verantwortliches TP
(automatisch)],"&lt;&gt;"&amp;VLOOKUP(aktives_Teilprojekt,Teilprojekte[[Teilprojekte]:[Kürzel]],2,FALSE))&gt;0,"Transaktion mehrfach","okay"),"")</f>
        <v>okay</v>
      </c>
      <c r="AS976" t="s">
        <v>2865</v>
      </c>
    </row>
    <row r="977" spans="1:45">
      <c r="A977" t="str">
        <f>IFERROR(IF(BTT[[#This Row],[Lfd Nr. 
(aus konsolidierter Datei)]]&lt;&gt;"",BTT[[#This Row],[Lfd Nr. 
(aus konsolidierter Datei)]],VLOOKUP(aktives_Teilprojekt,Teilprojekte[[Teilprojekte]:[Kürzel]],2,FALSE)&amp;ROW(BTT[[#This Row],[Lfd Nr.
(automatisch)]])-2),"")</f>
        <v>FI2599</v>
      </c>
      <c r="B977" t="s">
        <v>101</v>
      </c>
      <c r="D977" s="4" t="s">
        <v>891</v>
      </c>
      <c r="E977" t="str">
        <f>IFERROR(IF(NOT(BTT[[#This Row],[Manuelle Änderung des Verantwortliches TP
(Auswahl - bei Bedarf)]]=""),BTT[[#This Row],[Manuelle Änderung des Verantwortliches TP
(Auswahl - bei Bedarf)]],VLOOKUP(BTT[[#This Row],[Hauptprozess
(Pflichtauswahl)]],Hauptprozesse[],3,FALSE)),"")</f>
        <v>FI</v>
      </c>
      <c r="F977" t="s">
        <v>5</v>
      </c>
      <c r="G977" t="s">
        <v>851</v>
      </c>
      <c r="H977" t="s">
        <v>852</v>
      </c>
      <c r="I977" t="s">
        <v>2866</v>
      </c>
      <c r="J977" t="str">
        <f>IFERROR(VLOOKUP(BTT[[#This Row],[Verwendete Transaktion (Pflichtauswahl)]],Transaktionen[[Transaktionen]:[Langtext]],2,FALSE),"")</f>
        <v>FI-AA: Anlagenklassen definieren</v>
      </c>
      <c r="V977" t="str">
        <f>IFERROR(VLOOKUP(BTT[[#This Row],[Verwendetes Formular
(Auswahl falls relevant)]],Formulare[[Formularbezeichnung]:[Formularname (technisch)]],2,FALSE),"")</f>
        <v/>
      </c>
      <c r="X977" t="s">
        <v>83</v>
      </c>
      <c r="Y977" s="4" t="s">
        <v>891</v>
      </c>
      <c r="AB977" t="s">
        <v>85</v>
      </c>
      <c r="AC977" s="22" t="s">
        <v>97</v>
      </c>
      <c r="AD977" t="s">
        <v>98</v>
      </c>
      <c r="AF977" s="22" t="s">
        <v>97</v>
      </c>
      <c r="AI977" t="s">
        <v>85</v>
      </c>
      <c r="AJ977" t="s">
        <v>85</v>
      </c>
      <c r="AK977" t="str">
        <f>IF(BTT[[#This Row],[Subprozess
(optionale Auswahl)]]="","okay",IF(VLOOKUP(BTT[[#This Row],[Subprozess
(optionale Auswahl)]],BPML[[Subprozess]:[Zugeordneter Hauptprozess]],3,FALSE)=BTT[[#This Row],[Hauptprozess
(Pflichtauswahl)]],"okay","falscher Subprozess"))</f>
        <v>okay</v>
      </c>
      <c r="AL977" t="str">
        <f>IF(aktives_Teilprojekt="Master","",IF(BTT[[#This Row],[Verantwortliches TP
(automatisch)]]=VLOOKUP(aktives_Teilprojekt,Teilprojekte[[Teilprojekte]:[Kürzel]],2,FALSE),"okay","Hauptprozess anderes TP"))</f>
        <v>okay</v>
      </c>
      <c r="AM9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7" t="str">
        <f>IFERROR(IF(BTT[[#This Row],[SAP-Modul
(Pflichtauswahl)]]&lt;&gt;VLOOKUP(BTT[[#This Row],[Verwendete Transaktion (Pflichtauswahl)]],Transaktionen[[Transaktionen]:[Modul]],3,FALSE),"Modul anders","okay"),"")</f>
        <v>okay</v>
      </c>
      <c r="AP977" t="str">
        <f>IFERROR(IF(COUNTIFS(BTT[Verwendete Transaktion (Pflichtauswahl)],BTT[[#This Row],[Verwendete Transaktion (Pflichtauswahl)]],BTT[SAP-Modul
(Pflichtauswahl)],"&lt;&gt;"&amp;BTT[[#This Row],[SAP-Modul
(Pflichtauswahl)]])&gt;0,"Modul anders","okay"),"")</f>
        <v>okay</v>
      </c>
      <c r="AQ977" t="str">
        <f>IFERROR(IF(COUNTIFS(BTT[Verwendete Transaktion (Pflichtauswahl)],BTT[[#This Row],[Verwendete Transaktion (Pflichtauswahl)]],BTT[Verantwortliches TP
(automatisch)],"&lt;&gt;"&amp;BTT[[#This Row],[Verantwortliches TP
(automatisch)]])&gt;0,"Transaktion mehrfach","okay"),"")</f>
        <v>okay</v>
      </c>
      <c r="AR977" t="str">
        <f>IFERROR(IF(COUNTIFS(BTT[Verwendete Transaktion (Pflichtauswahl)],BTT[[#This Row],[Verwendete Transaktion (Pflichtauswahl)]],BTT[Verantwortliches TP
(automatisch)],"&lt;&gt;"&amp;VLOOKUP(aktives_Teilprojekt,Teilprojekte[[Teilprojekte]:[Kürzel]],2,FALSE))&gt;0,"Transaktion mehrfach","okay"),"")</f>
        <v>okay</v>
      </c>
      <c r="AS977" t="s">
        <v>2867</v>
      </c>
    </row>
    <row r="978" spans="1:45">
      <c r="A978" t="str">
        <f>IFERROR(IF(BTT[[#This Row],[Lfd Nr. 
(aus konsolidierter Datei)]]&lt;&gt;"",BTT[[#This Row],[Lfd Nr. 
(aus konsolidierter Datei)]],VLOOKUP(aktives_Teilprojekt,Teilprojekte[[Teilprojekte]:[Kürzel]],2,FALSE)&amp;ROW(BTT[[#This Row],[Lfd Nr.
(automatisch)]])-2),"")</f>
        <v>FI2600</v>
      </c>
      <c r="B978" t="s">
        <v>101</v>
      </c>
      <c r="D978" s="4" t="s">
        <v>891</v>
      </c>
      <c r="E978" t="str">
        <f>IFERROR(IF(NOT(BTT[[#This Row],[Manuelle Änderung des Verantwortliches TP
(Auswahl - bei Bedarf)]]=""),BTT[[#This Row],[Manuelle Änderung des Verantwortliches TP
(Auswahl - bei Bedarf)]],VLOOKUP(BTT[[#This Row],[Hauptprozess
(Pflichtauswahl)]],Hauptprozesse[],3,FALSE)),"")</f>
        <v>FI</v>
      </c>
      <c r="F978" t="s">
        <v>5</v>
      </c>
      <c r="G978" t="s">
        <v>851</v>
      </c>
      <c r="H978" t="s">
        <v>852</v>
      </c>
      <c r="I978" t="s">
        <v>2868</v>
      </c>
      <c r="J978" t="str">
        <f>IFERROR(VLOOKUP(BTT[[#This Row],[Verwendete Transaktion (Pflichtauswahl)]],Transaktionen[[Transaktionen]:[Langtext]],2,FALSE),"")</f>
        <v>Indexpunktzahlen</v>
      </c>
      <c r="V978" t="str">
        <f>IFERROR(VLOOKUP(BTT[[#This Row],[Verwendetes Formular
(Auswahl falls relevant)]],Formulare[[Formularbezeichnung]:[Formularname (technisch)]],2,FALSE),"")</f>
        <v/>
      </c>
      <c r="X978" t="s">
        <v>83</v>
      </c>
      <c r="Y978" s="4" t="s">
        <v>891</v>
      </c>
      <c r="AB978" t="s">
        <v>85</v>
      </c>
      <c r="AC978" s="22" t="s">
        <v>97</v>
      </c>
      <c r="AD978" t="s">
        <v>98</v>
      </c>
      <c r="AF978" s="22" t="s">
        <v>97</v>
      </c>
      <c r="AI978" t="s">
        <v>85</v>
      </c>
      <c r="AJ978" t="s">
        <v>85</v>
      </c>
      <c r="AK978" t="str">
        <f>IF(BTT[[#This Row],[Subprozess
(optionale Auswahl)]]="","okay",IF(VLOOKUP(BTT[[#This Row],[Subprozess
(optionale Auswahl)]],BPML[[Subprozess]:[Zugeordneter Hauptprozess]],3,FALSE)=BTT[[#This Row],[Hauptprozess
(Pflichtauswahl)]],"okay","falscher Subprozess"))</f>
        <v>okay</v>
      </c>
      <c r="AL978" t="str">
        <f>IF(aktives_Teilprojekt="Master","",IF(BTT[[#This Row],[Verantwortliches TP
(automatisch)]]=VLOOKUP(aktives_Teilprojekt,Teilprojekte[[Teilprojekte]:[Kürzel]],2,FALSE),"okay","Hauptprozess anderes TP"))</f>
        <v>okay</v>
      </c>
      <c r="AM9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8" t="str">
        <f>IFERROR(IF(BTT[[#This Row],[SAP-Modul
(Pflichtauswahl)]]&lt;&gt;VLOOKUP(BTT[[#This Row],[Verwendete Transaktion (Pflichtauswahl)]],Transaktionen[[Transaktionen]:[Modul]],3,FALSE),"Modul anders","okay"),"")</f>
        <v>okay</v>
      </c>
      <c r="AP978" t="str">
        <f>IFERROR(IF(COUNTIFS(BTT[Verwendete Transaktion (Pflichtauswahl)],BTT[[#This Row],[Verwendete Transaktion (Pflichtauswahl)]],BTT[SAP-Modul
(Pflichtauswahl)],"&lt;&gt;"&amp;BTT[[#This Row],[SAP-Modul
(Pflichtauswahl)]])&gt;0,"Modul anders","okay"),"")</f>
        <v>okay</v>
      </c>
      <c r="AQ978" t="str">
        <f>IFERROR(IF(COUNTIFS(BTT[Verwendete Transaktion (Pflichtauswahl)],BTT[[#This Row],[Verwendete Transaktion (Pflichtauswahl)]],BTT[Verantwortliches TP
(automatisch)],"&lt;&gt;"&amp;BTT[[#This Row],[Verantwortliches TP
(automatisch)]])&gt;0,"Transaktion mehrfach","okay"),"")</f>
        <v>okay</v>
      </c>
      <c r="AR978" t="str">
        <f>IFERROR(IF(COUNTIFS(BTT[Verwendete Transaktion (Pflichtauswahl)],BTT[[#This Row],[Verwendete Transaktion (Pflichtauswahl)]],BTT[Verantwortliches TP
(automatisch)],"&lt;&gt;"&amp;VLOOKUP(aktives_Teilprojekt,Teilprojekte[[Teilprojekte]:[Kürzel]],2,FALSE))&gt;0,"Transaktion mehrfach","okay"),"")</f>
        <v>okay</v>
      </c>
      <c r="AS978" t="s">
        <v>2869</v>
      </c>
    </row>
    <row r="979" spans="1:45">
      <c r="A979" t="str">
        <f>IFERROR(IF(BTT[[#This Row],[Lfd Nr. 
(aus konsolidierter Datei)]]&lt;&gt;"",BTT[[#This Row],[Lfd Nr. 
(aus konsolidierter Datei)]],VLOOKUP(aktives_Teilprojekt,Teilprojekte[[Teilprojekte]:[Kürzel]],2,FALSE)&amp;ROW(BTT[[#This Row],[Lfd Nr.
(automatisch)]])-2),"")</f>
        <v>FI2601</v>
      </c>
      <c r="B979" t="s">
        <v>101</v>
      </c>
      <c r="D979" s="4" t="s">
        <v>376</v>
      </c>
      <c r="E979" t="str">
        <f>IFERROR(IF(NOT(BTT[[#This Row],[Manuelle Änderung des Verantwortliches TP
(Auswahl - bei Bedarf)]]=""),BTT[[#This Row],[Manuelle Änderung des Verantwortliches TP
(Auswahl - bei Bedarf)]],VLOOKUP(BTT[[#This Row],[Hauptprozess
(Pflichtauswahl)]],Hauptprozesse[],3,FALSE)),"")</f>
        <v>FI</v>
      </c>
      <c r="F979" t="s">
        <v>5</v>
      </c>
      <c r="G979" t="s">
        <v>851</v>
      </c>
      <c r="H979" t="s">
        <v>852</v>
      </c>
      <c r="I979" t="s">
        <v>2870</v>
      </c>
      <c r="J979" t="str">
        <f>IFERROR(VLOOKUP(BTT[[#This Row],[Verwendete Transaktion (Pflichtauswahl)]],Transaktionen[[Transaktionen]:[Langtext]],2,FALSE),"")</f>
        <v>C AM Simulationsvarianten ändern</v>
      </c>
      <c r="V979" t="str">
        <f>IFERROR(VLOOKUP(BTT[[#This Row],[Verwendetes Formular
(Auswahl falls relevant)]],Formulare[[Formularbezeichnung]:[Formularname (technisch)]],2,FALSE),"")</f>
        <v/>
      </c>
      <c r="X979" t="s">
        <v>83</v>
      </c>
      <c r="Y979" s="4" t="s">
        <v>376</v>
      </c>
      <c r="AB979" t="s">
        <v>85</v>
      </c>
      <c r="AC979" s="22" t="s">
        <v>97</v>
      </c>
      <c r="AD979" t="s">
        <v>816</v>
      </c>
      <c r="AF979" t="s">
        <v>2871</v>
      </c>
      <c r="AI979" t="s">
        <v>85</v>
      </c>
      <c r="AJ979" t="s">
        <v>85</v>
      </c>
      <c r="AK979" t="str">
        <f>IF(BTT[[#This Row],[Subprozess
(optionale Auswahl)]]="","okay",IF(VLOOKUP(BTT[[#This Row],[Subprozess
(optionale Auswahl)]],BPML[[Subprozess]:[Zugeordneter Hauptprozess]],3,FALSE)=BTT[[#This Row],[Hauptprozess
(Pflichtauswahl)]],"okay","falscher Subprozess"))</f>
        <v>okay</v>
      </c>
      <c r="AL979" t="str">
        <f>IF(aktives_Teilprojekt="Master","",IF(BTT[[#This Row],[Verantwortliches TP
(automatisch)]]=VLOOKUP(aktives_Teilprojekt,Teilprojekte[[Teilprojekte]:[Kürzel]],2,FALSE),"okay","Hauptprozess anderes TP"))</f>
        <v>okay</v>
      </c>
      <c r="AM9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79" t="str">
        <f>IFERROR(IF(BTT[[#This Row],[SAP-Modul
(Pflichtauswahl)]]&lt;&gt;VLOOKUP(BTT[[#This Row],[Verwendete Transaktion (Pflichtauswahl)]],Transaktionen[[Transaktionen]:[Modul]],3,FALSE),"Modul anders","okay"),"")</f>
        <v>okay</v>
      </c>
      <c r="AP979" t="str">
        <f>IFERROR(IF(COUNTIFS(BTT[Verwendete Transaktion (Pflichtauswahl)],BTT[[#This Row],[Verwendete Transaktion (Pflichtauswahl)]],BTT[SAP-Modul
(Pflichtauswahl)],"&lt;&gt;"&amp;BTT[[#This Row],[SAP-Modul
(Pflichtauswahl)]])&gt;0,"Modul anders","okay"),"")</f>
        <v>okay</v>
      </c>
      <c r="AQ979" t="str">
        <f>IFERROR(IF(COUNTIFS(BTT[Verwendete Transaktion (Pflichtauswahl)],BTT[[#This Row],[Verwendete Transaktion (Pflichtauswahl)]],BTT[Verantwortliches TP
(automatisch)],"&lt;&gt;"&amp;BTT[[#This Row],[Verantwortliches TP
(automatisch)]])&gt;0,"Transaktion mehrfach","okay"),"")</f>
        <v>okay</v>
      </c>
      <c r="AR979" t="str">
        <f>IFERROR(IF(COUNTIFS(BTT[Verwendete Transaktion (Pflichtauswahl)],BTT[[#This Row],[Verwendete Transaktion (Pflichtauswahl)]],BTT[Verantwortliches TP
(automatisch)],"&lt;&gt;"&amp;VLOOKUP(aktives_Teilprojekt,Teilprojekte[[Teilprojekte]:[Kürzel]],2,FALSE))&gt;0,"Transaktion mehrfach","okay"),"")</f>
        <v>okay</v>
      </c>
      <c r="AS979" t="s">
        <v>2872</v>
      </c>
    </row>
    <row r="980" spans="1:45">
      <c r="A980" t="str">
        <f>IFERROR(IF(BTT[[#This Row],[Lfd Nr. 
(aus konsolidierter Datei)]]&lt;&gt;"",BTT[[#This Row],[Lfd Nr. 
(aus konsolidierter Datei)]],VLOOKUP(aktives_Teilprojekt,Teilprojekte[[Teilprojekte]:[Kürzel]],2,FALSE)&amp;ROW(BTT[[#This Row],[Lfd Nr.
(automatisch)]])-2),"")</f>
        <v>FI2602</v>
      </c>
      <c r="B980" t="s">
        <v>101</v>
      </c>
      <c r="D980" s="4" t="s">
        <v>891</v>
      </c>
      <c r="E980" t="str">
        <f>IFERROR(IF(NOT(BTT[[#This Row],[Manuelle Änderung des Verantwortliches TP
(Auswahl - bei Bedarf)]]=""),BTT[[#This Row],[Manuelle Änderung des Verantwortliches TP
(Auswahl - bei Bedarf)]],VLOOKUP(BTT[[#This Row],[Hauptprozess
(Pflichtauswahl)]],Hauptprozesse[],3,FALSE)),"")</f>
        <v>FI</v>
      </c>
      <c r="F980" t="s">
        <v>5</v>
      </c>
      <c r="G980" t="s">
        <v>851</v>
      </c>
      <c r="H980" t="s">
        <v>852</v>
      </c>
      <c r="I980" t="s">
        <v>2873</v>
      </c>
      <c r="J980" t="str">
        <f>IFERROR(VLOOKUP(BTT[[#This Row],[Verwendete Transaktion (Pflichtauswahl)]],Transaktionen[[Transaktionen]:[Langtext]],2,FALSE),"")</f>
        <v>Workflowaufgaben zuordnen</v>
      </c>
      <c r="V980" t="str">
        <f>IFERROR(VLOOKUP(BTT[[#This Row],[Verwendetes Formular
(Auswahl falls relevant)]],Formulare[[Formularbezeichnung]:[Formularname (technisch)]],2,FALSE),"")</f>
        <v/>
      </c>
      <c r="X980" t="s">
        <v>83</v>
      </c>
      <c r="Y980" s="4" t="s">
        <v>891</v>
      </c>
      <c r="AB980" t="s">
        <v>85</v>
      </c>
      <c r="AC980" s="22" t="s">
        <v>97</v>
      </c>
      <c r="AD980" t="s">
        <v>98</v>
      </c>
      <c r="AF980" s="22" t="s">
        <v>97</v>
      </c>
      <c r="AI980" t="s">
        <v>85</v>
      </c>
      <c r="AJ980" t="s">
        <v>85</v>
      </c>
      <c r="AK980" t="str">
        <f>IF(BTT[[#This Row],[Subprozess
(optionale Auswahl)]]="","okay",IF(VLOOKUP(BTT[[#This Row],[Subprozess
(optionale Auswahl)]],BPML[[Subprozess]:[Zugeordneter Hauptprozess]],3,FALSE)=BTT[[#This Row],[Hauptprozess
(Pflichtauswahl)]],"okay","falscher Subprozess"))</f>
        <v>okay</v>
      </c>
      <c r="AL980" t="str">
        <f>IF(aktives_Teilprojekt="Master","",IF(BTT[[#This Row],[Verantwortliches TP
(automatisch)]]=VLOOKUP(aktives_Teilprojekt,Teilprojekte[[Teilprojekte]:[Kürzel]],2,FALSE),"okay","Hauptprozess anderes TP"))</f>
        <v>okay</v>
      </c>
      <c r="AM9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80" t="str">
        <f>IFERROR(IF(BTT[[#This Row],[SAP-Modul
(Pflichtauswahl)]]&lt;&gt;VLOOKUP(BTT[[#This Row],[Verwendete Transaktion (Pflichtauswahl)]],Transaktionen[[Transaktionen]:[Modul]],3,FALSE),"Modul anders","okay"),"")</f>
        <v>okay</v>
      </c>
      <c r="AP980" t="str">
        <f>IFERROR(IF(COUNTIFS(BTT[Verwendete Transaktion (Pflichtauswahl)],BTT[[#This Row],[Verwendete Transaktion (Pflichtauswahl)]],BTT[SAP-Modul
(Pflichtauswahl)],"&lt;&gt;"&amp;BTT[[#This Row],[SAP-Modul
(Pflichtauswahl)]])&gt;0,"Modul anders","okay"),"")</f>
        <v>okay</v>
      </c>
      <c r="AQ980" t="str">
        <f>IFERROR(IF(COUNTIFS(BTT[Verwendete Transaktion (Pflichtauswahl)],BTT[[#This Row],[Verwendete Transaktion (Pflichtauswahl)]],BTT[Verantwortliches TP
(automatisch)],"&lt;&gt;"&amp;BTT[[#This Row],[Verantwortliches TP
(automatisch)]])&gt;0,"Transaktion mehrfach","okay"),"")</f>
        <v>okay</v>
      </c>
      <c r="AR980" t="str">
        <f>IFERROR(IF(COUNTIFS(BTT[Verwendete Transaktion (Pflichtauswahl)],BTT[[#This Row],[Verwendete Transaktion (Pflichtauswahl)]],BTT[Verantwortliches TP
(automatisch)],"&lt;&gt;"&amp;VLOOKUP(aktives_Teilprojekt,Teilprojekte[[Teilprojekte]:[Kürzel]],2,FALSE))&gt;0,"Transaktion mehrfach","okay"),"")</f>
        <v>okay</v>
      </c>
      <c r="AS980" t="s">
        <v>2874</v>
      </c>
    </row>
    <row r="981" spans="1:45">
      <c r="A981" t="str">
        <f>IFERROR(IF(BTT[[#This Row],[Lfd Nr. 
(aus konsolidierter Datei)]]&lt;&gt;"",BTT[[#This Row],[Lfd Nr. 
(aus konsolidierter Datei)]],VLOOKUP(aktives_Teilprojekt,Teilprojekte[[Teilprojekte]:[Kürzel]],2,FALSE)&amp;ROW(BTT[[#This Row],[Lfd Nr.
(automatisch)]])-2),"")</f>
        <v>FI2603</v>
      </c>
      <c r="B981" t="s">
        <v>101</v>
      </c>
      <c r="D981" s="4" t="s">
        <v>891</v>
      </c>
      <c r="E981" t="str">
        <f>IFERROR(IF(NOT(BTT[[#This Row],[Manuelle Änderung des Verantwortliches TP
(Auswahl - bei Bedarf)]]=""),BTT[[#This Row],[Manuelle Änderung des Verantwortliches TP
(Auswahl - bei Bedarf)]],VLOOKUP(BTT[[#This Row],[Hauptprozess
(Pflichtauswahl)]],Hauptprozesse[],3,FALSE)),"")</f>
        <v>FI</v>
      </c>
      <c r="F981" t="s">
        <v>5</v>
      </c>
      <c r="G981" t="s">
        <v>851</v>
      </c>
      <c r="H981" t="s">
        <v>852</v>
      </c>
      <c r="I981" t="s">
        <v>2875</v>
      </c>
      <c r="J981" t="str">
        <f>IFERROR(VLOOKUP(BTT[[#This Row],[Verwendete Transaktion (Pflichtauswahl)]],Transaktionen[[Transaktionen]:[Langtext]],2,FALSE),"")</f>
        <v>Voreinstellungen pflegen</v>
      </c>
      <c r="V981" t="str">
        <f>IFERROR(VLOOKUP(BTT[[#This Row],[Verwendetes Formular
(Auswahl falls relevant)]],Formulare[[Formularbezeichnung]:[Formularname (technisch)]],2,FALSE),"")</f>
        <v/>
      </c>
      <c r="X981" t="s">
        <v>83</v>
      </c>
      <c r="Y981" s="4" t="s">
        <v>891</v>
      </c>
      <c r="AB981" t="s">
        <v>85</v>
      </c>
      <c r="AC981" s="22" t="s">
        <v>97</v>
      </c>
      <c r="AD981" t="s">
        <v>98</v>
      </c>
      <c r="AF981" s="22" t="s">
        <v>97</v>
      </c>
      <c r="AI981" t="s">
        <v>85</v>
      </c>
      <c r="AJ981" t="s">
        <v>85</v>
      </c>
      <c r="AK981" t="str">
        <f>IF(BTT[[#This Row],[Subprozess
(optionale Auswahl)]]="","okay",IF(VLOOKUP(BTT[[#This Row],[Subprozess
(optionale Auswahl)]],BPML[[Subprozess]:[Zugeordneter Hauptprozess]],3,FALSE)=BTT[[#This Row],[Hauptprozess
(Pflichtauswahl)]],"okay","falscher Subprozess"))</f>
        <v>okay</v>
      </c>
      <c r="AL981" t="str">
        <f>IF(aktives_Teilprojekt="Master","",IF(BTT[[#This Row],[Verantwortliches TP
(automatisch)]]=VLOOKUP(aktives_Teilprojekt,Teilprojekte[[Teilprojekte]:[Kürzel]],2,FALSE),"okay","Hauptprozess anderes TP"))</f>
        <v>okay</v>
      </c>
      <c r="AM9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81" t="str">
        <f>IFERROR(IF(BTT[[#This Row],[SAP-Modul
(Pflichtauswahl)]]&lt;&gt;VLOOKUP(BTT[[#This Row],[Verwendete Transaktion (Pflichtauswahl)]],Transaktionen[[Transaktionen]:[Modul]],3,FALSE),"Modul anders","okay"),"")</f>
        <v>okay</v>
      </c>
      <c r="AP981" t="str">
        <f>IFERROR(IF(COUNTIFS(BTT[Verwendete Transaktion (Pflichtauswahl)],BTT[[#This Row],[Verwendete Transaktion (Pflichtauswahl)]],BTT[SAP-Modul
(Pflichtauswahl)],"&lt;&gt;"&amp;BTT[[#This Row],[SAP-Modul
(Pflichtauswahl)]])&gt;0,"Modul anders","okay"),"")</f>
        <v>okay</v>
      </c>
      <c r="AQ981" t="str">
        <f>IFERROR(IF(COUNTIFS(BTT[Verwendete Transaktion (Pflichtauswahl)],BTT[[#This Row],[Verwendete Transaktion (Pflichtauswahl)]],BTT[Verantwortliches TP
(automatisch)],"&lt;&gt;"&amp;BTT[[#This Row],[Verantwortliches TP
(automatisch)]])&gt;0,"Transaktion mehrfach","okay"),"")</f>
        <v>okay</v>
      </c>
      <c r="AR981" t="str">
        <f>IFERROR(IF(COUNTIFS(BTT[Verwendete Transaktion (Pflichtauswahl)],BTT[[#This Row],[Verwendete Transaktion (Pflichtauswahl)]],BTT[Verantwortliches TP
(automatisch)],"&lt;&gt;"&amp;VLOOKUP(aktives_Teilprojekt,Teilprojekte[[Teilprojekte]:[Kürzel]],2,FALSE))&gt;0,"Transaktion mehrfach","okay"),"")</f>
        <v>okay</v>
      </c>
      <c r="AS981" t="s">
        <v>2876</v>
      </c>
    </row>
    <row r="982" spans="1:45">
      <c r="A982" t="str">
        <f>IFERROR(IF(BTT[[#This Row],[Lfd Nr. 
(aus konsolidierter Datei)]]&lt;&gt;"",BTT[[#This Row],[Lfd Nr. 
(aus konsolidierter Datei)]],VLOOKUP(aktives_Teilprojekt,Teilprojekte[[Teilprojekte]:[Kürzel]],2,FALSE)&amp;ROW(BTT[[#This Row],[Lfd Nr.
(automatisch)]])-2),"")</f>
        <v>FI2604</v>
      </c>
      <c r="B982" t="s">
        <v>101</v>
      </c>
      <c r="D982" s="4" t="s">
        <v>891</v>
      </c>
      <c r="E982" t="str">
        <f>IFERROR(IF(NOT(BTT[[#This Row],[Manuelle Änderung des Verantwortliches TP
(Auswahl - bei Bedarf)]]=""),BTT[[#This Row],[Manuelle Änderung des Verantwortliches TP
(Auswahl - bei Bedarf)]],VLOOKUP(BTT[[#This Row],[Hauptprozess
(Pflichtauswahl)]],Hauptprozesse[],3,FALSE)),"")</f>
        <v>FI</v>
      </c>
      <c r="F982" t="s">
        <v>5</v>
      </c>
      <c r="G982" t="s">
        <v>851</v>
      </c>
      <c r="H982" t="s">
        <v>852</v>
      </c>
      <c r="I982" t="s">
        <v>2877</v>
      </c>
      <c r="J982" t="str">
        <f>IFERROR(VLOOKUP(BTT[[#This Row],[Verwendete Transaktion (Pflichtauswahl)]],Transaktionen[[Transaktionen]:[Langtext]],2,FALSE),"")</f>
        <v>Bewegungsart definieren</v>
      </c>
      <c r="V982" t="str">
        <f>IFERROR(VLOOKUP(BTT[[#This Row],[Verwendetes Formular
(Auswahl falls relevant)]],Formulare[[Formularbezeichnung]:[Formularname (technisch)]],2,FALSE),"")</f>
        <v/>
      </c>
      <c r="X982" t="s">
        <v>83</v>
      </c>
      <c r="Y982" s="4" t="s">
        <v>891</v>
      </c>
      <c r="AB982" t="s">
        <v>85</v>
      </c>
      <c r="AC982" s="22" t="s">
        <v>97</v>
      </c>
      <c r="AD982" t="s">
        <v>98</v>
      </c>
      <c r="AF982" s="22" t="s">
        <v>97</v>
      </c>
      <c r="AI982" t="s">
        <v>85</v>
      </c>
      <c r="AJ982" t="s">
        <v>85</v>
      </c>
      <c r="AK982" t="str">
        <f>IF(BTT[[#This Row],[Subprozess
(optionale Auswahl)]]="","okay",IF(VLOOKUP(BTT[[#This Row],[Subprozess
(optionale Auswahl)]],BPML[[Subprozess]:[Zugeordneter Hauptprozess]],3,FALSE)=BTT[[#This Row],[Hauptprozess
(Pflichtauswahl)]],"okay","falscher Subprozess"))</f>
        <v>okay</v>
      </c>
      <c r="AL982" t="str">
        <f>IF(aktives_Teilprojekt="Master","",IF(BTT[[#This Row],[Verantwortliches TP
(automatisch)]]=VLOOKUP(aktives_Teilprojekt,Teilprojekte[[Teilprojekte]:[Kürzel]],2,FALSE),"okay","Hauptprozess anderes TP"))</f>
        <v>okay</v>
      </c>
      <c r="AM9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82" t="str">
        <f>IFERROR(IF(BTT[[#This Row],[SAP-Modul
(Pflichtauswahl)]]&lt;&gt;VLOOKUP(BTT[[#This Row],[Verwendete Transaktion (Pflichtauswahl)]],Transaktionen[[Transaktionen]:[Modul]],3,FALSE),"Modul anders","okay"),"")</f>
        <v>okay</v>
      </c>
      <c r="AP982" t="str">
        <f>IFERROR(IF(COUNTIFS(BTT[Verwendete Transaktion (Pflichtauswahl)],BTT[[#This Row],[Verwendete Transaktion (Pflichtauswahl)]],BTT[SAP-Modul
(Pflichtauswahl)],"&lt;&gt;"&amp;BTT[[#This Row],[SAP-Modul
(Pflichtauswahl)]])&gt;0,"Modul anders","okay"),"")</f>
        <v>okay</v>
      </c>
      <c r="AQ982" t="str">
        <f>IFERROR(IF(COUNTIFS(BTT[Verwendete Transaktion (Pflichtauswahl)],BTT[[#This Row],[Verwendete Transaktion (Pflichtauswahl)]],BTT[Verantwortliches TP
(automatisch)],"&lt;&gt;"&amp;BTT[[#This Row],[Verantwortliches TP
(automatisch)]])&gt;0,"Transaktion mehrfach","okay"),"")</f>
        <v>okay</v>
      </c>
      <c r="AR982" t="str">
        <f>IFERROR(IF(COUNTIFS(BTT[Verwendete Transaktion (Pflichtauswahl)],BTT[[#This Row],[Verwendete Transaktion (Pflichtauswahl)]],BTT[Verantwortliches TP
(automatisch)],"&lt;&gt;"&amp;VLOOKUP(aktives_Teilprojekt,Teilprojekte[[Teilprojekte]:[Kürzel]],2,FALSE))&gt;0,"Transaktion mehrfach","okay"),"")</f>
        <v>okay</v>
      </c>
      <c r="AS982" t="s">
        <v>2878</v>
      </c>
    </row>
    <row r="983" spans="1:45">
      <c r="A983" t="str">
        <f>IFERROR(IF(BTT[[#This Row],[Lfd Nr. 
(aus konsolidierter Datei)]]&lt;&gt;"",BTT[[#This Row],[Lfd Nr. 
(aus konsolidierter Datei)]],VLOOKUP(aktives_Teilprojekt,Teilprojekte[[Teilprojekte]:[Kürzel]],2,FALSE)&amp;ROW(BTT[[#This Row],[Lfd Nr.
(automatisch)]])-2),"")</f>
        <v>FI2605</v>
      </c>
      <c r="B983" t="s">
        <v>101</v>
      </c>
      <c r="D983" s="4" t="s">
        <v>891</v>
      </c>
      <c r="E983" t="str">
        <f>IFERROR(IF(NOT(BTT[[#This Row],[Manuelle Änderung des Verantwortliches TP
(Auswahl - bei Bedarf)]]=""),BTT[[#This Row],[Manuelle Änderung des Verantwortliches TP
(Auswahl - bei Bedarf)]],VLOOKUP(BTT[[#This Row],[Hauptprozess
(Pflichtauswahl)]],Hauptprozesse[],3,FALSE)),"")</f>
        <v>FI</v>
      </c>
      <c r="F983" t="s">
        <v>5</v>
      </c>
      <c r="G983" t="s">
        <v>851</v>
      </c>
      <c r="H983" t="s">
        <v>852</v>
      </c>
      <c r="I983" t="s">
        <v>2879</v>
      </c>
      <c r="J983" t="str">
        <f>IFERROR(VLOOKUP(BTT[[#This Row],[Verwendete Transaktion (Pflichtauswahl)]],Transaktionen[[Transaktionen]:[Langtext]],2,FALSE),"")</f>
        <v>Einschränkung Bewegungsartengruppen</v>
      </c>
      <c r="V983" t="str">
        <f>IFERROR(VLOOKUP(BTT[[#This Row],[Verwendetes Formular
(Auswahl falls relevant)]],Formulare[[Formularbezeichnung]:[Formularname (technisch)]],2,FALSE),"")</f>
        <v/>
      </c>
      <c r="X983" t="s">
        <v>83</v>
      </c>
      <c r="Y983" s="4" t="s">
        <v>891</v>
      </c>
      <c r="AB983" t="s">
        <v>85</v>
      </c>
      <c r="AC983" s="22" t="s">
        <v>97</v>
      </c>
      <c r="AD983" t="s">
        <v>98</v>
      </c>
      <c r="AF983" s="22" t="s">
        <v>97</v>
      </c>
      <c r="AI983" t="s">
        <v>85</v>
      </c>
      <c r="AJ983" t="s">
        <v>85</v>
      </c>
      <c r="AK983" t="str">
        <f>IF(BTT[[#This Row],[Subprozess
(optionale Auswahl)]]="","okay",IF(VLOOKUP(BTT[[#This Row],[Subprozess
(optionale Auswahl)]],BPML[[Subprozess]:[Zugeordneter Hauptprozess]],3,FALSE)=BTT[[#This Row],[Hauptprozess
(Pflichtauswahl)]],"okay","falscher Subprozess"))</f>
        <v>okay</v>
      </c>
      <c r="AL983" t="str">
        <f>IF(aktives_Teilprojekt="Master","",IF(BTT[[#This Row],[Verantwortliches TP
(automatisch)]]=VLOOKUP(aktives_Teilprojekt,Teilprojekte[[Teilprojekte]:[Kürzel]],2,FALSE),"okay","Hauptprozess anderes TP"))</f>
        <v>okay</v>
      </c>
      <c r="AM9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83" t="str">
        <f>IFERROR(IF(BTT[[#This Row],[SAP-Modul
(Pflichtauswahl)]]&lt;&gt;VLOOKUP(BTT[[#This Row],[Verwendete Transaktion (Pflichtauswahl)]],Transaktionen[[Transaktionen]:[Modul]],3,FALSE),"Modul anders","okay"),"")</f>
        <v>okay</v>
      </c>
      <c r="AP983" t="str">
        <f>IFERROR(IF(COUNTIFS(BTT[Verwendete Transaktion (Pflichtauswahl)],BTT[[#This Row],[Verwendete Transaktion (Pflichtauswahl)]],BTT[SAP-Modul
(Pflichtauswahl)],"&lt;&gt;"&amp;BTT[[#This Row],[SAP-Modul
(Pflichtauswahl)]])&gt;0,"Modul anders","okay"),"")</f>
        <v>okay</v>
      </c>
      <c r="AQ983" t="str">
        <f>IFERROR(IF(COUNTIFS(BTT[Verwendete Transaktion (Pflichtauswahl)],BTT[[#This Row],[Verwendete Transaktion (Pflichtauswahl)]],BTT[Verantwortliches TP
(automatisch)],"&lt;&gt;"&amp;BTT[[#This Row],[Verantwortliches TP
(automatisch)]])&gt;0,"Transaktion mehrfach","okay"),"")</f>
        <v>okay</v>
      </c>
      <c r="AR983" t="str">
        <f>IFERROR(IF(COUNTIFS(BTT[Verwendete Transaktion (Pflichtauswahl)],BTT[[#This Row],[Verwendete Transaktion (Pflichtauswahl)]],BTT[Verantwortliches TP
(automatisch)],"&lt;&gt;"&amp;VLOOKUP(aktives_Teilprojekt,Teilprojekte[[Teilprojekte]:[Kürzel]],2,FALSE))&gt;0,"Transaktion mehrfach","okay"),"")</f>
        <v>okay</v>
      </c>
      <c r="AS983" t="s">
        <v>2880</v>
      </c>
    </row>
    <row r="984" spans="1:45">
      <c r="A984" t="str">
        <f>IFERROR(IF(BTT[[#This Row],[Lfd Nr. 
(aus konsolidierter Datei)]]&lt;&gt;"",BTT[[#This Row],[Lfd Nr. 
(aus konsolidierter Datei)]],VLOOKUP(aktives_Teilprojekt,Teilprojekte[[Teilprojekte]:[Kürzel]],2,FALSE)&amp;ROW(BTT[[#This Row],[Lfd Nr.
(automatisch)]])-2),"")</f>
        <v>FI2606</v>
      </c>
      <c r="B984" t="s">
        <v>825</v>
      </c>
      <c r="D984" s="4" t="s">
        <v>891</v>
      </c>
      <c r="E984" t="str">
        <f>IFERROR(IF(NOT(BTT[[#This Row],[Manuelle Änderung des Verantwortliches TP
(Auswahl - bei Bedarf)]]=""),BTT[[#This Row],[Manuelle Änderung des Verantwortliches TP
(Auswahl - bei Bedarf)]],VLOOKUP(BTT[[#This Row],[Hauptprozess
(Pflichtauswahl)]],Hauptprozesse[],3,FALSE)),"")</f>
        <v>FI</v>
      </c>
      <c r="F984" t="s">
        <v>5</v>
      </c>
      <c r="G984" t="s">
        <v>851</v>
      </c>
      <c r="H984" t="s">
        <v>852</v>
      </c>
      <c r="I984" t="s">
        <v>2881</v>
      </c>
      <c r="J984" t="str">
        <f>IFERROR(VLOOKUP(BTT[[#This Row],[Verwendete Transaktion (Pflichtauswahl)]],Transaktionen[[Transaktionen]:[Langtext]],2,FALSE),"")</f>
        <v>Anlagenklasse: Bewertungsbereiche</v>
      </c>
      <c r="O984" t="s">
        <v>83</v>
      </c>
      <c r="T984" t="s">
        <v>83</v>
      </c>
      <c r="V984" t="str">
        <f>IFERROR(VLOOKUP(BTT[[#This Row],[Verwendetes Formular
(Auswahl falls relevant)]],Formulare[[Formularbezeichnung]:[Formularname (technisch)]],2,FALSE),"")</f>
        <v/>
      </c>
      <c r="X984" t="s">
        <v>83</v>
      </c>
      <c r="Y984" s="4" t="s">
        <v>891</v>
      </c>
      <c r="AB984" t="s">
        <v>85</v>
      </c>
      <c r="AC984" s="22" t="s">
        <v>97</v>
      </c>
      <c r="AD984" t="s">
        <v>98</v>
      </c>
      <c r="AF984" s="22" t="s">
        <v>97</v>
      </c>
      <c r="AI984" t="s">
        <v>85</v>
      </c>
      <c r="AJ984" t="s">
        <v>85</v>
      </c>
      <c r="AK984" t="str">
        <f>IF(BTT[[#This Row],[Subprozess
(optionale Auswahl)]]="","okay",IF(VLOOKUP(BTT[[#This Row],[Subprozess
(optionale Auswahl)]],BPML[[Subprozess]:[Zugeordneter Hauptprozess]],3,FALSE)=BTT[[#This Row],[Hauptprozess
(Pflichtauswahl)]],"okay","falscher Subprozess"))</f>
        <v>okay</v>
      </c>
      <c r="AL984" t="str">
        <f>IF(aktives_Teilprojekt="Master","",IF(BTT[[#This Row],[Verantwortliches TP
(automatisch)]]=VLOOKUP(aktives_Teilprojekt,Teilprojekte[[Teilprojekte]:[Kürzel]],2,FALSE),"okay","Hauptprozess anderes TP"))</f>
        <v>okay</v>
      </c>
      <c r="AM9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84" t="str">
        <f>IFERROR(IF(BTT[[#This Row],[SAP-Modul
(Pflichtauswahl)]]&lt;&gt;VLOOKUP(BTT[[#This Row],[Verwendete Transaktion (Pflichtauswahl)]],Transaktionen[[Transaktionen]:[Modul]],3,FALSE),"Modul anders","okay"),"")</f>
        <v>okay</v>
      </c>
      <c r="AP984" t="str">
        <f>IFERROR(IF(COUNTIFS(BTT[Verwendete Transaktion (Pflichtauswahl)],BTT[[#This Row],[Verwendete Transaktion (Pflichtauswahl)]],BTT[SAP-Modul
(Pflichtauswahl)],"&lt;&gt;"&amp;BTT[[#This Row],[SAP-Modul
(Pflichtauswahl)]])&gt;0,"Modul anders","okay"),"")</f>
        <v>okay</v>
      </c>
      <c r="AQ984" t="str">
        <f>IFERROR(IF(COUNTIFS(BTT[Verwendete Transaktion (Pflichtauswahl)],BTT[[#This Row],[Verwendete Transaktion (Pflichtauswahl)]],BTT[Verantwortliches TP
(automatisch)],"&lt;&gt;"&amp;BTT[[#This Row],[Verantwortliches TP
(automatisch)]])&gt;0,"Transaktion mehrfach","okay"),"")</f>
        <v>okay</v>
      </c>
      <c r="AR984" t="str">
        <f>IFERROR(IF(COUNTIFS(BTT[Verwendete Transaktion (Pflichtauswahl)],BTT[[#This Row],[Verwendete Transaktion (Pflichtauswahl)]],BTT[Verantwortliches TP
(automatisch)],"&lt;&gt;"&amp;VLOOKUP(aktives_Teilprojekt,Teilprojekte[[Teilprojekte]:[Kürzel]],2,FALSE))&gt;0,"Transaktion mehrfach","okay"),"")</f>
        <v>okay</v>
      </c>
      <c r="AS984" t="s">
        <v>2882</v>
      </c>
    </row>
    <row r="985" spans="1:45" ht="60">
      <c r="A985" t="str">
        <f>IFERROR(IF(BTT[[#This Row],[Lfd Nr. 
(aus konsolidierter Datei)]]&lt;&gt;"",BTT[[#This Row],[Lfd Nr. 
(aus konsolidierter Datei)]],VLOOKUP(aktives_Teilprojekt,Teilprojekte[[Teilprojekte]:[Kürzel]],2,FALSE)&amp;ROW(BTT[[#This Row],[Lfd Nr.
(automatisch)]])-2),"")</f>
        <v>FI595</v>
      </c>
      <c r="B985" t="s">
        <v>79</v>
      </c>
      <c r="D985" t="s">
        <v>2883</v>
      </c>
      <c r="E985" t="str">
        <f>IFERROR(IF(NOT(BTT[[#This Row],[Manuelle Änderung des Verantwortliches TP
(Auswahl - bei Bedarf)]]=""),BTT[[#This Row],[Manuelle Änderung des Verantwortliches TP
(Auswahl - bei Bedarf)]],VLOOKUP(BTT[[#This Row],[Hauptprozess
(Pflichtauswahl)]],Hauptprozesse[],3,FALSE)),"")</f>
        <v>FI</v>
      </c>
      <c r="G985" t="s">
        <v>81</v>
      </c>
      <c r="H985" t="s">
        <v>220</v>
      </c>
      <c r="I985" t="s">
        <v>2884</v>
      </c>
      <c r="J985" t="str">
        <f>IFERROR(VLOOKUP(BTT[[#This Row],[Verwendete Transaktion (Pflichtauswahl)]],Transaktionen[[Transaktionen]:[Langtext]],2,FALSE),"")</f>
        <v>C FI Pflege Tabelle T011/T011T</v>
      </c>
      <c r="O985" t="s">
        <v>83</v>
      </c>
      <c r="T985" t="s">
        <v>83</v>
      </c>
      <c r="V985" t="str">
        <f>IFERROR(VLOOKUP(BTT[[#This Row],[Verwendetes Formular
(Auswahl falls relevant)]],Formulare[[Formularbezeichnung]:[Formularname (technisch)]],2,FALSE),"")</f>
        <v/>
      </c>
      <c r="X985" t="s">
        <v>83</v>
      </c>
      <c r="Y985" s="4" t="s">
        <v>2885</v>
      </c>
      <c r="AB985" t="s">
        <v>85</v>
      </c>
      <c r="AC985" t="s">
        <v>86</v>
      </c>
      <c r="AD985" t="s">
        <v>816</v>
      </c>
      <c r="AF985" t="s">
        <v>2886</v>
      </c>
      <c r="AI985" t="s">
        <v>85</v>
      </c>
      <c r="AJ985" t="s">
        <v>85</v>
      </c>
      <c r="AK985" t="str">
        <f>IF(BTT[[#This Row],[Subprozess
(optionale Auswahl)]]="","okay",IF(VLOOKUP(BTT[[#This Row],[Subprozess
(optionale Auswahl)]],BPML[[Subprozess]:[Zugeordneter Hauptprozess]],3,FALSE)=BTT[[#This Row],[Hauptprozess
(Pflichtauswahl)]],"okay","falscher Subprozess"))</f>
        <v>okay</v>
      </c>
      <c r="AL985" t="str">
        <f>IF(aktives_Teilprojekt="Master","",IF(BTT[[#This Row],[Verantwortliches TP
(automatisch)]]=VLOOKUP(aktives_Teilprojekt,Teilprojekte[[Teilprojekte]:[Kürzel]],2,FALSE),"okay","Hauptprozess anderes TP"))</f>
        <v>okay</v>
      </c>
      <c r="AM9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985" t="str">
        <f>IFERROR(IF(BTT[[#This Row],[SAP-Modul
(Pflichtauswahl)]]&lt;&gt;VLOOKUP(BTT[[#This Row],[Verwendete Transaktion (Pflichtauswahl)]],Transaktionen[[Transaktionen]:[Modul]],3,FALSE),"Modul anders","okay"),"")</f>
        <v>okay</v>
      </c>
      <c r="AP985" t="str">
        <f>IFERROR(IF(COUNTIFS(BTT[Verwendete Transaktion (Pflichtauswahl)],BTT[[#This Row],[Verwendete Transaktion (Pflichtauswahl)]],BTT[SAP-Modul
(Pflichtauswahl)],"&lt;&gt;"&amp;BTT[[#This Row],[SAP-Modul
(Pflichtauswahl)]])&gt;0,"Modul anders","okay"),"")</f>
        <v>okay</v>
      </c>
      <c r="AQ985" t="str">
        <f>IFERROR(IF(COUNTIFS(BTT[Verwendete Transaktion (Pflichtauswahl)],BTT[[#This Row],[Verwendete Transaktion (Pflichtauswahl)]],BTT[Verantwortliches TP
(automatisch)],"&lt;&gt;"&amp;BTT[[#This Row],[Verantwortliches TP
(automatisch)]])&gt;0,"Transaktion mehrfach","okay"),"")</f>
        <v>okay</v>
      </c>
      <c r="AR985" t="str">
        <f>IFERROR(IF(COUNTIFS(BTT[Verwendete Transaktion (Pflichtauswahl)],BTT[[#This Row],[Verwendete Transaktion (Pflichtauswahl)]],BTT[Verantwortliches TP
(automatisch)],"&lt;&gt;"&amp;VLOOKUP(aktives_Teilprojekt,Teilprojekte[[Teilprojekte]:[Kürzel]],2,FALSE))&gt;0,"Transaktion mehrfach","okay"),"")</f>
        <v>okay</v>
      </c>
      <c r="AS985" t="s">
        <v>2887</v>
      </c>
    </row>
    <row r="986" spans="1:45">
      <c r="A986" t="str">
        <f>IFERROR(IF(BTT[[#This Row],[Lfd Nr. 
(aus konsolidierter Datei)]]&lt;&gt;"",BTT[[#This Row],[Lfd Nr. 
(aus konsolidierter Datei)]],VLOOKUP(aktives_Teilprojekt,Teilprojekte[[Teilprojekte]:[Kürzel]],2,FALSE)&amp;ROW(BTT[[#This Row],[Lfd Nr.
(automatisch)]])-2),"")</f>
        <v>FI2501</v>
      </c>
      <c r="B986" t="s">
        <v>101</v>
      </c>
      <c r="D986" s="4" t="s">
        <v>376</v>
      </c>
      <c r="E986" t="str">
        <f>IFERROR(IF(NOT(BTT[[#This Row],[Manuelle Änderung des Verantwortliches TP
(Auswahl - bei Bedarf)]]=""),BTT[[#This Row],[Manuelle Änderung des Verantwortliches TP
(Auswahl - bei Bedarf)]],VLOOKUP(BTT[[#This Row],[Hauptprozess
(Pflichtauswahl)]],Hauptprozesse[],3,FALSE)),"")</f>
        <v>FI</v>
      </c>
      <c r="F986" t="s">
        <v>5</v>
      </c>
      <c r="G986" t="s">
        <v>1263</v>
      </c>
      <c r="H986" t="s">
        <v>792</v>
      </c>
      <c r="I986" t="s">
        <v>2888</v>
      </c>
      <c r="J986" t="str">
        <f>IFERROR(VLOOKUP(BTT[[#This Row],[Verwendete Transaktion (Pflichtauswahl)]],Transaktionen[[Transaktionen]:[Langtext]],2,FALSE),"")</f>
        <v>Konsistenzpr.: Konf. Mahnprg. (Doku)</v>
      </c>
      <c r="V986" t="str">
        <f>IFERROR(VLOOKUP(BTT[[#This Row],[Verwendetes Formular
(Auswahl falls relevant)]],Formulare[[Formularbezeichnung]:[Formularname (technisch)]],2,FALSE),"")</f>
        <v/>
      </c>
      <c r="X986" t="s">
        <v>83</v>
      </c>
      <c r="Y986" s="4" t="s">
        <v>376</v>
      </c>
      <c r="AC986" s="22" t="s">
        <v>97</v>
      </c>
      <c r="AD986" t="s">
        <v>98</v>
      </c>
      <c r="AF986" s="22" t="s">
        <v>97</v>
      </c>
      <c r="AJ986" t="s">
        <v>99</v>
      </c>
      <c r="AK986" t="str">
        <f>IF(BTT[[#This Row],[Subprozess
(optionale Auswahl)]]="","okay",IF(VLOOKUP(BTT[[#This Row],[Subprozess
(optionale Auswahl)]],BPML[[Subprozess]:[Zugeordneter Hauptprozess]],3,FALSE)=BTT[[#This Row],[Hauptprozess
(Pflichtauswahl)]],"okay","falscher Subprozess"))</f>
        <v>okay</v>
      </c>
      <c r="AL986" t="str">
        <f>IF(aktives_Teilprojekt="Master","",IF(BTT[[#This Row],[Verantwortliches TP
(automatisch)]]=VLOOKUP(aktives_Teilprojekt,Teilprojekte[[Teilprojekte]:[Kürzel]],2,FALSE),"okay","Hauptprozess anderes TP"))</f>
        <v>okay</v>
      </c>
      <c r="AM9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86" t="str">
        <f>IFERROR(IF(BTT[[#This Row],[SAP-Modul
(Pflichtauswahl)]]&lt;&gt;VLOOKUP(BTT[[#This Row],[Verwendete Transaktion (Pflichtauswahl)]],Transaktionen[[Transaktionen]:[Modul]],3,FALSE),"Modul anders","okay"),"")</f>
        <v>Modul anders</v>
      </c>
      <c r="AP986" t="str">
        <f>IFERROR(IF(COUNTIFS(BTT[Verwendete Transaktion (Pflichtauswahl)],BTT[[#This Row],[Verwendete Transaktion (Pflichtauswahl)]],BTT[SAP-Modul
(Pflichtauswahl)],"&lt;&gt;"&amp;BTT[[#This Row],[SAP-Modul
(Pflichtauswahl)]])&gt;0,"Modul anders","okay"),"")</f>
        <v>Modul anders</v>
      </c>
      <c r="AQ986" t="str">
        <f>IFERROR(IF(COUNTIFS(BTT[Verwendete Transaktion (Pflichtauswahl)],BTT[[#This Row],[Verwendete Transaktion (Pflichtauswahl)]],BTT[Verantwortliches TP
(automatisch)],"&lt;&gt;"&amp;BTT[[#This Row],[Verantwortliches TP
(automatisch)]])&gt;0,"Transaktion mehrfach","okay"),"")</f>
        <v>okay</v>
      </c>
      <c r="AR986" t="str">
        <f>IFERROR(IF(COUNTIFS(BTT[Verwendete Transaktion (Pflichtauswahl)],BTT[[#This Row],[Verwendete Transaktion (Pflichtauswahl)]],BTT[Verantwortliches TP
(automatisch)],"&lt;&gt;"&amp;VLOOKUP(aktives_Teilprojekt,Teilprojekte[[Teilprojekte]:[Kürzel]],2,FALSE))&gt;0,"Transaktion mehrfach","okay"),"")</f>
        <v>okay</v>
      </c>
      <c r="AS986" t="s">
        <v>2889</v>
      </c>
    </row>
    <row r="987" spans="1:45">
      <c r="A987" t="str">
        <f>IFERROR(IF(BTT[[#This Row],[Lfd Nr. 
(aus konsolidierter Datei)]]&lt;&gt;"",BTT[[#This Row],[Lfd Nr. 
(aus konsolidierter Datei)]],VLOOKUP(aktives_Teilprojekt,Teilprojekte[[Teilprojekte]:[Kürzel]],2,FALSE)&amp;ROW(BTT[[#This Row],[Lfd Nr.
(automatisch)]])-2),"")</f>
        <v>FI2147</v>
      </c>
      <c r="B987" t="s">
        <v>101</v>
      </c>
      <c r="D987" t="s">
        <v>102</v>
      </c>
      <c r="E987" t="str">
        <f>IFERROR(IF(NOT(BTT[[#This Row],[Manuelle Änderung des Verantwortliches TP
(Auswahl - bei Bedarf)]]=""),BTT[[#This Row],[Manuelle Änderung des Verantwortliches TP
(Auswahl - bei Bedarf)]],VLOOKUP(BTT[[#This Row],[Hauptprozess
(Pflichtauswahl)]],Hauptprozesse[],3,FALSE)),"")</f>
        <v>FI</v>
      </c>
      <c r="F987" t="s">
        <v>5</v>
      </c>
      <c r="H987" t="s">
        <v>1351</v>
      </c>
      <c r="I987" t="s">
        <v>2890</v>
      </c>
      <c r="J987" t="str">
        <f>IFERROR(VLOOKUP(BTT[[#This Row],[Verwendete Transaktion (Pflichtauswahl)]],Transaktionen[[Transaktionen]:[Langtext]],2,FALSE),"")</f>
        <v>Zahlungsträgerselektionsvarianten</v>
      </c>
      <c r="V987" t="str">
        <f>IFERROR(VLOOKUP(BTT[[#This Row],[Verwendetes Formular
(Auswahl falls relevant)]],Formulare[[Formularbezeichnung]:[Formularname (technisch)]],2,FALSE),"")</f>
        <v/>
      </c>
      <c r="X987" t="s">
        <v>83</v>
      </c>
      <c r="Y987" s="4"/>
      <c r="AC987" s="22" t="s">
        <v>97</v>
      </c>
      <c r="AD987" t="s">
        <v>98</v>
      </c>
      <c r="AF987" s="22" t="s">
        <v>97</v>
      </c>
      <c r="AJ987" t="s">
        <v>99</v>
      </c>
      <c r="AK987" t="str">
        <f>IF(BTT[[#This Row],[Subprozess
(optionale Auswahl)]]="","okay",IF(VLOOKUP(BTT[[#This Row],[Subprozess
(optionale Auswahl)]],BPML[[Subprozess]:[Zugeordneter Hauptprozess]],3,FALSE)=BTT[[#This Row],[Hauptprozess
(Pflichtauswahl)]],"okay","falscher Subprozess"))</f>
        <v>okay</v>
      </c>
      <c r="AL987" t="str">
        <f>IF(aktives_Teilprojekt="Master","",IF(BTT[[#This Row],[Verantwortliches TP
(automatisch)]]=VLOOKUP(aktives_Teilprojekt,Teilprojekte[[Teilprojekte]:[Kürzel]],2,FALSE),"okay","Hauptprozess anderes TP"))</f>
        <v>okay</v>
      </c>
      <c r="AM9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87" t="str">
        <f>IFERROR(IF(BTT[[#This Row],[SAP-Modul
(Pflichtauswahl)]]&lt;&gt;VLOOKUP(BTT[[#This Row],[Verwendete Transaktion (Pflichtauswahl)]],Transaktionen[[Transaktionen]:[Modul]],3,FALSE),"Modul anders","okay"),"")</f>
        <v>okay</v>
      </c>
      <c r="AP987" t="str">
        <f>IFERROR(IF(COUNTIFS(BTT[Verwendete Transaktion (Pflichtauswahl)],BTT[[#This Row],[Verwendete Transaktion (Pflichtauswahl)]],BTT[SAP-Modul
(Pflichtauswahl)],"&lt;&gt;"&amp;BTT[[#This Row],[SAP-Modul
(Pflichtauswahl)]])&gt;0,"Modul anders","okay"),"")</f>
        <v>okay</v>
      </c>
      <c r="AQ987" t="str">
        <f>IFERROR(IF(COUNTIFS(BTT[Verwendete Transaktion (Pflichtauswahl)],BTT[[#This Row],[Verwendete Transaktion (Pflichtauswahl)]],BTT[Verantwortliches TP
(automatisch)],"&lt;&gt;"&amp;BTT[[#This Row],[Verantwortliches TP
(automatisch)]])&gt;0,"Transaktion mehrfach","okay"),"")</f>
        <v>okay</v>
      </c>
      <c r="AR987" t="str">
        <f>IFERROR(IF(COUNTIFS(BTT[Verwendete Transaktion (Pflichtauswahl)],BTT[[#This Row],[Verwendete Transaktion (Pflichtauswahl)]],BTT[Verantwortliches TP
(automatisch)],"&lt;&gt;"&amp;VLOOKUP(aktives_Teilprojekt,Teilprojekte[[Teilprojekte]:[Kürzel]],2,FALSE))&gt;0,"Transaktion mehrfach","okay"),"")</f>
        <v>okay</v>
      </c>
      <c r="AS987" t="s">
        <v>2891</v>
      </c>
    </row>
    <row r="988" spans="1:45">
      <c r="A988" t="str">
        <f>IFERROR(IF(BTT[[#This Row],[Lfd Nr. 
(aus konsolidierter Datei)]]&lt;&gt;"",BTT[[#This Row],[Lfd Nr. 
(aus konsolidierter Datei)]],VLOOKUP(aktives_Teilprojekt,Teilprojekte[[Teilprojekte]:[Kürzel]],2,FALSE)&amp;ROW(BTT[[#This Row],[Lfd Nr.
(automatisch)]])-2),"")</f>
        <v>FI2502</v>
      </c>
      <c r="B988" t="s">
        <v>101</v>
      </c>
      <c r="D988" s="4" t="s">
        <v>376</v>
      </c>
      <c r="E988" t="str">
        <f>IFERROR(IF(NOT(BTT[[#This Row],[Manuelle Änderung des Verantwortliches TP
(Auswahl - bei Bedarf)]]=""),BTT[[#This Row],[Manuelle Änderung des Verantwortliches TP
(Auswahl - bei Bedarf)]],VLOOKUP(BTT[[#This Row],[Hauptprozess
(Pflichtauswahl)]],Hauptprozesse[],3,FALSE)),"")</f>
        <v>FI</v>
      </c>
      <c r="F988" t="s">
        <v>5</v>
      </c>
      <c r="G988" t="s">
        <v>1263</v>
      </c>
      <c r="H988" t="s">
        <v>792</v>
      </c>
      <c r="I988" t="s">
        <v>2892</v>
      </c>
      <c r="J988" t="str">
        <f>IFERROR(VLOOKUP(BTT[[#This Row],[Verwendete Transaktion (Pflichtauswahl)]],Transaktionen[[Transaktionen]:[Langtext]],2,FALSE),"")</f>
        <v>Voreinstellungen Belegart/Buch.Schl.</v>
      </c>
      <c r="V988" t="str">
        <f>IFERROR(VLOOKUP(BTT[[#This Row],[Verwendetes Formular
(Auswahl falls relevant)]],Formulare[[Formularbezeichnung]:[Formularname (technisch)]],2,FALSE),"")</f>
        <v/>
      </c>
      <c r="X988" t="s">
        <v>83</v>
      </c>
      <c r="Y988" s="4" t="s">
        <v>376</v>
      </c>
      <c r="AC988" s="22" t="s">
        <v>97</v>
      </c>
      <c r="AD988" t="s">
        <v>98</v>
      </c>
      <c r="AF988" s="22" t="s">
        <v>97</v>
      </c>
      <c r="AJ988" t="s">
        <v>99</v>
      </c>
      <c r="AK988" t="str">
        <f>IF(BTT[[#This Row],[Subprozess
(optionale Auswahl)]]="","okay",IF(VLOOKUP(BTT[[#This Row],[Subprozess
(optionale Auswahl)]],BPML[[Subprozess]:[Zugeordneter Hauptprozess]],3,FALSE)=BTT[[#This Row],[Hauptprozess
(Pflichtauswahl)]],"okay","falscher Subprozess"))</f>
        <v>okay</v>
      </c>
      <c r="AL988" t="str">
        <f>IF(aktives_Teilprojekt="Master","",IF(BTT[[#This Row],[Verantwortliches TP
(automatisch)]]=VLOOKUP(aktives_Teilprojekt,Teilprojekte[[Teilprojekte]:[Kürzel]],2,FALSE),"okay","Hauptprozess anderes TP"))</f>
        <v>okay</v>
      </c>
      <c r="AM9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88" t="str">
        <f>IFERROR(IF(BTT[[#This Row],[SAP-Modul
(Pflichtauswahl)]]&lt;&gt;VLOOKUP(BTT[[#This Row],[Verwendete Transaktion (Pflichtauswahl)]],Transaktionen[[Transaktionen]:[Modul]],3,FALSE),"Modul anders","okay"),"")</f>
        <v>Modul anders</v>
      </c>
      <c r="AP988" t="str">
        <f>IFERROR(IF(COUNTIFS(BTT[Verwendete Transaktion (Pflichtauswahl)],BTT[[#This Row],[Verwendete Transaktion (Pflichtauswahl)]],BTT[SAP-Modul
(Pflichtauswahl)],"&lt;&gt;"&amp;BTT[[#This Row],[SAP-Modul
(Pflichtauswahl)]])&gt;0,"Modul anders","okay"),"")</f>
        <v>Modul anders</v>
      </c>
      <c r="AQ988" t="str">
        <f>IFERROR(IF(COUNTIFS(BTT[Verwendete Transaktion (Pflichtauswahl)],BTT[[#This Row],[Verwendete Transaktion (Pflichtauswahl)]],BTT[Verantwortliches TP
(automatisch)],"&lt;&gt;"&amp;BTT[[#This Row],[Verantwortliches TP
(automatisch)]])&gt;0,"Transaktion mehrfach","okay"),"")</f>
        <v>okay</v>
      </c>
      <c r="AR988" t="str">
        <f>IFERROR(IF(COUNTIFS(BTT[Verwendete Transaktion (Pflichtauswahl)],BTT[[#This Row],[Verwendete Transaktion (Pflichtauswahl)]],BTT[Verantwortliches TP
(automatisch)],"&lt;&gt;"&amp;VLOOKUP(aktives_Teilprojekt,Teilprojekte[[Teilprojekte]:[Kürzel]],2,FALSE))&gt;0,"Transaktion mehrfach","okay"),"")</f>
        <v>okay</v>
      </c>
      <c r="AS988" t="s">
        <v>2893</v>
      </c>
    </row>
    <row r="989" spans="1:45">
      <c r="A989" t="str">
        <f>IFERROR(IF(BTT[[#This Row],[Lfd Nr. 
(aus konsolidierter Datei)]]&lt;&gt;"",BTT[[#This Row],[Lfd Nr. 
(aus konsolidierter Datei)]],VLOOKUP(aktives_Teilprojekt,Teilprojekte[[Teilprojekte]:[Kürzel]],2,FALSE)&amp;ROW(BTT[[#This Row],[Lfd Nr.
(automatisch)]])-2),"")</f>
        <v>FI2503</v>
      </c>
      <c r="B989" t="s">
        <v>101</v>
      </c>
      <c r="D989" s="4" t="s">
        <v>376</v>
      </c>
      <c r="E989" t="str">
        <f>IFERROR(IF(NOT(BTT[[#This Row],[Manuelle Änderung des Verantwortliches TP
(Auswahl - bei Bedarf)]]=""),BTT[[#This Row],[Manuelle Änderung des Verantwortliches TP
(Auswahl - bei Bedarf)]],VLOOKUP(BTT[[#This Row],[Hauptprozess
(Pflichtauswahl)]],Hauptprozesse[],3,FALSE)),"")</f>
        <v>FI</v>
      </c>
      <c r="F989" t="s">
        <v>5</v>
      </c>
      <c r="G989" t="s">
        <v>1263</v>
      </c>
      <c r="H989" t="s">
        <v>792</v>
      </c>
      <c r="I989" t="s">
        <v>2894</v>
      </c>
      <c r="J989" t="str">
        <f>IFERROR(VLOOKUP(BTT[[#This Row],[Verwendete Transaktion (Pflichtauswahl)]],Transaktionen[[Transaktionen]:[Langtext]],2,FALSE),"")</f>
        <v>C FI Pflege Viewcluster</v>
      </c>
      <c r="V989" t="str">
        <f>IFERROR(VLOOKUP(BTT[[#This Row],[Verwendetes Formular
(Auswahl falls relevant)]],Formulare[[Formularbezeichnung]:[Formularname (technisch)]],2,FALSE),"")</f>
        <v/>
      </c>
      <c r="X989" t="s">
        <v>83</v>
      </c>
      <c r="Y989" s="4" t="s">
        <v>376</v>
      </c>
      <c r="AC989" s="22" t="s">
        <v>97</v>
      </c>
      <c r="AD989" t="s">
        <v>98</v>
      </c>
      <c r="AF989" s="22" t="s">
        <v>97</v>
      </c>
      <c r="AJ989" t="s">
        <v>99</v>
      </c>
      <c r="AK989" t="str">
        <f>IF(BTT[[#This Row],[Subprozess
(optionale Auswahl)]]="","okay",IF(VLOOKUP(BTT[[#This Row],[Subprozess
(optionale Auswahl)]],BPML[[Subprozess]:[Zugeordneter Hauptprozess]],3,FALSE)=BTT[[#This Row],[Hauptprozess
(Pflichtauswahl)]],"okay","falscher Subprozess"))</f>
        <v>okay</v>
      </c>
      <c r="AL989" t="str">
        <f>IF(aktives_Teilprojekt="Master","",IF(BTT[[#This Row],[Verantwortliches TP
(automatisch)]]=VLOOKUP(aktives_Teilprojekt,Teilprojekte[[Teilprojekte]:[Kürzel]],2,FALSE),"okay","Hauptprozess anderes TP"))</f>
        <v>okay</v>
      </c>
      <c r="AM9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89" t="str">
        <f>IFERROR(IF(BTT[[#This Row],[SAP-Modul
(Pflichtauswahl)]]&lt;&gt;VLOOKUP(BTT[[#This Row],[Verwendete Transaktion (Pflichtauswahl)]],Transaktionen[[Transaktionen]:[Modul]],3,FALSE),"Modul anders","okay"),"")</f>
        <v>Modul anders</v>
      </c>
      <c r="AP989" t="str">
        <f>IFERROR(IF(COUNTIFS(BTT[Verwendete Transaktion (Pflichtauswahl)],BTT[[#This Row],[Verwendete Transaktion (Pflichtauswahl)]],BTT[SAP-Modul
(Pflichtauswahl)],"&lt;&gt;"&amp;BTT[[#This Row],[SAP-Modul
(Pflichtauswahl)]])&gt;0,"Modul anders","okay"),"")</f>
        <v>Modul anders</v>
      </c>
      <c r="AQ989" t="str">
        <f>IFERROR(IF(COUNTIFS(BTT[Verwendete Transaktion (Pflichtauswahl)],BTT[[#This Row],[Verwendete Transaktion (Pflichtauswahl)]],BTT[Verantwortliches TP
(automatisch)],"&lt;&gt;"&amp;BTT[[#This Row],[Verantwortliches TP
(automatisch)]])&gt;0,"Transaktion mehrfach","okay"),"")</f>
        <v>okay</v>
      </c>
      <c r="AR989" t="str">
        <f>IFERROR(IF(COUNTIFS(BTT[Verwendete Transaktion (Pflichtauswahl)],BTT[[#This Row],[Verwendete Transaktion (Pflichtauswahl)]],BTT[Verantwortliches TP
(automatisch)],"&lt;&gt;"&amp;VLOOKUP(aktives_Teilprojekt,Teilprojekte[[Teilprojekte]:[Kürzel]],2,FALSE))&gt;0,"Transaktion mehrfach","okay"),"")</f>
        <v>okay</v>
      </c>
      <c r="AS989" t="s">
        <v>2895</v>
      </c>
    </row>
    <row r="990" spans="1:45">
      <c r="A990" t="str">
        <f>IFERROR(IF(BTT[[#This Row],[Lfd Nr. 
(aus konsolidierter Datei)]]&lt;&gt;"",BTT[[#This Row],[Lfd Nr. 
(aus konsolidierter Datei)]],VLOOKUP(aktives_Teilprojekt,Teilprojekte[[Teilprojekte]:[Kürzel]],2,FALSE)&amp;ROW(BTT[[#This Row],[Lfd Nr.
(automatisch)]])-2),"")</f>
        <v>FI2504</v>
      </c>
      <c r="B990" t="s">
        <v>101</v>
      </c>
      <c r="D990" t="s">
        <v>102</v>
      </c>
      <c r="E990" t="str">
        <f>IFERROR(IF(NOT(BTT[[#This Row],[Manuelle Änderung des Verantwortliches TP
(Auswahl - bei Bedarf)]]=""),BTT[[#This Row],[Manuelle Änderung des Verantwortliches TP
(Auswahl - bei Bedarf)]],VLOOKUP(BTT[[#This Row],[Hauptprozess
(Pflichtauswahl)]],Hauptprozesse[],3,FALSE)),"")</f>
        <v>FI</v>
      </c>
      <c r="F990" t="s">
        <v>5</v>
      </c>
      <c r="G990" t="s">
        <v>124</v>
      </c>
      <c r="H990" t="s">
        <v>792</v>
      </c>
      <c r="I990" t="s">
        <v>2896</v>
      </c>
      <c r="J990" t="str">
        <f>IFERROR(VLOOKUP(BTT[[#This Row],[Verwendete Transaktion (Pflichtauswahl)]],Transaktionen[[Transaktionen]:[Langtext]],2,FALSE),"")</f>
        <v>C FI Anzeige View</v>
      </c>
      <c r="V990" t="str">
        <f>IFERROR(VLOOKUP(BTT[[#This Row],[Verwendetes Formular
(Auswahl falls relevant)]],Formulare[[Formularbezeichnung]:[Formularname (technisch)]],2,FALSE),"")</f>
        <v/>
      </c>
      <c r="X990" t="s">
        <v>83</v>
      </c>
      <c r="Y990" s="4" t="s">
        <v>376</v>
      </c>
      <c r="AC990" s="22" t="s">
        <v>97</v>
      </c>
      <c r="AD990" t="s">
        <v>98</v>
      </c>
      <c r="AF990" s="22" t="s">
        <v>97</v>
      </c>
      <c r="AJ990" t="s">
        <v>99</v>
      </c>
      <c r="AK990" t="str">
        <f>IF(BTT[[#This Row],[Subprozess
(optionale Auswahl)]]="","okay",IF(VLOOKUP(BTT[[#This Row],[Subprozess
(optionale Auswahl)]],BPML[[Subprozess]:[Zugeordneter Hauptprozess]],3,FALSE)=BTT[[#This Row],[Hauptprozess
(Pflichtauswahl)]],"okay","falscher Subprozess"))</f>
        <v>okay</v>
      </c>
      <c r="AL990" t="str">
        <f>IF(aktives_Teilprojekt="Master","",IF(BTT[[#This Row],[Verantwortliches TP
(automatisch)]]=VLOOKUP(aktives_Teilprojekt,Teilprojekte[[Teilprojekte]:[Kürzel]],2,FALSE),"okay","Hauptprozess anderes TP"))</f>
        <v>okay</v>
      </c>
      <c r="AM9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0" t="str">
        <f>IFERROR(IF(BTT[[#This Row],[SAP-Modul
(Pflichtauswahl)]]&lt;&gt;VLOOKUP(BTT[[#This Row],[Verwendete Transaktion (Pflichtauswahl)]],Transaktionen[[Transaktionen]:[Modul]],3,FALSE),"Modul anders","okay"),"")</f>
        <v>Modul anders</v>
      </c>
      <c r="AP990" t="str">
        <f>IFERROR(IF(COUNTIFS(BTT[Verwendete Transaktion (Pflichtauswahl)],BTT[[#This Row],[Verwendete Transaktion (Pflichtauswahl)]],BTT[SAP-Modul
(Pflichtauswahl)],"&lt;&gt;"&amp;BTT[[#This Row],[SAP-Modul
(Pflichtauswahl)]])&gt;0,"Modul anders","okay"),"")</f>
        <v>Modul anders</v>
      </c>
      <c r="AQ990" t="str">
        <f>IFERROR(IF(COUNTIFS(BTT[Verwendete Transaktion (Pflichtauswahl)],BTT[[#This Row],[Verwendete Transaktion (Pflichtauswahl)]],BTT[Verantwortliches TP
(automatisch)],"&lt;&gt;"&amp;BTT[[#This Row],[Verantwortliches TP
(automatisch)]])&gt;0,"Transaktion mehrfach","okay"),"")</f>
        <v>okay</v>
      </c>
      <c r="AR990" t="str">
        <f>IFERROR(IF(COUNTIFS(BTT[Verwendete Transaktion (Pflichtauswahl)],BTT[[#This Row],[Verwendete Transaktion (Pflichtauswahl)]],BTT[Verantwortliches TP
(automatisch)],"&lt;&gt;"&amp;VLOOKUP(aktives_Teilprojekt,Teilprojekte[[Teilprojekte]:[Kürzel]],2,FALSE))&gt;0,"Transaktion mehrfach","okay"),"")</f>
        <v>okay</v>
      </c>
      <c r="AS990" t="s">
        <v>2897</v>
      </c>
    </row>
    <row r="991" spans="1:45">
      <c r="A991" t="str">
        <f>IFERROR(IF(BTT[[#This Row],[Lfd Nr. 
(aus konsolidierter Datei)]]&lt;&gt;"",BTT[[#This Row],[Lfd Nr. 
(aus konsolidierter Datei)]],VLOOKUP(aktives_Teilprojekt,Teilprojekte[[Teilprojekte]:[Kürzel]],2,FALSE)&amp;ROW(BTT[[#This Row],[Lfd Nr.
(automatisch)]])-2),"")</f>
        <v>FI2505</v>
      </c>
      <c r="B991" t="s">
        <v>101</v>
      </c>
      <c r="D991" t="s">
        <v>102</v>
      </c>
      <c r="E991" t="str">
        <f>IFERROR(IF(NOT(BTT[[#This Row],[Manuelle Änderung des Verantwortliches TP
(Auswahl - bei Bedarf)]]=""),BTT[[#This Row],[Manuelle Änderung des Verantwortliches TP
(Auswahl - bei Bedarf)]],VLOOKUP(BTT[[#This Row],[Hauptprozess
(Pflichtauswahl)]],Hauptprozesse[],3,FALSE)),"")</f>
        <v>FI</v>
      </c>
      <c r="F991" t="s">
        <v>5</v>
      </c>
      <c r="G991" t="s">
        <v>124</v>
      </c>
      <c r="H991" t="s">
        <v>792</v>
      </c>
      <c r="I991" t="s">
        <v>2898</v>
      </c>
      <c r="J991" t="str">
        <f>IFERROR(VLOOKUP(BTT[[#This Row],[Verwendete Transaktion (Pflichtauswahl)]],Transaktionen[[Transaktionen]:[Langtext]],2,FALSE),"")</f>
        <v>C FI Pflege View</v>
      </c>
      <c r="V991" t="str">
        <f>IFERROR(VLOOKUP(BTT[[#This Row],[Verwendetes Formular
(Auswahl falls relevant)]],Formulare[[Formularbezeichnung]:[Formularname (technisch)]],2,FALSE),"")</f>
        <v/>
      </c>
      <c r="X991" t="s">
        <v>83</v>
      </c>
      <c r="Y991" s="4" t="s">
        <v>376</v>
      </c>
      <c r="AC991" s="22" t="s">
        <v>97</v>
      </c>
      <c r="AD991" t="s">
        <v>98</v>
      </c>
      <c r="AF991" s="22" t="s">
        <v>97</v>
      </c>
      <c r="AJ991" t="s">
        <v>99</v>
      </c>
      <c r="AK991" t="str">
        <f>IF(BTT[[#This Row],[Subprozess
(optionale Auswahl)]]="","okay",IF(VLOOKUP(BTT[[#This Row],[Subprozess
(optionale Auswahl)]],BPML[[Subprozess]:[Zugeordneter Hauptprozess]],3,FALSE)=BTT[[#This Row],[Hauptprozess
(Pflichtauswahl)]],"okay","falscher Subprozess"))</f>
        <v>okay</v>
      </c>
      <c r="AL991" t="str">
        <f>IF(aktives_Teilprojekt="Master","",IF(BTT[[#This Row],[Verantwortliches TP
(automatisch)]]=VLOOKUP(aktives_Teilprojekt,Teilprojekte[[Teilprojekte]:[Kürzel]],2,FALSE),"okay","Hauptprozess anderes TP"))</f>
        <v>okay</v>
      </c>
      <c r="AM9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1" t="str">
        <f>IFERROR(IF(BTT[[#This Row],[SAP-Modul
(Pflichtauswahl)]]&lt;&gt;VLOOKUP(BTT[[#This Row],[Verwendete Transaktion (Pflichtauswahl)]],Transaktionen[[Transaktionen]:[Modul]],3,FALSE),"Modul anders","okay"),"")</f>
        <v>Modul anders</v>
      </c>
      <c r="AP991" t="str">
        <f>IFERROR(IF(COUNTIFS(BTT[Verwendete Transaktion (Pflichtauswahl)],BTT[[#This Row],[Verwendete Transaktion (Pflichtauswahl)]],BTT[SAP-Modul
(Pflichtauswahl)],"&lt;&gt;"&amp;BTT[[#This Row],[SAP-Modul
(Pflichtauswahl)]])&gt;0,"Modul anders","okay"),"")</f>
        <v>Modul anders</v>
      </c>
      <c r="AQ991" t="str">
        <f>IFERROR(IF(COUNTIFS(BTT[Verwendete Transaktion (Pflichtauswahl)],BTT[[#This Row],[Verwendete Transaktion (Pflichtauswahl)]],BTT[Verantwortliches TP
(automatisch)],"&lt;&gt;"&amp;BTT[[#This Row],[Verantwortliches TP
(automatisch)]])&gt;0,"Transaktion mehrfach","okay"),"")</f>
        <v>okay</v>
      </c>
      <c r="AR991" t="str">
        <f>IFERROR(IF(COUNTIFS(BTT[Verwendete Transaktion (Pflichtauswahl)],BTT[[#This Row],[Verwendete Transaktion (Pflichtauswahl)]],BTT[Verantwortliches TP
(automatisch)],"&lt;&gt;"&amp;VLOOKUP(aktives_Teilprojekt,Teilprojekte[[Teilprojekte]:[Kürzel]],2,FALSE))&gt;0,"Transaktion mehrfach","okay"),"")</f>
        <v>okay</v>
      </c>
      <c r="AS991" t="s">
        <v>2899</v>
      </c>
    </row>
    <row r="992" spans="1:45">
      <c r="A992" t="str">
        <f>IFERROR(IF(BTT[[#This Row],[Lfd Nr. 
(aus konsolidierter Datei)]]&lt;&gt;"",BTT[[#This Row],[Lfd Nr. 
(aus konsolidierter Datei)]],VLOOKUP(aktives_Teilprojekt,Teilprojekte[[Teilprojekte]:[Kürzel]],2,FALSE)&amp;ROW(BTT[[#This Row],[Lfd Nr.
(automatisch)]])-2),"")</f>
        <v>FI2506</v>
      </c>
      <c r="B992" t="s">
        <v>101</v>
      </c>
      <c r="D992" t="s">
        <v>102</v>
      </c>
      <c r="E992" t="str">
        <f>IFERROR(IF(NOT(BTT[[#This Row],[Manuelle Änderung des Verantwortliches TP
(Auswahl - bei Bedarf)]]=""),BTT[[#This Row],[Manuelle Änderung des Verantwortliches TP
(Auswahl - bei Bedarf)]],VLOOKUP(BTT[[#This Row],[Hauptprozess
(Pflichtauswahl)]],Hauptprozesse[],3,FALSE)),"")</f>
        <v>FI</v>
      </c>
      <c r="F992" t="s">
        <v>5</v>
      </c>
      <c r="G992" t="s">
        <v>124</v>
      </c>
      <c r="H992" t="s">
        <v>792</v>
      </c>
      <c r="I992" t="s">
        <v>2900</v>
      </c>
      <c r="J992" t="str">
        <f>IFERROR(VLOOKUP(BTT[[#This Row],[Verwendete Transaktion (Pflichtauswahl)]],Transaktionen[[Transaktionen]:[Langtext]],2,FALSE),"")</f>
        <v>Nummernkreispflege: WITH_CTNO</v>
      </c>
      <c r="V992" t="str">
        <f>IFERROR(VLOOKUP(BTT[[#This Row],[Verwendetes Formular
(Auswahl falls relevant)]],Formulare[[Formularbezeichnung]:[Formularname (technisch)]],2,FALSE),"")</f>
        <v/>
      </c>
      <c r="X992" t="s">
        <v>83</v>
      </c>
      <c r="Y992" s="4" t="s">
        <v>376</v>
      </c>
      <c r="AC992" s="22" t="s">
        <v>97</v>
      </c>
      <c r="AD992" t="s">
        <v>816</v>
      </c>
      <c r="AF992" t="s">
        <v>2901</v>
      </c>
      <c r="AJ992" t="s">
        <v>99</v>
      </c>
      <c r="AK992" t="str">
        <f>IF(BTT[[#This Row],[Subprozess
(optionale Auswahl)]]="","okay",IF(VLOOKUP(BTT[[#This Row],[Subprozess
(optionale Auswahl)]],BPML[[Subprozess]:[Zugeordneter Hauptprozess]],3,FALSE)=BTT[[#This Row],[Hauptprozess
(Pflichtauswahl)]],"okay","falscher Subprozess"))</f>
        <v>okay</v>
      </c>
      <c r="AL992" t="str">
        <f>IF(aktives_Teilprojekt="Master","",IF(BTT[[#This Row],[Verantwortliches TP
(automatisch)]]=VLOOKUP(aktives_Teilprojekt,Teilprojekte[[Teilprojekte]:[Kürzel]],2,FALSE),"okay","Hauptprozess anderes TP"))</f>
        <v>okay</v>
      </c>
      <c r="AM9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2" t="str">
        <f>IFERROR(IF(BTT[[#This Row],[SAP-Modul
(Pflichtauswahl)]]&lt;&gt;VLOOKUP(BTT[[#This Row],[Verwendete Transaktion (Pflichtauswahl)]],Transaktionen[[Transaktionen]:[Modul]],3,FALSE),"Modul anders","okay"),"")</f>
        <v>Modul anders</v>
      </c>
      <c r="AP992" t="str">
        <f>IFERROR(IF(COUNTIFS(BTT[Verwendete Transaktion (Pflichtauswahl)],BTT[[#This Row],[Verwendete Transaktion (Pflichtauswahl)]],BTT[SAP-Modul
(Pflichtauswahl)],"&lt;&gt;"&amp;BTT[[#This Row],[SAP-Modul
(Pflichtauswahl)]])&gt;0,"Modul anders","okay"),"")</f>
        <v>Modul anders</v>
      </c>
      <c r="AQ992" t="str">
        <f>IFERROR(IF(COUNTIFS(BTT[Verwendete Transaktion (Pflichtauswahl)],BTT[[#This Row],[Verwendete Transaktion (Pflichtauswahl)]],BTT[Verantwortliches TP
(automatisch)],"&lt;&gt;"&amp;BTT[[#This Row],[Verantwortliches TP
(automatisch)]])&gt;0,"Transaktion mehrfach","okay"),"")</f>
        <v>okay</v>
      </c>
      <c r="AR992" t="str">
        <f>IFERROR(IF(COUNTIFS(BTT[Verwendete Transaktion (Pflichtauswahl)],BTT[[#This Row],[Verwendete Transaktion (Pflichtauswahl)]],BTT[Verantwortliches TP
(automatisch)],"&lt;&gt;"&amp;VLOOKUP(aktives_Teilprojekt,Teilprojekte[[Teilprojekte]:[Kürzel]],2,FALSE))&gt;0,"Transaktion mehrfach","okay"),"")</f>
        <v>okay</v>
      </c>
      <c r="AS992" t="s">
        <v>2902</v>
      </c>
    </row>
    <row r="993" spans="1:45">
      <c r="A993" t="str">
        <f>IFERROR(IF(BTT[[#This Row],[Lfd Nr. 
(aus konsolidierter Datei)]]&lt;&gt;"",BTT[[#This Row],[Lfd Nr. 
(aus konsolidierter Datei)]],VLOOKUP(aktives_Teilprojekt,Teilprojekte[[Teilprojekte]:[Kürzel]],2,FALSE)&amp;ROW(BTT[[#This Row],[Lfd Nr.
(automatisch)]])-2),"")</f>
        <v>FI2507</v>
      </c>
      <c r="B993" t="s">
        <v>101</v>
      </c>
      <c r="D993" t="s">
        <v>102</v>
      </c>
      <c r="E993" t="str">
        <f>IFERROR(IF(NOT(BTT[[#This Row],[Manuelle Änderung des Verantwortliches TP
(Auswahl - bei Bedarf)]]=""),BTT[[#This Row],[Manuelle Änderung des Verantwortliches TP
(Auswahl - bei Bedarf)]],VLOOKUP(BTT[[#This Row],[Hauptprozess
(Pflichtauswahl)]],Hauptprozesse[],3,FALSE)),"")</f>
        <v>FI</v>
      </c>
      <c r="F993" t="s">
        <v>5</v>
      </c>
      <c r="H993" t="s">
        <v>792</v>
      </c>
      <c r="I993" t="s">
        <v>2903</v>
      </c>
      <c r="J993" t="str">
        <f>IFERROR(VLOOKUP(BTT[[#This Row],[Verwendete Transaktion (Pflichtauswahl)]],Transaktionen[[Transaktionen]:[Langtext]],2,FALSE),"")</f>
        <v>C FI Tabelle T030B Sachkontenbuchung</v>
      </c>
      <c r="V993" t="str">
        <f>IFERROR(VLOOKUP(BTT[[#This Row],[Verwendetes Formular
(Auswahl falls relevant)]],Formulare[[Formularbezeichnung]:[Formularname (technisch)]],2,FALSE),"")</f>
        <v/>
      </c>
      <c r="X993" t="s">
        <v>83</v>
      </c>
      <c r="Y993" s="4" t="s">
        <v>376</v>
      </c>
      <c r="AC993" s="22" t="s">
        <v>97</v>
      </c>
      <c r="AD993" t="s">
        <v>98</v>
      </c>
      <c r="AF993" s="22" t="s">
        <v>97</v>
      </c>
      <c r="AJ993" t="s">
        <v>99</v>
      </c>
      <c r="AK993" t="str">
        <f>IF(BTT[[#This Row],[Subprozess
(optionale Auswahl)]]="","okay",IF(VLOOKUP(BTT[[#This Row],[Subprozess
(optionale Auswahl)]],BPML[[Subprozess]:[Zugeordneter Hauptprozess]],3,FALSE)=BTT[[#This Row],[Hauptprozess
(Pflichtauswahl)]],"okay","falscher Subprozess"))</f>
        <v>okay</v>
      </c>
      <c r="AL993" t="str">
        <f>IF(aktives_Teilprojekt="Master","",IF(BTT[[#This Row],[Verantwortliches TP
(automatisch)]]=VLOOKUP(aktives_Teilprojekt,Teilprojekte[[Teilprojekte]:[Kürzel]],2,FALSE),"okay","Hauptprozess anderes TP"))</f>
        <v>okay</v>
      </c>
      <c r="AM9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3" t="str">
        <f>IFERROR(IF(BTT[[#This Row],[SAP-Modul
(Pflichtauswahl)]]&lt;&gt;VLOOKUP(BTT[[#This Row],[Verwendete Transaktion (Pflichtauswahl)]],Transaktionen[[Transaktionen]:[Modul]],3,FALSE),"Modul anders","okay"),"")</f>
        <v>Modul anders</v>
      </c>
      <c r="AP993" t="str">
        <f>IFERROR(IF(COUNTIFS(BTT[Verwendete Transaktion (Pflichtauswahl)],BTT[[#This Row],[Verwendete Transaktion (Pflichtauswahl)]],BTT[SAP-Modul
(Pflichtauswahl)],"&lt;&gt;"&amp;BTT[[#This Row],[SAP-Modul
(Pflichtauswahl)]])&gt;0,"Modul anders","okay"),"")</f>
        <v>Modul anders</v>
      </c>
      <c r="AQ993" t="str">
        <f>IFERROR(IF(COUNTIFS(BTT[Verwendete Transaktion (Pflichtauswahl)],BTT[[#This Row],[Verwendete Transaktion (Pflichtauswahl)]],BTT[Verantwortliches TP
(automatisch)],"&lt;&gt;"&amp;BTT[[#This Row],[Verantwortliches TP
(automatisch)]])&gt;0,"Transaktion mehrfach","okay"),"")</f>
        <v>okay</v>
      </c>
      <c r="AR993" t="str">
        <f>IFERROR(IF(COUNTIFS(BTT[Verwendete Transaktion (Pflichtauswahl)],BTT[[#This Row],[Verwendete Transaktion (Pflichtauswahl)]],BTT[Verantwortliches TP
(automatisch)],"&lt;&gt;"&amp;VLOOKUP(aktives_Teilprojekt,Teilprojekte[[Teilprojekte]:[Kürzel]],2,FALSE))&gt;0,"Transaktion mehrfach","okay"),"")</f>
        <v>okay</v>
      </c>
      <c r="AS993" t="s">
        <v>2904</v>
      </c>
    </row>
    <row r="994" spans="1:45">
      <c r="A994" t="str">
        <f>IFERROR(IF(BTT[[#This Row],[Lfd Nr. 
(aus konsolidierter Datei)]]&lt;&gt;"",BTT[[#This Row],[Lfd Nr. 
(aus konsolidierter Datei)]],VLOOKUP(aktives_Teilprojekt,Teilprojekte[[Teilprojekte]:[Kürzel]],2,FALSE)&amp;ROW(BTT[[#This Row],[Lfd Nr.
(automatisch)]])-2),"")</f>
        <v>FI2560</v>
      </c>
      <c r="B994" t="s">
        <v>101</v>
      </c>
      <c r="D994" t="s">
        <v>102</v>
      </c>
      <c r="E994" t="str">
        <f>IFERROR(IF(NOT(BTT[[#This Row],[Manuelle Änderung des Verantwortliches TP
(Auswahl - bei Bedarf)]]=""),BTT[[#This Row],[Manuelle Änderung des Verantwortliches TP
(Auswahl - bei Bedarf)]],VLOOKUP(BTT[[#This Row],[Hauptprozess
(Pflichtauswahl)]],Hauptprozesse[],3,FALSE)),"")</f>
        <v>FI</v>
      </c>
      <c r="F994" t="s">
        <v>5</v>
      </c>
      <c r="H994" t="s">
        <v>792</v>
      </c>
      <c r="I994" t="s">
        <v>2905</v>
      </c>
      <c r="J994" t="str">
        <f>IFERROR(VLOOKUP(BTT[[#This Row],[Verwendete Transaktion (Pflichtauswahl)]],Transaktionen[[Transaktionen]:[Langtext]],2,FALSE),"")</f>
        <v>C FI Tabelle T030 GAU/GA0</v>
      </c>
      <c r="V994" t="str">
        <f>IFERROR(VLOOKUP(BTT[[#This Row],[Verwendetes Formular
(Auswahl falls relevant)]],Formulare[[Formularbezeichnung]:[Formularname (technisch)]],2,FALSE),"")</f>
        <v/>
      </c>
      <c r="X994" t="s">
        <v>83</v>
      </c>
      <c r="Y994" s="4" t="s">
        <v>376</v>
      </c>
      <c r="AC994" s="22" t="s">
        <v>97</v>
      </c>
      <c r="AD994" t="s">
        <v>98</v>
      </c>
      <c r="AF994" s="22" t="s">
        <v>97</v>
      </c>
      <c r="AJ994" t="s">
        <v>99</v>
      </c>
      <c r="AK994" t="str">
        <f>IF(BTT[[#This Row],[Subprozess
(optionale Auswahl)]]="","okay",IF(VLOOKUP(BTT[[#This Row],[Subprozess
(optionale Auswahl)]],BPML[[Subprozess]:[Zugeordneter Hauptprozess]],3,FALSE)=BTT[[#This Row],[Hauptprozess
(Pflichtauswahl)]],"okay","falscher Subprozess"))</f>
        <v>okay</v>
      </c>
      <c r="AL994" t="str">
        <f>IF(aktives_Teilprojekt="Master","",IF(BTT[[#This Row],[Verantwortliches TP
(automatisch)]]=VLOOKUP(aktives_Teilprojekt,Teilprojekte[[Teilprojekte]:[Kürzel]],2,FALSE),"okay","Hauptprozess anderes TP"))</f>
        <v>okay</v>
      </c>
      <c r="AM9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4" t="str">
        <f>IFERROR(IF(BTT[[#This Row],[SAP-Modul
(Pflichtauswahl)]]&lt;&gt;VLOOKUP(BTT[[#This Row],[Verwendete Transaktion (Pflichtauswahl)]],Transaktionen[[Transaktionen]:[Modul]],3,FALSE),"Modul anders","okay"),"")</f>
        <v>Modul anders</v>
      </c>
      <c r="AP994" t="str">
        <f>IFERROR(IF(COUNTIFS(BTT[Verwendete Transaktion (Pflichtauswahl)],BTT[[#This Row],[Verwendete Transaktion (Pflichtauswahl)]],BTT[SAP-Modul
(Pflichtauswahl)],"&lt;&gt;"&amp;BTT[[#This Row],[SAP-Modul
(Pflichtauswahl)]])&gt;0,"Modul anders","okay"),"")</f>
        <v>Modul anders</v>
      </c>
      <c r="AQ994" t="str">
        <f>IFERROR(IF(COUNTIFS(BTT[Verwendete Transaktion (Pflichtauswahl)],BTT[[#This Row],[Verwendete Transaktion (Pflichtauswahl)]],BTT[Verantwortliches TP
(automatisch)],"&lt;&gt;"&amp;BTT[[#This Row],[Verantwortliches TP
(automatisch)]])&gt;0,"Transaktion mehrfach","okay"),"")</f>
        <v>okay</v>
      </c>
      <c r="AR994" t="str">
        <f>IFERROR(IF(COUNTIFS(BTT[Verwendete Transaktion (Pflichtauswahl)],BTT[[#This Row],[Verwendete Transaktion (Pflichtauswahl)]],BTT[Verantwortliches TP
(automatisch)],"&lt;&gt;"&amp;VLOOKUP(aktives_Teilprojekt,Teilprojekte[[Teilprojekte]:[Kürzel]],2,FALSE))&gt;0,"Transaktion mehrfach","okay"),"")</f>
        <v>okay</v>
      </c>
      <c r="AS994" t="s">
        <v>2906</v>
      </c>
    </row>
    <row r="995" spans="1:45">
      <c r="A995" t="str">
        <f>IFERROR(IF(BTT[[#This Row],[Lfd Nr. 
(aus konsolidierter Datei)]]&lt;&gt;"",BTT[[#This Row],[Lfd Nr. 
(aus konsolidierter Datei)]],VLOOKUP(aktives_Teilprojekt,Teilprojekte[[Teilprojekte]:[Kürzel]],2,FALSE)&amp;ROW(BTT[[#This Row],[Lfd Nr.
(automatisch)]])-2),"")</f>
        <v>FI2556</v>
      </c>
      <c r="B995" t="s">
        <v>101</v>
      </c>
      <c r="D995" t="s">
        <v>102</v>
      </c>
      <c r="E995" t="str">
        <f>IFERROR(IF(NOT(BTT[[#This Row],[Manuelle Änderung des Verantwortliches TP
(Auswahl - bei Bedarf)]]=""),BTT[[#This Row],[Manuelle Änderung des Verantwortliches TP
(Auswahl - bei Bedarf)]],VLOOKUP(BTT[[#This Row],[Hauptprozess
(Pflichtauswahl)]],Hauptprozesse[],3,FALSE)),"")</f>
        <v>FI</v>
      </c>
      <c r="F995" t="s">
        <v>5</v>
      </c>
      <c r="H995" t="s">
        <v>792</v>
      </c>
      <c r="I995" t="s">
        <v>2907</v>
      </c>
      <c r="J995" t="str">
        <f>IFERROR(VLOOKUP(BTT[[#This Row],[Verwendete Transaktion (Pflichtauswahl)]],Transaktionen[[Transaktionen]:[Langtext]],2,FALSE),"")</f>
        <v>C FI Tabelle T030 KDZ</v>
      </c>
      <c r="V995" t="str">
        <f>IFERROR(VLOOKUP(BTT[[#This Row],[Verwendetes Formular
(Auswahl falls relevant)]],Formulare[[Formularbezeichnung]:[Formularname (technisch)]],2,FALSE),"")</f>
        <v/>
      </c>
      <c r="X995" t="s">
        <v>83</v>
      </c>
      <c r="Y995" s="4" t="s">
        <v>376</v>
      </c>
      <c r="AC995" s="22" t="s">
        <v>97</v>
      </c>
      <c r="AD995" t="s">
        <v>98</v>
      </c>
      <c r="AF995" s="22" t="s">
        <v>97</v>
      </c>
      <c r="AJ995" t="s">
        <v>99</v>
      </c>
      <c r="AK995" t="str">
        <f>IF(BTT[[#This Row],[Subprozess
(optionale Auswahl)]]="","okay",IF(VLOOKUP(BTT[[#This Row],[Subprozess
(optionale Auswahl)]],BPML[[Subprozess]:[Zugeordneter Hauptprozess]],3,FALSE)=BTT[[#This Row],[Hauptprozess
(Pflichtauswahl)]],"okay","falscher Subprozess"))</f>
        <v>okay</v>
      </c>
      <c r="AL995" t="str">
        <f>IF(aktives_Teilprojekt="Master","",IF(BTT[[#This Row],[Verantwortliches TP
(automatisch)]]=VLOOKUP(aktives_Teilprojekt,Teilprojekte[[Teilprojekte]:[Kürzel]],2,FALSE),"okay","Hauptprozess anderes TP"))</f>
        <v>okay</v>
      </c>
      <c r="AM9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5" t="str">
        <f>IFERROR(IF(BTT[[#This Row],[SAP-Modul
(Pflichtauswahl)]]&lt;&gt;VLOOKUP(BTT[[#This Row],[Verwendete Transaktion (Pflichtauswahl)]],Transaktionen[[Transaktionen]:[Modul]],3,FALSE),"Modul anders","okay"),"")</f>
        <v>Modul anders</v>
      </c>
      <c r="AP995" t="str">
        <f>IFERROR(IF(COUNTIFS(BTT[Verwendete Transaktion (Pflichtauswahl)],BTT[[#This Row],[Verwendete Transaktion (Pflichtauswahl)]],BTT[SAP-Modul
(Pflichtauswahl)],"&lt;&gt;"&amp;BTT[[#This Row],[SAP-Modul
(Pflichtauswahl)]])&gt;0,"Modul anders","okay"),"")</f>
        <v>Modul anders</v>
      </c>
      <c r="AQ995" t="str">
        <f>IFERROR(IF(COUNTIFS(BTT[Verwendete Transaktion (Pflichtauswahl)],BTT[[#This Row],[Verwendete Transaktion (Pflichtauswahl)]],BTT[Verantwortliches TP
(automatisch)],"&lt;&gt;"&amp;BTT[[#This Row],[Verantwortliches TP
(automatisch)]])&gt;0,"Transaktion mehrfach","okay"),"")</f>
        <v>okay</v>
      </c>
      <c r="AR995" t="str">
        <f>IFERROR(IF(COUNTIFS(BTT[Verwendete Transaktion (Pflichtauswahl)],BTT[[#This Row],[Verwendete Transaktion (Pflichtauswahl)]],BTT[Verantwortliches TP
(automatisch)],"&lt;&gt;"&amp;VLOOKUP(aktives_Teilprojekt,Teilprojekte[[Teilprojekte]:[Kürzel]],2,FALSE))&gt;0,"Transaktion mehrfach","okay"),"")</f>
        <v>okay</v>
      </c>
      <c r="AS995" t="s">
        <v>2908</v>
      </c>
    </row>
    <row r="996" spans="1:45">
      <c r="A996" t="str">
        <f>IFERROR(IF(BTT[[#This Row],[Lfd Nr. 
(aus konsolidierter Datei)]]&lt;&gt;"",BTT[[#This Row],[Lfd Nr. 
(aus konsolidierter Datei)]],VLOOKUP(aktives_Teilprojekt,Teilprojekte[[Teilprojekte]:[Kürzel]],2,FALSE)&amp;ROW(BTT[[#This Row],[Lfd Nr.
(automatisch)]])-2),"")</f>
        <v>FI2508</v>
      </c>
      <c r="B996" t="s">
        <v>101</v>
      </c>
      <c r="D996" t="s">
        <v>102</v>
      </c>
      <c r="E996" t="str">
        <f>IFERROR(IF(NOT(BTT[[#This Row],[Manuelle Änderung des Verantwortliches TP
(Auswahl - bei Bedarf)]]=""),BTT[[#This Row],[Manuelle Änderung des Verantwortliches TP
(Auswahl - bei Bedarf)]],VLOOKUP(BTT[[#This Row],[Hauptprozess
(Pflichtauswahl)]],Hauptprozesse[],3,FALSE)),"")</f>
        <v>FI</v>
      </c>
      <c r="F996" t="s">
        <v>5</v>
      </c>
      <c r="H996" t="s">
        <v>792</v>
      </c>
      <c r="I996" t="s">
        <v>2909</v>
      </c>
      <c r="J996" t="str">
        <f>IFERROR(VLOOKUP(BTT[[#This Row],[Verwendete Transaktion (Pflichtauswahl)]],Transaktionen[[Transaktionen]:[Langtext]],2,FALSE),"")</f>
        <v>C FI Tabelle T030 skn+vsk</v>
      </c>
      <c r="V996" t="str">
        <f>IFERROR(VLOOKUP(BTT[[#This Row],[Verwendetes Formular
(Auswahl falls relevant)]],Formulare[[Formularbezeichnung]:[Formularname (technisch)]],2,FALSE),"")</f>
        <v/>
      </c>
      <c r="X996" t="s">
        <v>83</v>
      </c>
      <c r="Y996" s="4" t="s">
        <v>376</v>
      </c>
      <c r="AC996" s="22" t="s">
        <v>97</v>
      </c>
      <c r="AD996" t="s">
        <v>98</v>
      </c>
      <c r="AF996" s="22" t="s">
        <v>97</v>
      </c>
      <c r="AJ996" t="s">
        <v>99</v>
      </c>
      <c r="AK996" t="str">
        <f>IF(BTT[[#This Row],[Subprozess
(optionale Auswahl)]]="","okay",IF(VLOOKUP(BTT[[#This Row],[Subprozess
(optionale Auswahl)]],BPML[[Subprozess]:[Zugeordneter Hauptprozess]],3,FALSE)=BTT[[#This Row],[Hauptprozess
(Pflichtauswahl)]],"okay","falscher Subprozess"))</f>
        <v>okay</v>
      </c>
      <c r="AL996" t="str">
        <f>IF(aktives_Teilprojekt="Master","",IF(BTT[[#This Row],[Verantwortliches TP
(automatisch)]]=VLOOKUP(aktives_Teilprojekt,Teilprojekte[[Teilprojekte]:[Kürzel]],2,FALSE),"okay","Hauptprozess anderes TP"))</f>
        <v>okay</v>
      </c>
      <c r="AM9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6" t="str">
        <f>IFERROR(IF(BTT[[#This Row],[SAP-Modul
(Pflichtauswahl)]]&lt;&gt;VLOOKUP(BTT[[#This Row],[Verwendete Transaktion (Pflichtauswahl)]],Transaktionen[[Transaktionen]:[Modul]],3,FALSE),"Modul anders","okay"),"")</f>
        <v>Modul anders</v>
      </c>
      <c r="AP996" t="str">
        <f>IFERROR(IF(COUNTIFS(BTT[Verwendete Transaktion (Pflichtauswahl)],BTT[[#This Row],[Verwendete Transaktion (Pflichtauswahl)]],BTT[SAP-Modul
(Pflichtauswahl)],"&lt;&gt;"&amp;BTT[[#This Row],[SAP-Modul
(Pflichtauswahl)]])&gt;0,"Modul anders","okay"),"")</f>
        <v>Modul anders</v>
      </c>
      <c r="AQ996" t="str">
        <f>IFERROR(IF(COUNTIFS(BTT[Verwendete Transaktion (Pflichtauswahl)],BTT[[#This Row],[Verwendete Transaktion (Pflichtauswahl)]],BTT[Verantwortliches TP
(automatisch)],"&lt;&gt;"&amp;BTT[[#This Row],[Verantwortliches TP
(automatisch)]])&gt;0,"Transaktion mehrfach","okay"),"")</f>
        <v>okay</v>
      </c>
      <c r="AR996" t="str">
        <f>IFERROR(IF(COUNTIFS(BTT[Verwendete Transaktion (Pflichtauswahl)],BTT[[#This Row],[Verwendete Transaktion (Pflichtauswahl)]],BTT[Verantwortliches TP
(automatisch)],"&lt;&gt;"&amp;VLOOKUP(aktives_Teilprojekt,Teilprojekte[[Teilprojekte]:[Kürzel]],2,FALSE))&gt;0,"Transaktion mehrfach","okay"),"")</f>
        <v>okay</v>
      </c>
      <c r="AS996" t="s">
        <v>2910</v>
      </c>
    </row>
    <row r="997" spans="1:45">
      <c r="A997" t="str">
        <f>IFERROR(IF(BTT[[#This Row],[Lfd Nr. 
(aus konsolidierter Datei)]]&lt;&gt;"",BTT[[#This Row],[Lfd Nr. 
(aus konsolidierter Datei)]],VLOOKUP(aktives_Teilprojekt,Teilprojekte[[Teilprojekte]:[Kürzel]],2,FALSE)&amp;ROW(BTT[[#This Row],[Lfd Nr.
(automatisch)]])-2),"")</f>
        <v>FI2509</v>
      </c>
      <c r="B997" t="s">
        <v>101</v>
      </c>
      <c r="D997" t="s">
        <v>102</v>
      </c>
      <c r="E997" t="str">
        <f>IFERROR(IF(NOT(BTT[[#This Row],[Manuelle Änderung des Verantwortliches TP
(Auswahl - bei Bedarf)]]=""),BTT[[#This Row],[Manuelle Änderung des Verantwortliches TP
(Auswahl - bei Bedarf)]],VLOOKUP(BTT[[#This Row],[Hauptprozess
(Pflichtauswahl)]],Hauptprozesse[],3,FALSE)),"")</f>
        <v>FI</v>
      </c>
      <c r="F997" t="s">
        <v>5</v>
      </c>
      <c r="G997" t="s">
        <v>124</v>
      </c>
      <c r="H997" t="s">
        <v>792</v>
      </c>
      <c r="I997" t="s">
        <v>2911</v>
      </c>
      <c r="J997" t="str">
        <f>IFERROR(VLOOKUP(BTT[[#This Row],[Verwendete Transaktion (Pflichtauswahl)]],Transaktionen[[Transaktionen]:[Langtext]],2,FALSE),"")</f>
        <v>C FI Pflege Tabelle T001</v>
      </c>
      <c r="V997" t="str">
        <f>IFERROR(VLOOKUP(BTT[[#This Row],[Verwendetes Formular
(Auswahl falls relevant)]],Formulare[[Formularbezeichnung]:[Formularname (technisch)]],2,FALSE),"")</f>
        <v/>
      </c>
      <c r="X997" t="s">
        <v>83</v>
      </c>
      <c r="Y997" s="4" t="s">
        <v>376</v>
      </c>
      <c r="AC997" s="22" t="s">
        <v>97</v>
      </c>
      <c r="AD997" t="s">
        <v>98</v>
      </c>
      <c r="AF997" s="22" t="s">
        <v>97</v>
      </c>
      <c r="AJ997" t="s">
        <v>99</v>
      </c>
      <c r="AK997" t="str">
        <f>IF(BTT[[#This Row],[Subprozess
(optionale Auswahl)]]="","okay",IF(VLOOKUP(BTT[[#This Row],[Subprozess
(optionale Auswahl)]],BPML[[Subprozess]:[Zugeordneter Hauptprozess]],3,FALSE)=BTT[[#This Row],[Hauptprozess
(Pflichtauswahl)]],"okay","falscher Subprozess"))</f>
        <v>okay</v>
      </c>
      <c r="AL997" t="str">
        <f>IF(aktives_Teilprojekt="Master","",IF(BTT[[#This Row],[Verantwortliches TP
(automatisch)]]=VLOOKUP(aktives_Teilprojekt,Teilprojekte[[Teilprojekte]:[Kürzel]],2,FALSE),"okay","Hauptprozess anderes TP"))</f>
        <v>okay</v>
      </c>
      <c r="AM9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7" t="str">
        <f>IFERROR(IF(BTT[[#This Row],[SAP-Modul
(Pflichtauswahl)]]&lt;&gt;VLOOKUP(BTT[[#This Row],[Verwendete Transaktion (Pflichtauswahl)]],Transaktionen[[Transaktionen]:[Modul]],3,FALSE),"Modul anders","okay"),"")</f>
        <v>Modul anders</v>
      </c>
      <c r="AP997" t="str">
        <f>IFERROR(IF(COUNTIFS(BTT[Verwendete Transaktion (Pflichtauswahl)],BTT[[#This Row],[Verwendete Transaktion (Pflichtauswahl)]],BTT[SAP-Modul
(Pflichtauswahl)],"&lt;&gt;"&amp;BTT[[#This Row],[SAP-Modul
(Pflichtauswahl)]])&gt;0,"Modul anders","okay"),"")</f>
        <v>Modul anders</v>
      </c>
      <c r="AQ997" t="str">
        <f>IFERROR(IF(COUNTIFS(BTT[Verwendete Transaktion (Pflichtauswahl)],BTT[[#This Row],[Verwendete Transaktion (Pflichtauswahl)]],BTT[Verantwortliches TP
(automatisch)],"&lt;&gt;"&amp;BTT[[#This Row],[Verantwortliches TP
(automatisch)]])&gt;0,"Transaktion mehrfach","okay"),"")</f>
        <v>okay</v>
      </c>
      <c r="AR997" t="str">
        <f>IFERROR(IF(COUNTIFS(BTT[Verwendete Transaktion (Pflichtauswahl)],BTT[[#This Row],[Verwendete Transaktion (Pflichtauswahl)]],BTT[Verantwortliches TP
(automatisch)],"&lt;&gt;"&amp;VLOOKUP(aktives_Teilprojekt,Teilprojekte[[Teilprojekte]:[Kürzel]],2,FALSE))&gt;0,"Transaktion mehrfach","okay"),"")</f>
        <v>okay</v>
      </c>
      <c r="AS997" t="s">
        <v>2912</v>
      </c>
    </row>
    <row r="998" spans="1:45">
      <c r="A998" t="str">
        <f>IFERROR(IF(BTT[[#This Row],[Lfd Nr. 
(aus konsolidierter Datei)]]&lt;&gt;"",BTT[[#This Row],[Lfd Nr. 
(aus konsolidierter Datei)]],VLOOKUP(aktives_Teilprojekt,Teilprojekte[[Teilprojekte]:[Kürzel]],2,FALSE)&amp;ROW(BTT[[#This Row],[Lfd Nr.
(automatisch)]])-2),"")</f>
        <v>FI2510</v>
      </c>
      <c r="B998" t="s">
        <v>101</v>
      </c>
      <c r="D998" t="s">
        <v>102</v>
      </c>
      <c r="E998" t="str">
        <f>IFERROR(IF(NOT(BTT[[#This Row],[Manuelle Änderung des Verantwortliches TP
(Auswahl - bei Bedarf)]]=""),BTT[[#This Row],[Manuelle Änderung des Verantwortliches TP
(Auswahl - bei Bedarf)]],VLOOKUP(BTT[[#This Row],[Hauptprozess
(Pflichtauswahl)]],Hauptprozesse[],3,FALSE)),"")</f>
        <v>FI</v>
      </c>
      <c r="F998" t="s">
        <v>5</v>
      </c>
      <c r="G998" t="s">
        <v>124</v>
      </c>
      <c r="H998" t="s">
        <v>792</v>
      </c>
      <c r="I998" t="s">
        <v>2913</v>
      </c>
      <c r="J998" t="str">
        <f>IFERROR(VLOOKUP(BTT[[#This Row],[Verwendete Transaktion (Pflichtauswahl)]],Transaktionen[[Transaktionen]:[Langtext]],2,FALSE),"")</f>
        <v>C RF-KONS : Tabelle T856</v>
      </c>
      <c r="V998" t="str">
        <f>IFERROR(VLOOKUP(BTT[[#This Row],[Verwendetes Formular
(Auswahl falls relevant)]],Formulare[[Formularbezeichnung]:[Formularname (technisch)]],2,FALSE),"")</f>
        <v/>
      </c>
      <c r="X998" t="s">
        <v>83</v>
      </c>
      <c r="Y998" s="4" t="s">
        <v>376</v>
      </c>
      <c r="AC998" s="22" t="s">
        <v>97</v>
      </c>
      <c r="AD998" t="s">
        <v>98</v>
      </c>
      <c r="AF998" s="22" t="s">
        <v>97</v>
      </c>
      <c r="AJ998" t="s">
        <v>99</v>
      </c>
      <c r="AK998" t="str">
        <f>IF(BTT[[#This Row],[Subprozess
(optionale Auswahl)]]="","okay",IF(VLOOKUP(BTT[[#This Row],[Subprozess
(optionale Auswahl)]],BPML[[Subprozess]:[Zugeordneter Hauptprozess]],3,FALSE)=BTT[[#This Row],[Hauptprozess
(Pflichtauswahl)]],"okay","falscher Subprozess"))</f>
        <v>okay</v>
      </c>
      <c r="AL998" t="str">
        <f>IF(aktives_Teilprojekt="Master","",IF(BTT[[#This Row],[Verantwortliches TP
(automatisch)]]=VLOOKUP(aktives_Teilprojekt,Teilprojekte[[Teilprojekte]:[Kürzel]],2,FALSE),"okay","Hauptprozess anderes TP"))</f>
        <v>okay</v>
      </c>
      <c r="AM9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8" t="str">
        <f>IFERROR(IF(BTT[[#This Row],[SAP-Modul
(Pflichtauswahl)]]&lt;&gt;VLOOKUP(BTT[[#This Row],[Verwendete Transaktion (Pflichtauswahl)]],Transaktionen[[Transaktionen]:[Modul]],3,FALSE),"Modul anders","okay"),"")</f>
        <v>Modul anders</v>
      </c>
      <c r="AP998" t="str">
        <f>IFERROR(IF(COUNTIFS(BTT[Verwendete Transaktion (Pflichtauswahl)],BTT[[#This Row],[Verwendete Transaktion (Pflichtauswahl)]],BTT[SAP-Modul
(Pflichtauswahl)],"&lt;&gt;"&amp;BTT[[#This Row],[SAP-Modul
(Pflichtauswahl)]])&gt;0,"Modul anders","okay"),"")</f>
        <v>Modul anders</v>
      </c>
      <c r="AQ998" t="str">
        <f>IFERROR(IF(COUNTIFS(BTT[Verwendete Transaktion (Pflichtauswahl)],BTT[[#This Row],[Verwendete Transaktion (Pflichtauswahl)]],BTT[Verantwortliches TP
(automatisch)],"&lt;&gt;"&amp;BTT[[#This Row],[Verantwortliches TP
(automatisch)]])&gt;0,"Transaktion mehrfach","okay"),"")</f>
        <v>okay</v>
      </c>
      <c r="AR998" t="str">
        <f>IFERROR(IF(COUNTIFS(BTT[Verwendete Transaktion (Pflichtauswahl)],BTT[[#This Row],[Verwendete Transaktion (Pflichtauswahl)]],BTT[Verantwortliches TP
(automatisch)],"&lt;&gt;"&amp;VLOOKUP(aktives_Teilprojekt,Teilprojekte[[Teilprojekte]:[Kürzel]],2,FALSE))&gt;0,"Transaktion mehrfach","okay"),"")</f>
        <v>okay</v>
      </c>
      <c r="AS998" t="s">
        <v>2914</v>
      </c>
    </row>
    <row r="999" spans="1:45">
      <c r="A999" t="str">
        <f>IFERROR(IF(BTT[[#This Row],[Lfd Nr. 
(aus konsolidierter Datei)]]&lt;&gt;"",BTT[[#This Row],[Lfd Nr. 
(aus konsolidierter Datei)]],VLOOKUP(aktives_Teilprojekt,Teilprojekte[[Teilprojekte]:[Kürzel]],2,FALSE)&amp;ROW(BTT[[#This Row],[Lfd Nr.
(automatisch)]])-2),"")</f>
        <v>FI2557</v>
      </c>
      <c r="B999" t="s">
        <v>101</v>
      </c>
      <c r="D999" t="s">
        <v>102</v>
      </c>
      <c r="E999" t="str">
        <f>IFERROR(IF(NOT(BTT[[#This Row],[Manuelle Änderung des Verantwortliches TP
(Auswahl - bei Bedarf)]]=""),BTT[[#This Row],[Manuelle Änderung des Verantwortliches TP
(Auswahl - bei Bedarf)]],VLOOKUP(BTT[[#This Row],[Hauptprozess
(Pflichtauswahl)]],Hauptprozesse[],3,FALSE)),"")</f>
        <v>FI</v>
      </c>
      <c r="F999" t="s">
        <v>5</v>
      </c>
      <c r="H999" t="s">
        <v>792</v>
      </c>
      <c r="I999" t="s">
        <v>2915</v>
      </c>
      <c r="J999" t="str">
        <f>IFERROR(VLOOKUP(BTT[[#This Row],[Verwendete Transaktion (Pflichtauswahl)]],Transaktionen[[Transaktionen]:[Langtext]],2,FALSE),"")</f>
        <v>C RF-KONS : Tabelle T874</v>
      </c>
      <c r="V999" t="str">
        <f>IFERROR(VLOOKUP(BTT[[#This Row],[Verwendetes Formular
(Auswahl falls relevant)]],Formulare[[Formularbezeichnung]:[Formularname (technisch)]],2,FALSE),"")</f>
        <v/>
      </c>
      <c r="X999" t="s">
        <v>83</v>
      </c>
      <c r="Y999" s="4" t="s">
        <v>376</v>
      </c>
      <c r="AC999" s="22" t="s">
        <v>97</v>
      </c>
      <c r="AD999" t="s">
        <v>98</v>
      </c>
      <c r="AF999" s="22" t="s">
        <v>97</v>
      </c>
      <c r="AJ999" t="s">
        <v>99</v>
      </c>
      <c r="AK999" t="str">
        <f>IF(BTT[[#This Row],[Subprozess
(optionale Auswahl)]]="","okay",IF(VLOOKUP(BTT[[#This Row],[Subprozess
(optionale Auswahl)]],BPML[[Subprozess]:[Zugeordneter Hauptprozess]],3,FALSE)=BTT[[#This Row],[Hauptprozess
(Pflichtauswahl)]],"okay","falscher Subprozess"))</f>
        <v>okay</v>
      </c>
      <c r="AL999" t="str">
        <f>IF(aktives_Teilprojekt="Master","",IF(BTT[[#This Row],[Verantwortliches TP
(automatisch)]]=VLOOKUP(aktives_Teilprojekt,Teilprojekte[[Teilprojekte]:[Kürzel]],2,FALSE),"okay","Hauptprozess anderes TP"))</f>
        <v>okay</v>
      </c>
      <c r="AM9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9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999" t="str">
        <f>IFERROR(IF(BTT[[#This Row],[SAP-Modul
(Pflichtauswahl)]]&lt;&gt;VLOOKUP(BTT[[#This Row],[Verwendete Transaktion (Pflichtauswahl)]],Transaktionen[[Transaktionen]:[Modul]],3,FALSE),"Modul anders","okay"),"")</f>
        <v>Modul anders</v>
      </c>
      <c r="AP999" t="str">
        <f>IFERROR(IF(COUNTIFS(BTT[Verwendete Transaktion (Pflichtauswahl)],BTT[[#This Row],[Verwendete Transaktion (Pflichtauswahl)]],BTT[SAP-Modul
(Pflichtauswahl)],"&lt;&gt;"&amp;BTT[[#This Row],[SAP-Modul
(Pflichtauswahl)]])&gt;0,"Modul anders","okay"),"")</f>
        <v>Modul anders</v>
      </c>
      <c r="AQ999" t="str">
        <f>IFERROR(IF(COUNTIFS(BTT[Verwendete Transaktion (Pflichtauswahl)],BTT[[#This Row],[Verwendete Transaktion (Pflichtauswahl)]],BTT[Verantwortliches TP
(automatisch)],"&lt;&gt;"&amp;BTT[[#This Row],[Verantwortliches TP
(automatisch)]])&gt;0,"Transaktion mehrfach","okay"),"")</f>
        <v>okay</v>
      </c>
      <c r="AR999" t="str">
        <f>IFERROR(IF(COUNTIFS(BTT[Verwendete Transaktion (Pflichtauswahl)],BTT[[#This Row],[Verwendete Transaktion (Pflichtauswahl)]],BTT[Verantwortliches TP
(automatisch)],"&lt;&gt;"&amp;VLOOKUP(aktives_Teilprojekt,Teilprojekte[[Teilprojekte]:[Kürzel]],2,FALSE))&gt;0,"Transaktion mehrfach","okay"),"")</f>
        <v>okay</v>
      </c>
      <c r="AS999" t="s">
        <v>2916</v>
      </c>
    </row>
    <row r="1000" spans="1:45">
      <c r="A1000" t="str">
        <f>IFERROR(IF(BTT[[#This Row],[Lfd Nr. 
(aus konsolidierter Datei)]]&lt;&gt;"",BTT[[#This Row],[Lfd Nr. 
(aus konsolidierter Datei)]],VLOOKUP(aktives_Teilprojekt,Teilprojekte[[Teilprojekte]:[Kürzel]],2,FALSE)&amp;ROW(BTT[[#This Row],[Lfd Nr.
(automatisch)]])-2),"")</f>
        <v>FI3171</v>
      </c>
      <c r="B1000" t="s">
        <v>807</v>
      </c>
      <c r="D1000" t="s">
        <v>2917</v>
      </c>
      <c r="E1000" t="str">
        <f>IFERROR(IF(NOT(BTT[[#This Row],[Manuelle Änderung des Verantwortliches TP
(Auswahl - bei Bedarf)]]=""),BTT[[#This Row],[Manuelle Änderung des Verantwortliches TP
(Auswahl - bei Bedarf)]],VLOOKUP(BTT[[#This Row],[Hauptprozess
(Pflichtauswahl)]],Hauptprozesse[],3,FALSE)),"")</f>
        <v>FI</v>
      </c>
      <c r="G1000" t="s">
        <v>809</v>
      </c>
      <c r="H1000" t="s">
        <v>1088</v>
      </c>
      <c r="I1000" t="s">
        <v>2918</v>
      </c>
      <c r="J1000" t="str">
        <f>IFERROR(VLOOKUP(BTT[[#This Row],[Verwendete Transaktion (Pflichtauswahl)]],Transaktionen[[Transaktionen]:[Langtext]],2,FALSE),"")</f>
        <v>Abstimmledger: Kontenfindung</v>
      </c>
      <c r="O1000" t="s">
        <v>83</v>
      </c>
      <c r="T1000" t="s">
        <v>83</v>
      </c>
      <c r="V1000" t="str">
        <f>IFERROR(VLOOKUP(BTT[[#This Row],[Verwendetes Formular
(Auswahl falls relevant)]],Formulare[[Formularbezeichnung]:[Formularname (technisch)]],2,FALSE),"")</f>
        <v/>
      </c>
      <c r="X1000" t="s">
        <v>83</v>
      </c>
      <c r="Y1000" s="4"/>
      <c r="AC1000" s="22" t="s">
        <v>97</v>
      </c>
      <c r="AD1000" t="s">
        <v>98</v>
      </c>
      <c r="AF1000" s="22" t="s">
        <v>97</v>
      </c>
      <c r="AJ1000" t="s">
        <v>99</v>
      </c>
      <c r="AK1000" t="str">
        <f>IF(BTT[[#This Row],[Subprozess
(optionale Auswahl)]]="","okay",IF(VLOOKUP(BTT[[#This Row],[Subprozess
(optionale Auswahl)]],BPML[[Subprozess]:[Zugeordneter Hauptprozess]],3,FALSE)=BTT[[#This Row],[Hauptprozess
(Pflichtauswahl)]],"okay","falscher Subprozess"))</f>
        <v>okay</v>
      </c>
      <c r="AL1000" t="str">
        <f>IF(aktives_Teilprojekt="Master","",IF(BTT[[#This Row],[Verantwortliches TP
(automatisch)]]=VLOOKUP(aktives_Teilprojekt,Teilprojekte[[Teilprojekte]:[Kürzel]],2,FALSE),"okay","Hauptprozess anderes TP"))</f>
        <v>okay</v>
      </c>
      <c r="AM10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0" t="str">
        <f>IFERROR(IF(BTT[[#This Row],[SAP-Modul
(Pflichtauswahl)]]&lt;&gt;VLOOKUP(BTT[[#This Row],[Verwendete Transaktion (Pflichtauswahl)]],Transaktionen[[Transaktionen]:[Modul]],3,FALSE),"Modul anders","okay"),"")</f>
        <v>okay</v>
      </c>
      <c r="AP1000" t="str">
        <f>IFERROR(IF(COUNTIFS(BTT[Verwendete Transaktion (Pflichtauswahl)],BTT[[#This Row],[Verwendete Transaktion (Pflichtauswahl)]],BTT[SAP-Modul
(Pflichtauswahl)],"&lt;&gt;"&amp;BTT[[#This Row],[SAP-Modul
(Pflichtauswahl)]])&gt;0,"Modul anders","okay"),"")</f>
        <v>okay</v>
      </c>
      <c r="AQ1000" t="str">
        <f>IFERROR(IF(COUNTIFS(BTT[Verwendete Transaktion (Pflichtauswahl)],BTT[[#This Row],[Verwendete Transaktion (Pflichtauswahl)]],BTT[Verantwortliches TP
(automatisch)],"&lt;&gt;"&amp;BTT[[#This Row],[Verantwortliches TP
(automatisch)]])&gt;0,"Transaktion mehrfach","okay"),"")</f>
        <v>okay</v>
      </c>
      <c r="AR1000" t="str">
        <f>IFERROR(IF(COUNTIFS(BTT[Verwendete Transaktion (Pflichtauswahl)],BTT[[#This Row],[Verwendete Transaktion (Pflichtauswahl)]],BTT[Verantwortliches TP
(automatisch)],"&lt;&gt;"&amp;VLOOKUP(aktives_Teilprojekt,Teilprojekte[[Teilprojekte]:[Kürzel]],2,FALSE))&gt;0,"Transaktion mehrfach","okay"),"")</f>
        <v>okay</v>
      </c>
      <c r="AS1000" t="s">
        <v>2919</v>
      </c>
    </row>
    <row r="1001" spans="1:45">
      <c r="A1001" t="str">
        <f>IFERROR(IF(BTT[[#This Row],[Lfd Nr. 
(aus konsolidierter Datei)]]&lt;&gt;"",BTT[[#This Row],[Lfd Nr. 
(aus konsolidierter Datei)]],VLOOKUP(aktives_Teilprojekt,Teilprojekte[[Teilprojekte]:[Kürzel]],2,FALSE)&amp;ROW(BTT[[#This Row],[Lfd Nr.
(automatisch)]])-2),"")</f>
        <v>FI3172</v>
      </c>
      <c r="B1001" t="s">
        <v>807</v>
      </c>
      <c r="D1001" t="s">
        <v>2920</v>
      </c>
      <c r="E1001" t="str">
        <f>IFERROR(IF(NOT(BTT[[#This Row],[Manuelle Änderung des Verantwortliches TP
(Auswahl - bei Bedarf)]]=""),BTT[[#This Row],[Manuelle Änderung des Verantwortliches TP
(Auswahl - bei Bedarf)]],VLOOKUP(BTT[[#This Row],[Hauptprozess
(Pflichtauswahl)]],Hauptprozesse[],3,FALSE)),"")</f>
        <v>FI</v>
      </c>
      <c r="G1001" t="s">
        <v>809</v>
      </c>
      <c r="H1001" t="s">
        <v>1088</v>
      </c>
      <c r="I1001" t="s">
        <v>2921</v>
      </c>
      <c r="J1001" t="str">
        <f>IFERROR(VLOOKUP(BTT[[#This Row],[Verwendete Transaktion (Pflichtauswahl)]],Transaktionen[[Transaktionen]:[Langtext]],2,FALSE),"")</f>
        <v>Autom. Kontierungsfindung ändern</v>
      </c>
      <c r="O1001" t="s">
        <v>83</v>
      </c>
      <c r="T1001" t="s">
        <v>83</v>
      </c>
      <c r="V1001" t="str">
        <f>IFERROR(VLOOKUP(BTT[[#This Row],[Verwendetes Formular
(Auswahl falls relevant)]],Formulare[[Formularbezeichnung]:[Formularname (technisch)]],2,FALSE),"")</f>
        <v/>
      </c>
      <c r="X1001" t="s">
        <v>83</v>
      </c>
      <c r="Y1001" s="4"/>
      <c r="AC1001" s="22" t="s">
        <v>97</v>
      </c>
      <c r="AD1001" t="s">
        <v>816</v>
      </c>
      <c r="AF1001" t="s">
        <v>2922</v>
      </c>
      <c r="AG1001" t="s">
        <v>792</v>
      </c>
      <c r="AJ1001" t="s">
        <v>99</v>
      </c>
      <c r="AK1001" t="str">
        <f>IF(BTT[[#This Row],[Subprozess
(optionale Auswahl)]]="","okay",IF(VLOOKUP(BTT[[#This Row],[Subprozess
(optionale Auswahl)]],BPML[[Subprozess]:[Zugeordneter Hauptprozess]],3,FALSE)=BTT[[#This Row],[Hauptprozess
(Pflichtauswahl)]],"okay","falscher Subprozess"))</f>
        <v>okay</v>
      </c>
      <c r="AL1001" t="str">
        <f>IF(aktives_Teilprojekt="Master","",IF(BTT[[#This Row],[Verantwortliches TP
(automatisch)]]=VLOOKUP(aktives_Teilprojekt,Teilprojekte[[Teilprojekte]:[Kürzel]],2,FALSE),"okay","Hauptprozess anderes TP"))</f>
        <v>okay</v>
      </c>
      <c r="AM10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1" t="str">
        <f>IFERROR(IF(BTT[[#This Row],[SAP-Modul
(Pflichtauswahl)]]&lt;&gt;VLOOKUP(BTT[[#This Row],[Verwendete Transaktion (Pflichtauswahl)]],Transaktionen[[Transaktionen]:[Modul]],3,FALSE),"Modul anders","okay"),"")</f>
        <v>okay</v>
      </c>
      <c r="AP1001" t="str">
        <f>IFERROR(IF(COUNTIFS(BTT[Verwendete Transaktion (Pflichtauswahl)],BTT[[#This Row],[Verwendete Transaktion (Pflichtauswahl)]],BTT[SAP-Modul
(Pflichtauswahl)],"&lt;&gt;"&amp;BTT[[#This Row],[SAP-Modul
(Pflichtauswahl)]])&gt;0,"Modul anders","okay"),"")</f>
        <v>okay</v>
      </c>
      <c r="AQ1001" t="str">
        <f>IFERROR(IF(COUNTIFS(BTT[Verwendete Transaktion (Pflichtauswahl)],BTT[[#This Row],[Verwendete Transaktion (Pflichtauswahl)]],BTT[Verantwortliches TP
(automatisch)],"&lt;&gt;"&amp;BTT[[#This Row],[Verantwortliches TP
(automatisch)]])&gt;0,"Transaktion mehrfach","okay"),"")</f>
        <v>okay</v>
      </c>
      <c r="AR1001" t="str">
        <f>IFERROR(IF(COUNTIFS(BTT[Verwendete Transaktion (Pflichtauswahl)],BTT[[#This Row],[Verwendete Transaktion (Pflichtauswahl)]],BTT[Verantwortliches TP
(automatisch)],"&lt;&gt;"&amp;VLOOKUP(aktives_Teilprojekt,Teilprojekte[[Teilprojekte]:[Kürzel]],2,FALSE))&gt;0,"Transaktion mehrfach","okay"),"")</f>
        <v>okay</v>
      </c>
      <c r="AS1001" t="s">
        <v>2923</v>
      </c>
    </row>
    <row r="1002" spans="1:45">
      <c r="A1002" t="str">
        <f>IFERROR(IF(BTT[[#This Row],[Lfd Nr. 
(aus konsolidierter Datei)]]&lt;&gt;"",BTT[[#This Row],[Lfd Nr. 
(aus konsolidierter Datei)]],VLOOKUP(aktives_Teilprojekt,Teilprojekte[[Teilprojekte]:[Kürzel]],2,FALSE)&amp;ROW(BTT[[#This Row],[Lfd Nr.
(automatisch)]])-2),"")</f>
        <v>FI3096</v>
      </c>
      <c r="B1002" t="s">
        <v>813</v>
      </c>
      <c r="D1002" t="s">
        <v>2924</v>
      </c>
      <c r="E1002" t="str">
        <f>IFERROR(IF(NOT(BTT[[#This Row],[Manuelle Änderung des Verantwortliches TP
(Auswahl - bei Bedarf)]]=""),BTT[[#This Row],[Manuelle Änderung des Verantwortliches TP
(Auswahl - bei Bedarf)]],VLOOKUP(BTT[[#This Row],[Hauptprozess
(Pflichtauswahl)]],Hauptprozesse[],3,FALSE)),"")</f>
        <v>FI</v>
      </c>
      <c r="F1002" t="s">
        <v>5</v>
      </c>
      <c r="G1002" t="s">
        <v>809</v>
      </c>
      <c r="H1002" t="s">
        <v>1088</v>
      </c>
      <c r="I1002" t="s">
        <v>2925</v>
      </c>
      <c r="J1002" t="str">
        <f>IFERROR(VLOOKUP(BTT[[#This Row],[Verwendete Transaktion (Pflichtauswahl)]],Transaktionen[[Transaktionen]:[Langtext]],2,FALSE),"")</f>
        <v>Standardhierarchie anzeigen</v>
      </c>
      <c r="O1002" t="s">
        <v>83</v>
      </c>
      <c r="T1002" t="s">
        <v>83</v>
      </c>
      <c r="V1002" t="str">
        <f>IFERROR(VLOOKUP(BTT[[#This Row],[Verwendetes Formular
(Auswahl falls relevant)]],Formulare[[Formularbezeichnung]:[Formularname (technisch)]],2,FALSE),"")</f>
        <v/>
      </c>
      <c r="X1002" t="s">
        <v>83</v>
      </c>
      <c r="Y1002" s="4"/>
      <c r="AC1002" s="22" t="s">
        <v>97</v>
      </c>
      <c r="AD1002" t="s">
        <v>98</v>
      </c>
      <c r="AF1002" s="22" t="s">
        <v>97</v>
      </c>
      <c r="AJ1002" t="s">
        <v>99</v>
      </c>
      <c r="AK1002" t="str">
        <f>IF(BTT[[#This Row],[Subprozess
(optionale Auswahl)]]="","okay",IF(VLOOKUP(BTT[[#This Row],[Subprozess
(optionale Auswahl)]],BPML[[Subprozess]:[Zugeordneter Hauptprozess]],3,FALSE)=BTT[[#This Row],[Hauptprozess
(Pflichtauswahl)]],"okay","falscher Subprozess"))</f>
        <v>okay</v>
      </c>
      <c r="AL1002" t="str">
        <f>IF(aktives_Teilprojekt="Master","",IF(BTT[[#This Row],[Verantwortliches TP
(automatisch)]]=VLOOKUP(aktives_Teilprojekt,Teilprojekte[[Teilprojekte]:[Kürzel]],2,FALSE),"okay","Hauptprozess anderes TP"))</f>
        <v>okay</v>
      </c>
      <c r="AM10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2" t="str">
        <f>IFERROR(IF(BTT[[#This Row],[SAP-Modul
(Pflichtauswahl)]]&lt;&gt;VLOOKUP(BTT[[#This Row],[Verwendete Transaktion (Pflichtauswahl)]],Transaktionen[[Transaktionen]:[Modul]],3,FALSE),"Modul anders","okay"),"")</f>
        <v>okay</v>
      </c>
      <c r="AP1002" t="str">
        <f>IFERROR(IF(COUNTIFS(BTT[Verwendete Transaktion (Pflichtauswahl)],BTT[[#This Row],[Verwendete Transaktion (Pflichtauswahl)]],BTT[SAP-Modul
(Pflichtauswahl)],"&lt;&gt;"&amp;BTT[[#This Row],[SAP-Modul
(Pflichtauswahl)]])&gt;0,"Modul anders","okay"),"")</f>
        <v>okay</v>
      </c>
      <c r="AQ1002" t="str">
        <f>IFERROR(IF(COUNTIFS(BTT[Verwendete Transaktion (Pflichtauswahl)],BTT[[#This Row],[Verwendete Transaktion (Pflichtauswahl)]],BTT[Verantwortliches TP
(automatisch)],"&lt;&gt;"&amp;BTT[[#This Row],[Verantwortliches TP
(automatisch)]])&gt;0,"Transaktion mehrfach","okay"),"")</f>
        <v>okay</v>
      </c>
      <c r="AR1002" t="str">
        <f>IFERROR(IF(COUNTIFS(BTT[Verwendete Transaktion (Pflichtauswahl)],BTT[[#This Row],[Verwendete Transaktion (Pflichtauswahl)]],BTT[Verantwortliches TP
(automatisch)],"&lt;&gt;"&amp;VLOOKUP(aktives_Teilprojekt,Teilprojekte[[Teilprojekte]:[Kürzel]],2,FALSE))&gt;0,"Transaktion mehrfach","okay"),"")</f>
        <v>okay</v>
      </c>
      <c r="AS1002" t="s">
        <v>2926</v>
      </c>
    </row>
    <row r="1003" spans="1:45">
      <c r="A1003" t="str">
        <f>IFERROR(IF(BTT[[#This Row],[Lfd Nr. 
(aus konsolidierter Datei)]]&lt;&gt;"",BTT[[#This Row],[Lfd Nr. 
(aus konsolidierter Datei)]],VLOOKUP(aktives_Teilprojekt,Teilprojekte[[Teilprojekte]:[Kürzel]],2,FALSE)&amp;ROW(BTT[[#This Row],[Lfd Nr.
(automatisch)]])-2),"")</f>
        <v>FI3097</v>
      </c>
      <c r="B1003" t="s">
        <v>813</v>
      </c>
      <c r="D1003" t="s">
        <v>2924</v>
      </c>
      <c r="E1003" t="str">
        <f>IFERROR(IF(NOT(BTT[[#This Row],[Manuelle Änderung des Verantwortliches TP
(Auswahl - bei Bedarf)]]=""),BTT[[#This Row],[Manuelle Änderung des Verantwortliches TP
(Auswahl - bei Bedarf)]],VLOOKUP(BTT[[#This Row],[Hauptprozess
(Pflichtauswahl)]],Hauptprozesse[],3,FALSE)),"")</f>
        <v>FI</v>
      </c>
      <c r="F1003" t="s">
        <v>5</v>
      </c>
      <c r="G1003" t="s">
        <v>809</v>
      </c>
      <c r="H1003" t="s">
        <v>1088</v>
      </c>
      <c r="I1003" t="s">
        <v>2927</v>
      </c>
      <c r="J1003" t="str">
        <f>IFERROR(VLOOKUP(BTT[[#This Row],[Verwendete Transaktion (Pflichtauswahl)]],Transaktionen[[Transaktionen]:[Langtext]],2,FALSE),"")</f>
        <v>Standardhierarchie anzeigen</v>
      </c>
      <c r="O1003" t="s">
        <v>83</v>
      </c>
      <c r="T1003" t="s">
        <v>83</v>
      </c>
      <c r="V1003" t="str">
        <f>IFERROR(VLOOKUP(BTT[[#This Row],[Verwendetes Formular
(Auswahl falls relevant)]],Formulare[[Formularbezeichnung]:[Formularname (technisch)]],2,FALSE),"")</f>
        <v/>
      </c>
      <c r="X1003" t="s">
        <v>83</v>
      </c>
      <c r="Y1003" s="4"/>
      <c r="AC1003" s="22" t="s">
        <v>97</v>
      </c>
      <c r="AD1003" t="s">
        <v>98</v>
      </c>
      <c r="AF1003" s="22" t="s">
        <v>97</v>
      </c>
      <c r="AJ1003" t="s">
        <v>99</v>
      </c>
      <c r="AK1003" t="str">
        <f>IF(BTT[[#This Row],[Subprozess
(optionale Auswahl)]]="","okay",IF(VLOOKUP(BTT[[#This Row],[Subprozess
(optionale Auswahl)]],BPML[[Subprozess]:[Zugeordneter Hauptprozess]],3,FALSE)=BTT[[#This Row],[Hauptprozess
(Pflichtauswahl)]],"okay","falscher Subprozess"))</f>
        <v>okay</v>
      </c>
      <c r="AL1003" t="str">
        <f>IF(aktives_Teilprojekt="Master","",IF(BTT[[#This Row],[Verantwortliches TP
(automatisch)]]=VLOOKUP(aktives_Teilprojekt,Teilprojekte[[Teilprojekte]:[Kürzel]],2,FALSE),"okay","Hauptprozess anderes TP"))</f>
        <v>okay</v>
      </c>
      <c r="AM10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3" t="str">
        <f>IFERROR(IF(BTT[[#This Row],[SAP-Modul
(Pflichtauswahl)]]&lt;&gt;VLOOKUP(BTT[[#This Row],[Verwendete Transaktion (Pflichtauswahl)]],Transaktionen[[Transaktionen]:[Modul]],3,FALSE),"Modul anders","okay"),"")</f>
        <v>okay</v>
      </c>
      <c r="AP1003" t="str">
        <f>IFERROR(IF(COUNTIFS(BTT[Verwendete Transaktion (Pflichtauswahl)],BTT[[#This Row],[Verwendete Transaktion (Pflichtauswahl)]],BTT[SAP-Modul
(Pflichtauswahl)],"&lt;&gt;"&amp;BTT[[#This Row],[SAP-Modul
(Pflichtauswahl)]])&gt;0,"Modul anders","okay"),"")</f>
        <v>okay</v>
      </c>
      <c r="AQ1003" t="str">
        <f>IFERROR(IF(COUNTIFS(BTT[Verwendete Transaktion (Pflichtauswahl)],BTT[[#This Row],[Verwendete Transaktion (Pflichtauswahl)]],BTT[Verantwortliches TP
(automatisch)],"&lt;&gt;"&amp;BTT[[#This Row],[Verantwortliches TP
(automatisch)]])&gt;0,"Transaktion mehrfach","okay"),"")</f>
        <v>okay</v>
      </c>
      <c r="AR1003" t="str">
        <f>IFERROR(IF(COUNTIFS(BTT[Verwendete Transaktion (Pflichtauswahl)],BTT[[#This Row],[Verwendete Transaktion (Pflichtauswahl)]],BTT[Verantwortliches TP
(automatisch)],"&lt;&gt;"&amp;VLOOKUP(aktives_Teilprojekt,Teilprojekte[[Teilprojekte]:[Kürzel]],2,FALSE))&gt;0,"Transaktion mehrfach","okay"),"")</f>
        <v>okay</v>
      </c>
      <c r="AS1003" t="s">
        <v>2928</v>
      </c>
    </row>
    <row r="1004" spans="1:45">
      <c r="A1004" t="str">
        <f>IFERROR(IF(BTT[[#This Row],[Lfd Nr. 
(aus konsolidierter Datei)]]&lt;&gt;"",BTT[[#This Row],[Lfd Nr. 
(aus konsolidierter Datei)]],VLOOKUP(aktives_Teilprojekt,Teilprojekte[[Teilprojekte]:[Kürzel]],2,FALSE)&amp;ROW(BTT[[#This Row],[Lfd Nr.
(automatisch)]])-2),"")</f>
        <v>FI3098</v>
      </c>
      <c r="B1004" t="s">
        <v>813</v>
      </c>
      <c r="D1004" t="s">
        <v>2929</v>
      </c>
      <c r="E1004" t="str">
        <f>IFERROR(IF(NOT(BTT[[#This Row],[Manuelle Änderung des Verantwortliches TP
(Auswahl - bei Bedarf)]]=""),BTT[[#This Row],[Manuelle Änderung des Verantwortliches TP
(Auswahl - bei Bedarf)]],VLOOKUP(BTT[[#This Row],[Hauptprozess
(Pflichtauswahl)]],Hauptprozesse[],3,FALSE)),"")</f>
        <v>FI</v>
      </c>
      <c r="F1004" t="s">
        <v>5</v>
      </c>
      <c r="G1004" t="s">
        <v>809</v>
      </c>
      <c r="H1004" t="s">
        <v>1088</v>
      </c>
      <c r="I1004" t="s">
        <v>2930</v>
      </c>
      <c r="J1004" t="str">
        <f>IFERROR(VLOOKUP(BTT[[#This Row],[Verwendete Transaktion (Pflichtauswahl)]],Transaktionen[[Transaktionen]:[Langtext]],2,FALSE),"")</f>
        <v>Standardhierarchie ändern</v>
      </c>
      <c r="O1004" t="s">
        <v>83</v>
      </c>
      <c r="T1004" t="s">
        <v>83</v>
      </c>
      <c r="V1004" t="str">
        <f>IFERROR(VLOOKUP(BTT[[#This Row],[Verwendetes Formular
(Auswahl falls relevant)]],Formulare[[Formularbezeichnung]:[Formularname (technisch)]],2,FALSE),"")</f>
        <v/>
      </c>
      <c r="X1004" t="s">
        <v>83</v>
      </c>
      <c r="Y1004" s="4"/>
      <c r="AC1004" s="22" t="s">
        <v>97</v>
      </c>
      <c r="AD1004" t="s">
        <v>98</v>
      </c>
      <c r="AF1004" s="22" t="s">
        <v>97</v>
      </c>
      <c r="AJ1004" t="s">
        <v>99</v>
      </c>
      <c r="AK1004" t="str">
        <f>IF(BTT[[#This Row],[Subprozess
(optionale Auswahl)]]="","okay",IF(VLOOKUP(BTT[[#This Row],[Subprozess
(optionale Auswahl)]],BPML[[Subprozess]:[Zugeordneter Hauptprozess]],3,FALSE)=BTT[[#This Row],[Hauptprozess
(Pflichtauswahl)]],"okay","falscher Subprozess"))</f>
        <v>okay</v>
      </c>
      <c r="AL1004" t="str">
        <f>IF(aktives_Teilprojekt="Master","",IF(BTT[[#This Row],[Verantwortliches TP
(automatisch)]]=VLOOKUP(aktives_Teilprojekt,Teilprojekte[[Teilprojekte]:[Kürzel]],2,FALSE),"okay","Hauptprozess anderes TP"))</f>
        <v>okay</v>
      </c>
      <c r="AM10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4" t="str">
        <f>IFERROR(IF(BTT[[#This Row],[SAP-Modul
(Pflichtauswahl)]]&lt;&gt;VLOOKUP(BTT[[#This Row],[Verwendete Transaktion (Pflichtauswahl)]],Transaktionen[[Transaktionen]:[Modul]],3,FALSE),"Modul anders","okay"),"")</f>
        <v>okay</v>
      </c>
      <c r="AP1004" t="str">
        <f>IFERROR(IF(COUNTIFS(BTT[Verwendete Transaktion (Pflichtauswahl)],BTT[[#This Row],[Verwendete Transaktion (Pflichtauswahl)]],BTT[SAP-Modul
(Pflichtauswahl)],"&lt;&gt;"&amp;BTT[[#This Row],[SAP-Modul
(Pflichtauswahl)]])&gt;0,"Modul anders","okay"),"")</f>
        <v>okay</v>
      </c>
      <c r="AQ1004" t="str">
        <f>IFERROR(IF(COUNTIFS(BTT[Verwendete Transaktion (Pflichtauswahl)],BTT[[#This Row],[Verwendete Transaktion (Pflichtauswahl)]],BTT[Verantwortliches TP
(automatisch)],"&lt;&gt;"&amp;BTT[[#This Row],[Verantwortliches TP
(automatisch)]])&gt;0,"Transaktion mehrfach","okay"),"")</f>
        <v>okay</v>
      </c>
      <c r="AR1004" t="str">
        <f>IFERROR(IF(COUNTIFS(BTT[Verwendete Transaktion (Pflichtauswahl)],BTT[[#This Row],[Verwendete Transaktion (Pflichtauswahl)]],BTT[Verantwortliches TP
(automatisch)],"&lt;&gt;"&amp;VLOOKUP(aktives_Teilprojekt,Teilprojekte[[Teilprojekte]:[Kürzel]],2,FALSE))&gt;0,"Transaktion mehrfach","okay"),"")</f>
        <v>okay</v>
      </c>
      <c r="AS1004" t="s">
        <v>2931</v>
      </c>
    </row>
    <row r="1005" spans="1:45">
      <c r="A1005" t="str">
        <f>IFERROR(IF(BTT[[#This Row],[Lfd Nr. 
(aus konsolidierter Datei)]]&lt;&gt;"",BTT[[#This Row],[Lfd Nr. 
(aus konsolidierter Datei)]],VLOOKUP(aktives_Teilprojekt,Teilprojekte[[Teilprojekte]:[Kürzel]],2,FALSE)&amp;ROW(BTT[[#This Row],[Lfd Nr.
(automatisch)]])-2),"")</f>
        <v>FI3173</v>
      </c>
      <c r="B1005" t="s">
        <v>807</v>
      </c>
      <c r="D1005" t="s">
        <v>2932</v>
      </c>
      <c r="E1005" t="str">
        <f>IFERROR(IF(NOT(BTT[[#This Row],[Manuelle Änderung des Verantwortliches TP
(Auswahl - bei Bedarf)]]=""),BTT[[#This Row],[Manuelle Änderung des Verantwortliches TP
(Auswahl - bei Bedarf)]],VLOOKUP(BTT[[#This Row],[Hauptprozess
(Pflichtauswahl)]],Hauptprozesse[],3,FALSE)),"")</f>
        <v>FI</v>
      </c>
      <c r="G1005" t="s">
        <v>809</v>
      </c>
      <c r="H1005" t="s">
        <v>2182</v>
      </c>
      <c r="I1005" t="s">
        <v>2933</v>
      </c>
      <c r="J1005" t="str">
        <f>IFERROR(VLOOKUP(BTT[[#This Row],[Verwendete Transaktion (Pflichtauswahl)]],Transaktionen[[Transaktionen]:[Langtext]],2,FALSE),"")</f>
        <v>Ursprungsschema ändern</v>
      </c>
      <c r="O1005" t="s">
        <v>83</v>
      </c>
      <c r="T1005" t="s">
        <v>83</v>
      </c>
      <c r="V1005" t="str">
        <f>IFERROR(VLOOKUP(BTT[[#This Row],[Verwendetes Formular
(Auswahl falls relevant)]],Formulare[[Formularbezeichnung]:[Formularname (technisch)]],2,FALSE),"")</f>
        <v/>
      </c>
      <c r="X1005" t="s">
        <v>83</v>
      </c>
      <c r="Y1005" s="4"/>
      <c r="AC1005" s="22" t="s">
        <v>97</v>
      </c>
      <c r="AD1005" t="s">
        <v>98</v>
      </c>
      <c r="AF1005" s="22" t="s">
        <v>97</v>
      </c>
      <c r="AJ1005" t="s">
        <v>99</v>
      </c>
      <c r="AK1005" t="str">
        <f>IF(BTT[[#This Row],[Subprozess
(optionale Auswahl)]]="","okay",IF(VLOOKUP(BTT[[#This Row],[Subprozess
(optionale Auswahl)]],BPML[[Subprozess]:[Zugeordneter Hauptprozess]],3,FALSE)=BTT[[#This Row],[Hauptprozess
(Pflichtauswahl)]],"okay","falscher Subprozess"))</f>
        <v>okay</v>
      </c>
      <c r="AL1005" t="str">
        <f>IF(aktives_Teilprojekt="Master","",IF(BTT[[#This Row],[Verantwortliches TP
(automatisch)]]=VLOOKUP(aktives_Teilprojekt,Teilprojekte[[Teilprojekte]:[Kürzel]],2,FALSE),"okay","Hauptprozess anderes TP"))</f>
        <v>okay</v>
      </c>
      <c r="AM10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5" t="str">
        <f>IFERROR(IF(BTT[[#This Row],[SAP-Modul
(Pflichtauswahl)]]&lt;&gt;VLOOKUP(BTT[[#This Row],[Verwendete Transaktion (Pflichtauswahl)]],Transaktionen[[Transaktionen]:[Modul]],3,FALSE),"Modul anders","okay"),"")</f>
        <v>Modul anders</v>
      </c>
      <c r="AP1005" t="str">
        <f>IFERROR(IF(COUNTIFS(BTT[Verwendete Transaktion (Pflichtauswahl)],BTT[[#This Row],[Verwendete Transaktion (Pflichtauswahl)]],BTT[SAP-Modul
(Pflichtauswahl)],"&lt;&gt;"&amp;BTT[[#This Row],[SAP-Modul
(Pflichtauswahl)]])&gt;0,"Modul anders","okay"),"")</f>
        <v>okay</v>
      </c>
      <c r="AQ1005" t="str">
        <f>IFERROR(IF(COUNTIFS(BTT[Verwendete Transaktion (Pflichtauswahl)],BTT[[#This Row],[Verwendete Transaktion (Pflichtauswahl)]],BTT[Verantwortliches TP
(automatisch)],"&lt;&gt;"&amp;BTT[[#This Row],[Verantwortliches TP
(automatisch)]])&gt;0,"Transaktion mehrfach","okay"),"")</f>
        <v>okay</v>
      </c>
      <c r="AR1005" t="str">
        <f>IFERROR(IF(COUNTIFS(BTT[Verwendete Transaktion (Pflichtauswahl)],BTT[[#This Row],[Verwendete Transaktion (Pflichtauswahl)]],BTT[Verantwortliches TP
(automatisch)],"&lt;&gt;"&amp;VLOOKUP(aktives_Teilprojekt,Teilprojekte[[Teilprojekte]:[Kürzel]],2,FALSE))&gt;0,"Transaktion mehrfach","okay"),"")</f>
        <v>okay</v>
      </c>
      <c r="AS1005" t="s">
        <v>2934</v>
      </c>
    </row>
    <row r="1006" spans="1:45">
      <c r="A1006" t="str">
        <f>IFERROR(IF(BTT[[#This Row],[Lfd Nr. 
(aus konsolidierter Datei)]]&lt;&gt;"",BTT[[#This Row],[Lfd Nr. 
(aus konsolidierter Datei)]],VLOOKUP(aktives_Teilprojekt,Teilprojekte[[Teilprojekte]:[Kürzel]],2,FALSE)&amp;ROW(BTT[[#This Row],[Lfd Nr.
(automatisch)]])-2),"")</f>
        <v>FI3174</v>
      </c>
      <c r="B1006" t="s">
        <v>807</v>
      </c>
      <c r="D1006" t="s">
        <v>2935</v>
      </c>
      <c r="E1006" t="str">
        <f>IFERROR(IF(NOT(BTT[[#This Row],[Manuelle Änderung des Verantwortliches TP
(Auswahl - bei Bedarf)]]=""),BTT[[#This Row],[Manuelle Änderung des Verantwortliches TP
(Auswahl - bei Bedarf)]],VLOOKUP(BTT[[#This Row],[Hauptprozess
(Pflichtauswahl)]],Hauptprozesse[],3,FALSE)),"")</f>
        <v>FI</v>
      </c>
      <c r="G1006" t="s">
        <v>809</v>
      </c>
      <c r="H1006" t="s">
        <v>1088</v>
      </c>
      <c r="I1006" t="s">
        <v>2936</v>
      </c>
      <c r="J1006" t="str">
        <f>IFERROR(VLOOKUP(BTT[[#This Row],[Verwendete Transaktion (Pflichtauswahl)]],Transaktionen[[Transaktionen]:[Langtext]],2,FALSE),"")</f>
        <v>Abgrenzungsversionen WIP</v>
      </c>
      <c r="O1006" t="s">
        <v>83</v>
      </c>
      <c r="T1006" t="s">
        <v>83</v>
      </c>
      <c r="V1006" t="str">
        <f>IFERROR(VLOOKUP(BTT[[#This Row],[Verwendetes Formular
(Auswahl falls relevant)]],Formulare[[Formularbezeichnung]:[Formularname (technisch)]],2,FALSE),"")</f>
        <v/>
      </c>
      <c r="X1006" t="s">
        <v>83</v>
      </c>
      <c r="Y1006" s="4"/>
      <c r="AC1006" s="22" t="s">
        <v>97</v>
      </c>
      <c r="AD1006" t="s">
        <v>98</v>
      </c>
      <c r="AF1006" s="22" t="s">
        <v>97</v>
      </c>
      <c r="AJ1006" t="s">
        <v>99</v>
      </c>
      <c r="AK1006" t="str">
        <f>IF(BTT[[#This Row],[Subprozess
(optionale Auswahl)]]="","okay",IF(VLOOKUP(BTT[[#This Row],[Subprozess
(optionale Auswahl)]],BPML[[Subprozess]:[Zugeordneter Hauptprozess]],3,FALSE)=BTT[[#This Row],[Hauptprozess
(Pflichtauswahl)]],"okay","falscher Subprozess"))</f>
        <v>okay</v>
      </c>
      <c r="AL1006" t="str">
        <f>IF(aktives_Teilprojekt="Master","",IF(BTT[[#This Row],[Verantwortliches TP
(automatisch)]]=VLOOKUP(aktives_Teilprojekt,Teilprojekte[[Teilprojekte]:[Kürzel]],2,FALSE),"okay","Hauptprozess anderes TP"))</f>
        <v>okay</v>
      </c>
      <c r="AM10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6" t="str">
        <f>IFERROR(IF(BTT[[#This Row],[SAP-Modul
(Pflichtauswahl)]]&lt;&gt;VLOOKUP(BTT[[#This Row],[Verwendete Transaktion (Pflichtauswahl)]],Transaktionen[[Transaktionen]:[Modul]],3,FALSE),"Modul anders","okay"),"")</f>
        <v>Modul anders</v>
      </c>
      <c r="AP1006" t="str">
        <f>IFERROR(IF(COUNTIFS(BTT[Verwendete Transaktion (Pflichtauswahl)],BTT[[#This Row],[Verwendete Transaktion (Pflichtauswahl)]],BTT[SAP-Modul
(Pflichtauswahl)],"&lt;&gt;"&amp;BTT[[#This Row],[SAP-Modul
(Pflichtauswahl)]])&gt;0,"Modul anders","okay"),"")</f>
        <v>okay</v>
      </c>
      <c r="AQ1006" t="str">
        <f>IFERROR(IF(COUNTIFS(BTT[Verwendete Transaktion (Pflichtauswahl)],BTT[[#This Row],[Verwendete Transaktion (Pflichtauswahl)]],BTT[Verantwortliches TP
(automatisch)],"&lt;&gt;"&amp;BTT[[#This Row],[Verantwortliches TP
(automatisch)]])&gt;0,"Transaktion mehrfach","okay"),"")</f>
        <v>okay</v>
      </c>
      <c r="AR1006" t="str">
        <f>IFERROR(IF(COUNTIFS(BTT[Verwendete Transaktion (Pflichtauswahl)],BTT[[#This Row],[Verwendete Transaktion (Pflichtauswahl)]],BTT[Verantwortliches TP
(automatisch)],"&lt;&gt;"&amp;VLOOKUP(aktives_Teilprojekt,Teilprojekte[[Teilprojekte]:[Kürzel]],2,FALSE))&gt;0,"Transaktion mehrfach","okay"),"")</f>
        <v>okay</v>
      </c>
      <c r="AS1006" t="s">
        <v>2937</v>
      </c>
    </row>
    <row r="1007" spans="1:45">
      <c r="A1007" t="str">
        <f>IFERROR(IF(BTT[[#This Row],[Lfd Nr. 
(aus konsolidierter Datei)]]&lt;&gt;"",BTT[[#This Row],[Lfd Nr. 
(aus konsolidierter Datei)]],VLOOKUP(aktives_Teilprojekt,Teilprojekte[[Teilprojekte]:[Kürzel]],2,FALSE)&amp;ROW(BTT[[#This Row],[Lfd Nr.
(automatisch)]])-2),"")</f>
        <v>FI3010</v>
      </c>
      <c r="B1007" t="s">
        <v>813</v>
      </c>
      <c r="D1007" t="s">
        <v>2938</v>
      </c>
      <c r="E1007" t="str">
        <f>IFERROR(IF(NOT(BTT[[#This Row],[Manuelle Änderung des Verantwortliches TP
(Auswahl - bei Bedarf)]]=""),BTT[[#This Row],[Manuelle Änderung des Verantwortliches TP
(Auswahl - bei Bedarf)]],VLOOKUP(BTT[[#This Row],[Hauptprozess
(Pflichtauswahl)]],Hauptprozesse[],3,FALSE)),"")</f>
        <v>FI</v>
      </c>
      <c r="F1007" t="s">
        <v>5</v>
      </c>
      <c r="G1007" t="s">
        <v>809</v>
      </c>
      <c r="H1007" t="s">
        <v>831</v>
      </c>
      <c r="I1007" t="s">
        <v>2939</v>
      </c>
      <c r="J1007" t="str">
        <f>IFERROR(VLOOKUP(BTT[[#This Row],[Verwendete Transaktion (Pflichtauswahl)]],Transaktionen[[Transaktionen]:[Langtext]],2,FALSE),"")</f>
        <v>Verrechnungsschema pflegen</v>
      </c>
      <c r="O1007" t="s">
        <v>83</v>
      </c>
      <c r="T1007" t="s">
        <v>83</v>
      </c>
      <c r="V1007" t="str">
        <f>IFERROR(VLOOKUP(BTT[[#This Row],[Verwendetes Formular
(Auswahl falls relevant)]],Formulare[[Formularbezeichnung]:[Formularname (technisch)]],2,FALSE),"")</f>
        <v/>
      </c>
      <c r="X1007" t="s">
        <v>83</v>
      </c>
      <c r="Y1007" s="4"/>
      <c r="AC1007" s="22" t="s">
        <v>97</v>
      </c>
      <c r="AD1007" t="s">
        <v>98</v>
      </c>
      <c r="AF1007" s="22" t="s">
        <v>97</v>
      </c>
      <c r="AJ1007" t="s">
        <v>99</v>
      </c>
      <c r="AK1007" t="str">
        <f>IF(BTT[[#This Row],[Subprozess
(optionale Auswahl)]]="","okay",IF(VLOOKUP(BTT[[#This Row],[Subprozess
(optionale Auswahl)]],BPML[[Subprozess]:[Zugeordneter Hauptprozess]],3,FALSE)=BTT[[#This Row],[Hauptprozess
(Pflichtauswahl)]],"okay","falscher Subprozess"))</f>
        <v>okay</v>
      </c>
      <c r="AL1007" t="str">
        <f>IF(aktives_Teilprojekt="Master","",IF(BTT[[#This Row],[Verantwortliches TP
(automatisch)]]=VLOOKUP(aktives_Teilprojekt,Teilprojekte[[Teilprojekte]:[Kürzel]],2,FALSE),"okay","Hauptprozess anderes TP"))</f>
        <v>okay</v>
      </c>
      <c r="AM10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7" t="str">
        <f>IFERROR(IF(BTT[[#This Row],[SAP-Modul
(Pflichtauswahl)]]&lt;&gt;VLOOKUP(BTT[[#This Row],[Verwendete Transaktion (Pflichtauswahl)]],Transaktionen[[Transaktionen]:[Modul]],3,FALSE),"Modul anders","okay"),"")</f>
        <v>Modul anders</v>
      </c>
      <c r="AP1007" t="str">
        <f>IFERROR(IF(COUNTIFS(BTT[Verwendete Transaktion (Pflichtauswahl)],BTT[[#This Row],[Verwendete Transaktion (Pflichtauswahl)]],BTT[SAP-Modul
(Pflichtauswahl)],"&lt;&gt;"&amp;BTT[[#This Row],[SAP-Modul
(Pflichtauswahl)]])&gt;0,"Modul anders","okay"),"")</f>
        <v>okay</v>
      </c>
      <c r="AQ1007" t="str">
        <f>IFERROR(IF(COUNTIFS(BTT[Verwendete Transaktion (Pflichtauswahl)],BTT[[#This Row],[Verwendete Transaktion (Pflichtauswahl)]],BTT[Verantwortliches TP
(automatisch)],"&lt;&gt;"&amp;BTT[[#This Row],[Verantwortliches TP
(automatisch)]])&gt;0,"Transaktion mehrfach","okay"),"")</f>
        <v>okay</v>
      </c>
      <c r="AR1007" t="str">
        <f>IFERROR(IF(COUNTIFS(BTT[Verwendete Transaktion (Pflichtauswahl)],BTT[[#This Row],[Verwendete Transaktion (Pflichtauswahl)]],BTT[Verantwortliches TP
(automatisch)],"&lt;&gt;"&amp;VLOOKUP(aktives_Teilprojekt,Teilprojekte[[Teilprojekte]:[Kürzel]],2,FALSE))&gt;0,"Transaktion mehrfach","okay"),"")</f>
        <v>okay</v>
      </c>
      <c r="AS1007" t="s">
        <v>2940</v>
      </c>
    </row>
    <row r="1008" spans="1:45">
      <c r="A1008" t="str">
        <f>IFERROR(IF(BTT[[#This Row],[Lfd Nr. 
(aus konsolidierter Datei)]]&lt;&gt;"",BTT[[#This Row],[Lfd Nr. 
(aus konsolidierter Datei)]],VLOOKUP(aktives_Teilprojekt,Teilprojekte[[Teilprojekte]:[Kürzel]],2,FALSE)&amp;ROW(BTT[[#This Row],[Lfd Nr.
(automatisch)]])-2),"")</f>
        <v>FI3175</v>
      </c>
      <c r="B1008" t="s">
        <v>807</v>
      </c>
      <c r="D1008" t="s">
        <v>2941</v>
      </c>
      <c r="E1008" t="str">
        <f>IFERROR(IF(NOT(BTT[[#This Row],[Manuelle Änderung des Verantwortliches TP
(Auswahl - bei Bedarf)]]=""),BTT[[#This Row],[Manuelle Änderung des Verantwortliches TP
(Auswahl - bei Bedarf)]],VLOOKUP(BTT[[#This Row],[Hauptprozess
(Pflichtauswahl)]],Hauptprozesse[],3,FALSE)),"")</f>
        <v>FI</v>
      </c>
      <c r="G1008" t="s">
        <v>809</v>
      </c>
      <c r="H1008" t="s">
        <v>1088</v>
      </c>
      <c r="I1008" t="s">
        <v>2942</v>
      </c>
      <c r="J1008" t="str">
        <f>IFERROR(VLOOKUP(BTT[[#This Row],[Verwendete Transaktion (Pflichtauswahl)]],Transaktionen[[Transaktionen]:[Langtext]],2,FALSE),"")</f>
        <v>Budgetierung Profile CO-Aufträge</v>
      </c>
      <c r="O1008" t="s">
        <v>83</v>
      </c>
      <c r="T1008" t="s">
        <v>83</v>
      </c>
      <c r="V1008" t="str">
        <f>IFERROR(VLOOKUP(BTT[[#This Row],[Verwendetes Formular
(Auswahl falls relevant)]],Formulare[[Formularbezeichnung]:[Formularname (technisch)]],2,FALSE),"")</f>
        <v/>
      </c>
      <c r="X1008" t="s">
        <v>83</v>
      </c>
      <c r="Y1008" s="4"/>
      <c r="AC1008" s="22" t="s">
        <v>97</v>
      </c>
      <c r="AD1008" t="s">
        <v>98</v>
      </c>
      <c r="AF1008" s="22" t="s">
        <v>97</v>
      </c>
      <c r="AJ1008" t="s">
        <v>99</v>
      </c>
      <c r="AK1008" t="str">
        <f>IF(BTT[[#This Row],[Subprozess
(optionale Auswahl)]]="","okay",IF(VLOOKUP(BTT[[#This Row],[Subprozess
(optionale Auswahl)]],BPML[[Subprozess]:[Zugeordneter Hauptprozess]],3,FALSE)=BTT[[#This Row],[Hauptprozess
(Pflichtauswahl)]],"okay","falscher Subprozess"))</f>
        <v>okay</v>
      </c>
      <c r="AL1008" t="str">
        <f>IF(aktives_Teilprojekt="Master","",IF(BTT[[#This Row],[Verantwortliches TP
(automatisch)]]=VLOOKUP(aktives_Teilprojekt,Teilprojekte[[Teilprojekte]:[Kürzel]],2,FALSE),"okay","Hauptprozess anderes TP"))</f>
        <v>okay</v>
      </c>
      <c r="AM10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8" t="str">
        <f>IFERROR(IF(BTT[[#This Row],[SAP-Modul
(Pflichtauswahl)]]&lt;&gt;VLOOKUP(BTT[[#This Row],[Verwendete Transaktion (Pflichtauswahl)]],Transaktionen[[Transaktionen]:[Modul]],3,FALSE),"Modul anders","okay"),"")</f>
        <v>okay</v>
      </c>
      <c r="AP1008" t="str">
        <f>IFERROR(IF(COUNTIFS(BTT[Verwendete Transaktion (Pflichtauswahl)],BTT[[#This Row],[Verwendete Transaktion (Pflichtauswahl)]],BTT[SAP-Modul
(Pflichtauswahl)],"&lt;&gt;"&amp;BTT[[#This Row],[SAP-Modul
(Pflichtauswahl)]])&gt;0,"Modul anders","okay"),"")</f>
        <v>okay</v>
      </c>
      <c r="AQ1008" t="str">
        <f>IFERROR(IF(COUNTIFS(BTT[Verwendete Transaktion (Pflichtauswahl)],BTT[[#This Row],[Verwendete Transaktion (Pflichtauswahl)]],BTT[Verantwortliches TP
(automatisch)],"&lt;&gt;"&amp;BTT[[#This Row],[Verantwortliches TP
(automatisch)]])&gt;0,"Transaktion mehrfach","okay"),"")</f>
        <v>okay</v>
      </c>
      <c r="AR1008" t="str">
        <f>IFERROR(IF(COUNTIFS(BTT[Verwendete Transaktion (Pflichtauswahl)],BTT[[#This Row],[Verwendete Transaktion (Pflichtauswahl)]],BTT[Verantwortliches TP
(automatisch)],"&lt;&gt;"&amp;VLOOKUP(aktives_Teilprojekt,Teilprojekte[[Teilprojekte]:[Kürzel]],2,FALSE))&gt;0,"Transaktion mehrfach","okay"),"")</f>
        <v>okay</v>
      </c>
      <c r="AS1008" t="s">
        <v>2943</v>
      </c>
    </row>
    <row r="1009" spans="1:45">
      <c r="A1009" t="str">
        <f>IFERROR(IF(BTT[[#This Row],[Lfd Nr. 
(aus konsolidierter Datei)]]&lt;&gt;"",BTT[[#This Row],[Lfd Nr. 
(aus konsolidierter Datei)]],VLOOKUP(aktives_Teilprojekt,Teilprojekte[[Teilprojekte]:[Kürzel]],2,FALSE)&amp;ROW(BTT[[#This Row],[Lfd Nr.
(automatisch)]])-2),"")</f>
        <v>FI3176</v>
      </c>
      <c r="B1009" t="s">
        <v>807</v>
      </c>
      <c r="D1009" t="s">
        <v>2944</v>
      </c>
      <c r="E1009" t="str">
        <f>IFERROR(IF(NOT(BTT[[#This Row],[Manuelle Änderung des Verantwortliches TP
(Auswahl - bei Bedarf)]]=""),BTT[[#This Row],[Manuelle Änderung des Verantwortliches TP
(Auswahl - bei Bedarf)]],VLOOKUP(BTT[[#This Row],[Hauptprozess
(Pflichtauswahl)]],Hauptprozesse[],3,FALSE)),"")</f>
        <v>FI</v>
      </c>
      <c r="G1009" t="s">
        <v>809</v>
      </c>
      <c r="H1009" t="s">
        <v>1088</v>
      </c>
      <c r="I1009" t="s">
        <v>2945</v>
      </c>
      <c r="J1009" t="str">
        <f>IFERROR(VLOOKUP(BTT[[#This Row],[Verwendete Transaktion (Pflichtauswahl)]],Transaktionen[[Transaktionen]:[Langtext]],2,FALSE),"")</f>
        <v>Selektionsvarianten Innenaufträge</v>
      </c>
      <c r="O1009" t="s">
        <v>83</v>
      </c>
      <c r="T1009" t="s">
        <v>83</v>
      </c>
      <c r="V1009" t="str">
        <f>IFERROR(VLOOKUP(BTT[[#This Row],[Verwendetes Formular
(Auswahl falls relevant)]],Formulare[[Formularbezeichnung]:[Formularname (technisch)]],2,FALSE),"")</f>
        <v/>
      </c>
      <c r="X1009" t="s">
        <v>83</v>
      </c>
      <c r="Y1009" s="4"/>
      <c r="AC1009" s="22" t="s">
        <v>97</v>
      </c>
      <c r="AD1009" t="s">
        <v>98</v>
      </c>
      <c r="AF1009" s="22" t="s">
        <v>97</v>
      </c>
      <c r="AJ1009" t="s">
        <v>99</v>
      </c>
      <c r="AK1009" t="str">
        <f>IF(BTT[[#This Row],[Subprozess
(optionale Auswahl)]]="","okay",IF(VLOOKUP(BTT[[#This Row],[Subprozess
(optionale Auswahl)]],BPML[[Subprozess]:[Zugeordneter Hauptprozess]],3,FALSE)=BTT[[#This Row],[Hauptprozess
(Pflichtauswahl)]],"okay","falscher Subprozess"))</f>
        <v>okay</v>
      </c>
      <c r="AL1009" t="str">
        <f>IF(aktives_Teilprojekt="Master","",IF(BTT[[#This Row],[Verantwortliches TP
(automatisch)]]=VLOOKUP(aktives_Teilprojekt,Teilprojekte[[Teilprojekte]:[Kürzel]],2,FALSE),"okay","Hauptprozess anderes TP"))</f>
        <v>okay</v>
      </c>
      <c r="AM10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09" t="str">
        <f>IFERROR(IF(BTT[[#This Row],[SAP-Modul
(Pflichtauswahl)]]&lt;&gt;VLOOKUP(BTT[[#This Row],[Verwendete Transaktion (Pflichtauswahl)]],Transaktionen[[Transaktionen]:[Modul]],3,FALSE),"Modul anders","okay"),"")</f>
        <v>okay</v>
      </c>
      <c r="AP1009" t="str">
        <f>IFERROR(IF(COUNTIFS(BTT[Verwendete Transaktion (Pflichtauswahl)],BTT[[#This Row],[Verwendete Transaktion (Pflichtauswahl)]],BTT[SAP-Modul
(Pflichtauswahl)],"&lt;&gt;"&amp;BTT[[#This Row],[SAP-Modul
(Pflichtauswahl)]])&gt;0,"Modul anders","okay"),"")</f>
        <v>okay</v>
      </c>
      <c r="AQ1009" t="str">
        <f>IFERROR(IF(COUNTIFS(BTT[Verwendete Transaktion (Pflichtauswahl)],BTT[[#This Row],[Verwendete Transaktion (Pflichtauswahl)]],BTT[Verantwortliches TP
(automatisch)],"&lt;&gt;"&amp;BTT[[#This Row],[Verantwortliches TP
(automatisch)]])&gt;0,"Transaktion mehrfach","okay"),"")</f>
        <v>okay</v>
      </c>
      <c r="AR1009" t="str">
        <f>IFERROR(IF(COUNTIFS(BTT[Verwendete Transaktion (Pflichtauswahl)],BTT[[#This Row],[Verwendete Transaktion (Pflichtauswahl)]],BTT[Verantwortliches TP
(automatisch)],"&lt;&gt;"&amp;VLOOKUP(aktives_Teilprojekt,Teilprojekte[[Teilprojekte]:[Kürzel]],2,FALSE))&gt;0,"Transaktion mehrfach","okay"),"")</f>
        <v>okay</v>
      </c>
      <c r="AS1009" t="s">
        <v>2946</v>
      </c>
    </row>
    <row r="1010" spans="1:45">
      <c r="A1010" t="str">
        <f>IFERROR(IF(BTT[[#This Row],[Lfd Nr. 
(aus konsolidierter Datei)]]&lt;&gt;"",BTT[[#This Row],[Lfd Nr. 
(aus konsolidierter Datei)]],VLOOKUP(aktives_Teilprojekt,Teilprojekte[[Teilprojekte]:[Kürzel]],2,FALSE)&amp;ROW(BTT[[#This Row],[Lfd Nr.
(automatisch)]])-2),"")</f>
        <v>FI2877</v>
      </c>
      <c r="B1010" t="s">
        <v>79</v>
      </c>
      <c r="D1010" t="s">
        <v>2947</v>
      </c>
      <c r="E1010" t="str">
        <f>IFERROR(IF(NOT(BTT[[#This Row],[Manuelle Änderung des Verantwortliches TP
(Auswahl - bei Bedarf)]]=""),BTT[[#This Row],[Manuelle Änderung des Verantwortliches TP
(Auswahl - bei Bedarf)]],VLOOKUP(BTT[[#This Row],[Hauptprozess
(Pflichtauswahl)]],Hauptprozesse[],3,FALSE)),"")</f>
        <v>FI</v>
      </c>
      <c r="G1010" t="s">
        <v>809</v>
      </c>
      <c r="H1010" t="s">
        <v>831</v>
      </c>
      <c r="I1010" t="s">
        <v>2948</v>
      </c>
      <c r="J1010" t="str">
        <f>IFERROR(VLOOKUP(BTT[[#This Row],[Verwendete Transaktion (Pflichtauswahl)]],Transaktionen[[Transaktionen]:[Langtext]],2,FALSE),"")</f>
        <v>Periodensperre pflegen</v>
      </c>
      <c r="O1010" t="s">
        <v>83</v>
      </c>
      <c r="T1010" t="s">
        <v>83</v>
      </c>
      <c r="V1010" t="str">
        <f>IFERROR(VLOOKUP(BTT[[#This Row],[Verwendetes Formular
(Auswahl falls relevant)]],Formulare[[Formularbezeichnung]:[Formularname (technisch)]],2,FALSE),"")</f>
        <v/>
      </c>
      <c r="X1010" t="s">
        <v>83</v>
      </c>
      <c r="Y1010" s="4"/>
      <c r="AB1010" t="s">
        <v>85</v>
      </c>
      <c r="AC1010" s="22" t="s">
        <v>97</v>
      </c>
      <c r="AD1010" t="s">
        <v>87</v>
      </c>
      <c r="AF1010" t="s">
        <v>2949</v>
      </c>
      <c r="AI1010" t="s">
        <v>85</v>
      </c>
      <c r="AJ1010" t="s">
        <v>85</v>
      </c>
      <c r="AK1010" t="str">
        <f>IF(BTT[[#This Row],[Subprozess
(optionale Auswahl)]]="","okay",IF(VLOOKUP(BTT[[#This Row],[Subprozess
(optionale Auswahl)]],BPML[[Subprozess]:[Zugeordneter Hauptprozess]],3,FALSE)=BTT[[#This Row],[Hauptprozess
(Pflichtauswahl)]],"okay","falscher Subprozess"))</f>
        <v>okay</v>
      </c>
      <c r="AL1010" t="str">
        <f>IF(aktives_Teilprojekt="Master","",IF(BTT[[#This Row],[Verantwortliches TP
(automatisch)]]=VLOOKUP(aktives_Teilprojekt,Teilprojekte[[Teilprojekte]:[Kürzel]],2,FALSE),"okay","Hauptprozess anderes TP"))</f>
        <v>okay</v>
      </c>
      <c r="AM10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10" t="str">
        <f>IFERROR(IF(BTT[[#This Row],[SAP-Modul
(Pflichtauswahl)]]&lt;&gt;VLOOKUP(BTT[[#This Row],[Verwendete Transaktion (Pflichtauswahl)]],Transaktionen[[Transaktionen]:[Modul]],3,FALSE),"Modul anders","okay"),"")</f>
        <v>Modul anders</v>
      </c>
      <c r="AP1010" t="str">
        <f>IFERROR(IF(COUNTIFS(BTT[Verwendete Transaktion (Pflichtauswahl)],BTT[[#This Row],[Verwendete Transaktion (Pflichtauswahl)]],BTT[SAP-Modul
(Pflichtauswahl)],"&lt;&gt;"&amp;BTT[[#This Row],[SAP-Modul
(Pflichtauswahl)]])&gt;0,"Modul anders","okay"),"")</f>
        <v>okay</v>
      </c>
      <c r="AQ1010" t="str">
        <f>IFERROR(IF(COUNTIFS(BTT[Verwendete Transaktion (Pflichtauswahl)],BTT[[#This Row],[Verwendete Transaktion (Pflichtauswahl)]],BTT[Verantwortliches TP
(automatisch)],"&lt;&gt;"&amp;BTT[[#This Row],[Verantwortliches TP
(automatisch)]])&gt;0,"Transaktion mehrfach","okay"),"")</f>
        <v>okay</v>
      </c>
      <c r="AR1010" t="str">
        <f>IFERROR(IF(COUNTIFS(BTT[Verwendete Transaktion (Pflichtauswahl)],BTT[[#This Row],[Verwendete Transaktion (Pflichtauswahl)]],BTT[Verantwortliches TP
(automatisch)],"&lt;&gt;"&amp;VLOOKUP(aktives_Teilprojekt,Teilprojekte[[Teilprojekte]:[Kürzel]],2,FALSE))&gt;0,"Transaktion mehrfach","okay"),"")</f>
        <v>okay</v>
      </c>
      <c r="AS1010" t="s">
        <v>2950</v>
      </c>
    </row>
    <row r="1011" spans="1:45">
      <c r="A1011" t="str">
        <f>IFERROR(IF(BTT[[#This Row],[Lfd Nr. 
(aus konsolidierter Datei)]]&lt;&gt;"",BTT[[#This Row],[Lfd Nr. 
(aus konsolidierter Datei)]],VLOOKUP(aktives_Teilprojekt,Teilprojekte[[Teilprojekte]:[Kürzel]],2,FALSE)&amp;ROW(BTT[[#This Row],[Lfd Nr.
(automatisch)]])-2),"")</f>
        <v>FI2999</v>
      </c>
      <c r="B1011" t="s">
        <v>79</v>
      </c>
      <c r="D1011" t="s">
        <v>2951</v>
      </c>
      <c r="E1011" t="str">
        <f>IFERROR(IF(NOT(BTT[[#This Row],[Manuelle Änderung des Verantwortliches TP
(Auswahl - bei Bedarf)]]=""),BTT[[#This Row],[Manuelle Änderung des Verantwortliches TP
(Auswahl - bei Bedarf)]],VLOOKUP(BTT[[#This Row],[Hauptprozess
(Pflichtauswahl)]],Hauptprozesse[],3,FALSE)),"")</f>
        <v>FI</v>
      </c>
      <c r="G1011" t="s">
        <v>809</v>
      </c>
      <c r="H1011" t="s">
        <v>831</v>
      </c>
      <c r="I1011" t="s">
        <v>2952</v>
      </c>
      <c r="J1011" t="str">
        <f>IFERROR(VLOOKUP(BTT[[#This Row],[Verwendete Transaktion (Pflichtauswahl)]],Transaktionen[[Transaktionen]:[Langtext]],2,FALSE),"")</f>
        <v>Periodensperre anzeigen</v>
      </c>
      <c r="O1011" t="s">
        <v>83</v>
      </c>
      <c r="T1011" t="s">
        <v>83</v>
      </c>
      <c r="V1011" t="str">
        <f>IFERROR(VLOOKUP(BTT[[#This Row],[Verwendetes Formular
(Auswahl falls relevant)]],Formulare[[Formularbezeichnung]:[Formularname (technisch)]],2,FALSE),"")</f>
        <v/>
      </c>
      <c r="X1011" t="s">
        <v>83</v>
      </c>
      <c r="Y1011" s="4"/>
      <c r="AB1011" t="s">
        <v>85</v>
      </c>
      <c r="AC1011" s="22" t="s">
        <v>97</v>
      </c>
      <c r="AD1011" t="s">
        <v>87</v>
      </c>
      <c r="AF1011" t="s">
        <v>2949</v>
      </c>
      <c r="AI1011" t="s">
        <v>85</v>
      </c>
      <c r="AJ1011" t="s">
        <v>85</v>
      </c>
      <c r="AK1011" t="str">
        <f>IF(BTT[[#This Row],[Subprozess
(optionale Auswahl)]]="","okay",IF(VLOOKUP(BTT[[#This Row],[Subprozess
(optionale Auswahl)]],BPML[[Subprozess]:[Zugeordneter Hauptprozess]],3,FALSE)=BTT[[#This Row],[Hauptprozess
(Pflichtauswahl)]],"okay","falscher Subprozess"))</f>
        <v>okay</v>
      </c>
      <c r="AL1011" t="str">
        <f>IF(aktives_Teilprojekt="Master","",IF(BTT[[#This Row],[Verantwortliches TP
(automatisch)]]=VLOOKUP(aktives_Teilprojekt,Teilprojekte[[Teilprojekte]:[Kürzel]],2,FALSE),"okay","Hauptprozess anderes TP"))</f>
        <v>okay</v>
      </c>
      <c r="AM10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11" t="str">
        <f>IFERROR(IF(BTT[[#This Row],[SAP-Modul
(Pflichtauswahl)]]&lt;&gt;VLOOKUP(BTT[[#This Row],[Verwendete Transaktion (Pflichtauswahl)]],Transaktionen[[Transaktionen]:[Modul]],3,FALSE),"Modul anders","okay"),"")</f>
        <v>Modul anders</v>
      </c>
      <c r="AP1011" t="str">
        <f>IFERROR(IF(COUNTIFS(BTT[Verwendete Transaktion (Pflichtauswahl)],BTT[[#This Row],[Verwendete Transaktion (Pflichtauswahl)]],BTT[SAP-Modul
(Pflichtauswahl)],"&lt;&gt;"&amp;BTT[[#This Row],[SAP-Modul
(Pflichtauswahl)]])&gt;0,"Modul anders","okay"),"")</f>
        <v>okay</v>
      </c>
      <c r="AQ1011" t="str">
        <f>IFERROR(IF(COUNTIFS(BTT[Verwendete Transaktion (Pflichtauswahl)],BTT[[#This Row],[Verwendete Transaktion (Pflichtauswahl)]],BTT[Verantwortliches TP
(automatisch)],"&lt;&gt;"&amp;BTT[[#This Row],[Verantwortliches TP
(automatisch)]])&gt;0,"Transaktion mehrfach","okay"),"")</f>
        <v>okay</v>
      </c>
      <c r="AR1011" t="str">
        <f>IFERROR(IF(COUNTIFS(BTT[Verwendete Transaktion (Pflichtauswahl)],BTT[[#This Row],[Verwendete Transaktion (Pflichtauswahl)]],BTT[Verantwortliches TP
(automatisch)],"&lt;&gt;"&amp;VLOOKUP(aktives_Teilprojekt,Teilprojekte[[Teilprojekte]:[Kürzel]],2,FALSE))&gt;0,"Transaktion mehrfach","okay"),"")</f>
        <v>okay</v>
      </c>
      <c r="AS1011" t="s">
        <v>2953</v>
      </c>
    </row>
    <row r="1012" spans="1:45">
      <c r="A1012" t="str">
        <f>IFERROR(IF(BTT[[#This Row],[Lfd Nr. 
(aus konsolidierter Datei)]]&lt;&gt;"",BTT[[#This Row],[Lfd Nr. 
(aus konsolidierter Datei)]],VLOOKUP(aktives_Teilprojekt,Teilprojekte[[Teilprojekte]:[Kürzel]],2,FALSE)&amp;ROW(BTT[[#This Row],[Lfd Nr.
(automatisch)]])-2),"")</f>
        <v>FI2300</v>
      </c>
      <c r="B1012" t="s">
        <v>101</v>
      </c>
      <c r="D1012" t="s">
        <v>102</v>
      </c>
      <c r="E1012" t="str">
        <f>IFERROR(IF(NOT(BTT[[#This Row],[Manuelle Änderung des Verantwortliches TP
(Auswahl - bei Bedarf)]]=""),BTT[[#This Row],[Manuelle Änderung des Verantwortliches TP
(Auswahl - bei Bedarf)]],VLOOKUP(BTT[[#This Row],[Hauptprozess
(Pflichtauswahl)]],Hauptprozesse[],3,FALSE)),"")</f>
        <v>FI</v>
      </c>
      <c r="F1012" t="s">
        <v>5</v>
      </c>
      <c r="H1012" t="s">
        <v>792</v>
      </c>
      <c r="I1012" t="s">
        <v>2954</v>
      </c>
      <c r="J1012" t="str">
        <f>IFERROR(VLOOKUP(BTT[[#This Row],[Verwendete Transaktion (Pflichtauswahl)]],Transaktionen[[Transaktionen]:[Langtext]],2,FALSE),"")</f>
        <v>C MM-BD Matchcode Material</v>
      </c>
      <c r="V1012" t="str">
        <f>IFERROR(VLOOKUP(BTT[[#This Row],[Verwendetes Formular
(Auswahl falls relevant)]],Formulare[[Formularbezeichnung]:[Formularname (technisch)]],2,FALSE),"")</f>
        <v/>
      </c>
      <c r="X1012" t="s">
        <v>83</v>
      </c>
      <c r="Y1012" s="4" t="s">
        <v>376</v>
      </c>
      <c r="AC1012" s="22" t="s">
        <v>97</v>
      </c>
      <c r="AD1012" t="s">
        <v>98</v>
      </c>
      <c r="AF1012" s="22" t="s">
        <v>97</v>
      </c>
      <c r="AJ1012" t="s">
        <v>99</v>
      </c>
      <c r="AK1012" t="str">
        <f>IF(BTT[[#This Row],[Subprozess
(optionale Auswahl)]]="","okay",IF(VLOOKUP(BTT[[#This Row],[Subprozess
(optionale Auswahl)]],BPML[[Subprozess]:[Zugeordneter Hauptprozess]],3,FALSE)=BTT[[#This Row],[Hauptprozess
(Pflichtauswahl)]],"okay","falscher Subprozess"))</f>
        <v>okay</v>
      </c>
      <c r="AL1012" t="str">
        <f>IF(aktives_Teilprojekt="Master","",IF(BTT[[#This Row],[Verantwortliches TP
(automatisch)]]=VLOOKUP(aktives_Teilprojekt,Teilprojekte[[Teilprojekte]:[Kürzel]],2,FALSE),"okay","Hauptprozess anderes TP"))</f>
        <v>okay</v>
      </c>
      <c r="AM10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12" t="str">
        <f>IFERROR(IF(BTT[[#This Row],[SAP-Modul
(Pflichtauswahl)]]&lt;&gt;VLOOKUP(BTT[[#This Row],[Verwendete Transaktion (Pflichtauswahl)]],Transaktionen[[Transaktionen]:[Modul]],3,FALSE),"Modul anders","okay"),"")</f>
        <v>Modul anders</v>
      </c>
      <c r="AP1012" t="str">
        <f>IFERROR(IF(COUNTIFS(BTT[Verwendete Transaktion (Pflichtauswahl)],BTT[[#This Row],[Verwendete Transaktion (Pflichtauswahl)]],BTT[SAP-Modul
(Pflichtauswahl)],"&lt;&gt;"&amp;BTT[[#This Row],[SAP-Modul
(Pflichtauswahl)]])&gt;0,"Modul anders","okay"),"")</f>
        <v>Modul anders</v>
      </c>
      <c r="AQ1012" t="str">
        <f>IFERROR(IF(COUNTIFS(BTT[Verwendete Transaktion (Pflichtauswahl)],BTT[[#This Row],[Verwendete Transaktion (Pflichtauswahl)]],BTT[Verantwortliches TP
(automatisch)],"&lt;&gt;"&amp;BTT[[#This Row],[Verantwortliches TP
(automatisch)]])&gt;0,"Transaktion mehrfach","okay"),"")</f>
        <v>okay</v>
      </c>
      <c r="AR1012" t="str">
        <f>IFERROR(IF(COUNTIFS(BTT[Verwendete Transaktion (Pflichtauswahl)],BTT[[#This Row],[Verwendete Transaktion (Pflichtauswahl)]],BTT[Verantwortliches TP
(automatisch)],"&lt;&gt;"&amp;VLOOKUP(aktives_Teilprojekt,Teilprojekte[[Teilprojekte]:[Kürzel]],2,FALSE))&gt;0,"Transaktion mehrfach","okay"),"")</f>
        <v>okay</v>
      </c>
      <c r="AS1012" t="s">
        <v>2955</v>
      </c>
    </row>
    <row r="1013" spans="1:45">
      <c r="A1013" t="str">
        <f>IFERROR(IF(BTT[[#This Row],[Lfd Nr. 
(aus konsolidierter Datei)]]&lt;&gt;"",BTT[[#This Row],[Lfd Nr. 
(aus konsolidierter Datei)]],VLOOKUP(aktives_Teilprojekt,Teilprojekte[[Teilprojekte]:[Kürzel]],2,FALSE)&amp;ROW(BTT[[#This Row],[Lfd Nr.
(automatisch)]])-2),"")</f>
        <v>FI2511</v>
      </c>
      <c r="B1013" t="s">
        <v>101</v>
      </c>
      <c r="D1013" t="s">
        <v>102</v>
      </c>
      <c r="E1013" t="str">
        <f>IFERROR(IF(NOT(BTT[[#This Row],[Manuelle Änderung des Verantwortliches TP
(Auswahl - bei Bedarf)]]=""),BTT[[#This Row],[Manuelle Änderung des Verantwortliches TP
(Auswahl - bei Bedarf)]],VLOOKUP(BTT[[#This Row],[Hauptprozess
(Pflichtauswahl)]],Hauptprozesse[],3,FALSE)),"")</f>
        <v>FI</v>
      </c>
      <c r="F1013" t="s">
        <v>5</v>
      </c>
      <c r="H1013" t="s">
        <v>792</v>
      </c>
      <c r="I1013" t="s">
        <v>2956</v>
      </c>
      <c r="J1013" t="str">
        <f>IFERROR(VLOOKUP(BTT[[#This Row],[Verwendete Transaktion (Pflichtauswahl)]],Transaktionen[[Transaktionen]:[Langtext]],2,FALSE),"")</f>
        <v>Kostenrechnungskr: Zuordnung BuKrs</v>
      </c>
      <c r="V1013" t="str">
        <f>IFERROR(VLOOKUP(BTT[[#This Row],[Verwendetes Formular
(Auswahl falls relevant)]],Formulare[[Formularbezeichnung]:[Formularname (technisch)]],2,FALSE),"")</f>
        <v/>
      </c>
      <c r="X1013" t="s">
        <v>83</v>
      </c>
      <c r="Y1013" s="4" t="s">
        <v>376</v>
      </c>
      <c r="AC1013" s="22" t="s">
        <v>97</v>
      </c>
      <c r="AD1013" t="s">
        <v>816</v>
      </c>
      <c r="AF1013" t="s">
        <v>2957</v>
      </c>
      <c r="AJ1013" t="s">
        <v>99</v>
      </c>
      <c r="AK1013" t="str">
        <f>IF(BTT[[#This Row],[Subprozess
(optionale Auswahl)]]="","okay",IF(VLOOKUP(BTT[[#This Row],[Subprozess
(optionale Auswahl)]],BPML[[Subprozess]:[Zugeordneter Hauptprozess]],3,FALSE)=BTT[[#This Row],[Hauptprozess
(Pflichtauswahl)]],"okay","falscher Subprozess"))</f>
        <v>okay</v>
      </c>
      <c r="AL1013" t="str">
        <f>IF(aktives_Teilprojekt="Master","",IF(BTT[[#This Row],[Verantwortliches TP
(automatisch)]]=VLOOKUP(aktives_Teilprojekt,Teilprojekte[[Teilprojekte]:[Kürzel]],2,FALSE),"okay","Hauptprozess anderes TP"))</f>
        <v>okay</v>
      </c>
      <c r="AM10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13" t="str">
        <f>IFERROR(IF(BTT[[#This Row],[SAP-Modul
(Pflichtauswahl)]]&lt;&gt;VLOOKUP(BTT[[#This Row],[Verwendete Transaktion (Pflichtauswahl)]],Transaktionen[[Transaktionen]:[Modul]],3,FALSE),"Modul anders","okay"),"")</f>
        <v>Modul anders</v>
      </c>
      <c r="AP1013" t="str">
        <f>IFERROR(IF(COUNTIFS(BTT[Verwendete Transaktion (Pflichtauswahl)],BTT[[#This Row],[Verwendete Transaktion (Pflichtauswahl)]],BTT[SAP-Modul
(Pflichtauswahl)],"&lt;&gt;"&amp;BTT[[#This Row],[SAP-Modul
(Pflichtauswahl)]])&gt;0,"Modul anders","okay"),"")</f>
        <v>Modul anders</v>
      </c>
      <c r="AQ1013" t="str">
        <f>IFERROR(IF(COUNTIFS(BTT[Verwendete Transaktion (Pflichtauswahl)],BTT[[#This Row],[Verwendete Transaktion (Pflichtauswahl)]],BTT[Verantwortliches TP
(automatisch)],"&lt;&gt;"&amp;BTT[[#This Row],[Verantwortliches TP
(automatisch)]])&gt;0,"Transaktion mehrfach","okay"),"")</f>
        <v>okay</v>
      </c>
      <c r="AR1013" t="str">
        <f>IFERROR(IF(COUNTIFS(BTT[Verwendete Transaktion (Pflichtauswahl)],BTT[[#This Row],[Verwendete Transaktion (Pflichtauswahl)]],BTT[Verantwortliches TP
(automatisch)],"&lt;&gt;"&amp;VLOOKUP(aktives_Teilprojekt,Teilprojekte[[Teilprojekte]:[Kürzel]],2,FALSE))&gt;0,"Transaktion mehrfach","okay"),"")</f>
        <v>okay</v>
      </c>
      <c r="AS1013" t="s">
        <v>2958</v>
      </c>
    </row>
    <row r="1014" spans="1:45" ht="45">
      <c r="A1014" t="str">
        <f>IFERROR(IF(BTT[[#This Row],[Lfd Nr. 
(aus konsolidierter Datei)]]&lt;&gt;"",BTT[[#This Row],[Lfd Nr. 
(aus konsolidierter Datei)]],VLOOKUP(aktives_Teilprojekt,Teilprojekte[[Teilprojekte]:[Kürzel]],2,FALSE)&amp;ROW(BTT[[#This Row],[Lfd Nr.
(automatisch)]])-2),"")</f>
        <v>FI417</v>
      </c>
      <c r="B1014" t="s">
        <v>79</v>
      </c>
      <c r="D1014" t="s">
        <v>2959</v>
      </c>
      <c r="E1014" t="str">
        <f>IFERROR(IF(NOT(BTT[[#This Row],[Manuelle Änderung des Verantwortliches TP
(Auswahl - bei Bedarf)]]=""),BTT[[#This Row],[Manuelle Änderung des Verantwortliches TP
(Auswahl - bei Bedarf)]],VLOOKUP(BTT[[#This Row],[Hauptprozess
(Pflichtauswahl)]],Hauptprozesse[],3,FALSE)),"")</f>
        <v>FI</v>
      </c>
      <c r="G1014" t="s">
        <v>93</v>
      </c>
      <c r="I1014" t="s">
        <v>2960</v>
      </c>
      <c r="J1014" t="str">
        <f>IFERROR(VLOOKUP(BTT[[#This Row],[Verwendete Transaktion (Pflichtauswahl)]],Transaktionen[[Transaktionen]:[Langtext]],2,FALSE),"")</f>
        <v/>
      </c>
      <c r="O1014" t="s">
        <v>83</v>
      </c>
      <c r="T1014" t="s">
        <v>83</v>
      </c>
      <c r="V1014" t="str">
        <f>IFERROR(VLOOKUP(BTT[[#This Row],[Verwendetes Formular
(Auswahl falls relevant)]],Formulare[[Formularbezeichnung]:[Formularname (technisch)]],2,FALSE),"")</f>
        <v/>
      </c>
      <c r="X1014" t="s">
        <v>83</v>
      </c>
      <c r="Y1014" s="4" t="s">
        <v>2961</v>
      </c>
      <c r="AC1014" s="22" t="s">
        <v>97</v>
      </c>
      <c r="AD1014" t="s">
        <v>98</v>
      </c>
      <c r="AF1014" s="22" t="s">
        <v>97</v>
      </c>
      <c r="AI1014" t="s">
        <v>85</v>
      </c>
      <c r="AJ1014" t="s">
        <v>85</v>
      </c>
      <c r="AK1014" t="str">
        <f>IF(BTT[[#This Row],[Subprozess
(optionale Auswahl)]]="","okay",IF(VLOOKUP(BTT[[#This Row],[Subprozess
(optionale Auswahl)]],BPML[[Subprozess]:[Zugeordneter Hauptprozess]],3,FALSE)=BTT[[#This Row],[Hauptprozess
(Pflichtauswahl)]],"okay","falscher Subprozess"))</f>
        <v>okay</v>
      </c>
      <c r="AL1014" t="str">
        <f>IF(aktives_Teilprojekt="Master","",IF(BTT[[#This Row],[Verantwortliches TP
(automatisch)]]=VLOOKUP(aktives_Teilprojekt,Teilprojekte[[Teilprojekte]:[Kürzel]],2,FALSE),"okay","Hauptprozess anderes TP"))</f>
        <v>okay</v>
      </c>
      <c r="AM10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14" t="str">
        <f>IFERROR(IF(BTT[[#This Row],[SAP-Modul
(Pflichtauswahl)]]&lt;&gt;VLOOKUP(BTT[[#This Row],[Verwendete Transaktion (Pflichtauswahl)]],Transaktionen[[Transaktionen]:[Modul]],3,FALSE),"Modul anders","okay"),"")</f>
        <v/>
      </c>
      <c r="AP1014" t="str">
        <f>IFERROR(IF(COUNTIFS(BTT[Verwendete Transaktion (Pflichtauswahl)],BTT[[#This Row],[Verwendete Transaktion (Pflichtauswahl)]],BTT[SAP-Modul
(Pflichtauswahl)],"&lt;&gt;"&amp;BTT[[#This Row],[SAP-Modul
(Pflichtauswahl)]])&gt;0,"Modul anders","okay"),"")</f>
        <v>okay</v>
      </c>
      <c r="AQ1014" t="str">
        <f>IFERROR(IF(COUNTIFS(BTT[Verwendete Transaktion (Pflichtauswahl)],BTT[[#This Row],[Verwendete Transaktion (Pflichtauswahl)]],BTT[Verantwortliches TP
(automatisch)],"&lt;&gt;"&amp;BTT[[#This Row],[Verantwortliches TP
(automatisch)]])&gt;0,"Transaktion mehrfach","okay"),"")</f>
        <v>okay</v>
      </c>
      <c r="AR1014" t="str">
        <f>IFERROR(IF(COUNTIFS(BTT[Verwendete Transaktion (Pflichtauswahl)],BTT[[#This Row],[Verwendete Transaktion (Pflichtauswahl)]],BTT[Verantwortliches TP
(automatisch)],"&lt;&gt;"&amp;VLOOKUP(aktives_Teilprojekt,Teilprojekte[[Teilprojekte]:[Kürzel]],2,FALSE))&gt;0,"Transaktion mehrfach","okay"),"")</f>
        <v>okay</v>
      </c>
      <c r="AS1014" t="s">
        <v>2962</v>
      </c>
    </row>
    <row r="1015" spans="1:45">
      <c r="A1015" t="str">
        <f>IFERROR(IF(BTT[[#This Row],[Lfd Nr. 
(aus konsolidierter Datei)]]&lt;&gt;"",BTT[[#This Row],[Lfd Nr. 
(aus konsolidierter Datei)]],VLOOKUP(aktives_Teilprojekt,Teilprojekte[[Teilprojekte]:[Kürzel]],2,FALSE)&amp;ROW(BTT[[#This Row],[Lfd Nr.
(automatisch)]])-2),"")</f>
        <v>IH315</v>
      </c>
      <c r="B1015" t="s">
        <v>2963</v>
      </c>
      <c r="C1015" t="s">
        <v>2964</v>
      </c>
      <c r="D1015" t="s">
        <v>2965</v>
      </c>
      <c r="E1015" t="str">
        <f>IFERROR(IF(NOT(BTT[[#This Row],[Manuelle Änderung des Verantwortliches TP
(Auswahl - bei Bedarf)]]=""),BTT[[#This Row],[Manuelle Änderung des Verantwortliches TP
(Auswahl - bei Bedarf)]],VLOOKUP(BTT[[#This Row],[Hauptprozess
(Pflichtauswahl)]],Hauptprozesse[],3,FALSE)),"")</f>
        <v>FI</v>
      </c>
      <c r="G1015" t="s">
        <v>2966</v>
      </c>
      <c r="H1015" t="s">
        <v>5</v>
      </c>
      <c r="I1015" t="s">
        <v>2967</v>
      </c>
      <c r="J1015" t="str">
        <f>IFERROR(VLOOKUP(BTT[[#This Row],[Verwendete Transaktion (Pflichtauswahl)]],Transaktionen[[Transaktionen]:[Langtext]],2,FALSE),"")</f>
        <v>Fortführung bearbeiten</v>
      </c>
      <c r="K1015" t="s">
        <v>2968</v>
      </c>
      <c r="L1015" t="s">
        <v>85</v>
      </c>
      <c r="M1015" t="s">
        <v>85</v>
      </c>
      <c r="N1015" t="s">
        <v>85</v>
      </c>
      <c r="O1015" t="s">
        <v>85</v>
      </c>
      <c r="P1015" t="s">
        <v>85</v>
      </c>
      <c r="R1015" t="s">
        <v>2282</v>
      </c>
      <c r="S1015" t="s">
        <v>85</v>
      </c>
      <c r="T1015" t="s">
        <v>96</v>
      </c>
      <c r="V1015" t="str">
        <f>IFERROR(VLOOKUP(BTT[[#This Row],[Verwendetes Formular
(Auswahl falls relevant)]],Formulare[[Formularbezeichnung]:[Formularname (technisch)]],2,FALSE),"")</f>
        <v/>
      </c>
      <c r="X1015" t="s">
        <v>85</v>
      </c>
      <c r="Y1015" s="4"/>
      <c r="Z1015" t="s">
        <v>739</v>
      </c>
      <c r="AC1015" s="22" t="s">
        <v>97</v>
      </c>
      <c r="AD1015" t="s">
        <v>87</v>
      </c>
      <c r="AF1015" t="s">
        <v>2969</v>
      </c>
      <c r="AJ1015" t="s">
        <v>99</v>
      </c>
      <c r="AK1015" t="str">
        <f>IF(BTT[[#This Row],[Subprozess
(optionale Auswahl)]]="","okay",IF(VLOOKUP(BTT[[#This Row],[Subprozess
(optionale Auswahl)]],BPML[[Subprozess]:[Zugeordneter Hauptprozess]],3,FALSE)=BTT[[#This Row],[Hauptprozess
(Pflichtauswahl)]],"okay","falscher Subprozess"))</f>
        <v>okay</v>
      </c>
      <c r="AL1015" t="str">
        <f>IF(aktives_Teilprojekt="Master","",IF(BTT[[#This Row],[Verantwortliches TP
(automatisch)]]=VLOOKUP(aktives_Teilprojekt,Teilprojekte[[Teilprojekte]:[Kürzel]],2,FALSE),"okay","Hauptprozess anderes TP"))</f>
        <v>okay</v>
      </c>
      <c r="AM10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10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15" t="str">
        <f>IFERROR(IF(BTT[[#This Row],[SAP-Modul
(Pflichtauswahl)]]&lt;&gt;VLOOKUP(BTT[[#This Row],[Verwendete Transaktion (Pflichtauswahl)]],Transaktionen[[Transaktionen]:[Modul]],3,FALSE),"Modul anders","okay"),"")</f>
        <v>Modul anders</v>
      </c>
      <c r="AP1015" t="str">
        <f>IFERROR(IF(COUNTIFS(BTT[Verwendete Transaktion (Pflichtauswahl)],BTT[[#This Row],[Verwendete Transaktion (Pflichtauswahl)]],BTT[SAP-Modul
(Pflichtauswahl)],"&lt;&gt;"&amp;BTT[[#This Row],[SAP-Modul
(Pflichtauswahl)]])&gt;0,"Modul anders","okay"),"")</f>
        <v>okay</v>
      </c>
      <c r="AQ1015" t="str">
        <f>IFERROR(IF(COUNTIFS(BTT[Verwendete Transaktion (Pflichtauswahl)],BTT[[#This Row],[Verwendete Transaktion (Pflichtauswahl)]],BTT[Verantwortliches TP
(automatisch)],"&lt;&gt;"&amp;BTT[[#This Row],[Verantwortliches TP
(automatisch)]])&gt;0,"Transaktion mehrfach","okay"),"")</f>
        <v>okay</v>
      </c>
      <c r="AR1015" t="str">
        <f>IFERROR(IF(COUNTIFS(BTT[Verwendete Transaktion (Pflichtauswahl)],BTT[[#This Row],[Verwendete Transaktion (Pflichtauswahl)]],BTT[Verantwortliches TP
(automatisch)],"&lt;&gt;"&amp;VLOOKUP(aktives_Teilprojekt,Teilprojekte[[Teilprojekte]:[Kürzel]],2,FALSE))&gt;0,"Transaktion mehrfach","okay"),"")</f>
        <v>okay</v>
      </c>
      <c r="AS1015" t="s">
        <v>2970</v>
      </c>
    </row>
    <row r="1016" spans="1:45">
      <c r="A1016" t="str">
        <f>IFERROR(IF(BTT[[#This Row],[Lfd Nr. 
(aus konsolidierter Datei)]]&lt;&gt;"",BTT[[#This Row],[Lfd Nr. 
(aus konsolidierter Datei)]],VLOOKUP(aktives_Teilprojekt,Teilprojekte[[Teilprojekte]:[Kürzel]],2,FALSE)&amp;ROW(BTT[[#This Row],[Lfd Nr.
(automatisch)]])-2),"")</f>
        <v>IH316</v>
      </c>
      <c r="B1016" t="s">
        <v>2963</v>
      </c>
      <c r="D1016" t="s">
        <v>2971</v>
      </c>
      <c r="E1016" t="str">
        <f>IFERROR(IF(NOT(BTT[[#This Row],[Manuelle Änderung des Verantwortliches TP
(Auswahl - bei Bedarf)]]=""),BTT[[#This Row],[Manuelle Änderung des Verantwortliches TP
(Auswahl - bei Bedarf)]],VLOOKUP(BTT[[#This Row],[Hauptprozess
(Pflichtauswahl)]],Hauptprozesse[],3,FALSE)),"")</f>
        <v>FI</v>
      </c>
      <c r="H1016" t="s">
        <v>5</v>
      </c>
      <c r="I1016" t="s">
        <v>2972</v>
      </c>
      <c r="J1016" t="str">
        <f>IFERROR(VLOOKUP(BTT[[#This Row],[Verwendete Transaktion (Pflichtauswahl)]],Transaktionen[[Transaktionen]:[Langtext]],2,FALSE),"")</f>
        <v>Fortführungen: Todo-Liste</v>
      </c>
      <c r="K1016" t="s">
        <v>2973</v>
      </c>
      <c r="L1016" t="s">
        <v>85</v>
      </c>
      <c r="M1016" t="s">
        <v>85</v>
      </c>
      <c r="N1016" t="s">
        <v>85</v>
      </c>
      <c r="O1016" t="s">
        <v>85</v>
      </c>
      <c r="P1016" t="s">
        <v>85</v>
      </c>
      <c r="R1016" t="s">
        <v>2282</v>
      </c>
      <c r="S1016" t="s">
        <v>85</v>
      </c>
      <c r="T1016" t="s">
        <v>96</v>
      </c>
      <c r="V1016" t="str">
        <f>IFERROR(VLOOKUP(BTT[[#This Row],[Verwendetes Formular
(Auswahl falls relevant)]],Formulare[[Formularbezeichnung]:[Formularname (technisch)]],2,FALSE),"")</f>
        <v/>
      </c>
      <c r="X1016" t="s">
        <v>85</v>
      </c>
      <c r="Y1016" s="4"/>
      <c r="Z1016" t="s">
        <v>739</v>
      </c>
      <c r="AC1016" s="22" t="s">
        <v>97</v>
      </c>
      <c r="AD1016" t="s">
        <v>87</v>
      </c>
      <c r="AF1016" t="s">
        <v>2974</v>
      </c>
      <c r="AJ1016" t="s">
        <v>99</v>
      </c>
      <c r="AK1016" t="str">
        <f>IF(BTT[[#This Row],[Subprozess
(optionale Auswahl)]]="","okay",IF(VLOOKUP(BTT[[#This Row],[Subprozess
(optionale Auswahl)]],BPML[[Subprozess]:[Zugeordneter Hauptprozess]],3,FALSE)=BTT[[#This Row],[Hauptprozess
(Pflichtauswahl)]],"okay","falscher Subprozess"))</f>
        <v>okay</v>
      </c>
      <c r="AL1016" t="str">
        <f>IF(aktives_Teilprojekt="Master","",IF(BTT[[#This Row],[Verantwortliches TP
(automatisch)]]=VLOOKUP(aktives_Teilprojekt,Teilprojekte[[Teilprojekte]:[Kürzel]],2,FALSE),"okay","Hauptprozess anderes TP"))</f>
        <v>okay</v>
      </c>
      <c r="AM10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10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16" t="str">
        <f>IFERROR(IF(BTT[[#This Row],[SAP-Modul
(Pflichtauswahl)]]&lt;&gt;VLOOKUP(BTT[[#This Row],[Verwendete Transaktion (Pflichtauswahl)]],Transaktionen[[Transaktionen]:[Modul]],3,FALSE),"Modul anders","okay"),"")</f>
        <v>Modul anders</v>
      </c>
      <c r="AP1016" t="str">
        <f>IFERROR(IF(COUNTIFS(BTT[Verwendete Transaktion (Pflichtauswahl)],BTT[[#This Row],[Verwendete Transaktion (Pflichtauswahl)]],BTT[SAP-Modul
(Pflichtauswahl)],"&lt;&gt;"&amp;BTT[[#This Row],[SAP-Modul
(Pflichtauswahl)]])&gt;0,"Modul anders","okay"),"")</f>
        <v>okay</v>
      </c>
      <c r="AQ1016" t="str">
        <f>IFERROR(IF(COUNTIFS(BTT[Verwendete Transaktion (Pflichtauswahl)],BTT[[#This Row],[Verwendete Transaktion (Pflichtauswahl)]],BTT[Verantwortliches TP
(automatisch)],"&lt;&gt;"&amp;BTT[[#This Row],[Verantwortliches TP
(automatisch)]])&gt;0,"Transaktion mehrfach","okay"),"")</f>
        <v>okay</v>
      </c>
      <c r="AR1016" t="str">
        <f>IFERROR(IF(COUNTIFS(BTT[Verwendete Transaktion (Pflichtauswahl)],BTT[[#This Row],[Verwendete Transaktion (Pflichtauswahl)]],BTT[Verantwortliches TP
(automatisch)],"&lt;&gt;"&amp;VLOOKUP(aktives_Teilprojekt,Teilprojekte[[Teilprojekte]:[Kürzel]],2,FALSE))&gt;0,"Transaktion mehrfach","okay"),"")</f>
        <v>okay</v>
      </c>
      <c r="AS1016" t="s">
        <v>2975</v>
      </c>
    </row>
    <row r="1017" spans="1:45">
      <c r="A1017" t="str">
        <f>IFERROR(IF(BTT[[#This Row],[Lfd Nr. 
(aus konsolidierter Datei)]]&lt;&gt;"",BTT[[#This Row],[Lfd Nr. 
(aus konsolidierter Datei)]],VLOOKUP(aktives_Teilprojekt,Teilprojekte[[Teilprojekte]:[Kürzel]],2,FALSE)&amp;ROW(BTT[[#This Row],[Lfd Nr.
(automatisch)]])-2),"")</f>
        <v>FI2329</v>
      </c>
      <c r="B1017" t="s">
        <v>101</v>
      </c>
      <c r="D1017" t="s">
        <v>102</v>
      </c>
      <c r="E1017" t="str">
        <f>IFERROR(IF(NOT(BTT[[#This Row],[Manuelle Änderung des Verantwortliches TP
(Auswahl - bei Bedarf)]]=""),BTT[[#This Row],[Manuelle Änderung des Verantwortliches TP
(Auswahl - bei Bedarf)]],VLOOKUP(BTT[[#This Row],[Hauptprozess
(Pflichtauswahl)]],Hauptprozesse[],3,FALSE)),"")</f>
        <v>FI</v>
      </c>
      <c r="F1017" t="s">
        <v>5</v>
      </c>
      <c r="H1017" t="s">
        <v>792</v>
      </c>
      <c r="I1017" t="s">
        <v>2976</v>
      </c>
      <c r="J1017" t="str">
        <f>IFERROR(VLOOKUP(BTT[[#This Row],[Verwendete Transaktion (Pflichtauswahl)]],Transaktionen[[Transaktionen]:[Langtext]],2,FALSE),"")</f>
        <v>Beleganzeige für Ledger 3A</v>
      </c>
      <c r="V1017" t="str">
        <f>IFERROR(VLOOKUP(BTT[[#This Row],[Verwendetes Formular
(Auswahl falls relevant)]],Formulare[[Formularbezeichnung]:[Formularname (technisch)]],2,FALSE),"")</f>
        <v/>
      </c>
      <c r="X1017" t="s">
        <v>83</v>
      </c>
      <c r="Y1017" s="4" t="s">
        <v>376</v>
      </c>
      <c r="AC1017" s="22" t="s">
        <v>97</v>
      </c>
      <c r="AD1017" t="s">
        <v>98</v>
      </c>
      <c r="AF1017" s="22" t="s">
        <v>97</v>
      </c>
      <c r="AJ1017" t="s">
        <v>99</v>
      </c>
      <c r="AK1017" t="str">
        <f>IF(BTT[[#This Row],[Subprozess
(optionale Auswahl)]]="","okay",IF(VLOOKUP(BTT[[#This Row],[Subprozess
(optionale Auswahl)]],BPML[[Subprozess]:[Zugeordneter Hauptprozess]],3,FALSE)=BTT[[#This Row],[Hauptprozess
(Pflichtauswahl)]],"okay","falscher Subprozess"))</f>
        <v>okay</v>
      </c>
      <c r="AL1017" t="str">
        <f>IF(aktives_Teilprojekt="Master","",IF(BTT[[#This Row],[Verantwortliches TP
(automatisch)]]=VLOOKUP(aktives_Teilprojekt,Teilprojekte[[Teilprojekte]:[Kürzel]],2,FALSE),"okay","Hauptprozess anderes TP"))</f>
        <v>okay</v>
      </c>
      <c r="AM10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17" t="str">
        <f>IFERROR(IF(BTT[[#This Row],[SAP-Modul
(Pflichtauswahl)]]&lt;&gt;VLOOKUP(BTT[[#This Row],[Verwendete Transaktion (Pflichtauswahl)]],Transaktionen[[Transaktionen]:[Modul]],3,FALSE),"Modul anders","okay"),"")</f>
        <v>Modul anders</v>
      </c>
      <c r="AP1017" t="str">
        <f>IFERROR(IF(COUNTIFS(BTT[Verwendete Transaktion (Pflichtauswahl)],BTT[[#This Row],[Verwendete Transaktion (Pflichtauswahl)]],BTT[SAP-Modul
(Pflichtauswahl)],"&lt;&gt;"&amp;BTT[[#This Row],[SAP-Modul
(Pflichtauswahl)]])&gt;0,"Modul anders","okay"),"")</f>
        <v>Modul anders</v>
      </c>
      <c r="AQ1017" t="str">
        <f>IFERROR(IF(COUNTIFS(BTT[Verwendete Transaktion (Pflichtauswahl)],BTT[[#This Row],[Verwendete Transaktion (Pflichtauswahl)]],BTT[Verantwortliches TP
(automatisch)],"&lt;&gt;"&amp;BTT[[#This Row],[Verantwortliches TP
(automatisch)]])&gt;0,"Transaktion mehrfach","okay"),"")</f>
        <v>okay</v>
      </c>
      <c r="AR1017" t="str">
        <f>IFERROR(IF(COUNTIFS(BTT[Verwendete Transaktion (Pflichtauswahl)],BTT[[#This Row],[Verwendete Transaktion (Pflichtauswahl)]],BTT[Verantwortliches TP
(automatisch)],"&lt;&gt;"&amp;VLOOKUP(aktives_Teilprojekt,Teilprojekte[[Teilprojekte]:[Kürzel]],2,FALSE))&gt;0,"Transaktion mehrfach","okay"),"")</f>
        <v>okay</v>
      </c>
      <c r="AS1017" t="s">
        <v>2977</v>
      </c>
    </row>
    <row r="1018" spans="1:45">
      <c r="A1018" t="str">
        <f>IFERROR(IF(BTT[[#This Row],[Lfd Nr. 
(aus konsolidierter Datei)]]&lt;&gt;"",BTT[[#This Row],[Lfd Nr. 
(aus konsolidierter Datei)]],VLOOKUP(aktives_Teilprojekt,Teilprojekte[[Teilprojekte]:[Kürzel]],2,FALSE)&amp;ROW(BTT[[#This Row],[Lfd Nr.
(automatisch)]])-2),"")</f>
        <v>FI2607</v>
      </c>
      <c r="B1018" t="s">
        <v>101</v>
      </c>
      <c r="D1018" s="4" t="s">
        <v>376</v>
      </c>
      <c r="E1018" t="str">
        <f>IFERROR(IF(NOT(BTT[[#This Row],[Manuelle Änderung des Verantwortliches TP
(Auswahl - bei Bedarf)]]=""),BTT[[#This Row],[Manuelle Änderung des Verantwortliches TP
(Auswahl - bei Bedarf)]],VLOOKUP(BTT[[#This Row],[Hauptprozess
(Pflichtauswahl)]],Hauptprozesse[],3,FALSE)),"")</f>
        <v>FI</v>
      </c>
      <c r="F1018" t="s">
        <v>5</v>
      </c>
      <c r="G1018" t="s">
        <v>1263</v>
      </c>
      <c r="H1018" t="s">
        <v>5</v>
      </c>
      <c r="I1018" t="s">
        <v>2978</v>
      </c>
      <c r="J1018" t="str">
        <f>IFERROR(VLOOKUP(BTT[[#This Row],[Verwendete Transaktion (Pflichtauswahl)]],Transaktionen[[Transaktionen]:[Langtext]],2,FALSE),"")</f>
        <v>Buchhaltungsbeleg</v>
      </c>
      <c r="V1018" t="str">
        <f>IFERROR(VLOOKUP(BTT[[#This Row],[Verwendetes Formular
(Auswahl falls relevant)]],Formulare[[Formularbezeichnung]:[Formularname (technisch)]],2,FALSE),"")</f>
        <v/>
      </c>
      <c r="X1018" t="s">
        <v>83</v>
      </c>
      <c r="Y1018" s="4" t="s">
        <v>376</v>
      </c>
      <c r="AB1018" t="s">
        <v>85</v>
      </c>
      <c r="AC1018" s="22" t="s">
        <v>97</v>
      </c>
      <c r="AD1018" t="s">
        <v>87</v>
      </c>
      <c r="AF1018" s="22" t="s">
        <v>2979</v>
      </c>
      <c r="AJ1018" t="s">
        <v>99</v>
      </c>
      <c r="AK1018" t="str">
        <f>IF(BTT[[#This Row],[Subprozess
(optionale Auswahl)]]="","okay",IF(VLOOKUP(BTT[[#This Row],[Subprozess
(optionale Auswahl)]],BPML[[Subprozess]:[Zugeordneter Hauptprozess]],3,FALSE)=BTT[[#This Row],[Hauptprozess
(Pflichtauswahl)]],"okay","falscher Subprozess"))</f>
        <v>okay</v>
      </c>
      <c r="AL1018" t="str">
        <f>IF(aktives_Teilprojekt="Master","",IF(BTT[[#This Row],[Verantwortliches TP
(automatisch)]]=VLOOKUP(aktives_Teilprojekt,Teilprojekte[[Teilprojekte]:[Kürzel]],2,FALSE),"okay","Hauptprozess anderes TP"))</f>
        <v>okay</v>
      </c>
      <c r="AM10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18" t="str">
        <f>IFERROR(IF(BTT[[#This Row],[SAP-Modul
(Pflichtauswahl)]]&lt;&gt;VLOOKUP(BTT[[#This Row],[Verwendete Transaktion (Pflichtauswahl)]],Transaktionen[[Transaktionen]:[Modul]],3,FALSE),"Modul anders","okay"),"")</f>
        <v>okay</v>
      </c>
      <c r="AP1018" t="str">
        <f>IFERROR(IF(COUNTIFS(BTT[Verwendete Transaktion (Pflichtauswahl)],BTT[[#This Row],[Verwendete Transaktion (Pflichtauswahl)]],BTT[SAP-Modul
(Pflichtauswahl)],"&lt;&gt;"&amp;BTT[[#This Row],[SAP-Modul
(Pflichtauswahl)]])&gt;0,"Modul anders","okay"),"")</f>
        <v>okay</v>
      </c>
      <c r="AQ1018" t="str">
        <f>IFERROR(IF(COUNTIFS(BTT[Verwendete Transaktion (Pflichtauswahl)],BTT[[#This Row],[Verwendete Transaktion (Pflichtauswahl)]],BTT[Verantwortliches TP
(automatisch)],"&lt;&gt;"&amp;BTT[[#This Row],[Verantwortliches TP
(automatisch)]])&gt;0,"Transaktion mehrfach","okay"),"")</f>
        <v>okay</v>
      </c>
      <c r="AR1018" t="str">
        <f>IFERROR(IF(COUNTIFS(BTT[Verwendete Transaktion (Pflichtauswahl)],BTT[[#This Row],[Verwendete Transaktion (Pflichtauswahl)]],BTT[Verantwortliches TP
(automatisch)],"&lt;&gt;"&amp;VLOOKUP(aktives_Teilprojekt,Teilprojekte[[Teilprojekte]:[Kürzel]],2,FALSE))&gt;0,"Transaktion mehrfach","okay"),"")</f>
        <v>okay</v>
      </c>
      <c r="AS1018" t="s">
        <v>2980</v>
      </c>
    </row>
    <row r="1019" spans="1:45" ht="45">
      <c r="A1019" t="str">
        <f>IFERROR(IF(BTT[[#This Row],[Lfd Nr. 
(aus konsolidierter Datei)]]&lt;&gt;"",BTT[[#This Row],[Lfd Nr. 
(aus konsolidierter Datei)]],VLOOKUP(aktives_Teilprojekt,Teilprojekte[[Teilprojekte]:[Kürzel]],2,FALSE)&amp;ROW(BTT[[#This Row],[Lfd Nr.
(automatisch)]])-2),"")</f>
        <v>FI401</v>
      </c>
      <c r="B1019" t="s">
        <v>79</v>
      </c>
      <c r="D1019" t="s">
        <v>2981</v>
      </c>
      <c r="E1019" t="str">
        <f>IFERROR(IF(NOT(BTT[[#This Row],[Manuelle Änderung des Verantwortliches TP
(Auswahl - bei Bedarf)]]=""),BTT[[#This Row],[Manuelle Änderung des Verantwortliches TP
(Auswahl - bei Bedarf)]],VLOOKUP(BTT[[#This Row],[Hauptprozess
(Pflichtauswahl)]],Hauptprozesse[],3,FALSE)),"")</f>
        <v>FI</v>
      </c>
      <c r="G1019" t="s">
        <v>93</v>
      </c>
      <c r="I1019" t="s">
        <v>2982</v>
      </c>
      <c r="J1019" t="str">
        <f>IFERROR(VLOOKUP(BTT[[#This Row],[Verwendete Transaktion (Pflichtauswahl)]],Transaktionen[[Transaktionen]:[Langtext]],2,FALSE),"")</f>
        <v/>
      </c>
      <c r="O1019" t="s">
        <v>83</v>
      </c>
      <c r="T1019" t="s">
        <v>83</v>
      </c>
      <c r="V1019" t="str">
        <f>IFERROR(VLOOKUP(BTT[[#This Row],[Verwendetes Formular
(Auswahl falls relevant)]],Formulare[[Formularbezeichnung]:[Formularname (technisch)]],2,FALSE),"")</f>
        <v/>
      </c>
      <c r="X1019" t="s">
        <v>83</v>
      </c>
      <c r="Y1019" s="4" t="s">
        <v>2983</v>
      </c>
      <c r="AC1019" s="22" t="s">
        <v>97</v>
      </c>
      <c r="AD1019" t="s">
        <v>98</v>
      </c>
      <c r="AF1019" s="22" t="s">
        <v>97</v>
      </c>
      <c r="AI1019" t="s">
        <v>85</v>
      </c>
      <c r="AJ1019" t="s">
        <v>85</v>
      </c>
      <c r="AK1019" t="str">
        <f>IF(BTT[[#This Row],[Subprozess
(optionale Auswahl)]]="","okay",IF(VLOOKUP(BTT[[#This Row],[Subprozess
(optionale Auswahl)]],BPML[[Subprozess]:[Zugeordneter Hauptprozess]],3,FALSE)=BTT[[#This Row],[Hauptprozess
(Pflichtauswahl)]],"okay","falscher Subprozess"))</f>
        <v>okay</v>
      </c>
      <c r="AL1019" t="str">
        <f>IF(aktives_Teilprojekt="Master","",IF(BTT[[#This Row],[Verantwortliches TP
(automatisch)]]=VLOOKUP(aktives_Teilprojekt,Teilprojekte[[Teilprojekte]:[Kürzel]],2,FALSE),"okay","Hauptprozess anderes TP"))</f>
        <v>okay</v>
      </c>
      <c r="AM10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19" t="str">
        <f>IFERROR(IF(BTT[[#This Row],[SAP-Modul
(Pflichtauswahl)]]&lt;&gt;VLOOKUP(BTT[[#This Row],[Verwendete Transaktion (Pflichtauswahl)]],Transaktionen[[Transaktionen]:[Modul]],3,FALSE),"Modul anders","okay"),"")</f>
        <v/>
      </c>
      <c r="AP1019" t="str">
        <f>IFERROR(IF(COUNTIFS(BTT[Verwendete Transaktion (Pflichtauswahl)],BTT[[#This Row],[Verwendete Transaktion (Pflichtauswahl)]],BTT[SAP-Modul
(Pflichtauswahl)],"&lt;&gt;"&amp;BTT[[#This Row],[SAP-Modul
(Pflichtauswahl)]])&gt;0,"Modul anders","okay"),"")</f>
        <v>okay</v>
      </c>
      <c r="AQ1019" t="str">
        <f>IFERROR(IF(COUNTIFS(BTT[Verwendete Transaktion (Pflichtauswahl)],BTT[[#This Row],[Verwendete Transaktion (Pflichtauswahl)]],BTT[Verantwortliches TP
(automatisch)],"&lt;&gt;"&amp;BTT[[#This Row],[Verantwortliches TP
(automatisch)]])&gt;0,"Transaktion mehrfach","okay"),"")</f>
        <v>okay</v>
      </c>
      <c r="AR1019" t="str">
        <f>IFERROR(IF(COUNTIFS(BTT[Verwendete Transaktion (Pflichtauswahl)],BTT[[#This Row],[Verwendete Transaktion (Pflichtauswahl)]],BTT[Verantwortliches TP
(automatisch)],"&lt;&gt;"&amp;VLOOKUP(aktives_Teilprojekt,Teilprojekte[[Teilprojekte]:[Kürzel]],2,FALSE))&gt;0,"Transaktion mehrfach","okay"),"")</f>
        <v>okay</v>
      </c>
      <c r="AS1019" t="s">
        <v>2984</v>
      </c>
    </row>
    <row r="1020" spans="1:45">
      <c r="A1020" t="str">
        <f>IFERROR(IF(BTT[[#This Row],[Lfd Nr. 
(aus konsolidierter Datei)]]&lt;&gt;"",BTT[[#This Row],[Lfd Nr. 
(aus konsolidierter Datei)]],VLOOKUP(aktives_Teilprojekt,Teilprojekte[[Teilprojekte]:[Kürzel]],2,FALSE)&amp;ROW(BTT[[#This Row],[Lfd Nr.
(automatisch)]])-2),"")</f>
        <v>FI2608</v>
      </c>
      <c r="B1020" t="s">
        <v>101</v>
      </c>
      <c r="D1020" s="4" t="s">
        <v>376</v>
      </c>
      <c r="E1020" t="str">
        <f>IFERROR(IF(NOT(BTT[[#This Row],[Manuelle Änderung des Verantwortliches TP
(Auswahl - bei Bedarf)]]=""),BTT[[#This Row],[Manuelle Änderung des Verantwortliches TP
(Auswahl - bei Bedarf)]],VLOOKUP(BTT[[#This Row],[Hauptprozess
(Pflichtauswahl)]],Hauptprozesse[],3,FALSE)),"")</f>
        <v>FI</v>
      </c>
      <c r="F1020" t="s">
        <v>5</v>
      </c>
      <c r="G1020" t="s">
        <v>851</v>
      </c>
      <c r="H1020" t="s">
        <v>5</v>
      </c>
      <c r="I1020" t="s">
        <v>2985</v>
      </c>
      <c r="J1020" t="str">
        <f>IFERROR(VLOOKUP(BTT[[#This Row],[Verwendete Transaktion (Pflichtauswahl)]],Transaktionen[[Transaktionen]:[Langtext]],2,FALSE),"")</f>
        <v>IMG-Aktivität: SIMG_ORKA_SELEK_RPON</v>
      </c>
      <c r="V1020" t="str">
        <f>IFERROR(VLOOKUP(BTT[[#This Row],[Verwendetes Formular
(Auswahl falls relevant)]],Formulare[[Formularbezeichnung]:[Formularname (technisch)]],2,FALSE),"")</f>
        <v/>
      </c>
      <c r="X1020" t="s">
        <v>83</v>
      </c>
      <c r="Y1020" s="4" t="s">
        <v>376</v>
      </c>
      <c r="AB1020" t="s">
        <v>85</v>
      </c>
      <c r="AC1020" s="22" t="s">
        <v>97</v>
      </c>
      <c r="AD1020" t="s">
        <v>98</v>
      </c>
      <c r="AE1020" t="s">
        <v>855</v>
      </c>
      <c r="AF1020" s="22" t="s">
        <v>97</v>
      </c>
      <c r="AI1020" t="s">
        <v>85</v>
      </c>
      <c r="AJ1020" t="s">
        <v>85</v>
      </c>
      <c r="AK1020" t="str">
        <f>IF(BTT[[#This Row],[Subprozess
(optionale Auswahl)]]="","okay",IF(VLOOKUP(BTT[[#This Row],[Subprozess
(optionale Auswahl)]],BPML[[Subprozess]:[Zugeordneter Hauptprozess]],3,FALSE)=BTT[[#This Row],[Hauptprozess
(Pflichtauswahl)]],"okay","falscher Subprozess"))</f>
        <v>okay</v>
      </c>
      <c r="AL1020" t="str">
        <f>IF(aktives_Teilprojekt="Master","",IF(BTT[[#This Row],[Verantwortliches TP
(automatisch)]]=VLOOKUP(aktives_Teilprojekt,Teilprojekte[[Teilprojekte]:[Kürzel]],2,FALSE),"okay","Hauptprozess anderes TP"))</f>
        <v>okay</v>
      </c>
      <c r="AM10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20" t="str">
        <f>IFERROR(IF(BTT[[#This Row],[SAP-Modul
(Pflichtauswahl)]]&lt;&gt;VLOOKUP(BTT[[#This Row],[Verwendete Transaktion (Pflichtauswahl)]],Transaktionen[[Transaktionen]:[Modul]],3,FALSE),"Modul anders","okay"),"")</f>
        <v>okay</v>
      </c>
      <c r="AP1020" t="str">
        <f>IFERROR(IF(COUNTIFS(BTT[Verwendete Transaktion (Pflichtauswahl)],BTT[[#This Row],[Verwendete Transaktion (Pflichtauswahl)]],BTT[SAP-Modul
(Pflichtauswahl)],"&lt;&gt;"&amp;BTT[[#This Row],[SAP-Modul
(Pflichtauswahl)]])&gt;0,"Modul anders","okay"),"")</f>
        <v>okay</v>
      </c>
      <c r="AQ1020" t="str">
        <f>IFERROR(IF(COUNTIFS(BTT[Verwendete Transaktion (Pflichtauswahl)],BTT[[#This Row],[Verwendete Transaktion (Pflichtauswahl)]],BTT[Verantwortliches TP
(automatisch)],"&lt;&gt;"&amp;BTT[[#This Row],[Verantwortliches TP
(automatisch)]])&gt;0,"Transaktion mehrfach","okay"),"")</f>
        <v>okay</v>
      </c>
      <c r="AR1020" t="str">
        <f>IFERROR(IF(COUNTIFS(BTT[Verwendete Transaktion (Pflichtauswahl)],BTT[[#This Row],[Verwendete Transaktion (Pflichtauswahl)]],BTT[Verantwortliches TP
(automatisch)],"&lt;&gt;"&amp;VLOOKUP(aktives_Teilprojekt,Teilprojekte[[Teilprojekte]:[Kürzel]],2,FALSE))&gt;0,"Transaktion mehrfach","okay"),"")</f>
        <v>okay</v>
      </c>
      <c r="AS1020" t="s">
        <v>2986</v>
      </c>
    </row>
    <row r="1021" spans="1:45" ht="30">
      <c r="A1021" t="str">
        <f>IFERROR(IF(BTT[[#This Row],[Lfd Nr. 
(aus konsolidierter Datei)]]&lt;&gt;"",BTT[[#This Row],[Lfd Nr. 
(aus konsolidierter Datei)]],VLOOKUP(aktives_Teilprojekt,Teilprojekte[[Teilprojekte]:[Kürzel]],2,FALSE)&amp;ROW(BTT[[#This Row],[Lfd Nr.
(automatisch)]])-2),"")</f>
        <v>FI2609</v>
      </c>
      <c r="B1021" t="s">
        <v>101</v>
      </c>
      <c r="D1021" s="4" t="s">
        <v>376</v>
      </c>
      <c r="E1021" t="str">
        <f>IFERROR(IF(NOT(BTT[[#This Row],[Manuelle Änderung des Verantwortliches TP
(Auswahl - bei Bedarf)]]=""),BTT[[#This Row],[Manuelle Änderung des Verantwortliches TP
(Auswahl - bei Bedarf)]],VLOOKUP(BTT[[#This Row],[Hauptprozess
(Pflichtauswahl)]],Hauptprozesse[],3,FALSE)),"")</f>
        <v>FI</v>
      </c>
      <c r="F1021" t="s">
        <v>5</v>
      </c>
      <c r="G1021" t="s">
        <v>851</v>
      </c>
      <c r="H1021" t="s">
        <v>5</v>
      </c>
      <c r="I1021" t="s">
        <v>2987</v>
      </c>
      <c r="J1021" t="str">
        <f>IFERROR(VLOOKUP(BTT[[#This Row],[Verwendete Transaktion (Pflichtauswahl)]],Transaktionen[[Transaktionen]:[Langtext]],2,FALSE),"")</f>
        <v>IMG-Aktivität: SIMG_CFMENUORKAOK02</v>
      </c>
      <c r="V1021" t="str">
        <f>IFERROR(VLOOKUP(BTT[[#This Row],[Verwendetes Formular
(Auswahl falls relevant)]],Formulare[[Formularbezeichnung]:[Formularname (technisch)]],2,FALSE),"")</f>
        <v/>
      </c>
      <c r="X1021" t="s">
        <v>83</v>
      </c>
      <c r="Y1021" s="4" t="s">
        <v>376</v>
      </c>
      <c r="AB1021" t="s">
        <v>85</v>
      </c>
      <c r="AC1021" s="22" t="s">
        <v>97</v>
      </c>
      <c r="AD1021" t="s">
        <v>816</v>
      </c>
      <c r="AF1021" s="4" t="s">
        <v>2988</v>
      </c>
      <c r="AI1021" t="s">
        <v>85</v>
      </c>
      <c r="AJ1021" t="s">
        <v>85</v>
      </c>
      <c r="AK1021" t="str">
        <f>IF(BTT[[#This Row],[Subprozess
(optionale Auswahl)]]="","okay",IF(VLOOKUP(BTT[[#This Row],[Subprozess
(optionale Auswahl)]],BPML[[Subprozess]:[Zugeordneter Hauptprozess]],3,FALSE)=BTT[[#This Row],[Hauptprozess
(Pflichtauswahl)]],"okay","falscher Subprozess"))</f>
        <v>okay</v>
      </c>
      <c r="AL1021" t="str">
        <f>IF(aktives_Teilprojekt="Master","",IF(BTT[[#This Row],[Verantwortliches TP
(automatisch)]]=VLOOKUP(aktives_Teilprojekt,Teilprojekte[[Teilprojekte]:[Kürzel]],2,FALSE),"okay","Hauptprozess anderes TP"))</f>
        <v>okay</v>
      </c>
      <c r="AM10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21" t="str">
        <f>IFERROR(IF(BTT[[#This Row],[SAP-Modul
(Pflichtauswahl)]]&lt;&gt;VLOOKUP(BTT[[#This Row],[Verwendete Transaktion (Pflichtauswahl)]],Transaktionen[[Transaktionen]:[Modul]],3,FALSE),"Modul anders","okay"),"")</f>
        <v>okay</v>
      </c>
      <c r="AP1021" t="str">
        <f>IFERROR(IF(COUNTIFS(BTT[Verwendete Transaktion (Pflichtauswahl)],BTT[[#This Row],[Verwendete Transaktion (Pflichtauswahl)]],BTT[SAP-Modul
(Pflichtauswahl)],"&lt;&gt;"&amp;BTT[[#This Row],[SAP-Modul
(Pflichtauswahl)]])&gt;0,"Modul anders","okay"),"")</f>
        <v>okay</v>
      </c>
      <c r="AQ1021" t="str">
        <f>IFERROR(IF(COUNTIFS(BTT[Verwendete Transaktion (Pflichtauswahl)],BTT[[#This Row],[Verwendete Transaktion (Pflichtauswahl)]],BTT[Verantwortliches TP
(automatisch)],"&lt;&gt;"&amp;BTT[[#This Row],[Verantwortliches TP
(automatisch)]])&gt;0,"Transaktion mehrfach","okay"),"")</f>
        <v>okay</v>
      </c>
      <c r="AR1021" t="str">
        <f>IFERROR(IF(COUNTIFS(BTT[Verwendete Transaktion (Pflichtauswahl)],BTT[[#This Row],[Verwendete Transaktion (Pflichtauswahl)]],BTT[Verantwortliches TP
(automatisch)],"&lt;&gt;"&amp;VLOOKUP(aktives_Teilprojekt,Teilprojekte[[Teilprojekte]:[Kürzel]],2,FALSE))&gt;0,"Transaktion mehrfach","okay"),"")</f>
        <v>okay</v>
      </c>
      <c r="AS1021" t="s">
        <v>2989</v>
      </c>
    </row>
    <row r="1022" spans="1:45">
      <c r="A1022" t="str">
        <f>IFERROR(IF(BTT[[#This Row],[Lfd Nr. 
(aus konsolidierter Datei)]]&lt;&gt;"",BTT[[#This Row],[Lfd Nr. 
(aus konsolidierter Datei)]],VLOOKUP(aktives_Teilprojekt,Teilprojekte[[Teilprojekte]:[Kürzel]],2,FALSE)&amp;ROW(BTT[[#This Row],[Lfd Nr.
(automatisch)]])-2),"")</f>
        <v>FI2610</v>
      </c>
      <c r="B1022" t="s">
        <v>101</v>
      </c>
      <c r="D1022" s="4" t="s">
        <v>376</v>
      </c>
      <c r="E1022" t="str">
        <f>IFERROR(IF(NOT(BTT[[#This Row],[Manuelle Änderung des Verantwortliches TP
(Auswahl - bei Bedarf)]]=""),BTT[[#This Row],[Manuelle Änderung des Verantwortliches TP
(Auswahl - bei Bedarf)]],VLOOKUP(BTT[[#This Row],[Hauptprozess
(Pflichtauswahl)]],Hauptprozesse[],3,FALSE)),"")</f>
        <v>FI</v>
      </c>
      <c r="F1022" t="s">
        <v>5</v>
      </c>
      <c r="G1022" t="s">
        <v>851</v>
      </c>
      <c r="H1022" t="s">
        <v>852</v>
      </c>
      <c r="I1022" t="s">
        <v>2990</v>
      </c>
      <c r="J1022" t="str">
        <f>IFERROR(VLOOKUP(BTT[[#This Row],[Verwendete Transaktion (Pflichtauswahl)]],Transaktionen[[Transaktionen]:[Langtext]],2,FALSE),"")</f>
        <v>IMG-Aktivität: SIMG_CFMENUORKSKSU1</v>
      </c>
      <c r="V1022" t="str">
        <f>IFERROR(VLOOKUP(BTT[[#This Row],[Verwendetes Formular
(Auswahl falls relevant)]],Formulare[[Formularbezeichnung]:[Formularname (technisch)]],2,FALSE),"")</f>
        <v/>
      </c>
      <c r="X1022" t="s">
        <v>83</v>
      </c>
      <c r="Y1022" s="4" t="s">
        <v>376</v>
      </c>
      <c r="AB1022" t="s">
        <v>85</v>
      </c>
      <c r="AC1022" s="22" t="s">
        <v>97</v>
      </c>
      <c r="AD1022" t="s">
        <v>816</v>
      </c>
      <c r="AF1022" t="s">
        <v>2991</v>
      </c>
      <c r="AI1022" t="s">
        <v>85</v>
      </c>
      <c r="AJ1022" t="s">
        <v>85</v>
      </c>
      <c r="AK1022" t="str">
        <f>IF(BTT[[#This Row],[Subprozess
(optionale Auswahl)]]="","okay",IF(VLOOKUP(BTT[[#This Row],[Subprozess
(optionale Auswahl)]],BPML[[Subprozess]:[Zugeordneter Hauptprozess]],3,FALSE)=BTT[[#This Row],[Hauptprozess
(Pflichtauswahl)]],"okay","falscher Subprozess"))</f>
        <v>okay</v>
      </c>
      <c r="AL1022" t="str">
        <f>IF(aktives_Teilprojekt="Master","",IF(BTT[[#This Row],[Verantwortliches TP
(automatisch)]]=VLOOKUP(aktives_Teilprojekt,Teilprojekte[[Teilprojekte]:[Kürzel]],2,FALSE),"okay","Hauptprozess anderes TP"))</f>
        <v>okay</v>
      </c>
      <c r="AM10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22" t="str">
        <f>IFERROR(IF(BTT[[#This Row],[SAP-Modul
(Pflichtauswahl)]]&lt;&gt;VLOOKUP(BTT[[#This Row],[Verwendete Transaktion (Pflichtauswahl)]],Transaktionen[[Transaktionen]:[Modul]],3,FALSE),"Modul anders","okay"),"")</f>
        <v>Modul anders</v>
      </c>
      <c r="AP1022" t="str">
        <f>IFERROR(IF(COUNTIFS(BTT[Verwendete Transaktion (Pflichtauswahl)],BTT[[#This Row],[Verwendete Transaktion (Pflichtauswahl)]],BTT[SAP-Modul
(Pflichtauswahl)],"&lt;&gt;"&amp;BTT[[#This Row],[SAP-Modul
(Pflichtauswahl)]])&gt;0,"Modul anders","okay"),"")</f>
        <v>okay</v>
      </c>
      <c r="AQ1022" t="str">
        <f>IFERROR(IF(COUNTIFS(BTT[Verwendete Transaktion (Pflichtauswahl)],BTT[[#This Row],[Verwendete Transaktion (Pflichtauswahl)]],BTT[Verantwortliches TP
(automatisch)],"&lt;&gt;"&amp;BTT[[#This Row],[Verantwortliches TP
(automatisch)]])&gt;0,"Transaktion mehrfach","okay"),"")</f>
        <v>okay</v>
      </c>
      <c r="AR1022" t="str">
        <f>IFERROR(IF(COUNTIFS(BTT[Verwendete Transaktion (Pflichtauswahl)],BTT[[#This Row],[Verwendete Transaktion (Pflichtauswahl)]],BTT[Verantwortliches TP
(automatisch)],"&lt;&gt;"&amp;VLOOKUP(aktives_Teilprojekt,Teilprojekte[[Teilprojekte]:[Kürzel]],2,FALSE))&gt;0,"Transaktion mehrfach","okay"),"")</f>
        <v>okay</v>
      </c>
      <c r="AS1022" t="s">
        <v>2992</v>
      </c>
    </row>
    <row r="1023" spans="1:45">
      <c r="A1023" t="str">
        <f>IFERROR(IF(BTT[[#This Row],[Lfd Nr. 
(aus konsolidierter Datei)]]&lt;&gt;"",BTT[[#This Row],[Lfd Nr. 
(aus konsolidierter Datei)]],VLOOKUP(aktives_Teilprojekt,Teilprojekte[[Teilprojekte]:[Kürzel]],2,FALSE)&amp;ROW(BTT[[#This Row],[Lfd Nr.
(automatisch)]])-2),"")</f>
        <v>FI2611</v>
      </c>
      <c r="B1023" t="s">
        <v>101</v>
      </c>
      <c r="D1023" s="4" t="s">
        <v>376</v>
      </c>
      <c r="E1023" t="str">
        <f>IFERROR(IF(NOT(BTT[[#This Row],[Manuelle Änderung des Verantwortliches TP
(Auswahl - bei Bedarf)]]=""),BTT[[#This Row],[Manuelle Änderung des Verantwortliches TP
(Auswahl - bei Bedarf)]],VLOOKUP(BTT[[#This Row],[Hauptprozess
(Pflichtauswahl)]],Hauptprozesse[],3,FALSE)),"")</f>
        <v>FI</v>
      </c>
      <c r="F1023" t="s">
        <v>5</v>
      </c>
      <c r="G1023" t="s">
        <v>851</v>
      </c>
      <c r="H1023" t="s">
        <v>852</v>
      </c>
      <c r="I1023" t="s">
        <v>2993</v>
      </c>
      <c r="J1023" t="str">
        <f>IFERROR(VLOOKUP(BTT[[#This Row],[Verwendete Transaktion (Pflichtauswahl)]],Transaktionen[[Transaktionen]:[Langtext]],2,FALSE),"")</f>
        <v>IMG-Aktivität: SIMG_ORFA_OACS</v>
      </c>
      <c r="V1023" t="str">
        <f>IFERROR(VLOOKUP(BTT[[#This Row],[Verwendetes Formular
(Auswahl falls relevant)]],Formulare[[Formularbezeichnung]:[Formularname (technisch)]],2,FALSE),"")</f>
        <v/>
      </c>
      <c r="X1023" t="s">
        <v>83</v>
      </c>
      <c r="Y1023" s="4" t="s">
        <v>376</v>
      </c>
      <c r="AB1023" t="s">
        <v>85</v>
      </c>
      <c r="AC1023" s="22" t="s">
        <v>97</v>
      </c>
      <c r="AD1023" t="s">
        <v>98</v>
      </c>
      <c r="AF1023" s="22" t="s">
        <v>97</v>
      </c>
      <c r="AI1023" t="s">
        <v>85</v>
      </c>
      <c r="AJ1023" t="s">
        <v>85</v>
      </c>
      <c r="AK1023" t="str">
        <f>IF(BTT[[#This Row],[Subprozess
(optionale Auswahl)]]="","okay",IF(VLOOKUP(BTT[[#This Row],[Subprozess
(optionale Auswahl)]],BPML[[Subprozess]:[Zugeordneter Hauptprozess]],3,FALSE)=BTT[[#This Row],[Hauptprozess
(Pflichtauswahl)]],"okay","falscher Subprozess"))</f>
        <v>okay</v>
      </c>
      <c r="AL1023" t="str">
        <f>IF(aktives_Teilprojekt="Master","",IF(BTT[[#This Row],[Verantwortliches TP
(automatisch)]]=VLOOKUP(aktives_Teilprojekt,Teilprojekte[[Teilprojekte]:[Kürzel]],2,FALSE),"okay","Hauptprozess anderes TP"))</f>
        <v>okay</v>
      </c>
      <c r="AM10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23" t="str">
        <f>IFERROR(IF(BTT[[#This Row],[SAP-Modul
(Pflichtauswahl)]]&lt;&gt;VLOOKUP(BTT[[#This Row],[Verwendete Transaktion (Pflichtauswahl)]],Transaktionen[[Transaktionen]:[Modul]],3,FALSE),"Modul anders","okay"),"")</f>
        <v>okay</v>
      </c>
      <c r="AP1023" t="str">
        <f>IFERROR(IF(COUNTIFS(BTT[Verwendete Transaktion (Pflichtauswahl)],BTT[[#This Row],[Verwendete Transaktion (Pflichtauswahl)]],BTT[SAP-Modul
(Pflichtauswahl)],"&lt;&gt;"&amp;BTT[[#This Row],[SAP-Modul
(Pflichtauswahl)]])&gt;0,"Modul anders","okay"),"")</f>
        <v>okay</v>
      </c>
      <c r="AQ1023" t="str">
        <f>IFERROR(IF(COUNTIFS(BTT[Verwendete Transaktion (Pflichtauswahl)],BTT[[#This Row],[Verwendete Transaktion (Pflichtauswahl)]],BTT[Verantwortliches TP
(automatisch)],"&lt;&gt;"&amp;BTT[[#This Row],[Verantwortliches TP
(automatisch)]])&gt;0,"Transaktion mehrfach","okay"),"")</f>
        <v>okay</v>
      </c>
      <c r="AR1023" t="str">
        <f>IFERROR(IF(COUNTIFS(BTT[Verwendete Transaktion (Pflichtauswahl)],BTT[[#This Row],[Verwendete Transaktion (Pflichtauswahl)]],BTT[Verantwortliches TP
(automatisch)],"&lt;&gt;"&amp;VLOOKUP(aktives_Teilprojekt,Teilprojekte[[Teilprojekte]:[Kürzel]],2,FALSE))&gt;0,"Transaktion mehrfach","okay"),"")</f>
        <v>okay</v>
      </c>
      <c r="AS1023" t="s">
        <v>2994</v>
      </c>
    </row>
    <row r="1024" spans="1:45">
      <c r="A1024" t="str">
        <f>IFERROR(IF(BTT[[#This Row],[Lfd Nr. 
(aus konsolidierter Datei)]]&lt;&gt;"",BTT[[#This Row],[Lfd Nr. 
(aus konsolidierter Datei)]],VLOOKUP(aktives_Teilprojekt,Teilprojekte[[Teilprojekte]:[Kürzel]],2,FALSE)&amp;ROW(BTT[[#This Row],[Lfd Nr.
(automatisch)]])-2),"")</f>
        <v>FI2612</v>
      </c>
      <c r="B1024" t="s">
        <v>101</v>
      </c>
      <c r="D1024" s="4" t="s">
        <v>376</v>
      </c>
      <c r="E1024" t="str">
        <f>IFERROR(IF(NOT(BTT[[#This Row],[Manuelle Änderung des Verantwortliches TP
(Auswahl - bei Bedarf)]]=""),BTT[[#This Row],[Manuelle Änderung des Verantwortliches TP
(Auswahl - bei Bedarf)]],VLOOKUP(BTT[[#This Row],[Hauptprozess
(Pflichtauswahl)]],Hauptprozesse[],3,FALSE)),"")</f>
        <v>FI</v>
      </c>
      <c r="F1024" t="s">
        <v>5</v>
      </c>
      <c r="G1024" t="s">
        <v>851</v>
      </c>
      <c r="H1024" t="s">
        <v>852</v>
      </c>
      <c r="I1024" t="s">
        <v>2995</v>
      </c>
      <c r="J1024" t="str">
        <f>IFERROR(VLOOKUP(BTT[[#This Row],[Verwendete Transaktion (Pflichtauswahl)]],Transaktionen[[Transaktionen]:[Langtext]],2,FALSE),"")</f>
        <v>IMG-Aktivität: ORFA_JAHR_RUECK</v>
      </c>
      <c r="V1024" t="str">
        <f>IFERROR(VLOOKUP(BTT[[#This Row],[Verwendetes Formular
(Auswahl falls relevant)]],Formulare[[Formularbezeichnung]:[Formularname (technisch)]],2,FALSE),"")</f>
        <v/>
      </c>
      <c r="X1024" t="s">
        <v>83</v>
      </c>
      <c r="Y1024" s="4" t="s">
        <v>376</v>
      </c>
      <c r="AB1024" t="s">
        <v>99</v>
      </c>
      <c r="AC1024" s="22" t="s">
        <v>97</v>
      </c>
      <c r="AD1024" t="s">
        <v>98</v>
      </c>
      <c r="AE1024" t="s">
        <v>855</v>
      </c>
      <c r="AF1024" s="22" t="s">
        <v>97</v>
      </c>
      <c r="AI1024" t="s">
        <v>85</v>
      </c>
      <c r="AJ1024" t="s">
        <v>85</v>
      </c>
      <c r="AK1024" t="str">
        <f>IF(BTT[[#This Row],[Subprozess
(optionale Auswahl)]]="","okay",IF(VLOOKUP(BTT[[#This Row],[Subprozess
(optionale Auswahl)]],BPML[[Subprozess]:[Zugeordneter Hauptprozess]],3,FALSE)=BTT[[#This Row],[Hauptprozess
(Pflichtauswahl)]],"okay","falscher Subprozess"))</f>
        <v>okay</v>
      </c>
      <c r="AL1024" t="str">
        <f>IF(aktives_Teilprojekt="Master","",IF(BTT[[#This Row],[Verantwortliches TP
(automatisch)]]=VLOOKUP(aktives_Teilprojekt,Teilprojekte[[Teilprojekte]:[Kürzel]],2,FALSE),"okay","Hauptprozess anderes TP"))</f>
        <v>okay</v>
      </c>
      <c r="AM10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24" t="str">
        <f>IFERROR(IF(BTT[[#This Row],[SAP-Modul
(Pflichtauswahl)]]&lt;&gt;VLOOKUP(BTT[[#This Row],[Verwendete Transaktion (Pflichtauswahl)]],Transaktionen[[Transaktionen]:[Modul]],3,FALSE),"Modul anders","okay"),"")</f>
        <v>okay</v>
      </c>
      <c r="AP1024" t="str">
        <f>IFERROR(IF(COUNTIFS(BTT[Verwendete Transaktion (Pflichtauswahl)],BTT[[#This Row],[Verwendete Transaktion (Pflichtauswahl)]],BTT[SAP-Modul
(Pflichtauswahl)],"&lt;&gt;"&amp;BTT[[#This Row],[SAP-Modul
(Pflichtauswahl)]])&gt;0,"Modul anders","okay"),"")</f>
        <v>okay</v>
      </c>
      <c r="AQ1024" t="str">
        <f>IFERROR(IF(COUNTIFS(BTT[Verwendete Transaktion (Pflichtauswahl)],BTT[[#This Row],[Verwendete Transaktion (Pflichtauswahl)]],BTT[Verantwortliches TP
(automatisch)],"&lt;&gt;"&amp;BTT[[#This Row],[Verantwortliches TP
(automatisch)]])&gt;0,"Transaktion mehrfach","okay"),"")</f>
        <v>okay</v>
      </c>
      <c r="AR1024" t="str">
        <f>IFERROR(IF(COUNTIFS(BTT[Verwendete Transaktion (Pflichtauswahl)],BTT[[#This Row],[Verwendete Transaktion (Pflichtauswahl)]],BTT[Verantwortliches TP
(automatisch)],"&lt;&gt;"&amp;VLOOKUP(aktives_Teilprojekt,Teilprojekte[[Teilprojekte]:[Kürzel]],2,FALSE))&gt;0,"Transaktion mehrfach","okay"),"")</f>
        <v>okay</v>
      </c>
      <c r="AS1024" t="s">
        <v>2996</v>
      </c>
    </row>
    <row r="1025" spans="1:45">
      <c r="A1025" t="str">
        <f>IFERROR(IF(BTT[[#This Row],[Lfd Nr. 
(aus konsolidierter Datei)]]&lt;&gt;"",BTT[[#This Row],[Lfd Nr. 
(aus konsolidierter Datei)]],VLOOKUP(aktives_Teilprojekt,Teilprojekte[[Teilprojekte]:[Kürzel]],2,FALSE)&amp;ROW(BTT[[#This Row],[Lfd Nr.
(automatisch)]])-2),"")</f>
        <v>FI2613</v>
      </c>
      <c r="B1025" t="s">
        <v>807</v>
      </c>
      <c r="D1025" t="str">
        <f>IFERROR(VLOOKUP(BTT[[#This Row],[Verwendete Transaktion (Pflichtauswahl)]],Transaktionen[[Transaktionen]:[Langtext]],2,FALSE),"")</f>
        <v>Plan/Ist/Abweichung Profit Center</v>
      </c>
      <c r="E1025" t="str">
        <f>IFERROR(IF(NOT(BTT[[#This Row],[Manuelle Änderung des Verantwortliches TP
(Auswahl - bei Bedarf)]]=""),BTT[[#This Row],[Manuelle Änderung des Verantwortliches TP
(Auswahl - bei Bedarf)]],VLOOKUP(BTT[[#This Row],[Hauptprozess
(Pflichtauswahl)]],Hauptprozesse[],3,FALSE)),"")</f>
        <v>FI</v>
      </c>
      <c r="F1025" t="s">
        <v>5</v>
      </c>
      <c r="G1025" t="s">
        <v>2997</v>
      </c>
      <c r="H1025" t="s">
        <v>810</v>
      </c>
      <c r="I1025" t="s">
        <v>2998</v>
      </c>
      <c r="J1025" t="str">
        <f>IFERROR(VLOOKUP(BTT[[#This Row],[Verwendete Transaktion (Pflichtauswahl)]],Transaktionen[[Transaktionen]:[Langtext]],2,FALSE),"")</f>
        <v>Plan/Ist/Abweichung Profit Center</v>
      </c>
      <c r="O1025" t="s">
        <v>83</v>
      </c>
      <c r="T1025" t="s">
        <v>83</v>
      </c>
      <c r="V1025" t="str">
        <f>IFERROR(VLOOKUP(BTT[[#This Row],[Verwendetes Formular
(Auswahl falls relevant)]],Formulare[[Formularbezeichnung]:[Formularname (technisch)]],2,FALSE),"")</f>
        <v/>
      </c>
      <c r="X1025" t="s">
        <v>83</v>
      </c>
      <c r="Y1025" s="4"/>
      <c r="AC1025" s="22" t="s">
        <v>97</v>
      </c>
      <c r="AD1025" t="s">
        <v>98</v>
      </c>
      <c r="AF1025" s="22" t="s">
        <v>97</v>
      </c>
      <c r="AJ1025" t="s">
        <v>99</v>
      </c>
      <c r="AK1025" t="str">
        <f>IF(BTT[[#This Row],[Subprozess
(optionale Auswahl)]]="","okay",IF(VLOOKUP(BTT[[#This Row],[Subprozess
(optionale Auswahl)]],BPML[[Subprozess]:[Zugeordneter Hauptprozess]],3,FALSE)=BTT[[#This Row],[Hauptprozess
(Pflichtauswahl)]],"okay","falscher Subprozess"))</f>
        <v>okay</v>
      </c>
      <c r="AL1025" t="str">
        <f>IF(aktives_Teilprojekt="Master","",IF(BTT[[#This Row],[Verantwortliches TP
(automatisch)]]=VLOOKUP(aktives_Teilprojekt,Teilprojekte[[Teilprojekte]:[Kürzel]],2,FALSE),"okay","Hauptprozess anderes TP"))</f>
        <v>okay</v>
      </c>
      <c r="AM10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25" t="str">
        <f>IFERROR(IF(BTT[[#This Row],[SAP-Modul
(Pflichtauswahl)]]&lt;&gt;VLOOKUP(BTT[[#This Row],[Verwendete Transaktion (Pflichtauswahl)]],Transaktionen[[Transaktionen]:[Modul]],3,FALSE),"Modul anders","okay"),"")</f>
        <v>Modul anders</v>
      </c>
      <c r="AP1025" t="str">
        <f>IFERROR(IF(COUNTIFS(BTT[Verwendete Transaktion (Pflichtauswahl)],BTT[[#This Row],[Verwendete Transaktion (Pflichtauswahl)]],BTT[SAP-Modul
(Pflichtauswahl)],"&lt;&gt;"&amp;BTT[[#This Row],[SAP-Modul
(Pflichtauswahl)]])&gt;0,"Modul anders","okay"),"")</f>
        <v>okay</v>
      </c>
      <c r="AQ1025" t="str">
        <f>IFERROR(IF(COUNTIFS(BTT[Verwendete Transaktion (Pflichtauswahl)],BTT[[#This Row],[Verwendete Transaktion (Pflichtauswahl)]],BTT[Verantwortliches TP
(automatisch)],"&lt;&gt;"&amp;BTT[[#This Row],[Verantwortliches TP
(automatisch)]])&gt;0,"Transaktion mehrfach","okay"),"")</f>
        <v>okay</v>
      </c>
      <c r="AR1025" t="str">
        <f>IFERROR(IF(COUNTIFS(BTT[Verwendete Transaktion (Pflichtauswahl)],BTT[[#This Row],[Verwendete Transaktion (Pflichtauswahl)]],BTT[Verantwortliches TP
(automatisch)],"&lt;&gt;"&amp;VLOOKUP(aktives_Teilprojekt,Teilprojekte[[Teilprojekte]:[Kürzel]],2,FALSE))&gt;0,"Transaktion mehrfach","okay"),"")</f>
        <v>okay</v>
      </c>
      <c r="AS1025" t="s">
        <v>2999</v>
      </c>
    </row>
    <row r="1026" spans="1:45">
      <c r="A1026" t="str">
        <f>IFERROR(IF(BTT[[#This Row],[Lfd Nr. 
(aus konsolidierter Datei)]]&lt;&gt;"",BTT[[#This Row],[Lfd Nr. 
(aus konsolidierter Datei)]],VLOOKUP(aktives_Teilprojekt,Teilprojekte[[Teilprojekte]:[Kürzel]],2,FALSE)&amp;ROW(BTT[[#This Row],[Lfd Nr.
(automatisch)]])-2),"")</f>
        <v>FI2614</v>
      </c>
      <c r="B1026" t="s">
        <v>807</v>
      </c>
      <c r="D1026" t="str">
        <f>IFERROR(VLOOKUP(BTT[[#This Row],[Verwendete Transaktion (Pflichtauswahl)]],Transaktionen[[Transaktionen]:[Langtext]],2,FALSE),"")</f>
        <v>Profit Center Bereichsliste P/I</v>
      </c>
      <c r="E1026" t="str">
        <f>IFERROR(IF(NOT(BTT[[#This Row],[Manuelle Änderung des Verantwortliches TP
(Auswahl - bei Bedarf)]]=""),BTT[[#This Row],[Manuelle Änderung des Verantwortliches TP
(Auswahl - bei Bedarf)]],VLOOKUP(BTT[[#This Row],[Hauptprozess
(Pflichtauswahl)]],Hauptprozesse[],3,FALSE)),"")</f>
        <v>FI</v>
      </c>
      <c r="F1026" t="s">
        <v>5</v>
      </c>
      <c r="G1026" t="s">
        <v>2997</v>
      </c>
      <c r="H1026" t="s">
        <v>810</v>
      </c>
      <c r="I1026" t="s">
        <v>3000</v>
      </c>
      <c r="J1026" t="str">
        <f>IFERROR(VLOOKUP(BTT[[#This Row],[Verwendete Transaktion (Pflichtauswahl)]],Transaktionen[[Transaktionen]:[Langtext]],2,FALSE),"")</f>
        <v>Profit Center Bereichsliste P/I</v>
      </c>
      <c r="O1026" t="s">
        <v>83</v>
      </c>
      <c r="T1026" t="s">
        <v>83</v>
      </c>
      <c r="V1026" t="str">
        <f>IFERROR(VLOOKUP(BTT[[#This Row],[Verwendetes Formular
(Auswahl falls relevant)]],Formulare[[Formularbezeichnung]:[Formularname (technisch)]],2,FALSE),"")</f>
        <v/>
      </c>
      <c r="X1026" t="s">
        <v>83</v>
      </c>
      <c r="Y1026" s="4"/>
      <c r="AC1026" s="22" t="s">
        <v>97</v>
      </c>
      <c r="AD1026" t="s">
        <v>98</v>
      </c>
      <c r="AF1026" s="22" t="s">
        <v>97</v>
      </c>
      <c r="AJ1026" t="s">
        <v>99</v>
      </c>
      <c r="AK1026" t="str">
        <f>IF(BTT[[#This Row],[Subprozess
(optionale Auswahl)]]="","okay",IF(VLOOKUP(BTT[[#This Row],[Subprozess
(optionale Auswahl)]],BPML[[Subprozess]:[Zugeordneter Hauptprozess]],3,FALSE)=BTT[[#This Row],[Hauptprozess
(Pflichtauswahl)]],"okay","falscher Subprozess"))</f>
        <v>okay</v>
      </c>
      <c r="AL1026" t="str">
        <f>IF(aktives_Teilprojekt="Master","",IF(BTT[[#This Row],[Verantwortliches TP
(automatisch)]]=VLOOKUP(aktives_Teilprojekt,Teilprojekte[[Teilprojekte]:[Kürzel]],2,FALSE),"okay","Hauptprozess anderes TP"))</f>
        <v>okay</v>
      </c>
      <c r="AM10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26" t="str">
        <f>IFERROR(IF(BTT[[#This Row],[SAP-Modul
(Pflichtauswahl)]]&lt;&gt;VLOOKUP(BTT[[#This Row],[Verwendete Transaktion (Pflichtauswahl)]],Transaktionen[[Transaktionen]:[Modul]],3,FALSE),"Modul anders","okay"),"")</f>
        <v>Modul anders</v>
      </c>
      <c r="AP1026" t="str">
        <f>IFERROR(IF(COUNTIFS(BTT[Verwendete Transaktion (Pflichtauswahl)],BTT[[#This Row],[Verwendete Transaktion (Pflichtauswahl)]],BTT[SAP-Modul
(Pflichtauswahl)],"&lt;&gt;"&amp;BTT[[#This Row],[SAP-Modul
(Pflichtauswahl)]])&gt;0,"Modul anders","okay"),"")</f>
        <v>okay</v>
      </c>
      <c r="AQ1026" t="str">
        <f>IFERROR(IF(COUNTIFS(BTT[Verwendete Transaktion (Pflichtauswahl)],BTT[[#This Row],[Verwendete Transaktion (Pflichtauswahl)]],BTT[Verantwortliches TP
(automatisch)],"&lt;&gt;"&amp;BTT[[#This Row],[Verantwortliches TP
(automatisch)]])&gt;0,"Transaktion mehrfach","okay"),"")</f>
        <v>okay</v>
      </c>
      <c r="AR1026" t="str">
        <f>IFERROR(IF(COUNTIFS(BTT[Verwendete Transaktion (Pflichtauswahl)],BTT[[#This Row],[Verwendete Transaktion (Pflichtauswahl)]],BTT[Verantwortliches TP
(automatisch)],"&lt;&gt;"&amp;VLOOKUP(aktives_Teilprojekt,Teilprojekte[[Teilprojekte]:[Kürzel]],2,FALSE))&gt;0,"Transaktion mehrfach","okay"),"")</f>
        <v>okay</v>
      </c>
      <c r="AS1026" t="s">
        <v>3001</v>
      </c>
    </row>
    <row r="1027" spans="1:45">
      <c r="A1027" t="str">
        <f>IFERROR(IF(BTT[[#This Row],[Lfd Nr. 
(aus konsolidierter Datei)]]&lt;&gt;"",BTT[[#This Row],[Lfd Nr. 
(aus konsolidierter Datei)]],VLOOKUP(aktives_Teilprojekt,Teilprojekte[[Teilprojekte]:[Kürzel]],2,FALSE)&amp;ROW(BTT[[#This Row],[Lfd Nr.
(automatisch)]])-2),"")</f>
        <v>FI2615</v>
      </c>
      <c r="B1027" t="s">
        <v>807</v>
      </c>
      <c r="D1027" t="str">
        <f>IFERROR(VLOOKUP(BTT[[#This Row],[Verwendete Transaktion (Pflichtauswahl)]],Transaktionen[[Transaktionen]:[Langtext]],2,FALSE),"")</f>
        <v>PrCtr-Gruppe Quartalsvergleich Ist</v>
      </c>
      <c r="E1027" t="str">
        <f>IFERROR(IF(NOT(BTT[[#This Row],[Manuelle Änderung des Verantwortliches TP
(Auswahl - bei Bedarf)]]=""),BTT[[#This Row],[Manuelle Änderung des Verantwortliches TP
(Auswahl - bei Bedarf)]],VLOOKUP(BTT[[#This Row],[Hauptprozess
(Pflichtauswahl)]],Hauptprozesse[],3,FALSE)),"")</f>
        <v>FI</v>
      </c>
      <c r="F1027" t="s">
        <v>5</v>
      </c>
      <c r="G1027" t="s">
        <v>2997</v>
      </c>
      <c r="H1027" t="s">
        <v>810</v>
      </c>
      <c r="I1027" t="s">
        <v>3002</v>
      </c>
      <c r="J1027" t="str">
        <f>IFERROR(VLOOKUP(BTT[[#This Row],[Verwendete Transaktion (Pflichtauswahl)]],Transaktionen[[Transaktionen]:[Langtext]],2,FALSE),"")</f>
        <v>PrCtr-Gruppe Quartalsvergleich Ist</v>
      </c>
      <c r="O1027" t="s">
        <v>83</v>
      </c>
      <c r="T1027" t="s">
        <v>83</v>
      </c>
      <c r="V1027" t="str">
        <f>IFERROR(VLOOKUP(BTT[[#This Row],[Verwendetes Formular
(Auswahl falls relevant)]],Formulare[[Formularbezeichnung]:[Formularname (technisch)]],2,FALSE),"")</f>
        <v/>
      </c>
      <c r="X1027" t="s">
        <v>83</v>
      </c>
      <c r="Y1027" s="4"/>
      <c r="AC1027" s="22" t="s">
        <v>97</v>
      </c>
      <c r="AD1027" t="s">
        <v>98</v>
      </c>
      <c r="AF1027" s="22" t="s">
        <v>97</v>
      </c>
      <c r="AJ1027" t="s">
        <v>99</v>
      </c>
      <c r="AK1027" t="str">
        <f>IF(BTT[[#This Row],[Subprozess
(optionale Auswahl)]]="","okay",IF(VLOOKUP(BTT[[#This Row],[Subprozess
(optionale Auswahl)]],BPML[[Subprozess]:[Zugeordneter Hauptprozess]],3,FALSE)=BTT[[#This Row],[Hauptprozess
(Pflichtauswahl)]],"okay","falscher Subprozess"))</f>
        <v>okay</v>
      </c>
      <c r="AL1027" t="str">
        <f>IF(aktives_Teilprojekt="Master","",IF(BTT[[#This Row],[Verantwortliches TP
(automatisch)]]=VLOOKUP(aktives_Teilprojekt,Teilprojekte[[Teilprojekte]:[Kürzel]],2,FALSE),"okay","Hauptprozess anderes TP"))</f>
        <v>okay</v>
      </c>
      <c r="AM10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27" t="str">
        <f>IFERROR(IF(BTT[[#This Row],[SAP-Modul
(Pflichtauswahl)]]&lt;&gt;VLOOKUP(BTT[[#This Row],[Verwendete Transaktion (Pflichtauswahl)]],Transaktionen[[Transaktionen]:[Modul]],3,FALSE),"Modul anders","okay"),"")</f>
        <v>Modul anders</v>
      </c>
      <c r="AP1027" t="str">
        <f>IFERROR(IF(COUNTIFS(BTT[Verwendete Transaktion (Pflichtauswahl)],BTT[[#This Row],[Verwendete Transaktion (Pflichtauswahl)]],BTT[SAP-Modul
(Pflichtauswahl)],"&lt;&gt;"&amp;BTT[[#This Row],[SAP-Modul
(Pflichtauswahl)]])&gt;0,"Modul anders","okay"),"")</f>
        <v>okay</v>
      </c>
      <c r="AQ1027" t="str">
        <f>IFERROR(IF(COUNTIFS(BTT[Verwendete Transaktion (Pflichtauswahl)],BTT[[#This Row],[Verwendete Transaktion (Pflichtauswahl)]],BTT[Verantwortliches TP
(automatisch)],"&lt;&gt;"&amp;BTT[[#This Row],[Verantwortliches TP
(automatisch)]])&gt;0,"Transaktion mehrfach","okay"),"")</f>
        <v>okay</v>
      </c>
      <c r="AR1027" t="str">
        <f>IFERROR(IF(COUNTIFS(BTT[Verwendete Transaktion (Pflichtauswahl)],BTT[[#This Row],[Verwendete Transaktion (Pflichtauswahl)]],BTT[Verantwortliches TP
(automatisch)],"&lt;&gt;"&amp;VLOOKUP(aktives_Teilprojekt,Teilprojekte[[Teilprojekte]:[Kürzel]],2,FALSE))&gt;0,"Transaktion mehrfach","okay"),"")</f>
        <v>okay</v>
      </c>
      <c r="AS1027" t="s">
        <v>3003</v>
      </c>
    </row>
    <row r="1028" spans="1:45">
      <c r="A1028" t="str">
        <f>IFERROR(IF(BTT[[#This Row],[Lfd Nr. 
(aus konsolidierter Datei)]]&lt;&gt;"",BTT[[#This Row],[Lfd Nr. 
(aus konsolidierter Datei)]],VLOOKUP(aktives_Teilprojekt,Teilprojekte[[Teilprojekte]:[Kürzel]],2,FALSE)&amp;ROW(BTT[[#This Row],[Lfd Nr.
(automatisch)]])-2),"")</f>
        <v>FI2616</v>
      </c>
      <c r="B1028" t="s">
        <v>807</v>
      </c>
      <c r="D1028" t="str">
        <f>IFERROR(VLOOKUP(BTT[[#This Row],[Verwendete Transaktion (Pflichtauswahl)]],Transaktionen[[Transaktionen]:[Langtext]],2,FALSE),"")</f>
        <v>PrCtr-Gruppe P/I-Vergl. (Herkunft)</v>
      </c>
      <c r="E1028" t="str">
        <f>IFERROR(IF(NOT(BTT[[#This Row],[Manuelle Änderung des Verantwortliches TP
(Auswahl - bei Bedarf)]]=""),BTT[[#This Row],[Manuelle Änderung des Verantwortliches TP
(Auswahl - bei Bedarf)]],VLOOKUP(BTT[[#This Row],[Hauptprozess
(Pflichtauswahl)]],Hauptprozesse[],3,FALSE)),"")</f>
        <v>FI</v>
      </c>
      <c r="F1028" t="s">
        <v>5</v>
      </c>
      <c r="G1028" t="s">
        <v>2997</v>
      </c>
      <c r="H1028" t="s">
        <v>810</v>
      </c>
      <c r="I1028" t="s">
        <v>3004</v>
      </c>
      <c r="J1028" t="str">
        <f>IFERROR(VLOOKUP(BTT[[#This Row],[Verwendete Transaktion (Pflichtauswahl)]],Transaktionen[[Transaktionen]:[Langtext]],2,FALSE),"")</f>
        <v>PrCtr-Gruppe P/I-Vergl. (Herkunft)</v>
      </c>
      <c r="O1028" t="s">
        <v>83</v>
      </c>
      <c r="T1028" t="s">
        <v>83</v>
      </c>
      <c r="V1028" t="str">
        <f>IFERROR(VLOOKUP(BTT[[#This Row],[Verwendetes Formular
(Auswahl falls relevant)]],Formulare[[Formularbezeichnung]:[Formularname (technisch)]],2,FALSE),"")</f>
        <v/>
      </c>
      <c r="X1028" t="s">
        <v>83</v>
      </c>
      <c r="Y1028" s="4"/>
      <c r="AC1028" s="22" t="s">
        <v>97</v>
      </c>
      <c r="AD1028" t="s">
        <v>98</v>
      </c>
      <c r="AF1028" s="22" t="s">
        <v>97</v>
      </c>
      <c r="AJ1028" t="s">
        <v>99</v>
      </c>
      <c r="AK1028" t="str">
        <f>IF(BTT[[#This Row],[Subprozess
(optionale Auswahl)]]="","okay",IF(VLOOKUP(BTT[[#This Row],[Subprozess
(optionale Auswahl)]],BPML[[Subprozess]:[Zugeordneter Hauptprozess]],3,FALSE)=BTT[[#This Row],[Hauptprozess
(Pflichtauswahl)]],"okay","falscher Subprozess"))</f>
        <v>okay</v>
      </c>
      <c r="AL1028" t="str">
        <f>IF(aktives_Teilprojekt="Master","",IF(BTT[[#This Row],[Verantwortliches TP
(automatisch)]]=VLOOKUP(aktives_Teilprojekt,Teilprojekte[[Teilprojekte]:[Kürzel]],2,FALSE),"okay","Hauptprozess anderes TP"))</f>
        <v>okay</v>
      </c>
      <c r="AM10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28" t="str">
        <f>IFERROR(IF(BTT[[#This Row],[SAP-Modul
(Pflichtauswahl)]]&lt;&gt;VLOOKUP(BTT[[#This Row],[Verwendete Transaktion (Pflichtauswahl)]],Transaktionen[[Transaktionen]:[Modul]],3,FALSE),"Modul anders","okay"),"")</f>
        <v>Modul anders</v>
      </c>
      <c r="AP1028" t="str">
        <f>IFERROR(IF(COUNTIFS(BTT[Verwendete Transaktion (Pflichtauswahl)],BTT[[#This Row],[Verwendete Transaktion (Pflichtauswahl)]],BTT[SAP-Modul
(Pflichtauswahl)],"&lt;&gt;"&amp;BTT[[#This Row],[SAP-Modul
(Pflichtauswahl)]])&gt;0,"Modul anders","okay"),"")</f>
        <v>okay</v>
      </c>
      <c r="AQ1028" t="str">
        <f>IFERROR(IF(COUNTIFS(BTT[Verwendete Transaktion (Pflichtauswahl)],BTT[[#This Row],[Verwendete Transaktion (Pflichtauswahl)]],BTT[Verantwortliches TP
(automatisch)],"&lt;&gt;"&amp;BTT[[#This Row],[Verantwortliches TP
(automatisch)]])&gt;0,"Transaktion mehrfach","okay"),"")</f>
        <v>okay</v>
      </c>
      <c r="AR1028" t="str">
        <f>IFERROR(IF(COUNTIFS(BTT[Verwendete Transaktion (Pflichtauswahl)],BTT[[#This Row],[Verwendete Transaktion (Pflichtauswahl)]],BTT[Verantwortliches TP
(automatisch)],"&lt;&gt;"&amp;VLOOKUP(aktives_Teilprojekt,Teilprojekte[[Teilprojekte]:[Kürzel]],2,FALSE))&gt;0,"Transaktion mehrfach","okay"),"")</f>
        <v>okay</v>
      </c>
      <c r="AS1028" t="s">
        <v>3005</v>
      </c>
    </row>
    <row r="1029" spans="1:45">
      <c r="A1029" t="str">
        <f>IFERROR(IF(BTT[[#This Row],[Lfd Nr. 
(aus konsolidierter Datei)]]&lt;&gt;"",BTT[[#This Row],[Lfd Nr. 
(aus konsolidierter Datei)]],VLOOKUP(aktives_Teilprojekt,Teilprojekte[[Teilprojekte]:[Kürzel]],2,FALSE)&amp;ROW(BTT[[#This Row],[Lfd Nr.
(automatisch)]])-2),"")</f>
        <v>FI2617</v>
      </c>
      <c r="B1029" t="s">
        <v>807</v>
      </c>
      <c r="D1029" t="s">
        <v>3006</v>
      </c>
      <c r="E1029" t="str">
        <f>IFERROR(IF(NOT(BTT[[#This Row],[Manuelle Änderung des Verantwortliches TP
(Auswahl - bei Bedarf)]]=""),BTT[[#This Row],[Manuelle Änderung des Verantwortliches TP
(Auswahl - bei Bedarf)]],VLOOKUP(BTT[[#This Row],[Hauptprozess
(Pflichtauswahl)]],Hauptprozesse[],3,FALSE)),"")</f>
        <v>FI</v>
      </c>
      <c r="F1029" t="s">
        <v>5</v>
      </c>
      <c r="G1029" t="s">
        <v>851</v>
      </c>
      <c r="H1029" t="s">
        <v>5</v>
      </c>
      <c r="I1029" t="s">
        <v>3007</v>
      </c>
      <c r="J1029" t="str">
        <f>IFERROR(VLOOKUP(BTT[[#This Row],[Verwendete Transaktion (Pflichtauswahl)]],Transaktionen[[Transaktionen]:[Langtext]],2,FALSE),"")</f>
        <v>Anlagenbestand</v>
      </c>
      <c r="O1029" t="s">
        <v>83</v>
      </c>
      <c r="T1029" t="s">
        <v>83</v>
      </c>
      <c r="V1029" t="str">
        <f>IFERROR(VLOOKUP(BTT[[#This Row],[Verwendetes Formular
(Auswahl falls relevant)]],Formulare[[Formularbezeichnung]:[Formularname (technisch)]],2,FALSE),"")</f>
        <v/>
      </c>
      <c r="X1029" t="s">
        <v>83</v>
      </c>
      <c r="Y1029" s="4"/>
      <c r="AB1029" t="s">
        <v>85</v>
      </c>
      <c r="AC1029" t="s">
        <v>859</v>
      </c>
      <c r="AD1029" t="s">
        <v>87</v>
      </c>
      <c r="AE1029" t="s">
        <v>3008</v>
      </c>
      <c r="AF1029" t="s">
        <v>949</v>
      </c>
      <c r="AI1029" t="s">
        <v>85</v>
      </c>
      <c r="AJ1029" t="s">
        <v>85</v>
      </c>
      <c r="AK1029" t="str">
        <f>IF(BTT[[#This Row],[Subprozess
(optionale Auswahl)]]="","okay",IF(VLOOKUP(BTT[[#This Row],[Subprozess
(optionale Auswahl)]],BPML[[Subprozess]:[Zugeordneter Hauptprozess]],3,FALSE)=BTT[[#This Row],[Hauptprozess
(Pflichtauswahl)]],"okay","falscher Subprozess"))</f>
        <v>okay</v>
      </c>
      <c r="AL1029" t="str">
        <f>IF(aktives_Teilprojekt="Master","",IF(BTT[[#This Row],[Verantwortliches TP
(automatisch)]]=VLOOKUP(aktives_Teilprojekt,Teilprojekte[[Teilprojekte]:[Kürzel]],2,FALSE),"okay","Hauptprozess anderes TP"))</f>
        <v>okay</v>
      </c>
      <c r="AM10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29" t="str">
        <f>IFERROR(IF(BTT[[#This Row],[SAP-Modul
(Pflichtauswahl)]]&lt;&gt;VLOOKUP(BTT[[#This Row],[Verwendete Transaktion (Pflichtauswahl)]],Transaktionen[[Transaktionen]:[Modul]],3,FALSE),"Modul anders","okay"),"")</f>
        <v>okay</v>
      </c>
      <c r="AP1029" t="str">
        <f>IFERROR(IF(COUNTIFS(BTT[Verwendete Transaktion (Pflichtauswahl)],BTT[[#This Row],[Verwendete Transaktion (Pflichtauswahl)]],BTT[SAP-Modul
(Pflichtauswahl)],"&lt;&gt;"&amp;BTT[[#This Row],[SAP-Modul
(Pflichtauswahl)]])&gt;0,"Modul anders","okay"),"")</f>
        <v>okay</v>
      </c>
      <c r="AQ1029" t="str">
        <f>IFERROR(IF(COUNTIFS(BTT[Verwendete Transaktion (Pflichtauswahl)],BTT[[#This Row],[Verwendete Transaktion (Pflichtauswahl)]],BTT[Verantwortliches TP
(automatisch)],"&lt;&gt;"&amp;BTT[[#This Row],[Verantwortliches TP
(automatisch)]])&gt;0,"Transaktion mehrfach","okay"),"")</f>
        <v>okay</v>
      </c>
      <c r="AR1029" t="str">
        <f>IFERROR(IF(COUNTIFS(BTT[Verwendete Transaktion (Pflichtauswahl)],BTT[[#This Row],[Verwendete Transaktion (Pflichtauswahl)]],BTT[Verantwortliches TP
(automatisch)],"&lt;&gt;"&amp;VLOOKUP(aktives_Teilprojekt,Teilprojekte[[Teilprojekte]:[Kürzel]],2,FALSE))&gt;0,"Transaktion mehrfach","okay"),"")</f>
        <v>okay</v>
      </c>
      <c r="AS1029" t="s">
        <v>3009</v>
      </c>
    </row>
    <row r="1030" spans="1:45">
      <c r="A1030" t="str">
        <f>IFERROR(IF(BTT[[#This Row],[Lfd Nr. 
(aus konsolidierter Datei)]]&lt;&gt;"",BTT[[#This Row],[Lfd Nr. 
(aus konsolidierter Datei)]],VLOOKUP(aktives_Teilprojekt,Teilprojekte[[Teilprojekte]:[Kürzel]],2,FALSE)&amp;ROW(BTT[[#This Row],[Lfd Nr.
(automatisch)]])-2),"")</f>
        <v>FI2618</v>
      </c>
      <c r="B1030" t="s">
        <v>101</v>
      </c>
      <c r="D1030" s="4" t="s">
        <v>1296</v>
      </c>
      <c r="E1030" t="str">
        <f>IFERROR(IF(NOT(BTT[[#This Row],[Manuelle Änderung des Verantwortliches TP
(Auswahl - bei Bedarf)]]=""),BTT[[#This Row],[Manuelle Änderung des Verantwortliches TP
(Auswahl - bei Bedarf)]],VLOOKUP(BTT[[#This Row],[Hauptprozess
(Pflichtauswahl)]],Hauptprozesse[],3,FALSE)),"")</f>
        <v>FI</v>
      </c>
      <c r="F1030" t="s">
        <v>5</v>
      </c>
      <c r="G1030" t="s">
        <v>851</v>
      </c>
      <c r="H1030" t="s">
        <v>852</v>
      </c>
      <c r="I1030" t="s">
        <v>3010</v>
      </c>
      <c r="J1030" t="str">
        <f>IFERROR(VLOOKUP(BTT[[#This Row],[Verwendete Transaktion (Pflichtauswahl)]],Transaktionen[[Transaktionen]:[Langtext]],2,FALSE),"")</f>
        <v>Muster für Adressdaten einer Anlage</v>
      </c>
      <c r="V1030" t="str">
        <f>IFERROR(VLOOKUP(BTT[[#This Row],[Verwendetes Formular
(Auswahl falls relevant)]],Formulare[[Formularbezeichnung]:[Formularname (technisch)]],2,FALSE),"")</f>
        <v/>
      </c>
      <c r="X1030" t="s">
        <v>83</v>
      </c>
      <c r="Y1030" s="4" t="s">
        <v>1009</v>
      </c>
      <c r="AB1030" t="s">
        <v>85</v>
      </c>
      <c r="AC1030" s="22" t="s">
        <v>97</v>
      </c>
      <c r="AD1030" t="s">
        <v>98</v>
      </c>
      <c r="AF1030" s="22" t="s">
        <v>97</v>
      </c>
      <c r="AI1030" t="s">
        <v>85</v>
      </c>
      <c r="AJ1030" t="s">
        <v>85</v>
      </c>
      <c r="AK1030" t="str">
        <f>IF(BTT[[#This Row],[Subprozess
(optionale Auswahl)]]="","okay",IF(VLOOKUP(BTT[[#This Row],[Subprozess
(optionale Auswahl)]],BPML[[Subprozess]:[Zugeordneter Hauptprozess]],3,FALSE)=BTT[[#This Row],[Hauptprozess
(Pflichtauswahl)]],"okay","falscher Subprozess"))</f>
        <v>okay</v>
      </c>
      <c r="AL1030" t="str">
        <f>IF(aktives_Teilprojekt="Master","",IF(BTT[[#This Row],[Verantwortliches TP
(automatisch)]]=VLOOKUP(aktives_Teilprojekt,Teilprojekte[[Teilprojekte]:[Kürzel]],2,FALSE),"okay","Hauptprozess anderes TP"))</f>
        <v>okay</v>
      </c>
      <c r="AM10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30" t="str">
        <f>IFERROR(IF(BTT[[#This Row],[SAP-Modul
(Pflichtauswahl)]]&lt;&gt;VLOOKUP(BTT[[#This Row],[Verwendete Transaktion (Pflichtauswahl)]],Transaktionen[[Transaktionen]:[Modul]],3,FALSE),"Modul anders","okay"),"")</f>
        <v>Modul anders</v>
      </c>
      <c r="AP1030" t="str">
        <f>IFERROR(IF(COUNTIFS(BTT[Verwendete Transaktion (Pflichtauswahl)],BTT[[#This Row],[Verwendete Transaktion (Pflichtauswahl)]],BTT[SAP-Modul
(Pflichtauswahl)],"&lt;&gt;"&amp;BTT[[#This Row],[SAP-Modul
(Pflichtauswahl)]])&gt;0,"Modul anders","okay"),"")</f>
        <v>okay</v>
      </c>
      <c r="AQ1030" t="str">
        <f>IFERROR(IF(COUNTIFS(BTT[Verwendete Transaktion (Pflichtauswahl)],BTT[[#This Row],[Verwendete Transaktion (Pflichtauswahl)]],BTT[Verantwortliches TP
(automatisch)],"&lt;&gt;"&amp;BTT[[#This Row],[Verantwortliches TP
(automatisch)]])&gt;0,"Transaktion mehrfach","okay"),"")</f>
        <v>okay</v>
      </c>
      <c r="AR1030" t="str">
        <f>IFERROR(IF(COUNTIFS(BTT[Verwendete Transaktion (Pflichtauswahl)],BTT[[#This Row],[Verwendete Transaktion (Pflichtauswahl)]],BTT[Verantwortliches TP
(automatisch)],"&lt;&gt;"&amp;VLOOKUP(aktives_Teilprojekt,Teilprojekte[[Teilprojekte]:[Kürzel]],2,FALSE))&gt;0,"Transaktion mehrfach","okay"),"")</f>
        <v>okay</v>
      </c>
      <c r="AS1030" t="s">
        <v>3011</v>
      </c>
    </row>
    <row r="1031" spans="1:45">
      <c r="A1031" t="str">
        <f>IFERROR(IF(BTT[[#This Row],[Lfd Nr. 
(aus konsolidierter Datei)]]&lt;&gt;"",BTT[[#This Row],[Lfd Nr. 
(aus konsolidierter Datei)]],VLOOKUP(aktives_Teilprojekt,Teilprojekte[[Teilprojekte]:[Kürzel]],2,FALSE)&amp;ROW(BTT[[#This Row],[Lfd Nr.
(automatisch)]])-2),"")</f>
        <v>FI2619</v>
      </c>
      <c r="B1031" t="s">
        <v>807</v>
      </c>
      <c r="D1031" t="s">
        <v>3006</v>
      </c>
      <c r="E1031" t="str">
        <f>IFERROR(IF(NOT(BTT[[#This Row],[Manuelle Änderung des Verantwortliches TP
(Auswahl - bei Bedarf)]]=""),BTT[[#This Row],[Manuelle Änderung des Verantwortliches TP
(Auswahl - bei Bedarf)]],VLOOKUP(BTT[[#This Row],[Hauptprozess
(Pflichtauswahl)]],Hauptprozesse[],3,FALSE)),"")</f>
        <v>FI</v>
      </c>
      <c r="F1031" t="s">
        <v>5</v>
      </c>
      <c r="G1031" t="s">
        <v>851</v>
      </c>
      <c r="H1031" t="s">
        <v>5</v>
      </c>
      <c r="I1031" t="s">
        <v>3012</v>
      </c>
      <c r="J1031" t="str">
        <f>IFERROR(VLOOKUP(BTT[[#This Row],[Verwendete Transaktion (Pflichtauswahl)]],Transaktionen[[Transaktionen]:[Langtext]],2,FALSE),"")</f>
        <v>Grundstücke und ähnliche Rechte</v>
      </c>
      <c r="O1031" t="s">
        <v>83</v>
      </c>
      <c r="T1031" t="s">
        <v>83</v>
      </c>
      <c r="V1031" t="str">
        <f>IFERROR(VLOOKUP(BTT[[#This Row],[Verwendetes Formular
(Auswahl falls relevant)]],Formulare[[Formularbezeichnung]:[Formularname (technisch)]],2,FALSE),"")</f>
        <v/>
      </c>
      <c r="X1031" t="s">
        <v>83</v>
      </c>
      <c r="Y1031" s="4"/>
      <c r="AB1031" t="s">
        <v>85</v>
      </c>
      <c r="AC1031" s="22" t="s">
        <v>97</v>
      </c>
      <c r="AD1031" t="s">
        <v>98</v>
      </c>
      <c r="AF1031" s="22" t="s">
        <v>97</v>
      </c>
      <c r="AI1031" t="s">
        <v>85</v>
      </c>
      <c r="AJ1031" t="s">
        <v>85</v>
      </c>
      <c r="AK1031" t="str">
        <f>IF(BTT[[#This Row],[Subprozess
(optionale Auswahl)]]="","okay",IF(VLOOKUP(BTT[[#This Row],[Subprozess
(optionale Auswahl)]],BPML[[Subprozess]:[Zugeordneter Hauptprozess]],3,FALSE)=BTT[[#This Row],[Hauptprozess
(Pflichtauswahl)]],"okay","falscher Subprozess"))</f>
        <v>okay</v>
      </c>
      <c r="AL1031" t="str">
        <f>IF(aktives_Teilprojekt="Master","",IF(BTT[[#This Row],[Verantwortliches TP
(automatisch)]]=VLOOKUP(aktives_Teilprojekt,Teilprojekte[[Teilprojekte]:[Kürzel]],2,FALSE),"okay","Hauptprozess anderes TP"))</f>
        <v>okay</v>
      </c>
      <c r="AM10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31" t="str">
        <f>IFERROR(IF(BTT[[#This Row],[SAP-Modul
(Pflichtauswahl)]]&lt;&gt;VLOOKUP(BTT[[#This Row],[Verwendete Transaktion (Pflichtauswahl)]],Transaktionen[[Transaktionen]:[Modul]],3,FALSE),"Modul anders","okay"),"")</f>
        <v>okay</v>
      </c>
      <c r="AP1031" t="str">
        <f>IFERROR(IF(COUNTIFS(BTT[Verwendete Transaktion (Pflichtauswahl)],BTT[[#This Row],[Verwendete Transaktion (Pflichtauswahl)]],BTT[SAP-Modul
(Pflichtauswahl)],"&lt;&gt;"&amp;BTT[[#This Row],[SAP-Modul
(Pflichtauswahl)]])&gt;0,"Modul anders","okay"),"")</f>
        <v>okay</v>
      </c>
      <c r="AQ1031" t="str">
        <f>IFERROR(IF(COUNTIFS(BTT[Verwendete Transaktion (Pflichtauswahl)],BTT[[#This Row],[Verwendete Transaktion (Pflichtauswahl)]],BTT[Verantwortliches TP
(automatisch)],"&lt;&gt;"&amp;BTT[[#This Row],[Verantwortliches TP
(automatisch)]])&gt;0,"Transaktion mehrfach","okay"),"")</f>
        <v>okay</v>
      </c>
      <c r="AR1031" t="str">
        <f>IFERROR(IF(COUNTIFS(BTT[Verwendete Transaktion (Pflichtauswahl)],BTT[[#This Row],[Verwendete Transaktion (Pflichtauswahl)]],BTT[Verantwortliches TP
(automatisch)],"&lt;&gt;"&amp;VLOOKUP(aktives_Teilprojekt,Teilprojekte[[Teilprojekte]:[Kürzel]],2,FALSE))&gt;0,"Transaktion mehrfach","okay"),"")</f>
        <v>okay</v>
      </c>
      <c r="AS1031" t="s">
        <v>3013</v>
      </c>
    </row>
    <row r="1032" spans="1:45">
      <c r="A1032" t="str">
        <f>IFERROR(IF(BTT[[#This Row],[Lfd Nr. 
(aus konsolidierter Datei)]]&lt;&gt;"",BTT[[#This Row],[Lfd Nr. 
(aus konsolidierter Datei)]],VLOOKUP(aktives_Teilprojekt,Teilprojekte[[Teilprojekte]:[Kürzel]],2,FALSE)&amp;ROW(BTT[[#This Row],[Lfd Nr.
(automatisch)]])-2),"")</f>
        <v>FI2620</v>
      </c>
      <c r="B1032" t="s">
        <v>807</v>
      </c>
      <c r="D1032" t="s">
        <v>3006</v>
      </c>
      <c r="E1032" t="str">
        <f>IFERROR(IF(NOT(BTT[[#This Row],[Manuelle Änderung des Verantwortliches TP
(Auswahl - bei Bedarf)]]=""),BTT[[#This Row],[Manuelle Änderung des Verantwortliches TP
(Auswahl - bei Bedarf)]],VLOOKUP(BTT[[#This Row],[Hauptprozess
(Pflichtauswahl)]],Hauptprozesse[],3,FALSE)),"")</f>
        <v>FI</v>
      </c>
      <c r="F1032" t="s">
        <v>5</v>
      </c>
      <c r="G1032" t="s">
        <v>851</v>
      </c>
      <c r="H1032" t="s">
        <v>852</v>
      </c>
      <c r="I1032" t="s">
        <v>3014</v>
      </c>
      <c r="J1032" t="str">
        <f>IFERROR(VLOOKUP(BTT[[#This Row],[Verwendete Transaktion (Pflichtauswahl)]],Transaktionen[[Transaktionen]:[Langtext]],2,FALSE),"")</f>
        <v>Fuhrpark</v>
      </c>
      <c r="O1032" t="s">
        <v>83</v>
      </c>
      <c r="T1032" t="s">
        <v>83</v>
      </c>
      <c r="V1032" t="str">
        <f>IFERROR(VLOOKUP(BTT[[#This Row],[Verwendetes Formular
(Auswahl falls relevant)]],Formulare[[Formularbezeichnung]:[Formularname (technisch)]],2,FALSE),"")</f>
        <v/>
      </c>
      <c r="X1032" t="s">
        <v>83</v>
      </c>
      <c r="Y1032" s="4"/>
      <c r="AB1032" t="s">
        <v>85</v>
      </c>
      <c r="AC1032" s="22" t="s">
        <v>97</v>
      </c>
      <c r="AD1032" t="s">
        <v>87</v>
      </c>
      <c r="AF1032" t="s">
        <v>949</v>
      </c>
      <c r="AI1032" t="s">
        <v>85</v>
      </c>
      <c r="AJ1032" t="s">
        <v>85</v>
      </c>
      <c r="AK1032" t="str">
        <f>IF(BTT[[#This Row],[Subprozess
(optionale Auswahl)]]="","okay",IF(VLOOKUP(BTT[[#This Row],[Subprozess
(optionale Auswahl)]],BPML[[Subprozess]:[Zugeordneter Hauptprozess]],3,FALSE)=BTT[[#This Row],[Hauptprozess
(Pflichtauswahl)]],"okay","falscher Subprozess"))</f>
        <v>okay</v>
      </c>
      <c r="AL1032" t="str">
        <f>IF(aktives_Teilprojekt="Master","",IF(BTT[[#This Row],[Verantwortliches TP
(automatisch)]]=VLOOKUP(aktives_Teilprojekt,Teilprojekte[[Teilprojekte]:[Kürzel]],2,FALSE),"okay","Hauptprozess anderes TP"))</f>
        <v>okay</v>
      </c>
      <c r="AM10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32" t="str">
        <f>IFERROR(IF(BTT[[#This Row],[SAP-Modul
(Pflichtauswahl)]]&lt;&gt;VLOOKUP(BTT[[#This Row],[Verwendete Transaktion (Pflichtauswahl)]],Transaktionen[[Transaktionen]:[Modul]],3,FALSE),"Modul anders","okay"),"")</f>
        <v>Modul anders</v>
      </c>
      <c r="AP1032" t="str">
        <f>IFERROR(IF(COUNTIFS(BTT[Verwendete Transaktion (Pflichtauswahl)],BTT[[#This Row],[Verwendete Transaktion (Pflichtauswahl)]],BTT[SAP-Modul
(Pflichtauswahl)],"&lt;&gt;"&amp;BTT[[#This Row],[SAP-Modul
(Pflichtauswahl)]])&gt;0,"Modul anders","okay"),"")</f>
        <v>okay</v>
      </c>
      <c r="AQ1032" t="str">
        <f>IFERROR(IF(COUNTIFS(BTT[Verwendete Transaktion (Pflichtauswahl)],BTT[[#This Row],[Verwendete Transaktion (Pflichtauswahl)]],BTT[Verantwortliches TP
(automatisch)],"&lt;&gt;"&amp;BTT[[#This Row],[Verantwortliches TP
(automatisch)]])&gt;0,"Transaktion mehrfach","okay"),"")</f>
        <v>okay</v>
      </c>
      <c r="AR1032" t="str">
        <f>IFERROR(IF(COUNTIFS(BTT[Verwendete Transaktion (Pflichtauswahl)],BTT[[#This Row],[Verwendete Transaktion (Pflichtauswahl)]],BTT[Verantwortliches TP
(automatisch)],"&lt;&gt;"&amp;VLOOKUP(aktives_Teilprojekt,Teilprojekte[[Teilprojekte]:[Kürzel]],2,FALSE))&gt;0,"Transaktion mehrfach","okay"),"")</f>
        <v>okay</v>
      </c>
      <c r="AS1032" t="s">
        <v>3015</v>
      </c>
    </row>
    <row r="1033" spans="1:45">
      <c r="A1033" t="str">
        <f>IFERROR(IF(BTT[[#This Row],[Lfd Nr. 
(aus konsolidierter Datei)]]&lt;&gt;"",BTT[[#This Row],[Lfd Nr. 
(aus konsolidierter Datei)]],VLOOKUP(aktives_Teilprojekt,Teilprojekte[[Teilprojekte]:[Kürzel]],2,FALSE)&amp;ROW(BTT[[#This Row],[Lfd Nr.
(automatisch)]])-2),"")</f>
        <v>FI2621</v>
      </c>
      <c r="B1033" t="s">
        <v>807</v>
      </c>
      <c r="D1033" t="s">
        <v>3006</v>
      </c>
      <c r="E1033" t="str">
        <f>IFERROR(IF(NOT(BTT[[#This Row],[Manuelle Änderung des Verantwortliches TP
(Auswahl - bei Bedarf)]]=""),BTT[[#This Row],[Manuelle Änderung des Verantwortliches TP
(Auswahl - bei Bedarf)]],VLOOKUP(BTT[[#This Row],[Hauptprozess
(Pflichtauswahl)]],Hauptprozesse[],3,FALSE)),"")</f>
        <v>FI</v>
      </c>
      <c r="F1033" t="s">
        <v>5</v>
      </c>
      <c r="G1033" t="s">
        <v>851</v>
      </c>
      <c r="H1033" t="s">
        <v>852</v>
      </c>
      <c r="I1033" t="s">
        <v>3016</v>
      </c>
      <c r="J1033" t="str">
        <f>IFERROR(VLOOKUP(BTT[[#This Row],[Verwendete Transaktion (Pflichtauswahl)]],Transaktionen[[Transaktionen]:[Langtext]],2,FALSE),"")</f>
        <v>Anlagengitter</v>
      </c>
      <c r="O1033" t="s">
        <v>83</v>
      </c>
      <c r="T1033" t="s">
        <v>83</v>
      </c>
      <c r="V1033" t="str">
        <f>IFERROR(VLOOKUP(BTT[[#This Row],[Verwendetes Formular
(Auswahl falls relevant)]],Formulare[[Formularbezeichnung]:[Formularname (technisch)]],2,FALSE),"")</f>
        <v/>
      </c>
      <c r="X1033" t="s">
        <v>83</v>
      </c>
      <c r="Y1033" s="4"/>
      <c r="AB1033" t="s">
        <v>85</v>
      </c>
      <c r="AC1033" t="s">
        <v>859</v>
      </c>
      <c r="AD1033" t="s">
        <v>87</v>
      </c>
      <c r="AE1033" t="s">
        <v>3017</v>
      </c>
      <c r="AF1033" t="s">
        <v>954</v>
      </c>
      <c r="AI1033" t="s">
        <v>85</v>
      </c>
      <c r="AJ1033" t="s">
        <v>85</v>
      </c>
      <c r="AK1033" t="str">
        <f>IF(BTT[[#This Row],[Subprozess
(optionale Auswahl)]]="","okay",IF(VLOOKUP(BTT[[#This Row],[Subprozess
(optionale Auswahl)]],BPML[[Subprozess]:[Zugeordneter Hauptprozess]],3,FALSE)=BTT[[#This Row],[Hauptprozess
(Pflichtauswahl)]],"okay","falscher Subprozess"))</f>
        <v>okay</v>
      </c>
      <c r="AL1033" t="str">
        <f>IF(aktives_Teilprojekt="Master","",IF(BTT[[#This Row],[Verantwortliches TP
(automatisch)]]=VLOOKUP(aktives_Teilprojekt,Teilprojekte[[Teilprojekte]:[Kürzel]],2,FALSE),"okay","Hauptprozess anderes TP"))</f>
        <v>okay</v>
      </c>
      <c r="AM10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33" t="str">
        <f>IFERROR(IF(BTT[[#This Row],[SAP-Modul
(Pflichtauswahl)]]&lt;&gt;VLOOKUP(BTT[[#This Row],[Verwendete Transaktion (Pflichtauswahl)]],Transaktionen[[Transaktionen]:[Modul]],3,FALSE),"Modul anders","okay"),"")</f>
        <v>Modul anders</v>
      </c>
      <c r="AP1033" t="str">
        <f>IFERROR(IF(COUNTIFS(BTT[Verwendete Transaktion (Pflichtauswahl)],BTT[[#This Row],[Verwendete Transaktion (Pflichtauswahl)]],BTT[SAP-Modul
(Pflichtauswahl)],"&lt;&gt;"&amp;BTT[[#This Row],[SAP-Modul
(Pflichtauswahl)]])&gt;0,"Modul anders","okay"),"")</f>
        <v>okay</v>
      </c>
      <c r="AQ1033" t="str">
        <f>IFERROR(IF(COUNTIFS(BTT[Verwendete Transaktion (Pflichtauswahl)],BTT[[#This Row],[Verwendete Transaktion (Pflichtauswahl)]],BTT[Verantwortliches TP
(automatisch)],"&lt;&gt;"&amp;BTT[[#This Row],[Verantwortliches TP
(automatisch)]])&gt;0,"Transaktion mehrfach","okay"),"")</f>
        <v>okay</v>
      </c>
      <c r="AR1033" t="str">
        <f>IFERROR(IF(COUNTIFS(BTT[Verwendete Transaktion (Pflichtauswahl)],BTT[[#This Row],[Verwendete Transaktion (Pflichtauswahl)]],BTT[Verantwortliches TP
(automatisch)],"&lt;&gt;"&amp;VLOOKUP(aktives_Teilprojekt,Teilprojekte[[Teilprojekte]:[Kürzel]],2,FALSE))&gt;0,"Transaktion mehrfach","okay"),"")</f>
        <v>okay</v>
      </c>
      <c r="AS1033" t="s">
        <v>3018</v>
      </c>
    </row>
    <row r="1034" spans="1:45">
      <c r="A1034" t="str">
        <f>IFERROR(IF(BTT[[#This Row],[Lfd Nr. 
(aus konsolidierter Datei)]]&lt;&gt;"",BTT[[#This Row],[Lfd Nr. 
(aus konsolidierter Datei)]],VLOOKUP(aktives_Teilprojekt,Teilprojekte[[Teilprojekte]:[Kürzel]],2,FALSE)&amp;ROW(BTT[[#This Row],[Lfd Nr.
(automatisch)]])-2),"")</f>
        <v>FI2622</v>
      </c>
      <c r="B1034" t="s">
        <v>825</v>
      </c>
      <c r="D1034" t="s">
        <v>3019</v>
      </c>
      <c r="E1034" t="str">
        <f>IFERROR(IF(NOT(BTT[[#This Row],[Manuelle Änderung des Verantwortliches TP
(Auswahl - bei Bedarf)]]=""),BTT[[#This Row],[Manuelle Änderung des Verantwortliches TP
(Auswahl - bei Bedarf)]],VLOOKUP(BTT[[#This Row],[Hauptprozess
(Pflichtauswahl)]],Hauptprozesse[],3,FALSE)),"")</f>
        <v>FI</v>
      </c>
      <c r="F1034" t="s">
        <v>5</v>
      </c>
      <c r="G1034" t="s">
        <v>851</v>
      </c>
      <c r="H1034" t="s">
        <v>852</v>
      </c>
      <c r="I1034" t="s">
        <v>3020</v>
      </c>
      <c r="J1034" t="str">
        <f>IFERROR(VLOOKUP(BTT[[#This Row],[Verwendete Transaktion (Pflichtauswahl)]],Transaktionen[[Transaktionen]:[Langtext]],2,FALSE),"")</f>
        <v>Aufwertungen</v>
      </c>
      <c r="O1034" t="s">
        <v>83</v>
      </c>
      <c r="T1034" t="s">
        <v>83</v>
      </c>
      <c r="V1034" t="str">
        <f>IFERROR(VLOOKUP(BTT[[#This Row],[Verwendetes Formular
(Auswahl falls relevant)]],Formulare[[Formularbezeichnung]:[Formularname (technisch)]],2,FALSE),"")</f>
        <v/>
      </c>
      <c r="X1034" t="s">
        <v>83</v>
      </c>
      <c r="Y1034" s="4"/>
      <c r="AB1034" t="s">
        <v>85</v>
      </c>
      <c r="AC1034" s="22" t="s">
        <v>97</v>
      </c>
      <c r="AD1034" t="s">
        <v>816</v>
      </c>
      <c r="AF1034" t="s">
        <v>3021</v>
      </c>
      <c r="AI1034" t="s">
        <v>85</v>
      </c>
      <c r="AJ1034" t="s">
        <v>85</v>
      </c>
      <c r="AK1034" t="str">
        <f>IF(BTT[[#This Row],[Subprozess
(optionale Auswahl)]]="","okay",IF(VLOOKUP(BTT[[#This Row],[Subprozess
(optionale Auswahl)]],BPML[[Subprozess]:[Zugeordneter Hauptprozess]],3,FALSE)=BTT[[#This Row],[Hauptprozess
(Pflichtauswahl)]],"okay","falscher Subprozess"))</f>
        <v>okay</v>
      </c>
      <c r="AL1034" t="str">
        <f>IF(aktives_Teilprojekt="Master","",IF(BTT[[#This Row],[Verantwortliches TP
(automatisch)]]=VLOOKUP(aktives_Teilprojekt,Teilprojekte[[Teilprojekte]:[Kürzel]],2,FALSE),"okay","Hauptprozess anderes TP"))</f>
        <v>okay</v>
      </c>
      <c r="AM10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34" t="str">
        <f>IFERROR(IF(BTT[[#This Row],[SAP-Modul
(Pflichtauswahl)]]&lt;&gt;VLOOKUP(BTT[[#This Row],[Verwendete Transaktion (Pflichtauswahl)]],Transaktionen[[Transaktionen]:[Modul]],3,FALSE),"Modul anders","okay"),"")</f>
        <v>Modul anders</v>
      </c>
      <c r="AP1034" t="str">
        <f>IFERROR(IF(COUNTIFS(BTT[Verwendete Transaktion (Pflichtauswahl)],BTT[[#This Row],[Verwendete Transaktion (Pflichtauswahl)]],BTT[SAP-Modul
(Pflichtauswahl)],"&lt;&gt;"&amp;BTT[[#This Row],[SAP-Modul
(Pflichtauswahl)]])&gt;0,"Modul anders","okay"),"")</f>
        <v>okay</v>
      </c>
      <c r="AQ1034" t="str">
        <f>IFERROR(IF(COUNTIFS(BTT[Verwendete Transaktion (Pflichtauswahl)],BTT[[#This Row],[Verwendete Transaktion (Pflichtauswahl)]],BTT[Verantwortliches TP
(automatisch)],"&lt;&gt;"&amp;BTT[[#This Row],[Verantwortliches TP
(automatisch)]])&gt;0,"Transaktion mehrfach","okay"),"")</f>
        <v>okay</v>
      </c>
      <c r="AR1034" t="str">
        <f>IFERROR(IF(COUNTIFS(BTT[Verwendete Transaktion (Pflichtauswahl)],BTT[[#This Row],[Verwendete Transaktion (Pflichtauswahl)]],BTT[Verantwortliches TP
(automatisch)],"&lt;&gt;"&amp;VLOOKUP(aktives_Teilprojekt,Teilprojekte[[Teilprojekte]:[Kürzel]],2,FALSE))&gt;0,"Transaktion mehrfach","okay"),"")</f>
        <v>okay</v>
      </c>
      <c r="AS1034" t="s">
        <v>3022</v>
      </c>
    </row>
    <row r="1035" spans="1:45">
      <c r="A1035" t="str">
        <f>IFERROR(IF(BTT[[#This Row],[Lfd Nr. 
(aus konsolidierter Datei)]]&lt;&gt;"",BTT[[#This Row],[Lfd Nr. 
(aus konsolidierter Datei)]],VLOOKUP(aktives_Teilprojekt,Teilprojekte[[Teilprojekte]:[Kürzel]],2,FALSE)&amp;ROW(BTT[[#This Row],[Lfd Nr.
(automatisch)]])-2),"")</f>
        <v>FI2623</v>
      </c>
      <c r="B1035" t="s">
        <v>79</v>
      </c>
      <c r="D1035" t="s">
        <v>102</v>
      </c>
      <c r="E1035" t="str">
        <f>IFERROR(IF(NOT(BTT[[#This Row],[Manuelle Änderung des Verantwortliches TP
(Auswahl - bei Bedarf)]]=""),BTT[[#This Row],[Manuelle Änderung des Verantwortliches TP
(Auswahl - bei Bedarf)]],VLOOKUP(BTT[[#This Row],[Hauptprozess
(Pflichtauswahl)]],Hauptprozesse[],3,FALSE)),"")</f>
        <v>FI</v>
      </c>
      <c r="F1035" t="s">
        <v>5</v>
      </c>
      <c r="G1035" t="s">
        <v>851</v>
      </c>
      <c r="H1035" t="s">
        <v>852</v>
      </c>
      <c r="I1035" t="s">
        <v>3023</v>
      </c>
      <c r="J1035" t="str">
        <f>IFERROR(VLOOKUP(BTT[[#This Row],[Verwendete Transaktion (Pflichtauswahl)]],Transaktionen[[Transaktionen]:[Langtext]],2,FALSE),"")</f>
        <v>Gebuchte Abschreibungen, kostenstell</v>
      </c>
      <c r="O1035" t="s">
        <v>83</v>
      </c>
      <c r="T1035" t="s">
        <v>83</v>
      </c>
      <c r="V1035" t="str">
        <f>IFERROR(VLOOKUP(BTT[[#This Row],[Verwendetes Formular
(Auswahl falls relevant)]],Formulare[[Formularbezeichnung]:[Formularname (technisch)]],2,FALSE),"")</f>
        <v/>
      </c>
      <c r="X1035" t="s">
        <v>83</v>
      </c>
      <c r="Y1035" s="4"/>
      <c r="AB1035" t="s">
        <v>85</v>
      </c>
      <c r="AC1035" s="22" t="s">
        <v>97</v>
      </c>
      <c r="AD1035" t="s">
        <v>98</v>
      </c>
      <c r="AF1035" s="22" t="s">
        <v>97</v>
      </c>
      <c r="AI1035" t="s">
        <v>85</v>
      </c>
      <c r="AJ1035" t="s">
        <v>85</v>
      </c>
      <c r="AK1035" t="str">
        <f>IF(BTT[[#This Row],[Subprozess
(optionale Auswahl)]]="","okay",IF(VLOOKUP(BTT[[#This Row],[Subprozess
(optionale Auswahl)]],BPML[[Subprozess]:[Zugeordneter Hauptprozess]],3,FALSE)=BTT[[#This Row],[Hauptprozess
(Pflichtauswahl)]],"okay","falscher Subprozess"))</f>
        <v>okay</v>
      </c>
      <c r="AL1035" t="str">
        <f>IF(aktives_Teilprojekt="Master","",IF(BTT[[#This Row],[Verantwortliches TP
(automatisch)]]=VLOOKUP(aktives_Teilprojekt,Teilprojekte[[Teilprojekte]:[Kürzel]],2,FALSE),"okay","Hauptprozess anderes TP"))</f>
        <v>okay</v>
      </c>
      <c r="AM10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35" t="str">
        <f>IFERROR(IF(BTT[[#This Row],[SAP-Modul
(Pflichtauswahl)]]&lt;&gt;VLOOKUP(BTT[[#This Row],[Verwendete Transaktion (Pflichtauswahl)]],Transaktionen[[Transaktionen]:[Modul]],3,FALSE),"Modul anders","okay"),"")</f>
        <v>Modul anders</v>
      </c>
      <c r="AP1035" t="str">
        <f>IFERROR(IF(COUNTIFS(BTT[Verwendete Transaktion (Pflichtauswahl)],BTT[[#This Row],[Verwendete Transaktion (Pflichtauswahl)]],BTT[SAP-Modul
(Pflichtauswahl)],"&lt;&gt;"&amp;BTT[[#This Row],[SAP-Modul
(Pflichtauswahl)]])&gt;0,"Modul anders","okay"),"")</f>
        <v>okay</v>
      </c>
      <c r="AQ1035" t="str">
        <f>IFERROR(IF(COUNTIFS(BTT[Verwendete Transaktion (Pflichtauswahl)],BTT[[#This Row],[Verwendete Transaktion (Pflichtauswahl)]],BTT[Verantwortliches TP
(automatisch)],"&lt;&gt;"&amp;BTT[[#This Row],[Verantwortliches TP
(automatisch)]])&gt;0,"Transaktion mehrfach","okay"),"")</f>
        <v>okay</v>
      </c>
      <c r="AR1035" t="str">
        <f>IFERROR(IF(COUNTIFS(BTT[Verwendete Transaktion (Pflichtauswahl)],BTT[[#This Row],[Verwendete Transaktion (Pflichtauswahl)]],BTT[Verantwortliches TP
(automatisch)],"&lt;&gt;"&amp;VLOOKUP(aktives_Teilprojekt,Teilprojekte[[Teilprojekte]:[Kürzel]],2,FALSE))&gt;0,"Transaktion mehrfach","okay"),"")</f>
        <v>okay</v>
      </c>
      <c r="AS1035" t="s">
        <v>3024</v>
      </c>
    </row>
    <row r="1036" spans="1:45">
      <c r="A1036" t="str">
        <f>IFERROR(IF(BTT[[#This Row],[Lfd Nr. 
(aus konsolidierter Datei)]]&lt;&gt;"",BTT[[#This Row],[Lfd Nr. 
(aus konsolidierter Datei)]],VLOOKUP(aktives_Teilprojekt,Teilprojekte[[Teilprojekte]:[Kürzel]],2,FALSE)&amp;ROW(BTT[[#This Row],[Lfd Nr.
(automatisch)]])-2),"")</f>
        <v>FI2624</v>
      </c>
      <c r="B1036" t="s">
        <v>807</v>
      </c>
      <c r="D1036" t="s">
        <v>3025</v>
      </c>
      <c r="E1036" t="str">
        <f>IFERROR(IF(NOT(BTT[[#This Row],[Manuelle Änderung des Verantwortliches TP
(Auswahl - bei Bedarf)]]=""),BTT[[#This Row],[Manuelle Änderung des Verantwortliches TP
(Auswahl - bei Bedarf)]],VLOOKUP(BTT[[#This Row],[Hauptprozess
(Pflichtauswahl)]],Hauptprozesse[],3,FALSE)),"")</f>
        <v>FI</v>
      </c>
      <c r="F1036" t="s">
        <v>5</v>
      </c>
      <c r="G1036" t="s">
        <v>2997</v>
      </c>
      <c r="H1036" t="s">
        <v>831</v>
      </c>
      <c r="I1036" t="s">
        <v>3026</v>
      </c>
      <c r="J1036" t="str">
        <f>IFERROR(VLOOKUP(BTT[[#This Row],[Verwendete Transaktion (Pflichtauswahl)]],Transaktionen[[Transaktionen]:[Langtext]],2,FALSE),"")</f>
        <v>Kostenstellen: Ist/Plan/Abweichung</v>
      </c>
      <c r="O1036" t="s">
        <v>83</v>
      </c>
      <c r="T1036" t="s">
        <v>83</v>
      </c>
      <c r="V1036" t="str">
        <f>IFERROR(VLOOKUP(BTT[[#This Row],[Verwendetes Formular
(Auswahl falls relevant)]],Formulare[[Formularbezeichnung]:[Formularname (technisch)]],2,FALSE),"")</f>
        <v/>
      </c>
      <c r="X1036" t="s">
        <v>83</v>
      </c>
      <c r="Y1036" s="4" t="s">
        <v>376</v>
      </c>
      <c r="AC1036" s="22" t="s">
        <v>97</v>
      </c>
      <c r="AD1036" t="s">
        <v>98</v>
      </c>
      <c r="AF1036" s="22" t="s">
        <v>97</v>
      </c>
      <c r="AJ1036" t="s">
        <v>99</v>
      </c>
      <c r="AK1036" t="str">
        <f>IF(BTT[[#This Row],[Subprozess
(optionale Auswahl)]]="","okay",IF(VLOOKUP(BTT[[#This Row],[Subprozess
(optionale Auswahl)]],BPML[[Subprozess]:[Zugeordneter Hauptprozess]],3,FALSE)=BTT[[#This Row],[Hauptprozess
(Pflichtauswahl)]],"okay","falscher Subprozess"))</f>
        <v>okay</v>
      </c>
      <c r="AL1036" t="str">
        <f>IF(aktives_Teilprojekt="Master","",IF(BTT[[#This Row],[Verantwortliches TP
(automatisch)]]=VLOOKUP(aktives_Teilprojekt,Teilprojekte[[Teilprojekte]:[Kürzel]],2,FALSE),"okay","Hauptprozess anderes TP"))</f>
        <v>okay</v>
      </c>
      <c r="AM10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36" t="str">
        <f>IFERROR(IF(BTT[[#This Row],[SAP-Modul
(Pflichtauswahl)]]&lt;&gt;VLOOKUP(BTT[[#This Row],[Verwendete Transaktion (Pflichtauswahl)]],Transaktionen[[Transaktionen]:[Modul]],3,FALSE),"Modul anders","okay"),"")</f>
        <v>Modul anders</v>
      </c>
      <c r="AP1036" t="str">
        <f>IFERROR(IF(COUNTIFS(BTT[Verwendete Transaktion (Pflichtauswahl)],BTT[[#This Row],[Verwendete Transaktion (Pflichtauswahl)]],BTT[SAP-Modul
(Pflichtauswahl)],"&lt;&gt;"&amp;BTT[[#This Row],[SAP-Modul
(Pflichtauswahl)]])&gt;0,"Modul anders","okay"),"")</f>
        <v>okay</v>
      </c>
      <c r="AQ1036" t="str">
        <f>IFERROR(IF(COUNTIFS(BTT[Verwendete Transaktion (Pflichtauswahl)],BTT[[#This Row],[Verwendete Transaktion (Pflichtauswahl)]],BTT[Verantwortliches TP
(automatisch)],"&lt;&gt;"&amp;BTT[[#This Row],[Verantwortliches TP
(automatisch)]])&gt;0,"Transaktion mehrfach","okay"),"")</f>
        <v>okay</v>
      </c>
      <c r="AR1036" t="str">
        <f>IFERROR(IF(COUNTIFS(BTT[Verwendete Transaktion (Pflichtauswahl)],BTT[[#This Row],[Verwendete Transaktion (Pflichtauswahl)]],BTT[Verantwortliches TP
(automatisch)],"&lt;&gt;"&amp;VLOOKUP(aktives_Teilprojekt,Teilprojekte[[Teilprojekte]:[Kürzel]],2,FALSE))&gt;0,"Transaktion mehrfach","okay"),"")</f>
        <v>okay</v>
      </c>
      <c r="AS1036" t="s">
        <v>3027</v>
      </c>
    </row>
    <row r="1037" spans="1:45">
      <c r="A1037" t="str">
        <f>IFERROR(IF(BTT[[#This Row],[Lfd Nr. 
(aus konsolidierter Datei)]]&lt;&gt;"",BTT[[#This Row],[Lfd Nr. 
(aus konsolidierter Datei)]],VLOOKUP(aktives_Teilprojekt,Teilprojekte[[Teilprojekte]:[Kürzel]],2,FALSE)&amp;ROW(BTT[[#This Row],[Lfd Nr.
(automatisch)]])-2),"")</f>
        <v>FI957</v>
      </c>
      <c r="B1037" t="s">
        <v>868</v>
      </c>
      <c r="D1037" t="s">
        <v>3028</v>
      </c>
      <c r="E1037" t="str">
        <f>IFERROR(IF(NOT(BTT[[#This Row],[Manuelle Änderung des Verantwortliches TP
(Auswahl - bei Bedarf)]]=""),BTT[[#This Row],[Manuelle Änderung des Verantwortliches TP
(Auswahl - bei Bedarf)]],VLOOKUP(BTT[[#This Row],[Hauptprozess
(Pflichtauswahl)]],Hauptprozesse[],3,FALSE)),"")</f>
        <v>FI</v>
      </c>
      <c r="G1037" t="s">
        <v>851</v>
      </c>
      <c r="H1037" t="s">
        <v>852</v>
      </c>
      <c r="I1037" t="s">
        <v>3029</v>
      </c>
      <c r="J1037" t="str">
        <f>IFERROR(VLOOKUP(BTT[[#This Row],[Verwendete Transaktion (Pflichtauswahl)]],Transaktionen[[Transaktionen]:[Langtext]],2,FALSE),"")</f>
        <v>Anlagenbestand</v>
      </c>
      <c r="O1037" t="s">
        <v>83</v>
      </c>
      <c r="T1037" t="s">
        <v>83</v>
      </c>
      <c r="V1037" t="str">
        <f>IFERROR(VLOOKUP(BTT[[#This Row],[Verwendetes Formular
(Auswahl falls relevant)]],Formulare[[Formularbezeichnung]:[Formularname (technisch)]],2,FALSE),"")</f>
        <v/>
      </c>
      <c r="X1037" t="s">
        <v>83</v>
      </c>
      <c r="Y1037" s="4"/>
      <c r="AB1037" t="s">
        <v>85</v>
      </c>
      <c r="AC1037" t="s">
        <v>859</v>
      </c>
      <c r="AD1037" t="s">
        <v>87</v>
      </c>
      <c r="AF1037" t="s">
        <v>949</v>
      </c>
      <c r="AI1037" t="s">
        <v>85</v>
      </c>
      <c r="AJ1037" t="s">
        <v>85</v>
      </c>
      <c r="AK1037" t="str">
        <f>IF(BTT[[#This Row],[Subprozess
(optionale Auswahl)]]="","okay",IF(VLOOKUP(BTT[[#This Row],[Subprozess
(optionale Auswahl)]],BPML[[Subprozess]:[Zugeordneter Hauptprozess]],3,FALSE)=BTT[[#This Row],[Hauptprozess
(Pflichtauswahl)]],"okay","falscher Subprozess"))</f>
        <v>okay</v>
      </c>
      <c r="AL1037" t="str">
        <f>IF(aktives_Teilprojekt="Master","",IF(BTT[[#This Row],[Verantwortliches TP
(automatisch)]]=VLOOKUP(aktives_Teilprojekt,Teilprojekte[[Teilprojekte]:[Kürzel]],2,FALSE),"okay","Hauptprozess anderes TP"))</f>
        <v>okay</v>
      </c>
      <c r="AM10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37" t="str">
        <f>IFERROR(IF(BTT[[#This Row],[SAP-Modul
(Pflichtauswahl)]]&lt;&gt;VLOOKUP(BTT[[#This Row],[Verwendete Transaktion (Pflichtauswahl)]],Transaktionen[[Transaktionen]:[Modul]],3,FALSE),"Modul anders","okay"),"")</f>
        <v>Modul anders</v>
      </c>
      <c r="AP1037" t="str">
        <f>IFERROR(IF(COUNTIFS(BTT[Verwendete Transaktion (Pflichtauswahl)],BTT[[#This Row],[Verwendete Transaktion (Pflichtauswahl)]],BTT[SAP-Modul
(Pflichtauswahl)],"&lt;&gt;"&amp;BTT[[#This Row],[SAP-Modul
(Pflichtauswahl)]])&gt;0,"Modul anders","okay"),"")</f>
        <v>okay</v>
      </c>
      <c r="AQ1037" t="str">
        <f>IFERROR(IF(COUNTIFS(BTT[Verwendete Transaktion (Pflichtauswahl)],BTT[[#This Row],[Verwendete Transaktion (Pflichtauswahl)]],BTT[Verantwortliches TP
(automatisch)],"&lt;&gt;"&amp;BTT[[#This Row],[Verantwortliches TP
(automatisch)]])&gt;0,"Transaktion mehrfach","okay"),"")</f>
        <v>okay</v>
      </c>
      <c r="AR1037" t="str">
        <f>IFERROR(IF(COUNTIFS(BTT[Verwendete Transaktion (Pflichtauswahl)],BTT[[#This Row],[Verwendete Transaktion (Pflichtauswahl)]],BTT[Verantwortliches TP
(automatisch)],"&lt;&gt;"&amp;VLOOKUP(aktives_Teilprojekt,Teilprojekte[[Teilprojekte]:[Kürzel]],2,FALSE))&gt;0,"Transaktion mehrfach","okay"),"")</f>
        <v>okay</v>
      </c>
      <c r="AS1037" t="s">
        <v>3030</v>
      </c>
    </row>
    <row r="1038" spans="1:45">
      <c r="A1038" t="str">
        <f>IFERROR(IF(BTT[[#This Row],[Lfd Nr. 
(aus konsolidierter Datei)]]&lt;&gt;"",BTT[[#This Row],[Lfd Nr. 
(aus konsolidierter Datei)]],VLOOKUP(aktives_Teilprojekt,Teilprojekte[[Teilprojekte]:[Kürzel]],2,FALSE)&amp;ROW(BTT[[#This Row],[Lfd Nr.
(automatisch)]])-2),"")</f>
        <v>FI2625</v>
      </c>
      <c r="B1038" t="s">
        <v>807</v>
      </c>
      <c r="D1038" t="s">
        <v>3006</v>
      </c>
      <c r="E1038" t="str">
        <f>IFERROR(IF(NOT(BTT[[#This Row],[Manuelle Änderung des Verantwortliches TP
(Auswahl - bei Bedarf)]]=""),BTT[[#This Row],[Manuelle Änderung des Verantwortliches TP
(Auswahl - bei Bedarf)]],VLOOKUP(BTT[[#This Row],[Hauptprozess
(Pflichtauswahl)]],Hauptprozesse[],3,FALSE)),"")</f>
        <v>FI</v>
      </c>
      <c r="F1038" t="s">
        <v>5</v>
      </c>
      <c r="G1038" t="s">
        <v>851</v>
      </c>
      <c r="H1038" t="s">
        <v>852</v>
      </c>
      <c r="I1038" t="s">
        <v>3029</v>
      </c>
      <c r="J1038" t="str">
        <f>IFERROR(VLOOKUP(BTT[[#This Row],[Verwendete Transaktion (Pflichtauswahl)]],Transaktionen[[Transaktionen]:[Langtext]],2,FALSE),"")</f>
        <v>Anlagenbestand</v>
      </c>
      <c r="O1038" t="s">
        <v>83</v>
      </c>
      <c r="T1038" t="s">
        <v>83</v>
      </c>
      <c r="V1038" t="str">
        <f>IFERROR(VLOOKUP(BTT[[#This Row],[Verwendetes Formular
(Auswahl falls relevant)]],Formulare[[Formularbezeichnung]:[Formularname (technisch)]],2,FALSE),"")</f>
        <v/>
      </c>
      <c r="X1038" t="s">
        <v>83</v>
      </c>
      <c r="Y1038" s="4"/>
      <c r="AB1038" t="s">
        <v>85</v>
      </c>
      <c r="AC1038" t="s">
        <v>859</v>
      </c>
      <c r="AD1038" t="s">
        <v>87</v>
      </c>
      <c r="AF1038" t="s">
        <v>949</v>
      </c>
      <c r="AI1038" t="s">
        <v>85</v>
      </c>
      <c r="AJ1038" t="s">
        <v>85</v>
      </c>
      <c r="AK1038" t="str">
        <f>IF(BTT[[#This Row],[Subprozess
(optionale Auswahl)]]="","okay",IF(VLOOKUP(BTT[[#This Row],[Subprozess
(optionale Auswahl)]],BPML[[Subprozess]:[Zugeordneter Hauptprozess]],3,FALSE)=BTT[[#This Row],[Hauptprozess
(Pflichtauswahl)]],"okay","falscher Subprozess"))</f>
        <v>okay</v>
      </c>
      <c r="AL1038" t="str">
        <f>IF(aktives_Teilprojekt="Master","",IF(BTT[[#This Row],[Verantwortliches TP
(automatisch)]]=VLOOKUP(aktives_Teilprojekt,Teilprojekte[[Teilprojekte]:[Kürzel]],2,FALSE),"okay","Hauptprozess anderes TP"))</f>
        <v>okay</v>
      </c>
      <c r="AM10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38" t="str">
        <f>IFERROR(IF(BTT[[#This Row],[SAP-Modul
(Pflichtauswahl)]]&lt;&gt;VLOOKUP(BTT[[#This Row],[Verwendete Transaktion (Pflichtauswahl)]],Transaktionen[[Transaktionen]:[Modul]],3,FALSE),"Modul anders","okay"),"")</f>
        <v>Modul anders</v>
      </c>
      <c r="AP1038" t="str">
        <f>IFERROR(IF(COUNTIFS(BTT[Verwendete Transaktion (Pflichtauswahl)],BTT[[#This Row],[Verwendete Transaktion (Pflichtauswahl)]],BTT[SAP-Modul
(Pflichtauswahl)],"&lt;&gt;"&amp;BTT[[#This Row],[SAP-Modul
(Pflichtauswahl)]])&gt;0,"Modul anders","okay"),"")</f>
        <v>okay</v>
      </c>
      <c r="AQ1038" t="str">
        <f>IFERROR(IF(COUNTIFS(BTT[Verwendete Transaktion (Pflichtauswahl)],BTT[[#This Row],[Verwendete Transaktion (Pflichtauswahl)]],BTT[Verantwortliches TP
(automatisch)],"&lt;&gt;"&amp;BTT[[#This Row],[Verantwortliches TP
(automatisch)]])&gt;0,"Transaktion mehrfach","okay"),"")</f>
        <v>okay</v>
      </c>
      <c r="AR1038" t="str">
        <f>IFERROR(IF(COUNTIFS(BTT[Verwendete Transaktion (Pflichtauswahl)],BTT[[#This Row],[Verwendete Transaktion (Pflichtauswahl)]],BTT[Verantwortliches TP
(automatisch)],"&lt;&gt;"&amp;VLOOKUP(aktives_Teilprojekt,Teilprojekte[[Teilprojekte]:[Kürzel]],2,FALSE))&gt;0,"Transaktion mehrfach","okay"),"")</f>
        <v>okay</v>
      </c>
      <c r="AS1038" t="s">
        <v>3031</v>
      </c>
    </row>
    <row r="1039" spans="1:45">
      <c r="A1039" t="str">
        <f>IFERROR(IF(BTT[[#This Row],[Lfd Nr. 
(aus konsolidierter Datei)]]&lt;&gt;"",BTT[[#This Row],[Lfd Nr. 
(aus konsolidierter Datei)]],VLOOKUP(aktives_Teilprojekt,Teilprojekte[[Teilprojekte]:[Kürzel]],2,FALSE)&amp;ROW(BTT[[#This Row],[Lfd Nr.
(automatisch)]])-2),"")</f>
        <v>FI2626</v>
      </c>
      <c r="B1039" t="s">
        <v>807</v>
      </c>
      <c r="D1039" t="s">
        <v>3006</v>
      </c>
      <c r="E1039" t="str">
        <f>IFERROR(IF(NOT(BTT[[#This Row],[Manuelle Änderung des Verantwortliches TP
(Auswahl - bei Bedarf)]]=""),BTT[[#This Row],[Manuelle Änderung des Verantwortliches TP
(Auswahl - bei Bedarf)]],VLOOKUP(BTT[[#This Row],[Hauptprozess
(Pflichtauswahl)]],Hauptprozesse[],3,FALSE)),"")</f>
        <v>FI</v>
      </c>
      <c r="F1039" t="s">
        <v>5</v>
      </c>
      <c r="G1039" t="s">
        <v>851</v>
      </c>
      <c r="H1039" t="s">
        <v>852</v>
      </c>
      <c r="I1039" t="s">
        <v>3032</v>
      </c>
      <c r="J1039" t="str">
        <f>IFERROR(VLOOKUP(BTT[[#This Row],[Verwendete Transaktion (Pflichtauswahl)]],Transaktionen[[Transaktionen]:[Langtext]],2,FALSE),"")</f>
        <v>Anlagenbestand</v>
      </c>
      <c r="O1039" t="s">
        <v>83</v>
      </c>
      <c r="T1039" t="s">
        <v>83</v>
      </c>
      <c r="V1039" t="str">
        <f>IFERROR(VLOOKUP(BTT[[#This Row],[Verwendetes Formular
(Auswahl falls relevant)]],Formulare[[Formularbezeichnung]:[Formularname (technisch)]],2,FALSE),"")</f>
        <v/>
      </c>
      <c r="X1039" t="s">
        <v>83</v>
      </c>
      <c r="Y1039" s="4"/>
      <c r="AB1039" t="s">
        <v>85</v>
      </c>
      <c r="AC1039" t="s">
        <v>859</v>
      </c>
      <c r="AD1039" t="s">
        <v>87</v>
      </c>
      <c r="AF1039" t="s">
        <v>949</v>
      </c>
      <c r="AI1039" t="s">
        <v>85</v>
      </c>
      <c r="AJ1039" t="s">
        <v>85</v>
      </c>
      <c r="AK1039" t="str">
        <f>IF(BTT[[#This Row],[Subprozess
(optionale Auswahl)]]="","okay",IF(VLOOKUP(BTT[[#This Row],[Subprozess
(optionale Auswahl)]],BPML[[Subprozess]:[Zugeordneter Hauptprozess]],3,FALSE)=BTT[[#This Row],[Hauptprozess
(Pflichtauswahl)]],"okay","falscher Subprozess"))</f>
        <v>okay</v>
      </c>
      <c r="AL1039" t="str">
        <f>IF(aktives_Teilprojekt="Master","",IF(BTT[[#This Row],[Verantwortliches TP
(automatisch)]]=VLOOKUP(aktives_Teilprojekt,Teilprojekte[[Teilprojekte]:[Kürzel]],2,FALSE),"okay","Hauptprozess anderes TP"))</f>
        <v>okay</v>
      </c>
      <c r="AM10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39" t="str">
        <f>IFERROR(IF(BTT[[#This Row],[SAP-Modul
(Pflichtauswahl)]]&lt;&gt;VLOOKUP(BTT[[#This Row],[Verwendete Transaktion (Pflichtauswahl)]],Transaktionen[[Transaktionen]:[Modul]],3,FALSE),"Modul anders","okay"),"")</f>
        <v>Modul anders</v>
      </c>
      <c r="AP1039" t="str">
        <f>IFERROR(IF(COUNTIFS(BTT[Verwendete Transaktion (Pflichtauswahl)],BTT[[#This Row],[Verwendete Transaktion (Pflichtauswahl)]],BTT[SAP-Modul
(Pflichtauswahl)],"&lt;&gt;"&amp;BTT[[#This Row],[SAP-Modul
(Pflichtauswahl)]])&gt;0,"Modul anders","okay"),"")</f>
        <v>okay</v>
      </c>
      <c r="AQ1039" t="str">
        <f>IFERROR(IF(COUNTIFS(BTT[Verwendete Transaktion (Pflichtauswahl)],BTT[[#This Row],[Verwendete Transaktion (Pflichtauswahl)]],BTT[Verantwortliches TP
(automatisch)],"&lt;&gt;"&amp;BTT[[#This Row],[Verantwortliches TP
(automatisch)]])&gt;0,"Transaktion mehrfach","okay"),"")</f>
        <v>okay</v>
      </c>
      <c r="AR1039" t="str">
        <f>IFERROR(IF(COUNTIFS(BTT[Verwendete Transaktion (Pflichtauswahl)],BTT[[#This Row],[Verwendete Transaktion (Pflichtauswahl)]],BTT[Verantwortliches TP
(automatisch)],"&lt;&gt;"&amp;VLOOKUP(aktives_Teilprojekt,Teilprojekte[[Teilprojekte]:[Kürzel]],2,FALSE))&gt;0,"Transaktion mehrfach","okay"),"")</f>
        <v>okay</v>
      </c>
      <c r="AS1039" t="s">
        <v>3033</v>
      </c>
    </row>
    <row r="1040" spans="1:45">
      <c r="A1040" t="str">
        <f>IFERROR(IF(BTT[[#This Row],[Lfd Nr. 
(aus konsolidierter Datei)]]&lt;&gt;"",BTT[[#This Row],[Lfd Nr. 
(aus konsolidierter Datei)]],VLOOKUP(aktives_Teilprojekt,Teilprojekte[[Teilprojekte]:[Kürzel]],2,FALSE)&amp;ROW(BTT[[#This Row],[Lfd Nr.
(automatisch)]])-2),"")</f>
        <v>FI2627</v>
      </c>
      <c r="B1040" t="s">
        <v>807</v>
      </c>
      <c r="D1040" t="s">
        <v>3006</v>
      </c>
      <c r="E1040" t="str">
        <f>IFERROR(IF(NOT(BTT[[#This Row],[Manuelle Änderung des Verantwortliches TP
(Auswahl - bei Bedarf)]]=""),BTT[[#This Row],[Manuelle Änderung des Verantwortliches TP
(Auswahl - bei Bedarf)]],VLOOKUP(BTT[[#This Row],[Hauptprozess
(Pflichtauswahl)]],Hauptprozesse[],3,FALSE)),"")</f>
        <v>FI</v>
      </c>
      <c r="F1040" t="s">
        <v>5</v>
      </c>
      <c r="G1040" t="s">
        <v>851</v>
      </c>
      <c r="H1040" t="s">
        <v>852</v>
      </c>
      <c r="I1040" t="s">
        <v>3034</v>
      </c>
      <c r="J1040" t="str">
        <f>IFERROR(VLOOKUP(BTT[[#This Row],[Verwendete Transaktion (Pflichtauswahl)]],Transaktionen[[Transaktionen]:[Langtext]],2,FALSE),"")</f>
        <v>Anlagenbestand</v>
      </c>
      <c r="O1040" t="s">
        <v>83</v>
      </c>
      <c r="T1040" t="s">
        <v>83</v>
      </c>
      <c r="V1040" t="str">
        <f>IFERROR(VLOOKUP(BTT[[#This Row],[Verwendetes Formular
(Auswahl falls relevant)]],Formulare[[Formularbezeichnung]:[Formularname (technisch)]],2,FALSE),"")</f>
        <v/>
      </c>
      <c r="X1040" t="s">
        <v>83</v>
      </c>
      <c r="Y1040" s="4"/>
      <c r="AB1040" t="s">
        <v>85</v>
      </c>
      <c r="AC1040" t="s">
        <v>859</v>
      </c>
      <c r="AD1040" t="s">
        <v>87</v>
      </c>
      <c r="AF1040" t="s">
        <v>949</v>
      </c>
      <c r="AI1040" t="s">
        <v>85</v>
      </c>
      <c r="AJ1040" t="s">
        <v>85</v>
      </c>
      <c r="AK1040" t="str">
        <f>IF(BTT[[#This Row],[Subprozess
(optionale Auswahl)]]="","okay",IF(VLOOKUP(BTT[[#This Row],[Subprozess
(optionale Auswahl)]],BPML[[Subprozess]:[Zugeordneter Hauptprozess]],3,FALSE)=BTT[[#This Row],[Hauptprozess
(Pflichtauswahl)]],"okay","falscher Subprozess"))</f>
        <v>okay</v>
      </c>
      <c r="AL1040" t="str">
        <f>IF(aktives_Teilprojekt="Master","",IF(BTT[[#This Row],[Verantwortliches TP
(automatisch)]]=VLOOKUP(aktives_Teilprojekt,Teilprojekte[[Teilprojekte]:[Kürzel]],2,FALSE),"okay","Hauptprozess anderes TP"))</f>
        <v>okay</v>
      </c>
      <c r="AM10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0" t="str">
        <f>IFERROR(IF(BTT[[#This Row],[SAP-Modul
(Pflichtauswahl)]]&lt;&gt;VLOOKUP(BTT[[#This Row],[Verwendete Transaktion (Pflichtauswahl)]],Transaktionen[[Transaktionen]:[Modul]],3,FALSE),"Modul anders","okay"),"")</f>
        <v>Modul anders</v>
      </c>
      <c r="AP1040" t="str">
        <f>IFERROR(IF(COUNTIFS(BTT[Verwendete Transaktion (Pflichtauswahl)],BTT[[#This Row],[Verwendete Transaktion (Pflichtauswahl)]],BTT[SAP-Modul
(Pflichtauswahl)],"&lt;&gt;"&amp;BTT[[#This Row],[SAP-Modul
(Pflichtauswahl)]])&gt;0,"Modul anders","okay"),"")</f>
        <v>okay</v>
      </c>
      <c r="AQ1040" t="str">
        <f>IFERROR(IF(COUNTIFS(BTT[Verwendete Transaktion (Pflichtauswahl)],BTT[[#This Row],[Verwendete Transaktion (Pflichtauswahl)]],BTT[Verantwortliches TP
(automatisch)],"&lt;&gt;"&amp;BTT[[#This Row],[Verantwortliches TP
(automatisch)]])&gt;0,"Transaktion mehrfach","okay"),"")</f>
        <v>okay</v>
      </c>
      <c r="AR1040" t="str">
        <f>IFERROR(IF(COUNTIFS(BTT[Verwendete Transaktion (Pflichtauswahl)],BTT[[#This Row],[Verwendete Transaktion (Pflichtauswahl)]],BTT[Verantwortliches TP
(automatisch)],"&lt;&gt;"&amp;VLOOKUP(aktives_Teilprojekt,Teilprojekte[[Teilprojekte]:[Kürzel]],2,FALSE))&gt;0,"Transaktion mehrfach","okay"),"")</f>
        <v>okay</v>
      </c>
      <c r="AS1040" t="s">
        <v>3035</v>
      </c>
    </row>
    <row r="1041" spans="1:45">
      <c r="A1041" t="str">
        <f>IFERROR(IF(BTT[[#This Row],[Lfd Nr. 
(aus konsolidierter Datei)]]&lt;&gt;"",BTT[[#This Row],[Lfd Nr. 
(aus konsolidierter Datei)]],VLOOKUP(aktives_Teilprojekt,Teilprojekte[[Teilprojekte]:[Kürzel]],2,FALSE)&amp;ROW(BTT[[#This Row],[Lfd Nr.
(automatisch)]])-2),"")</f>
        <v>FI2628</v>
      </c>
      <c r="B1041" t="s">
        <v>807</v>
      </c>
      <c r="D1041" t="s">
        <v>3006</v>
      </c>
      <c r="E1041" t="str">
        <f>IFERROR(IF(NOT(BTT[[#This Row],[Manuelle Änderung des Verantwortliches TP
(Auswahl - bei Bedarf)]]=""),BTT[[#This Row],[Manuelle Änderung des Verantwortliches TP
(Auswahl - bei Bedarf)]],VLOOKUP(BTT[[#This Row],[Hauptprozess
(Pflichtauswahl)]],Hauptprozesse[],3,FALSE)),"")</f>
        <v>FI</v>
      </c>
      <c r="F1041" t="s">
        <v>5</v>
      </c>
      <c r="G1041" t="s">
        <v>851</v>
      </c>
      <c r="H1041" t="s">
        <v>852</v>
      </c>
      <c r="I1041" t="s">
        <v>3036</v>
      </c>
      <c r="J1041" t="str">
        <f>IFERROR(VLOOKUP(BTT[[#This Row],[Verwendete Transaktion (Pflichtauswahl)]],Transaktionen[[Transaktionen]:[Langtext]],2,FALSE),"")</f>
        <v>Anlagenbestand</v>
      </c>
      <c r="O1041" t="s">
        <v>83</v>
      </c>
      <c r="T1041" t="s">
        <v>83</v>
      </c>
      <c r="V1041" t="str">
        <f>IFERROR(VLOOKUP(BTT[[#This Row],[Verwendetes Formular
(Auswahl falls relevant)]],Formulare[[Formularbezeichnung]:[Formularname (technisch)]],2,FALSE),"")</f>
        <v/>
      </c>
      <c r="X1041" t="s">
        <v>83</v>
      </c>
      <c r="Y1041" s="4"/>
      <c r="AB1041" t="s">
        <v>85</v>
      </c>
      <c r="AC1041" t="s">
        <v>859</v>
      </c>
      <c r="AD1041" t="s">
        <v>87</v>
      </c>
      <c r="AF1041" t="s">
        <v>949</v>
      </c>
      <c r="AI1041" t="s">
        <v>85</v>
      </c>
      <c r="AJ1041" t="s">
        <v>85</v>
      </c>
      <c r="AK1041" t="str">
        <f>IF(BTT[[#This Row],[Subprozess
(optionale Auswahl)]]="","okay",IF(VLOOKUP(BTT[[#This Row],[Subprozess
(optionale Auswahl)]],BPML[[Subprozess]:[Zugeordneter Hauptprozess]],3,FALSE)=BTT[[#This Row],[Hauptprozess
(Pflichtauswahl)]],"okay","falscher Subprozess"))</f>
        <v>okay</v>
      </c>
      <c r="AL1041" t="str">
        <f>IF(aktives_Teilprojekt="Master","",IF(BTT[[#This Row],[Verantwortliches TP
(automatisch)]]=VLOOKUP(aktives_Teilprojekt,Teilprojekte[[Teilprojekte]:[Kürzel]],2,FALSE),"okay","Hauptprozess anderes TP"))</f>
        <v>okay</v>
      </c>
      <c r="AM10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1" t="str">
        <f>IFERROR(IF(BTT[[#This Row],[SAP-Modul
(Pflichtauswahl)]]&lt;&gt;VLOOKUP(BTT[[#This Row],[Verwendete Transaktion (Pflichtauswahl)]],Transaktionen[[Transaktionen]:[Modul]],3,FALSE),"Modul anders","okay"),"")</f>
        <v>Modul anders</v>
      </c>
      <c r="AP1041" t="str">
        <f>IFERROR(IF(COUNTIFS(BTT[Verwendete Transaktion (Pflichtauswahl)],BTT[[#This Row],[Verwendete Transaktion (Pflichtauswahl)]],BTT[SAP-Modul
(Pflichtauswahl)],"&lt;&gt;"&amp;BTT[[#This Row],[SAP-Modul
(Pflichtauswahl)]])&gt;0,"Modul anders","okay"),"")</f>
        <v>okay</v>
      </c>
      <c r="AQ1041" t="str">
        <f>IFERROR(IF(COUNTIFS(BTT[Verwendete Transaktion (Pflichtauswahl)],BTT[[#This Row],[Verwendete Transaktion (Pflichtauswahl)]],BTT[Verantwortliches TP
(automatisch)],"&lt;&gt;"&amp;BTT[[#This Row],[Verantwortliches TP
(automatisch)]])&gt;0,"Transaktion mehrfach","okay"),"")</f>
        <v>okay</v>
      </c>
      <c r="AR1041" t="str">
        <f>IFERROR(IF(COUNTIFS(BTT[Verwendete Transaktion (Pflichtauswahl)],BTT[[#This Row],[Verwendete Transaktion (Pflichtauswahl)]],BTT[Verantwortliches TP
(automatisch)],"&lt;&gt;"&amp;VLOOKUP(aktives_Teilprojekt,Teilprojekte[[Teilprojekte]:[Kürzel]],2,FALSE))&gt;0,"Transaktion mehrfach","okay"),"")</f>
        <v>okay</v>
      </c>
      <c r="AS1041" t="s">
        <v>3037</v>
      </c>
    </row>
    <row r="1042" spans="1:45">
      <c r="A1042" t="str">
        <f>IFERROR(IF(BTT[[#This Row],[Lfd Nr. 
(aus konsolidierter Datei)]]&lt;&gt;"",BTT[[#This Row],[Lfd Nr. 
(aus konsolidierter Datei)]],VLOOKUP(aktives_Teilprojekt,Teilprojekte[[Teilprojekte]:[Kürzel]],2,FALSE)&amp;ROW(BTT[[#This Row],[Lfd Nr.
(automatisch)]])-2),"")</f>
        <v>FI2629</v>
      </c>
      <c r="B1042" t="s">
        <v>807</v>
      </c>
      <c r="D1042" t="s">
        <v>3006</v>
      </c>
      <c r="E1042" t="str">
        <f>IFERROR(IF(NOT(BTT[[#This Row],[Manuelle Änderung des Verantwortliches TP
(Auswahl - bei Bedarf)]]=""),BTT[[#This Row],[Manuelle Änderung des Verantwortliches TP
(Auswahl - bei Bedarf)]],VLOOKUP(BTT[[#This Row],[Hauptprozess
(Pflichtauswahl)]],Hauptprozesse[],3,FALSE)),"")</f>
        <v>FI</v>
      </c>
      <c r="F1042" t="s">
        <v>5</v>
      </c>
      <c r="G1042" t="s">
        <v>851</v>
      </c>
      <c r="H1042" t="s">
        <v>852</v>
      </c>
      <c r="I1042" t="s">
        <v>3038</v>
      </c>
      <c r="J1042" t="str">
        <f>IFERROR(VLOOKUP(BTT[[#This Row],[Verwendete Transaktion (Pflichtauswahl)]],Transaktionen[[Transaktionen]:[Langtext]],2,FALSE),"")</f>
        <v>Anlagenbestand</v>
      </c>
      <c r="O1042" t="s">
        <v>83</v>
      </c>
      <c r="T1042" t="s">
        <v>83</v>
      </c>
      <c r="V1042" t="str">
        <f>IFERROR(VLOOKUP(BTT[[#This Row],[Verwendetes Formular
(Auswahl falls relevant)]],Formulare[[Formularbezeichnung]:[Formularname (technisch)]],2,FALSE),"")</f>
        <v/>
      </c>
      <c r="X1042" t="s">
        <v>83</v>
      </c>
      <c r="Y1042" s="4"/>
      <c r="AB1042" t="s">
        <v>85</v>
      </c>
      <c r="AC1042" t="s">
        <v>859</v>
      </c>
      <c r="AD1042" t="s">
        <v>87</v>
      </c>
      <c r="AF1042" t="s">
        <v>949</v>
      </c>
      <c r="AI1042" t="s">
        <v>85</v>
      </c>
      <c r="AJ1042" t="s">
        <v>85</v>
      </c>
      <c r="AK1042" t="str">
        <f>IF(BTT[[#This Row],[Subprozess
(optionale Auswahl)]]="","okay",IF(VLOOKUP(BTT[[#This Row],[Subprozess
(optionale Auswahl)]],BPML[[Subprozess]:[Zugeordneter Hauptprozess]],3,FALSE)=BTT[[#This Row],[Hauptprozess
(Pflichtauswahl)]],"okay","falscher Subprozess"))</f>
        <v>okay</v>
      </c>
      <c r="AL1042" t="str">
        <f>IF(aktives_Teilprojekt="Master","",IF(BTT[[#This Row],[Verantwortliches TP
(automatisch)]]=VLOOKUP(aktives_Teilprojekt,Teilprojekte[[Teilprojekte]:[Kürzel]],2,FALSE),"okay","Hauptprozess anderes TP"))</f>
        <v>okay</v>
      </c>
      <c r="AM10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2" t="str">
        <f>IFERROR(IF(BTT[[#This Row],[SAP-Modul
(Pflichtauswahl)]]&lt;&gt;VLOOKUP(BTT[[#This Row],[Verwendete Transaktion (Pflichtauswahl)]],Transaktionen[[Transaktionen]:[Modul]],3,FALSE),"Modul anders","okay"),"")</f>
        <v>Modul anders</v>
      </c>
      <c r="AP1042" t="str">
        <f>IFERROR(IF(COUNTIFS(BTT[Verwendete Transaktion (Pflichtauswahl)],BTT[[#This Row],[Verwendete Transaktion (Pflichtauswahl)]],BTT[SAP-Modul
(Pflichtauswahl)],"&lt;&gt;"&amp;BTT[[#This Row],[SAP-Modul
(Pflichtauswahl)]])&gt;0,"Modul anders","okay"),"")</f>
        <v>okay</v>
      </c>
      <c r="AQ1042" t="str">
        <f>IFERROR(IF(COUNTIFS(BTT[Verwendete Transaktion (Pflichtauswahl)],BTT[[#This Row],[Verwendete Transaktion (Pflichtauswahl)]],BTT[Verantwortliches TP
(automatisch)],"&lt;&gt;"&amp;BTT[[#This Row],[Verantwortliches TP
(automatisch)]])&gt;0,"Transaktion mehrfach","okay"),"")</f>
        <v>okay</v>
      </c>
      <c r="AR1042" t="str">
        <f>IFERROR(IF(COUNTIFS(BTT[Verwendete Transaktion (Pflichtauswahl)],BTT[[#This Row],[Verwendete Transaktion (Pflichtauswahl)]],BTT[Verantwortliches TP
(automatisch)],"&lt;&gt;"&amp;VLOOKUP(aktives_Teilprojekt,Teilprojekte[[Teilprojekte]:[Kürzel]],2,FALSE))&gt;0,"Transaktion mehrfach","okay"),"")</f>
        <v>okay</v>
      </c>
      <c r="AS1042" t="s">
        <v>3039</v>
      </c>
    </row>
    <row r="1043" spans="1:45">
      <c r="A1043" t="str">
        <f>IFERROR(IF(BTT[[#This Row],[Lfd Nr. 
(aus konsolidierter Datei)]]&lt;&gt;"",BTT[[#This Row],[Lfd Nr. 
(aus konsolidierter Datei)]],VLOOKUP(aktives_Teilprojekt,Teilprojekte[[Teilprojekte]:[Kürzel]],2,FALSE)&amp;ROW(BTT[[#This Row],[Lfd Nr.
(automatisch)]])-2),"")</f>
        <v>FI2630</v>
      </c>
      <c r="B1043" t="s">
        <v>807</v>
      </c>
      <c r="D1043" t="s">
        <v>3006</v>
      </c>
      <c r="E1043" t="str">
        <f>IFERROR(IF(NOT(BTT[[#This Row],[Manuelle Änderung des Verantwortliches TP
(Auswahl - bei Bedarf)]]=""),BTT[[#This Row],[Manuelle Änderung des Verantwortliches TP
(Auswahl - bei Bedarf)]],VLOOKUP(BTT[[#This Row],[Hauptprozess
(Pflichtauswahl)]],Hauptprozesse[],3,FALSE)),"")</f>
        <v>FI</v>
      </c>
      <c r="F1043" t="s">
        <v>5</v>
      </c>
      <c r="G1043" t="s">
        <v>851</v>
      </c>
      <c r="H1043" t="s">
        <v>852</v>
      </c>
      <c r="I1043" t="s">
        <v>3040</v>
      </c>
      <c r="J1043" t="str">
        <f>IFERROR(VLOOKUP(BTT[[#This Row],[Verwendete Transaktion (Pflichtauswahl)]],Transaktionen[[Transaktionen]:[Langtext]],2,FALSE),"")</f>
        <v>Anlagenbestand</v>
      </c>
      <c r="O1043" t="s">
        <v>83</v>
      </c>
      <c r="T1043" t="s">
        <v>83</v>
      </c>
      <c r="V1043" t="str">
        <f>IFERROR(VLOOKUP(BTT[[#This Row],[Verwendetes Formular
(Auswahl falls relevant)]],Formulare[[Formularbezeichnung]:[Formularname (technisch)]],2,FALSE),"")</f>
        <v/>
      </c>
      <c r="X1043" t="s">
        <v>83</v>
      </c>
      <c r="Y1043" s="4"/>
      <c r="AB1043" t="s">
        <v>85</v>
      </c>
      <c r="AC1043" t="s">
        <v>859</v>
      </c>
      <c r="AD1043" t="s">
        <v>87</v>
      </c>
      <c r="AE1043" t="s">
        <v>3041</v>
      </c>
      <c r="AF1043" t="s">
        <v>949</v>
      </c>
      <c r="AI1043" t="s">
        <v>85</v>
      </c>
      <c r="AJ1043" t="s">
        <v>85</v>
      </c>
      <c r="AK1043" t="str">
        <f>IF(BTT[[#This Row],[Subprozess
(optionale Auswahl)]]="","okay",IF(VLOOKUP(BTT[[#This Row],[Subprozess
(optionale Auswahl)]],BPML[[Subprozess]:[Zugeordneter Hauptprozess]],3,FALSE)=BTT[[#This Row],[Hauptprozess
(Pflichtauswahl)]],"okay","falscher Subprozess"))</f>
        <v>okay</v>
      </c>
      <c r="AL1043" t="str">
        <f>IF(aktives_Teilprojekt="Master","",IF(BTT[[#This Row],[Verantwortliches TP
(automatisch)]]=VLOOKUP(aktives_Teilprojekt,Teilprojekte[[Teilprojekte]:[Kürzel]],2,FALSE),"okay","Hauptprozess anderes TP"))</f>
        <v>okay</v>
      </c>
      <c r="AM10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3" t="str">
        <f>IFERROR(IF(BTT[[#This Row],[SAP-Modul
(Pflichtauswahl)]]&lt;&gt;VLOOKUP(BTT[[#This Row],[Verwendete Transaktion (Pflichtauswahl)]],Transaktionen[[Transaktionen]:[Modul]],3,FALSE),"Modul anders","okay"),"")</f>
        <v>Modul anders</v>
      </c>
      <c r="AP1043" t="str">
        <f>IFERROR(IF(COUNTIFS(BTT[Verwendete Transaktion (Pflichtauswahl)],BTT[[#This Row],[Verwendete Transaktion (Pflichtauswahl)]],BTT[SAP-Modul
(Pflichtauswahl)],"&lt;&gt;"&amp;BTT[[#This Row],[SAP-Modul
(Pflichtauswahl)]])&gt;0,"Modul anders","okay"),"")</f>
        <v>okay</v>
      </c>
      <c r="AQ1043" t="str">
        <f>IFERROR(IF(COUNTIFS(BTT[Verwendete Transaktion (Pflichtauswahl)],BTT[[#This Row],[Verwendete Transaktion (Pflichtauswahl)]],BTT[Verantwortliches TP
(automatisch)],"&lt;&gt;"&amp;BTT[[#This Row],[Verantwortliches TP
(automatisch)]])&gt;0,"Transaktion mehrfach","okay"),"")</f>
        <v>okay</v>
      </c>
      <c r="AR1043" t="str">
        <f>IFERROR(IF(COUNTIFS(BTT[Verwendete Transaktion (Pflichtauswahl)],BTT[[#This Row],[Verwendete Transaktion (Pflichtauswahl)]],BTT[Verantwortliches TP
(automatisch)],"&lt;&gt;"&amp;VLOOKUP(aktives_Teilprojekt,Teilprojekte[[Teilprojekte]:[Kürzel]],2,FALSE))&gt;0,"Transaktion mehrfach","okay"),"")</f>
        <v>okay</v>
      </c>
      <c r="AS1043" t="s">
        <v>3042</v>
      </c>
    </row>
    <row r="1044" spans="1:45">
      <c r="A1044" t="str">
        <f>IFERROR(IF(BTT[[#This Row],[Lfd Nr. 
(aus konsolidierter Datei)]]&lt;&gt;"",BTT[[#This Row],[Lfd Nr. 
(aus konsolidierter Datei)]],VLOOKUP(aktives_Teilprojekt,Teilprojekte[[Teilprojekte]:[Kürzel]],2,FALSE)&amp;ROW(BTT[[#This Row],[Lfd Nr.
(automatisch)]])-2),"")</f>
        <v>FI2631</v>
      </c>
      <c r="B1044" t="s">
        <v>2820</v>
      </c>
      <c r="D1044" t="s">
        <v>3006</v>
      </c>
      <c r="E1044" t="str">
        <f>IFERROR(IF(NOT(BTT[[#This Row],[Manuelle Änderung des Verantwortliches TP
(Auswahl - bei Bedarf)]]=""),BTT[[#This Row],[Manuelle Änderung des Verantwortliches TP
(Auswahl - bei Bedarf)]],VLOOKUP(BTT[[#This Row],[Hauptprozess
(Pflichtauswahl)]],Hauptprozesse[],3,FALSE)),"")</f>
        <v>FI</v>
      </c>
      <c r="F1044" t="s">
        <v>5</v>
      </c>
      <c r="G1044" t="s">
        <v>851</v>
      </c>
      <c r="H1044" t="s">
        <v>5</v>
      </c>
      <c r="I1044" t="s">
        <v>3043</v>
      </c>
      <c r="J1044" t="str">
        <f>IFERROR(VLOOKUP(BTT[[#This Row],[Verwendete Transaktion (Pflichtauswahl)]],Transaktionen[[Transaktionen]:[Langtext]],2,FALSE),"")</f>
        <v>Inventurliste</v>
      </c>
      <c r="O1044" t="s">
        <v>83</v>
      </c>
      <c r="T1044" t="s">
        <v>83</v>
      </c>
      <c r="V1044" t="str">
        <f>IFERROR(VLOOKUP(BTT[[#This Row],[Verwendetes Formular
(Auswahl falls relevant)]],Formulare[[Formularbezeichnung]:[Formularname (technisch)]],2,FALSE),"")</f>
        <v/>
      </c>
      <c r="X1044" t="s">
        <v>83</v>
      </c>
      <c r="Y1044" s="4" t="s">
        <v>3044</v>
      </c>
      <c r="AB1044" t="s">
        <v>85</v>
      </c>
      <c r="AC1044" s="22" t="s">
        <v>97</v>
      </c>
      <c r="AD1044" t="s">
        <v>816</v>
      </c>
      <c r="AF1044" t="s">
        <v>3045</v>
      </c>
      <c r="AI1044" t="s">
        <v>85</v>
      </c>
      <c r="AJ1044" t="s">
        <v>85</v>
      </c>
      <c r="AK1044" t="str">
        <f>IF(BTT[[#This Row],[Subprozess
(optionale Auswahl)]]="","okay",IF(VLOOKUP(BTT[[#This Row],[Subprozess
(optionale Auswahl)]],BPML[[Subprozess]:[Zugeordneter Hauptprozess]],3,FALSE)=BTT[[#This Row],[Hauptprozess
(Pflichtauswahl)]],"okay","falscher Subprozess"))</f>
        <v>okay</v>
      </c>
      <c r="AL1044" t="str">
        <f>IF(aktives_Teilprojekt="Master","",IF(BTT[[#This Row],[Verantwortliches TP
(automatisch)]]=VLOOKUP(aktives_Teilprojekt,Teilprojekte[[Teilprojekte]:[Kürzel]],2,FALSE),"okay","Hauptprozess anderes TP"))</f>
        <v>okay</v>
      </c>
      <c r="AM10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4" t="str">
        <f>IFERROR(IF(BTT[[#This Row],[SAP-Modul
(Pflichtauswahl)]]&lt;&gt;VLOOKUP(BTT[[#This Row],[Verwendete Transaktion (Pflichtauswahl)]],Transaktionen[[Transaktionen]:[Modul]],3,FALSE),"Modul anders","okay"),"")</f>
        <v>okay</v>
      </c>
      <c r="AP1044" t="str">
        <f>IFERROR(IF(COUNTIFS(BTT[Verwendete Transaktion (Pflichtauswahl)],BTT[[#This Row],[Verwendete Transaktion (Pflichtauswahl)]],BTT[SAP-Modul
(Pflichtauswahl)],"&lt;&gt;"&amp;BTT[[#This Row],[SAP-Modul
(Pflichtauswahl)]])&gt;0,"Modul anders","okay"),"")</f>
        <v>okay</v>
      </c>
      <c r="AQ1044" t="str">
        <f>IFERROR(IF(COUNTIFS(BTT[Verwendete Transaktion (Pflichtauswahl)],BTT[[#This Row],[Verwendete Transaktion (Pflichtauswahl)]],BTT[Verantwortliches TP
(automatisch)],"&lt;&gt;"&amp;BTT[[#This Row],[Verantwortliches TP
(automatisch)]])&gt;0,"Transaktion mehrfach","okay"),"")</f>
        <v>okay</v>
      </c>
      <c r="AR1044" t="str">
        <f>IFERROR(IF(COUNTIFS(BTT[Verwendete Transaktion (Pflichtauswahl)],BTT[[#This Row],[Verwendete Transaktion (Pflichtauswahl)]],BTT[Verantwortliches TP
(automatisch)],"&lt;&gt;"&amp;VLOOKUP(aktives_Teilprojekt,Teilprojekte[[Teilprojekte]:[Kürzel]],2,FALSE))&gt;0,"Transaktion mehrfach","okay"),"")</f>
        <v>okay</v>
      </c>
      <c r="AS1044" t="s">
        <v>3046</v>
      </c>
    </row>
    <row r="1045" spans="1:45">
      <c r="A1045" t="str">
        <f>IFERROR(IF(BTT[[#This Row],[Lfd Nr. 
(aus konsolidierter Datei)]]&lt;&gt;"",BTT[[#This Row],[Lfd Nr. 
(aus konsolidierter Datei)]],VLOOKUP(aktives_Teilprojekt,Teilprojekte[[Teilprojekte]:[Kürzel]],2,FALSE)&amp;ROW(BTT[[#This Row],[Lfd Nr.
(automatisch)]])-2),"")</f>
        <v>FI2632</v>
      </c>
      <c r="B1045" t="s">
        <v>2820</v>
      </c>
      <c r="D1045" t="s">
        <v>3006</v>
      </c>
      <c r="E1045" t="str">
        <f>IFERROR(IF(NOT(BTT[[#This Row],[Manuelle Änderung des Verantwortliches TP
(Auswahl - bei Bedarf)]]=""),BTT[[#This Row],[Manuelle Änderung des Verantwortliches TP
(Auswahl - bei Bedarf)]],VLOOKUP(BTT[[#This Row],[Hauptprozess
(Pflichtauswahl)]],Hauptprozesse[],3,FALSE)),"")</f>
        <v>FI</v>
      </c>
      <c r="F1045" t="s">
        <v>5</v>
      </c>
      <c r="G1045" t="s">
        <v>851</v>
      </c>
      <c r="H1045" t="s">
        <v>5</v>
      </c>
      <c r="I1045" t="s">
        <v>3047</v>
      </c>
      <c r="J1045" t="str">
        <f>IFERROR(VLOOKUP(BTT[[#This Row],[Verwendete Transaktion (Pflichtauswahl)]],Transaktionen[[Transaktionen]:[Langtext]],2,FALSE),"")</f>
        <v>Inventurliste</v>
      </c>
      <c r="O1045" t="s">
        <v>83</v>
      </c>
      <c r="T1045" t="s">
        <v>83</v>
      </c>
      <c r="V1045" t="str">
        <f>IFERROR(VLOOKUP(BTT[[#This Row],[Verwendetes Formular
(Auswahl falls relevant)]],Formulare[[Formularbezeichnung]:[Formularname (technisch)]],2,FALSE),"")</f>
        <v/>
      </c>
      <c r="X1045" t="s">
        <v>83</v>
      </c>
      <c r="Y1045" s="4" t="s">
        <v>3048</v>
      </c>
      <c r="AB1045" t="s">
        <v>85</v>
      </c>
      <c r="AC1045" s="22" t="s">
        <v>97</v>
      </c>
      <c r="AD1045" t="s">
        <v>98</v>
      </c>
      <c r="AF1045" s="22" t="s">
        <v>97</v>
      </c>
      <c r="AI1045" t="s">
        <v>85</v>
      </c>
      <c r="AJ1045" t="s">
        <v>85</v>
      </c>
      <c r="AK1045" t="str">
        <f>IF(BTT[[#This Row],[Subprozess
(optionale Auswahl)]]="","okay",IF(VLOOKUP(BTT[[#This Row],[Subprozess
(optionale Auswahl)]],BPML[[Subprozess]:[Zugeordneter Hauptprozess]],3,FALSE)=BTT[[#This Row],[Hauptprozess
(Pflichtauswahl)]],"okay","falscher Subprozess"))</f>
        <v>okay</v>
      </c>
      <c r="AL1045" t="str">
        <f>IF(aktives_Teilprojekt="Master","",IF(BTT[[#This Row],[Verantwortliches TP
(automatisch)]]=VLOOKUP(aktives_Teilprojekt,Teilprojekte[[Teilprojekte]:[Kürzel]],2,FALSE),"okay","Hauptprozess anderes TP"))</f>
        <v>okay</v>
      </c>
      <c r="AM10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5" t="str">
        <f>IFERROR(IF(BTT[[#This Row],[SAP-Modul
(Pflichtauswahl)]]&lt;&gt;VLOOKUP(BTT[[#This Row],[Verwendete Transaktion (Pflichtauswahl)]],Transaktionen[[Transaktionen]:[Modul]],3,FALSE),"Modul anders","okay"),"")</f>
        <v>okay</v>
      </c>
      <c r="AP1045" t="str">
        <f>IFERROR(IF(COUNTIFS(BTT[Verwendete Transaktion (Pflichtauswahl)],BTT[[#This Row],[Verwendete Transaktion (Pflichtauswahl)]],BTT[SAP-Modul
(Pflichtauswahl)],"&lt;&gt;"&amp;BTT[[#This Row],[SAP-Modul
(Pflichtauswahl)]])&gt;0,"Modul anders","okay"),"")</f>
        <v>okay</v>
      </c>
      <c r="AQ1045" t="str">
        <f>IFERROR(IF(COUNTIFS(BTT[Verwendete Transaktion (Pflichtauswahl)],BTT[[#This Row],[Verwendete Transaktion (Pflichtauswahl)]],BTT[Verantwortliches TP
(automatisch)],"&lt;&gt;"&amp;BTT[[#This Row],[Verantwortliches TP
(automatisch)]])&gt;0,"Transaktion mehrfach","okay"),"")</f>
        <v>okay</v>
      </c>
      <c r="AR1045" t="str">
        <f>IFERROR(IF(COUNTIFS(BTT[Verwendete Transaktion (Pflichtauswahl)],BTT[[#This Row],[Verwendete Transaktion (Pflichtauswahl)]],BTT[Verantwortliches TP
(automatisch)],"&lt;&gt;"&amp;VLOOKUP(aktives_Teilprojekt,Teilprojekte[[Teilprojekte]:[Kürzel]],2,FALSE))&gt;0,"Transaktion mehrfach","okay"),"")</f>
        <v>okay</v>
      </c>
      <c r="AS1045" t="s">
        <v>3049</v>
      </c>
    </row>
    <row r="1046" spans="1:45">
      <c r="A1046" t="str">
        <f>IFERROR(IF(BTT[[#This Row],[Lfd Nr. 
(aus konsolidierter Datei)]]&lt;&gt;"",BTT[[#This Row],[Lfd Nr. 
(aus konsolidierter Datei)]],VLOOKUP(aktives_Teilprojekt,Teilprojekte[[Teilprojekte]:[Kürzel]],2,FALSE)&amp;ROW(BTT[[#This Row],[Lfd Nr.
(automatisch)]])-2),"")</f>
        <v>FI2633</v>
      </c>
      <c r="B1046" t="s">
        <v>2820</v>
      </c>
      <c r="D1046" t="s">
        <v>3006</v>
      </c>
      <c r="E1046" t="str">
        <f>IFERROR(IF(NOT(BTT[[#This Row],[Manuelle Änderung des Verantwortliches TP
(Auswahl - bei Bedarf)]]=""),BTT[[#This Row],[Manuelle Änderung des Verantwortliches TP
(Auswahl - bei Bedarf)]],VLOOKUP(BTT[[#This Row],[Hauptprozess
(Pflichtauswahl)]],Hauptprozesse[],3,FALSE)),"")</f>
        <v>FI</v>
      </c>
      <c r="F1046" t="s">
        <v>5</v>
      </c>
      <c r="G1046" t="s">
        <v>851</v>
      </c>
      <c r="H1046" t="s">
        <v>5</v>
      </c>
      <c r="I1046" t="s">
        <v>3050</v>
      </c>
      <c r="J1046" t="str">
        <f>IFERROR(VLOOKUP(BTT[[#This Row],[Verwendete Transaktion (Pflichtauswahl)]],Transaktionen[[Transaktionen]:[Langtext]],2,FALSE),"")</f>
        <v>Inventurliste</v>
      </c>
      <c r="O1046" t="s">
        <v>83</v>
      </c>
      <c r="T1046" t="s">
        <v>83</v>
      </c>
      <c r="V1046" t="str">
        <f>IFERROR(VLOOKUP(BTT[[#This Row],[Verwendetes Formular
(Auswahl falls relevant)]],Formulare[[Formularbezeichnung]:[Formularname (technisch)]],2,FALSE),"")</f>
        <v/>
      </c>
      <c r="X1046" t="s">
        <v>83</v>
      </c>
      <c r="Y1046" s="4" t="s">
        <v>3051</v>
      </c>
      <c r="AB1046" t="s">
        <v>85</v>
      </c>
      <c r="AC1046" s="22" t="s">
        <v>97</v>
      </c>
      <c r="AD1046" t="s">
        <v>98</v>
      </c>
      <c r="AF1046" s="22" t="s">
        <v>97</v>
      </c>
      <c r="AI1046" t="s">
        <v>85</v>
      </c>
      <c r="AJ1046" t="s">
        <v>85</v>
      </c>
      <c r="AK1046" t="str">
        <f>IF(BTT[[#This Row],[Subprozess
(optionale Auswahl)]]="","okay",IF(VLOOKUP(BTT[[#This Row],[Subprozess
(optionale Auswahl)]],BPML[[Subprozess]:[Zugeordneter Hauptprozess]],3,FALSE)=BTT[[#This Row],[Hauptprozess
(Pflichtauswahl)]],"okay","falscher Subprozess"))</f>
        <v>okay</v>
      </c>
      <c r="AL1046" t="str">
        <f>IF(aktives_Teilprojekt="Master","",IF(BTT[[#This Row],[Verantwortliches TP
(automatisch)]]=VLOOKUP(aktives_Teilprojekt,Teilprojekte[[Teilprojekte]:[Kürzel]],2,FALSE),"okay","Hauptprozess anderes TP"))</f>
        <v>okay</v>
      </c>
      <c r="AM10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6" t="str">
        <f>IFERROR(IF(BTT[[#This Row],[SAP-Modul
(Pflichtauswahl)]]&lt;&gt;VLOOKUP(BTT[[#This Row],[Verwendete Transaktion (Pflichtauswahl)]],Transaktionen[[Transaktionen]:[Modul]],3,FALSE),"Modul anders","okay"),"")</f>
        <v>okay</v>
      </c>
      <c r="AP1046" t="str">
        <f>IFERROR(IF(COUNTIFS(BTT[Verwendete Transaktion (Pflichtauswahl)],BTT[[#This Row],[Verwendete Transaktion (Pflichtauswahl)]],BTT[SAP-Modul
(Pflichtauswahl)],"&lt;&gt;"&amp;BTT[[#This Row],[SAP-Modul
(Pflichtauswahl)]])&gt;0,"Modul anders","okay"),"")</f>
        <v>okay</v>
      </c>
      <c r="AQ1046" t="str">
        <f>IFERROR(IF(COUNTIFS(BTT[Verwendete Transaktion (Pflichtauswahl)],BTT[[#This Row],[Verwendete Transaktion (Pflichtauswahl)]],BTT[Verantwortliches TP
(automatisch)],"&lt;&gt;"&amp;BTT[[#This Row],[Verantwortliches TP
(automatisch)]])&gt;0,"Transaktion mehrfach","okay"),"")</f>
        <v>okay</v>
      </c>
      <c r="AR1046" t="str">
        <f>IFERROR(IF(COUNTIFS(BTT[Verwendete Transaktion (Pflichtauswahl)],BTT[[#This Row],[Verwendete Transaktion (Pflichtauswahl)]],BTT[Verantwortliches TP
(automatisch)],"&lt;&gt;"&amp;VLOOKUP(aktives_Teilprojekt,Teilprojekte[[Teilprojekte]:[Kürzel]],2,FALSE))&gt;0,"Transaktion mehrfach","okay"),"")</f>
        <v>okay</v>
      </c>
      <c r="AS1046" t="s">
        <v>3052</v>
      </c>
    </row>
    <row r="1047" spans="1:45">
      <c r="A1047" t="str">
        <f>IFERROR(IF(BTT[[#This Row],[Lfd Nr. 
(aus konsolidierter Datei)]]&lt;&gt;"",BTT[[#This Row],[Lfd Nr. 
(aus konsolidierter Datei)]],VLOOKUP(aktives_Teilprojekt,Teilprojekte[[Teilprojekte]:[Kürzel]],2,FALSE)&amp;ROW(BTT[[#This Row],[Lfd Nr.
(automatisch)]])-2),"")</f>
        <v>FI2634</v>
      </c>
      <c r="B1047" t="s">
        <v>2820</v>
      </c>
      <c r="D1047" t="s">
        <v>3006</v>
      </c>
      <c r="E1047" t="str">
        <f>IFERROR(IF(NOT(BTT[[#This Row],[Manuelle Änderung des Verantwortliches TP
(Auswahl - bei Bedarf)]]=""),BTT[[#This Row],[Manuelle Änderung des Verantwortliches TP
(Auswahl - bei Bedarf)]],VLOOKUP(BTT[[#This Row],[Hauptprozess
(Pflichtauswahl)]],Hauptprozesse[],3,FALSE)),"")</f>
        <v>FI</v>
      </c>
      <c r="F1047" t="s">
        <v>5</v>
      </c>
      <c r="G1047" t="s">
        <v>851</v>
      </c>
      <c r="H1047" t="s">
        <v>5</v>
      </c>
      <c r="I1047" t="s">
        <v>3053</v>
      </c>
      <c r="J1047" t="str">
        <f>IFERROR(VLOOKUP(BTT[[#This Row],[Verwendete Transaktion (Pflichtauswahl)]],Transaktionen[[Transaktionen]:[Langtext]],2,FALSE),"")</f>
        <v>Inventurliste</v>
      </c>
      <c r="O1047" t="s">
        <v>83</v>
      </c>
      <c r="T1047" t="s">
        <v>83</v>
      </c>
      <c r="V1047" t="str">
        <f>IFERROR(VLOOKUP(BTT[[#This Row],[Verwendetes Formular
(Auswahl falls relevant)]],Formulare[[Formularbezeichnung]:[Formularname (technisch)]],2,FALSE),"")</f>
        <v/>
      </c>
      <c r="X1047" t="s">
        <v>83</v>
      </c>
      <c r="Y1047" s="4" t="s">
        <v>3054</v>
      </c>
      <c r="AB1047" t="s">
        <v>85</v>
      </c>
      <c r="AC1047" s="22" t="s">
        <v>97</v>
      </c>
      <c r="AD1047" t="s">
        <v>98</v>
      </c>
      <c r="AF1047" s="22" t="s">
        <v>97</v>
      </c>
      <c r="AI1047" t="s">
        <v>85</v>
      </c>
      <c r="AJ1047" t="s">
        <v>85</v>
      </c>
      <c r="AK1047" t="str">
        <f>IF(BTT[[#This Row],[Subprozess
(optionale Auswahl)]]="","okay",IF(VLOOKUP(BTT[[#This Row],[Subprozess
(optionale Auswahl)]],BPML[[Subprozess]:[Zugeordneter Hauptprozess]],3,FALSE)=BTT[[#This Row],[Hauptprozess
(Pflichtauswahl)]],"okay","falscher Subprozess"))</f>
        <v>okay</v>
      </c>
      <c r="AL1047" t="str">
        <f>IF(aktives_Teilprojekt="Master","",IF(BTT[[#This Row],[Verantwortliches TP
(automatisch)]]=VLOOKUP(aktives_Teilprojekt,Teilprojekte[[Teilprojekte]:[Kürzel]],2,FALSE),"okay","Hauptprozess anderes TP"))</f>
        <v>okay</v>
      </c>
      <c r="AM10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7" t="str">
        <f>IFERROR(IF(BTT[[#This Row],[SAP-Modul
(Pflichtauswahl)]]&lt;&gt;VLOOKUP(BTT[[#This Row],[Verwendete Transaktion (Pflichtauswahl)]],Transaktionen[[Transaktionen]:[Modul]],3,FALSE),"Modul anders","okay"),"")</f>
        <v>okay</v>
      </c>
      <c r="AP1047" t="str">
        <f>IFERROR(IF(COUNTIFS(BTT[Verwendete Transaktion (Pflichtauswahl)],BTT[[#This Row],[Verwendete Transaktion (Pflichtauswahl)]],BTT[SAP-Modul
(Pflichtauswahl)],"&lt;&gt;"&amp;BTT[[#This Row],[SAP-Modul
(Pflichtauswahl)]])&gt;0,"Modul anders","okay"),"")</f>
        <v>okay</v>
      </c>
      <c r="AQ1047" t="str">
        <f>IFERROR(IF(COUNTIFS(BTT[Verwendete Transaktion (Pflichtauswahl)],BTT[[#This Row],[Verwendete Transaktion (Pflichtauswahl)]],BTT[Verantwortliches TP
(automatisch)],"&lt;&gt;"&amp;BTT[[#This Row],[Verantwortliches TP
(automatisch)]])&gt;0,"Transaktion mehrfach","okay"),"")</f>
        <v>okay</v>
      </c>
      <c r="AR1047" t="str">
        <f>IFERROR(IF(COUNTIFS(BTT[Verwendete Transaktion (Pflichtauswahl)],BTT[[#This Row],[Verwendete Transaktion (Pflichtauswahl)]],BTT[Verantwortliches TP
(automatisch)],"&lt;&gt;"&amp;VLOOKUP(aktives_Teilprojekt,Teilprojekte[[Teilprojekte]:[Kürzel]],2,FALSE))&gt;0,"Transaktion mehrfach","okay"),"")</f>
        <v>okay</v>
      </c>
      <c r="AS1047" t="s">
        <v>3055</v>
      </c>
    </row>
    <row r="1048" spans="1:45">
      <c r="A1048" t="str">
        <f>IFERROR(IF(BTT[[#This Row],[Lfd Nr. 
(aus konsolidierter Datei)]]&lt;&gt;"",BTT[[#This Row],[Lfd Nr. 
(aus konsolidierter Datei)]],VLOOKUP(aktives_Teilprojekt,Teilprojekte[[Teilprojekte]:[Kürzel]],2,FALSE)&amp;ROW(BTT[[#This Row],[Lfd Nr.
(automatisch)]])-2),"")</f>
        <v>FI1080</v>
      </c>
      <c r="B1048" t="s">
        <v>868</v>
      </c>
      <c r="D1048" t="s">
        <v>3056</v>
      </c>
      <c r="E1048" t="str">
        <f>IFERROR(IF(NOT(BTT[[#This Row],[Manuelle Änderung des Verantwortliches TP
(Auswahl - bei Bedarf)]]=""),BTT[[#This Row],[Manuelle Änderung des Verantwortliches TP
(Auswahl - bei Bedarf)]],VLOOKUP(BTT[[#This Row],[Hauptprozess
(Pflichtauswahl)]],Hauptprozesse[],3,FALSE)),"")</f>
        <v>FI</v>
      </c>
      <c r="G1048" t="s">
        <v>851</v>
      </c>
      <c r="H1048" t="s">
        <v>5</v>
      </c>
      <c r="I1048" s="19" t="s">
        <v>953</v>
      </c>
      <c r="J1048" t="str">
        <f>IFERROR(VLOOKUP(BTT[[#This Row],[Verwendete Transaktion (Pflichtauswahl)]],Transaktionen[[Transaktionen]:[Langtext]],2,FALSE),"")</f>
        <v>Anlagengitter</v>
      </c>
      <c r="O1048" t="s">
        <v>83</v>
      </c>
      <c r="T1048" t="s">
        <v>83</v>
      </c>
      <c r="V1048" t="str">
        <f>IFERROR(VLOOKUP(BTT[[#This Row],[Verwendetes Formular
(Auswahl falls relevant)]],Formulare[[Formularbezeichnung]:[Formularname (technisch)]],2,FALSE),"")</f>
        <v/>
      </c>
      <c r="X1048" t="s">
        <v>83</v>
      </c>
      <c r="Y1048" s="4"/>
      <c r="AB1048" t="s">
        <v>85</v>
      </c>
      <c r="AC1048" t="s">
        <v>859</v>
      </c>
      <c r="AD1048" t="s">
        <v>87</v>
      </c>
      <c r="AF1048" t="s">
        <v>954</v>
      </c>
      <c r="AI1048" t="s">
        <v>85</v>
      </c>
      <c r="AJ1048" t="s">
        <v>85</v>
      </c>
      <c r="AK1048" t="str">
        <f>IF(BTT[[#This Row],[Subprozess
(optionale Auswahl)]]="","okay",IF(VLOOKUP(BTT[[#This Row],[Subprozess
(optionale Auswahl)]],BPML[[Subprozess]:[Zugeordneter Hauptprozess]],3,FALSE)=BTT[[#This Row],[Hauptprozess
(Pflichtauswahl)]],"okay","falscher Subprozess"))</f>
        <v>okay</v>
      </c>
      <c r="AL1048" t="str">
        <f>IF(aktives_Teilprojekt="Master","",IF(BTT[[#This Row],[Verantwortliches TP
(automatisch)]]=VLOOKUP(aktives_Teilprojekt,Teilprojekte[[Teilprojekte]:[Kürzel]],2,FALSE),"okay","Hauptprozess anderes TP"))</f>
        <v>okay</v>
      </c>
      <c r="AM10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8" t="str">
        <f>IFERROR(IF(BTT[[#This Row],[SAP-Modul
(Pflichtauswahl)]]&lt;&gt;VLOOKUP(BTT[[#This Row],[Verwendete Transaktion (Pflichtauswahl)]],Transaktionen[[Transaktionen]:[Modul]],3,FALSE),"Modul anders","okay"),"")</f>
        <v>Modul anders</v>
      </c>
      <c r="AP1048" t="str">
        <f>IFERROR(IF(COUNTIFS(BTT[Verwendete Transaktion (Pflichtauswahl)],BTT[[#This Row],[Verwendete Transaktion (Pflichtauswahl)]],BTT[SAP-Modul
(Pflichtauswahl)],"&lt;&gt;"&amp;BTT[[#This Row],[SAP-Modul
(Pflichtauswahl)]])&gt;0,"Modul anders","okay"),"")</f>
        <v>okay</v>
      </c>
      <c r="AQ1048" t="str">
        <f>IFERROR(IF(COUNTIFS(BTT[Verwendete Transaktion (Pflichtauswahl)],BTT[[#This Row],[Verwendete Transaktion (Pflichtauswahl)]],BTT[Verantwortliches TP
(automatisch)],"&lt;&gt;"&amp;BTT[[#This Row],[Verantwortliches TP
(automatisch)]])&gt;0,"Transaktion mehrfach","okay"),"")</f>
        <v>okay</v>
      </c>
      <c r="AR1048" t="str">
        <f>IFERROR(IF(COUNTIFS(BTT[Verwendete Transaktion (Pflichtauswahl)],BTT[[#This Row],[Verwendete Transaktion (Pflichtauswahl)]],BTT[Verantwortliches TP
(automatisch)],"&lt;&gt;"&amp;VLOOKUP(aktives_Teilprojekt,Teilprojekte[[Teilprojekte]:[Kürzel]],2,FALSE))&gt;0,"Transaktion mehrfach","okay"),"")</f>
        <v>okay</v>
      </c>
      <c r="AS1048" t="s">
        <v>3057</v>
      </c>
    </row>
    <row r="1049" spans="1:45">
      <c r="A1049" t="str">
        <f>IFERROR(IF(BTT[[#This Row],[Lfd Nr. 
(aus konsolidierter Datei)]]&lt;&gt;"",BTT[[#This Row],[Lfd Nr. 
(aus konsolidierter Datei)]],VLOOKUP(aktives_Teilprojekt,Teilprojekte[[Teilprojekte]:[Kürzel]],2,FALSE)&amp;ROW(BTT[[#This Row],[Lfd Nr.
(automatisch)]])-2),"")</f>
        <v>FI2635</v>
      </c>
      <c r="B1049" t="s">
        <v>807</v>
      </c>
      <c r="D1049" t="s">
        <v>3006</v>
      </c>
      <c r="E1049" t="str">
        <f>IFERROR(IF(NOT(BTT[[#This Row],[Manuelle Änderung des Verantwortliches TP
(Auswahl - bei Bedarf)]]=""),BTT[[#This Row],[Manuelle Änderung des Verantwortliches TP
(Auswahl - bei Bedarf)]],VLOOKUP(BTT[[#This Row],[Hauptprozess
(Pflichtauswahl)]],Hauptprozesse[],3,FALSE)),"")</f>
        <v>FI</v>
      </c>
      <c r="F1049" t="s">
        <v>5</v>
      </c>
      <c r="G1049" t="s">
        <v>851</v>
      </c>
      <c r="H1049" t="s">
        <v>5</v>
      </c>
      <c r="I1049" t="s">
        <v>3058</v>
      </c>
      <c r="J1049" t="str">
        <f>IFERROR(VLOOKUP(BTT[[#This Row],[Verwendete Transaktion (Pflichtauswahl)]],Transaktionen[[Transaktionen]:[Langtext]],2,FALSE),"")</f>
        <v>Anlagenbestand</v>
      </c>
      <c r="O1049" t="s">
        <v>83</v>
      </c>
      <c r="T1049" t="s">
        <v>83</v>
      </c>
      <c r="V1049" t="str">
        <f>IFERROR(VLOOKUP(BTT[[#This Row],[Verwendetes Formular
(Auswahl falls relevant)]],Formulare[[Formularbezeichnung]:[Formularname (technisch)]],2,FALSE),"")</f>
        <v/>
      </c>
      <c r="X1049" t="s">
        <v>83</v>
      </c>
      <c r="Y1049" s="4"/>
      <c r="AB1049" t="s">
        <v>85</v>
      </c>
      <c r="AC1049" t="s">
        <v>859</v>
      </c>
      <c r="AD1049" t="s">
        <v>816</v>
      </c>
      <c r="AF1049" t="s">
        <v>3059</v>
      </c>
      <c r="AI1049" t="s">
        <v>85</v>
      </c>
      <c r="AJ1049" t="s">
        <v>85</v>
      </c>
      <c r="AK1049" t="str">
        <f>IF(BTT[[#This Row],[Subprozess
(optionale Auswahl)]]="","okay",IF(VLOOKUP(BTT[[#This Row],[Subprozess
(optionale Auswahl)]],BPML[[Subprozess]:[Zugeordneter Hauptprozess]],3,FALSE)=BTT[[#This Row],[Hauptprozess
(Pflichtauswahl)]],"okay","falscher Subprozess"))</f>
        <v>okay</v>
      </c>
      <c r="AL1049" t="str">
        <f>IF(aktives_Teilprojekt="Master","",IF(BTT[[#This Row],[Verantwortliches TP
(automatisch)]]=VLOOKUP(aktives_Teilprojekt,Teilprojekte[[Teilprojekte]:[Kürzel]],2,FALSE),"okay","Hauptprozess anderes TP"))</f>
        <v>okay</v>
      </c>
      <c r="AM10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49" t="str">
        <f>IFERROR(IF(BTT[[#This Row],[SAP-Modul
(Pflichtauswahl)]]&lt;&gt;VLOOKUP(BTT[[#This Row],[Verwendete Transaktion (Pflichtauswahl)]],Transaktionen[[Transaktionen]:[Modul]],3,FALSE),"Modul anders","okay"),"")</f>
        <v>okay</v>
      </c>
      <c r="AP1049" t="str">
        <f>IFERROR(IF(COUNTIFS(BTT[Verwendete Transaktion (Pflichtauswahl)],BTT[[#This Row],[Verwendete Transaktion (Pflichtauswahl)]],BTT[SAP-Modul
(Pflichtauswahl)],"&lt;&gt;"&amp;BTT[[#This Row],[SAP-Modul
(Pflichtauswahl)]])&gt;0,"Modul anders","okay"),"")</f>
        <v>okay</v>
      </c>
      <c r="AQ1049" t="str">
        <f>IFERROR(IF(COUNTIFS(BTT[Verwendete Transaktion (Pflichtauswahl)],BTT[[#This Row],[Verwendete Transaktion (Pflichtauswahl)]],BTT[Verantwortliches TP
(automatisch)],"&lt;&gt;"&amp;BTT[[#This Row],[Verantwortliches TP
(automatisch)]])&gt;0,"Transaktion mehrfach","okay"),"")</f>
        <v>okay</v>
      </c>
      <c r="AR1049" t="str">
        <f>IFERROR(IF(COUNTIFS(BTT[Verwendete Transaktion (Pflichtauswahl)],BTT[[#This Row],[Verwendete Transaktion (Pflichtauswahl)]],BTT[Verantwortliches TP
(automatisch)],"&lt;&gt;"&amp;VLOOKUP(aktives_Teilprojekt,Teilprojekte[[Teilprojekte]:[Kürzel]],2,FALSE))&gt;0,"Transaktion mehrfach","okay"),"")</f>
        <v>okay</v>
      </c>
      <c r="AS1049" t="s">
        <v>3060</v>
      </c>
    </row>
    <row r="1050" spans="1:45">
      <c r="A1050" t="str">
        <f>IFERROR(IF(BTT[[#This Row],[Lfd Nr. 
(aus konsolidierter Datei)]]&lt;&gt;"",BTT[[#This Row],[Lfd Nr. 
(aus konsolidierter Datei)]],VLOOKUP(aktives_Teilprojekt,Teilprojekte[[Teilprojekte]:[Kürzel]],2,FALSE)&amp;ROW(BTT[[#This Row],[Lfd Nr.
(automatisch)]])-2),"")</f>
        <v>FI1060</v>
      </c>
      <c r="B1050" t="s">
        <v>868</v>
      </c>
      <c r="D1050" t="s">
        <v>3061</v>
      </c>
      <c r="E1050" t="str">
        <f>IFERROR(IF(NOT(BTT[[#This Row],[Manuelle Änderung des Verantwortliches TP
(Auswahl - bei Bedarf)]]=""),BTT[[#This Row],[Manuelle Änderung des Verantwortliches TP
(Auswahl - bei Bedarf)]],VLOOKUP(BTT[[#This Row],[Hauptprozess
(Pflichtauswahl)]],Hauptprozesse[],3,FALSE)),"")</f>
        <v>FI</v>
      </c>
      <c r="G1050" t="s">
        <v>851</v>
      </c>
      <c r="H1050" t="s">
        <v>852</v>
      </c>
      <c r="I1050" t="s">
        <v>3062</v>
      </c>
      <c r="J1050" t="str">
        <f>IFERROR(VLOOKUP(BTT[[#This Row],[Verwendete Transaktion (Pflichtauswahl)]],Transaktionen[[Transaktionen]:[Langtext]],2,FALSE),"")</f>
        <v>Abschreibungen</v>
      </c>
      <c r="O1050" t="s">
        <v>83</v>
      </c>
      <c r="T1050" t="s">
        <v>83</v>
      </c>
      <c r="V1050" t="str">
        <f>IFERROR(VLOOKUP(BTT[[#This Row],[Verwendetes Formular
(Auswahl falls relevant)]],Formulare[[Formularbezeichnung]:[Formularname (technisch)]],2,FALSE),"")</f>
        <v/>
      </c>
      <c r="X1050" t="s">
        <v>83</v>
      </c>
      <c r="Y1050" s="4"/>
      <c r="AB1050" t="s">
        <v>85</v>
      </c>
      <c r="AC1050" t="s">
        <v>859</v>
      </c>
      <c r="AD1050" t="s">
        <v>87</v>
      </c>
      <c r="AE1050" t="s">
        <v>3063</v>
      </c>
      <c r="AF1050" t="s">
        <v>3064</v>
      </c>
      <c r="AI1050" t="s">
        <v>85</v>
      </c>
      <c r="AJ1050" t="s">
        <v>85</v>
      </c>
      <c r="AK1050" t="str">
        <f>IF(BTT[[#This Row],[Subprozess
(optionale Auswahl)]]="","okay",IF(VLOOKUP(BTT[[#This Row],[Subprozess
(optionale Auswahl)]],BPML[[Subprozess]:[Zugeordneter Hauptprozess]],3,FALSE)=BTT[[#This Row],[Hauptprozess
(Pflichtauswahl)]],"okay","falscher Subprozess"))</f>
        <v>okay</v>
      </c>
      <c r="AL1050" t="str">
        <f>IF(aktives_Teilprojekt="Master","",IF(BTT[[#This Row],[Verantwortliches TP
(automatisch)]]=VLOOKUP(aktives_Teilprojekt,Teilprojekte[[Teilprojekte]:[Kürzel]],2,FALSE),"okay","Hauptprozess anderes TP"))</f>
        <v>okay</v>
      </c>
      <c r="AM10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0" t="str">
        <f>IFERROR(IF(BTT[[#This Row],[SAP-Modul
(Pflichtauswahl)]]&lt;&gt;VLOOKUP(BTT[[#This Row],[Verwendete Transaktion (Pflichtauswahl)]],Transaktionen[[Transaktionen]:[Modul]],3,FALSE),"Modul anders","okay"),"")</f>
        <v>Modul anders</v>
      </c>
      <c r="AP1050" t="str">
        <f>IFERROR(IF(COUNTIFS(BTT[Verwendete Transaktion (Pflichtauswahl)],BTT[[#This Row],[Verwendete Transaktion (Pflichtauswahl)]],BTT[SAP-Modul
(Pflichtauswahl)],"&lt;&gt;"&amp;BTT[[#This Row],[SAP-Modul
(Pflichtauswahl)]])&gt;0,"Modul anders","okay"),"")</f>
        <v>okay</v>
      </c>
      <c r="AQ1050" t="str">
        <f>IFERROR(IF(COUNTIFS(BTT[Verwendete Transaktion (Pflichtauswahl)],BTT[[#This Row],[Verwendete Transaktion (Pflichtauswahl)]],BTT[Verantwortliches TP
(automatisch)],"&lt;&gt;"&amp;BTT[[#This Row],[Verantwortliches TP
(automatisch)]])&gt;0,"Transaktion mehrfach","okay"),"")</f>
        <v>okay</v>
      </c>
      <c r="AR1050" t="str">
        <f>IFERROR(IF(COUNTIFS(BTT[Verwendete Transaktion (Pflichtauswahl)],BTT[[#This Row],[Verwendete Transaktion (Pflichtauswahl)]],BTT[Verantwortliches TP
(automatisch)],"&lt;&gt;"&amp;VLOOKUP(aktives_Teilprojekt,Teilprojekte[[Teilprojekte]:[Kürzel]],2,FALSE))&gt;0,"Transaktion mehrfach","okay"),"")</f>
        <v>okay</v>
      </c>
      <c r="AS1050" t="s">
        <v>3065</v>
      </c>
    </row>
    <row r="1051" spans="1:45">
      <c r="A1051" t="str">
        <f>IFERROR(IF(BTT[[#This Row],[Lfd Nr. 
(aus konsolidierter Datei)]]&lt;&gt;"",BTT[[#This Row],[Lfd Nr. 
(aus konsolidierter Datei)]],VLOOKUP(aktives_Teilprojekt,Teilprojekte[[Teilprojekte]:[Kürzel]],2,FALSE)&amp;ROW(BTT[[#This Row],[Lfd Nr.
(automatisch)]])-2),"")</f>
        <v>FI1234</v>
      </c>
      <c r="B1051" t="s">
        <v>904</v>
      </c>
      <c r="D1051" t="s">
        <v>3066</v>
      </c>
      <c r="E1051" t="str">
        <f>IFERROR(IF(NOT(BTT[[#This Row],[Manuelle Änderung des Verantwortliches TP
(Auswahl - bei Bedarf)]]=""),BTT[[#This Row],[Manuelle Änderung des Verantwortliches TP
(Auswahl - bei Bedarf)]],VLOOKUP(BTT[[#This Row],[Hauptprozess
(Pflichtauswahl)]],Hauptprozesse[],3,FALSE)),"")</f>
        <v>FI</v>
      </c>
      <c r="G1051" t="s">
        <v>851</v>
      </c>
      <c r="H1051" t="s">
        <v>852</v>
      </c>
      <c r="I1051" t="s">
        <v>3062</v>
      </c>
      <c r="J1051" t="str">
        <f>IFERROR(VLOOKUP(BTT[[#This Row],[Verwendete Transaktion (Pflichtauswahl)]],Transaktionen[[Transaktionen]:[Langtext]],2,FALSE),"")</f>
        <v>Abschreibungen</v>
      </c>
      <c r="O1051" t="s">
        <v>83</v>
      </c>
      <c r="T1051" t="s">
        <v>83</v>
      </c>
      <c r="V1051" t="str">
        <f>IFERROR(VLOOKUP(BTT[[#This Row],[Verwendetes Formular
(Auswahl falls relevant)]],Formulare[[Formularbezeichnung]:[Formularname (technisch)]],2,FALSE),"")</f>
        <v/>
      </c>
      <c r="X1051" t="s">
        <v>83</v>
      </c>
      <c r="Y1051" s="4"/>
      <c r="AB1051" t="s">
        <v>85</v>
      </c>
      <c r="AC1051" t="s">
        <v>859</v>
      </c>
      <c r="AD1051" t="s">
        <v>87</v>
      </c>
      <c r="AE1051" t="s">
        <v>3063</v>
      </c>
      <c r="AF1051" t="s">
        <v>3064</v>
      </c>
      <c r="AI1051" t="s">
        <v>85</v>
      </c>
      <c r="AJ1051" t="s">
        <v>85</v>
      </c>
      <c r="AK1051" t="str">
        <f>IF(BTT[[#This Row],[Subprozess
(optionale Auswahl)]]="","okay",IF(VLOOKUP(BTT[[#This Row],[Subprozess
(optionale Auswahl)]],BPML[[Subprozess]:[Zugeordneter Hauptprozess]],3,FALSE)=BTT[[#This Row],[Hauptprozess
(Pflichtauswahl)]],"okay","falscher Subprozess"))</f>
        <v>okay</v>
      </c>
      <c r="AL1051" t="str">
        <f>IF(aktives_Teilprojekt="Master","",IF(BTT[[#This Row],[Verantwortliches TP
(automatisch)]]=VLOOKUP(aktives_Teilprojekt,Teilprojekte[[Teilprojekte]:[Kürzel]],2,FALSE),"okay","Hauptprozess anderes TP"))</f>
        <v>okay</v>
      </c>
      <c r="AM10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1" t="str">
        <f>IFERROR(IF(BTT[[#This Row],[SAP-Modul
(Pflichtauswahl)]]&lt;&gt;VLOOKUP(BTT[[#This Row],[Verwendete Transaktion (Pflichtauswahl)]],Transaktionen[[Transaktionen]:[Modul]],3,FALSE),"Modul anders","okay"),"")</f>
        <v>Modul anders</v>
      </c>
      <c r="AP1051" t="str">
        <f>IFERROR(IF(COUNTIFS(BTT[Verwendete Transaktion (Pflichtauswahl)],BTT[[#This Row],[Verwendete Transaktion (Pflichtauswahl)]],BTT[SAP-Modul
(Pflichtauswahl)],"&lt;&gt;"&amp;BTT[[#This Row],[SAP-Modul
(Pflichtauswahl)]])&gt;0,"Modul anders","okay"),"")</f>
        <v>okay</v>
      </c>
      <c r="AQ1051" t="str">
        <f>IFERROR(IF(COUNTIFS(BTT[Verwendete Transaktion (Pflichtauswahl)],BTT[[#This Row],[Verwendete Transaktion (Pflichtauswahl)]],BTT[Verantwortliches TP
(automatisch)],"&lt;&gt;"&amp;BTT[[#This Row],[Verantwortliches TP
(automatisch)]])&gt;0,"Transaktion mehrfach","okay"),"")</f>
        <v>okay</v>
      </c>
      <c r="AR1051" t="str">
        <f>IFERROR(IF(COUNTIFS(BTT[Verwendete Transaktion (Pflichtauswahl)],BTT[[#This Row],[Verwendete Transaktion (Pflichtauswahl)]],BTT[Verantwortliches TP
(automatisch)],"&lt;&gt;"&amp;VLOOKUP(aktives_Teilprojekt,Teilprojekte[[Teilprojekte]:[Kürzel]],2,FALSE))&gt;0,"Transaktion mehrfach","okay"),"")</f>
        <v>okay</v>
      </c>
      <c r="AS1051" t="s">
        <v>3067</v>
      </c>
    </row>
    <row r="1052" spans="1:45">
      <c r="A1052" t="str">
        <f>IFERROR(IF(BTT[[#This Row],[Lfd Nr. 
(aus konsolidierter Datei)]]&lt;&gt;"",BTT[[#This Row],[Lfd Nr. 
(aus konsolidierter Datei)]],VLOOKUP(aktives_Teilprojekt,Teilprojekte[[Teilprojekte]:[Kürzel]],2,FALSE)&amp;ROW(BTT[[#This Row],[Lfd Nr.
(automatisch)]])-2),"")</f>
        <v>FI1257</v>
      </c>
      <c r="B1052" t="s">
        <v>878</v>
      </c>
      <c r="D1052" t="s">
        <v>3068</v>
      </c>
      <c r="E1052" t="str">
        <f>IFERROR(IF(NOT(BTT[[#This Row],[Manuelle Änderung des Verantwortliches TP
(Auswahl - bei Bedarf)]]=""),BTT[[#This Row],[Manuelle Änderung des Verantwortliches TP
(Auswahl - bei Bedarf)]],VLOOKUP(BTT[[#This Row],[Hauptprozess
(Pflichtauswahl)]],Hauptprozesse[],3,FALSE)),"")</f>
        <v>FI</v>
      </c>
      <c r="G1052" t="s">
        <v>851</v>
      </c>
      <c r="H1052" t="s">
        <v>852</v>
      </c>
      <c r="I1052" t="s">
        <v>3062</v>
      </c>
      <c r="J1052" t="str">
        <f>IFERROR(VLOOKUP(BTT[[#This Row],[Verwendete Transaktion (Pflichtauswahl)]],Transaktionen[[Transaktionen]:[Langtext]],2,FALSE),"")</f>
        <v>Abschreibungen</v>
      </c>
      <c r="O1052" t="s">
        <v>83</v>
      </c>
      <c r="T1052" t="s">
        <v>83</v>
      </c>
      <c r="V1052" t="str">
        <f>IFERROR(VLOOKUP(BTT[[#This Row],[Verwendetes Formular
(Auswahl falls relevant)]],Formulare[[Formularbezeichnung]:[Formularname (technisch)]],2,FALSE),"")</f>
        <v/>
      </c>
      <c r="X1052" t="s">
        <v>83</v>
      </c>
      <c r="Y1052" s="4"/>
      <c r="AB1052" t="s">
        <v>85</v>
      </c>
      <c r="AC1052" t="s">
        <v>859</v>
      </c>
      <c r="AD1052" t="s">
        <v>87</v>
      </c>
      <c r="AE1052" t="s">
        <v>3063</v>
      </c>
      <c r="AF1052" t="s">
        <v>3064</v>
      </c>
      <c r="AI1052" t="s">
        <v>85</v>
      </c>
      <c r="AJ1052" t="s">
        <v>85</v>
      </c>
      <c r="AK1052" t="str">
        <f>IF(BTT[[#This Row],[Subprozess
(optionale Auswahl)]]="","okay",IF(VLOOKUP(BTT[[#This Row],[Subprozess
(optionale Auswahl)]],BPML[[Subprozess]:[Zugeordneter Hauptprozess]],3,FALSE)=BTT[[#This Row],[Hauptprozess
(Pflichtauswahl)]],"okay","falscher Subprozess"))</f>
        <v>okay</v>
      </c>
      <c r="AL1052" t="str">
        <f>IF(aktives_Teilprojekt="Master","",IF(BTT[[#This Row],[Verantwortliches TP
(automatisch)]]=VLOOKUP(aktives_Teilprojekt,Teilprojekte[[Teilprojekte]:[Kürzel]],2,FALSE),"okay","Hauptprozess anderes TP"))</f>
        <v>okay</v>
      </c>
      <c r="AM10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2" t="str">
        <f>IFERROR(IF(BTT[[#This Row],[SAP-Modul
(Pflichtauswahl)]]&lt;&gt;VLOOKUP(BTT[[#This Row],[Verwendete Transaktion (Pflichtauswahl)]],Transaktionen[[Transaktionen]:[Modul]],3,FALSE),"Modul anders","okay"),"")</f>
        <v>Modul anders</v>
      </c>
      <c r="AP1052" t="str">
        <f>IFERROR(IF(COUNTIFS(BTT[Verwendete Transaktion (Pflichtauswahl)],BTT[[#This Row],[Verwendete Transaktion (Pflichtauswahl)]],BTT[SAP-Modul
(Pflichtauswahl)],"&lt;&gt;"&amp;BTT[[#This Row],[SAP-Modul
(Pflichtauswahl)]])&gt;0,"Modul anders","okay"),"")</f>
        <v>okay</v>
      </c>
      <c r="AQ1052" t="str">
        <f>IFERROR(IF(COUNTIFS(BTT[Verwendete Transaktion (Pflichtauswahl)],BTT[[#This Row],[Verwendete Transaktion (Pflichtauswahl)]],BTT[Verantwortliches TP
(automatisch)],"&lt;&gt;"&amp;BTT[[#This Row],[Verantwortliches TP
(automatisch)]])&gt;0,"Transaktion mehrfach","okay"),"")</f>
        <v>okay</v>
      </c>
      <c r="AR1052" t="str">
        <f>IFERROR(IF(COUNTIFS(BTT[Verwendete Transaktion (Pflichtauswahl)],BTT[[#This Row],[Verwendete Transaktion (Pflichtauswahl)]],BTT[Verantwortliches TP
(automatisch)],"&lt;&gt;"&amp;VLOOKUP(aktives_Teilprojekt,Teilprojekte[[Teilprojekte]:[Kürzel]],2,FALSE))&gt;0,"Transaktion mehrfach","okay"),"")</f>
        <v>okay</v>
      </c>
      <c r="AS1052" t="s">
        <v>3069</v>
      </c>
    </row>
    <row r="1053" spans="1:45">
      <c r="A1053" t="str">
        <f>IFERROR(IF(BTT[[#This Row],[Lfd Nr. 
(aus konsolidierter Datei)]]&lt;&gt;"",BTT[[#This Row],[Lfd Nr. 
(aus konsolidierter Datei)]],VLOOKUP(aktives_Teilprojekt,Teilprojekte[[Teilprojekte]:[Kürzel]],2,FALSE)&amp;ROW(BTT[[#This Row],[Lfd Nr.
(automatisch)]])-2),"")</f>
        <v>FI2636</v>
      </c>
      <c r="B1053" t="s">
        <v>807</v>
      </c>
      <c r="D1053" t="s">
        <v>102</v>
      </c>
      <c r="E1053" t="str">
        <f>IFERROR(IF(NOT(BTT[[#This Row],[Manuelle Änderung des Verantwortliches TP
(Auswahl - bei Bedarf)]]=""),BTT[[#This Row],[Manuelle Änderung des Verantwortliches TP
(Auswahl - bei Bedarf)]],VLOOKUP(BTT[[#This Row],[Hauptprozess
(Pflichtauswahl)]],Hauptprozesse[],3,FALSE)),"")</f>
        <v>FI</v>
      </c>
      <c r="F1053" t="s">
        <v>5</v>
      </c>
      <c r="G1053" t="s">
        <v>851</v>
      </c>
      <c r="H1053" t="s">
        <v>5</v>
      </c>
      <c r="I1053" t="s">
        <v>3070</v>
      </c>
      <c r="J1053" t="str">
        <f>IFERROR(VLOOKUP(BTT[[#This Row],[Verwendete Transaktion (Pflichtauswahl)]],Transaktionen[[Transaktionen]:[Langtext]],2,FALSE),"")</f>
        <v>Abschreibungen</v>
      </c>
      <c r="O1053" t="s">
        <v>83</v>
      </c>
      <c r="T1053" t="s">
        <v>83</v>
      </c>
      <c r="V1053" t="str">
        <f>IFERROR(VLOOKUP(BTT[[#This Row],[Verwendetes Formular
(Auswahl falls relevant)]],Formulare[[Formularbezeichnung]:[Formularname (technisch)]],2,FALSE),"")</f>
        <v/>
      </c>
      <c r="X1053" t="s">
        <v>83</v>
      </c>
      <c r="Y1053" s="4"/>
      <c r="AB1053" t="s">
        <v>85</v>
      </c>
      <c r="AC1053" s="22" t="s">
        <v>97</v>
      </c>
      <c r="AD1053" t="s">
        <v>98</v>
      </c>
      <c r="AF1053" s="22" t="s">
        <v>97</v>
      </c>
      <c r="AI1053" t="s">
        <v>85</v>
      </c>
      <c r="AJ1053" t="s">
        <v>85</v>
      </c>
      <c r="AK1053" t="str">
        <f>IF(BTT[[#This Row],[Subprozess
(optionale Auswahl)]]="","okay",IF(VLOOKUP(BTT[[#This Row],[Subprozess
(optionale Auswahl)]],BPML[[Subprozess]:[Zugeordneter Hauptprozess]],3,FALSE)=BTT[[#This Row],[Hauptprozess
(Pflichtauswahl)]],"okay","falscher Subprozess"))</f>
        <v>okay</v>
      </c>
      <c r="AL1053" t="str">
        <f>IF(aktives_Teilprojekt="Master","",IF(BTT[[#This Row],[Verantwortliches TP
(automatisch)]]=VLOOKUP(aktives_Teilprojekt,Teilprojekte[[Teilprojekte]:[Kürzel]],2,FALSE),"okay","Hauptprozess anderes TP"))</f>
        <v>okay</v>
      </c>
      <c r="AM10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3" t="str">
        <f>IFERROR(IF(BTT[[#This Row],[SAP-Modul
(Pflichtauswahl)]]&lt;&gt;VLOOKUP(BTT[[#This Row],[Verwendete Transaktion (Pflichtauswahl)]],Transaktionen[[Transaktionen]:[Modul]],3,FALSE),"Modul anders","okay"),"")</f>
        <v>okay</v>
      </c>
      <c r="AP1053" t="str">
        <f>IFERROR(IF(COUNTIFS(BTT[Verwendete Transaktion (Pflichtauswahl)],BTT[[#This Row],[Verwendete Transaktion (Pflichtauswahl)]],BTT[SAP-Modul
(Pflichtauswahl)],"&lt;&gt;"&amp;BTT[[#This Row],[SAP-Modul
(Pflichtauswahl)]])&gt;0,"Modul anders","okay"),"")</f>
        <v>okay</v>
      </c>
      <c r="AQ1053" t="str">
        <f>IFERROR(IF(COUNTIFS(BTT[Verwendete Transaktion (Pflichtauswahl)],BTT[[#This Row],[Verwendete Transaktion (Pflichtauswahl)]],BTT[Verantwortliches TP
(automatisch)],"&lt;&gt;"&amp;BTT[[#This Row],[Verantwortliches TP
(automatisch)]])&gt;0,"Transaktion mehrfach","okay"),"")</f>
        <v>okay</v>
      </c>
      <c r="AR1053" t="str">
        <f>IFERROR(IF(COUNTIFS(BTT[Verwendete Transaktion (Pflichtauswahl)],BTT[[#This Row],[Verwendete Transaktion (Pflichtauswahl)]],BTT[Verantwortliches TP
(automatisch)],"&lt;&gt;"&amp;VLOOKUP(aktives_Teilprojekt,Teilprojekte[[Teilprojekte]:[Kürzel]],2,FALSE))&gt;0,"Transaktion mehrfach","okay"),"")</f>
        <v>okay</v>
      </c>
      <c r="AS1053" t="s">
        <v>3071</v>
      </c>
    </row>
    <row r="1054" spans="1:45">
      <c r="A1054" t="str">
        <f>IFERROR(IF(BTT[[#This Row],[Lfd Nr. 
(aus konsolidierter Datei)]]&lt;&gt;"",BTT[[#This Row],[Lfd Nr. 
(aus konsolidierter Datei)]],VLOOKUP(aktives_Teilprojekt,Teilprojekte[[Teilprojekte]:[Kürzel]],2,FALSE)&amp;ROW(BTT[[#This Row],[Lfd Nr.
(automatisch)]])-2),"")</f>
        <v>FI2637</v>
      </c>
      <c r="B1054" t="s">
        <v>807</v>
      </c>
      <c r="D1054" t="s">
        <v>102</v>
      </c>
      <c r="E1054" t="str">
        <f>IFERROR(IF(NOT(BTT[[#This Row],[Manuelle Änderung des Verantwortliches TP
(Auswahl - bei Bedarf)]]=""),BTT[[#This Row],[Manuelle Änderung des Verantwortliches TP
(Auswahl - bei Bedarf)]],VLOOKUP(BTT[[#This Row],[Hauptprozess
(Pflichtauswahl)]],Hauptprozesse[],3,FALSE)),"")</f>
        <v>FI</v>
      </c>
      <c r="F1054" t="s">
        <v>5</v>
      </c>
      <c r="G1054" t="s">
        <v>851</v>
      </c>
      <c r="H1054" t="s">
        <v>5</v>
      </c>
      <c r="I1054" t="s">
        <v>3072</v>
      </c>
      <c r="J1054" t="str">
        <f>IFERROR(VLOOKUP(BTT[[#This Row],[Verwendete Transaktion (Pflichtauswahl)]],Transaktionen[[Transaktionen]:[Langtext]],2,FALSE),"")</f>
        <v>Abschreibungsvergleich</v>
      </c>
      <c r="O1054" t="s">
        <v>83</v>
      </c>
      <c r="T1054" t="s">
        <v>83</v>
      </c>
      <c r="V1054" t="str">
        <f>IFERROR(VLOOKUP(BTT[[#This Row],[Verwendetes Formular
(Auswahl falls relevant)]],Formulare[[Formularbezeichnung]:[Formularname (technisch)]],2,FALSE),"")</f>
        <v/>
      </c>
      <c r="X1054" t="s">
        <v>83</v>
      </c>
      <c r="Y1054" s="4"/>
      <c r="AB1054" t="s">
        <v>85</v>
      </c>
      <c r="AC1054" t="s">
        <v>859</v>
      </c>
      <c r="AD1054" t="s">
        <v>816</v>
      </c>
      <c r="AF1054" t="s">
        <v>3073</v>
      </c>
      <c r="AI1054" t="s">
        <v>85</v>
      </c>
      <c r="AJ1054" t="s">
        <v>85</v>
      </c>
      <c r="AK1054" t="str">
        <f>IF(BTT[[#This Row],[Subprozess
(optionale Auswahl)]]="","okay",IF(VLOOKUP(BTT[[#This Row],[Subprozess
(optionale Auswahl)]],BPML[[Subprozess]:[Zugeordneter Hauptprozess]],3,FALSE)=BTT[[#This Row],[Hauptprozess
(Pflichtauswahl)]],"okay","falscher Subprozess"))</f>
        <v>okay</v>
      </c>
      <c r="AL1054" t="str">
        <f>IF(aktives_Teilprojekt="Master","",IF(BTT[[#This Row],[Verantwortliches TP
(automatisch)]]=VLOOKUP(aktives_Teilprojekt,Teilprojekte[[Teilprojekte]:[Kürzel]],2,FALSE),"okay","Hauptprozess anderes TP"))</f>
        <v>okay</v>
      </c>
      <c r="AM10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4" t="str">
        <f>IFERROR(IF(BTT[[#This Row],[SAP-Modul
(Pflichtauswahl)]]&lt;&gt;VLOOKUP(BTT[[#This Row],[Verwendete Transaktion (Pflichtauswahl)]],Transaktionen[[Transaktionen]:[Modul]],3,FALSE),"Modul anders","okay"),"")</f>
        <v>okay</v>
      </c>
      <c r="AP1054" t="str">
        <f>IFERROR(IF(COUNTIFS(BTT[Verwendete Transaktion (Pflichtauswahl)],BTT[[#This Row],[Verwendete Transaktion (Pflichtauswahl)]],BTT[SAP-Modul
(Pflichtauswahl)],"&lt;&gt;"&amp;BTT[[#This Row],[SAP-Modul
(Pflichtauswahl)]])&gt;0,"Modul anders","okay"),"")</f>
        <v>okay</v>
      </c>
      <c r="AQ1054" t="str">
        <f>IFERROR(IF(COUNTIFS(BTT[Verwendete Transaktion (Pflichtauswahl)],BTT[[#This Row],[Verwendete Transaktion (Pflichtauswahl)]],BTT[Verantwortliches TP
(automatisch)],"&lt;&gt;"&amp;BTT[[#This Row],[Verantwortliches TP
(automatisch)]])&gt;0,"Transaktion mehrfach","okay"),"")</f>
        <v>okay</v>
      </c>
      <c r="AR1054" t="str">
        <f>IFERROR(IF(COUNTIFS(BTT[Verwendete Transaktion (Pflichtauswahl)],BTT[[#This Row],[Verwendete Transaktion (Pflichtauswahl)]],BTT[Verantwortliches TP
(automatisch)],"&lt;&gt;"&amp;VLOOKUP(aktives_Teilprojekt,Teilprojekte[[Teilprojekte]:[Kürzel]],2,FALSE))&gt;0,"Transaktion mehrfach","okay"),"")</f>
        <v>okay</v>
      </c>
      <c r="AS1054" t="s">
        <v>3074</v>
      </c>
    </row>
    <row r="1055" spans="1:45">
      <c r="A1055" t="str">
        <f>IFERROR(IF(BTT[[#This Row],[Lfd Nr. 
(aus konsolidierter Datei)]]&lt;&gt;"",BTT[[#This Row],[Lfd Nr. 
(aus konsolidierter Datei)]],VLOOKUP(aktives_Teilprojekt,Teilprojekte[[Teilprojekte]:[Kürzel]],2,FALSE)&amp;ROW(BTT[[#This Row],[Lfd Nr.
(automatisch)]])-2),"")</f>
        <v>FI3247</v>
      </c>
      <c r="B1055" t="s">
        <v>825</v>
      </c>
      <c r="D1055" t="s">
        <v>2831</v>
      </c>
      <c r="E1055" t="str">
        <f>IFERROR(IF(NOT(BTT[[#This Row],[Manuelle Änderung des Verantwortliches TP
(Auswahl - bei Bedarf)]]=""),BTT[[#This Row],[Manuelle Änderung des Verantwortliches TP
(Auswahl - bei Bedarf)]],VLOOKUP(BTT[[#This Row],[Hauptprozess
(Pflichtauswahl)]],Hauptprozesse[],3,FALSE)),"")</f>
        <v>FI</v>
      </c>
      <c r="G1055" t="s">
        <v>809</v>
      </c>
      <c r="H1055" t="s">
        <v>5</v>
      </c>
      <c r="I1055" t="s">
        <v>3075</v>
      </c>
      <c r="J1055" t="str">
        <f>IFERROR(VLOOKUP(BTT[[#This Row],[Verwendete Transaktion (Pflichtauswahl)]],Transaktionen[[Transaktionen]:[Langtext]],2,FALSE),"")</f>
        <v>Abschreibungen und Zinsen</v>
      </c>
      <c r="O1055" t="s">
        <v>83</v>
      </c>
      <c r="T1055" t="s">
        <v>83</v>
      </c>
      <c r="V1055" t="str">
        <f>IFERROR(VLOOKUP(BTT[[#This Row],[Verwendetes Formular
(Auswahl falls relevant)]],Formulare[[Formularbezeichnung]:[Formularname (technisch)]],2,FALSE),"")</f>
        <v/>
      </c>
      <c r="X1055" t="s">
        <v>83</v>
      </c>
      <c r="Y1055" s="4"/>
      <c r="AB1055" t="s">
        <v>85</v>
      </c>
      <c r="AC1055" s="22" t="s">
        <v>97</v>
      </c>
      <c r="AD1055" t="s">
        <v>816</v>
      </c>
      <c r="AF1055" t="s">
        <v>3076</v>
      </c>
      <c r="AG1055" t="s">
        <v>792</v>
      </c>
      <c r="AI1055" t="s">
        <v>85</v>
      </c>
      <c r="AJ1055" t="s">
        <v>85</v>
      </c>
      <c r="AK1055" t="str">
        <f>IF(BTT[[#This Row],[Subprozess
(optionale Auswahl)]]="","okay",IF(VLOOKUP(BTT[[#This Row],[Subprozess
(optionale Auswahl)]],BPML[[Subprozess]:[Zugeordneter Hauptprozess]],3,FALSE)=BTT[[#This Row],[Hauptprozess
(Pflichtauswahl)]],"okay","falscher Subprozess"))</f>
        <v>okay</v>
      </c>
      <c r="AL1055" t="str">
        <f>IF(aktives_Teilprojekt="Master","",IF(BTT[[#This Row],[Verantwortliches TP
(automatisch)]]=VLOOKUP(aktives_Teilprojekt,Teilprojekte[[Teilprojekte]:[Kürzel]],2,FALSE),"okay","Hauptprozess anderes TP"))</f>
        <v>okay</v>
      </c>
      <c r="AM10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5" t="str">
        <f>IFERROR(IF(BTT[[#This Row],[SAP-Modul
(Pflichtauswahl)]]&lt;&gt;VLOOKUP(BTT[[#This Row],[Verwendete Transaktion (Pflichtauswahl)]],Transaktionen[[Transaktionen]:[Modul]],3,FALSE),"Modul anders","okay"),"")</f>
        <v>okay</v>
      </c>
      <c r="AP1055" t="str">
        <f>IFERROR(IF(COUNTIFS(BTT[Verwendete Transaktion (Pflichtauswahl)],BTT[[#This Row],[Verwendete Transaktion (Pflichtauswahl)]],BTT[SAP-Modul
(Pflichtauswahl)],"&lt;&gt;"&amp;BTT[[#This Row],[SAP-Modul
(Pflichtauswahl)]])&gt;0,"Modul anders","okay"),"")</f>
        <v>okay</v>
      </c>
      <c r="AQ1055" t="str">
        <f>IFERROR(IF(COUNTIFS(BTT[Verwendete Transaktion (Pflichtauswahl)],BTT[[#This Row],[Verwendete Transaktion (Pflichtauswahl)]],BTT[Verantwortliches TP
(automatisch)],"&lt;&gt;"&amp;BTT[[#This Row],[Verantwortliches TP
(automatisch)]])&gt;0,"Transaktion mehrfach","okay"),"")</f>
        <v>okay</v>
      </c>
      <c r="AR1055" t="str">
        <f>IFERROR(IF(COUNTIFS(BTT[Verwendete Transaktion (Pflichtauswahl)],BTT[[#This Row],[Verwendete Transaktion (Pflichtauswahl)]],BTT[Verantwortliches TP
(automatisch)],"&lt;&gt;"&amp;VLOOKUP(aktives_Teilprojekt,Teilprojekte[[Teilprojekte]:[Kürzel]],2,FALSE))&gt;0,"Transaktion mehrfach","okay"),"")</f>
        <v>okay</v>
      </c>
      <c r="AS1055" t="s">
        <v>3077</v>
      </c>
    </row>
    <row r="1056" spans="1:45">
      <c r="A1056" t="str">
        <f>IFERROR(IF(BTT[[#This Row],[Lfd Nr. 
(aus konsolidierter Datei)]]&lt;&gt;"",BTT[[#This Row],[Lfd Nr. 
(aus konsolidierter Datei)]],VLOOKUP(aktives_Teilprojekt,Teilprojekte[[Teilprojekte]:[Kürzel]],2,FALSE)&amp;ROW(BTT[[#This Row],[Lfd Nr.
(automatisch)]])-2),"")</f>
        <v>FI2638</v>
      </c>
      <c r="B1056" t="s">
        <v>807</v>
      </c>
      <c r="D1056" t="s">
        <v>102</v>
      </c>
      <c r="E1056" t="str">
        <f>IFERROR(IF(NOT(BTT[[#This Row],[Manuelle Änderung des Verantwortliches TP
(Auswahl - bei Bedarf)]]=""),BTT[[#This Row],[Manuelle Änderung des Verantwortliches TP
(Auswahl - bei Bedarf)]],VLOOKUP(BTT[[#This Row],[Hauptprozess
(Pflichtauswahl)]],Hauptprozesse[],3,FALSE)),"")</f>
        <v>FI</v>
      </c>
      <c r="F1056" t="s">
        <v>5</v>
      </c>
      <c r="G1056" t="s">
        <v>851</v>
      </c>
      <c r="H1056" t="s">
        <v>5</v>
      </c>
      <c r="I1056" t="s">
        <v>3075</v>
      </c>
      <c r="J1056" t="str">
        <f>IFERROR(VLOOKUP(BTT[[#This Row],[Verwendete Transaktion (Pflichtauswahl)]],Transaktionen[[Transaktionen]:[Langtext]],2,FALSE),"")</f>
        <v>Abschreibungen und Zinsen</v>
      </c>
      <c r="O1056" t="s">
        <v>83</v>
      </c>
      <c r="T1056" t="s">
        <v>83</v>
      </c>
      <c r="V1056" t="str">
        <f>IFERROR(VLOOKUP(BTT[[#This Row],[Verwendetes Formular
(Auswahl falls relevant)]],Formulare[[Formularbezeichnung]:[Formularname (technisch)]],2,FALSE),"")</f>
        <v/>
      </c>
      <c r="X1056" t="s">
        <v>83</v>
      </c>
      <c r="Y1056" s="4"/>
      <c r="AB1056" t="s">
        <v>85</v>
      </c>
      <c r="AC1056" s="22" t="s">
        <v>97</v>
      </c>
      <c r="AD1056" t="s">
        <v>816</v>
      </c>
      <c r="AF1056" t="s">
        <v>3076</v>
      </c>
      <c r="AI1056" t="s">
        <v>85</v>
      </c>
      <c r="AJ1056" t="s">
        <v>85</v>
      </c>
      <c r="AK1056" t="str">
        <f>IF(BTT[[#This Row],[Subprozess
(optionale Auswahl)]]="","okay",IF(VLOOKUP(BTT[[#This Row],[Subprozess
(optionale Auswahl)]],BPML[[Subprozess]:[Zugeordneter Hauptprozess]],3,FALSE)=BTT[[#This Row],[Hauptprozess
(Pflichtauswahl)]],"okay","falscher Subprozess"))</f>
        <v>okay</v>
      </c>
      <c r="AL1056" t="str">
        <f>IF(aktives_Teilprojekt="Master","",IF(BTT[[#This Row],[Verantwortliches TP
(automatisch)]]=VLOOKUP(aktives_Teilprojekt,Teilprojekte[[Teilprojekte]:[Kürzel]],2,FALSE),"okay","Hauptprozess anderes TP"))</f>
        <v>okay</v>
      </c>
      <c r="AM10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6" t="str">
        <f>IFERROR(IF(BTT[[#This Row],[SAP-Modul
(Pflichtauswahl)]]&lt;&gt;VLOOKUP(BTT[[#This Row],[Verwendete Transaktion (Pflichtauswahl)]],Transaktionen[[Transaktionen]:[Modul]],3,FALSE),"Modul anders","okay"),"")</f>
        <v>okay</v>
      </c>
      <c r="AP1056" t="str">
        <f>IFERROR(IF(COUNTIFS(BTT[Verwendete Transaktion (Pflichtauswahl)],BTT[[#This Row],[Verwendete Transaktion (Pflichtauswahl)]],BTT[SAP-Modul
(Pflichtauswahl)],"&lt;&gt;"&amp;BTT[[#This Row],[SAP-Modul
(Pflichtauswahl)]])&gt;0,"Modul anders","okay"),"")</f>
        <v>okay</v>
      </c>
      <c r="AQ1056" t="str">
        <f>IFERROR(IF(COUNTIFS(BTT[Verwendete Transaktion (Pflichtauswahl)],BTT[[#This Row],[Verwendete Transaktion (Pflichtauswahl)]],BTT[Verantwortliches TP
(automatisch)],"&lt;&gt;"&amp;BTT[[#This Row],[Verantwortliches TP
(automatisch)]])&gt;0,"Transaktion mehrfach","okay"),"")</f>
        <v>okay</v>
      </c>
      <c r="AR1056" t="str">
        <f>IFERROR(IF(COUNTIFS(BTT[Verwendete Transaktion (Pflichtauswahl)],BTT[[#This Row],[Verwendete Transaktion (Pflichtauswahl)]],BTT[Verantwortliches TP
(automatisch)],"&lt;&gt;"&amp;VLOOKUP(aktives_Teilprojekt,Teilprojekte[[Teilprojekte]:[Kürzel]],2,FALSE))&gt;0,"Transaktion mehrfach","okay"),"")</f>
        <v>okay</v>
      </c>
      <c r="AS1056" t="s">
        <v>3078</v>
      </c>
    </row>
    <row r="1057" spans="1:45">
      <c r="A1057" t="str">
        <f>IFERROR(IF(BTT[[#This Row],[Lfd Nr. 
(aus konsolidierter Datei)]]&lt;&gt;"",BTT[[#This Row],[Lfd Nr. 
(aus konsolidierter Datei)]],VLOOKUP(aktives_Teilprojekt,Teilprojekte[[Teilprojekte]:[Kürzel]],2,FALSE)&amp;ROW(BTT[[#This Row],[Lfd Nr.
(automatisch)]])-2),"")</f>
        <v>FI2639</v>
      </c>
      <c r="B1057" t="s">
        <v>807</v>
      </c>
      <c r="D1057" t="s">
        <v>102</v>
      </c>
      <c r="E1057" t="str">
        <f>IFERROR(IF(NOT(BTT[[#This Row],[Manuelle Änderung des Verantwortliches TP
(Auswahl - bei Bedarf)]]=""),BTT[[#This Row],[Manuelle Änderung des Verantwortliches TP
(Auswahl - bei Bedarf)]],VLOOKUP(BTT[[#This Row],[Hauptprozess
(Pflichtauswahl)]],Hauptprozesse[],3,FALSE)),"")</f>
        <v>FI</v>
      </c>
      <c r="F1057" t="s">
        <v>5</v>
      </c>
      <c r="G1057" t="s">
        <v>851</v>
      </c>
      <c r="H1057" t="s">
        <v>5</v>
      </c>
      <c r="I1057" t="s">
        <v>3079</v>
      </c>
      <c r="J1057" t="str">
        <f>IFERROR(VLOOKUP(BTT[[#This Row],[Verwendete Transaktion (Pflichtauswahl)]],Transaktionen[[Transaktionen]:[Langtext]],2,FALSE),"")</f>
        <v>Abschreibungen</v>
      </c>
      <c r="O1057" t="s">
        <v>83</v>
      </c>
      <c r="T1057" t="s">
        <v>83</v>
      </c>
      <c r="V1057" t="str">
        <f>IFERROR(VLOOKUP(BTT[[#This Row],[Verwendetes Formular
(Auswahl falls relevant)]],Formulare[[Formularbezeichnung]:[Formularname (technisch)]],2,FALSE),"")</f>
        <v/>
      </c>
      <c r="X1057" t="s">
        <v>83</v>
      </c>
      <c r="Y1057" s="4"/>
      <c r="AB1057" t="s">
        <v>85</v>
      </c>
      <c r="AC1057" t="s">
        <v>859</v>
      </c>
      <c r="AD1057" t="s">
        <v>816</v>
      </c>
      <c r="AF1057" t="s">
        <v>3080</v>
      </c>
      <c r="AI1057" t="s">
        <v>85</v>
      </c>
      <c r="AJ1057" t="s">
        <v>85</v>
      </c>
      <c r="AK1057" t="str">
        <f>IF(BTT[[#This Row],[Subprozess
(optionale Auswahl)]]="","okay",IF(VLOOKUP(BTT[[#This Row],[Subprozess
(optionale Auswahl)]],BPML[[Subprozess]:[Zugeordneter Hauptprozess]],3,FALSE)=BTT[[#This Row],[Hauptprozess
(Pflichtauswahl)]],"okay","falscher Subprozess"))</f>
        <v>okay</v>
      </c>
      <c r="AL1057" t="str">
        <f>IF(aktives_Teilprojekt="Master","",IF(BTT[[#This Row],[Verantwortliches TP
(automatisch)]]=VLOOKUP(aktives_Teilprojekt,Teilprojekte[[Teilprojekte]:[Kürzel]],2,FALSE),"okay","Hauptprozess anderes TP"))</f>
        <v>okay</v>
      </c>
      <c r="AM10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7" t="str">
        <f>IFERROR(IF(BTT[[#This Row],[SAP-Modul
(Pflichtauswahl)]]&lt;&gt;VLOOKUP(BTT[[#This Row],[Verwendete Transaktion (Pflichtauswahl)]],Transaktionen[[Transaktionen]:[Modul]],3,FALSE),"Modul anders","okay"),"")</f>
        <v>okay</v>
      </c>
      <c r="AP1057" t="str">
        <f>IFERROR(IF(COUNTIFS(BTT[Verwendete Transaktion (Pflichtauswahl)],BTT[[#This Row],[Verwendete Transaktion (Pflichtauswahl)]],BTT[SAP-Modul
(Pflichtauswahl)],"&lt;&gt;"&amp;BTT[[#This Row],[SAP-Modul
(Pflichtauswahl)]])&gt;0,"Modul anders","okay"),"")</f>
        <v>okay</v>
      </c>
      <c r="AQ1057" t="str">
        <f>IFERROR(IF(COUNTIFS(BTT[Verwendete Transaktion (Pflichtauswahl)],BTT[[#This Row],[Verwendete Transaktion (Pflichtauswahl)]],BTT[Verantwortliches TP
(automatisch)],"&lt;&gt;"&amp;BTT[[#This Row],[Verantwortliches TP
(automatisch)]])&gt;0,"Transaktion mehrfach","okay"),"")</f>
        <v>okay</v>
      </c>
      <c r="AR1057" t="str">
        <f>IFERROR(IF(COUNTIFS(BTT[Verwendete Transaktion (Pflichtauswahl)],BTT[[#This Row],[Verwendete Transaktion (Pflichtauswahl)]],BTT[Verantwortliches TP
(automatisch)],"&lt;&gt;"&amp;VLOOKUP(aktives_Teilprojekt,Teilprojekte[[Teilprojekte]:[Kürzel]],2,FALSE))&gt;0,"Transaktion mehrfach","okay"),"")</f>
        <v>okay</v>
      </c>
      <c r="AS1057" t="s">
        <v>3081</v>
      </c>
    </row>
    <row r="1058" spans="1:45">
      <c r="A1058" t="str">
        <f>IFERROR(IF(BTT[[#This Row],[Lfd Nr. 
(aus konsolidierter Datei)]]&lt;&gt;"",BTT[[#This Row],[Lfd Nr. 
(aus konsolidierter Datei)]],VLOOKUP(aktives_Teilprojekt,Teilprojekte[[Teilprojekte]:[Kürzel]],2,FALSE)&amp;ROW(BTT[[#This Row],[Lfd Nr.
(automatisch)]])-2),"")</f>
        <v>FI2640</v>
      </c>
      <c r="B1058" t="s">
        <v>807</v>
      </c>
      <c r="D1058" t="s">
        <v>102</v>
      </c>
      <c r="E1058" t="str">
        <f>IFERROR(IF(NOT(BTT[[#This Row],[Manuelle Änderung des Verantwortliches TP
(Auswahl - bei Bedarf)]]=""),BTT[[#This Row],[Manuelle Änderung des Verantwortliches TP
(Auswahl - bei Bedarf)]],VLOOKUP(BTT[[#This Row],[Hauptprozess
(Pflichtauswahl)]],Hauptprozesse[],3,FALSE)),"")</f>
        <v>FI</v>
      </c>
      <c r="F1058" t="s">
        <v>5</v>
      </c>
      <c r="G1058" t="s">
        <v>851</v>
      </c>
      <c r="H1058" t="s">
        <v>5</v>
      </c>
      <c r="I1058" t="s">
        <v>3082</v>
      </c>
      <c r="J1058" t="str">
        <f>IFERROR(VLOOKUP(BTT[[#This Row],[Verwendete Transaktion (Pflichtauswahl)]],Transaktionen[[Transaktionen]:[Langtext]],2,FALSE),"")</f>
        <v>Vermögensbewertung</v>
      </c>
      <c r="O1058" t="s">
        <v>83</v>
      </c>
      <c r="T1058" t="s">
        <v>83</v>
      </c>
      <c r="V1058" t="str">
        <f>IFERROR(VLOOKUP(BTT[[#This Row],[Verwendetes Formular
(Auswahl falls relevant)]],Formulare[[Formularbezeichnung]:[Formularname (technisch)]],2,FALSE),"")</f>
        <v/>
      </c>
      <c r="X1058" t="s">
        <v>83</v>
      </c>
      <c r="Y1058" s="4"/>
      <c r="AB1058" t="s">
        <v>85</v>
      </c>
      <c r="AC1058" s="22" t="s">
        <v>97</v>
      </c>
      <c r="AD1058" t="s">
        <v>816</v>
      </c>
      <c r="AF1058" t="s">
        <v>3083</v>
      </c>
      <c r="AI1058" t="s">
        <v>85</v>
      </c>
      <c r="AJ1058" t="s">
        <v>85</v>
      </c>
      <c r="AK1058" t="str">
        <f>IF(BTT[[#This Row],[Subprozess
(optionale Auswahl)]]="","okay",IF(VLOOKUP(BTT[[#This Row],[Subprozess
(optionale Auswahl)]],BPML[[Subprozess]:[Zugeordneter Hauptprozess]],3,FALSE)=BTT[[#This Row],[Hauptprozess
(Pflichtauswahl)]],"okay","falscher Subprozess"))</f>
        <v>okay</v>
      </c>
      <c r="AL1058" t="str">
        <f>IF(aktives_Teilprojekt="Master","",IF(BTT[[#This Row],[Verantwortliches TP
(automatisch)]]=VLOOKUP(aktives_Teilprojekt,Teilprojekte[[Teilprojekte]:[Kürzel]],2,FALSE),"okay","Hauptprozess anderes TP"))</f>
        <v>okay</v>
      </c>
      <c r="AM10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8" t="str">
        <f>IFERROR(IF(BTT[[#This Row],[SAP-Modul
(Pflichtauswahl)]]&lt;&gt;VLOOKUP(BTT[[#This Row],[Verwendete Transaktion (Pflichtauswahl)]],Transaktionen[[Transaktionen]:[Modul]],3,FALSE),"Modul anders","okay"),"")</f>
        <v>okay</v>
      </c>
      <c r="AP1058" t="str">
        <f>IFERROR(IF(COUNTIFS(BTT[Verwendete Transaktion (Pflichtauswahl)],BTT[[#This Row],[Verwendete Transaktion (Pflichtauswahl)]],BTT[SAP-Modul
(Pflichtauswahl)],"&lt;&gt;"&amp;BTT[[#This Row],[SAP-Modul
(Pflichtauswahl)]])&gt;0,"Modul anders","okay"),"")</f>
        <v>okay</v>
      </c>
      <c r="AQ1058" t="str">
        <f>IFERROR(IF(COUNTIFS(BTT[Verwendete Transaktion (Pflichtauswahl)],BTT[[#This Row],[Verwendete Transaktion (Pflichtauswahl)]],BTT[Verantwortliches TP
(automatisch)],"&lt;&gt;"&amp;BTT[[#This Row],[Verantwortliches TP
(automatisch)]])&gt;0,"Transaktion mehrfach","okay"),"")</f>
        <v>okay</v>
      </c>
      <c r="AR1058" t="str">
        <f>IFERROR(IF(COUNTIFS(BTT[Verwendete Transaktion (Pflichtauswahl)],BTT[[#This Row],[Verwendete Transaktion (Pflichtauswahl)]],BTT[Verantwortliches TP
(automatisch)],"&lt;&gt;"&amp;VLOOKUP(aktives_Teilprojekt,Teilprojekte[[Teilprojekte]:[Kürzel]],2,FALSE))&gt;0,"Transaktion mehrfach","okay"),"")</f>
        <v>okay</v>
      </c>
      <c r="AS1058" t="s">
        <v>3084</v>
      </c>
    </row>
    <row r="1059" spans="1:45">
      <c r="A1059" t="str">
        <f>IFERROR(IF(BTT[[#This Row],[Lfd Nr. 
(aus konsolidierter Datei)]]&lt;&gt;"",BTT[[#This Row],[Lfd Nr. 
(aus konsolidierter Datei)]],VLOOKUP(aktives_Teilprojekt,Teilprojekte[[Teilprojekte]:[Kürzel]],2,FALSE)&amp;ROW(BTT[[#This Row],[Lfd Nr.
(automatisch)]])-2),"")</f>
        <v>FI2641</v>
      </c>
      <c r="B1059" t="s">
        <v>807</v>
      </c>
      <c r="D1059" t="s">
        <v>102</v>
      </c>
      <c r="E1059" t="str">
        <f>IFERROR(IF(NOT(BTT[[#This Row],[Manuelle Änderung des Verantwortliches TP
(Auswahl - bei Bedarf)]]=""),BTT[[#This Row],[Manuelle Änderung des Verantwortliches TP
(Auswahl - bei Bedarf)]],VLOOKUP(BTT[[#This Row],[Hauptprozess
(Pflichtauswahl)]],Hauptprozesse[],3,FALSE)),"")</f>
        <v>FI</v>
      </c>
      <c r="F1059" t="s">
        <v>5</v>
      </c>
      <c r="G1059" t="s">
        <v>851</v>
      </c>
      <c r="H1059" t="s">
        <v>5</v>
      </c>
      <c r="I1059" t="s">
        <v>3085</v>
      </c>
      <c r="J1059" t="str">
        <f>IFERROR(VLOOKUP(BTT[[#This Row],[Verwendete Transaktion (Pflichtauswahl)]],Transaktionen[[Transaktionen]:[Langtext]],2,FALSE),"")</f>
        <v>Versicherungswerte</v>
      </c>
      <c r="O1059" t="s">
        <v>83</v>
      </c>
      <c r="T1059" t="s">
        <v>83</v>
      </c>
      <c r="V1059" t="str">
        <f>IFERROR(VLOOKUP(BTT[[#This Row],[Verwendetes Formular
(Auswahl falls relevant)]],Formulare[[Formularbezeichnung]:[Formularname (technisch)]],2,FALSE),"")</f>
        <v/>
      </c>
      <c r="X1059" t="s">
        <v>83</v>
      </c>
      <c r="Y1059" s="4"/>
      <c r="AB1059" t="s">
        <v>99</v>
      </c>
      <c r="AC1059" s="22" t="s">
        <v>97</v>
      </c>
      <c r="AD1059" t="s">
        <v>98</v>
      </c>
      <c r="AE1059" t="s">
        <v>855</v>
      </c>
      <c r="AF1059" s="22" t="s">
        <v>97</v>
      </c>
      <c r="AI1059" t="s">
        <v>99</v>
      </c>
      <c r="AJ1059" t="s">
        <v>85</v>
      </c>
      <c r="AK1059" t="str">
        <f>IF(BTT[[#This Row],[Subprozess
(optionale Auswahl)]]="","okay",IF(VLOOKUP(BTT[[#This Row],[Subprozess
(optionale Auswahl)]],BPML[[Subprozess]:[Zugeordneter Hauptprozess]],3,FALSE)=BTT[[#This Row],[Hauptprozess
(Pflichtauswahl)]],"okay","falscher Subprozess"))</f>
        <v>okay</v>
      </c>
      <c r="AL1059" t="str">
        <f>IF(aktives_Teilprojekt="Master","",IF(BTT[[#This Row],[Verantwortliches TP
(automatisch)]]=VLOOKUP(aktives_Teilprojekt,Teilprojekte[[Teilprojekte]:[Kürzel]],2,FALSE),"okay","Hauptprozess anderes TP"))</f>
        <v>okay</v>
      </c>
      <c r="AM10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59" t="str">
        <f>IFERROR(IF(BTT[[#This Row],[SAP-Modul
(Pflichtauswahl)]]&lt;&gt;VLOOKUP(BTT[[#This Row],[Verwendete Transaktion (Pflichtauswahl)]],Transaktionen[[Transaktionen]:[Modul]],3,FALSE),"Modul anders","okay"),"")</f>
        <v>okay</v>
      </c>
      <c r="AP1059" t="str">
        <f>IFERROR(IF(COUNTIFS(BTT[Verwendete Transaktion (Pflichtauswahl)],BTT[[#This Row],[Verwendete Transaktion (Pflichtauswahl)]],BTT[SAP-Modul
(Pflichtauswahl)],"&lt;&gt;"&amp;BTT[[#This Row],[SAP-Modul
(Pflichtauswahl)]])&gt;0,"Modul anders","okay"),"")</f>
        <v>okay</v>
      </c>
      <c r="AQ1059" t="str">
        <f>IFERROR(IF(COUNTIFS(BTT[Verwendete Transaktion (Pflichtauswahl)],BTT[[#This Row],[Verwendete Transaktion (Pflichtauswahl)]],BTT[Verantwortliches TP
(automatisch)],"&lt;&gt;"&amp;BTT[[#This Row],[Verantwortliches TP
(automatisch)]])&gt;0,"Transaktion mehrfach","okay"),"")</f>
        <v>okay</v>
      </c>
      <c r="AR1059" t="str">
        <f>IFERROR(IF(COUNTIFS(BTT[Verwendete Transaktion (Pflichtauswahl)],BTT[[#This Row],[Verwendete Transaktion (Pflichtauswahl)]],BTT[Verantwortliches TP
(automatisch)],"&lt;&gt;"&amp;VLOOKUP(aktives_Teilprojekt,Teilprojekte[[Teilprojekte]:[Kürzel]],2,FALSE))&gt;0,"Transaktion mehrfach","okay"),"")</f>
        <v>okay</v>
      </c>
      <c r="AS1059" t="s">
        <v>3086</v>
      </c>
    </row>
    <row r="1060" spans="1:45">
      <c r="A1060" t="str">
        <f>IFERROR(IF(BTT[[#This Row],[Lfd Nr. 
(aus konsolidierter Datei)]]&lt;&gt;"",BTT[[#This Row],[Lfd Nr. 
(aus konsolidierter Datei)]],VLOOKUP(aktives_Teilprojekt,Teilprojekte[[Teilprojekte]:[Kürzel]],2,FALSE)&amp;ROW(BTT[[#This Row],[Lfd Nr.
(automatisch)]])-2),"")</f>
        <v>FI2642</v>
      </c>
      <c r="B1060" t="s">
        <v>807</v>
      </c>
      <c r="D1060" t="s">
        <v>102</v>
      </c>
      <c r="E1060" t="str">
        <f>IFERROR(IF(NOT(BTT[[#This Row],[Manuelle Änderung des Verantwortliches TP
(Auswahl - bei Bedarf)]]=""),BTT[[#This Row],[Manuelle Änderung des Verantwortliches TP
(Auswahl - bei Bedarf)]],VLOOKUP(BTT[[#This Row],[Hauptprozess
(Pflichtauswahl)]],Hauptprozesse[],3,FALSE)),"")</f>
        <v>FI</v>
      </c>
      <c r="F1060" t="s">
        <v>5</v>
      </c>
      <c r="G1060" t="s">
        <v>851</v>
      </c>
      <c r="H1060" t="s">
        <v>5</v>
      </c>
      <c r="I1060" t="s">
        <v>3087</v>
      </c>
      <c r="J1060" t="str">
        <f>IFERROR(VLOOKUP(BTT[[#This Row],[Verwendete Transaktion (Pflichtauswahl)]],Transaktionen[[Transaktionen]:[Langtext]],2,FALSE),"")</f>
        <v>Abschreibungen</v>
      </c>
      <c r="O1060" t="s">
        <v>83</v>
      </c>
      <c r="T1060" t="s">
        <v>83</v>
      </c>
      <c r="V1060" t="str">
        <f>IFERROR(VLOOKUP(BTT[[#This Row],[Verwendetes Formular
(Auswahl falls relevant)]],Formulare[[Formularbezeichnung]:[Formularname (technisch)]],2,FALSE),"")</f>
        <v/>
      </c>
      <c r="X1060" t="s">
        <v>83</v>
      </c>
      <c r="Y1060" s="4"/>
      <c r="AB1060" t="s">
        <v>85</v>
      </c>
      <c r="AC1060" t="s">
        <v>859</v>
      </c>
      <c r="AD1060" t="s">
        <v>816</v>
      </c>
      <c r="AF1060" t="s">
        <v>3080</v>
      </c>
      <c r="AI1060" t="s">
        <v>85</v>
      </c>
      <c r="AJ1060" t="s">
        <v>85</v>
      </c>
      <c r="AK1060" t="str">
        <f>IF(BTT[[#This Row],[Subprozess
(optionale Auswahl)]]="","okay",IF(VLOOKUP(BTT[[#This Row],[Subprozess
(optionale Auswahl)]],BPML[[Subprozess]:[Zugeordneter Hauptprozess]],3,FALSE)=BTT[[#This Row],[Hauptprozess
(Pflichtauswahl)]],"okay","falscher Subprozess"))</f>
        <v>okay</v>
      </c>
      <c r="AL1060" t="str">
        <f>IF(aktives_Teilprojekt="Master","",IF(BTT[[#This Row],[Verantwortliches TP
(automatisch)]]=VLOOKUP(aktives_Teilprojekt,Teilprojekte[[Teilprojekte]:[Kürzel]],2,FALSE),"okay","Hauptprozess anderes TP"))</f>
        <v>okay</v>
      </c>
      <c r="AM10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0" t="str">
        <f>IFERROR(IF(BTT[[#This Row],[SAP-Modul
(Pflichtauswahl)]]&lt;&gt;VLOOKUP(BTT[[#This Row],[Verwendete Transaktion (Pflichtauswahl)]],Transaktionen[[Transaktionen]:[Modul]],3,FALSE),"Modul anders","okay"),"")</f>
        <v>okay</v>
      </c>
      <c r="AP1060" t="str">
        <f>IFERROR(IF(COUNTIFS(BTT[Verwendete Transaktion (Pflichtauswahl)],BTT[[#This Row],[Verwendete Transaktion (Pflichtauswahl)]],BTT[SAP-Modul
(Pflichtauswahl)],"&lt;&gt;"&amp;BTT[[#This Row],[SAP-Modul
(Pflichtauswahl)]])&gt;0,"Modul anders","okay"),"")</f>
        <v>okay</v>
      </c>
      <c r="AQ1060" t="str">
        <f>IFERROR(IF(COUNTIFS(BTT[Verwendete Transaktion (Pflichtauswahl)],BTT[[#This Row],[Verwendete Transaktion (Pflichtauswahl)]],BTT[Verantwortliches TP
(automatisch)],"&lt;&gt;"&amp;BTT[[#This Row],[Verantwortliches TP
(automatisch)]])&gt;0,"Transaktion mehrfach","okay"),"")</f>
        <v>okay</v>
      </c>
      <c r="AR1060" t="str">
        <f>IFERROR(IF(COUNTIFS(BTT[Verwendete Transaktion (Pflichtauswahl)],BTT[[#This Row],[Verwendete Transaktion (Pflichtauswahl)]],BTT[Verantwortliches TP
(automatisch)],"&lt;&gt;"&amp;VLOOKUP(aktives_Teilprojekt,Teilprojekte[[Teilprojekte]:[Kürzel]],2,FALSE))&gt;0,"Transaktion mehrfach","okay"),"")</f>
        <v>okay</v>
      </c>
      <c r="AS1060" t="s">
        <v>3088</v>
      </c>
    </row>
    <row r="1061" spans="1:45">
      <c r="A1061" t="str">
        <f>IFERROR(IF(BTT[[#This Row],[Lfd Nr. 
(aus konsolidierter Datei)]]&lt;&gt;"",BTT[[#This Row],[Lfd Nr. 
(aus konsolidierter Datei)]],VLOOKUP(aktives_Teilprojekt,Teilprojekte[[Teilprojekte]:[Kürzel]],2,FALSE)&amp;ROW(BTT[[#This Row],[Lfd Nr.
(automatisch)]])-2),"")</f>
        <v>FI2643</v>
      </c>
      <c r="B1061" t="s">
        <v>849</v>
      </c>
      <c r="D1061" t="s">
        <v>102</v>
      </c>
      <c r="E1061" t="str">
        <f>IFERROR(IF(NOT(BTT[[#This Row],[Manuelle Änderung des Verantwortliches TP
(Auswahl - bei Bedarf)]]=""),BTT[[#This Row],[Manuelle Änderung des Verantwortliches TP
(Auswahl - bei Bedarf)]],VLOOKUP(BTT[[#This Row],[Hauptprozess
(Pflichtauswahl)]],Hauptprozesse[],3,FALSE)),"")</f>
        <v>FI</v>
      </c>
      <c r="F1061" t="s">
        <v>5</v>
      </c>
      <c r="G1061" t="s">
        <v>851</v>
      </c>
      <c r="H1061" t="s">
        <v>5</v>
      </c>
      <c r="I1061" t="s">
        <v>3089</v>
      </c>
      <c r="J1061" t="str">
        <f>IFERROR(VLOOKUP(BTT[[#This Row],[Verwendete Transaktion (Pflichtauswahl)]],Transaktionen[[Transaktionen]:[Langtext]],2,FALSE),"")</f>
        <v>Änderungen der Anlagenstammsätze</v>
      </c>
      <c r="O1061" t="s">
        <v>83</v>
      </c>
      <c r="T1061" t="s">
        <v>83</v>
      </c>
      <c r="V1061" t="str">
        <f>IFERROR(VLOOKUP(BTT[[#This Row],[Verwendetes Formular
(Auswahl falls relevant)]],Formulare[[Formularbezeichnung]:[Formularname (technisch)]],2,FALSE),"")</f>
        <v/>
      </c>
      <c r="X1061" t="s">
        <v>83</v>
      </c>
      <c r="Y1061" s="4"/>
      <c r="AB1061" t="s">
        <v>85</v>
      </c>
      <c r="AC1061" t="s">
        <v>859</v>
      </c>
      <c r="AD1061" t="s">
        <v>816</v>
      </c>
      <c r="AF1061" t="s">
        <v>3090</v>
      </c>
      <c r="AI1061" t="s">
        <v>85</v>
      </c>
      <c r="AJ1061" t="s">
        <v>85</v>
      </c>
      <c r="AK1061" t="str">
        <f>IF(BTT[[#This Row],[Subprozess
(optionale Auswahl)]]="","okay",IF(VLOOKUP(BTT[[#This Row],[Subprozess
(optionale Auswahl)]],BPML[[Subprozess]:[Zugeordneter Hauptprozess]],3,FALSE)=BTT[[#This Row],[Hauptprozess
(Pflichtauswahl)]],"okay","falscher Subprozess"))</f>
        <v>okay</v>
      </c>
      <c r="AL1061" t="str">
        <f>IF(aktives_Teilprojekt="Master","",IF(BTT[[#This Row],[Verantwortliches TP
(automatisch)]]=VLOOKUP(aktives_Teilprojekt,Teilprojekte[[Teilprojekte]:[Kürzel]],2,FALSE),"okay","Hauptprozess anderes TP"))</f>
        <v>okay</v>
      </c>
      <c r="AM10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1" t="str">
        <f>IFERROR(IF(BTT[[#This Row],[SAP-Modul
(Pflichtauswahl)]]&lt;&gt;VLOOKUP(BTT[[#This Row],[Verwendete Transaktion (Pflichtauswahl)]],Transaktionen[[Transaktionen]:[Modul]],3,FALSE),"Modul anders","okay"),"")</f>
        <v>okay</v>
      </c>
      <c r="AP1061" t="str">
        <f>IFERROR(IF(COUNTIFS(BTT[Verwendete Transaktion (Pflichtauswahl)],BTT[[#This Row],[Verwendete Transaktion (Pflichtauswahl)]],BTT[SAP-Modul
(Pflichtauswahl)],"&lt;&gt;"&amp;BTT[[#This Row],[SAP-Modul
(Pflichtauswahl)]])&gt;0,"Modul anders","okay"),"")</f>
        <v>okay</v>
      </c>
      <c r="AQ1061" t="str">
        <f>IFERROR(IF(COUNTIFS(BTT[Verwendete Transaktion (Pflichtauswahl)],BTT[[#This Row],[Verwendete Transaktion (Pflichtauswahl)]],BTT[Verantwortliches TP
(automatisch)],"&lt;&gt;"&amp;BTT[[#This Row],[Verantwortliches TP
(automatisch)]])&gt;0,"Transaktion mehrfach","okay"),"")</f>
        <v>okay</v>
      </c>
      <c r="AR1061" t="str">
        <f>IFERROR(IF(COUNTIFS(BTT[Verwendete Transaktion (Pflichtauswahl)],BTT[[#This Row],[Verwendete Transaktion (Pflichtauswahl)]],BTT[Verantwortliches TP
(automatisch)],"&lt;&gt;"&amp;VLOOKUP(aktives_Teilprojekt,Teilprojekte[[Teilprojekte]:[Kürzel]],2,FALSE))&gt;0,"Transaktion mehrfach","okay"),"")</f>
        <v>okay</v>
      </c>
      <c r="AS1061" t="s">
        <v>3091</v>
      </c>
    </row>
    <row r="1062" spans="1:45">
      <c r="A1062" t="str">
        <f>IFERROR(IF(BTT[[#This Row],[Lfd Nr. 
(aus konsolidierter Datei)]]&lt;&gt;"",BTT[[#This Row],[Lfd Nr. 
(aus konsolidierter Datei)]],VLOOKUP(aktives_Teilprojekt,Teilprojekte[[Teilprojekte]:[Kürzel]],2,FALSE)&amp;ROW(BTT[[#This Row],[Lfd Nr.
(automatisch)]])-2),"")</f>
        <v>FI2644</v>
      </c>
      <c r="B1062" t="s">
        <v>849</v>
      </c>
      <c r="D1062" t="s">
        <v>102</v>
      </c>
      <c r="E1062" t="str">
        <f>IFERROR(IF(NOT(BTT[[#This Row],[Manuelle Änderung des Verantwortliches TP
(Auswahl - bei Bedarf)]]=""),BTT[[#This Row],[Manuelle Änderung des Verantwortliches TP
(Auswahl - bei Bedarf)]],VLOOKUP(BTT[[#This Row],[Hauptprozess
(Pflichtauswahl)]],Hauptprozesse[],3,FALSE)),"")</f>
        <v>FI</v>
      </c>
      <c r="F1062" t="s">
        <v>5</v>
      </c>
      <c r="G1062" t="s">
        <v>851</v>
      </c>
      <c r="H1062" t="s">
        <v>5</v>
      </c>
      <c r="I1062" t="s">
        <v>3092</v>
      </c>
      <c r="J1062" t="str">
        <f>IFERROR(VLOOKUP(BTT[[#This Row],[Verwendete Transaktion (Pflichtauswahl)]],Transaktionen[[Transaktionen]:[Langtext]],2,FALSE),"")</f>
        <v>Anlagenbewegungen</v>
      </c>
      <c r="O1062" t="s">
        <v>83</v>
      </c>
      <c r="T1062" t="s">
        <v>83</v>
      </c>
      <c r="V1062" t="str">
        <f>IFERROR(VLOOKUP(BTT[[#This Row],[Verwendetes Formular
(Auswahl falls relevant)]],Formulare[[Formularbezeichnung]:[Formularname (technisch)]],2,FALSE),"")</f>
        <v/>
      </c>
      <c r="X1062" t="s">
        <v>83</v>
      </c>
      <c r="Y1062" s="4"/>
      <c r="AB1062" t="s">
        <v>85</v>
      </c>
      <c r="AC1062" t="s">
        <v>859</v>
      </c>
      <c r="AD1062" t="s">
        <v>816</v>
      </c>
      <c r="AF1062" t="s">
        <v>3093</v>
      </c>
      <c r="AI1062" t="s">
        <v>85</v>
      </c>
      <c r="AJ1062" t="s">
        <v>85</v>
      </c>
      <c r="AK1062" t="str">
        <f>IF(BTT[[#This Row],[Subprozess
(optionale Auswahl)]]="","okay",IF(VLOOKUP(BTT[[#This Row],[Subprozess
(optionale Auswahl)]],BPML[[Subprozess]:[Zugeordneter Hauptprozess]],3,FALSE)=BTT[[#This Row],[Hauptprozess
(Pflichtauswahl)]],"okay","falscher Subprozess"))</f>
        <v>okay</v>
      </c>
      <c r="AL1062" t="str">
        <f>IF(aktives_Teilprojekt="Master","",IF(BTT[[#This Row],[Verantwortliches TP
(automatisch)]]=VLOOKUP(aktives_Teilprojekt,Teilprojekte[[Teilprojekte]:[Kürzel]],2,FALSE),"okay","Hauptprozess anderes TP"))</f>
        <v>okay</v>
      </c>
      <c r="AM10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2" t="str">
        <f>IFERROR(IF(BTT[[#This Row],[SAP-Modul
(Pflichtauswahl)]]&lt;&gt;VLOOKUP(BTT[[#This Row],[Verwendete Transaktion (Pflichtauswahl)]],Transaktionen[[Transaktionen]:[Modul]],3,FALSE),"Modul anders","okay"),"")</f>
        <v>okay</v>
      </c>
      <c r="AP1062" t="str">
        <f>IFERROR(IF(COUNTIFS(BTT[Verwendete Transaktion (Pflichtauswahl)],BTT[[#This Row],[Verwendete Transaktion (Pflichtauswahl)]],BTT[SAP-Modul
(Pflichtauswahl)],"&lt;&gt;"&amp;BTT[[#This Row],[SAP-Modul
(Pflichtauswahl)]])&gt;0,"Modul anders","okay"),"")</f>
        <v>okay</v>
      </c>
      <c r="AQ1062" t="str">
        <f>IFERROR(IF(COUNTIFS(BTT[Verwendete Transaktion (Pflichtauswahl)],BTT[[#This Row],[Verwendete Transaktion (Pflichtauswahl)]],BTT[Verantwortliches TP
(automatisch)],"&lt;&gt;"&amp;BTT[[#This Row],[Verantwortliches TP
(automatisch)]])&gt;0,"Transaktion mehrfach","okay"),"")</f>
        <v>okay</v>
      </c>
      <c r="AR1062" t="str">
        <f>IFERROR(IF(COUNTIFS(BTT[Verwendete Transaktion (Pflichtauswahl)],BTT[[#This Row],[Verwendete Transaktion (Pflichtauswahl)]],BTT[Verantwortliches TP
(automatisch)],"&lt;&gt;"&amp;VLOOKUP(aktives_Teilprojekt,Teilprojekte[[Teilprojekte]:[Kürzel]],2,FALSE))&gt;0,"Transaktion mehrfach","okay"),"")</f>
        <v>okay</v>
      </c>
      <c r="AS1062" t="s">
        <v>3094</v>
      </c>
    </row>
    <row r="1063" spans="1:45">
      <c r="A1063" t="str">
        <f>IFERROR(IF(BTT[[#This Row],[Lfd Nr. 
(aus konsolidierter Datei)]]&lt;&gt;"",BTT[[#This Row],[Lfd Nr. 
(aus konsolidierter Datei)]],VLOOKUP(aktives_Teilprojekt,Teilprojekte[[Teilprojekte]:[Kürzel]],2,FALSE)&amp;ROW(BTT[[#This Row],[Lfd Nr.
(automatisch)]])-2),"")</f>
        <v>FI2645</v>
      </c>
      <c r="B1063" t="s">
        <v>807</v>
      </c>
      <c r="D1063" t="s">
        <v>102</v>
      </c>
      <c r="E1063" t="str">
        <f>IFERROR(IF(NOT(BTT[[#This Row],[Manuelle Änderung des Verantwortliches TP
(Auswahl - bei Bedarf)]]=""),BTT[[#This Row],[Manuelle Änderung des Verantwortliches TP
(Auswahl - bei Bedarf)]],VLOOKUP(BTT[[#This Row],[Hauptprozess
(Pflichtauswahl)]],Hauptprozesse[],3,FALSE)),"")</f>
        <v>FI</v>
      </c>
      <c r="F1063" t="s">
        <v>5</v>
      </c>
      <c r="G1063" t="s">
        <v>851</v>
      </c>
      <c r="H1063" t="s">
        <v>5</v>
      </c>
      <c r="I1063" t="s">
        <v>3095</v>
      </c>
      <c r="J1063" t="str">
        <f>IFERROR(VLOOKUP(BTT[[#This Row],[Verwendete Transaktion (Pflichtauswahl)]],Transaktionen[[Transaktionen]:[Langtext]],2,FALSE),"")</f>
        <v>Anlagenbestand</v>
      </c>
      <c r="O1063" t="s">
        <v>83</v>
      </c>
      <c r="T1063" t="s">
        <v>83</v>
      </c>
      <c r="V1063" t="str">
        <f>IFERROR(VLOOKUP(BTT[[#This Row],[Verwendetes Formular
(Auswahl falls relevant)]],Formulare[[Formularbezeichnung]:[Formularname (technisch)]],2,FALSE),"")</f>
        <v/>
      </c>
      <c r="X1063" t="s">
        <v>83</v>
      </c>
      <c r="Y1063" s="4"/>
      <c r="AB1063" t="s">
        <v>85</v>
      </c>
      <c r="AC1063" s="22" t="s">
        <v>97</v>
      </c>
      <c r="AD1063" t="s">
        <v>98</v>
      </c>
      <c r="AF1063" s="22" t="s">
        <v>97</v>
      </c>
      <c r="AI1063" t="s">
        <v>85</v>
      </c>
      <c r="AJ1063" t="s">
        <v>85</v>
      </c>
      <c r="AK1063" t="str">
        <f>IF(BTT[[#This Row],[Subprozess
(optionale Auswahl)]]="","okay",IF(VLOOKUP(BTT[[#This Row],[Subprozess
(optionale Auswahl)]],BPML[[Subprozess]:[Zugeordneter Hauptprozess]],3,FALSE)=BTT[[#This Row],[Hauptprozess
(Pflichtauswahl)]],"okay","falscher Subprozess"))</f>
        <v>okay</v>
      </c>
      <c r="AL1063" t="str">
        <f>IF(aktives_Teilprojekt="Master","",IF(BTT[[#This Row],[Verantwortliches TP
(automatisch)]]=VLOOKUP(aktives_Teilprojekt,Teilprojekte[[Teilprojekte]:[Kürzel]],2,FALSE),"okay","Hauptprozess anderes TP"))</f>
        <v>okay</v>
      </c>
      <c r="AM10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3" t="str">
        <f>IFERROR(IF(BTT[[#This Row],[SAP-Modul
(Pflichtauswahl)]]&lt;&gt;VLOOKUP(BTT[[#This Row],[Verwendete Transaktion (Pflichtauswahl)]],Transaktionen[[Transaktionen]:[Modul]],3,FALSE),"Modul anders","okay"),"")</f>
        <v>okay</v>
      </c>
      <c r="AP1063" t="str">
        <f>IFERROR(IF(COUNTIFS(BTT[Verwendete Transaktion (Pflichtauswahl)],BTT[[#This Row],[Verwendete Transaktion (Pflichtauswahl)]],BTT[SAP-Modul
(Pflichtauswahl)],"&lt;&gt;"&amp;BTT[[#This Row],[SAP-Modul
(Pflichtauswahl)]])&gt;0,"Modul anders","okay"),"")</f>
        <v>okay</v>
      </c>
      <c r="AQ1063" t="str">
        <f>IFERROR(IF(COUNTIFS(BTT[Verwendete Transaktion (Pflichtauswahl)],BTT[[#This Row],[Verwendete Transaktion (Pflichtauswahl)]],BTT[Verantwortliches TP
(automatisch)],"&lt;&gt;"&amp;BTT[[#This Row],[Verantwortliches TP
(automatisch)]])&gt;0,"Transaktion mehrfach","okay"),"")</f>
        <v>okay</v>
      </c>
      <c r="AR1063" t="str">
        <f>IFERROR(IF(COUNTIFS(BTT[Verwendete Transaktion (Pflichtauswahl)],BTT[[#This Row],[Verwendete Transaktion (Pflichtauswahl)]],BTT[Verantwortliches TP
(automatisch)],"&lt;&gt;"&amp;VLOOKUP(aktives_Teilprojekt,Teilprojekte[[Teilprojekte]:[Kürzel]],2,FALSE))&gt;0,"Transaktion mehrfach","okay"),"")</f>
        <v>okay</v>
      </c>
      <c r="AS1063" t="s">
        <v>3096</v>
      </c>
    </row>
    <row r="1064" spans="1:45">
      <c r="A1064" t="str">
        <f>IFERROR(IF(BTT[[#This Row],[Lfd Nr. 
(aus konsolidierter Datei)]]&lt;&gt;"",BTT[[#This Row],[Lfd Nr. 
(aus konsolidierter Datei)]],VLOOKUP(aktives_Teilprojekt,Teilprojekte[[Teilprojekte]:[Kürzel]],2,FALSE)&amp;ROW(BTT[[#This Row],[Lfd Nr.
(automatisch)]])-2),"")</f>
        <v>FI2646</v>
      </c>
      <c r="B1064" t="s">
        <v>849</v>
      </c>
      <c r="D1064" t="s">
        <v>102</v>
      </c>
      <c r="E1064" t="str">
        <f>IFERROR(IF(NOT(BTT[[#This Row],[Manuelle Änderung des Verantwortliches TP
(Auswahl - bei Bedarf)]]=""),BTT[[#This Row],[Manuelle Änderung des Verantwortliches TP
(Auswahl - bei Bedarf)]],VLOOKUP(BTT[[#This Row],[Hauptprozess
(Pflichtauswahl)]],Hauptprozesse[],3,FALSE)),"")</f>
        <v>FI</v>
      </c>
      <c r="F1064" t="s">
        <v>5</v>
      </c>
      <c r="G1064" t="s">
        <v>851</v>
      </c>
      <c r="H1064" t="s">
        <v>5</v>
      </c>
      <c r="I1064" t="s">
        <v>3097</v>
      </c>
      <c r="J1064" t="str">
        <f>IFERROR(VLOOKUP(BTT[[#This Row],[Verwendete Transaktion (Pflichtauswahl)]],Transaktionen[[Transaktionen]:[Langtext]],2,FALSE),"")</f>
        <v>Anlagenbewegungen</v>
      </c>
      <c r="O1064" t="s">
        <v>83</v>
      </c>
      <c r="T1064" t="s">
        <v>83</v>
      </c>
      <c r="V1064" t="str">
        <f>IFERROR(VLOOKUP(BTT[[#This Row],[Verwendetes Formular
(Auswahl falls relevant)]],Formulare[[Formularbezeichnung]:[Formularname (technisch)]],2,FALSE),"")</f>
        <v/>
      </c>
      <c r="X1064" t="s">
        <v>83</v>
      </c>
      <c r="Y1064" s="4"/>
      <c r="AB1064" t="s">
        <v>85</v>
      </c>
      <c r="AC1064" t="s">
        <v>859</v>
      </c>
      <c r="AD1064" t="s">
        <v>816</v>
      </c>
      <c r="AF1064" t="s">
        <v>3093</v>
      </c>
      <c r="AI1064" t="s">
        <v>85</v>
      </c>
      <c r="AJ1064" t="s">
        <v>85</v>
      </c>
      <c r="AK1064" t="str">
        <f>IF(BTT[[#This Row],[Subprozess
(optionale Auswahl)]]="","okay",IF(VLOOKUP(BTT[[#This Row],[Subprozess
(optionale Auswahl)]],BPML[[Subprozess]:[Zugeordneter Hauptprozess]],3,FALSE)=BTT[[#This Row],[Hauptprozess
(Pflichtauswahl)]],"okay","falscher Subprozess"))</f>
        <v>okay</v>
      </c>
      <c r="AL1064" t="str">
        <f>IF(aktives_Teilprojekt="Master","",IF(BTT[[#This Row],[Verantwortliches TP
(automatisch)]]=VLOOKUP(aktives_Teilprojekt,Teilprojekte[[Teilprojekte]:[Kürzel]],2,FALSE),"okay","Hauptprozess anderes TP"))</f>
        <v>okay</v>
      </c>
      <c r="AM10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4" t="str">
        <f>IFERROR(IF(BTT[[#This Row],[SAP-Modul
(Pflichtauswahl)]]&lt;&gt;VLOOKUP(BTT[[#This Row],[Verwendete Transaktion (Pflichtauswahl)]],Transaktionen[[Transaktionen]:[Modul]],3,FALSE),"Modul anders","okay"),"")</f>
        <v>okay</v>
      </c>
      <c r="AP1064" t="str">
        <f>IFERROR(IF(COUNTIFS(BTT[Verwendete Transaktion (Pflichtauswahl)],BTT[[#This Row],[Verwendete Transaktion (Pflichtauswahl)]],BTT[SAP-Modul
(Pflichtauswahl)],"&lt;&gt;"&amp;BTT[[#This Row],[SAP-Modul
(Pflichtauswahl)]])&gt;0,"Modul anders","okay"),"")</f>
        <v>okay</v>
      </c>
      <c r="AQ1064" t="str">
        <f>IFERROR(IF(COUNTIFS(BTT[Verwendete Transaktion (Pflichtauswahl)],BTT[[#This Row],[Verwendete Transaktion (Pflichtauswahl)]],BTT[Verantwortliches TP
(automatisch)],"&lt;&gt;"&amp;BTT[[#This Row],[Verantwortliches TP
(automatisch)]])&gt;0,"Transaktion mehrfach","okay"),"")</f>
        <v>okay</v>
      </c>
      <c r="AR1064" t="str">
        <f>IFERROR(IF(COUNTIFS(BTT[Verwendete Transaktion (Pflichtauswahl)],BTT[[#This Row],[Verwendete Transaktion (Pflichtauswahl)]],BTT[Verantwortliches TP
(automatisch)],"&lt;&gt;"&amp;VLOOKUP(aktives_Teilprojekt,Teilprojekte[[Teilprojekte]:[Kürzel]],2,FALSE))&gt;0,"Transaktion mehrfach","okay"),"")</f>
        <v>okay</v>
      </c>
      <c r="AS1064" t="s">
        <v>3098</v>
      </c>
    </row>
    <row r="1065" spans="1:45">
      <c r="A1065" t="str">
        <f>IFERROR(IF(BTT[[#This Row],[Lfd Nr. 
(aus konsolidierter Datei)]]&lt;&gt;"",BTT[[#This Row],[Lfd Nr. 
(aus konsolidierter Datei)]],VLOOKUP(aktives_Teilprojekt,Teilprojekte[[Teilprojekte]:[Kürzel]],2,FALSE)&amp;ROW(BTT[[#This Row],[Lfd Nr.
(automatisch)]])-2),"")</f>
        <v>FI2647</v>
      </c>
      <c r="B1065" t="s">
        <v>868</v>
      </c>
      <c r="D1065" t="s">
        <v>102</v>
      </c>
      <c r="E1065" t="str">
        <f>IFERROR(IF(NOT(BTT[[#This Row],[Manuelle Änderung des Verantwortliches TP
(Auswahl - bei Bedarf)]]=""),BTT[[#This Row],[Manuelle Änderung des Verantwortliches TP
(Auswahl - bei Bedarf)]],VLOOKUP(BTT[[#This Row],[Hauptprozess
(Pflichtauswahl)]],Hauptprozesse[],3,FALSE)),"")</f>
        <v>FI</v>
      </c>
      <c r="F1065" t="s">
        <v>5</v>
      </c>
      <c r="G1065" t="s">
        <v>851</v>
      </c>
      <c r="H1065" t="s">
        <v>5</v>
      </c>
      <c r="I1065" t="s">
        <v>3099</v>
      </c>
      <c r="J1065" t="str">
        <f>IFERROR(VLOOKUP(BTT[[#This Row],[Verwendete Transaktion (Pflichtauswahl)]],Transaktionen[[Transaktionen]:[Langtext]],2,FALSE),"")</f>
        <v>Anlagenzugänge</v>
      </c>
      <c r="O1065" t="s">
        <v>83</v>
      </c>
      <c r="T1065" t="s">
        <v>83</v>
      </c>
      <c r="V1065" t="str">
        <f>IFERROR(VLOOKUP(BTT[[#This Row],[Verwendetes Formular
(Auswahl falls relevant)]],Formulare[[Formularbezeichnung]:[Formularname (technisch)]],2,FALSE),"")</f>
        <v/>
      </c>
      <c r="X1065" t="s">
        <v>83</v>
      </c>
      <c r="Y1065" s="4"/>
      <c r="AB1065" t="s">
        <v>85</v>
      </c>
      <c r="AC1065" t="s">
        <v>859</v>
      </c>
      <c r="AD1065" t="s">
        <v>816</v>
      </c>
      <c r="AF1065" t="s">
        <v>3100</v>
      </c>
      <c r="AI1065" t="s">
        <v>85</v>
      </c>
      <c r="AJ1065" t="s">
        <v>85</v>
      </c>
      <c r="AK1065" t="str">
        <f>IF(BTT[[#This Row],[Subprozess
(optionale Auswahl)]]="","okay",IF(VLOOKUP(BTT[[#This Row],[Subprozess
(optionale Auswahl)]],BPML[[Subprozess]:[Zugeordneter Hauptprozess]],3,FALSE)=BTT[[#This Row],[Hauptprozess
(Pflichtauswahl)]],"okay","falscher Subprozess"))</f>
        <v>okay</v>
      </c>
      <c r="AL1065" t="str">
        <f>IF(aktives_Teilprojekt="Master","",IF(BTT[[#This Row],[Verantwortliches TP
(automatisch)]]=VLOOKUP(aktives_Teilprojekt,Teilprojekte[[Teilprojekte]:[Kürzel]],2,FALSE),"okay","Hauptprozess anderes TP"))</f>
        <v>okay</v>
      </c>
      <c r="AM10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5" t="str">
        <f>IFERROR(IF(BTT[[#This Row],[SAP-Modul
(Pflichtauswahl)]]&lt;&gt;VLOOKUP(BTT[[#This Row],[Verwendete Transaktion (Pflichtauswahl)]],Transaktionen[[Transaktionen]:[Modul]],3,FALSE),"Modul anders","okay"),"")</f>
        <v>okay</v>
      </c>
      <c r="AP1065" t="str">
        <f>IFERROR(IF(COUNTIFS(BTT[Verwendete Transaktion (Pflichtauswahl)],BTT[[#This Row],[Verwendete Transaktion (Pflichtauswahl)]],BTT[SAP-Modul
(Pflichtauswahl)],"&lt;&gt;"&amp;BTT[[#This Row],[SAP-Modul
(Pflichtauswahl)]])&gt;0,"Modul anders","okay"),"")</f>
        <v>okay</v>
      </c>
      <c r="AQ1065" t="str">
        <f>IFERROR(IF(COUNTIFS(BTT[Verwendete Transaktion (Pflichtauswahl)],BTT[[#This Row],[Verwendete Transaktion (Pflichtauswahl)]],BTT[Verantwortliches TP
(automatisch)],"&lt;&gt;"&amp;BTT[[#This Row],[Verantwortliches TP
(automatisch)]])&gt;0,"Transaktion mehrfach","okay"),"")</f>
        <v>okay</v>
      </c>
      <c r="AR1065" t="str">
        <f>IFERROR(IF(COUNTIFS(BTT[Verwendete Transaktion (Pflichtauswahl)],BTT[[#This Row],[Verwendete Transaktion (Pflichtauswahl)]],BTT[Verantwortliches TP
(automatisch)],"&lt;&gt;"&amp;VLOOKUP(aktives_Teilprojekt,Teilprojekte[[Teilprojekte]:[Kürzel]],2,FALSE))&gt;0,"Transaktion mehrfach","okay"),"")</f>
        <v>okay</v>
      </c>
      <c r="AS1065" t="s">
        <v>3101</v>
      </c>
    </row>
    <row r="1066" spans="1:45">
      <c r="A1066" t="str">
        <f>IFERROR(IF(BTT[[#This Row],[Lfd Nr. 
(aus konsolidierter Datei)]]&lt;&gt;"",BTT[[#This Row],[Lfd Nr. 
(aus konsolidierter Datei)]],VLOOKUP(aktives_Teilprojekt,Teilprojekte[[Teilprojekte]:[Kürzel]],2,FALSE)&amp;ROW(BTT[[#This Row],[Lfd Nr.
(automatisch)]])-2),"")</f>
        <v>FI2648</v>
      </c>
      <c r="B1066" t="s">
        <v>878</v>
      </c>
      <c r="D1066" t="s">
        <v>102</v>
      </c>
      <c r="E1066" t="str">
        <f>IFERROR(IF(NOT(BTT[[#This Row],[Manuelle Änderung des Verantwortliches TP
(Auswahl - bei Bedarf)]]=""),BTT[[#This Row],[Manuelle Änderung des Verantwortliches TP
(Auswahl - bei Bedarf)]],VLOOKUP(BTT[[#This Row],[Hauptprozess
(Pflichtauswahl)]],Hauptprozesse[],3,FALSE)),"")</f>
        <v>FI</v>
      </c>
      <c r="F1066" t="s">
        <v>5</v>
      </c>
      <c r="G1066" t="s">
        <v>851</v>
      </c>
      <c r="H1066" t="s">
        <v>5</v>
      </c>
      <c r="I1066" t="s">
        <v>3102</v>
      </c>
      <c r="J1066" t="str">
        <f>IFERROR(VLOOKUP(BTT[[#This Row],[Verwendete Transaktion (Pflichtauswahl)]],Transaktionen[[Transaktionen]:[Langtext]],2,FALSE),"")</f>
        <v>Anlagenabgänge</v>
      </c>
      <c r="O1066" t="s">
        <v>83</v>
      </c>
      <c r="T1066" t="s">
        <v>83</v>
      </c>
      <c r="V1066" t="str">
        <f>IFERROR(VLOOKUP(BTT[[#This Row],[Verwendetes Formular
(Auswahl falls relevant)]],Formulare[[Formularbezeichnung]:[Formularname (technisch)]],2,FALSE),"")</f>
        <v/>
      </c>
      <c r="X1066" t="s">
        <v>83</v>
      </c>
      <c r="Y1066" s="4"/>
      <c r="AB1066" t="s">
        <v>85</v>
      </c>
      <c r="AC1066" t="s">
        <v>859</v>
      </c>
      <c r="AD1066" t="s">
        <v>816</v>
      </c>
      <c r="AF1066" t="s">
        <v>3103</v>
      </c>
      <c r="AI1066" t="s">
        <v>85</v>
      </c>
      <c r="AJ1066" t="s">
        <v>85</v>
      </c>
      <c r="AK1066" t="str">
        <f>IF(BTT[[#This Row],[Subprozess
(optionale Auswahl)]]="","okay",IF(VLOOKUP(BTT[[#This Row],[Subprozess
(optionale Auswahl)]],BPML[[Subprozess]:[Zugeordneter Hauptprozess]],3,FALSE)=BTT[[#This Row],[Hauptprozess
(Pflichtauswahl)]],"okay","falscher Subprozess"))</f>
        <v>okay</v>
      </c>
      <c r="AL1066" t="str">
        <f>IF(aktives_Teilprojekt="Master","",IF(BTT[[#This Row],[Verantwortliches TP
(automatisch)]]=VLOOKUP(aktives_Teilprojekt,Teilprojekte[[Teilprojekte]:[Kürzel]],2,FALSE),"okay","Hauptprozess anderes TP"))</f>
        <v>okay</v>
      </c>
      <c r="AM10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6" t="str">
        <f>IFERROR(IF(BTT[[#This Row],[SAP-Modul
(Pflichtauswahl)]]&lt;&gt;VLOOKUP(BTT[[#This Row],[Verwendete Transaktion (Pflichtauswahl)]],Transaktionen[[Transaktionen]:[Modul]],3,FALSE),"Modul anders","okay"),"")</f>
        <v>okay</v>
      </c>
      <c r="AP1066" t="str">
        <f>IFERROR(IF(COUNTIFS(BTT[Verwendete Transaktion (Pflichtauswahl)],BTT[[#This Row],[Verwendete Transaktion (Pflichtauswahl)]],BTT[SAP-Modul
(Pflichtauswahl)],"&lt;&gt;"&amp;BTT[[#This Row],[SAP-Modul
(Pflichtauswahl)]])&gt;0,"Modul anders","okay"),"")</f>
        <v>okay</v>
      </c>
      <c r="AQ1066" t="str">
        <f>IFERROR(IF(COUNTIFS(BTT[Verwendete Transaktion (Pflichtauswahl)],BTT[[#This Row],[Verwendete Transaktion (Pflichtauswahl)]],BTT[Verantwortliches TP
(automatisch)],"&lt;&gt;"&amp;BTT[[#This Row],[Verantwortliches TP
(automatisch)]])&gt;0,"Transaktion mehrfach","okay"),"")</f>
        <v>okay</v>
      </c>
      <c r="AR1066" t="str">
        <f>IFERROR(IF(COUNTIFS(BTT[Verwendete Transaktion (Pflichtauswahl)],BTT[[#This Row],[Verwendete Transaktion (Pflichtauswahl)]],BTT[Verantwortliches TP
(automatisch)],"&lt;&gt;"&amp;VLOOKUP(aktives_Teilprojekt,Teilprojekte[[Teilprojekte]:[Kürzel]],2,FALSE))&gt;0,"Transaktion mehrfach","okay"),"")</f>
        <v>okay</v>
      </c>
      <c r="AS1066" t="s">
        <v>3104</v>
      </c>
    </row>
    <row r="1067" spans="1:45">
      <c r="A1067" t="str">
        <f>IFERROR(IF(BTT[[#This Row],[Lfd Nr. 
(aus konsolidierter Datei)]]&lt;&gt;"",BTT[[#This Row],[Lfd Nr. 
(aus konsolidierter Datei)]],VLOOKUP(aktives_Teilprojekt,Teilprojekte[[Teilprojekte]:[Kürzel]],2,FALSE)&amp;ROW(BTT[[#This Row],[Lfd Nr.
(automatisch)]])-2),"")</f>
        <v>FI2649</v>
      </c>
      <c r="B1067" t="s">
        <v>904</v>
      </c>
      <c r="D1067" t="s">
        <v>102</v>
      </c>
      <c r="E1067" t="str">
        <f>IFERROR(IF(NOT(BTT[[#This Row],[Manuelle Änderung des Verantwortliches TP
(Auswahl - bei Bedarf)]]=""),BTT[[#This Row],[Manuelle Änderung des Verantwortliches TP
(Auswahl - bei Bedarf)]],VLOOKUP(BTT[[#This Row],[Hauptprozess
(Pflichtauswahl)]],Hauptprozesse[],3,FALSE)),"")</f>
        <v>FI</v>
      </c>
      <c r="F1067" t="s">
        <v>5</v>
      </c>
      <c r="G1067" t="s">
        <v>851</v>
      </c>
      <c r="H1067" t="s">
        <v>5</v>
      </c>
      <c r="I1067" t="s">
        <v>3105</v>
      </c>
      <c r="J1067" t="str">
        <f>IFERROR(VLOOKUP(BTT[[#This Row],[Verwendete Transaktion (Pflichtauswahl)]],Transaktionen[[Transaktionen]:[Langtext]],2,FALSE),"")</f>
        <v>Anlagenumbuchungen</v>
      </c>
      <c r="O1067" t="s">
        <v>83</v>
      </c>
      <c r="T1067" t="s">
        <v>83</v>
      </c>
      <c r="V1067" t="str">
        <f>IFERROR(VLOOKUP(BTT[[#This Row],[Verwendetes Formular
(Auswahl falls relevant)]],Formulare[[Formularbezeichnung]:[Formularname (technisch)]],2,FALSE),"")</f>
        <v/>
      </c>
      <c r="X1067" t="s">
        <v>83</v>
      </c>
      <c r="Y1067" s="4"/>
      <c r="AB1067" t="s">
        <v>85</v>
      </c>
      <c r="AC1067" s="22" t="s">
        <v>97</v>
      </c>
      <c r="AD1067" t="s">
        <v>816</v>
      </c>
      <c r="AF1067" t="s">
        <v>3106</v>
      </c>
      <c r="AI1067" t="s">
        <v>85</v>
      </c>
      <c r="AJ1067" t="s">
        <v>85</v>
      </c>
      <c r="AK1067" t="str">
        <f>IF(BTT[[#This Row],[Subprozess
(optionale Auswahl)]]="","okay",IF(VLOOKUP(BTT[[#This Row],[Subprozess
(optionale Auswahl)]],BPML[[Subprozess]:[Zugeordneter Hauptprozess]],3,FALSE)=BTT[[#This Row],[Hauptprozess
(Pflichtauswahl)]],"okay","falscher Subprozess"))</f>
        <v>okay</v>
      </c>
      <c r="AL1067" t="str">
        <f>IF(aktives_Teilprojekt="Master","",IF(BTT[[#This Row],[Verantwortliches TP
(automatisch)]]=VLOOKUP(aktives_Teilprojekt,Teilprojekte[[Teilprojekte]:[Kürzel]],2,FALSE),"okay","Hauptprozess anderes TP"))</f>
        <v>okay</v>
      </c>
      <c r="AM10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7" t="str">
        <f>IFERROR(IF(BTT[[#This Row],[SAP-Modul
(Pflichtauswahl)]]&lt;&gt;VLOOKUP(BTT[[#This Row],[Verwendete Transaktion (Pflichtauswahl)]],Transaktionen[[Transaktionen]:[Modul]],3,FALSE),"Modul anders","okay"),"")</f>
        <v>okay</v>
      </c>
      <c r="AP1067" t="str">
        <f>IFERROR(IF(COUNTIFS(BTT[Verwendete Transaktion (Pflichtauswahl)],BTT[[#This Row],[Verwendete Transaktion (Pflichtauswahl)]],BTT[SAP-Modul
(Pflichtauswahl)],"&lt;&gt;"&amp;BTT[[#This Row],[SAP-Modul
(Pflichtauswahl)]])&gt;0,"Modul anders","okay"),"")</f>
        <v>okay</v>
      </c>
      <c r="AQ1067" t="str">
        <f>IFERROR(IF(COUNTIFS(BTT[Verwendete Transaktion (Pflichtauswahl)],BTT[[#This Row],[Verwendete Transaktion (Pflichtauswahl)]],BTT[Verantwortliches TP
(automatisch)],"&lt;&gt;"&amp;BTT[[#This Row],[Verantwortliches TP
(automatisch)]])&gt;0,"Transaktion mehrfach","okay"),"")</f>
        <v>okay</v>
      </c>
      <c r="AR1067" t="str">
        <f>IFERROR(IF(COUNTIFS(BTT[Verwendete Transaktion (Pflichtauswahl)],BTT[[#This Row],[Verwendete Transaktion (Pflichtauswahl)]],BTT[Verantwortliches TP
(automatisch)],"&lt;&gt;"&amp;VLOOKUP(aktives_Teilprojekt,Teilprojekte[[Teilprojekte]:[Kürzel]],2,FALSE))&gt;0,"Transaktion mehrfach","okay"),"")</f>
        <v>okay</v>
      </c>
      <c r="AS1067" t="s">
        <v>3107</v>
      </c>
    </row>
    <row r="1068" spans="1:45">
      <c r="A1068" t="str">
        <f>IFERROR(IF(BTT[[#This Row],[Lfd Nr. 
(aus konsolidierter Datei)]]&lt;&gt;"",BTT[[#This Row],[Lfd Nr. 
(aus konsolidierter Datei)]],VLOOKUP(aktives_Teilprojekt,Teilprojekte[[Teilprojekte]:[Kürzel]],2,FALSE)&amp;ROW(BTT[[#This Row],[Lfd Nr.
(automatisch)]])-2),"")</f>
        <v>FI2650</v>
      </c>
      <c r="B1068" t="s">
        <v>849</v>
      </c>
      <c r="D1068" t="s">
        <v>102</v>
      </c>
      <c r="E1068" t="str">
        <f>IFERROR(IF(NOT(BTT[[#This Row],[Manuelle Änderung des Verantwortliches TP
(Auswahl - bei Bedarf)]]=""),BTT[[#This Row],[Manuelle Änderung des Verantwortliches TP
(Auswahl - bei Bedarf)]],VLOOKUP(BTT[[#This Row],[Hauptprozess
(Pflichtauswahl)]],Hauptprozesse[],3,FALSE)),"")</f>
        <v>FI</v>
      </c>
      <c r="F1068" t="s">
        <v>5</v>
      </c>
      <c r="G1068" t="s">
        <v>851</v>
      </c>
      <c r="H1068" t="s">
        <v>5</v>
      </c>
      <c r="I1068" t="s">
        <v>3108</v>
      </c>
      <c r="J1068" t="str">
        <f>IFERROR(VLOOKUP(BTT[[#This Row],[Verwendete Transaktion (Pflichtauswahl)]],Transaktionen[[Transaktionen]:[Langtext]],2,FALSE),"")</f>
        <v>Verzeichnis unbebuchter Anlagen</v>
      </c>
      <c r="O1068" t="s">
        <v>83</v>
      </c>
      <c r="T1068" t="s">
        <v>83</v>
      </c>
      <c r="V1068" t="str">
        <f>IFERROR(VLOOKUP(BTT[[#This Row],[Verwendetes Formular
(Auswahl falls relevant)]],Formulare[[Formularbezeichnung]:[Formularname (technisch)]],2,FALSE),"")</f>
        <v/>
      </c>
      <c r="X1068" t="s">
        <v>83</v>
      </c>
      <c r="Y1068" s="4"/>
      <c r="AB1068" t="s">
        <v>85</v>
      </c>
      <c r="AC1068" s="22" t="s">
        <v>97</v>
      </c>
      <c r="AD1068" t="s">
        <v>98</v>
      </c>
      <c r="AF1068" s="22" t="s">
        <v>97</v>
      </c>
      <c r="AI1068" t="s">
        <v>85</v>
      </c>
      <c r="AJ1068" t="s">
        <v>85</v>
      </c>
      <c r="AK1068" t="str">
        <f>IF(BTT[[#This Row],[Subprozess
(optionale Auswahl)]]="","okay",IF(VLOOKUP(BTT[[#This Row],[Subprozess
(optionale Auswahl)]],BPML[[Subprozess]:[Zugeordneter Hauptprozess]],3,FALSE)=BTT[[#This Row],[Hauptprozess
(Pflichtauswahl)]],"okay","falscher Subprozess"))</f>
        <v>okay</v>
      </c>
      <c r="AL1068" t="str">
        <f>IF(aktives_Teilprojekt="Master","",IF(BTT[[#This Row],[Verantwortliches TP
(automatisch)]]=VLOOKUP(aktives_Teilprojekt,Teilprojekte[[Teilprojekte]:[Kürzel]],2,FALSE),"okay","Hauptprozess anderes TP"))</f>
        <v>okay</v>
      </c>
      <c r="AM10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8" t="str">
        <f>IFERROR(IF(BTT[[#This Row],[SAP-Modul
(Pflichtauswahl)]]&lt;&gt;VLOOKUP(BTT[[#This Row],[Verwendete Transaktion (Pflichtauswahl)]],Transaktionen[[Transaktionen]:[Modul]],3,FALSE),"Modul anders","okay"),"")</f>
        <v>okay</v>
      </c>
      <c r="AP1068" t="str">
        <f>IFERROR(IF(COUNTIFS(BTT[Verwendete Transaktion (Pflichtauswahl)],BTT[[#This Row],[Verwendete Transaktion (Pflichtauswahl)]],BTT[SAP-Modul
(Pflichtauswahl)],"&lt;&gt;"&amp;BTT[[#This Row],[SAP-Modul
(Pflichtauswahl)]])&gt;0,"Modul anders","okay"),"")</f>
        <v>okay</v>
      </c>
      <c r="AQ1068" t="str">
        <f>IFERROR(IF(COUNTIFS(BTT[Verwendete Transaktion (Pflichtauswahl)],BTT[[#This Row],[Verwendete Transaktion (Pflichtauswahl)]],BTT[Verantwortliches TP
(automatisch)],"&lt;&gt;"&amp;BTT[[#This Row],[Verantwortliches TP
(automatisch)]])&gt;0,"Transaktion mehrfach","okay"),"")</f>
        <v>okay</v>
      </c>
      <c r="AR1068" t="str">
        <f>IFERROR(IF(COUNTIFS(BTT[Verwendete Transaktion (Pflichtauswahl)],BTT[[#This Row],[Verwendete Transaktion (Pflichtauswahl)]],BTT[Verantwortliches TP
(automatisch)],"&lt;&gt;"&amp;VLOOKUP(aktives_Teilprojekt,Teilprojekte[[Teilprojekte]:[Kürzel]],2,FALSE))&gt;0,"Transaktion mehrfach","okay"),"")</f>
        <v>okay</v>
      </c>
      <c r="AS1068" t="s">
        <v>3109</v>
      </c>
    </row>
    <row r="1069" spans="1:45">
      <c r="A1069" t="str">
        <f>IFERROR(IF(BTT[[#This Row],[Lfd Nr. 
(aus konsolidierter Datei)]]&lt;&gt;"",BTT[[#This Row],[Lfd Nr. 
(aus konsolidierter Datei)]],VLOOKUP(aktives_Teilprojekt,Teilprojekte[[Teilprojekte]:[Kürzel]],2,FALSE)&amp;ROW(BTT[[#This Row],[Lfd Nr.
(automatisch)]])-2),"")</f>
        <v>FI2651</v>
      </c>
      <c r="B1069" t="s">
        <v>868</v>
      </c>
      <c r="D1069" t="s">
        <v>102</v>
      </c>
      <c r="E1069" t="str">
        <f>IFERROR(IF(NOT(BTT[[#This Row],[Manuelle Änderung des Verantwortliches TP
(Auswahl - bei Bedarf)]]=""),BTT[[#This Row],[Manuelle Änderung des Verantwortliches TP
(Auswahl - bei Bedarf)]],VLOOKUP(BTT[[#This Row],[Hauptprozess
(Pflichtauswahl)]],Hauptprozesse[],3,FALSE)),"")</f>
        <v>FI</v>
      </c>
      <c r="F1069" t="s">
        <v>5</v>
      </c>
      <c r="G1069" t="s">
        <v>851</v>
      </c>
      <c r="H1069" t="s">
        <v>5</v>
      </c>
      <c r="I1069" t="s">
        <v>3110</v>
      </c>
      <c r="J1069" t="str">
        <f>IFERROR(VLOOKUP(BTT[[#This Row],[Verwendete Transaktion (Pflichtauswahl)]],Transaktionen[[Transaktionen]:[Langtext]],2,FALSE),"")</f>
        <v>Herkunftsnachweis von Anlagenbelastu</v>
      </c>
      <c r="O1069" t="s">
        <v>83</v>
      </c>
      <c r="T1069" t="s">
        <v>83</v>
      </c>
      <c r="V1069" t="str">
        <f>IFERROR(VLOOKUP(BTT[[#This Row],[Verwendetes Formular
(Auswahl falls relevant)]],Formulare[[Formularbezeichnung]:[Formularname (technisch)]],2,FALSE),"")</f>
        <v/>
      </c>
      <c r="X1069" t="s">
        <v>83</v>
      </c>
      <c r="Y1069" s="4"/>
      <c r="AB1069" t="s">
        <v>85</v>
      </c>
      <c r="AC1069" s="22" t="s">
        <v>97</v>
      </c>
      <c r="AD1069" t="s">
        <v>816</v>
      </c>
      <c r="AF1069" t="s">
        <v>3111</v>
      </c>
      <c r="AI1069" t="s">
        <v>85</v>
      </c>
      <c r="AJ1069" t="s">
        <v>85</v>
      </c>
      <c r="AK1069" t="str">
        <f>IF(BTT[[#This Row],[Subprozess
(optionale Auswahl)]]="","okay",IF(VLOOKUP(BTT[[#This Row],[Subprozess
(optionale Auswahl)]],BPML[[Subprozess]:[Zugeordneter Hauptprozess]],3,FALSE)=BTT[[#This Row],[Hauptprozess
(Pflichtauswahl)]],"okay","falscher Subprozess"))</f>
        <v>okay</v>
      </c>
      <c r="AL1069" t="str">
        <f>IF(aktives_Teilprojekt="Master","",IF(BTT[[#This Row],[Verantwortliches TP
(automatisch)]]=VLOOKUP(aktives_Teilprojekt,Teilprojekte[[Teilprojekte]:[Kürzel]],2,FALSE),"okay","Hauptprozess anderes TP"))</f>
        <v>okay</v>
      </c>
      <c r="AM10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69" t="str">
        <f>IFERROR(IF(BTT[[#This Row],[SAP-Modul
(Pflichtauswahl)]]&lt;&gt;VLOOKUP(BTT[[#This Row],[Verwendete Transaktion (Pflichtauswahl)]],Transaktionen[[Transaktionen]:[Modul]],3,FALSE),"Modul anders","okay"),"")</f>
        <v>okay</v>
      </c>
      <c r="AP1069" t="str">
        <f>IFERROR(IF(COUNTIFS(BTT[Verwendete Transaktion (Pflichtauswahl)],BTT[[#This Row],[Verwendete Transaktion (Pflichtauswahl)]],BTT[SAP-Modul
(Pflichtauswahl)],"&lt;&gt;"&amp;BTT[[#This Row],[SAP-Modul
(Pflichtauswahl)]])&gt;0,"Modul anders","okay"),"")</f>
        <v>okay</v>
      </c>
      <c r="AQ1069" t="str">
        <f>IFERROR(IF(COUNTIFS(BTT[Verwendete Transaktion (Pflichtauswahl)],BTT[[#This Row],[Verwendete Transaktion (Pflichtauswahl)]],BTT[Verantwortliches TP
(automatisch)],"&lt;&gt;"&amp;BTT[[#This Row],[Verantwortliches TP
(automatisch)]])&gt;0,"Transaktion mehrfach","okay"),"")</f>
        <v>okay</v>
      </c>
      <c r="AR1069" t="str">
        <f>IFERROR(IF(COUNTIFS(BTT[Verwendete Transaktion (Pflichtauswahl)],BTT[[#This Row],[Verwendete Transaktion (Pflichtauswahl)]],BTT[Verantwortliches TP
(automatisch)],"&lt;&gt;"&amp;VLOOKUP(aktives_Teilprojekt,Teilprojekte[[Teilprojekte]:[Kürzel]],2,FALSE))&gt;0,"Transaktion mehrfach","okay"),"")</f>
        <v>okay</v>
      </c>
      <c r="AS1069" t="s">
        <v>3112</v>
      </c>
    </row>
    <row r="1070" spans="1:45">
      <c r="A1070" t="str">
        <f>IFERROR(IF(BTT[[#This Row],[Lfd Nr. 
(aus konsolidierter Datei)]]&lt;&gt;"",BTT[[#This Row],[Lfd Nr. 
(aus konsolidierter Datei)]],VLOOKUP(aktives_Teilprojekt,Teilprojekte[[Teilprojekte]:[Kürzel]],2,FALSE)&amp;ROW(BTT[[#This Row],[Lfd Nr.
(automatisch)]])-2),"")</f>
        <v>FI2652</v>
      </c>
      <c r="B1070" t="s">
        <v>807</v>
      </c>
      <c r="D1070" t="s">
        <v>102</v>
      </c>
      <c r="E1070" t="str">
        <f>IFERROR(IF(NOT(BTT[[#This Row],[Manuelle Änderung des Verantwortliches TP
(Auswahl - bei Bedarf)]]=""),BTT[[#This Row],[Manuelle Änderung des Verantwortliches TP
(Auswahl - bei Bedarf)]],VLOOKUP(BTT[[#This Row],[Hauptprozess
(Pflichtauswahl)]],Hauptprozesse[],3,FALSE)),"")</f>
        <v>FI</v>
      </c>
      <c r="F1070" t="s">
        <v>5</v>
      </c>
      <c r="G1070" t="s">
        <v>851</v>
      </c>
      <c r="H1070" t="s">
        <v>5</v>
      </c>
      <c r="I1070" t="s">
        <v>3113</v>
      </c>
      <c r="J1070" t="str">
        <f>IFERROR(VLOOKUP(BTT[[#This Row],[Verwendete Transaktion (Pflichtauswahl)]],Transaktionen[[Transaktionen]:[Langtext]],2,FALSE),"")</f>
        <v>Anlagenhistorie</v>
      </c>
      <c r="O1070" t="s">
        <v>83</v>
      </c>
      <c r="T1070" t="s">
        <v>83</v>
      </c>
      <c r="V1070" t="str">
        <f>IFERROR(VLOOKUP(BTT[[#This Row],[Verwendetes Formular
(Auswahl falls relevant)]],Formulare[[Formularbezeichnung]:[Formularname (technisch)]],2,FALSE),"")</f>
        <v/>
      </c>
      <c r="X1070" t="s">
        <v>83</v>
      </c>
      <c r="Y1070" s="4"/>
      <c r="AB1070" t="s">
        <v>85</v>
      </c>
      <c r="AC1070" s="22" t="s">
        <v>97</v>
      </c>
      <c r="AD1070" t="s">
        <v>98</v>
      </c>
      <c r="AF1070" s="22" t="s">
        <v>97</v>
      </c>
      <c r="AI1070" t="s">
        <v>85</v>
      </c>
      <c r="AJ1070" t="s">
        <v>85</v>
      </c>
      <c r="AK1070" t="str">
        <f>IF(BTT[[#This Row],[Subprozess
(optionale Auswahl)]]="","okay",IF(VLOOKUP(BTT[[#This Row],[Subprozess
(optionale Auswahl)]],BPML[[Subprozess]:[Zugeordneter Hauptprozess]],3,FALSE)=BTT[[#This Row],[Hauptprozess
(Pflichtauswahl)]],"okay","falscher Subprozess"))</f>
        <v>okay</v>
      </c>
      <c r="AL1070" t="str">
        <f>IF(aktives_Teilprojekt="Master","",IF(BTT[[#This Row],[Verantwortliches TP
(automatisch)]]=VLOOKUP(aktives_Teilprojekt,Teilprojekte[[Teilprojekte]:[Kürzel]],2,FALSE),"okay","Hauptprozess anderes TP"))</f>
        <v>okay</v>
      </c>
      <c r="AM10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0" t="str">
        <f>IFERROR(IF(BTT[[#This Row],[SAP-Modul
(Pflichtauswahl)]]&lt;&gt;VLOOKUP(BTT[[#This Row],[Verwendete Transaktion (Pflichtauswahl)]],Transaktionen[[Transaktionen]:[Modul]],3,FALSE),"Modul anders","okay"),"")</f>
        <v>okay</v>
      </c>
      <c r="AP1070" t="str">
        <f>IFERROR(IF(COUNTIFS(BTT[Verwendete Transaktion (Pflichtauswahl)],BTT[[#This Row],[Verwendete Transaktion (Pflichtauswahl)]],BTT[SAP-Modul
(Pflichtauswahl)],"&lt;&gt;"&amp;BTT[[#This Row],[SAP-Modul
(Pflichtauswahl)]])&gt;0,"Modul anders","okay"),"")</f>
        <v>okay</v>
      </c>
      <c r="AQ1070" t="str">
        <f>IFERROR(IF(COUNTIFS(BTT[Verwendete Transaktion (Pflichtauswahl)],BTT[[#This Row],[Verwendete Transaktion (Pflichtauswahl)]],BTT[Verantwortliches TP
(automatisch)],"&lt;&gt;"&amp;BTT[[#This Row],[Verantwortliches TP
(automatisch)]])&gt;0,"Transaktion mehrfach","okay"),"")</f>
        <v>okay</v>
      </c>
      <c r="AR1070" t="str">
        <f>IFERROR(IF(COUNTIFS(BTT[Verwendete Transaktion (Pflichtauswahl)],BTT[[#This Row],[Verwendete Transaktion (Pflichtauswahl)]],BTT[Verantwortliches TP
(automatisch)],"&lt;&gt;"&amp;VLOOKUP(aktives_Teilprojekt,Teilprojekte[[Teilprojekte]:[Kürzel]],2,FALSE))&gt;0,"Transaktion mehrfach","okay"),"")</f>
        <v>okay</v>
      </c>
      <c r="AS1070" t="s">
        <v>3114</v>
      </c>
    </row>
    <row r="1071" spans="1:45">
      <c r="A1071" t="str">
        <f>IFERROR(IF(BTT[[#This Row],[Lfd Nr. 
(aus konsolidierter Datei)]]&lt;&gt;"",BTT[[#This Row],[Lfd Nr. 
(aus konsolidierter Datei)]],VLOOKUP(aktives_Teilprojekt,Teilprojekte[[Teilprojekte]:[Kürzel]],2,FALSE)&amp;ROW(BTT[[#This Row],[Lfd Nr.
(automatisch)]])-2),"")</f>
        <v>FI2156</v>
      </c>
      <c r="B1071" t="s">
        <v>1214</v>
      </c>
      <c r="D1071" t="s">
        <v>3115</v>
      </c>
      <c r="E1071" t="str">
        <f>IFERROR(IF(NOT(BTT[[#This Row],[Manuelle Änderung des Verantwortliches TP
(Auswahl - bei Bedarf)]]=""),BTT[[#This Row],[Manuelle Änderung des Verantwortliches TP
(Auswahl - bei Bedarf)]],VLOOKUP(BTT[[#This Row],[Hauptprozess
(Pflichtauswahl)]],Hauptprozesse[],3,FALSE)),"")</f>
        <v>FI</v>
      </c>
      <c r="G1071" t="s">
        <v>754</v>
      </c>
      <c r="H1071" t="s">
        <v>5</v>
      </c>
      <c r="I1071" t="s">
        <v>3116</v>
      </c>
      <c r="J1071" t="str">
        <f>IFERROR(VLOOKUP(BTT[[#This Row],[Verwendete Transaktion (Pflichtauswahl)]],Transaktionen[[Transaktionen]:[Langtext]],2,FALSE),"")</f>
        <v>Kreditoren-Informationssystem</v>
      </c>
      <c r="O1071" t="s">
        <v>83</v>
      </c>
      <c r="T1071" t="s">
        <v>83</v>
      </c>
      <c r="V1071" t="str">
        <f>IFERROR(VLOOKUP(BTT[[#This Row],[Verwendetes Formular
(Auswahl falls relevant)]],Formulare[[Formularbezeichnung]:[Formularname (technisch)]],2,FALSE),"")</f>
        <v/>
      </c>
      <c r="X1071" t="s">
        <v>83</v>
      </c>
      <c r="Y1071" s="4"/>
      <c r="AB1071" t="s">
        <v>85</v>
      </c>
      <c r="AC1071" s="22" t="s">
        <v>97</v>
      </c>
      <c r="AD1071" t="s">
        <v>98</v>
      </c>
      <c r="AF1071" s="22" t="s">
        <v>97</v>
      </c>
      <c r="AI1071" t="s">
        <v>85</v>
      </c>
      <c r="AJ1071" t="s">
        <v>99</v>
      </c>
      <c r="AK1071" t="str">
        <f>IF(BTT[[#This Row],[Subprozess
(optionale Auswahl)]]="","okay",IF(VLOOKUP(BTT[[#This Row],[Subprozess
(optionale Auswahl)]],BPML[[Subprozess]:[Zugeordneter Hauptprozess]],3,FALSE)=BTT[[#This Row],[Hauptprozess
(Pflichtauswahl)]],"okay","falscher Subprozess"))</f>
        <v>okay</v>
      </c>
      <c r="AL1071" t="str">
        <f>IF(aktives_Teilprojekt="Master","",IF(BTT[[#This Row],[Verantwortliches TP
(automatisch)]]=VLOOKUP(aktives_Teilprojekt,Teilprojekte[[Teilprojekte]:[Kürzel]],2,FALSE),"okay","Hauptprozess anderes TP"))</f>
        <v>okay</v>
      </c>
      <c r="AM10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1" t="str">
        <f>IFERROR(IF(BTT[[#This Row],[SAP-Modul
(Pflichtauswahl)]]&lt;&gt;VLOOKUP(BTT[[#This Row],[Verwendete Transaktion (Pflichtauswahl)]],Transaktionen[[Transaktionen]:[Modul]],3,FALSE),"Modul anders","okay"),"")</f>
        <v>okay</v>
      </c>
      <c r="AP1071" t="str">
        <f>IFERROR(IF(COUNTIFS(BTT[Verwendete Transaktion (Pflichtauswahl)],BTT[[#This Row],[Verwendete Transaktion (Pflichtauswahl)]],BTT[SAP-Modul
(Pflichtauswahl)],"&lt;&gt;"&amp;BTT[[#This Row],[SAP-Modul
(Pflichtauswahl)]])&gt;0,"Modul anders","okay"),"")</f>
        <v>okay</v>
      </c>
      <c r="AQ1071" t="str">
        <f>IFERROR(IF(COUNTIFS(BTT[Verwendete Transaktion (Pflichtauswahl)],BTT[[#This Row],[Verwendete Transaktion (Pflichtauswahl)]],BTT[Verantwortliches TP
(automatisch)],"&lt;&gt;"&amp;BTT[[#This Row],[Verantwortliches TP
(automatisch)]])&gt;0,"Transaktion mehrfach","okay"),"")</f>
        <v>okay</v>
      </c>
      <c r="AR1071" t="str">
        <f>IFERROR(IF(COUNTIFS(BTT[Verwendete Transaktion (Pflichtauswahl)],BTT[[#This Row],[Verwendete Transaktion (Pflichtauswahl)]],BTT[Verantwortliches TP
(automatisch)],"&lt;&gt;"&amp;VLOOKUP(aktives_Teilprojekt,Teilprojekte[[Teilprojekte]:[Kürzel]],2,FALSE))&gt;0,"Transaktion mehrfach","okay"),"")</f>
        <v>okay</v>
      </c>
      <c r="AS1071" t="s">
        <v>3117</v>
      </c>
    </row>
    <row r="1072" spans="1:45">
      <c r="A1072" t="str">
        <f>IFERROR(IF(BTT[[#This Row],[Lfd Nr. 
(aus konsolidierter Datei)]]&lt;&gt;"",BTT[[#This Row],[Lfd Nr. 
(aus konsolidierter Datei)]],VLOOKUP(aktives_Teilprojekt,Teilprojekte[[Teilprojekte]:[Kürzel]],2,FALSE)&amp;ROW(BTT[[#This Row],[Lfd Nr.
(automatisch)]])-2),"")</f>
        <v>FI2365</v>
      </c>
      <c r="B1072" t="s">
        <v>1214</v>
      </c>
      <c r="D1072" t="s">
        <v>3115</v>
      </c>
      <c r="E1072" t="str">
        <f>IFERROR(IF(NOT(BTT[[#This Row],[Manuelle Änderung des Verantwortliches TP
(Auswahl - bei Bedarf)]]=""),BTT[[#This Row],[Manuelle Änderung des Verantwortliches TP
(Auswahl - bei Bedarf)]],VLOOKUP(BTT[[#This Row],[Hauptprozess
(Pflichtauswahl)]],Hauptprozesse[],3,FALSE)),"")</f>
        <v>FI</v>
      </c>
      <c r="G1072" t="s">
        <v>754</v>
      </c>
      <c r="H1072" t="s">
        <v>5</v>
      </c>
      <c r="I1072" t="s">
        <v>3118</v>
      </c>
      <c r="J1072" t="str">
        <f>IFERROR(VLOOKUP(BTT[[#This Row],[Verwendete Transaktion (Pflichtauswahl)]],Transaktionen[[Transaktionen]:[Langtext]],2,FALSE),"")</f>
        <v>OP Fälligkeitsanalyse</v>
      </c>
      <c r="O1072" t="s">
        <v>83</v>
      </c>
      <c r="T1072" t="s">
        <v>83</v>
      </c>
      <c r="V1072" t="str">
        <f>IFERROR(VLOOKUP(BTT[[#This Row],[Verwendetes Formular
(Auswahl falls relevant)]],Formulare[[Formularbezeichnung]:[Formularname (technisch)]],2,FALSE),"")</f>
        <v/>
      </c>
      <c r="X1072" t="s">
        <v>83</v>
      </c>
      <c r="Y1072" s="4"/>
      <c r="AB1072" t="s">
        <v>85</v>
      </c>
      <c r="AC1072" s="22" t="s">
        <v>97</v>
      </c>
      <c r="AD1072" t="s">
        <v>816</v>
      </c>
      <c r="AF1072" t="s">
        <v>3119</v>
      </c>
      <c r="AI1072" t="s">
        <v>85</v>
      </c>
      <c r="AJ1072" t="s">
        <v>85</v>
      </c>
      <c r="AK1072" t="str">
        <f>IF(BTT[[#This Row],[Subprozess
(optionale Auswahl)]]="","okay",IF(VLOOKUP(BTT[[#This Row],[Subprozess
(optionale Auswahl)]],BPML[[Subprozess]:[Zugeordneter Hauptprozess]],3,FALSE)=BTT[[#This Row],[Hauptprozess
(Pflichtauswahl)]],"okay","falscher Subprozess"))</f>
        <v>okay</v>
      </c>
      <c r="AL1072" t="str">
        <f>IF(aktives_Teilprojekt="Master","",IF(BTT[[#This Row],[Verantwortliches TP
(automatisch)]]=VLOOKUP(aktives_Teilprojekt,Teilprojekte[[Teilprojekte]:[Kürzel]],2,FALSE),"okay","Hauptprozess anderes TP"))</f>
        <v>okay</v>
      </c>
      <c r="AM10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2" t="str">
        <f>IFERROR(IF(BTT[[#This Row],[SAP-Modul
(Pflichtauswahl)]]&lt;&gt;VLOOKUP(BTT[[#This Row],[Verwendete Transaktion (Pflichtauswahl)]],Transaktionen[[Transaktionen]:[Modul]],3,FALSE),"Modul anders","okay"),"")</f>
        <v>okay</v>
      </c>
      <c r="AP1072" t="str">
        <f>IFERROR(IF(COUNTIFS(BTT[Verwendete Transaktion (Pflichtauswahl)],BTT[[#This Row],[Verwendete Transaktion (Pflichtauswahl)]],BTT[SAP-Modul
(Pflichtauswahl)],"&lt;&gt;"&amp;BTT[[#This Row],[SAP-Modul
(Pflichtauswahl)]])&gt;0,"Modul anders","okay"),"")</f>
        <v>okay</v>
      </c>
      <c r="AQ1072" t="str">
        <f>IFERROR(IF(COUNTIFS(BTT[Verwendete Transaktion (Pflichtauswahl)],BTT[[#This Row],[Verwendete Transaktion (Pflichtauswahl)]],BTT[Verantwortliches TP
(automatisch)],"&lt;&gt;"&amp;BTT[[#This Row],[Verantwortliches TP
(automatisch)]])&gt;0,"Transaktion mehrfach","okay"),"")</f>
        <v>okay</v>
      </c>
      <c r="AR1072" t="str">
        <f>IFERROR(IF(COUNTIFS(BTT[Verwendete Transaktion (Pflichtauswahl)],BTT[[#This Row],[Verwendete Transaktion (Pflichtauswahl)]],BTT[Verantwortliches TP
(automatisch)],"&lt;&gt;"&amp;VLOOKUP(aktives_Teilprojekt,Teilprojekte[[Teilprojekte]:[Kürzel]],2,FALSE))&gt;0,"Transaktion mehrfach","okay"),"")</f>
        <v>okay</v>
      </c>
      <c r="AS1072" t="s">
        <v>3120</v>
      </c>
    </row>
    <row r="1073" spans="1:45">
      <c r="A1073" t="str">
        <f>IFERROR(IF(BTT[[#This Row],[Lfd Nr. 
(aus konsolidierter Datei)]]&lt;&gt;"",BTT[[#This Row],[Lfd Nr. 
(aus konsolidierter Datei)]],VLOOKUP(aktives_Teilprojekt,Teilprojekte[[Teilprojekte]:[Kürzel]],2,FALSE)&amp;ROW(BTT[[#This Row],[Lfd Nr.
(automatisch)]])-2),"")</f>
        <v>FI2366</v>
      </c>
      <c r="B1073" t="s">
        <v>1214</v>
      </c>
      <c r="D1073" t="s">
        <v>3115</v>
      </c>
      <c r="E1073" t="str">
        <f>IFERROR(IF(NOT(BTT[[#This Row],[Manuelle Änderung des Verantwortliches TP
(Auswahl - bei Bedarf)]]=""),BTT[[#This Row],[Manuelle Änderung des Verantwortliches TP
(Auswahl - bei Bedarf)]],VLOOKUP(BTT[[#This Row],[Hauptprozess
(Pflichtauswahl)]],Hauptprozesse[],3,FALSE)),"")</f>
        <v>FI</v>
      </c>
      <c r="G1073" t="s">
        <v>754</v>
      </c>
      <c r="H1073" t="s">
        <v>5</v>
      </c>
      <c r="I1073" t="s">
        <v>3121</v>
      </c>
      <c r="J1073" t="str">
        <f>IFERROR(VLOOKUP(BTT[[#This Row],[Verwendete Transaktion (Pflichtauswahl)]],Transaktionen[[Transaktionen]:[Langtext]],2,FALSE),"")</f>
        <v>Kreditoren-Salden in Hauswährung</v>
      </c>
      <c r="O1073" t="s">
        <v>83</v>
      </c>
      <c r="T1073" t="s">
        <v>83</v>
      </c>
      <c r="V1073" t="str">
        <f>IFERROR(VLOOKUP(BTT[[#This Row],[Verwendetes Formular
(Auswahl falls relevant)]],Formulare[[Formularbezeichnung]:[Formularname (technisch)]],2,FALSE),"")</f>
        <v/>
      </c>
      <c r="X1073" t="s">
        <v>83</v>
      </c>
      <c r="Y1073" s="4"/>
      <c r="AB1073" t="s">
        <v>85</v>
      </c>
      <c r="AC1073" t="s">
        <v>1218</v>
      </c>
      <c r="AD1073" t="s">
        <v>87</v>
      </c>
      <c r="AF1073" t="s">
        <v>1319</v>
      </c>
      <c r="AI1073" t="s">
        <v>85</v>
      </c>
      <c r="AJ1073" t="s">
        <v>85</v>
      </c>
      <c r="AK1073" t="str">
        <f>IF(BTT[[#This Row],[Subprozess
(optionale Auswahl)]]="","okay",IF(VLOOKUP(BTT[[#This Row],[Subprozess
(optionale Auswahl)]],BPML[[Subprozess]:[Zugeordneter Hauptprozess]],3,FALSE)=BTT[[#This Row],[Hauptprozess
(Pflichtauswahl)]],"okay","falscher Subprozess"))</f>
        <v>okay</v>
      </c>
      <c r="AL1073" t="str">
        <f>IF(aktives_Teilprojekt="Master","",IF(BTT[[#This Row],[Verantwortliches TP
(automatisch)]]=VLOOKUP(aktives_Teilprojekt,Teilprojekte[[Teilprojekte]:[Kürzel]],2,FALSE),"okay","Hauptprozess anderes TP"))</f>
        <v>okay</v>
      </c>
      <c r="AM10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3" t="str">
        <f>IFERROR(IF(BTT[[#This Row],[SAP-Modul
(Pflichtauswahl)]]&lt;&gt;VLOOKUP(BTT[[#This Row],[Verwendete Transaktion (Pflichtauswahl)]],Transaktionen[[Transaktionen]:[Modul]],3,FALSE),"Modul anders","okay"),"")</f>
        <v>okay</v>
      </c>
      <c r="AP1073" t="str">
        <f>IFERROR(IF(COUNTIFS(BTT[Verwendete Transaktion (Pflichtauswahl)],BTT[[#This Row],[Verwendete Transaktion (Pflichtauswahl)]],BTT[SAP-Modul
(Pflichtauswahl)],"&lt;&gt;"&amp;BTT[[#This Row],[SAP-Modul
(Pflichtauswahl)]])&gt;0,"Modul anders","okay"),"")</f>
        <v>okay</v>
      </c>
      <c r="AQ1073" t="str">
        <f>IFERROR(IF(COUNTIFS(BTT[Verwendete Transaktion (Pflichtauswahl)],BTT[[#This Row],[Verwendete Transaktion (Pflichtauswahl)]],BTT[Verantwortliches TP
(automatisch)],"&lt;&gt;"&amp;BTT[[#This Row],[Verantwortliches TP
(automatisch)]])&gt;0,"Transaktion mehrfach","okay"),"")</f>
        <v>okay</v>
      </c>
      <c r="AR1073" t="str">
        <f>IFERROR(IF(COUNTIFS(BTT[Verwendete Transaktion (Pflichtauswahl)],BTT[[#This Row],[Verwendete Transaktion (Pflichtauswahl)]],BTT[Verantwortliches TP
(automatisch)],"&lt;&gt;"&amp;VLOOKUP(aktives_Teilprojekt,Teilprojekte[[Teilprojekte]:[Kürzel]],2,FALSE))&gt;0,"Transaktion mehrfach","okay"),"")</f>
        <v>okay</v>
      </c>
      <c r="AS1073" t="s">
        <v>3122</v>
      </c>
    </row>
    <row r="1074" spans="1:45" ht="60">
      <c r="A1074" t="str">
        <f>IFERROR(IF(BTT[[#This Row],[Lfd Nr. 
(aus konsolidierter Datei)]]&lt;&gt;"",BTT[[#This Row],[Lfd Nr. 
(aus konsolidierter Datei)]],VLOOKUP(aktives_Teilprojekt,Teilprojekte[[Teilprojekte]:[Kürzel]],2,FALSE)&amp;ROW(BTT[[#This Row],[Lfd Nr.
(automatisch)]])-2),"")</f>
        <v>FI387</v>
      </c>
      <c r="B1074" t="s">
        <v>79</v>
      </c>
      <c r="D1074" t="s">
        <v>2981</v>
      </c>
      <c r="E1074" t="str">
        <f>IFERROR(IF(NOT(BTT[[#This Row],[Manuelle Änderung des Verantwortliches TP
(Auswahl - bei Bedarf)]]=""),BTT[[#This Row],[Manuelle Änderung des Verantwortliches TP
(Auswahl - bei Bedarf)]],VLOOKUP(BTT[[#This Row],[Hauptprozess
(Pflichtauswahl)]],Hauptprozesse[],3,FALSE)),"")</f>
        <v>FI</v>
      </c>
      <c r="G1074" t="s">
        <v>754</v>
      </c>
      <c r="H1074" t="s">
        <v>5</v>
      </c>
      <c r="I1074" t="s">
        <v>3121</v>
      </c>
      <c r="J1074" t="str">
        <f>IFERROR(VLOOKUP(BTT[[#This Row],[Verwendete Transaktion (Pflichtauswahl)]],Transaktionen[[Transaktionen]:[Langtext]],2,FALSE),"")</f>
        <v>Kreditoren-Salden in Hauswährung</v>
      </c>
      <c r="O1074" t="s">
        <v>83</v>
      </c>
      <c r="T1074" t="s">
        <v>83</v>
      </c>
      <c r="V1074" t="str">
        <f>IFERROR(VLOOKUP(BTT[[#This Row],[Verwendetes Formular
(Auswahl falls relevant)]],Formulare[[Formularbezeichnung]:[Formularname (technisch)]],2,FALSE),"")</f>
        <v/>
      </c>
      <c r="X1074" t="s">
        <v>83</v>
      </c>
      <c r="Y1074" s="4" t="s">
        <v>3123</v>
      </c>
      <c r="AB1074" t="s">
        <v>85</v>
      </c>
      <c r="AC1074" t="s">
        <v>1218</v>
      </c>
      <c r="AD1074" t="s">
        <v>87</v>
      </c>
      <c r="AF1074" t="s">
        <v>1319</v>
      </c>
      <c r="AI1074" t="s">
        <v>85</v>
      </c>
      <c r="AJ1074" t="s">
        <v>85</v>
      </c>
      <c r="AK1074" t="str">
        <f>IF(BTT[[#This Row],[Subprozess
(optionale Auswahl)]]="","okay",IF(VLOOKUP(BTT[[#This Row],[Subprozess
(optionale Auswahl)]],BPML[[Subprozess]:[Zugeordneter Hauptprozess]],3,FALSE)=BTT[[#This Row],[Hauptprozess
(Pflichtauswahl)]],"okay","falscher Subprozess"))</f>
        <v>okay</v>
      </c>
      <c r="AL1074" t="str">
        <f>IF(aktives_Teilprojekt="Master","",IF(BTT[[#This Row],[Verantwortliches TP
(automatisch)]]=VLOOKUP(aktives_Teilprojekt,Teilprojekte[[Teilprojekte]:[Kürzel]],2,FALSE),"okay","Hauptprozess anderes TP"))</f>
        <v>okay</v>
      </c>
      <c r="AM10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4" t="str">
        <f>IFERROR(IF(BTT[[#This Row],[SAP-Modul
(Pflichtauswahl)]]&lt;&gt;VLOOKUP(BTT[[#This Row],[Verwendete Transaktion (Pflichtauswahl)]],Transaktionen[[Transaktionen]:[Modul]],3,FALSE),"Modul anders","okay"),"")</f>
        <v>okay</v>
      </c>
      <c r="AP1074" t="str">
        <f>IFERROR(IF(COUNTIFS(BTT[Verwendete Transaktion (Pflichtauswahl)],BTT[[#This Row],[Verwendete Transaktion (Pflichtauswahl)]],BTT[SAP-Modul
(Pflichtauswahl)],"&lt;&gt;"&amp;BTT[[#This Row],[SAP-Modul
(Pflichtauswahl)]])&gt;0,"Modul anders","okay"),"")</f>
        <v>okay</v>
      </c>
      <c r="AQ1074" t="str">
        <f>IFERROR(IF(COUNTIFS(BTT[Verwendete Transaktion (Pflichtauswahl)],BTT[[#This Row],[Verwendete Transaktion (Pflichtauswahl)]],BTT[Verantwortliches TP
(automatisch)],"&lt;&gt;"&amp;BTT[[#This Row],[Verantwortliches TP
(automatisch)]])&gt;0,"Transaktion mehrfach","okay"),"")</f>
        <v>okay</v>
      </c>
      <c r="AR1074" t="str">
        <f>IFERROR(IF(COUNTIFS(BTT[Verwendete Transaktion (Pflichtauswahl)],BTT[[#This Row],[Verwendete Transaktion (Pflichtauswahl)]],BTT[Verantwortliches TP
(automatisch)],"&lt;&gt;"&amp;VLOOKUP(aktives_Teilprojekt,Teilprojekte[[Teilprojekte]:[Kürzel]],2,FALSE))&gt;0,"Transaktion mehrfach","okay"),"")</f>
        <v>okay</v>
      </c>
      <c r="AS1074" t="s">
        <v>3124</v>
      </c>
    </row>
    <row r="1075" spans="1:45">
      <c r="A1075" t="str">
        <f>IFERROR(IF(BTT[[#This Row],[Lfd Nr. 
(aus konsolidierter Datei)]]&lt;&gt;"",BTT[[#This Row],[Lfd Nr. 
(aus konsolidierter Datei)]],VLOOKUP(aktives_Teilprojekt,Teilprojekte[[Teilprojekte]:[Kürzel]],2,FALSE)&amp;ROW(BTT[[#This Row],[Lfd Nr.
(automatisch)]])-2),"")</f>
        <v>FI2367</v>
      </c>
      <c r="B1075" t="s">
        <v>1214</v>
      </c>
      <c r="D1075" t="s">
        <v>3115</v>
      </c>
      <c r="E1075" t="str">
        <f>IFERROR(IF(NOT(BTT[[#This Row],[Manuelle Änderung des Verantwortliches TP
(Auswahl - bei Bedarf)]]=""),BTT[[#This Row],[Manuelle Änderung des Verantwortliches TP
(Auswahl - bei Bedarf)]],VLOOKUP(BTT[[#This Row],[Hauptprozess
(Pflichtauswahl)]],Hauptprozesse[],3,FALSE)),"")</f>
        <v>FI</v>
      </c>
      <c r="G1075" t="s">
        <v>754</v>
      </c>
      <c r="H1075" t="s">
        <v>5</v>
      </c>
      <c r="I1075" t="s">
        <v>3125</v>
      </c>
      <c r="J1075" t="str">
        <f>IFERROR(VLOOKUP(BTT[[#This Row],[Verwendete Transaktion (Pflichtauswahl)]],Transaktionen[[Transaktionen]:[Langtext]],2,FALSE),"")</f>
        <v>Kreditoren Offene Posten Liste</v>
      </c>
      <c r="O1075" t="s">
        <v>83</v>
      </c>
      <c r="T1075" t="s">
        <v>83</v>
      </c>
      <c r="V1075" t="str">
        <f>IFERROR(VLOOKUP(BTT[[#This Row],[Verwendetes Formular
(Auswahl falls relevant)]],Formulare[[Formularbezeichnung]:[Formularname (technisch)]],2,FALSE),"")</f>
        <v/>
      </c>
      <c r="X1075" t="s">
        <v>83</v>
      </c>
      <c r="Y1075" s="4"/>
      <c r="AB1075" t="s">
        <v>85</v>
      </c>
      <c r="AC1075" t="s">
        <v>1218</v>
      </c>
      <c r="AD1075" t="s">
        <v>87</v>
      </c>
      <c r="AF1075" t="s">
        <v>1316</v>
      </c>
      <c r="AI1075" t="s">
        <v>85</v>
      </c>
      <c r="AJ1075" t="s">
        <v>85</v>
      </c>
      <c r="AK1075" t="str">
        <f>IF(BTT[[#This Row],[Subprozess
(optionale Auswahl)]]="","okay",IF(VLOOKUP(BTT[[#This Row],[Subprozess
(optionale Auswahl)]],BPML[[Subprozess]:[Zugeordneter Hauptprozess]],3,FALSE)=BTT[[#This Row],[Hauptprozess
(Pflichtauswahl)]],"okay","falscher Subprozess"))</f>
        <v>okay</v>
      </c>
      <c r="AL1075" t="str">
        <f>IF(aktives_Teilprojekt="Master","",IF(BTT[[#This Row],[Verantwortliches TP
(automatisch)]]=VLOOKUP(aktives_Teilprojekt,Teilprojekte[[Teilprojekte]:[Kürzel]],2,FALSE),"okay","Hauptprozess anderes TP"))</f>
        <v>okay</v>
      </c>
      <c r="AM10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5" t="str">
        <f>IFERROR(IF(BTT[[#This Row],[SAP-Modul
(Pflichtauswahl)]]&lt;&gt;VLOOKUP(BTT[[#This Row],[Verwendete Transaktion (Pflichtauswahl)]],Transaktionen[[Transaktionen]:[Modul]],3,FALSE),"Modul anders","okay"),"")</f>
        <v>okay</v>
      </c>
      <c r="AP1075" t="str">
        <f>IFERROR(IF(COUNTIFS(BTT[Verwendete Transaktion (Pflichtauswahl)],BTT[[#This Row],[Verwendete Transaktion (Pflichtauswahl)]],BTT[SAP-Modul
(Pflichtauswahl)],"&lt;&gt;"&amp;BTT[[#This Row],[SAP-Modul
(Pflichtauswahl)]])&gt;0,"Modul anders","okay"),"")</f>
        <v>okay</v>
      </c>
      <c r="AQ1075" t="str">
        <f>IFERROR(IF(COUNTIFS(BTT[Verwendete Transaktion (Pflichtauswahl)],BTT[[#This Row],[Verwendete Transaktion (Pflichtauswahl)]],BTT[Verantwortliches TP
(automatisch)],"&lt;&gt;"&amp;BTT[[#This Row],[Verantwortliches TP
(automatisch)]])&gt;0,"Transaktion mehrfach","okay"),"")</f>
        <v>okay</v>
      </c>
      <c r="AR1075" t="str">
        <f>IFERROR(IF(COUNTIFS(BTT[Verwendete Transaktion (Pflichtauswahl)],BTT[[#This Row],[Verwendete Transaktion (Pflichtauswahl)]],BTT[Verantwortliches TP
(automatisch)],"&lt;&gt;"&amp;VLOOKUP(aktives_Teilprojekt,Teilprojekte[[Teilprojekte]:[Kürzel]],2,FALSE))&gt;0,"Transaktion mehrfach","okay"),"")</f>
        <v>okay</v>
      </c>
      <c r="AS1075" t="s">
        <v>3126</v>
      </c>
    </row>
    <row r="1076" spans="1:45">
      <c r="A1076" t="str">
        <f>IFERROR(IF(BTT[[#This Row],[Lfd Nr. 
(aus konsolidierter Datei)]]&lt;&gt;"",BTT[[#This Row],[Lfd Nr. 
(aus konsolidierter Datei)]],VLOOKUP(aktives_Teilprojekt,Teilprojekte[[Teilprojekte]:[Kürzel]],2,FALSE)&amp;ROW(BTT[[#This Row],[Lfd Nr.
(automatisch)]])-2),"")</f>
        <v>FI2368</v>
      </c>
      <c r="B1076" t="s">
        <v>1214</v>
      </c>
      <c r="D1076" t="s">
        <v>3115</v>
      </c>
      <c r="E1076" t="str">
        <f>IFERROR(IF(NOT(BTT[[#This Row],[Manuelle Änderung des Verantwortliches TP
(Auswahl - bei Bedarf)]]=""),BTT[[#This Row],[Manuelle Änderung des Verantwortliches TP
(Auswahl - bei Bedarf)]],VLOOKUP(BTT[[#This Row],[Hauptprozess
(Pflichtauswahl)]],Hauptprozesse[],3,FALSE)),"")</f>
        <v>FI</v>
      </c>
      <c r="G1076" t="s">
        <v>754</v>
      </c>
      <c r="H1076" t="s">
        <v>5</v>
      </c>
      <c r="I1076" t="s">
        <v>3127</v>
      </c>
      <c r="J1076" t="str">
        <f>IFERROR(VLOOKUP(BTT[[#This Row],[Verwendete Transaktion (Pflichtauswahl)]],Transaktionen[[Transaktionen]:[Langtext]],2,FALSE),"")</f>
        <v>OP - Fälligkeits-Vorschau Kreditoren</v>
      </c>
      <c r="O1076" t="s">
        <v>83</v>
      </c>
      <c r="T1076" t="s">
        <v>83</v>
      </c>
      <c r="V1076" t="str">
        <f>IFERROR(VLOOKUP(BTT[[#This Row],[Verwendetes Formular
(Auswahl falls relevant)]],Formulare[[Formularbezeichnung]:[Formularname (technisch)]],2,FALSE),"")</f>
        <v/>
      </c>
      <c r="X1076" t="s">
        <v>83</v>
      </c>
      <c r="Y1076" s="4"/>
      <c r="AB1076" t="s">
        <v>85</v>
      </c>
      <c r="AC1076" s="22" t="s">
        <v>97</v>
      </c>
      <c r="AD1076" t="s">
        <v>87</v>
      </c>
      <c r="AF1076" t="s">
        <v>1316</v>
      </c>
      <c r="AI1076" t="s">
        <v>85</v>
      </c>
      <c r="AJ1076" t="s">
        <v>85</v>
      </c>
      <c r="AK1076" t="str">
        <f>IF(BTT[[#This Row],[Subprozess
(optionale Auswahl)]]="","okay",IF(VLOOKUP(BTT[[#This Row],[Subprozess
(optionale Auswahl)]],BPML[[Subprozess]:[Zugeordneter Hauptprozess]],3,FALSE)=BTT[[#This Row],[Hauptprozess
(Pflichtauswahl)]],"okay","falscher Subprozess"))</f>
        <v>okay</v>
      </c>
      <c r="AL1076" t="str">
        <f>IF(aktives_Teilprojekt="Master","",IF(BTT[[#This Row],[Verantwortliches TP
(automatisch)]]=VLOOKUP(aktives_Teilprojekt,Teilprojekte[[Teilprojekte]:[Kürzel]],2,FALSE),"okay","Hauptprozess anderes TP"))</f>
        <v>okay</v>
      </c>
      <c r="AM10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6" t="str">
        <f>IFERROR(IF(BTT[[#This Row],[SAP-Modul
(Pflichtauswahl)]]&lt;&gt;VLOOKUP(BTT[[#This Row],[Verwendete Transaktion (Pflichtauswahl)]],Transaktionen[[Transaktionen]:[Modul]],3,FALSE),"Modul anders","okay"),"")</f>
        <v>okay</v>
      </c>
      <c r="AP1076" t="str">
        <f>IFERROR(IF(COUNTIFS(BTT[Verwendete Transaktion (Pflichtauswahl)],BTT[[#This Row],[Verwendete Transaktion (Pflichtauswahl)]],BTT[SAP-Modul
(Pflichtauswahl)],"&lt;&gt;"&amp;BTT[[#This Row],[SAP-Modul
(Pflichtauswahl)]])&gt;0,"Modul anders","okay"),"")</f>
        <v>okay</v>
      </c>
      <c r="AQ1076" t="str">
        <f>IFERROR(IF(COUNTIFS(BTT[Verwendete Transaktion (Pflichtauswahl)],BTT[[#This Row],[Verwendete Transaktion (Pflichtauswahl)]],BTT[Verantwortliches TP
(automatisch)],"&lt;&gt;"&amp;BTT[[#This Row],[Verantwortliches TP
(automatisch)]])&gt;0,"Transaktion mehrfach","okay"),"")</f>
        <v>okay</v>
      </c>
      <c r="AR1076" t="str">
        <f>IFERROR(IF(COUNTIFS(BTT[Verwendete Transaktion (Pflichtauswahl)],BTT[[#This Row],[Verwendete Transaktion (Pflichtauswahl)]],BTT[Verantwortliches TP
(automatisch)],"&lt;&gt;"&amp;VLOOKUP(aktives_Teilprojekt,Teilprojekte[[Teilprojekte]:[Kürzel]],2,FALSE))&gt;0,"Transaktion mehrfach","okay"),"")</f>
        <v>okay</v>
      </c>
      <c r="AS1076" t="s">
        <v>3128</v>
      </c>
    </row>
    <row r="1077" spans="1:45">
      <c r="A1077" t="str">
        <f>IFERROR(IF(BTT[[#This Row],[Lfd Nr. 
(aus konsolidierter Datei)]]&lt;&gt;"",BTT[[#This Row],[Lfd Nr. 
(aus konsolidierter Datei)]],VLOOKUP(aktives_Teilprojekt,Teilprojekte[[Teilprojekte]:[Kürzel]],2,FALSE)&amp;ROW(BTT[[#This Row],[Lfd Nr.
(automatisch)]])-2),"")</f>
        <v>FI2157</v>
      </c>
      <c r="B1077" t="s">
        <v>1214</v>
      </c>
      <c r="D1077" t="s">
        <v>3115</v>
      </c>
      <c r="E1077" t="str">
        <f>IFERROR(IF(NOT(BTT[[#This Row],[Manuelle Änderung des Verantwortliches TP
(Auswahl - bei Bedarf)]]=""),BTT[[#This Row],[Manuelle Änderung des Verantwortliches TP
(Auswahl - bei Bedarf)]],VLOOKUP(BTT[[#This Row],[Hauptprozess
(Pflichtauswahl)]],Hauptprozesse[],3,FALSE)),"")</f>
        <v>FI</v>
      </c>
      <c r="G1077" t="s">
        <v>754</v>
      </c>
      <c r="H1077" t="s">
        <v>5</v>
      </c>
      <c r="I1077" t="s">
        <v>3129</v>
      </c>
      <c r="J1077" t="str">
        <f>IFERROR(VLOOKUP(BTT[[#This Row],[Verwendete Transaktion (Pflichtauswahl)]],Transaktionen[[Transaktionen]:[Langtext]],2,FALSE),"")</f>
        <v>Kreditorenverzeichnis</v>
      </c>
      <c r="O1077" t="s">
        <v>83</v>
      </c>
      <c r="T1077" t="s">
        <v>83</v>
      </c>
      <c r="V1077" t="str">
        <f>IFERROR(VLOOKUP(BTT[[#This Row],[Verwendetes Formular
(Auswahl falls relevant)]],Formulare[[Formularbezeichnung]:[Formularname (technisch)]],2,FALSE),"")</f>
        <v/>
      </c>
      <c r="X1077" t="s">
        <v>83</v>
      </c>
      <c r="Y1077" s="4"/>
      <c r="AB1077" t="s">
        <v>85</v>
      </c>
      <c r="AC1077" s="22" t="s">
        <v>97</v>
      </c>
      <c r="AD1077" t="s">
        <v>87</v>
      </c>
      <c r="AF1077" t="s">
        <v>3130</v>
      </c>
      <c r="AI1077" t="s">
        <v>85</v>
      </c>
      <c r="AJ1077" t="s">
        <v>85</v>
      </c>
      <c r="AK1077" t="str">
        <f>IF(BTT[[#This Row],[Subprozess
(optionale Auswahl)]]="","okay",IF(VLOOKUP(BTT[[#This Row],[Subprozess
(optionale Auswahl)]],BPML[[Subprozess]:[Zugeordneter Hauptprozess]],3,FALSE)=BTT[[#This Row],[Hauptprozess
(Pflichtauswahl)]],"okay","falscher Subprozess"))</f>
        <v>okay</v>
      </c>
      <c r="AL1077" t="str">
        <f>IF(aktives_Teilprojekt="Master","",IF(BTT[[#This Row],[Verantwortliches TP
(automatisch)]]=VLOOKUP(aktives_Teilprojekt,Teilprojekte[[Teilprojekte]:[Kürzel]],2,FALSE),"okay","Hauptprozess anderes TP"))</f>
        <v>okay</v>
      </c>
      <c r="AM10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7" t="str">
        <f>IFERROR(IF(BTT[[#This Row],[SAP-Modul
(Pflichtauswahl)]]&lt;&gt;VLOOKUP(BTT[[#This Row],[Verwendete Transaktion (Pflichtauswahl)]],Transaktionen[[Transaktionen]:[Modul]],3,FALSE),"Modul anders","okay"),"")</f>
        <v>okay</v>
      </c>
      <c r="AP1077" t="str">
        <f>IFERROR(IF(COUNTIFS(BTT[Verwendete Transaktion (Pflichtauswahl)],BTT[[#This Row],[Verwendete Transaktion (Pflichtauswahl)]],BTT[SAP-Modul
(Pflichtauswahl)],"&lt;&gt;"&amp;BTT[[#This Row],[SAP-Modul
(Pflichtauswahl)]])&gt;0,"Modul anders","okay"),"")</f>
        <v>okay</v>
      </c>
      <c r="AQ1077" t="str">
        <f>IFERROR(IF(COUNTIFS(BTT[Verwendete Transaktion (Pflichtauswahl)],BTT[[#This Row],[Verwendete Transaktion (Pflichtauswahl)]],BTT[Verantwortliches TP
(automatisch)],"&lt;&gt;"&amp;BTT[[#This Row],[Verantwortliches TP
(automatisch)]])&gt;0,"Transaktion mehrfach","okay"),"")</f>
        <v>okay</v>
      </c>
      <c r="AR1077" t="str">
        <f>IFERROR(IF(COUNTIFS(BTT[Verwendete Transaktion (Pflichtauswahl)],BTT[[#This Row],[Verwendete Transaktion (Pflichtauswahl)]],BTT[Verantwortliches TP
(automatisch)],"&lt;&gt;"&amp;VLOOKUP(aktives_Teilprojekt,Teilprojekte[[Teilprojekte]:[Kürzel]],2,FALSE))&gt;0,"Transaktion mehrfach","okay"),"")</f>
        <v>okay</v>
      </c>
      <c r="AS1077" t="s">
        <v>3131</v>
      </c>
    </row>
    <row r="1078" spans="1:45">
      <c r="A1078" t="str">
        <f>IFERROR(IF(BTT[[#This Row],[Lfd Nr. 
(aus konsolidierter Datei)]]&lt;&gt;"",BTT[[#This Row],[Lfd Nr. 
(aus konsolidierter Datei)]],VLOOKUP(aktives_Teilprojekt,Teilprojekte[[Teilprojekte]:[Kürzel]],2,FALSE)&amp;ROW(BTT[[#This Row],[Lfd Nr.
(automatisch)]])-2),"")</f>
        <v>FI2158</v>
      </c>
      <c r="B1078" t="s">
        <v>1214</v>
      </c>
      <c r="D1078" t="s">
        <v>3115</v>
      </c>
      <c r="E1078" t="str">
        <f>IFERROR(IF(NOT(BTT[[#This Row],[Manuelle Änderung des Verantwortliches TP
(Auswahl - bei Bedarf)]]=""),BTT[[#This Row],[Manuelle Änderung des Verantwortliches TP
(Auswahl - bei Bedarf)]],VLOOKUP(BTT[[#This Row],[Hauptprozess
(Pflichtauswahl)]],Hauptprozesse[],3,FALSE)),"")</f>
        <v>FI</v>
      </c>
      <c r="G1078" t="s">
        <v>754</v>
      </c>
      <c r="H1078" t="s">
        <v>5</v>
      </c>
      <c r="I1078" t="s">
        <v>3132</v>
      </c>
      <c r="J1078" t="str">
        <f>IFERROR(VLOOKUP(BTT[[#This Row],[Verwendete Transaktion (Pflichtauswahl)]],Transaktionen[[Transaktionen]:[Langtext]],2,FALSE),"")</f>
        <v>Kritische Kreditorenänderungen anzei</v>
      </c>
      <c r="O1078" t="s">
        <v>83</v>
      </c>
      <c r="T1078" t="s">
        <v>83</v>
      </c>
      <c r="V1078" t="str">
        <f>IFERROR(VLOOKUP(BTT[[#This Row],[Verwendetes Formular
(Auswahl falls relevant)]],Formulare[[Formularbezeichnung]:[Formularname (technisch)]],2,FALSE),"")</f>
        <v/>
      </c>
      <c r="X1078" t="s">
        <v>83</v>
      </c>
      <c r="Y1078" s="4"/>
      <c r="AB1078" t="s">
        <v>85</v>
      </c>
      <c r="AC1078" s="22" t="s">
        <v>97</v>
      </c>
      <c r="AD1078" t="s">
        <v>98</v>
      </c>
      <c r="AF1078" s="22" t="s">
        <v>97</v>
      </c>
      <c r="AI1078" t="s">
        <v>85</v>
      </c>
      <c r="AJ1078" t="s">
        <v>85</v>
      </c>
      <c r="AK1078" t="str">
        <f>IF(BTT[[#This Row],[Subprozess
(optionale Auswahl)]]="","okay",IF(VLOOKUP(BTT[[#This Row],[Subprozess
(optionale Auswahl)]],BPML[[Subprozess]:[Zugeordneter Hauptprozess]],3,FALSE)=BTT[[#This Row],[Hauptprozess
(Pflichtauswahl)]],"okay","falscher Subprozess"))</f>
        <v>okay</v>
      </c>
      <c r="AL1078" t="str">
        <f>IF(aktives_Teilprojekt="Master","",IF(BTT[[#This Row],[Verantwortliches TP
(automatisch)]]=VLOOKUP(aktives_Teilprojekt,Teilprojekte[[Teilprojekte]:[Kürzel]],2,FALSE),"okay","Hauptprozess anderes TP"))</f>
        <v>okay</v>
      </c>
      <c r="AM10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8" t="str">
        <f>IFERROR(IF(BTT[[#This Row],[SAP-Modul
(Pflichtauswahl)]]&lt;&gt;VLOOKUP(BTT[[#This Row],[Verwendete Transaktion (Pflichtauswahl)]],Transaktionen[[Transaktionen]:[Modul]],3,FALSE),"Modul anders","okay"),"")</f>
        <v>okay</v>
      </c>
      <c r="AP1078" t="str">
        <f>IFERROR(IF(COUNTIFS(BTT[Verwendete Transaktion (Pflichtauswahl)],BTT[[#This Row],[Verwendete Transaktion (Pflichtauswahl)]],BTT[SAP-Modul
(Pflichtauswahl)],"&lt;&gt;"&amp;BTT[[#This Row],[SAP-Modul
(Pflichtauswahl)]])&gt;0,"Modul anders","okay"),"")</f>
        <v>okay</v>
      </c>
      <c r="AQ1078" t="str">
        <f>IFERROR(IF(COUNTIFS(BTT[Verwendete Transaktion (Pflichtauswahl)],BTT[[#This Row],[Verwendete Transaktion (Pflichtauswahl)]],BTT[Verantwortliches TP
(automatisch)],"&lt;&gt;"&amp;BTT[[#This Row],[Verantwortliches TP
(automatisch)]])&gt;0,"Transaktion mehrfach","okay"),"")</f>
        <v>okay</v>
      </c>
      <c r="AR1078" t="str">
        <f>IFERROR(IF(COUNTIFS(BTT[Verwendete Transaktion (Pflichtauswahl)],BTT[[#This Row],[Verwendete Transaktion (Pflichtauswahl)]],BTT[Verantwortliches TP
(automatisch)],"&lt;&gt;"&amp;VLOOKUP(aktives_Teilprojekt,Teilprojekte[[Teilprojekte]:[Kürzel]],2,FALSE))&gt;0,"Transaktion mehrfach","okay"),"")</f>
        <v>okay</v>
      </c>
      <c r="AS1078" t="s">
        <v>3133</v>
      </c>
    </row>
    <row r="1079" spans="1:45">
      <c r="A1079" t="str">
        <f>IFERROR(IF(BTT[[#This Row],[Lfd Nr. 
(aus konsolidierter Datei)]]&lt;&gt;"",BTT[[#This Row],[Lfd Nr. 
(aus konsolidierter Datei)]],VLOOKUP(aktives_Teilprojekt,Teilprojekte[[Teilprojekte]:[Kürzel]],2,FALSE)&amp;ROW(BTT[[#This Row],[Lfd Nr.
(automatisch)]])-2),"")</f>
        <v>FI2369</v>
      </c>
      <c r="B1079" t="s">
        <v>1214</v>
      </c>
      <c r="D1079" t="s">
        <v>3115</v>
      </c>
      <c r="E1079" t="str">
        <f>IFERROR(IF(NOT(BTT[[#This Row],[Manuelle Änderung des Verantwortliches TP
(Auswahl - bei Bedarf)]]=""),BTT[[#This Row],[Manuelle Änderung des Verantwortliches TP
(Auswahl - bei Bedarf)]],VLOOKUP(BTT[[#This Row],[Hauptprozess
(Pflichtauswahl)]],Hauptprozesse[],3,FALSE)),"")</f>
        <v>FI</v>
      </c>
      <c r="G1079" t="s">
        <v>754</v>
      </c>
      <c r="H1079" t="s">
        <v>5</v>
      </c>
      <c r="I1079" t="s">
        <v>3134</v>
      </c>
      <c r="J1079" t="str">
        <f>IFERROR(VLOOKUP(BTT[[#This Row],[Verwendete Transaktion (Pflichtauswahl)]],Transaktionen[[Transaktionen]:[Langtext]],2,FALSE),"")</f>
        <v>Kreditoren-Umsätze</v>
      </c>
      <c r="O1079" t="s">
        <v>83</v>
      </c>
      <c r="T1079" t="s">
        <v>83</v>
      </c>
      <c r="V1079" t="str">
        <f>IFERROR(VLOOKUP(BTT[[#This Row],[Verwendetes Formular
(Auswahl falls relevant)]],Formulare[[Formularbezeichnung]:[Formularname (technisch)]],2,FALSE),"")</f>
        <v/>
      </c>
      <c r="X1079" t="s">
        <v>83</v>
      </c>
      <c r="Y1079" s="4"/>
      <c r="AB1079" t="s">
        <v>85</v>
      </c>
      <c r="AC1079" s="22" t="s">
        <v>97</v>
      </c>
      <c r="AD1079" t="s">
        <v>87</v>
      </c>
      <c r="AF1079" s="22" t="s">
        <v>1316</v>
      </c>
      <c r="AI1079" t="s">
        <v>85</v>
      </c>
      <c r="AJ1079" t="s">
        <v>85</v>
      </c>
      <c r="AK1079" t="str">
        <f>IF(BTT[[#This Row],[Subprozess
(optionale Auswahl)]]="","okay",IF(VLOOKUP(BTT[[#This Row],[Subprozess
(optionale Auswahl)]],BPML[[Subprozess]:[Zugeordneter Hauptprozess]],3,FALSE)=BTT[[#This Row],[Hauptprozess
(Pflichtauswahl)]],"okay","falscher Subprozess"))</f>
        <v>okay</v>
      </c>
      <c r="AL1079" t="str">
        <f>IF(aktives_Teilprojekt="Master","",IF(BTT[[#This Row],[Verantwortliches TP
(automatisch)]]=VLOOKUP(aktives_Teilprojekt,Teilprojekte[[Teilprojekte]:[Kürzel]],2,FALSE),"okay","Hauptprozess anderes TP"))</f>
        <v>okay</v>
      </c>
      <c r="AM10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79" t="str">
        <f>IFERROR(IF(BTT[[#This Row],[SAP-Modul
(Pflichtauswahl)]]&lt;&gt;VLOOKUP(BTT[[#This Row],[Verwendete Transaktion (Pflichtauswahl)]],Transaktionen[[Transaktionen]:[Modul]],3,FALSE),"Modul anders","okay"),"")</f>
        <v>okay</v>
      </c>
      <c r="AP1079" t="str">
        <f>IFERROR(IF(COUNTIFS(BTT[Verwendete Transaktion (Pflichtauswahl)],BTT[[#This Row],[Verwendete Transaktion (Pflichtauswahl)]],BTT[SAP-Modul
(Pflichtauswahl)],"&lt;&gt;"&amp;BTT[[#This Row],[SAP-Modul
(Pflichtauswahl)]])&gt;0,"Modul anders","okay"),"")</f>
        <v>okay</v>
      </c>
      <c r="AQ1079" t="str">
        <f>IFERROR(IF(COUNTIFS(BTT[Verwendete Transaktion (Pflichtauswahl)],BTT[[#This Row],[Verwendete Transaktion (Pflichtauswahl)]],BTT[Verantwortliches TP
(automatisch)],"&lt;&gt;"&amp;BTT[[#This Row],[Verantwortliches TP
(automatisch)]])&gt;0,"Transaktion mehrfach","okay"),"")</f>
        <v>okay</v>
      </c>
      <c r="AR1079" t="str">
        <f>IFERROR(IF(COUNTIFS(BTT[Verwendete Transaktion (Pflichtauswahl)],BTT[[#This Row],[Verwendete Transaktion (Pflichtauswahl)]],BTT[Verantwortliches TP
(automatisch)],"&lt;&gt;"&amp;VLOOKUP(aktives_Teilprojekt,Teilprojekte[[Teilprojekte]:[Kürzel]],2,FALSE))&gt;0,"Transaktion mehrfach","okay"),"")</f>
        <v>okay</v>
      </c>
      <c r="AS1079" t="s">
        <v>3135</v>
      </c>
    </row>
    <row r="1080" spans="1:45">
      <c r="A1080" t="str">
        <f>IFERROR(IF(BTT[[#This Row],[Lfd Nr. 
(aus konsolidierter Datei)]]&lt;&gt;"",BTT[[#This Row],[Lfd Nr. 
(aus konsolidierter Datei)]],VLOOKUP(aktives_Teilprojekt,Teilprojekte[[Teilprojekte]:[Kürzel]],2,FALSE)&amp;ROW(BTT[[#This Row],[Lfd Nr.
(automatisch)]])-2),"")</f>
        <v>FI2370</v>
      </c>
      <c r="B1080" t="s">
        <v>1214</v>
      </c>
      <c r="D1080" t="s">
        <v>3115</v>
      </c>
      <c r="E1080" t="str">
        <f>IFERROR(IF(NOT(BTT[[#This Row],[Manuelle Änderung des Verantwortliches TP
(Auswahl - bei Bedarf)]]=""),BTT[[#This Row],[Manuelle Änderung des Verantwortliches TP
(Auswahl - bei Bedarf)]],VLOOKUP(BTT[[#This Row],[Hauptprozess
(Pflichtauswahl)]],Hauptprozesse[],3,FALSE)),"")</f>
        <v>FI</v>
      </c>
      <c r="G1080" t="s">
        <v>754</v>
      </c>
      <c r="H1080" t="s">
        <v>5</v>
      </c>
      <c r="I1080" t="s">
        <v>3136</v>
      </c>
      <c r="J1080" t="str">
        <f>IFERROR(VLOOKUP(BTT[[#This Row],[Verwendete Transaktion (Pflichtauswahl)]],Transaktionen[[Transaktionen]:[Langtext]],2,FALSE),"")</f>
        <v>Kreditoren Einzelposten Liste</v>
      </c>
      <c r="O1080" t="s">
        <v>83</v>
      </c>
      <c r="T1080" t="s">
        <v>83</v>
      </c>
      <c r="V1080" t="str">
        <f>IFERROR(VLOOKUP(BTT[[#This Row],[Verwendetes Formular
(Auswahl falls relevant)]],Formulare[[Formularbezeichnung]:[Formularname (technisch)]],2,FALSE),"")</f>
        <v/>
      </c>
      <c r="X1080" t="s">
        <v>83</v>
      </c>
      <c r="Y1080" s="4"/>
      <c r="AB1080" t="s">
        <v>85</v>
      </c>
      <c r="AC1080" t="s">
        <v>1218</v>
      </c>
      <c r="AD1080" t="s">
        <v>87</v>
      </c>
      <c r="AF1080" t="s">
        <v>1316</v>
      </c>
      <c r="AI1080" t="s">
        <v>85</v>
      </c>
      <c r="AJ1080" t="s">
        <v>85</v>
      </c>
      <c r="AK1080" t="str">
        <f>IF(BTT[[#This Row],[Subprozess
(optionale Auswahl)]]="","okay",IF(VLOOKUP(BTT[[#This Row],[Subprozess
(optionale Auswahl)]],BPML[[Subprozess]:[Zugeordneter Hauptprozess]],3,FALSE)=BTT[[#This Row],[Hauptprozess
(Pflichtauswahl)]],"okay","falscher Subprozess"))</f>
        <v>okay</v>
      </c>
      <c r="AL1080" t="str">
        <f>IF(aktives_Teilprojekt="Master","",IF(BTT[[#This Row],[Verantwortliches TP
(automatisch)]]=VLOOKUP(aktives_Teilprojekt,Teilprojekte[[Teilprojekte]:[Kürzel]],2,FALSE),"okay","Hauptprozess anderes TP"))</f>
        <v>okay</v>
      </c>
      <c r="AM10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80" t="str">
        <f>IFERROR(IF(BTT[[#This Row],[SAP-Modul
(Pflichtauswahl)]]&lt;&gt;VLOOKUP(BTT[[#This Row],[Verwendete Transaktion (Pflichtauswahl)]],Transaktionen[[Transaktionen]:[Modul]],3,FALSE),"Modul anders","okay"),"")</f>
        <v>okay</v>
      </c>
      <c r="AP1080" t="str">
        <f>IFERROR(IF(COUNTIFS(BTT[Verwendete Transaktion (Pflichtauswahl)],BTT[[#This Row],[Verwendete Transaktion (Pflichtauswahl)]],BTT[SAP-Modul
(Pflichtauswahl)],"&lt;&gt;"&amp;BTT[[#This Row],[SAP-Modul
(Pflichtauswahl)]])&gt;0,"Modul anders","okay"),"")</f>
        <v>okay</v>
      </c>
      <c r="AQ1080" t="str">
        <f>IFERROR(IF(COUNTIFS(BTT[Verwendete Transaktion (Pflichtauswahl)],BTT[[#This Row],[Verwendete Transaktion (Pflichtauswahl)]],BTT[Verantwortliches TP
(automatisch)],"&lt;&gt;"&amp;BTT[[#This Row],[Verantwortliches TP
(automatisch)]])&gt;0,"Transaktion mehrfach","okay"),"")</f>
        <v>okay</v>
      </c>
      <c r="AR1080" t="str">
        <f>IFERROR(IF(COUNTIFS(BTT[Verwendete Transaktion (Pflichtauswahl)],BTT[[#This Row],[Verwendete Transaktion (Pflichtauswahl)]],BTT[Verantwortliches TP
(automatisch)],"&lt;&gt;"&amp;VLOOKUP(aktives_Teilprojekt,Teilprojekte[[Teilprojekte]:[Kürzel]],2,FALSE))&gt;0,"Transaktion mehrfach","okay"),"")</f>
        <v>okay</v>
      </c>
      <c r="AS1080" t="s">
        <v>3137</v>
      </c>
    </row>
    <row r="1081" spans="1:45">
      <c r="A1081" t="str">
        <f>IFERROR(IF(BTT[[#This Row],[Lfd Nr. 
(aus konsolidierter Datei)]]&lt;&gt;"",BTT[[#This Row],[Lfd Nr. 
(aus konsolidierter Datei)]],VLOOKUP(aktives_Teilprojekt,Teilprojekte[[Teilprojekte]:[Kürzel]],2,FALSE)&amp;ROW(BTT[[#This Row],[Lfd Nr.
(automatisch)]])-2),"")</f>
        <v>NL206</v>
      </c>
      <c r="B1081" t="s">
        <v>218</v>
      </c>
      <c r="D1081" t="s">
        <v>3138</v>
      </c>
      <c r="E1081" t="str">
        <f>IFERROR(IF(NOT(BTT[[#This Row],[Manuelle Änderung des Verantwortliches TP
(Auswahl - bei Bedarf)]]=""),BTT[[#This Row],[Manuelle Änderung des Verantwortliches TP
(Auswahl - bei Bedarf)]],VLOOKUP(BTT[[#This Row],[Hauptprozess
(Pflichtauswahl)]],Hauptprozesse[],3,FALSE)),"")</f>
        <v>FI</v>
      </c>
      <c r="F1081" t="s">
        <v>5</v>
      </c>
      <c r="G1081" t="s">
        <v>93</v>
      </c>
      <c r="H1081" t="s">
        <v>220</v>
      </c>
      <c r="I1081" t="s">
        <v>3139</v>
      </c>
      <c r="J1081" t="str">
        <f>IFERROR(VLOOKUP(BTT[[#This Row],[Verwendete Transaktion (Pflichtauswahl)]],Transaktionen[[Transaktionen]:[Langtext]],2,FALSE),"")</f>
        <v>Debitoren-Salden in Hauswährung</v>
      </c>
      <c r="O1081" t="s">
        <v>85</v>
      </c>
      <c r="T1081" t="s">
        <v>96</v>
      </c>
      <c r="V1081" t="str">
        <f>IFERROR(VLOOKUP(BTT[[#This Row],[Verwendetes Formular
(Auswahl falls relevant)]],Formulare[[Formularbezeichnung]:[Formularname (technisch)]],2,FALSE),"")</f>
        <v/>
      </c>
      <c r="X1081" t="s">
        <v>83</v>
      </c>
      <c r="Y1081" s="4"/>
      <c r="AB1081" t="s">
        <v>85</v>
      </c>
      <c r="AC1081" s="22" t="s">
        <v>97</v>
      </c>
      <c r="AD1081" t="s">
        <v>98</v>
      </c>
      <c r="AF1081" s="22" t="s">
        <v>97</v>
      </c>
      <c r="AJ1081" t="s">
        <v>99</v>
      </c>
      <c r="AK1081" t="str">
        <f>IF(BTT[[#This Row],[Subprozess
(optionale Auswahl)]]="","okay",IF(VLOOKUP(BTT[[#This Row],[Subprozess
(optionale Auswahl)]],BPML[[Subprozess]:[Zugeordneter Hauptprozess]],3,FALSE)=BTT[[#This Row],[Hauptprozess
(Pflichtauswahl)]],"okay","falscher Subprozess"))</f>
        <v>okay</v>
      </c>
      <c r="AL1081" t="str">
        <f>IF(aktives_Teilprojekt="Master","",IF(BTT[[#This Row],[Verantwortliches TP
(automatisch)]]=VLOOKUP(aktives_Teilprojekt,Teilprojekte[[Teilprojekte]:[Kürzel]],2,FALSE),"okay","Hauptprozess anderes TP"))</f>
        <v>okay</v>
      </c>
      <c r="AM10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81" t="str">
        <f>IFERROR(IF(BTT[[#This Row],[SAP-Modul
(Pflichtauswahl)]]&lt;&gt;VLOOKUP(BTT[[#This Row],[Verwendete Transaktion (Pflichtauswahl)]],Transaktionen[[Transaktionen]:[Modul]],3,FALSE),"Modul anders","okay"),"")</f>
        <v>Modul anders</v>
      </c>
      <c r="AP1081" t="str">
        <f>IFERROR(IF(COUNTIFS(BTT[Verwendete Transaktion (Pflichtauswahl)],BTT[[#This Row],[Verwendete Transaktion (Pflichtauswahl)]],BTT[SAP-Modul
(Pflichtauswahl)],"&lt;&gt;"&amp;BTT[[#This Row],[SAP-Modul
(Pflichtauswahl)]])&gt;0,"Modul anders","okay"),"")</f>
        <v>Modul anders</v>
      </c>
      <c r="AQ1081" t="str">
        <f>IFERROR(IF(COUNTIFS(BTT[Verwendete Transaktion (Pflichtauswahl)],BTT[[#This Row],[Verwendete Transaktion (Pflichtauswahl)]],BTT[Verantwortliches TP
(automatisch)],"&lt;&gt;"&amp;BTT[[#This Row],[Verantwortliches TP
(automatisch)]])&gt;0,"Transaktion mehrfach","okay"),"")</f>
        <v>okay</v>
      </c>
      <c r="AR1081" t="str">
        <f>IFERROR(IF(COUNTIFS(BTT[Verwendete Transaktion (Pflichtauswahl)],BTT[[#This Row],[Verwendete Transaktion (Pflichtauswahl)]],BTT[Verantwortliches TP
(automatisch)],"&lt;&gt;"&amp;VLOOKUP(aktives_Teilprojekt,Teilprojekte[[Teilprojekte]:[Kürzel]],2,FALSE))&gt;0,"Transaktion mehrfach","okay"),"")</f>
        <v>okay</v>
      </c>
      <c r="AS1081" t="s">
        <v>3140</v>
      </c>
    </row>
    <row r="1082" spans="1:45">
      <c r="A1082" t="str">
        <f>IFERROR(IF(BTT[[#This Row],[Lfd Nr. 
(aus konsolidierter Datei)]]&lt;&gt;"",BTT[[#This Row],[Lfd Nr. 
(aus konsolidierter Datei)]],VLOOKUP(aktives_Teilprojekt,Teilprojekte[[Teilprojekte]:[Kürzel]],2,FALSE)&amp;ROW(BTT[[#This Row],[Lfd Nr.
(automatisch)]])-2),"")</f>
        <v>FI2382</v>
      </c>
      <c r="B1082" t="s">
        <v>101</v>
      </c>
      <c r="D1082" t="s">
        <v>102</v>
      </c>
      <c r="E1082" t="str">
        <f>IFERROR(IF(NOT(BTT[[#This Row],[Manuelle Änderung des Verantwortliches TP
(Auswahl - bei Bedarf)]]=""),BTT[[#This Row],[Manuelle Änderung des Verantwortliches TP
(Auswahl - bei Bedarf)]],VLOOKUP(BTT[[#This Row],[Hauptprozess
(Pflichtauswahl)]],Hauptprozesse[],3,FALSE)),"")</f>
        <v>FI</v>
      </c>
      <c r="F1082" t="s">
        <v>5</v>
      </c>
      <c r="G1082" t="s">
        <v>93</v>
      </c>
      <c r="H1082" t="s">
        <v>792</v>
      </c>
      <c r="I1082" t="s">
        <v>3139</v>
      </c>
      <c r="J1082" t="str">
        <f>IFERROR(VLOOKUP(BTT[[#This Row],[Verwendete Transaktion (Pflichtauswahl)]],Transaktionen[[Transaktionen]:[Langtext]],2,FALSE),"")</f>
        <v>Debitoren-Salden in Hauswährung</v>
      </c>
      <c r="V1082" t="str">
        <f>IFERROR(VLOOKUP(BTT[[#This Row],[Verwendetes Formular
(Auswahl falls relevant)]],Formulare[[Formularbezeichnung]:[Formularname (technisch)]],2,FALSE),"")</f>
        <v/>
      </c>
      <c r="X1082" t="s">
        <v>83</v>
      </c>
      <c r="Y1082" s="4"/>
      <c r="AC1082" t="s">
        <v>1360</v>
      </c>
      <c r="AD1082" t="s">
        <v>87</v>
      </c>
      <c r="AF1082" t="s">
        <v>3141</v>
      </c>
      <c r="AJ1082" t="s">
        <v>99</v>
      </c>
      <c r="AK1082" t="str">
        <f>IF(BTT[[#This Row],[Subprozess
(optionale Auswahl)]]="","okay",IF(VLOOKUP(BTT[[#This Row],[Subprozess
(optionale Auswahl)]],BPML[[Subprozess]:[Zugeordneter Hauptprozess]],3,FALSE)=BTT[[#This Row],[Hauptprozess
(Pflichtauswahl)]],"okay","falscher Subprozess"))</f>
        <v>okay</v>
      </c>
      <c r="AL1082" t="str">
        <f>IF(aktives_Teilprojekt="Master","",IF(BTT[[#This Row],[Verantwortliches TP
(automatisch)]]=VLOOKUP(aktives_Teilprojekt,Teilprojekte[[Teilprojekte]:[Kürzel]],2,FALSE),"okay","Hauptprozess anderes TP"))</f>
        <v>okay</v>
      </c>
      <c r="AM10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82" t="str">
        <f>IFERROR(IF(BTT[[#This Row],[SAP-Modul
(Pflichtauswahl)]]&lt;&gt;VLOOKUP(BTT[[#This Row],[Verwendete Transaktion (Pflichtauswahl)]],Transaktionen[[Transaktionen]:[Modul]],3,FALSE),"Modul anders","okay"),"")</f>
        <v>Modul anders</v>
      </c>
      <c r="AP1082" t="str">
        <f>IFERROR(IF(COUNTIFS(BTT[Verwendete Transaktion (Pflichtauswahl)],BTT[[#This Row],[Verwendete Transaktion (Pflichtauswahl)]],BTT[SAP-Modul
(Pflichtauswahl)],"&lt;&gt;"&amp;BTT[[#This Row],[SAP-Modul
(Pflichtauswahl)]])&gt;0,"Modul anders","okay"),"")</f>
        <v>Modul anders</v>
      </c>
      <c r="AQ1082" t="str">
        <f>IFERROR(IF(COUNTIFS(BTT[Verwendete Transaktion (Pflichtauswahl)],BTT[[#This Row],[Verwendete Transaktion (Pflichtauswahl)]],BTT[Verantwortliches TP
(automatisch)],"&lt;&gt;"&amp;BTT[[#This Row],[Verantwortliches TP
(automatisch)]])&gt;0,"Transaktion mehrfach","okay"),"")</f>
        <v>okay</v>
      </c>
      <c r="AR1082" t="str">
        <f>IFERROR(IF(COUNTIFS(BTT[Verwendete Transaktion (Pflichtauswahl)],BTT[[#This Row],[Verwendete Transaktion (Pflichtauswahl)]],BTT[Verantwortliches TP
(automatisch)],"&lt;&gt;"&amp;VLOOKUP(aktives_Teilprojekt,Teilprojekte[[Teilprojekte]:[Kürzel]],2,FALSE))&gt;0,"Transaktion mehrfach","okay"),"")</f>
        <v>okay</v>
      </c>
      <c r="AS1082" t="s">
        <v>3142</v>
      </c>
    </row>
    <row r="1083" spans="1:45">
      <c r="A1083" t="str">
        <f>IFERROR(IF(BTT[[#This Row],[Lfd Nr. 
(aus konsolidierter Datei)]]&lt;&gt;"",BTT[[#This Row],[Lfd Nr. 
(aus konsolidierter Datei)]],VLOOKUP(aktives_Teilprojekt,Teilprojekte[[Teilprojekte]:[Kürzel]],2,FALSE)&amp;ROW(BTT[[#This Row],[Lfd Nr.
(automatisch)]])-2),"")</f>
        <v>FI3248</v>
      </c>
      <c r="B1083" t="s">
        <v>825</v>
      </c>
      <c r="D1083" t="s">
        <v>2831</v>
      </c>
      <c r="E1083" t="str">
        <f>IFERROR(IF(NOT(BTT[[#This Row],[Manuelle Änderung des Verantwortliches TP
(Auswahl - bei Bedarf)]]=""),BTT[[#This Row],[Manuelle Änderung des Verantwortliches TP
(Auswahl - bei Bedarf)]],VLOOKUP(BTT[[#This Row],[Hauptprozess
(Pflichtauswahl)]],Hauptprozesse[],3,FALSE)),"")</f>
        <v>FI</v>
      </c>
      <c r="G1083" t="s">
        <v>809</v>
      </c>
      <c r="H1083" t="s">
        <v>5</v>
      </c>
      <c r="I1083" t="s">
        <v>3139</v>
      </c>
      <c r="J1083" t="str">
        <f>IFERROR(VLOOKUP(BTT[[#This Row],[Verwendete Transaktion (Pflichtauswahl)]],Transaktionen[[Transaktionen]:[Langtext]],2,FALSE),"")</f>
        <v>Debitoren-Salden in Hauswährung</v>
      </c>
      <c r="O1083" t="s">
        <v>83</v>
      </c>
      <c r="T1083" t="s">
        <v>83</v>
      </c>
      <c r="V1083" t="str">
        <f>IFERROR(VLOOKUP(BTT[[#This Row],[Verwendetes Formular
(Auswahl falls relevant)]],Formulare[[Formularbezeichnung]:[Formularname (technisch)]],2,FALSE),"")</f>
        <v/>
      </c>
      <c r="X1083" t="s">
        <v>83</v>
      </c>
      <c r="Y1083" s="4"/>
      <c r="AB1083" t="s">
        <v>85</v>
      </c>
      <c r="AC1083" t="s">
        <v>1360</v>
      </c>
      <c r="AD1083" t="s">
        <v>87</v>
      </c>
      <c r="AF1083" t="s">
        <v>3143</v>
      </c>
      <c r="AG1083" t="s">
        <v>792</v>
      </c>
      <c r="AJ1083" t="s">
        <v>99</v>
      </c>
      <c r="AK1083" t="str">
        <f>IF(BTT[[#This Row],[Subprozess
(optionale Auswahl)]]="","okay",IF(VLOOKUP(BTT[[#This Row],[Subprozess
(optionale Auswahl)]],BPML[[Subprozess]:[Zugeordneter Hauptprozess]],3,FALSE)=BTT[[#This Row],[Hauptprozess
(Pflichtauswahl)]],"okay","falscher Subprozess"))</f>
        <v>okay</v>
      </c>
      <c r="AL1083" t="str">
        <f>IF(aktives_Teilprojekt="Master","",IF(BTT[[#This Row],[Verantwortliches TP
(automatisch)]]=VLOOKUP(aktives_Teilprojekt,Teilprojekte[[Teilprojekte]:[Kürzel]],2,FALSE),"okay","Hauptprozess anderes TP"))</f>
        <v>okay</v>
      </c>
      <c r="AM10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83" t="str">
        <f>IFERROR(IF(BTT[[#This Row],[SAP-Modul
(Pflichtauswahl)]]&lt;&gt;VLOOKUP(BTT[[#This Row],[Verwendete Transaktion (Pflichtauswahl)]],Transaktionen[[Transaktionen]:[Modul]],3,FALSE),"Modul anders","okay"),"")</f>
        <v>okay</v>
      </c>
      <c r="AP1083" t="str">
        <f>IFERROR(IF(COUNTIFS(BTT[Verwendete Transaktion (Pflichtauswahl)],BTT[[#This Row],[Verwendete Transaktion (Pflichtauswahl)]],BTT[SAP-Modul
(Pflichtauswahl)],"&lt;&gt;"&amp;BTT[[#This Row],[SAP-Modul
(Pflichtauswahl)]])&gt;0,"Modul anders","okay"),"")</f>
        <v>Modul anders</v>
      </c>
      <c r="AQ1083" t="str">
        <f>IFERROR(IF(COUNTIFS(BTT[Verwendete Transaktion (Pflichtauswahl)],BTT[[#This Row],[Verwendete Transaktion (Pflichtauswahl)]],BTT[Verantwortliches TP
(automatisch)],"&lt;&gt;"&amp;BTT[[#This Row],[Verantwortliches TP
(automatisch)]])&gt;0,"Transaktion mehrfach","okay"),"")</f>
        <v>okay</v>
      </c>
      <c r="AR1083" t="str">
        <f>IFERROR(IF(COUNTIFS(BTT[Verwendete Transaktion (Pflichtauswahl)],BTT[[#This Row],[Verwendete Transaktion (Pflichtauswahl)]],BTT[Verantwortliches TP
(automatisch)],"&lt;&gt;"&amp;VLOOKUP(aktives_Teilprojekt,Teilprojekte[[Teilprojekte]:[Kürzel]],2,FALSE))&gt;0,"Transaktion mehrfach","okay"),"")</f>
        <v>okay</v>
      </c>
      <c r="AS1083" t="s">
        <v>3144</v>
      </c>
    </row>
    <row r="1084" spans="1:45">
      <c r="A1084" t="str">
        <f>IFERROR(IF(BTT[[#This Row],[Lfd Nr. 
(aus konsolidierter Datei)]]&lt;&gt;"",BTT[[#This Row],[Lfd Nr. 
(aus konsolidierter Datei)]],VLOOKUP(aktives_Teilprojekt,Teilprojekte[[Teilprojekte]:[Kürzel]],2,FALSE)&amp;ROW(BTT[[#This Row],[Lfd Nr.
(automatisch)]])-2),"")</f>
        <v>FI2383</v>
      </c>
      <c r="B1084" t="s">
        <v>101</v>
      </c>
      <c r="D1084" t="s">
        <v>102</v>
      </c>
      <c r="E1084" t="str">
        <f>IFERROR(IF(NOT(BTT[[#This Row],[Manuelle Änderung des Verantwortliches TP
(Auswahl - bei Bedarf)]]=""),BTT[[#This Row],[Manuelle Änderung des Verantwortliches TP
(Auswahl - bei Bedarf)]],VLOOKUP(BTT[[#This Row],[Hauptprozess
(Pflichtauswahl)]],Hauptprozesse[],3,FALSE)),"")</f>
        <v>FI</v>
      </c>
      <c r="F1084" t="s">
        <v>5</v>
      </c>
      <c r="G1084" t="s">
        <v>93</v>
      </c>
      <c r="H1084" t="s">
        <v>792</v>
      </c>
      <c r="I1084" t="s">
        <v>3145</v>
      </c>
      <c r="J1084" t="str">
        <f>IFERROR(VLOOKUP(BTT[[#This Row],[Verwendete Transaktion (Pflichtauswahl)]],Transaktionen[[Transaktionen]:[Langtext]],2,FALSE),"")</f>
        <v>Debitoren Offene Posten Liste</v>
      </c>
      <c r="V1084" t="str">
        <f>IFERROR(VLOOKUP(BTT[[#This Row],[Verwendetes Formular
(Auswahl falls relevant)]],Formulare[[Formularbezeichnung]:[Formularname (technisch)]],2,FALSE),"")</f>
        <v/>
      </c>
      <c r="X1084" t="s">
        <v>83</v>
      </c>
      <c r="Y1084" s="4"/>
      <c r="AC1084" s="22" t="s">
        <v>97</v>
      </c>
      <c r="AD1084" t="s">
        <v>98</v>
      </c>
      <c r="AF1084" s="22" t="s">
        <v>97</v>
      </c>
      <c r="AJ1084" t="s">
        <v>99</v>
      </c>
      <c r="AK1084" t="str">
        <f>IF(BTT[[#This Row],[Subprozess
(optionale Auswahl)]]="","okay",IF(VLOOKUP(BTT[[#This Row],[Subprozess
(optionale Auswahl)]],BPML[[Subprozess]:[Zugeordneter Hauptprozess]],3,FALSE)=BTT[[#This Row],[Hauptprozess
(Pflichtauswahl)]],"okay","falscher Subprozess"))</f>
        <v>okay</v>
      </c>
      <c r="AL1084" t="str">
        <f>IF(aktives_Teilprojekt="Master","",IF(BTT[[#This Row],[Verantwortliches TP
(automatisch)]]=VLOOKUP(aktives_Teilprojekt,Teilprojekte[[Teilprojekte]:[Kürzel]],2,FALSE),"okay","Hauptprozess anderes TP"))</f>
        <v>okay</v>
      </c>
      <c r="AM10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84" t="str">
        <f>IFERROR(IF(BTT[[#This Row],[SAP-Modul
(Pflichtauswahl)]]&lt;&gt;VLOOKUP(BTT[[#This Row],[Verwendete Transaktion (Pflichtauswahl)]],Transaktionen[[Transaktionen]:[Modul]],3,FALSE),"Modul anders","okay"),"")</f>
        <v>Modul anders</v>
      </c>
      <c r="AP1084" t="str">
        <f>IFERROR(IF(COUNTIFS(BTT[Verwendete Transaktion (Pflichtauswahl)],BTT[[#This Row],[Verwendete Transaktion (Pflichtauswahl)]],BTT[SAP-Modul
(Pflichtauswahl)],"&lt;&gt;"&amp;BTT[[#This Row],[SAP-Modul
(Pflichtauswahl)]])&gt;0,"Modul anders","okay"),"")</f>
        <v>Modul anders</v>
      </c>
      <c r="AQ1084" t="str">
        <f>IFERROR(IF(COUNTIFS(BTT[Verwendete Transaktion (Pflichtauswahl)],BTT[[#This Row],[Verwendete Transaktion (Pflichtauswahl)]],BTT[Verantwortliches TP
(automatisch)],"&lt;&gt;"&amp;BTT[[#This Row],[Verantwortliches TP
(automatisch)]])&gt;0,"Transaktion mehrfach","okay"),"")</f>
        <v>okay</v>
      </c>
      <c r="AR1084" t="str">
        <f>IFERROR(IF(COUNTIFS(BTT[Verwendete Transaktion (Pflichtauswahl)],BTT[[#This Row],[Verwendete Transaktion (Pflichtauswahl)]],BTT[Verantwortliches TP
(automatisch)],"&lt;&gt;"&amp;VLOOKUP(aktives_Teilprojekt,Teilprojekte[[Teilprojekte]:[Kürzel]],2,FALSE))&gt;0,"Transaktion mehrfach","okay"),"")</f>
        <v>okay</v>
      </c>
      <c r="AS1084" t="s">
        <v>3146</v>
      </c>
    </row>
    <row r="1085" spans="1:45">
      <c r="A1085" t="str">
        <f>IFERROR(IF(BTT[[#This Row],[Lfd Nr. 
(aus konsolidierter Datei)]]&lt;&gt;"",BTT[[#This Row],[Lfd Nr. 
(aus konsolidierter Datei)]],VLOOKUP(aktives_Teilprojekt,Teilprojekte[[Teilprojekte]:[Kürzel]],2,FALSE)&amp;ROW(BTT[[#This Row],[Lfd Nr.
(automatisch)]])-2),"")</f>
        <v>FI2384</v>
      </c>
      <c r="B1085" t="s">
        <v>101</v>
      </c>
      <c r="D1085" t="s">
        <v>102</v>
      </c>
      <c r="E1085" t="str">
        <f>IFERROR(IF(NOT(BTT[[#This Row],[Manuelle Änderung des Verantwortliches TP
(Auswahl - bei Bedarf)]]=""),BTT[[#This Row],[Manuelle Änderung des Verantwortliches TP
(Auswahl - bei Bedarf)]],VLOOKUP(BTT[[#This Row],[Hauptprozess
(Pflichtauswahl)]],Hauptprozesse[],3,FALSE)),"")</f>
        <v>FI</v>
      </c>
      <c r="F1085" t="s">
        <v>5</v>
      </c>
      <c r="G1085" t="s">
        <v>93</v>
      </c>
      <c r="H1085" t="s">
        <v>792</v>
      </c>
      <c r="I1085" t="s">
        <v>3147</v>
      </c>
      <c r="J1085" t="str">
        <f>IFERROR(VLOOKUP(BTT[[#This Row],[Verwendete Transaktion (Pflichtauswahl)]],Transaktionen[[Transaktionen]:[Langtext]],2,FALSE),"")</f>
        <v>Debitoren Offene Posten Liste</v>
      </c>
      <c r="V1085" t="str">
        <f>IFERROR(VLOOKUP(BTT[[#This Row],[Verwendetes Formular
(Auswahl falls relevant)]],Formulare[[Formularbezeichnung]:[Formularname (technisch)]],2,FALSE),"")</f>
        <v/>
      </c>
      <c r="X1085" t="s">
        <v>83</v>
      </c>
      <c r="Y1085" s="4"/>
      <c r="AC1085" s="22" t="s">
        <v>97</v>
      </c>
      <c r="AD1085" t="s">
        <v>98</v>
      </c>
      <c r="AF1085" s="22" t="s">
        <v>97</v>
      </c>
      <c r="AJ1085" t="s">
        <v>99</v>
      </c>
      <c r="AK1085" t="str">
        <f>IF(BTT[[#This Row],[Subprozess
(optionale Auswahl)]]="","okay",IF(VLOOKUP(BTT[[#This Row],[Subprozess
(optionale Auswahl)]],BPML[[Subprozess]:[Zugeordneter Hauptprozess]],3,FALSE)=BTT[[#This Row],[Hauptprozess
(Pflichtauswahl)]],"okay","falscher Subprozess"))</f>
        <v>okay</v>
      </c>
      <c r="AL1085" t="str">
        <f>IF(aktives_Teilprojekt="Master","",IF(BTT[[#This Row],[Verantwortliches TP
(automatisch)]]=VLOOKUP(aktives_Teilprojekt,Teilprojekte[[Teilprojekte]:[Kürzel]],2,FALSE),"okay","Hauptprozess anderes TP"))</f>
        <v>okay</v>
      </c>
      <c r="AM10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85" t="str">
        <f>IFERROR(IF(BTT[[#This Row],[SAP-Modul
(Pflichtauswahl)]]&lt;&gt;VLOOKUP(BTT[[#This Row],[Verwendete Transaktion (Pflichtauswahl)]],Transaktionen[[Transaktionen]:[Modul]],3,FALSE),"Modul anders","okay"),"")</f>
        <v>Modul anders</v>
      </c>
      <c r="AP1085" t="str">
        <f>IFERROR(IF(COUNTIFS(BTT[Verwendete Transaktion (Pflichtauswahl)],BTT[[#This Row],[Verwendete Transaktion (Pflichtauswahl)]],BTT[SAP-Modul
(Pflichtauswahl)],"&lt;&gt;"&amp;BTT[[#This Row],[SAP-Modul
(Pflichtauswahl)]])&gt;0,"Modul anders","okay"),"")</f>
        <v>Modul anders</v>
      </c>
      <c r="AQ1085" t="str">
        <f>IFERROR(IF(COUNTIFS(BTT[Verwendete Transaktion (Pflichtauswahl)],BTT[[#This Row],[Verwendete Transaktion (Pflichtauswahl)]],BTT[Verantwortliches TP
(automatisch)],"&lt;&gt;"&amp;BTT[[#This Row],[Verantwortliches TP
(automatisch)]])&gt;0,"Transaktion mehrfach","okay"),"")</f>
        <v>okay</v>
      </c>
      <c r="AR1085" t="str">
        <f>IFERROR(IF(COUNTIFS(BTT[Verwendete Transaktion (Pflichtauswahl)],BTT[[#This Row],[Verwendete Transaktion (Pflichtauswahl)]],BTT[Verantwortliches TP
(automatisch)],"&lt;&gt;"&amp;VLOOKUP(aktives_Teilprojekt,Teilprojekte[[Teilprojekte]:[Kürzel]],2,FALSE))&gt;0,"Transaktion mehrfach","okay"),"")</f>
        <v>okay</v>
      </c>
      <c r="AS1085" t="s">
        <v>3148</v>
      </c>
    </row>
    <row r="1086" spans="1:45">
      <c r="A1086" t="str">
        <f>IFERROR(IF(BTT[[#This Row],[Lfd Nr. 
(aus konsolidierter Datei)]]&lt;&gt;"",BTT[[#This Row],[Lfd Nr. 
(aus konsolidierter Datei)]],VLOOKUP(aktives_Teilprojekt,Teilprojekte[[Teilprojekte]:[Kürzel]],2,FALSE)&amp;ROW(BTT[[#This Row],[Lfd Nr.
(automatisch)]])-2),"")</f>
        <v>FI2385</v>
      </c>
      <c r="B1086" t="s">
        <v>101</v>
      </c>
      <c r="D1086" t="s">
        <v>102</v>
      </c>
      <c r="E1086" t="str">
        <f>IFERROR(IF(NOT(BTT[[#This Row],[Manuelle Änderung des Verantwortliches TP
(Auswahl - bei Bedarf)]]=""),BTT[[#This Row],[Manuelle Änderung des Verantwortliches TP
(Auswahl - bei Bedarf)]],VLOOKUP(BTT[[#This Row],[Hauptprozess
(Pflichtauswahl)]],Hauptprozesse[],3,FALSE)),"")</f>
        <v>FI</v>
      </c>
      <c r="F1086" t="s">
        <v>5</v>
      </c>
      <c r="G1086" t="s">
        <v>93</v>
      </c>
      <c r="H1086" t="s">
        <v>792</v>
      </c>
      <c r="I1086" t="s">
        <v>3149</v>
      </c>
      <c r="J1086" t="str">
        <f>IFERROR(VLOOKUP(BTT[[#This Row],[Verwendete Transaktion (Pflichtauswahl)]],Transaktionen[[Transaktionen]:[Langtext]],2,FALSE),"")</f>
        <v>OP-Analyse Debitoren nach Saldo der</v>
      </c>
      <c r="V1086" t="str">
        <f>IFERROR(VLOOKUP(BTT[[#This Row],[Verwendetes Formular
(Auswahl falls relevant)]],Formulare[[Formularbezeichnung]:[Formularname (technisch)]],2,FALSE),"")</f>
        <v/>
      </c>
      <c r="X1086" t="s">
        <v>83</v>
      </c>
      <c r="Y1086" s="4"/>
      <c r="AC1086" s="22" t="s">
        <v>97</v>
      </c>
      <c r="AD1086" t="s">
        <v>98</v>
      </c>
      <c r="AF1086" s="22" t="s">
        <v>97</v>
      </c>
      <c r="AJ1086" t="s">
        <v>99</v>
      </c>
      <c r="AK1086" t="str">
        <f>IF(BTT[[#This Row],[Subprozess
(optionale Auswahl)]]="","okay",IF(VLOOKUP(BTT[[#This Row],[Subprozess
(optionale Auswahl)]],BPML[[Subprozess]:[Zugeordneter Hauptprozess]],3,FALSE)=BTT[[#This Row],[Hauptprozess
(Pflichtauswahl)]],"okay","falscher Subprozess"))</f>
        <v>okay</v>
      </c>
      <c r="AL1086" t="str">
        <f>IF(aktives_Teilprojekt="Master","",IF(BTT[[#This Row],[Verantwortliches TP
(automatisch)]]=VLOOKUP(aktives_Teilprojekt,Teilprojekte[[Teilprojekte]:[Kürzel]],2,FALSE),"okay","Hauptprozess anderes TP"))</f>
        <v>okay</v>
      </c>
      <c r="AM10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86" t="str">
        <f>IFERROR(IF(BTT[[#This Row],[SAP-Modul
(Pflichtauswahl)]]&lt;&gt;VLOOKUP(BTT[[#This Row],[Verwendete Transaktion (Pflichtauswahl)]],Transaktionen[[Transaktionen]:[Modul]],3,FALSE),"Modul anders","okay"),"")</f>
        <v>Modul anders</v>
      </c>
      <c r="AP1086" t="str">
        <f>IFERROR(IF(COUNTIFS(BTT[Verwendete Transaktion (Pflichtauswahl)],BTT[[#This Row],[Verwendete Transaktion (Pflichtauswahl)]],BTT[SAP-Modul
(Pflichtauswahl)],"&lt;&gt;"&amp;BTT[[#This Row],[SAP-Modul
(Pflichtauswahl)]])&gt;0,"Modul anders","okay"),"")</f>
        <v>Modul anders</v>
      </c>
      <c r="AQ1086" t="str">
        <f>IFERROR(IF(COUNTIFS(BTT[Verwendete Transaktion (Pflichtauswahl)],BTT[[#This Row],[Verwendete Transaktion (Pflichtauswahl)]],BTT[Verantwortliches TP
(automatisch)],"&lt;&gt;"&amp;BTT[[#This Row],[Verantwortliches TP
(automatisch)]])&gt;0,"Transaktion mehrfach","okay"),"")</f>
        <v>okay</v>
      </c>
      <c r="AR1086" t="str">
        <f>IFERROR(IF(COUNTIFS(BTT[Verwendete Transaktion (Pflichtauswahl)],BTT[[#This Row],[Verwendete Transaktion (Pflichtauswahl)]],BTT[Verantwortliches TP
(automatisch)],"&lt;&gt;"&amp;VLOOKUP(aktives_Teilprojekt,Teilprojekte[[Teilprojekte]:[Kürzel]],2,FALSE))&gt;0,"Transaktion mehrfach","okay"),"")</f>
        <v>okay</v>
      </c>
      <c r="AS1086" t="s">
        <v>3150</v>
      </c>
    </row>
    <row r="1087" spans="1:45">
      <c r="A1087" t="str">
        <f>IFERROR(IF(BTT[[#This Row],[Lfd Nr. 
(aus konsolidierter Datei)]]&lt;&gt;"",BTT[[#This Row],[Lfd Nr. 
(aus konsolidierter Datei)]],VLOOKUP(aktives_Teilprojekt,Teilprojekte[[Teilprojekte]:[Kürzel]],2,FALSE)&amp;ROW(BTT[[#This Row],[Lfd Nr.
(automatisch)]])-2),"")</f>
        <v>FI2393</v>
      </c>
      <c r="B1087" t="s">
        <v>101</v>
      </c>
      <c r="D1087" t="s">
        <v>102</v>
      </c>
      <c r="E1087" t="str">
        <f>IFERROR(IF(NOT(BTT[[#This Row],[Manuelle Änderung des Verantwortliches TP
(Auswahl - bei Bedarf)]]=""),BTT[[#This Row],[Manuelle Änderung des Verantwortliches TP
(Auswahl - bei Bedarf)]],VLOOKUP(BTT[[#This Row],[Hauptprozess
(Pflichtauswahl)]],Hauptprozesse[],3,FALSE)),"")</f>
        <v>FI</v>
      </c>
      <c r="F1087" t="s">
        <v>5</v>
      </c>
      <c r="G1087" t="s">
        <v>93</v>
      </c>
      <c r="H1087" t="s">
        <v>792</v>
      </c>
      <c r="I1087" t="s">
        <v>3151</v>
      </c>
      <c r="J1087" t="str">
        <f>IFERROR(VLOOKUP(BTT[[#This Row],[Verwendete Transaktion (Pflichtauswahl)]],Transaktionen[[Transaktionen]:[Langtext]],2,FALSE),"")</f>
        <v>Debitoren-Umsätze</v>
      </c>
      <c r="V1087" t="str">
        <f>IFERROR(VLOOKUP(BTT[[#This Row],[Verwendetes Formular
(Auswahl falls relevant)]],Formulare[[Formularbezeichnung]:[Formularname (technisch)]],2,FALSE),"")</f>
        <v/>
      </c>
      <c r="X1087" t="s">
        <v>83</v>
      </c>
      <c r="Y1087" s="4"/>
      <c r="AC1087" s="22" t="s">
        <v>97</v>
      </c>
      <c r="AD1087" t="s">
        <v>98</v>
      </c>
      <c r="AF1087" s="22" t="s">
        <v>97</v>
      </c>
      <c r="AJ1087" t="s">
        <v>99</v>
      </c>
      <c r="AK1087" t="str">
        <f>IF(BTT[[#This Row],[Subprozess
(optionale Auswahl)]]="","okay",IF(VLOOKUP(BTT[[#This Row],[Subprozess
(optionale Auswahl)]],BPML[[Subprozess]:[Zugeordneter Hauptprozess]],3,FALSE)=BTT[[#This Row],[Hauptprozess
(Pflichtauswahl)]],"okay","falscher Subprozess"))</f>
        <v>okay</v>
      </c>
      <c r="AL1087" t="str">
        <f>IF(aktives_Teilprojekt="Master","",IF(BTT[[#This Row],[Verantwortliches TP
(automatisch)]]=VLOOKUP(aktives_Teilprojekt,Teilprojekte[[Teilprojekte]:[Kürzel]],2,FALSE),"okay","Hauptprozess anderes TP"))</f>
        <v>okay</v>
      </c>
      <c r="AM10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87" t="str">
        <f>IFERROR(IF(BTT[[#This Row],[SAP-Modul
(Pflichtauswahl)]]&lt;&gt;VLOOKUP(BTT[[#This Row],[Verwendete Transaktion (Pflichtauswahl)]],Transaktionen[[Transaktionen]:[Modul]],3,FALSE),"Modul anders","okay"),"")</f>
        <v>Modul anders</v>
      </c>
      <c r="AP1087" t="str">
        <f>IFERROR(IF(COUNTIFS(BTT[Verwendete Transaktion (Pflichtauswahl)],BTT[[#This Row],[Verwendete Transaktion (Pflichtauswahl)]],BTT[SAP-Modul
(Pflichtauswahl)],"&lt;&gt;"&amp;BTT[[#This Row],[SAP-Modul
(Pflichtauswahl)]])&gt;0,"Modul anders","okay"),"")</f>
        <v>Modul anders</v>
      </c>
      <c r="AQ1087" t="str">
        <f>IFERROR(IF(COUNTIFS(BTT[Verwendete Transaktion (Pflichtauswahl)],BTT[[#This Row],[Verwendete Transaktion (Pflichtauswahl)]],BTT[Verantwortliches TP
(automatisch)],"&lt;&gt;"&amp;BTT[[#This Row],[Verantwortliches TP
(automatisch)]])&gt;0,"Transaktion mehrfach","okay"),"")</f>
        <v>okay</v>
      </c>
      <c r="AR1087" t="str">
        <f>IFERROR(IF(COUNTIFS(BTT[Verwendete Transaktion (Pflichtauswahl)],BTT[[#This Row],[Verwendete Transaktion (Pflichtauswahl)]],BTT[Verantwortliches TP
(automatisch)],"&lt;&gt;"&amp;VLOOKUP(aktives_Teilprojekt,Teilprojekte[[Teilprojekte]:[Kürzel]],2,FALSE))&gt;0,"Transaktion mehrfach","okay"),"")</f>
        <v>okay</v>
      </c>
      <c r="AS1087" t="s">
        <v>3152</v>
      </c>
    </row>
    <row r="1088" spans="1:45">
      <c r="A1088" t="str">
        <f>IFERROR(IF(BTT[[#This Row],[Lfd Nr. 
(aus konsolidierter Datei)]]&lt;&gt;"",BTT[[#This Row],[Lfd Nr. 
(aus konsolidierter Datei)]],VLOOKUP(aktives_Teilprojekt,Teilprojekte[[Teilprojekte]:[Kürzel]],2,FALSE)&amp;ROW(BTT[[#This Row],[Lfd Nr.
(automatisch)]])-2),"")</f>
        <v>FI2386</v>
      </c>
      <c r="B1088" t="s">
        <v>101</v>
      </c>
      <c r="D1088" t="s">
        <v>102</v>
      </c>
      <c r="E1088" t="str">
        <f>IFERROR(IF(NOT(BTT[[#This Row],[Manuelle Änderung des Verantwortliches TP
(Auswahl - bei Bedarf)]]=""),BTT[[#This Row],[Manuelle Änderung des Verantwortliches TP
(Auswahl - bei Bedarf)]],VLOOKUP(BTT[[#This Row],[Hauptprozess
(Pflichtauswahl)]],Hauptprozesse[],3,FALSE)),"")</f>
        <v>FI</v>
      </c>
      <c r="F1088" t="s">
        <v>5</v>
      </c>
      <c r="G1088" t="s">
        <v>93</v>
      </c>
      <c r="H1088" t="s">
        <v>792</v>
      </c>
      <c r="I1088" t="s">
        <v>3153</v>
      </c>
      <c r="J1088" t="str">
        <f>IFERROR(VLOOKUP(BTT[[#This Row],[Verwendete Transaktion (Pflichtauswahl)]],Transaktionen[[Transaktionen]:[Langtext]],2,FALSE),"")</f>
        <v>Debitoren Einzelposten Liste</v>
      </c>
      <c r="V1088" t="str">
        <f>IFERROR(VLOOKUP(BTT[[#This Row],[Verwendetes Formular
(Auswahl falls relevant)]],Formulare[[Formularbezeichnung]:[Formularname (technisch)]],2,FALSE),"")</f>
        <v/>
      </c>
      <c r="X1088" t="s">
        <v>83</v>
      </c>
      <c r="Y1088" s="4"/>
      <c r="AC1088" t="s">
        <v>1360</v>
      </c>
      <c r="AD1088" t="s">
        <v>87</v>
      </c>
      <c r="AF1088" t="s">
        <v>3154</v>
      </c>
      <c r="AJ1088" t="s">
        <v>99</v>
      </c>
      <c r="AK1088" t="str">
        <f>IF(BTT[[#This Row],[Subprozess
(optionale Auswahl)]]="","okay",IF(VLOOKUP(BTT[[#This Row],[Subprozess
(optionale Auswahl)]],BPML[[Subprozess]:[Zugeordneter Hauptprozess]],3,FALSE)=BTT[[#This Row],[Hauptprozess
(Pflichtauswahl)]],"okay","falscher Subprozess"))</f>
        <v>okay</v>
      </c>
      <c r="AL1088" t="str">
        <f>IF(aktives_Teilprojekt="Master","",IF(BTT[[#This Row],[Verantwortliches TP
(automatisch)]]=VLOOKUP(aktives_Teilprojekt,Teilprojekte[[Teilprojekte]:[Kürzel]],2,FALSE),"okay","Hauptprozess anderes TP"))</f>
        <v>okay</v>
      </c>
      <c r="AM10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88" t="str">
        <f>IFERROR(IF(BTT[[#This Row],[SAP-Modul
(Pflichtauswahl)]]&lt;&gt;VLOOKUP(BTT[[#This Row],[Verwendete Transaktion (Pflichtauswahl)]],Transaktionen[[Transaktionen]:[Modul]],3,FALSE),"Modul anders","okay"),"")</f>
        <v>Modul anders</v>
      </c>
      <c r="AP1088" t="str">
        <f>IFERROR(IF(COUNTIFS(BTT[Verwendete Transaktion (Pflichtauswahl)],BTT[[#This Row],[Verwendete Transaktion (Pflichtauswahl)]],BTT[SAP-Modul
(Pflichtauswahl)],"&lt;&gt;"&amp;BTT[[#This Row],[SAP-Modul
(Pflichtauswahl)]])&gt;0,"Modul anders","okay"),"")</f>
        <v>Modul anders</v>
      </c>
      <c r="AQ1088" t="str">
        <f>IFERROR(IF(COUNTIFS(BTT[Verwendete Transaktion (Pflichtauswahl)],BTT[[#This Row],[Verwendete Transaktion (Pflichtauswahl)]],BTT[Verantwortliches TP
(automatisch)],"&lt;&gt;"&amp;BTT[[#This Row],[Verantwortliches TP
(automatisch)]])&gt;0,"Transaktion mehrfach","okay"),"")</f>
        <v>okay</v>
      </c>
      <c r="AR1088" t="str">
        <f>IFERROR(IF(COUNTIFS(BTT[Verwendete Transaktion (Pflichtauswahl)],BTT[[#This Row],[Verwendete Transaktion (Pflichtauswahl)]],BTT[Verantwortliches TP
(automatisch)],"&lt;&gt;"&amp;VLOOKUP(aktives_Teilprojekt,Teilprojekte[[Teilprojekte]:[Kürzel]],2,FALSE))&gt;0,"Transaktion mehrfach","okay"),"")</f>
        <v>okay</v>
      </c>
      <c r="AS1088" t="s">
        <v>3155</v>
      </c>
    </row>
    <row r="1089" spans="1:45">
      <c r="A1089" t="str">
        <f>IFERROR(IF(BTT[[#This Row],[Lfd Nr. 
(aus konsolidierter Datei)]]&lt;&gt;"",BTT[[#This Row],[Lfd Nr. 
(aus konsolidierter Datei)]],VLOOKUP(aktives_Teilprojekt,Teilprojekte[[Teilprojekte]:[Kürzel]],2,FALSE)&amp;ROW(BTT[[#This Row],[Lfd Nr.
(automatisch)]])-2),"")</f>
        <v>FI2653</v>
      </c>
      <c r="B1089" t="s">
        <v>101</v>
      </c>
      <c r="D1089" s="4" t="s">
        <v>376</v>
      </c>
      <c r="E1089" t="str">
        <f>IFERROR(IF(NOT(BTT[[#This Row],[Manuelle Änderung des Verantwortliches TP
(Auswahl - bei Bedarf)]]=""),BTT[[#This Row],[Manuelle Änderung des Verantwortliches TP
(Auswahl - bei Bedarf)]],VLOOKUP(BTT[[#This Row],[Hauptprozess
(Pflichtauswahl)]],Hauptprozesse[],3,FALSE)),"")</f>
        <v>FI</v>
      </c>
      <c r="F1089" t="s">
        <v>5</v>
      </c>
      <c r="G1089" t="s">
        <v>851</v>
      </c>
      <c r="H1089" t="s">
        <v>5</v>
      </c>
      <c r="I1089" t="s">
        <v>3156</v>
      </c>
      <c r="J1089" t="str">
        <f>IFERROR(VLOOKUP(BTT[[#This Row],[Verwendete Transaktion (Pflichtauswahl)]],Transaktionen[[Transaktionen]:[Langtext]],2,FALSE),"")</f>
        <v>Ist/Ist-Vergleich Jahr</v>
      </c>
      <c r="V1089" t="str">
        <f>IFERROR(VLOOKUP(BTT[[#This Row],[Verwendetes Formular
(Auswahl falls relevant)]],Formulare[[Formularbezeichnung]:[Formularname (technisch)]],2,FALSE),"")</f>
        <v/>
      </c>
      <c r="X1089" t="s">
        <v>83</v>
      </c>
      <c r="Y1089" s="4" t="s">
        <v>376</v>
      </c>
      <c r="AB1089" t="s">
        <v>85</v>
      </c>
      <c r="AC1089" s="22" t="s">
        <v>97</v>
      </c>
      <c r="AD1089" t="s">
        <v>87</v>
      </c>
      <c r="AF1089" s="22" t="s">
        <v>88</v>
      </c>
      <c r="AI1089" t="s">
        <v>85</v>
      </c>
      <c r="AJ1089" t="s">
        <v>85</v>
      </c>
      <c r="AK1089" t="str">
        <f>IF(BTT[[#This Row],[Subprozess
(optionale Auswahl)]]="","okay",IF(VLOOKUP(BTT[[#This Row],[Subprozess
(optionale Auswahl)]],BPML[[Subprozess]:[Zugeordneter Hauptprozess]],3,FALSE)=BTT[[#This Row],[Hauptprozess
(Pflichtauswahl)]],"okay","falscher Subprozess"))</f>
        <v>okay</v>
      </c>
      <c r="AL1089" t="str">
        <f>IF(aktives_Teilprojekt="Master","",IF(BTT[[#This Row],[Verantwortliches TP
(automatisch)]]=VLOOKUP(aktives_Teilprojekt,Teilprojekte[[Teilprojekte]:[Kürzel]],2,FALSE),"okay","Hauptprozess anderes TP"))</f>
        <v>okay</v>
      </c>
      <c r="AM10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89" t="str">
        <f>IFERROR(IF(BTT[[#This Row],[SAP-Modul
(Pflichtauswahl)]]&lt;&gt;VLOOKUP(BTT[[#This Row],[Verwendete Transaktion (Pflichtauswahl)]],Transaktionen[[Transaktionen]:[Modul]],3,FALSE),"Modul anders","okay"),"")</f>
        <v>okay</v>
      </c>
      <c r="AP1089" t="str">
        <f>IFERROR(IF(COUNTIFS(BTT[Verwendete Transaktion (Pflichtauswahl)],BTT[[#This Row],[Verwendete Transaktion (Pflichtauswahl)]],BTT[SAP-Modul
(Pflichtauswahl)],"&lt;&gt;"&amp;BTT[[#This Row],[SAP-Modul
(Pflichtauswahl)]])&gt;0,"Modul anders","okay"),"")</f>
        <v>okay</v>
      </c>
      <c r="AQ1089" t="str">
        <f>IFERROR(IF(COUNTIFS(BTT[Verwendete Transaktion (Pflichtauswahl)],BTT[[#This Row],[Verwendete Transaktion (Pflichtauswahl)]],BTT[Verantwortliches TP
(automatisch)],"&lt;&gt;"&amp;BTT[[#This Row],[Verantwortliches TP
(automatisch)]])&gt;0,"Transaktion mehrfach","okay"),"")</f>
        <v>okay</v>
      </c>
      <c r="AR1089" t="str">
        <f>IFERROR(IF(COUNTIFS(BTT[Verwendete Transaktion (Pflichtauswahl)],BTT[[#This Row],[Verwendete Transaktion (Pflichtauswahl)]],BTT[Verantwortliches TP
(automatisch)],"&lt;&gt;"&amp;VLOOKUP(aktives_Teilprojekt,Teilprojekte[[Teilprojekte]:[Kürzel]],2,FALSE))&gt;0,"Transaktion mehrfach","okay"),"")</f>
        <v>okay</v>
      </c>
      <c r="AS1089" t="s">
        <v>3157</v>
      </c>
    </row>
    <row r="1090" spans="1:45">
      <c r="A1090" t="str">
        <f>IFERROR(IF(BTT[[#This Row],[Lfd Nr. 
(aus konsolidierter Datei)]]&lt;&gt;"",BTT[[#This Row],[Lfd Nr. 
(aus konsolidierter Datei)]],VLOOKUP(aktives_Teilprojekt,Teilprojekte[[Teilprojekte]:[Kürzel]],2,FALSE)&amp;ROW(BTT[[#This Row],[Lfd Nr.
(automatisch)]])-2),"")</f>
        <v>NL393</v>
      </c>
      <c r="B1090" t="s">
        <v>982</v>
      </c>
      <c r="D1090" t="s">
        <v>3158</v>
      </c>
      <c r="E1090" t="str">
        <f>IFERROR(IF(NOT(BTT[[#This Row],[Manuelle Änderung des Verantwortliches TP
(Auswahl - bei Bedarf)]]=""),BTT[[#This Row],[Manuelle Änderung des Verantwortliches TP
(Auswahl - bei Bedarf)]],VLOOKUP(BTT[[#This Row],[Hauptprozess
(Pflichtauswahl)]],Hauptprozesse[],3,FALSE)),"")</f>
        <v>FI</v>
      </c>
      <c r="F1090" t="s">
        <v>5</v>
      </c>
      <c r="G1090" t="s">
        <v>93</v>
      </c>
      <c r="H1090" t="s">
        <v>5</v>
      </c>
      <c r="I1090" t="s">
        <v>3159</v>
      </c>
      <c r="J1090" t="str">
        <f>IFERROR(VLOOKUP(BTT[[#This Row],[Verwendete Transaktion (Pflichtauswahl)]],Transaktionen[[Transaktionen]:[Langtext]],2,FALSE),"")</f>
        <v>Sachkontensalden</v>
      </c>
      <c r="O1090" t="s">
        <v>83</v>
      </c>
      <c r="T1090" t="s">
        <v>83</v>
      </c>
      <c r="V1090" t="str">
        <f>IFERROR(VLOOKUP(BTT[[#This Row],[Verwendetes Formular
(Auswahl falls relevant)]],Formulare[[Formularbezeichnung]:[Formularname (technisch)]],2,FALSE),"")</f>
        <v/>
      </c>
      <c r="X1090" t="s">
        <v>83</v>
      </c>
      <c r="Y1090" s="4"/>
      <c r="AB1090" t="s">
        <v>85</v>
      </c>
      <c r="AC1090" t="s">
        <v>86</v>
      </c>
      <c r="AD1090" t="s">
        <v>816</v>
      </c>
      <c r="AF1090" t="s">
        <v>3160</v>
      </c>
      <c r="AI1090" t="s">
        <v>85</v>
      </c>
      <c r="AJ1090" t="s">
        <v>85</v>
      </c>
      <c r="AK1090" t="str">
        <f>IF(BTT[[#This Row],[Subprozess
(optionale Auswahl)]]="","okay",IF(VLOOKUP(BTT[[#This Row],[Subprozess
(optionale Auswahl)]],BPML[[Subprozess]:[Zugeordneter Hauptprozess]],3,FALSE)=BTT[[#This Row],[Hauptprozess
(Pflichtauswahl)]],"okay","falscher Subprozess"))</f>
        <v>okay</v>
      </c>
      <c r="AL1090" t="str">
        <f>IF(aktives_Teilprojekt="Master","",IF(BTT[[#This Row],[Verantwortliches TP
(automatisch)]]=VLOOKUP(aktives_Teilprojekt,Teilprojekte[[Teilprojekte]:[Kürzel]],2,FALSE),"okay","Hauptprozess anderes TP"))</f>
        <v>okay</v>
      </c>
      <c r="AM10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90" t="str">
        <f>IFERROR(IF(BTT[[#This Row],[SAP-Modul
(Pflichtauswahl)]]&lt;&gt;VLOOKUP(BTT[[#This Row],[Verwendete Transaktion (Pflichtauswahl)]],Transaktionen[[Transaktionen]:[Modul]],3,FALSE),"Modul anders","okay"),"")</f>
        <v>okay</v>
      </c>
      <c r="AP1090" t="str">
        <f>IFERROR(IF(COUNTIFS(BTT[Verwendete Transaktion (Pflichtauswahl)],BTT[[#This Row],[Verwendete Transaktion (Pflichtauswahl)]],BTT[SAP-Modul
(Pflichtauswahl)],"&lt;&gt;"&amp;BTT[[#This Row],[SAP-Modul
(Pflichtauswahl)]])&gt;0,"Modul anders","okay"),"")</f>
        <v>okay</v>
      </c>
      <c r="AQ1090" t="str">
        <f>IFERROR(IF(COUNTIFS(BTT[Verwendete Transaktion (Pflichtauswahl)],BTT[[#This Row],[Verwendete Transaktion (Pflichtauswahl)]],BTT[Verantwortliches TP
(automatisch)],"&lt;&gt;"&amp;BTT[[#This Row],[Verantwortliches TP
(automatisch)]])&gt;0,"Transaktion mehrfach","okay"),"")</f>
        <v>okay</v>
      </c>
      <c r="AR1090" t="str">
        <f>IFERROR(IF(COUNTIFS(BTT[Verwendete Transaktion (Pflichtauswahl)],BTT[[#This Row],[Verwendete Transaktion (Pflichtauswahl)]],BTT[Verantwortliches TP
(automatisch)],"&lt;&gt;"&amp;VLOOKUP(aktives_Teilprojekt,Teilprojekte[[Teilprojekte]:[Kürzel]],2,FALSE))&gt;0,"Transaktion mehrfach","okay"),"")</f>
        <v>okay</v>
      </c>
      <c r="AS1090" t="s">
        <v>3161</v>
      </c>
    </row>
    <row r="1091" spans="1:45">
      <c r="A1091" t="str">
        <f>IFERROR(IF(BTT[[#This Row],[Lfd Nr. 
(aus konsolidierter Datei)]]&lt;&gt;"",BTT[[#This Row],[Lfd Nr. 
(aus konsolidierter Datei)]],VLOOKUP(aktives_Teilprojekt,Teilprojekte[[Teilprojekte]:[Kürzel]],2,FALSE)&amp;ROW(BTT[[#This Row],[Lfd Nr.
(automatisch)]])-2),"")</f>
        <v>FI2654</v>
      </c>
      <c r="B1091" t="s">
        <v>79</v>
      </c>
      <c r="D1091" t="s">
        <v>102</v>
      </c>
      <c r="E1091" t="str">
        <f>IFERROR(IF(NOT(BTT[[#This Row],[Manuelle Änderung des Verantwortliches TP
(Auswahl - bei Bedarf)]]=""),BTT[[#This Row],[Manuelle Änderung des Verantwortliches TP
(Auswahl - bei Bedarf)]],VLOOKUP(BTT[[#This Row],[Hauptprozess
(Pflichtauswahl)]],Hauptprozesse[],3,FALSE)),"")</f>
        <v>FI</v>
      </c>
      <c r="F1091" t="s">
        <v>5</v>
      </c>
      <c r="G1091" t="s">
        <v>1263</v>
      </c>
      <c r="H1091" t="s">
        <v>5</v>
      </c>
      <c r="I1091" t="s">
        <v>3159</v>
      </c>
      <c r="J1091" t="str">
        <f>IFERROR(VLOOKUP(BTT[[#This Row],[Verwendete Transaktion (Pflichtauswahl)]],Transaktionen[[Transaktionen]:[Langtext]],2,FALSE),"")</f>
        <v>Sachkontensalden</v>
      </c>
      <c r="O1091" t="s">
        <v>83</v>
      </c>
      <c r="T1091" t="s">
        <v>83</v>
      </c>
      <c r="V1091" t="str">
        <f>IFERROR(VLOOKUP(BTT[[#This Row],[Verwendetes Formular
(Auswahl falls relevant)]],Formulare[[Formularbezeichnung]:[Formularname (technisch)]],2,FALSE),"")</f>
        <v/>
      </c>
      <c r="X1091" t="s">
        <v>83</v>
      </c>
      <c r="Y1091" s="4"/>
      <c r="AB1091" t="s">
        <v>85</v>
      </c>
      <c r="AC1091" t="s">
        <v>86</v>
      </c>
      <c r="AD1091" t="s">
        <v>816</v>
      </c>
      <c r="AF1091" t="s">
        <v>3160</v>
      </c>
      <c r="AI1091" t="s">
        <v>85</v>
      </c>
      <c r="AJ1091" t="s">
        <v>85</v>
      </c>
      <c r="AK1091" t="str">
        <f>IF(BTT[[#This Row],[Subprozess
(optionale Auswahl)]]="","okay",IF(VLOOKUP(BTT[[#This Row],[Subprozess
(optionale Auswahl)]],BPML[[Subprozess]:[Zugeordneter Hauptprozess]],3,FALSE)=BTT[[#This Row],[Hauptprozess
(Pflichtauswahl)]],"okay","falscher Subprozess"))</f>
        <v>okay</v>
      </c>
      <c r="AL1091" t="str">
        <f>IF(aktives_Teilprojekt="Master","",IF(BTT[[#This Row],[Verantwortliches TP
(automatisch)]]=VLOOKUP(aktives_Teilprojekt,Teilprojekte[[Teilprojekte]:[Kürzel]],2,FALSE),"okay","Hauptprozess anderes TP"))</f>
        <v>okay</v>
      </c>
      <c r="AM10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91" t="str">
        <f>IFERROR(IF(BTT[[#This Row],[SAP-Modul
(Pflichtauswahl)]]&lt;&gt;VLOOKUP(BTT[[#This Row],[Verwendete Transaktion (Pflichtauswahl)]],Transaktionen[[Transaktionen]:[Modul]],3,FALSE),"Modul anders","okay"),"")</f>
        <v>okay</v>
      </c>
      <c r="AP1091" t="str">
        <f>IFERROR(IF(COUNTIFS(BTT[Verwendete Transaktion (Pflichtauswahl)],BTT[[#This Row],[Verwendete Transaktion (Pflichtauswahl)]],BTT[SAP-Modul
(Pflichtauswahl)],"&lt;&gt;"&amp;BTT[[#This Row],[SAP-Modul
(Pflichtauswahl)]])&gt;0,"Modul anders","okay"),"")</f>
        <v>okay</v>
      </c>
      <c r="AQ1091" t="str">
        <f>IFERROR(IF(COUNTIFS(BTT[Verwendete Transaktion (Pflichtauswahl)],BTT[[#This Row],[Verwendete Transaktion (Pflichtauswahl)]],BTT[Verantwortliches TP
(automatisch)],"&lt;&gt;"&amp;BTT[[#This Row],[Verantwortliches TP
(automatisch)]])&gt;0,"Transaktion mehrfach","okay"),"")</f>
        <v>okay</v>
      </c>
      <c r="AR1091" t="str">
        <f>IFERROR(IF(COUNTIFS(BTT[Verwendete Transaktion (Pflichtauswahl)],BTT[[#This Row],[Verwendete Transaktion (Pflichtauswahl)]],BTT[Verantwortliches TP
(automatisch)],"&lt;&gt;"&amp;VLOOKUP(aktives_Teilprojekt,Teilprojekte[[Teilprojekte]:[Kürzel]],2,FALSE))&gt;0,"Transaktion mehrfach","okay"),"")</f>
        <v>okay</v>
      </c>
      <c r="AS1091" t="s">
        <v>3162</v>
      </c>
    </row>
    <row r="1092" spans="1:45" ht="30">
      <c r="A1092" t="str">
        <f>IFERROR(IF(BTT[[#This Row],[Lfd Nr. 
(aus konsolidierter Datei)]]&lt;&gt;"",BTT[[#This Row],[Lfd Nr. 
(aus konsolidierter Datei)]],VLOOKUP(aktives_Teilprojekt,Teilprojekte[[Teilprojekte]:[Kürzel]],2,FALSE)&amp;ROW(BTT[[#This Row],[Lfd Nr.
(automatisch)]])-2),"")</f>
        <v>FI2512</v>
      </c>
      <c r="B1092" t="s">
        <v>101</v>
      </c>
      <c r="D1092" t="s">
        <v>102</v>
      </c>
      <c r="E1092" t="str">
        <f>IFERROR(IF(NOT(BTT[[#This Row],[Manuelle Änderung des Verantwortliches TP
(Auswahl - bei Bedarf)]]=""),BTT[[#This Row],[Manuelle Änderung des Verantwortliches TP
(Auswahl - bei Bedarf)]],VLOOKUP(BTT[[#This Row],[Hauptprozess
(Pflichtauswahl)]],Hauptprozesse[],3,FALSE)),"")</f>
        <v>FI</v>
      </c>
      <c r="F1092" t="s">
        <v>5</v>
      </c>
      <c r="H1092" t="s">
        <v>792</v>
      </c>
      <c r="I1092" t="s">
        <v>3163</v>
      </c>
      <c r="J1092" t="str">
        <f>IFERROR(VLOOKUP(BTT[[#This Row],[Verwendete Transaktion (Pflichtauswahl)]],Transaktionen[[Transaktionen]:[Langtext]],2,FALSE),"")</f>
        <v>Strukturierte Saldenliste</v>
      </c>
      <c r="V1092" t="str">
        <f>IFERROR(VLOOKUP(BTT[[#This Row],[Verwendetes Formular
(Auswahl falls relevant)]],Formulare[[Formularbezeichnung]:[Formularname (technisch)]],2,FALSE),"")</f>
        <v/>
      </c>
      <c r="X1092" t="s">
        <v>83</v>
      </c>
      <c r="Y1092" s="4" t="s">
        <v>3164</v>
      </c>
      <c r="AC1092" s="22" t="s">
        <v>97</v>
      </c>
      <c r="AD1092" t="s">
        <v>98</v>
      </c>
      <c r="AF1092" s="22" t="s">
        <v>97</v>
      </c>
      <c r="AJ1092" t="s">
        <v>99</v>
      </c>
      <c r="AK1092" t="str">
        <f>IF(BTT[[#This Row],[Subprozess
(optionale Auswahl)]]="","okay",IF(VLOOKUP(BTT[[#This Row],[Subprozess
(optionale Auswahl)]],BPML[[Subprozess]:[Zugeordneter Hauptprozess]],3,FALSE)=BTT[[#This Row],[Hauptprozess
(Pflichtauswahl)]],"okay","falscher Subprozess"))</f>
        <v>okay</v>
      </c>
      <c r="AL1092" t="str">
        <f>IF(aktives_Teilprojekt="Master","",IF(BTT[[#This Row],[Verantwortliches TP
(automatisch)]]=VLOOKUP(aktives_Teilprojekt,Teilprojekte[[Teilprojekte]:[Kürzel]],2,FALSE),"okay","Hauptprozess anderes TP"))</f>
        <v>okay</v>
      </c>
      <c r="AM10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92" t="str">
        <f>IFERROR(IF(BTT[[#This Row],[SAP-Modul
(Pflichtauswahl)]]&lt;&gt;VLOOKUP(BTT[[#This Row],[Verwendete Transaktion (Pflichtauswahl)]],Transaktionen[[Transaktionen]:[Modul]],3,FALSE),"Modul anders","okay"),"")</f>
        <v>Modul anders</v>
      </c>
      <c r="AP1092" t="str">
        <f>IFERROR(IF(COUNTIFS(BTT[Verwendete Transaktion (Pflichtauswahl)],BTT[[#This Row],[Verwendete Transaktion (Pflichtauswahl)]],BTT[SAP-Modul
(Pflichtauswahl)],"&lt;&gt;"&amp;BTT[[#This Row],[SAP-Modul
(Pflichtauswahl)]])&gt;0,"Modul anders","okay"),"")</f>
        <v>Modul anders</v>
      </c>
      <c r="AQ1092" t="str">
        <f>IFERROR(IF(COUNTIFS(BTT[Verwendete Transaktion (Pflichtauswahl)],BTT[[#This Row],[Verwendete Transaktion (Pflichtauswahl)]],BTT[Verantwortliches TP
(automatisch)],"&lt;&gt;"&amp;BTT[[#This Row],[Verantwortliches TP
(automatisch)]])&gt;0,"Transaktion mehrfach","okay"),"")</f>
        <v>okay</v>
      </c>
      <c r="AR1092" t="str">
        <f>IFERROR(IF(COUNTIFS(BTT[Verwendete Transaktion (Pflichtauswahl)],BTT[[#This Row],[Verwendete Transaktion (Pflichtauswahl)]],BTT[Verantwortliches TP
(automatisch)],"&lt;&gt;"&amp;VLOOKUP(aktives_Teilprojekt,Teilprojekte[[Teilprojekte]:[Kürzel]],2,FALSE))&gt;0,"Transaktion mehrfach","okay"),"")</f>
        <v>okay</v>
      </c>
      <c r="AS1092" t="s">
        <v>3165</v>
      </c>
    </row>
    <row r="1093" spans="1:45">
      <c r="A1093" t="str">
        <f>IFERROR(IF(BTT[[#This Row],[Lfd Nr. 
(aus konsolidierter Datei)]]&lt;&gt;"",BTT[[#This Row],[Lfd Nr. 
(aus konsolidierter Datei)]],VLOOKUP(aktives_Teilprojekt,Teilprojekte[[Teilprojekte]:[Kürzel]],2,FALSE)&amp;ROW(BTT[[#This Row],[Lfd Nr.
(automatisch)]])-2),"")</f>
        <v>FI2513</v>
      </c>
      <c r="B1093" t="s">
        <v>79</v>
      </c>
      <c r="D1093" t="s">
        <v>102</v>
      </c>
      <c r="E1093" t="str">
        <f>IFERROR(IF(NOT(BTT[[#This Row],[Manuelle Änderung des Verantwortliches TP
(Auswahl - bei Bedarf)]]=""),BTT[[#This Row],[Manuelle Änderung des Verantwortliches TP
(Auswahl - bei Bedarf)]],VLOOKUP(BTT[[#This Row],[Hauptprozess
(Pflichtauswahl)]],Hauptprozesse[],3,FALSE)),"")</f>
        <v>FI</v>
      </c>
      <c r="G1093" t="s">
        <v>1263</v>
      </c>
      <c r="H1093" t="s">
        <v>5</v>
      </c>
      <c r="I1093" t="s">
        <v>3166</v>
      </c>
      <c r="J1093" t="str">
        <f>IFERROR(VLOOKUP(BTT[[#This Row],[Verwendete Transaktion (Pflichtauswahl)]],Transaktionen[[Transaktionen]:[Langtext]],2,FALSE),"")</f>
        <v>Strukturierte Saldenliste</v>
      </c>
      <c r="O1093" t="s">
        <v>83</v>
      </c>
      <c r="T1093" t="s">
        <v>83</v>
      </c>
      <c r="V1093" t="str">
        <f>IFERROR(VLOOKUP(BTT[[#This Row],[Verwendetes Formular
(Auswahl falls relevant)]],Formulare[[Formularbezeichnung]:[Formularname (technisch)]],2,FALSE),"")</f>
        <v/>
      </c>
      <c r="X1093" t="s">
        <v>83</v>
      </c>
      <c r="Y1093" s="4"/>
      <c r="AB1093" t="s">
        <v>85</v>
      </c>
      <c r="AC1093" s="22" t="s">
        <v>97</v>
      </c>
      <c r="AD1093" t="s">
        <v>816</v>
      </c>
      <c r="AF1093" t="s">
        <v>3167</v>
      </c>
      <c r="AI1093" t="s">
        <v>85</v>
      </c>
      <c r="AJ1093" t="s">
        <v>85</v>
      </c>
      <c r="AK1093" t="str">
        <f>IF(BTT[[#This Row],[Subprozess
(optionale Auswahl)]]="","okay",IF(VLOOKUP(BTT[[#This Row],[Subprozess
(optionale Auswahl)]],BPML[[Subprozess]:[Zugeordneter Hauptprozess]],3,FALSE)=BTT[[#This Row],[Hauptprozess
(Pflichtauswahl)]],"okay","falscher Subprozess"))</f>
        <v>okay</v>
      </c>
      <c r="AL1093" t="str">
        <f>IF(aktives_Teilprojekt="Master","",IF(BTT[[#This Row],[Verantwortliches TP
(automatisch)]]=VLOOKUP(aktives_Teilprojekt,Teilprojekte[[Teilprojekte]:[Kürzel]],2,FALSE),"okay","Hauptprozess anderes TP"))</f>
        <v>okay</v>
      </c>
      <c r="AM10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93" t="str">
        <f>IFERROR(IF(BTT[[#This Row],[SAP-Modul
(Pflichtauswahl)]]&lt;&gt;VLOOKUP(BTT[[#This Row],[Verwendete Transaktion (Pflichtauswahl)]],Transaktionen[[Transaktionen]:[Modul]],3,FALSE),"Modul anders","okay"),"")</f>
        <v>okay</v>
      </c>
      <c r="AP1093" t="str">
        <f>IFERROR(IF(COUNTIFS(BTT[Verwendete Transaktion (Pflichtauswahl)],BTT[[#This Row],[Verwendete Transaktion (Pflichtauswahl)]],BTT[SAP-Modul
(Pflichtauswahl)],"&lt;&gt;"&amp;BTT[[#This Row],[SAP-Modul
(Pflichtauswahl)]])&gt;0,"Modul anders","okay"),"")</f>
        <v>okay</v>
      </c>
      <c r="AQ1093" t="str">
        <f>IFERROR(IF(COUNTIFS(BTT[Verwendete Transaktion (Pflichtauswahl)],BTT[[#This Row],[Verwendete Transaktion (Pflichtauswahl)]],BTT[Verantwortliches TP
(automatisch)],"&lt;&gt;"&amp;BTT[[#This Row],[Verantwortliches TP
(automatisch)]])&gt;0,"Transaktion mehrfach","okay"),"")</f>
        <v>okay</v>
      </c>
      <c r="AR1093" t="str">
        <f>IFERROR(IF(COUNTIFS(BTT[Verwendete Transaktion (Pflichtauswahl)],BTT[[#This Row],[Verwendete Transaktion (Pflichtauswahl)]],BTT[Verantwortliches TP
(automatisch)],"&lt;&gt;"&amp;VLOOKUP(aktives_Teilprojekt,Teilprojekte[[Teilprojekte]:[Kürzel]],2,FALSE))&gt;0,"Transaktion mehrfach","okay"),"")</f>
        <v>okay</v>
      </c>
      <c r="AS1093" t="s">
        <v>3168</v>
      </c>
    </row>
    <row r="1094" spans="1:45">
      <c r="A1094" t="str">
        <f>IFERROR(IF(BTT[[#This Row],[Lfd Nr. 
(aus konsolidierter Datei)]]&lt;&gt;"",BTT[[#This Row],[Lfd Nr. 
(aus konsolidierter Datei)]],VLOOKUP(aktives_Teilprojekt,Teilprojekte[[Teilprojekte]:[Kürzel]],2,FALSE)&amp;ROW(BTT[[#This Row],[Lfd Nr.
(automatisch)]])-2),"")</f>
        <v>FI2514</v>
      </c>
      <c r="B1094" t="s">
        <v>101</v>
      </c>
      <c r="D1094" t="s">
        <v>102</v>
      </c>
      <c r="E1094" t="str">
        <f>IFERROR(IF(NOT(BTT[[#This Row],[Manuelle Änderung des Verantwortliches TP
(Auswahl - bei Bedarf)]]=""),BTT[[#This Row],[Manuelle Änderung des Verantwortliches TP
(Auswahl - bei Bedarf)]],VLOOKUP(BTT[[#This Row],[Hauptprozess
(Pflichtauswahl)]],Hauptprozesse[],3,FALSE)),"")</f>
        <v>FI</v>
      </c>
      <c r="F1094" t="s">
        <v>5</v>
      </c>
      <c r="H1094" t="s">
        <v>792</v>
      </c>
      <c r="I1094" t="s">
        <v>3169</v>
      </c>
      <c r="J1094" t="str">
        <f>IFERROR(VLOOKUP(BTT[[#This Row],[Verwendete Transaktion (Pflichtauswahl)]],Transaktionen[[Transaktionen]:[Langtext]],2,FALSE),"")</f>
        <v>Hauptbuch Einzelposten</v>
      </c>
      <c r="V1094" t="str">
        <f>IFERROR(VLOOKUP(BTT[[#This Row],[Verwendetes Formular
(Auswahl falls relevant)]],Formulare[[Formularbezeichnung]:[Formularname (technisch)]],2,FALSE),"")</f>
        <v/>
      </c>
      <c r="X1094" t="s">
        <v>83</v>
      </c>
      <c r="Y1094" s="4" t="s">
        <v>1184</v>
      </c>
      <c r="AC1094" s="22" t="s">
        <v>97</v>
      </c>
      <c r="AD1094" t="s">
        <v>98</v>
      </c>
      <c r="AF1094" s="22" t="s">
        <v>97</v>
      </c>
      <c r="AJ1094" t="s">
        <v>99</v>
      </c>
      <c r="AK1094" t="str">
        <f>IF(BTT[[#This Row],[Subprozess
(optionale Auswahl)]]="","okay",IF(VLOOKUP(BTT[[#This Row],[Subprozess
(optionale Auswahl)]],BPML[[Subprozess]:[Zugeordneter Hauptprozess]],3,FALSE)=BTT[[#This Row],[Hauptprozess
(Pflichtauswahl)]],"okay","falscher Subprozess"))</f>
        <v>okay</v>
      </c>
      <c r="AL1094" t="str">
        <f>IF(aktives_Teilprojekt="Master","",IF(BTT[[#This Row],[Verantwortliches TP
(automatisch)]]=VLOOKUP(aktives_Teilprojekt,Teilprojekte[[Teilprojekte]:[Kürzel]],2,FALSE),"okay","Hauptprozess anderes TP"))</f>
        <v>okay</v>
      </c>
      <c r="AM10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094" t="str">
        <f>IFERROR(IF(BTT[[#This Row],[SAP-Modul
(Pflichtauswahl)]]&lt;&gt;VLOOKUP(BTT[[#This Row],[Verwendete Transaktion (Pflichtauswahl)]],Transaktionen[[Transaktionen]:[Modul]],3,FALSE),"Modul anders","okay"),"")</f>
        <v>Modul anders</v>
      </c>
      <c r="AP1094" t="str">
        <f>IFERROR(IF(COUNTIFS(BTT[Verwendete Transaktion (Pflichtauswahl)],BTT[[#This Row],[Verwendete Transaktion (Pflichtauswahl)]],BTT[SAP-Modul
(Pflichtauswahl)],"&lt;&gt;"&amp;BTT[[#This Row],[SAP-Modul
(Pflichtauswahl)]])&gt;0,"Modul anders","okay"),"")</f>
        <v>Modul anders</v>
      </c>
      <c r="AQ1094" t="str">
        <f>IFERROR(IF(COUNTIFS(BTT[Verwendete Transaktion (Pflichtauswahl)],BTT[[#This Row],[Verwendete Transaktion (Pflichtauswahl)]],BTT[Verantwortliches TP
(automatisch)],"&lt;&gt;"&amp;BTT[[#This Row],[Verantwortliches TP
(automatisch)]])&gt;0,"Transaktion mehrfach","okay"),"")</f>
        <v>okay</v>
      </c>
      <c r="AR1094" t="str">
        <f>IFERROR(IF(COUNTIFS(BTT[Verwendete Transaktion (Pflichtauswahl)],BTT[[#This Row],[Verwendete Transaktion (Pflichtauswahl)]],BTT[Verantwortliches TP
(automatisch)],"&lt;&gt;"&amp;VLOOKUP(aktives_Teilprojekt,Teilprojekte[[Teilprojekte]:[Kürzel]],2,FALSE))&gt;0,"Transaktion mehrfach","okay"),"")</f>
        <v>okay</v>
      </c>
      <c r="AS1094" t="s">
        <v>3170</v>
      </c>
    </row>
    <row r="1095" spans="1:45">
      <c r="A1095" t="str">
        <f>IFERROR(IF(BTT[[#This Row],[Lfd Nr. 
(aus konsolidierter Datei)]]&lt;&gt;"",BTT[[#This Row],[Lfd Nr. 
(aus konsolidierter Datei)]],VLOOKUP(aktives_Teilprojekt,Teilprojekte[[Teilprojekte]:[Kürzel]],2,FALSE)&amp;ROW(BTT[[#This Row],[Lfd Nr.
(automatisch)]])-2),"")</f>
        <v>HL500</v>
      </c>
      <c r="B1095" t="s">
        <v>734</v>
      </c>
      <c r="C1095" t="s">
        <v>1177</v>
      </c>
      <c r="D1095" t="s">
        <v>3171</v>
      </c>
      <c r="E1095" t="str">
        <f>IFERROR(IF(NOT(BTT[[#This Row],[Manuelle Änderung des Verantwortliches TP
(Auswahl - bei Bedarf)]]=""),BTT[[#This Row],[Manuelle Änderung des Verantwortliches TP
(Auswahl - bei Bedarf)]],VLOOKUP(BTT[[#This Row],[Hauptprozess
(Pflichtauswahl)]],Hauptprozesse[],3,FALSE)),"")</f>
        <v>FI</v>
      </c>
      <c r="F1095" t="s">
        <v>5</v>
      </c>
      <c r="G1095" t="s">
        <v>93</v>
      </c>
      <c r="H1095" t="s">
        <v>5</v>
      </c>
      <c r="I1095" t="s">
        <v>3172</v>
      </c>
      <c r="J1095" t="str">
        <f>IFERROR(VLOOKUP(BTT[[#This Row],[Verwendete Transaktion (Pflichtauswahl)]],Transaktionen[[Transaktionen]:[Langtext]],2,FALSE),"")</f>
        <v>Bilanz/GuV</v>
      </c>
      <c r="O1095" t="s">
        <v>85</v>
      </c>
      <c r="T1095" t="s">
        <v>83</v>
      </c>
      <c r="V1095" t="str">
        <f>IFERROR(VLOOKUP(BTT[[#This Row],[Verwendetes Formular
(Auswahl falls relevant)]],Formulare[[Formularbezeichnung]:[Formularname (technisch)]],2,FALSE),"")</f>
        <v/>
      </c>
      <c r="X1095" t="s">
        <v>85</v>
      </c>
      <c r="Y1095" s="4"/>
      <c r="Z1095" t="s">
        <v>739</v>
      </c>
      <c r="AB1095" t="s">
        <v>85</v>
      </c>
      <c r="AC1095" t="s">
        <v>86</v>
      </c>
      <c r="AD1095" t="s">
        <v>87</v>
      </c>
      <c r="AF1095" t="s">
        <v>88</v>
      </c>
      <c r="AI1095" t="s">
        <v>85</v>
      </c>
      <c r="AJ1095" t="s">
        <v>85</v>
      </c>
      <c r="AK1095" t="str">
        <f>IF(BTT[[#This Row],[Subprozess
(optionale Auswahl)]]="","okay",IF(VLOOKUP(BTT[[#This Row],[Subprozess
(optionale Auswahl)]],BPML[[Subprozess]:[Zugeordneter Hauptprozess]],3,FALSE)=BTT[[#This Row],[Hauptprozess
(Pflichtauswahl)]],"okay","falscher Subprozess"))</f>
        <v>okay</v>
      </c>
      <c r="AL1095" t="str">
        <f>IF(aktives_Teilprojekt="Master","",IF(BTT[[#This Row],[Verantwortliches TP
(automatisch)]]=VLOOKUP(aktives_Teilprojekt,Teilprojekte[[Teilprojekte]:[Kürzel]],2,FALSE),"okay","Hauptprozess anderes TP"))</f>
        <v>okay</v>
      </c>
      <c r="AM10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95" t="str">
        <f>IFERROR(IF(BTT[[#This Row],[SAP-Modul
(Pflichtauswahl)]]&lt;&gt;VLOOKUP(BTT[[#This Row],[Verwendete Transaktion (Pflichtauswahl)]],Transaktionen[[Transaktionen]:[Modul]],3,FALSE),"Modul anders","okay"),"")</f>
        <v>okay</v>
      </c>
      <c r="AP1095" t="str">
        <f>IFERROR(IF(COUNTIFS(BTT[Verwendete Transaktion (Pflichtauswahl)],BTT[[#This Row],[Verwendete Transaktion (Pflichtauswahl)]],BTT[SAP-Modul
(Pflichtauswahl)],"&lt;&gt;"&amp;BTT[[#This Row],[SAP-Modul
(Pflichtauswahl)]])&gt;0,"Modul anders","okay"),"")</f>
        <v>okay</v>
      </c>
      <c r="AQ1095" t="str">
        <f>IFERROR(IF(COUNTIFS(BTT[Verwendete Transaktion (Pflichtauswahl)],BTT[[#This Row],[Verwendete Transaktion (Pflichtauswahl)]],BTT[Verantwortliches TP
(automatisch)],"&lt;&gt;"&amp;BTT[[#This Row],[Verantwortliches TP
(automatisch)]])&gt;0,"Transaktion mehrfach","okay"),"")</f>
        <v>okay</v>
      </c>
      <c r="AR1095" t="str">
        <f>IFERROR(IF(COUNTIFS(BTT[Verwendete Transaktion (Pflichtauswahl)],BTT[[#This Row],[Verwendete Transaktion (Pflichtauswahl)]],BTT[Verantwortliches TP
(automatisch)],"&lt;&gt;"&amp;VLOOKUP(aktives_Teilprojekt,Teilprojekte[[Teilprojekte]:[Kürzel]],2,FALSE))&gt;0,"Transaktion mehrfach","okay"),"")</f>
        <v>okay</v>
      </c>
      <c r="AS1095" t="s">
        <v>3173</v>
      </c>
    </row>
    <row r="1096" spans="1:45" ht="45">
      <c r="A1096" t="str">
        <f>IFERROR(IF(BTT[[#This Row],[Lfd Nr. 
(aus konsolidierter Datei)]]&lt;&gt;"",BTT[[#This Row],[Lfd Nr. 
(aus konsolidierter Datei)]],VLOOKUP(aktives_Teilprojekt,Teilprojekte[[Teilprojekte]:[Kürzel]],2,FALSE)&amp;ROW(BTT[[#This Row],[Lfd Nr.
(automatisch)]])-2),"")</f>
        <v>FI208</v>
      </c>
      <c r="B1096" t="s">
        <v>79</v>
      </c>
      <c r="D1096" t="s">
        <v>3174</v>
      </c>
      <c r="E1096" t="str">
        <f>IFERROR(IF(NOT(BTT[[#This Row],[Manuelle Änderung des Verantwortliches TP
(Auswahl - bei Bedarf)]]=""),BTT[[#This Row],[Manuelle Änderung des Verantwortliches TP
(Auswahl - bei Bedarf)]],VLOOKUP(BTT[[#This Row],[Hauptprozess
(Pflichtauswahl)]],Hauptprozesse[],3,FALSE)),"")</f>
        <v>FI</v>
      </c>
      <c r="G1096" t="s">
        <v>81</v>
      </c>
      <c r="H1096" t="s">
        <v>5</v>
      </c>
      <c r="I1096" t="s">
        <v>3172</v>
      </c>
      <c r="J1096" t="str">
        <f>IFERROR(VLOOKUP(BTT[[#This Row],[Verwendete Transaktion (Pflichtauswahl)]],Transaktionen[[Transaktionen]:[Langtext]],2,FALSE),"")</f>
        <v>Bilanz/GuV</v>
      </c>
      <c r="O1096" t="s">
        <v>83</v>
      </c>
      <c r="T1096" t="s">
        <v>83</v>
      </c>
      <c r="V1096" t="str">
        <f>IFERROR(VLOOKUP(BTT[[#This Row],[Verwendetes Formular
(Auswahl falls relevant)]],Formulare[[Formularbezeichnung]:[Formularname (technisch)]],2,FALSE),"")</f>
        <v/>
      </c>
      <c r="X1096" t="s">
        <v>83</v>
      </c>
      <c r="Y1096" s="4" t="s">
        <v>3175</v>
      </c>
      <c r="AB1096" t="s">
        <v>85</v>
      </c>
      <c r="AC1096" t="s">
        <v>86</v>
      </c>
      <c r="AD1096" t="s">
        <v>87</v>
      </c>
      <c r="AF1096" t="s">
        <v>88</v>
      </c>
      <c r="AI1096" t="s">
        <v>85</v>
      </c>
      <c r="AJ1096" t="s">
        <v>85</v>
      </c>
      <c r="AK1096" t="str">
        <f>IF(BTT[[#This Row],[Subprozess
(optionale Auswahl)]]="","okay",IF(VLOOKUP(BTT[[#This Row],[Subprozess
(optionale Auswahl)]],BPML[[Subprozess]:[Zugeordneter Hauptprozess]],3,FALSE)=BTT[[#This Row],[Hauptprozess
(Pflichtauswahl)]],"okay","falscher Subprozess"))</f>
        <v>okay</v>
      </c>
      <c r="AL1096" t="str">
        <f>IF(aktives_Teilprojekt="Master","",IF(BTT[[#This Row],[Verantwortliches TP
(automatisch)]]=VLOOKUP(aktives_Teilprojekt,Teilprojekte[[Teilprojekte]:[Kürzel]],2,FALSE),"okay","Hauptprozess anderes TP"))</f>
        <v>okay</v>
      </c>
      <c r="AM10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96" t="str">
        <f>IFERROR(IF(BTT[[#This Row],[SAP-Modul
(Pflichtauswahl)]]&lt;&gt;VLOOKUP(BTT[[#This Row],[Verwendete Transaktion (Pflichtauswahl)]],Transaktionen[[Transaktionen]:[Modul]],3,FALSE),"Modul anders","okay"),"")</f>
        <v>okay</v>
      </c>
      <c r="AP1096" t="str">
        <f>IFERROR(IF(COUNTIFS(BTT[Verwendete Transaktion (Pflichtauswahl)],BTT[[#This Row],[Verwendete Transaktion (Pflichtauswahl)]],BTT[SAP-Modul
(Pflichtauswahl)],"&lt;&gt;"&amp;BTT[[#This Row],[SAP-Modul
(Pflichtauswahl)]])&gt;0,"Modul anders","okay"),"")</f>
        <v>okay</v>
      </c>
      <c r="AQ1096" t="str">
        <f>IFERROR(IF(COUNTIFS(BTT[Verwendete Transaktion (Pflichtauswahl)],BTT[[#This Row],[Verwendete Transaktion (Pflichtauswahl)]],BTT[Verantwortliches TP
(automatisch)],"&lt;&gt;"&amp;BTT[[#This Row],[Verantwortliches TP
(automatisch)]])&gt;0,"Transaktion mehrfach","okay"),"")</f>
        <v>okay</v>
      </c>
      <c r="AR1096" t="str">
        <f>IFERROR(IF(COUNTIFS(BTT[Verwendete Transaktion (Pflichtauswahl)],BTT[[#This Row],[Verwendete Transaktion (Pflichtauswahl)]],BTT[Verantwortliches TP
(automatisch)],"&lt;&gt;"&amp;VLOOKUP(aktives_Teilprojekt,Teilprojekte[[Teilprojekte]:[Kürzel]],2,FALSE))&gt;0,"Transaktion mehrfach","okay"),"")</f>
        <v>okay</v>
      </c>
      <c r="AS1096" t="s">
        <v>3176</v>
      </c>
    </row>
    <row r="1097" spans="1:45">
      <c r="A1097" t="str">
        <f>IFERROR(IF(BTT[[#This Row],[Lfd Nr. 
(aus konsolidierter Datei)]]&lt;&gt;"",BTT[[#This Row],[Lfd Nr. 
(aus konsolidierter Datei)]],VLOOKUP(aktives_Teilprojekt,Teilprojekte[[Teilprojekte]:[Kürzel]],2,FALSE)&amp;ROW(BTT[[#This Row],[Lfd Nr.
(automatisch)]])-2),"")</f>
        <v>FI2515</v>
      </c>
      <c r="B1097" t="s">
        <v>79</v>
      </c>
      <c r="D1097" t="s">
        <v>102</v>
      </c>
      <c r="E1097" t="str">
        <f>IFERROR(IF(NOT(BTT[[#This Row],[Manuelle Änderung des Verantwortliches TP
(Auswahl - bei Bedarf)]]=""),BTT[[#This Row],[Manuelle Änderung des Verantwortliches TP
(Auswahl - bei Bedarf)]],VLOOKUP(BTT[[#This Row],[Hauptprozess
(Pflichtauswahl)]],Hauptprozesse[],3,FALSE)),"")</f>
        <v>FI</v>
      </c>
      <c r="G1097" t="s">
        <v>1263</v>
      </c>
      <c r="H1097" t="s">
        <v>5</v>
      </c>
      <c r="I1097" t="s">
        <v>3177</v>
      </c>
      <c r="J1097" t="str">
        <f>IFERROR(VLOOKUP(BTT[[#This Row],[Verwendete Transaktion (Pflichtauswahl)]],Transaktionen[[Transaktionen]:[Langtext]],2,FALSE),"")</f>
        <v>Document Journal</v>
      </c>
      <c r="O1097" t="s">
        <v>83</v>
      </c>
      <c r="T1097" t="s">
        <v>83</v>
      </c>
      <c r="V1097" t="str">
        <f>IFERROR(VLOOKUP(BTT[[#This Row],[Verwendetes Formular
(Auswahl falls relevant)]],Formulare[[Formularbezeichnung]:[Formularname (technisch)]],2,FALSE),"")</f>
        <v/>
      </c>
      <c r="X1097" t="s">
        <v>83</v>
      </c>
      <c r="Y1097" s="4"/>
      <c r="AB1097" t="s">
        <v>85</v>
      </c>
      <c r="AC1097" s="22" t="s">
        <v>97</v>
      </c>
      <c r="AD1097" t="s">
        <v>816</v>
      </c>
      <c r="AF1097" t="s">
        <v>3178</v>
      </c>
      <c r="AI1097" t="s">
        <v>85</v>
      </c>
      <c r="AJ1097" t="s">
        <v>85</v>
      </c>
      <c r="AK1097" t="str">
        <f>IF(BTT[[#This Row],[Subprozess
(optionale Auswahl)]]="","okay",IF(VLOOKUP(BTT[[#This Row],[Subprozess
(optionale Auswahl)]],BPML[[Subprozess]:[Zugeordneter Hauptprozess]],3,FALSE)=BTT[[#This Row],[Hauptprozess
(Pflichtauswahl)]],"okay","falscher Subprozess"))</f>
        <v>okay</v>
      </c>
      <c r="AL1097" t="str">
        <f>IF(aktives_Teilprojekt="Master","",IF(BTT[[#This Row],[Verantwortliches TP
(automatisch)]]=VLOOKUP(aktives_Teilprojekt,Teilprojekte[[Teilprojekte]:[Kürzel]],2,FALSE),"okay","Hauptprozess anderes TP"))</f>
        <v>okay</v>
      </c>
      <c r="AM10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97" t="str">
        <f>IFERROR(IF(BTT[[#This Row],[SAP-Modul
(Pflichtauswahl)]]&lt;&gt;VLOOKUP(BTT[[#This Row],[Verwendete Transaktion (Pflichtauswahl)]],Transaktionen[[Transaktionen]:[Modul]],3,FALSE),"Modul anders","okay"),"")</f>
        <v>okay</v>
      </c>
      <c r="AP1097" t="str">
        <f>IFERROR(IF(COUNTIFS(BTT[Verwendete Transaktion (Pflichtauswahl)],BTT[[#This Row],[Verwendete Transaktion (Pflichtauswahl)]],BTT[SAP-Modul
(Pflichtauswahl)],"&lt;&gt;"&amp;BTT[[#This Row],[SAP-Modul
(Pflichtauswahl)]])&gt;0,"Modul anders","okay"),"")</f>
        <v>okay</v>
      </c>
      <c r="AQ1097" t="str">
        <f>IFERROR(IF(COUNTIFS(BTT[Verwendete Transaktion (Pflichtauswahl)],BTT[[#This Row],[Verwendete Transaktion (Pflichtauswahl)]],BTT[Verantwortliches TP
(automatisch)],"&lt;&gt;"&amp;BTT[[#This Row],[Verantwortliches TP
(automatisch)]])&gt;0,"Transaktion mehrfach","okay"),"")</f>
        <v>okay</v>
      </c>
      <c r="AR1097" t="str">
        <f>IFERROR(IF(COUNTIFS(BTT[Verwendete Transaktion (Pflichtauswahl)],BTT[[#This Row],[Verwendete Transaktion (Pflichtauswahl)]],BTT[Verantwortliches TP
(automatisch)],"&lt;&gt;"&amp;VLOOKUP(aktives_Teilprojekt,Teilprojekte[[Teilprojekte]:[Kürzel]],2,FALSE))&gt;0,"Transaktion mehrfach","okay"),"")</f>
        <v>okay</v>
      </c>
      <c r="AS1097" t="s">
        <v>3179</v>
      </c>
    </row>
    <row r="1098" spans="1:45">
      <c r="A1098" t="str">
        <f>IFERROR(IF(BTT[[#This Row],[Lfd Nr. 
(aus konsolidierter Datei)]]&lt;&gt;"",BTT[[#This Row],[Lfd Nr. 
(aus konsolidierter Datei)]],VLOOKUP(aktives_Teilprojekt,Teilprojekte[[Teilprojekte]:[Kürzel]],2,FALSE)&amp;ROW(BTT[[#This Row],[Lfd Nr.
(automatisch)]])-2),"")</f>
        <v>FI2655</v>
      </c>
      <c r="B1098" t="s">
        <v>101</v>
      </c>
      <c r="D1098" s="4" t="s">
        <v>376</v>
      </c>
      <c r="E1098" t="str">
        <f>IFERROR(IF(NOT(BTT[[#This Row],[Manuelle Änderung des Verantwortliches TP
(Auswahl - bei Bedarf)]]=""),BTT[[#This Row],[Manuelle Änderung des Verantwortliches TP
(Auswahl - bei Bedarf)]],VLOOKUP(BTT[[#This Row],[Hauptprozess
(Pflichtauswahl)]],Hauptprozesse[],3,FALSE)),"")</f>
        <v>FI</v>
      </c>
      <c r="F1098" t="s">
        <v>5</v>
      </c>
      <c r="G1098" t="s">
        <v>851</v>
      </c>
      <c r="H1098" t="s">
        <v>5</v>
      </c>
      <c r="I1098" t="s">
        <v>3180</v>
      </c>
      <c r="J1098" t="str">
        <f>IFERROR(VLOOKUP(BTT[[#This Row],[Verwendete Transaktion (Pflichtauswahl)]],Transaktionen[[Transaktionen]:[Langtext]],2,FALSE),"")</f>
        <v>Beleg-Kompaktjournal</v>
      </c>
      <c r="V1098" t="str">
        <f>IFERROR(VLOOKUP(BTT[[#This Row],[Verwendetes Formular
(Auswahl falls relevant)]],Formulare[[Formularbezeichnung]:[Formularname (technisch)]],2,FALSE),"")</f>
        <v/>
      </c>
      <c r="X1098" t="s">
        <v>83</v>
      </c>
      <c r="Y1098" s="4" t="s">
        <v>376</v>
      </c>
      <c r="AB1098" t="s">
        <v>85</v>
      </c>
      <c r="AC1098" s="22" t="s">
        <v>97</v>
      </c>
      <c r="AD1098" t="s">
        <v>816</v>
      </c>
      <c r="AF1098" s="22" t="s">
        <v>3181</v>
      </c>
      <c r="AI1098" t="s">
        <v>85</v>
      </c>
      <c r="AJ1098" t="s">
        <v>85</v>
      </c>
      <c r="AK1098" t="str">
        <f>IF(BTT[[#This Row],[Subprozess
(optionale Auswahl)]]="","okay",IF(VLOOKUP(BTT[[#This Row],[Subprozess
(optionale Auswahl)]],BPML[[Subprozess]:[Zugeordneter Hauptprozess]],3,FALSE)=BTT[[#This Row],[Hauptprozess
(Pflichtauswahl)]],"okay","falscher Subprozess"))</f>
        <v>okay</v>
      </c>
      <c r="AL1098" t="str">
        <f>IF(aktives_Teilprojekt="Master","",IF(BTT[[#This Row],[Verantwortliches TP
(automatisch)]]=VLOOKUP(aktives_Teilprojekt,Teilprojekte[[Teilprojekte]:[Kürzel]],2,FALSE),"okay","Hauptprozess anderes TP"))</f>
        <v>okay</v>
      </c>
      <c r="AM10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98" t="str">
        <f>IFERROR(IF(BTT[[#This Row],[SAP-Modul
(Pflichtauswahl)]]&lt;&gt;VLOOKUP(BTT[[#This Row],[Verwendete Transaktion (Pflichtauswahl)]],Transaktionen[[Transaktionen]:[Modul]],3,FALSE),"Modul anders","okay"),"")</f>
        <v>okay</v>
      </c>
      <c r="AP1098" t="str">
        <f>IFERROR(IF(COUNTIFS(BTT[Verwendete Transaktion (Pflichtauswahl)],BTT[[#This Row],[Verwendete Transaktion (Pflichtauswahl)]],BTT[SAP-Modul
(Pflichtauswahl)],"&lt;&gt;"&amp;BTT[[#This Row],[SAP-Modul
(Pflichtauswahl)]])&gt;0,"Modul anders","okay"),"")</f>
        <v>okay</v>
      </c>
      <c r="AQ1098" t="str">
        <f>IFERROR(IF(COUNTIFS(BTT[Verwendete Transaktion (Pflichtauswahl)],BTT[[#This Row],[Verwendete Transaktion (Pflichtauswahl)]],BTT[Verantwortliches TP
(automatisch)],"&lt;&gt;"&amp;BTT[[#This Row],[Verantwortliches TP
(automatisch)]])&gt;0,"Transaktion mehrfach","okay"),"")</f>
        <v>okay</v>
      </c>
      <c r="AR1098" t="str">
        <f>IFERROR(IF(COUNTIFS(BTT[Verwendete Transaktion (Pflichtauswahl)],BTT[[#This Row],[Verwendete Transaktion (Pflichtauswahl)]],BTT[Verantwortliches TP
(automatisch)],"&lt;&gt;"&amp;VLOOKUP(aktives_Teilprojekt,Teilprojekte[[Teilprojekte]:[Kürzel]],2,FALSE))&gt;0,"Transaktion mehrfach","okay"),"")</f>
        <v>okay</v>
      </c>
      <c r="AS1098" t="s">
        <v>3182</v>
      </c>
    </row>
    <row r="1099" spans="1:45">
      <c r="A1099" t="str">
        <f>IFERROR(IF(BTT[[#This Row],[Lfd Nr. 
(aus konsolidierter Datei)]]&lt;&gt;"",BTT[[#This Row],[Lfd Nr. 
(aus konsolidierter Datei)]],VLOOKUP(aktives_Teilprojekt,Teilprojekte[[Teilprojekte]:[Kürzel]],2,FALSE)&amp;ROW(BTT[[#This Row],[Lfd Nr.
(automatisch)]])-2),"")</f>
        <v>FI2516</v>
      </c>
      <c r="B1099" t="s">
        <v>79</v>
      </c>
      <c r="D1099" t="s">
        <v>102</v>
      </c>
      <c r="E1099" t="str">
        <f>IFERROR(IF(NOT(BTT[[#This Row],[Manuelle Änderung des Verantwortliches TP
(Auswahl - bei Bedarf)]]=""),BTT[[#This Row],[Manuelle Änderung des Verantwortliches TP
(Auswahl - bei Bedarf)]],VLOOKUP(BTT[[#This Row],[Hauptprozess
(Pflichtauswahl)]],Hauptprozesse[],3,FALSE)),"")</f>
        <v>FI</v>
      </c>
      <c r="G1099" t="s">
        <v>1263</v>
      </c>
      <c r="H1099" t="s">
        <v>5</v>
      </c>
      <c r="I1099" t="s">
        <v>3183</v>
      </c>
      <c r="J1099" t="str">
        <f>IFERROR(VLOOKUP(BTT[[#This Row],[Verwendete Transaktion (Pflichtauswahl)]],Transaktionen[[Transaktionen]:[Langtext]],2,FALSE),"")</f>
        <v>Einzelpostenjournal</v>
      </c>
      <c r="O1099" t="s">
        <v>83</v>
      </c>
      <c r="T1099" t="s">
        <v>83</v>
      </c>
      <c r="V1099" t="str">
        <f>IFERROR(VLOOKUP(BTT[[#This Row],[Verwendetes Formular
(Auswahl falls relevant)]],Formulare[[Formularbezeichnung]:[Formularname (technisch)]],2,FALSE),"")</f>
        <v/>
      </c>
      <c r="X1099" t="s">
        <v>83</v>
      </c>
      <c r="Y1099" s="4"/>
      <c r="AB1099" t="s">
        <v>85</v>
      </c>
      <c r="AC1099" s="22" t="s">
        <v>97</v>
      </c>
      <c r="AD1099" t="s">
        <v>816</v>
      </c>
      <c r="AF1099" t="s">
        <v>3184</v>
      </c>
      <c r="AI1099" t="s">
        <v>85</v>
      </c>
      <c r="AJ1099" t="s">
        <v>85</v>
      </c>
      <c r="AK1099" t="str">
        <f>IF(BTT[[#This Row],[Subprozess
(optionale Auswahl)]]="","okay",IF(VLOOKUP(BTT[[#This Row],[Subprozess
(optionale Auswahl)]],BPML[[Subprozess]:[Zugeordneter Hauptprozess]],3,FALSE)=BTT[[#This Row],[Hauptprozess
(Pflichtauswahl)]],"okay","falscher Subprozess"))</f>
        <v>okay</v>
      </c>
      <c r="AL1099" t="str">
        <f>IF(aktives_Teilprojekt="Master","",IF(BTT[[#This Row],[Verantwortliches TP
(automatisch)]]=VLOOKUP(aktives_Teilprojekt,Teilprojekte[[Teilprojekte]:[Kürzel]],2,FALSE),"okay","Hauptprozess anderes TP"))</f>
        <v>okay</v>
      </c>
      <c r="AM10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0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099" t="str">
        <f>IFERROR(IF(BTT[[#This Row],[SAP-Modul
(Pflichtauswahl)]]&lt;&gt;VLOOKUP(BTT[[#This Row],[Verwendete Transaktion (Pflichtauswahl)]],Transaktionen[[Transaktionen]:[Modul]],3,FALSE),"Modul anders","okay"),"")</f>
        <v>okay</v>
      </c>
      <c r="AP1099" t="str">
        <f>IFERROR(IF(COUNTIFS(BTT[Verwendete Transaktion (Pflichtauswahl)],BTT[[#This Row],[Verwendete Transaktion (Pflichtauswahl)]],BTT[SAP-Modul
(Pflichtauswahl)],"&lt;&gt;"&amp;BTT[[#This Row],[SAP-Modul
(Pflichtauswahl)]])&gt;0,"Modul anders","okay"),"")</f>
        <v>okay</v>
      </c>
      <c r="AQ1099" t="str">
        <f>IFERROR(IF(COUNTIFS(BTT[Verwendete Transaktion (Pflichtauswahl)],BTT[[#This Row],[Verwendete Transaktion (Pflichtauswahl)]],BTT[Verantwortliches TP
(automatisch)],"&lt;&gt;"&amp;BTT[[#This Row],[Verantwortliches TP
(automatisch)]])&gt;0,"Transaktion mehrfach","okay"),"")</f>
        <v>okay</v>
      </c>
      <c r="AR1099" t="str">
        <f>IFERROR(IF(COUNTIFS(BTT[Verwendete Transaktion (Pflichtauswahl)],BTT[[#This Row],[Verwendete Transaktion (Pflichtauswahl)]],BTT[Verantwortliches TP
(automatisch)],"&lt;&gt;"&amp;VLOOKUP(aktives_Teilprojekt,Teilprojekte[[Teilprojekte]:[Kürzel]],2,FALSE))&gt;0,"Transaktion mehrfach","okay"),"")</f>
        <v>okay</v>
      </c>
      <c r="AS1099" t="s">
        <v>3185</v>
      </c>
    </row>
    <row r="1100" spans="1:45">
      <c r="A1100" t="str">
        <f>IFERROR(IF(BTT[[#This Row],[Lfd Nr. 
(aus konsolidierter Datei)]]&lt;&gt;"",BTT[[#This Row],[Lfd Nr. 
(aus konsolidierter Datei)]],VLOOKUP(aktives_Teilprojekt,Teilprojekte[[Teilprojekte]:[Kürzel]],2,FALSE)&amp;ROW(BTT[[#This Row],[Lfd Nr.
(automatisch)]])-2),"")</f>
        <v>FI2656</v>
      </c>
      <c r="B1100" t="s">
        <v>79</v>
      </c>
      <c r="D1100" t="s">
        <v>102</v>
      </c>
      <c r="E1100" t="str">
        <f>IFERROR(IF(NOT(BTT[[#This Row],[Manuelle Änderung des Verantwortliches TP
(Auswahl - bei Bedarf)]]=""),BTT[[#This Row],[Manuelle Änderung des Verantwortliches TP
(Auswahl - bei Bedarf)]],VLOOKUP(BTT[[#This Row],[Hauptprozess
(Pflichtauswahl)]],Hauptprozesse[],3,FALSE)),"")</f>
        <v>FI</v>
      </c>
      <c r="F1100" t="s">
        <v>5</v>
      </c>
      <c r="G1100" t="s">
        <v>1263</v>
      </c>
      <c r="H1100" t="s">
        <v>5</v>
      </c>
      <c r="I1100" t="s">
        <v>3186</v>
      </c>
      <c r="J1100" t="str">
        <f>IFERROR(VLOOKUP(BTT[[#This Row],[Verwendete Transaktion (Pflichtauswahl)]],Transaktionen[[Transaktionen]:[Langtext]],2,FALSE),"")</f>
        <v>Sachkontensalden</v>
      </c>
      <c r="O1100" t="s">
        <v>83</v>
      </c>
      <c r="T1100" t="s">
        <v>83</v>
      </c>
      <c r="V1100" t="str">
        <f>IFERROR(VLOOKUP(BTT[[#This Row],[Verwendetes Formular
(Auswahl falls relevant)]],Formulare[[Formularbezeichnung]:[Formularname (technisch)]],2,FALSE),"")</f>
        <v/>
      </c>
      <c r="X1100" t="s">
        <v>83</v>
      </c>
      <c r="Y1100" s="4"/>
      <c r="AB1100" t="s">
        <v>85</v>
      </c>
      <c r="AC1100" t="s">
        <v>86</v>
      </c>
      <c r="AD1100" t="s">
        <v>816</v>
      </c>
      <c r="AF1100" t="s">
        <v>3187</v>
      </c>
      <c r="AI1100" t="s">
        <v>85</v>
      </c>
      <c r="AJ1100" t="s">
        <v>85</v>
      </c>
      <c r="AK1100" t="str">
        <f>IF(BTT[[#This Row],[Subprozess
(optionale Auswahl)]]="","okay",IF(VLOOKUP(BTT[[#This Row],[Subprozess
(optionale Auswahl)]],BPML[[Subprozess]:[Zugeordneter Hauptprozess]],3,FALSE)=BTT[[#This Row],[Hauptprozess
(Pflichtauswahl)]],"okay","falscher Subprozess"))</f>
        <v>okay</v>
      </c>
      <c r="AL1100" t="str">
        <f>IF(aktives_Teilprojekt="Master","",IF(BTT[[#This Row],[Verantwortliches TP
(automatisch)]]=VLOOKUP(aktives_Teilprojekt,Teilprojekte[[Teilprojekte]:[Kürzel]],2,FALSE),"okay","Hauptprozess anderes TP"))</f>
        <v>okay</v>
      </c>
      <c r="AM11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00" t="str">
        <f>IFERROR(IF(BTT[[#This Row],[SAP-Modul
(Pflichtauswahl)]]&lt;&gt;VLOOKUP(BTT[[#This Row],[Verwendete Transaktion (Pflichtauswahl)]],Transaktionen[[Transaktionen]:[Modul]],3,FALSE),"Modul anders","okay"),"")</f>
        <v>okay</v>
      </c>
      <c r="AP1100" t="str">
        <f>IFERROR(IF(COUNTIFS(BTT[Verwendete Transaktion (Pflichtauswahl)],BTT[[#This Row],[Verwendete Transaktion (Pflichtauswahl)]],BTT[SAP-Modul
(Pflichtauswahl)],"&lt;&gt;"&amp;BTT[[#This Row],[SAP-Modul
(Pflichtauswahl)]])&gt;0,"Modul anders","okay"),"")</f>
        <v>okay</v>
      </c>
      <c r="AQ1100" t="str">
        <f>IFERROR(IF(COUNTIFS(BTT[Verwendete Transaktion (Pflichtauswahl)],BTT[[#This Row],[Verwendete Transaktion (Pflichtauswahl)]],BTT[Verantwortliches TP
(automatisch)],"&lt;&gt;"&amp;BTT[[#This Row],[Verantwortliches TP
(automatisch)]])&gt;0,"Transaktion mehrfach","okay"),"")</f>
        <v>okay</v>
      </c>
      <c r="AR1100" t="str">
        <f>IFERROR(IF(COUNTIFS(BTT[Verwendete Transaktion (Pflichtauswahl)],BTT[[#This Row],[Verwendete Transaktion (Pflichtauswahl)]],BTT[Verantwortliches TP
(automatisch)],"&lt;&gt;"&amp;VLOOKUP(aktives_Teilprojekt,Teilprojekte[[Teilprojekte]:[Kürzel]],2,FALSE))&gt;0,"Transaktion mehrfach","okay"),"")</f>
        <v>okay</v>
      </c>
      <c r="AS1100" t="s">
        <v>3188</v>
      </c>
    </row>
    <row r="1101" spans="1:45">
      <c r="A1101" t="str">
        <f>IFERROR(IF(BTT[[#This Row],[Lfd Nr. 
(aus konsolidierter Datei)]]&lt;&gt;"",BTT[[#This Row],[Lfd Nr. 
(aus konsolidierter Datei)]],VLOOKUP(aktives_Teilprojekt,Teilprojekte[[Teilprojekte]:[Kürzel]],2,FALSE)&amp;ROW(BTT[[#This Row],[Lfd Nr.
(automatisch)]])-2),"")</f>
        <v>FI2517</v>
      </c>
      <c r="B1101" t="s">
        <v>79</v>
      </c>
      <c r="D1101" t="s">
        <v>102</v>
      </c>
      <c r="E1101" t="str">
        <f>IFERROR(IF(NOT(BTT[[#This Row],[Manuelle Änderung des Verantwortliches TP
(Auswahl - bei Bedarf)]]=""),BTT[[#This Row],[Manuelle Änderung des Verantwortliches TP
(Auswahl - bei Bedarf)]],VLOOKUP(BTT[[#This Row],[Hauptprozess
(Pflichtauswahl)]],Hauptprozesse[],3,FALSE)),"")</f>
        <v>FI</v>
      </c>
      <c r="G1101" t="s">
        <v>1263</v>
      </c>
      <c r="H1101" t="s">
        <v>5</v>
      </c>
      <c r="I1101" t="s">
        <v>3189</v>
      </c>
      <c r="J1101" t="str">
        <f>IFERROR(VLOOKUP(BTT[[#This Row],[Verwendete Transaktion (Pflichtauswahl)]],Transaktionen[[Transaktionen]:[Langtext]],2,FALSE),"")</f>
        <v>Sachkontensalden</v>
      </c>
      <c r="O1101" t="s">
        <v>83</v>
      </c>
      <c r="T1101" t="s">
        <v>83</v>
      </c>
      <c r="V1101" t="str">
        <f>IFERROR(VLOOKUP(BTT[[#This Row],[Verwendetes Formular
(Auswahl falls relevant)]],Formulare[[Formularbezeichnung]:[Formularname (technisch)]],2,FALSE),"")</f>
        <v/>
      </c>
      <c r="X1101" t="s">
        <v>83</v>
      </c>
      <c r="Y1101" s="4"/>
      <c r="AB1101" t="s">
        <v>85</v>
      </c>
      <c r="AC1101" t="s">
        <v>86</v>
      </c>
      <c r="AD1101" t="s">
        <v>816</v>
      </c>
      <c r="AF1101" t="s">
        <v>3187</v>
      </c>
      <c r="AI1101" t="s">
        <v>85</v>
      </c>
      <c r="AJ1101" t="s">
        <v>85</v>
      </c>
      <c r="AK1101" t="str">
        <f>IF(BTT[[#This Row],[Subprozess
(optionale Auswahl)]]="","okay",IF(VLOOKUP(BTT[[#This Row],[Subprozess
(optionale Auswahl)]],BPML[[Subprozess]:[Zugeordneter Hauptprozess]],3,FALSE)=BTT[[#This Row],[Hauptprozess
(Pflichtauswahl)]],"okay","falscher Subprozess"))</f>
        <v>okay</v>
      </c>
      <c r="AL1101" t="str">
        <f>IF(aktives_Teilprojekt="Master","",IF(BTT[[#This Row],[Verantwortliches TP
(automatisch)]]=VLOOKUP(aktives_Teilprojekt,Teilprojekte[[Teilprojekte]:[Kürzel]],2,FALSE),"okay","Hauptprozess anderes TP"))</f>
        <v>okay</v>
      </c>
      <c r="AM11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01" t="str">
        <f>IFERROR(IF(BTT[[#This Row],[SAP-Modul
(Pflichtauswahl)]]&lt;&gt;VLOOKUP(BTT[[#This Row],[Verwendete Transaktion (Pflichtauswahl)]],Transaktionen[[Transaktionen]:[Modul]],3,FALSE),"Modul anders","okay"),"")</f>
        <v>okay</v>
      </c>
      <c r="AP1101" t="str">
        <f>IFERROR(IF(COUNTIFS(BTT[Verwendete Transaktion (Pflichtauswahl)],BTT[[#This Row],[Verwendete Transaktion (Pflichtauswahl)]],BTT[SAP-Modul
(Pflichtauswahl)],"&lt;&gt;"&amp;BTT[[#This Row],[SAP-Modul
(Pflichtauswahl)]])&gt;0,"Modul anders","okay"),"")</f>
        <v>okay</v>
      </c>
      <c r="AQ1101" t="str">
        <f>IFERROR(IF(COUNTIFS(BTT[Verwendete Transaktion (Pflichtauswahl)],BTT[[#This Row],[Verwendete Transaktion (Pflichtauswahl)]],BTT[Verantwortliches TP
(automatisch)],"&lt;&gt;"&amp;BTT[[#This Row],[Verantwortliches TP
(automatisch)]])&gt;0,"Transaktion mehrfach","okay"),"")</f>
        <v>okay</v>
      </c>
      <c r="AR1101" t="str">
        <f>IFERROR(IF(COUNTIFS(BTT[Verwendete Transaktion (Pflichtauswahl)],BTT[[#This Row],[Verwendete Transaktion (Pflichtauswahl)]],BTT[Verantwortliches TP
(automatisch)],"&lt;&gt;"&amp;VLOOKUP(aktives_Teilprojekt,Teilprojekte[[Teilprojekte]:[Kürzel]],2,FALSE))&gt;0,"Transaktion mehrfach","okay"),"")</f>
        <v>okay</v>
      </c>
      <c r="AS1101" t="s">
        <v>3190</v>
      </c>
    </row>
    <row r="1102" spans="1:45">
      <c r="A1102" t="str">
        <f>IFERROR(IF(BTT[[#This Row],[Lfd Nr. 
(aus konsolidierter Datei)]]&lt;&gt;"",BTT[[#This Row],[Lfd Nr. 
(aus konsolidierter Datei)]],VLOOKUP(aktives_Teilprojekt,Teilprojekte[[Teilprojekte]:[Kürzel]],2,FALSE)&amp;ROW(BTT[[#This Row],[Lfd Nr.
(automatisch)]])-2),"")</f>
        <v>FI2518</v>
      </c>
      <c r="B1102" t="s">
        <v>79</v>
      </c>
      <c r="D1102" t="s">
        <v>102</v>
      </c>
      <c r="E1102" t="str">
        <f>IFERROR(IF(NOT(BTT[[#This Row],[Manuelle Änderung des Verantwortliches TP
(Auswahl - bei Bedarf)]]=""),BTT[[#This Row],[Manuelle Änderung des Verantwortliches TP
(Auswahl - bei Bedarf)]],VLOOKUP(BTT[[#This Row],[Hauptprozess
(Pflichtauswahl)]],Hauptprozesse[],3,FALSE)),"")</f>
        <v>FI</v>
      </c>
      <c r="G1102" t="s">
        <v>1263</v>
      </c>
      <c r="H1102" t="s">
        <v>5</v>
      </c>
      <c r="I1102" t="s">
        <v>3191</v>
      </c>
      <c r="J1102" t="str">
        <f>IFERROR(VLOOKUP(BTT[[#This Row],[Verwendete Transaktion (Pflichtauswahl)]],Transaktionen[[Transaktionen]:[Langtext]],2,FALSE),"")</f>
        <v>Kontenplan</v>
      </c>
      <c r="O1102" t="s">
        <v>83</v>
      </c>
      <c r="T1102" t="s">
        <v>83</v>
      </c>
      <c r="V1102" t="str">
        <f>IFERROR(VLOOKUP(BTT[[#This Row],[Verwendetes Formular
(Auswahl falls relevant)]],Formulare[[Formularbezeichnung]:[Formularname (technisch)]],2,FALSE),"")</f>
        <v/>
      </c>
      <c r="X1102" t="s">
        <v>83</v>
      </c>
      <c r="Y1102" s="4"/>
      <c r="AB1102" t="s">
        <v>99</v>
      </c>
      <c r="AC1102" s="22" t="s">
        <v>97</v>
      </c>
      <c r="AD1102" t="s">
        <v>98</v>
      </c>
      <c r="AE1102" t="s">
        <v>855</v>
      </c>
      <c r="AF1102" s="22" t="s">
        <v>97</v>
      </c>
      <c r="AI1102" t="s">
        <v>85</v>
      </c>
      <c r="AJ1102" t="s">
        <v>85</v>
      </c>
      <c r="AK1102" t="str">
        <f>IF(BTT[[#This Row],[Subprozess
(optionale Auswahl)]]="","okay",IF(VLOOKUP(BTT[[#This Row],[Subprozess
(optionale Auswahl)]],BPML[[Subprozess]:[Zugeordneter Hauptprozess]],3,FALSE)=BTT[[#This Row],[Hauptprozess
(Pflichtauswahl)]],"okay","falscher Subprozess"))</f>
        <v>okay</v>
      </c>
      <c r="AL1102" t="str">
        <f>IF(aktives_Teilprojekt="Master","",IF(BTT[[#This Row],[Verantwortliches TP
(automatisch)]]=VLOOKUP(aktives_Teilprojekt,Teilprojekte[[Teilprojekte]:[Kürzel]],2,FALSE),"okay","Hauptprozess anderes TP"))</f>
        <v>okay</v>
      </c>
      <c r="AM11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02" t="str">
        <f>IFERROR(IF(BTT[[#This Row],[SAP-Modul
(Pflichtauswahl)]]&lt;&gt;VLOOKUP(BTT[[#This Row],[Verwendete Transaktion (Pflichtauswahl)]],Transaktionen[[Transaktionen]:[Modul]],3,FALSE),"Modul anders","okay"),"")</f>
        <v>okay</v>
      </c>
      <c r="AP1102" t="str">
        <f>IFERROR(IF(COUNTIFS(BTT[Verwendete Transaktion (Pflichtauswahl)],BTT[[#This Row],[Verwendete Transaktion (Pflichtauswahl)]],BTT[SAP-Modul
(Pflichtauswahl)],"&lt;&gt;"&amp;BTT[[#This Row],[SAP-Modul
(Pflichtauswahl)]])&gt;0,"Modul anders","okay"),"")</f>
        <v>okay</v>
      </c>
      <c r="AQ1102" t="str">
        <f>IFERROR(IF(COUNTIFS(BTT[Verwendete Transaktion (Pflichtauswahl)],BTT[[#This Row],[Verwendete Transaktion (Pflichtauswahl)]],BTT[Verantwortliches TP
(automatisch)],"&lt;&gt;"&amp;BTT[[#This Row],[Verantwortliches TP
(automatisch)]])&gt;0,"Transaktion mehrfach","okay"),"")</f>
        <v>okay</v>
      </c>
      <c r="AR1102" t="str">
        <f>IFERROR(IF(COUNTIFS(BTT[Verwendete Transaktion (Pflichtauswahl)],BTT[[#This Row],[Verwendete Transaktion (Pflichtauswahl)]],BTT[Verantwortliches TP
(automatisch)],"&lt;&gt;"&amp;VLOOKUP(aktives_Teilprojekt,Teilprojekte[[Teilprojekte]:[Kürzel]],2,FALSE))&gt;0,"Transaktion mehrfach","okay"),"")</f>
        <v>okay</v>
      </c>
      <c r="AS1102" t="s">
        <v>3192</v>
      </c>
    </row>
    <row r="1103" spans="1:45">
      <c r="A1103" t="str">
        <f>IFERROR(IF(BTT[[#This Row],[Lfd Nr. 
(aus konsolidierter Datei)]]&lt;&gt;"",BTT[[#This Row],[Lfd Nr. 
(aus konsolidierter Datei)]],VLOOKUP(aktives_Teilprojekt,Teilprojekte[[Teilprojekte]:[Kürzel]],2,FALSE)&amp;ROW(BTT[[#This Row],[Lfd Nr.
(automatisch)]])-2),"")</f>
        <v>FI2519</v>
      </c>
      <c r="B1103" t="s">
        <v>79</v>
      </c>
      <c r="D1103" t="s">
        <v>102</v>
      </c>
      <c r="E1103" t="str">
        <f>IFERROR(IF(NOT(BTT[[#This Row],[Manuelle Änderung des Verantwortliches TP
(Auswahl - bei Bedarf)]]=""),BTT[[#This Row],[Manuelle Änderung des Verantwortliches TP
(Auswahl - bei Bedarf)]],VLOOKUP(BTT[[#This Row],[Hauptprozess
(Pflichtauswahl)]],Hauptprozesse[],3,FALSE)),"")</f>
        <v>FI</v>
      </c>
      <c r="G1103" t="s">
        <v>1263</v>
      </c>
      <c r="H1103" t="s">
        <v>5</v>
      </c>
      <c r="I1103" t="s">
        <v>3193</v>
      </c>
      <c r="J1103" t="str">
        <f>IFERROR(VLOOKUP(BTT[[#This Row],[Verwendete Transaktion (Pflichtauswahl)]],Transaktionen[[Transaktionen]:[Langtext]],2,FALSE),"")</f>
        <v>Sachkontenverzeichnis</v>
      </c>
      <c r="O1103" t="s">
        <v>83</v>
      </c>
      <c r="T1103" t="s">
        <v>83</v>
      </c>
      <c r="V1103" t="str">
        <f>IFERROR(VLOOKUP(BTT[[#This Row],[Verwendetes Formular
(Auswahl falls relevant)]],Formulare[[Formularbezeichnung]:[Formularname (technisch)]],2,FALSE),"")</f>
        <v/>
      </c>
      <c r="X1103" t="s">
        <v>83</v>
      </c>
      <c r="Y1103" s="4"/>
      <c r="AB1103" t="s">
        <v>85</v>
      </c>
      <c r="AC1103" s="22" t="s">
        <v>97</v>
      </c>
      <c r="AD1103" t="s">
        <v>87</v>
      </c>
      <c r="AF1103" t="s">
        <v>1894</v>
      </c>
      <c r="AI1103" t="s">
        <v>85</v>
      </c>
      <c r="AJ1103" t="s">
        <v>85</v>
      </c>
      <c r="AK1103" t="str">
        <f>IF(BTT[[#This Row],[Subprozess
(optionale Auswahl)]]="","okay",IF(VLOOKUP(BTT[[#This Row],[Subprozess
(optionale Auswahl)]],BPML[[Subprozess]:[Zugeordneter Hauptprozess]],3,FALSE)=BTT[[#This Row],[Hauptprozess
(Pflichtauswahl)]],"okay","falscher Subprozess"))</f>
        <v>okay</v>
      </c>
      <c r="AL1103" t="str">
        <f>IF(aktives_Teilprojekt="Master","",IF(BTT[[#This Row],[Verantwortliches TP
(automatisch)]]=VLOOKUP(aktives_Teilprojekt,Teilprojekte[[Teilprojekte]:[Kürzel]],2,FALSE),"okay","Hauptprozess anderes TP"))</f>
        <v>okay</v>
      </c>
      <c r="AM11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03" t="str">
        <f>IFERROR(IF(BTT[[#This Row],[SAP-Modul
(Pflichtauswahl)]]&lt;&gt;VLOOKUP(BTT[[#This Row],[Verwendete Transaktion (Pflichtauswahl)]],Transaktionen[[Transaktionen]:[Modul]],3,FALSE),"Modul anders","okay"),"")</f>
        <v>okay</v>
      </c>
      <c r="AP1103" t="str">
        <f>IFERROR(IF(COUNTIFS(BTT[Verwendete Transaktion (Pflichtauswahl)],BTT[[#This Row],[Verwendete Transaktion (Pflichtauswahl)]],BTT[SAP-Modul
(Pflichtauswahl)],"&lt;&gt;"&amp;BTT[[#This Row],[SAP-Modul
(Pflichtauswahl)]])&gt;0,"Modul anders","okay"),"")</f>
        <v>okay</v>
      </c>
      <c r="AQ1103" t="str">
        <f>IFERROR(IF(COUNTIFS(BTT[Verwendete Transaktion (Pflichtauswahl)],BTT[[#This Row],[Verwendete Transaktion (Pflichtauswahl)]],BTT[Verantwortliches TP
(automatisch)],"&lt;&gt;"&amp;BTT[[#This Row],[Verantwortliches TP
(automatisch)]])&gt;0,"Transaktion mehrfach","okay"),"")</f>
        <v>okay</v>
      </c>
      <c r="AR1103" t="str">
        <f>IFERROR(IF(COUNTIFS(BTT[Verwendete Transaktion (Pflichtauswahl)],BTT[[#This Row],[Verwendete Transaktion (Pflichtauswahl)]],BTT[Verantwortliches TP
(automatisch)],"&lt;&gt;"&amp;VLOOKUP(aktives_Teilprojekt,Teilprojekte[[Teilprojekte]:[Kürzel]],2,FALSE))&gt;0,"Transaktion mehrfach","okay"),"")</f>
        <v>okay</v>
      </c>
      <c r="AS1103" t="s">
        <v>3194</v>
      </c>
    </row>
    <row r="1104" spans="1:45">
      <c r="A1104" t="str">
        <f>IFERROR(IF(BTT[[#This Row],[Lfd Nr. 
(aus konsolidierter Datei)]]&lt;&gt;"",BTT[[#This Row],[Lfd Nr. 
(aus konsolidierter Datei)]],VLOOKUP(aktives_Teilprojekt,Teilprojekte[[Teilprojekte]:[Kürzel]],2,FALSE)&amp;ROW(BTT[[#This Row],[Lfd Nr.
(automatisch)]])-2),"")</f>
        <v>FI2657</v>
      </c>
      <c r="B1104" t="s">
        <v>101</v>
      </c>
      <c r="D1104" t="s">
        <v>1417</v>
      </c>
      <c r="E1104" t="str">
        <f>IFERROR(IF(NOT(BTT[[#This Row],[Manuelle Änderung des Verantwortliches TP
(Auswahl - bei Bedarf)]]=""),BTT[[#This Row],[Manuelle Änderung des Verantwortliches TP
(Auswahl - bei Bedarf)]],VLOOKUP(BTT[[#This Row],[Hauptprozess
(Pflichtauswahl)]],Hauptprozesse[],3,FALSE)),"")</f>
        <v>FI</v>
      </c>
      <c r="F1104" t="s">
        <v>5</v>
      </c>
      <c r="G1104" t="s">
        <v>754</v>
      </c>
      <c r="H1104" t="s">
        <v>5</v>
      </c>
      <c r="I1104" t="s">
        <v>3195</v>
      </c>
      <c r="J1104" t="str">
        <f>IFERROR(VLOOKUP(BTT[[#This Row],[Verwendete Transaktion (Pflichtauswahl)]],Transaktionen[[Transaktionen]:[Langtext]],2,FALSE),"")</f>
        <v>Kontierungshandbuch</v>
      </c>
      <c r="V1104" t="str">
        <f>IFERROR(VLOOKUP(BTT[[#This Row],[Verwendetes Formular
(Auswahl falls relevant)]],Formulare[[Formularbezeichnung]:[Formularname (technisch)]],2,FALSE),"")</f>
        <v/>
      </c>
      <c r="X1104" t="s">
        <v>83</v>
      </c>
      <c r="Y1104" s="4"/>
      <c r="AB1104" t="s">
        <v>99</v>
      </c>
      <c r="AC1104" s="22" t="s">
        <v>97</v>
      </c>
      <c r="AD1104" t="s">
        <v>98</v>
      </c>
      <c r="AE1104" t="s">
        <v>855</v>
      </c>
      <c r="AF1104" s="22" t="s">
        <v>97</v>
      </c>
      <c r="AI1104" t="s">
        <v>85</v>
      </c>
      <c r="AJ1104" t="s">
        <v>99</v>
      </c>
      <c r="AK1104" t="str">
        <f>IF(BTT[[#This Row],[Subprozess
(optionale Auswahl)]]="","okay",IF(VLOOKUP(BTT[[#This Row],[Subprozess
(optionale Auswahl)]],BPML[[Subprozess]:[Zugeordneter Hauptprozess]],3,FALSE)=BTT[[#This Row],[Hauptprozess
(Pflichtauswahl)]],"okay","falscher Subprozess"))</f>
        <v>okay</v>
      </c>
      <c r="AL1104" t="str">
        <f>IF(aktives_Teilprojekt="Master","",IF(BTT[[#This Row],[Verantwortliches TP
(automatisch)]]=VLOOKUP(aktives_Teilprojekt,Teilprojekte[[Teilprojekte]:[Kürzel]],2,FALSE),"okay","Hauptprozess anderes TP"))</f>
        <v>okay</v>
      </c>
      <c r="AM11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04" t="str">
        <f>IFERROR(IF(BTT[[#This Row],[SAP-Modul
(Pflichtauswahl)]]&lt;&gt;VLOOKUP(BTT[[#This Row],[Verwendete Transaktion (Pflichtauswahl)]],Transaktionen[[Transaktionen]:[Modul]],3,FALSE),"Modul anders","okay"),"")</f>
        <v>okay</v>
      </c>
      <c r="AP1104" t="str">
        <f>IFERROR(IF(COUNTIFS(BTT[Verwendete Transaktion (Pflichtauswahl)],BTT[[#This Row],[Verwendete Transaktion (Pflichtauswahl)]],BTT[SAP-Modul
(Pflichtauswahl)],"&lt;&gt;"&amp;BTT[[#This Row],[SAP-Modul
(Pflichtauswahl)]])&gt;0,"Modul anders","okay"),"")</f>
        <v>okay</v>
      </c>
      <c r="AQ1104" t="str">
        <f>IFERROR(IF(COUNTIFS(BTT[Verwendete Transaktion (Pflichtauswahl)],BTT[[#This Row],[Verwendete Transaktion (Pflichtauswahl)]],BTT[Verantwortliches TP
(automatisch)],"&lt;&gt;"&amp;BTT[[#This Row],[Verantwortliches TP
(automatisch)]])&gt;0,"Transaktion mehrfach","okay"),"")</f>
        <v>okay</v>
      </c>
      <c r="AR1104" t="str">
        <f>IFERROR(IF(COUNTIFS(BTT[Verwendete Transaktion (Pflichtauswahl)],BTT[[#This Row],[Verwendete Transaktion (Pflichtauswahl)]],BTT[Verantwortliches TP
(automatisch)],"&lt;&gt;"&amp;VLOOKUP(aktives_Teilprojekt,Teilprojekte[[Teilprojekte]:[Kürzel]],2,FALSE))&gt;0,"Transaktion mehrfach","okay"),"")</f>
        <v>okay</v>
      </c>
      <c r="AS1104" t="s">
        <v>3196</v>
      </c>
    </row>
    <row r="1105" spans="1:45">
      <c r="A1105" t="str">
        <f>IFERROR(IF(BTT[[#This Row],[Lfd Nr. 
(aus konsolidierter Datei)]]&lt;&gt;"",BTT[[#This Row],[Lfd Nr. 
(aus konsolidierter Datei)]],VLOOKUP(aktives_Teilprojekt,Teilprojekte[[Teilprojekte]:[Kürzel]],2,FALSE)&amp;ROW(BTT[[#This Row],[Lfd Nr.
(automatisch)]])-2),"")</f>
        <v>FI2658</v>
      </c>
      <c r="B1105" t="s">
        <v>1214</v>
      </c>
      <c r="D1105" t="s">
        <v>3115</v>
      </c>
      <c r="E1105" t="str">
        <f>IFERROR(IF(NOT(BTT[[#This Row],[Manuelle Änderung des Verantwortliches TP
(Auswahl - bei Bedarf)]]=""),BTT[[#This Row],[Manuelle Änderung des Verantwortliches TP
(Auswahl - bei Bedarf)]],VLOOKUP(BTT[[#This Row],[Hauptprozess
(Pflichtauswahl)]],Hauptprozesse[],3,FALSE)),"")</f>
        <v>FI</v>
      </c>
      <c r="F1105" t="s">
        <v>5</v>
      </c>
      <c r="G1105" t="s">
        <v>754</v>
      </c>
      <c r="H1105" t="s">
        <v>5</v>
      </c>
      <c r="I1105" t="s">
        <v>3197</v>
      </c>
      <c r="J1105" t="str">
        <f>IFERROR(VLOOKUP(BTT[[#This Row],[Verwendete Transaktion (Pflichtauswahl)]],Transaktionen[[Transaktionen]:[Langtext]],2,FALSE),"")</f>
        <v>Debitoren- / Kreditoren- / Sachkonte</v>
      </c>
      <c r="O1105" t="s">
        <v>83</v>
      </c>
      <c r="T1105" t="s">
        <v>83</v>
      </c>
      <c r="V1105" t="str">
        <f>IFERROR(VLOOKUP(BTT[[#This Row],[Verwendetes Formular
(Auswahl falls relevant)]],Formulare[[Formularbezeichnung]:[Formularname (technisch)]],2,FALSE),"")</f>
        <v/>
      </c>
      <c r="X1105" t="s">
        <v>83</v>
      </c>
      <c r="Y1105" s="4"/>
      <c r="AB1105" t="s">
        <v>85</v>
      </c>
      <c r="AC1105" s="22" t="s">
        <v>97</v>
      </c>
      <c r="AD1105" t="s">
        <v>98</v>
      </c>
      <c r="AF1105" s="22" t="s">
        <v>97</v>
      </c>
      <c r="AI1105" t="s">
        <v>85</v>
      </c>
      <c r="AJ1105" t="s">
        <v>85</v>
      </c>
      <c r="AK1105" t="str">
        <f>IF(BTT[[#This Row],[Subprozess
(optionale Auswahl)]]="","okay",IF(VLOOKUP(BTT[[#This Row],[Subprozess
(optionale Auswahl)]],BPML[[Subprozess]:[Zugeordneter Hauptprozess]],3,FALSE)=BTT[[#This Row],[Hauptprozess
(Pflichtauswahl)]],"okay","falscher Subprozess"))</f>
        <v>okay</v>
      </c>
      <c r="AL1105" t="str">
        <f>IF(aktives_Teilprojekt="Master","",IF(BTT[[#This Row],[Verantwortliches TP
(automatisch)]]=VLOOKUP(aktives_Teilprojekt,Teilprojekte[[Teilprojekte]:[Kürzel]],2,FALSE),"okay","Hauptprozess anderes TP"))</f>
        <v>okay</v>
      </c>
      <c r="AM11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05" t="str">
        <f>IFERROR(IF(BTT[[#This Row],[SAP-Modul
(Pflichtauswahl)]]&lt;&gt;VLOOKUP(BTT[[#This Row],[Verwendete Transaktion (Pflichtauswahl)]],Transaktionen[[Transaktionen]:[Modul]],3,FALSE),"Modul anders","okay"),"")</f>
        <v>okay</v>
      </c>
      <c r="AP1105" t="str">
        <f>IFERROR(IF(COUNTIFS(BTT[Verwendete Transaktion (Pflichtauswahl)],BTT[[#This Row],[Verwendete Transaktion (Pflichtauswahl)]],BTT[SAP-Modul
(Pflichtauswahl)],"&lt;&gt;"&amp;BTT[[#This Row],[SAP-Modul
(Pflichtauswahl)]])&gt;0,"Modul anders","okay"),"")</f>
        <v>okay</v>
      </c>
      <c r="AQ1105" t="str">
        <f>IFERROR(IF(COUNTIFS(BTT[Verwendete Transaktion (Pflichtauswahl)],BTT[[#This Row],[Verwendete Transaktion (Pflichtauswahl)]],BTT[Verantwortliches TP
(automatisch)],"&lt;&gt;"&amp;BTT[[#This Row],[Verantwortliches TP
(automatisch)]])&gt;0,"Transaktion mehrfach","okay"),"")</f>
        <v>okay</v>
      </c>
      <c r="AR1105" t="str">
        <f>IFERROR(IF(COUNTIFS(BTT[Verwendete Transaktion (Pflichtauswahl)],BTT[[#This Row],[Verwendete Transaktion (Pflichtauswahl)]],BTT[Verantwortliches TP
(automatisch)],"&lt;&gt;"&amp;VLOOKUP(aktives_Teilprojekt,Teilprojekte[[Teilprojekte]:[Kürzel]],2,FALSE))&gt;0,"Transaktion mehrfach","okay"),"")</f>
        <v>okay</v>
      </c>
      <c r="AS1105" t="s">
        <v>3198</v>
      </c>
    </row>
    <row r="1106" spans="1:45">
      <c r="A1106" t="str">
        <f>IFERROR(IF(BTT[[#This Row],[Lfd Nr. 
(aus konsolidierter Datei)]]&lt;&gt;"",BTT[[#This Row],[Lfd Nr. 
(aus konsolidierter Datei)]],VLOOKUP(aktives_Teilprojekt,Teilprojekte[[Teilprojekte]:[Kürzel]],2,FALSE)&amp;ROW(BTT[[#This Row],[Lfd Nr.
(automatisch)]])-2),"")</f>
        <v>FI2520</v>
      </c>
      <c r="B1106" t="s">
        <v>79</v>
      </c>
      <c r="D1106" t="s">
        <v>102</v>
      </c>
      <c r="E1106" t="str">
        <f>IFERROR(IF(NOT(BTT[[#This Row],[Manuelle Änderung des Verantwortliches TP
(Auswahl - bei Bedarf)]]=""),BTT[[#This Row],[Manuelle Änderung des Verantwortliches TP
(Auswahl - bei Bedarf)]],VLOOKUP(BTT[[#This Row],[Hauptprozess
(Pflichtauswahl)]],Hauptprozesse[],3,FALSE)),"")</f>
        <v>FI</v>
      </c>
      <c r="G1106" t="s">
        <v>1263</v>
      </c>
      <c r="H1106" t="s">
        <v>5</v>
      </c>
      <c r="I1106" t="s">
        <v>3199</v>
      </c>
      <c r="J1106" t="str">
        <f>IFERROR(VLOOKUP(BTT[[#This Row],[Verwendete Transaktion (Pflichtauswahl)]],Transaktionen[[Transaktionen]:[Langtext]],2,FALSE),"")</f>
        <v>Dauerbuchungs-Urbelege</v>
      </c>
      <c r="O1106" t="s">
        <v>83</v>
      </c>
      <c r="T1106" t="s">
        <v>83</v>
      </c>
      <c r="V1106" t="str">
        <f>IFERROR(VLOOKUP(BTT[[#This Row],[Verwendetes Formular
(Auswahl falls relevant)]],Formulare[[Formularbezeichnung]:[Formularname (technisch)]],2,FALSE),"")</f>
        <v/>
      </c>
      <c r="X1106" t="s">
        <v>83</v>
      </c>
      <c r="Y1106" s="4"/>
      <c r="AB1106" t="s">
        <v>85</v>
      </c>
      <c r="AC1106" s="22" t="s">
        <v>97</v>
      </c>
      <c r="AD1106" t="s">
        <v>98</v>
      </c>
      <c r="AF1106" s="22" t="s">
        <v>97</v>
      </c>
      <c r="AI1106" t="s">
        <v>85</v>
      </c>
      <c r="AJ1106" t="s">
        <v>85</v>
      </c>
      <c r="AK1106" t="str">
        <f>IF(BTT[[#This Row],[Subprozess
(optionale Auswahl)]]="","okay",IF(VLOOKUP(BTT[[#This Row],[Subprozess
(optionale Auswahl)]],BPML[[Subprozess]:[Zugeordneter Hauptprozess]],3,FALSE)=BTT[[#This Row],[Hauptprozess
(Pflichtauswahl)]],"okay","falscher Subprozess"))</f>
        <v>okay</v>
      </c>
      <c r="AL1106" t="str">
        <f>IF(aktives_Teilprojekt="Master","",IF(BTT[[#This Row],[Verantwortliches TP
(automatisch)]]=VLOOKUP(aktives_Teilprojekt,Teilprojekte[[Teilprojekte]:[Kürzel]],2,FALSE),"okay","Hauptprozess anderes TP"))</f>
        <v>okay</v>
      </c>
      <c r="AM11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06" t="str">
        <f>IFERROR(IF(BTT[[#This Row],[SAP-Modul
(Pflichtauswahl)]]&lt;&gt;VLOOKUP(BTT[[#This Row],[Verwendete Transaktion (Pflichtauswahl)]],Transaktionen[[Transaktionen]:[Modul]],3,FALSE),"Modul anders","okay"),"")</f>
        <v>okay</v>
      </c>
      <c r="AP1106" t="str">
        <f>IFERROR(IF(COUNTIFS(BTT[Verwendete Transaktion (Pflichtauswahl)],BTT[[#This Row],[Verwendete Transaktion (Pflichtauswahl)]],BTT[SAP-Modul
(Pflichtauswahl)],"&lt;&gt;"&amp;BTT[[#This Row],[SAP-Modul
(Pflichtauswahl)]])&gt;0,"Modul anders","okay"),"")</f>
        <v>okay</v>
      </c>
      <c r="AQ1106" t="str">
        <f>IFERROR(IF(COUNTIFS(BTT[Verwendete Transaktion (Pflichtauswahl)],BTT[[#This Row],[Verwendete Transaktion (Pflichtauswahl)]],BTT[Verantwortliches TP
(automatisch)],"&lt;&gt;"&amp;BTT[[#This Row],[Verantwortliches TP
(automatisch)]])&gt;0,"Transaktion mehrfach","okay"),"")</f>
        <v>okay</v>
      </c>
      <c r="AR1106" t="str">
        <f>IFERROR(IF(COUNTIFS(BTT[Verwendete Transaktion (Pflichtauswahl)],BTT[[#This Row],[Verwendete Transaktion (Pflichtauswahl)]],BTT[Verantwortliches TP
(automatisch)],"&lt;&gt;"&amp;VLOOKUP(aktives_Teilprojekt,Teilprojekte[[Teilprojekte]:[Kürzel]],2,FALSE))&gt;0,"Transaktion mehrfach","okay"),"")</f>
        <v>okay</v>
      </c>
      <c r="AS1106" t="s">
        <v>3200</v>
      </c>
    </row>
    <row r="1107" spans="1:45" ht="30">
      <c r="A1107" t="str">
        <f>IFERROR(IF(BTT[[#This Row],[Lfd Nr. 
(aus konsolidierter Datei)]]&lt;&gt;"",BTT[[#This Row],[Lfd Nr. 
(aus konsolidierter Datei)]],VLOOKUP(aktives_Teilprojekt,Teilprojekte[[Teilprojekte]:[Kürzel]],2,FALSE)&amp;ROW(BTT[[#This Row],[Lfd Nr.
(automatisch)]])-2),"")</f>
        <v>FI2521</v>
      </c>
      <c r="B1107" t="s">
        <v>79</v>
      </c>
      <c r="D1107" t="s">
        <v>102</v>
      </c>
      <c r="E1107" t="str">
        <f>IFERROR(IF(NOT(BTT[[#This Row],[Manuelle Änderung des Verantwortliches TP
(Auswahl - bei Bedarf)]]=""),BTT[[#This Row],[Manuelle Änderung des Verantwortliches TP
(Auswahl - bei Bedarf)]],VLOOKUP(BTT[[#This Row],[Hauptprozess
(Pflichtauswahl)]],Hauptprozesse[],3,FALSE)),"")</f>
        <v>FI</v>
      </c>
      <c r="G1107" t="s">
        <v>1263</v>
      </c>
      <c r="H1107" t="s">
        <v>5</v>
      </c>
      <c r="I1107" t="s">
        <v>3201</v>
      </c>
      <c r="J1107" t="str">
        <f>IFERROR(VLOOKUP(BTT[[#This Row],[Verwendete Transaktion (Pflichtauswahl)]],Transaktionen[[Transaktionen]:[Langtext]],2,FALSE),"")</f>
        <v>Umsatzsteuer-Voranmeldung</v>
      </c>
      <c r="O1107" t="s">
        <v>83</v>
      </c>
      <c r="T1107" t="s">
        <v>83</v>
      </c>
      <c r="V1107" t="str">
        <f>IFERROR(VLOOKUP(BTT[[#This Row],[Verwendetes Formular
(Auswahl falls relevant)]],Formulare[[Formularbezeichnung]:[Formularname (technisch)]],2,FALSE),"")</f>
        <v/>
      </c>
      <c r="X1107" t="s">
        <v>83</v>
      </c>
      <c r="Y1107" s="4" t="s">
        <v>3202</v>
      </c>
      <c r="AB1107" t="s">
        <v>85</v>
      </c>
      <c r="AC1107" t="s">
        <v>86</v>
      </c>
      <c r="AD1107" t="s">
        <v>816</v>
      </c>
      <c r="AF1107" t="s">
        <v>3203</v>
      </c>
      <c r="AI1107" t="s">
        <v>85</v>
      </c>
      <c r="AJ1107" t="s">
        <v>85</v>
      </c>
      <c r="AK1107" t="str">
        <f>IF(BTT[[#This Row],[Subprozess
(optionale Auswahl)]]="","okay",IF(VLOOKUP(BTT[[#This Row],[Subprozess
(optionale Auswahl)]],BPML[[Subprozess]:[Zugeordneter Hauptprozess]],3,FALSE)=BTT[[#This Row],[Hauptprozess
(Pflichtauswahl)]],"okay","falscher Subprozess"))</f>
        <v>okay</v>
      </c>
      <c r="AL1107" t="str">
        <f>IF(aktives_Teilprojekt="Master","",IF(BTT[[#This Row],[Verantwortliches TP
(automatisch)]]=VLOOKUP(aktives_Teilprojekt,Teilprojekte[[Teilprojekte]:[Kürzel]],2,FALSE),"okay","Hauptprozess anderes TP"))</f>
        <v>okay</v>
      </c>
      <c r="AM11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07" t="str">
        <f>IFERROR(IF(BTT[[#This Row],[SAP-Modul
(Pflichtauswahl)]]&lt;&gt;VLOOKUP(BTT[[#This Row],[Verwendete Transaktion (Pflichtauswahl)]],Transaktionen[[Transaktionen]:[Modul]],3,FALSE),"Modul anders","okay"),"")</f>
        <v>okay</v>
      </c>
      <c r="AP1107" t="str">
        <f>IFERROR(IF(COUNTIFS(BTT[Verwendete Transaktion (Pflichtauswahl)],BTT[[#This Row],[Verwendete Transaktion (Pflichtauswahl)]],BTT[SAP-Modul
(Pflichtauswahl)],"&lt;&gt;"&amp;BTT[[#This Row],[SAP-Modul
(Pflichtauswahl)]])&gt;0,"Modul anders","okay"),"")</f>
        <v>okay</v>
      </c>
      <c r="AQ1107" t="str">
        <f>IFERROR(IF(COUNTIFS(BTT[Verwendete Transaktion (Pflichtauswahl)],BTT[[#This Row],[Verwendete Transaktion (Pflichtauswahl)]],BTT[Verantwortliches TP
(automatisch)],"&lt;&gt;"&amp;BTT[[#This Row],[Verantwortliches TP
(automatisch)]])&gt;0,"Transaktion mehrfach","okay"),"")</f>
        <v>okay</v>
      </c>
      <c r="AR1107" t="str">
        <f>IFERROR(IF(COUNTIFS(BTT[Verwendete Transaktion (Pflichtauswahl)],BTT[[#This Row],[Verwendete Transaktion (Pflichtauswahl)]],BTT[Verantwortliches TP
(automatisch)],"&lt;&gt;"&amp;VLOOKUP(aktives_Teilprojekt,Teilprojekte[[Teilprojekte]:[Kürzel]],2,FALSE))&gt;0,"Transaktion mehrfach","okay"),"")</f>
        <v>okay</v>
      </c>
      <c r="AS1107" t="s">
        <v>3204</v>
      </c>
    </row>
    <row r="1108" spans="1:45">
      <c r="A1108" t="str">
        <f>IFERROR(IF(BTT[[#This Row],[Lfd Nr. 
(aus konsolidierter Datei)]]&lt;&gt;"",BTT[[#This Row],[Lfd Nr. 
(aus konsolidierter Datei)]],VLOOKUP(aktives_Teilprojekt,Teilprojekte[[Teilprojekte]:[Kürzel]],2,FALSE)&amp;ROW(BTT[[#This Row],[Lfd Nr.
(automatisch)]])-2),"")</f>
        <v>FI2522</v>
      </c>
      <c r="B1108" t="s">
        <v>79</v>
      </c>
      <c r="D1108" t="s">
        <v>102</v>
      </c>
      <c r="E1108" t="str">
        <f>IFERROR(IF(NOT(BTT[[#This Row],[Manuelle Änderung des Verantwortliches TP
(Auswahl - bei Bedarf)]]=""),BTT[[#This Row],[Manuelle Änderung des Verantwortliches TP
(Auswahl - bei Bedarf)]],VLOOKUP(BTT[[#This Row],[Hauptprozess
(Pflichtauswahl)]],Hauptprozesse[],3,FALSE)),"")</f>
        <v>FI</v>
      </c>
      <c r="G1108" t="s">
        <v>1263</v>
      </c>
      <c r="H1108" t="s">
        <v>792</v>
      </c>
      <c r="I1108" t="s">
        <v>3205</v>
      </c>
      <c r="J1108" t="str">
        <f>IFERROR(VLOOKUP(BTT[[#This Row],[Verwendete Transaktion (Pflichtauswahl)]],Transaktionen[[Transaktionen]:[Langtext]],2,FALSE),"")</f>
        <v>Zusatzliste zur Umsatzsteuervoranmel</v>
      </c>
      <c r="O1108" t="s">
        <v>83</v>
      </c>
      <c r="T1108" t="s">
        <v>83</v>
      </c>
      <c r="V1108" t="str">
        <f>IFERROR(VLOOKUP(BTT[[#This Row],[Verwendetes Formular
(Auswahl falls relevant)]],Formulare[[Formularbezeichnung]:[Formularname (technisch)]],2,FALSE),"")</f>
        <v/>
      </c>
      <c r="X1108" t="s">
        <v>83</v>
      </c>
      <c r="Y1108" s="4"/>
      <c r="AB1108" t="s">
        <v>85</v>
      </c>
      <c r="AC1108" s="22" t="s">
        <v>97</v>
      </c>
      <c r="AD1108" t="s">
        <v>816</v>
      </c>
      <c r="AF1108" t="s">
        <v>3206</v>
      </c>
      <c r="AI1108" t="s">
        <v>85</v>
      </c>
      <c r="AJ1108" t="s">
        <v>85</v>
      </c>
      <c r="AK1108" t="str">
        <f>IF(BTT[[#This Row],[Subprozess
(optionale Auswahl)]]="","okay",IF(VLOOKUP(BTT[[#This Row],[Subprozess
(optionale Auswahl)]],BPML[[Subprozess]:[Zugeordneter Hauptprozess]],3,FALSE)=BTT[[#This Row],[Hauptprozess
(Pflichtauswahl)]],"okay","falscher Subprozess"))</f>
        <v>okay</v>
      </c>
      <c r="AL1108" t="str">
        <f>IF(aktives_Teilprojekt="Master","",IF(BTT[[#This Row],[Verantwortliches TP
(automatisch)]]=VLOOKUP(aktives_Teilprojekt,Teilprojekte[[Teilprojekte]:[Kürzel]],2,FALSE),"okay","Hauptprozess anderes TP"))</f>
        <v>okay</v>
      </c>
      <c r="AM11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08" t="str">
        <f>IFERROR(IF(BTT[[#This Row],[SAP-Modul
(Pflichtauswahl)]]&lt;&gt;VLOOKUP(BTT[[#This Row],[Verwendete Transaktion (Pflichtauswahl)]],Transaktionen[[Transaktionen]:[Modul]],3,FALSE),"Modul anders","okay"),"")</f>
        <v>Modul anders</v>
      </c>
      <c r="AP1108" t="str">
        <f>IFERROR(IF(COUNTIFS(BTT[Verwendete Transaktion (Pflichtauswahl)],BTT[[#This Row],[Verwendete Transaktion (Pflichtauswahl)]],BTT[SAP-Modul
(Pflichtauswahl)],"&lt;&gt;"&amp;BTT[[#This Row],[SAP-Modul
(Pflichtauswahl)]])&gt;0,"Modul anders","okay"),"")</f>
        <v>Modul anders</v>
      </c>
      <c r="AQ1108" t="str">
        <f>IFERROR(IF(COUNTIFS(BTT[Verwendete Transaktion (Pflichtauswahl)],BTT[[#This Row],[Verwendete Transaktion (Pflichtauswahl)]],BTT[Verantwortliches TP
(automatisch)],"&lt;&gt;"&amp;BTT[[#This Row],[Verantwortliches TP
(automatisch)]])&gt;0,"Transaktion mehrfach","okay"),"")</f>
        <v>okay</v>
      </c>
      <c r="AR1108" t="str">
        <f>IFERROR(IF(COUNTIFS(BTT[Verwendete Transaktion (Pflichtauswahl)],BTT[[#This Row],[Verwendete Transaktion (Pflichtauswahl)]],BTT[Verantwortliches TP
(automatisch)],"&lt;&gt;"&amp;VLOOKUP(aktives_Teilprojekt,Teilprojekte[[Teilprojekte]:[Kürzel]],2,FALSE))&gt;0,"Transaktion mehrfach","okay"),"")</f>
        <v>okay</v>
      </c>
      <c r="AS1108" t="s">
        <v>3207</v>
      </c>
    </row>
    <row r="1109" spans="1:45">
      <c r="A1109" t="str">
        <f>IFERROR(IF(BTT[[#This Row],[Lfd Nr. 
(aus konsolidierter Datei)]]&lt;&gt;"",BTT[[#This Row],[Lfd Nr. 
(aus konsolidierter Datei)]],VLOOKUP(aktives_Teilprojekt,Teilprojekte[[Teilprojekte]:[Kürzel]],2,FALSE)&amp;ROW(BTT[[#This Row],[Lfd Nr.
(automatisch)]])-2),"")</f>
        <v>FI2523</v>
      </c>
      <c r="B1109" t="s">
        <v>807</v>
      </c>
      <c r="D1109" t="s">
        <v>3208</v>
      </c>
      <c r="E1109" t="str">
        <f>IFERROR(IF(NOT(BTT[[#This Row],[Manuelle Änderung des Verantwortliches TP
(Auswahl - bei Bedarf)]]=""),BTT[[#This Row],[Manuelle Änderung des Verantwortliches TP
(Auswahl - bei Bedarf)]],VLOOKUP(BTT[[#This Row],[Hauptprozess
(Pflichtauswahl)]],Hauptprozesse[],3,FALSE)),"")</f>
        <v>FI</v>
      </c>
      <c r="F1109" t="s">
        <v>5</v>
      </c>
      <c r="G1109" t="s">
        <v>809</v>
      </c>
      <c r="H1109" t="s">
        <v>1124</v>
      </c>
      <c r="I1109" t="s">
        <v>3209</v>
      </c>
      <c r="J1109" t="str">
        <f>IFERROR(VLOOKUP(BTT[[#This Row],[Verwendete Transaktion (Pflichtauswahl)]],Transaktionen[[Transaktionen]:[Langtext]],2,FALSE),"")</f>
        <v>Allgemeine Struktur- und Werteliste</v>
      </c>
      <c r="V1109" t="str">
        <f>IFERROR(VLOOKUP(BTT[[#This Row],[Verwendetes Formular
(Auswahl falls relevant)]],Formulare[[Formularbezeichnung]:[Formularname (technisch)]],2,FALSE),"")</f>
        <v/>
      </c>
      <c r="X1109" t="s">
        <v>83</v>
      </c>
      <c r="Y1109" s="4" t="s">
        <v>376</v>
      </c>
      <c r="AC1109" s="22" t="s">
        <v>97</v>
      </c>
      <c r="AD1109" t="s">
        <v>98</v>
      </c>
      <c r="AF1109" s="22" t="s">
        <v>97</v>
      </c>
      <c r="AJ1109" t="s">
        <v>99</v>
      </c>
      <c r="AK1109" t="str">
        <f>IF(BTT[[#This Row],[Subprozess
(optionale Auswahl)]]="","okay",IF(VLOOKUP(BTT[[#This Row],[Subprozess
(optionale Auswahl)]],BPML[[Subprozess]:[Zugeordneter Hauptprozess]],3,FALSE)=BTT[[#This Row],[Hauptprozess
(Pflichtauswahl)]],"okay","falscher Subprozess"))</f>
        <v>okay</v>
      </c>
      <c r="AL1109" t="str">
        <f>IF(aktives_Teilprojekt="Master","",IF(BTT[[#This Row],[Verantwortliches TP
(automatisch)]]=VLOOKUP(aktives_Teilprojekt,Teilprojekte[[Teilprojekte]:[Kürzel]],2,FALSE),"okay","Hauptprozess anderes TP"))</f>
        <v>okay</v>
      </c>
      <c r="AM11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09" t="str">
        <f>IFERROR(IF(BTT[[#This Row],[SAP-Modul
(Pflichtauswahl)]]&lt;&gt;VLOOKUP(BTT[[#This Row],[Verwendete Transaktion (Pflichtauswahl)]],Transaktionen[[Transaktionen]:[Modul]],3,FALSE),"Modul anders","okay"),"")</f>
        <v>Modul anders</v>
      </c>
      <c r="AP1109" t="str">
        <f>IFERROR(IF(COUNTIFS(BTT[Verwendete Transaktion (Pflichtauswahl)],BTT[[#This Row],[Verwendete Transaktion (Pflichtauswahl)]],BTT[SAP-Modul
(Pflichtauswahl)],"&lt;&gt;"&amp;BTT[[#This Row],[SAP-Modul
(Pflichtauswahl)]])&gt;0,"Modul anders","okay"),"")</f>
        <v>okay</v>
      </c>
      <c r="AQ1109" t="str">
        <f>IFERROR(IF(COUNTIFS(BTT[Verwendete Transaktion (Pflichtauswahl)],BTT[[#This Row],[Verwendete Transaktion (Pflichtauswahl)]],BTT[Verantwortliches TP
(automatisch)],"&lt;&gt;"&amp;BTT[[#This Row],[Verantwortliches TP
(automatisch)]])&gt;0,"Transaktion mehrfach","okay"),"")</f>
        <v>okay</v>
      </c>
      <c r="AR1109" t="str">
        <f>IFERROR(IF(COUNTIFS(BTT[Verwendete Transaktion (Pflichtauswahl)],BTT[[#This Row],[Verwendete Transaktion (Pflichtauswahl)]],BTT[Verantwortliches TP
(automatisch)],"&lt;&gt;"&amp;VLOOKUP(aktives_Teilprojekt,Teilprojekte[[Teilprojekte]:[Kürzel]],2,FALSE))&gt;0,"Transaktion mehrfach","okay"),"")</f>
        <v>okay</v>
      </c>
      <c r="AS1109" t="s">
        <v>3210</v>
      </c>
    </row>
    <row r="1110" spans="1:45">
      <c r="A1110" t="str">
        <f>IFERROR(IF(BTT[[#This Row],[Lfd Nr. 
(aus konsolidierter Datei)]]&lt;&gt;"",BTT[[#This Row],[Lfd Nr. 
(aus konsolidierter Datei)]],VLOOKUP(aktives_Teilprojekt,Teilprojekte[[Teilprojekte]:[Kürzel]],2,FALSE)&amp;ROW(BTT[[#This Row],[Lfd Nr.
(automatisch)]])-2),"")</f>
        <v>FI2659</v>
      </c>
      <c r="B1110" t="s">
        <v>807</v>
      </c>
      <c r="D1110" t="s">
        <v>3208</v>
      </c>
      <c r="E1110" t="str">
        <f>IFERROR(IF(NOT(BTT[[#This Row],[Manuelle Änderung des Verantwortliches TP
(Auswahl - bei Bedarf)]]=""),BTT[[#This Row],[Manuelle Änderung des Verantwortliches TP
(Auswahl - bei Bedarf)]],VLOOKUP(BTT[[#This Row],[Hauptprozess
(Pflichtauswahl)]],Hauptprozesse[],3,FALSE)),"")</f>
        <v>FI</v>
      </c>
      <c r="F1110" t="s">
        <v>5</v>
      </c>
      <c r="G1110" t="s">
        <v>3211</v>
      </c>
      <c r="H1110" t="s">
        <v>1124</v>
      </c>
      <c r="I1110" t="s">
        <v>3212</v>
      </c>
      <c r="J1110" t="str">
        <f>IFERROR(VLOOKUP(BTT[[#This Row],[Verwendete Transaktion (Pflichtauswahl)]],Transaktionen[[Transaktionen]:[Langtext]],2,FALSE),"")</f>
        <v>Allgemeine Struktur- und Werteliste</v>
      </c>
      <c r="O1110" t="s">
        <v>83</v>
      </c>
      <c r="T1110" t="s">
        <v>83</v>
      </c>
      <c r="V1110" t="str">
        <f>IFERROR(VLOOKUP(BTT[[#This Row],[Verwendetes Formular
(Auswahl falls relevant)]],Formulare[[Formularbezeichnung]:[Formularname (technisch)]],2,FALSE),"")</f>
        <v/>
      </c>
      <c r="X1110" t="s">
        <v>83</v>
      </c>
      <c r="Y1110" s="4"/>
      <c r="AC1110" s="22" t="s">
        <v>97</v>
      </c>
      <c r="AD1110" t="s">
        <v>98</v>
      </c>
      <c r="AF1110" s="22" t="s">
        <v>97</v>
      </c>
      <c r="AJ1110" t="s">
        <v>99</v>
      </c>
      <c r="AK1110" t="str">
        <f>IF(BTT[[#This Row],[Subprozess
(optionale Auswahl)]]="","okay",IF(VLOOKUP(BTT[[#This Row],[Subprozess
(optionale Auswahl)]],BPML[[Subprozess]:[Zugeordneter Hauptprozess]],3,FALSE)=BTT[[#This Row],[Hauptprozess
(Pflichtauswahl)]],"okay","falscher Subprozess"))</f>
        <v>okay</v>
      </c>
      <c r="AL1110" t="str">
        <f>IF(aktives_Teilprojekt="Master","",IF(BTT[[#This Row],[Verantwortliches TP
(automatisch)]]=VLOOKUP(aktives_Teilprojekt,Teilprojekte[[Teilprojekte]:[Kürzel]],2,FALSE),"okay","Hauptprozess anderes TP"))</f>
        <v>okay</v>
      </c>
      <c r="AM11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10" t="str">
        <f>IFERROR(IF(BTT[[#This Row],[SAP-Modul
(Pflichtauswahl)]]&lt;&gt;VLOOKUP(BTT[[#This Row],[Verwendete Transaktion (Pflichtauswahl)]],Transaktionen[[Transaktionen]:[Modul]],3,FALSE),"Modul anders","okay"),"")</f>
        <v>Modul anders</v>
      </c>
      <c r="AP1110" t="str">
        <f>IFERROR(IF(COUNTIFS(BTT[Verwendete Transaktion (Pflichtauswahl)],BTT[[#This Row],[Verwendete Transaktion (Pflichtauswahl)]],BTT[SAP-Modul
(Pflichtauswahl)],"&lt;&gt;"&amp;BTT[[#This Row],[SAP-Modul
(Pflichtauswahl)]])&gt;0,"Modul anders","okay"),"")</f>
        <v>okay</v>
      </c>
      <c r="AQ1110" t="str">
        <f>IFERROR(IF(COUNTIFS(BTT[Verwendete Transaktion (Pflichtauswahl)],BTT[[#This Row],[Verwendete Transaktion (Pflichtauswahl)]],BTT[Verantwortliches TP
(automatisch)],"&lt;&gt;"&amp;BTT[[#This Row],[Verantwortliches TP
(automatisch)]])&gt;0,"Transaktion mehrfach","okay"),"")</f>
        <v>okay</v>
      </c>
      <c r="AR1110" t="str">
        <f>IFERROR(IF(COUNTIFS(BTT[Verwendete Transaktion (Pflichtauswahl)],BTT[[#This Row],[Verwendete Transaktion (Pflichtauswahl)]],BTT[Verantwortliches TP
(automatisch)],"&lt;&gt;"&amp;VLOOKUP(aktives_Teilprojekt,Teilprojekte[[Teilprojekte]:[Kürzel]],2,FALSE))&gt;0,"Transaktion mehrfach","okay"),"")</f>
        <v>okay</v>
      </c>
      <c r="AS1110" t="s">
        <v>3213</v>
      </c>
    </row>
    <row r="1111" spans="1:45">
      <c r="A1111" t="str">
        <f>IFERROR(IF(BTT[[#This Row],[Lfd Nr. 
(aus konsolidierter Datei)]]&lt;&gt;"",BTT[[#This Row],[Lfd Nr. 
(aus konsolidierter Datei)]],VLOOKUP(aktives_Teilprojekt,Teilprojekte[[Teilprojekte]:[Kürzel]],2,FALSE)&amp;ROW(BTT[[#This Row],[Lfd Nr.
(automatisch)]])-2),"")</f>
        <v>FI2660</v>
      </c>
      <c r="B1111" t="s">
        <v>101</v>
      </c>
      <c r="D1111" s="4" t="s">
        <v>376</v>
      </c>
      <c r="E1111" t="str">
        <f>IFERROR(IF(NOT(BTT[[#This Row],[Manuelle Änderung des Verantwortliches TP
(Auswahl - bei Bedarf)]]=""),BTT[[#This Row],[Manuelle Änderung des Verantwortliches TP
(Auswahl - bei Bedarf)]],VLOOKUP(BTT[[#This Row],[Hauptprozess
(Pflichtauswahl)]],Hauptprozesse[],3,FALSE)),"")</f>
        <v>FI</v>
      </c>
      <c r="F1111" t="s">
        <v>5</v>
      </c>
      <c r="G1111" t="s">
        <v>851</v>
      </c>
      <c r="H1111" t="s">
        <v>5</v>
      </c>
      <c r="I1111" t="s">
        <v>3214</v>
      </c>
      <c r="J1111" t="str">
        <f>IFERROR(VLOOKUP(BTT[[#This Row],[Verwendete Transaktion (Pflichtauswahl)]],Transaktionen[[Transaktionen]:[Langtext]],2,FALSE),"")</f>
        <v>Gesamt-/Jahresplan im Programm</v>
      </c>
      <c r="V1111" t="str">
        <f>IFERROR(VLOOKUP(BTT[[#This Row],[Verwendetes Formular
(Auswahl falls relevant)]],Formulare[[Formularbezeichnung]:[Formularname (technisch)]],2,FALSE),"")</f>
        <v/>
      </c>
      <c r="X1111" t="s">
        <v>83</v>
      </c>
      <c r="Y1111" s="4" t="s">
        <v>376</v>
      </c>
      <c r="AB1111" t="s">
        <v>85</v>
      </c>
      <c r="AC1111" s="22" t="s">
        <v>97</v>
      </c>
      <c r="AD1111" t="s">
        <v>98</v>
      </c>
      <c r="AF1111" s="22" t="s">
        <v>97</v>
      </c>
      <c r="AI1111" t="s">
        <v>85</v>
      </c>
      <c r="AJ1111" t="s">
        <v>85</v>
      </c>
      <c r="AK1111" t="str">
        <f>IF(BTT[[#This Row],[Subprozess
(optionale Auswahl)]]="","okay",IF(VLOOKUP(BTT[[#This Row],[Subprozess
(optionale Auswahl)]],BPML[[Subprozess]:[Zugeordneter Hauptprozess]],3,FALSE)=BTT[[#This Row],[Hauptprozess
(Pflichtauswahl)]],"okay","falscher Subprozess"))</f>
        <v>okay</v>
      </c>
      <c r="AL1111" t="str">
        <f>IF(aktives_Teilprojekt="Master","",IF(BTT[[#This Row],[Verantwortliches TP
(automatisch)]]=VLOOKUP(aktives_Teilprojekt,Teilprojekte[[Teilprojekte]:[Kürzel]],2,FALSE),"okay","Hauptprozess anderes TP"))</f>
        <v>okay</v>
      </c>
      <c r="AM11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11" t="str">
        <f>IFERROR(IF(BTT[[#This Row],[SAP-Modul
(Pflichtauswahl)]]&lt;&gt;VLOOKUP(BTT[[#This Row],[Verwendete Transaktion (Pflichtauswahl)]],Transaktionen[[Transaktionen]:[Modul]],3,FALSE),"Modul anders","okay"),"")</f>
        <v>okay</v>
      </c>
      <c r="AP1111" t="str">
        <f>IFERROR(IF(COUNTIFS(BTT[Verwendete Transaktion (Pflichtauswahl)],BTT[[#This Row],[Verwendete Transaktion (Pflichtauswahl)]],BTT[SAP-Modul
(Pflichtauswahl)],"&lt;&gt;"&amp;BTT[[#This Row],[SAP-Modul
(Pflichtauswahl)]])&gt;0,"Modul anders","okay"),"")</f>
        <v>okay</v>
      </c>
      <c r="AQ1111" t="str">
        <f>IFERROR(IF(COUNTIFS(BTT[Verwendete Transaktion (Pflichtauswahl)],BTT[[#This Row],[Verwendete Transaktion (Pflichtauswahl)]],BTT[Verantwortliches TP
(automatisch)],"&lt;&gt;"&amp;BTT[[#This Row],[Verantwortliches TP
(automatisch)]])&gt;0,"Transaktion mehrfach","okay"),"")</f>
        <v>okay</v>
      </c>
      <c r="AR1111" t="str">
        <f>IFERROR(IF(COUNTIFS(BTT[Verwendete Transaktion (Pflichtauswahl)],BTT[[#This Row],[Verwendete Transaktion (Pflichtauswahl)]],BTT[Verantwortliches TP
(automatisch)],"&lt;&gt;"&amp;VLOOKUP(aktives_Teilprojekt,Teilprojekte[[Teilprojekte]:[Kürzel]],2,FALSE))&gt;0,"Transaktion mehrfach","okay"),"")</f>
        <v>okay</v>
      </c>
      <c r="AS1111" t="s">
        <v>3215</v>
      </c>
    </row>
    <row r="1112" spans="1:45">
      <c r="A1112" t="str">
        <f>IFERROR(IF(BTT[[#This Row],[Lfd Nr. 
(aus konsolidierter Datei)]]&lt;&gt;"",BTT[[#This Row],[Lfd Nr. 
(aus konsolidierter Datei)]],VLOOKUP(aktives_Teilprojekt,Teilprojekte[[Teilprojekte]:[Kürzel]],2,FALSE)&amp;ROW(BTT[[#This Row],[Lfd Nr.
(automatisch)]])-2),"")</f>
        <v>FI2661</v>
      </c>
      <c r="B1112" t="s">
        <v>807</v>
      </c>
      <c r="D1112" t="str">
        <f>IFERROR(VLOOKUP(BTT[[#This Row],[Verwendete Transaktion (Pflichtauswahl)]],Transaktionen[[Transaktionen]:[Langtext]],2,FALSE),"")</f>
        <v>Investitions- / Aufwandsplan Anforde</v>
      </c>
      <c r="E1112" t="str">
        <f>IFERROR(IF(NOT(BTT[[#This Row],[Manuelle Änderung des Verantwortliches TP
(Auswahl - bei Bedarf)]]=""),BTT[[#This Row],[Manuelle Änderung des Verantwortliches TP
(Auswahl - bei Bedarf)]],VLOOKUP(BTT[[#This Row],[Hauptprozess
(Pflichtauswahl)]],Hauptprozesse[],3,FALSE)),"")</f>
        <v>FI</v>
      </c>
      <c r="F1112" t="s">
        <v>5</v>
      </c>
      <c r="G1112" t="s">
        <v>809</v>
      </c>
      <c r="H1112" t="s">
        <v>5</v>
      </c>
      <c r="I1112" t="s">
        <v>3216</v>
      </c>
      <c r="J1112" t="str">
        <f>IFERROR(VLOOKUP(BTT[[#This Row],[Verwendete Transaktion (Pflichtauswahl)]],Transaktionen[[Transaktionen]:[Langtext]],2,FALSE),"")</f>
        <v>Investitions- / Aufwandsplan Anforde</v>
      </c>
      <c r="O1112" t="s">
        <v>83</v>
      </c>
      <c r="T1112" t="s">
        <v>83</v>
      </c>
      <c r="V1112" t="str">
        <f>IFERROR(VLOOKUP(BTT[[#This Row],[Verwendetes Formular
(Auswahl falls relevant)]],Formulare[[Formularbezeichnung]:[Formularname (technisch)]],2,FALSE),"")</f>
        <v/>
      </c>
      <c r="X1112" t="s">
        <v>83</v>
      </c>
      <c r="Y1112" s="4" t="s">
        <v>376</v>
      </c>
      <c r="AC1112" s="22" t="s">
        <v>97</v>
      </c>
      <c r="AD1112" t="s">
        <v>98</v>
      </c>
      <c r="AF1112" s="22" t="s">
        <v>97</v>
      </c>
      <c r="AJ1112" t="s">
        <v>99</v>
      </c>
      <c r="AK1112" t="str">
        <f>IF(BTT[[#This Row],[Subprozess
(optionale Auswahl)]]="","okay",IF(VLOOKUP(BTT[[#This Row],[Subprozess
(optionale Auswahl)]],BPML[[Subprozess]:[Zugeordneter Hauptprozess]],3,FALSE)=BTT[[#This Row],[Hauptprozess
(Pflichtauswahl)]],"okay","falscher Subprozess"))</f>
        <v>okay</v>
      </c>
      <c r="AL1112" t="str">
        <f>IF(aktives_Teilprojekt="Master","",IF(BTT[[#This Row],[Verantwortliches TP
(automatisch)]]=VLOOKUP(aktives_Teilprojekt,Teilprojekte[[Teilprojekte]:[Kürzel]],2,FALSE),"okay","Hauptprozess anderes TP"))</f>
        <v>okay</v>
      </c>
      <c r="AM11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12" t="str">
        <f>IFERROR(IF(BTT[[#This Row],[SAP-Modul
(Pflichtauswahl)]]&lt;&gt;VLOOKUP(BTT[[#This Row],[Verwendete Transaktion (Pflichtauswahl)]],Transaktionen[[Transaktionen]:[Modul]],3,FALSE),"Modul anders","okay"),"")</f>
        <v>okay</v>
      </c>
      <c r="AP1112" t="str">
        <f>IFERROR(IF(COUNTIFS(BTT[Verwendete Transaktion (Pflichtauswahl)],BTT[[#This Row],[Verwendete Transaktion (Pflichtauswahl)]],BTT[SAP-Modul
(Pflichtauswahl)],"&lt;&gt;"&amp;BTT[[#This Row],[SAP-Modul
(Pflichtauswahl)]])&gt;0,"Modul anders","okay"),"")</f>
        <v>okay</v>
      </c>
      <c r="AQ1112" t="str">
        <f>IFERROR(IF(COUNTIFS(BTT[Verwendete Transaktion (Pflichtauswahl)],BTT[[#This Row],[Verwendete Transaktion (Pflichtauswahl)]],BTT[Verantwortliches TP
(automatisch)],"&lt;&gt;"&amp;BTT[[#This Row],[Verantwortliches TP
(automatisch)]])&gt;0,"Transaktion mehrfach","okay"),"")</f>
        <v>okay</v>
      </c>
      <c r="AR1112" t="str">
        <f>IFERROR(IF(COUNTIFS(BTT[Verwendete Transaktion (Pflichtauswahl)],BTT[[#This Row],[Verwendete Transaktion (Pflichtauswahl)]],BTT[Verantwortliches TP
(automatisch)],"&lt;&gt;"&amp;VLOOKUP(aktives_Teilprojekt,Teilprojekte[[Teilprojekte]:[Kürzel]],2,FALSE))&gt;0,"Transaktion mehrfach","okay"),"")</f>
        <v>okay</v>
      </c>
      <c r="AS1112" t="s">
        <v>3217</v>
      </c>
    </row>
    <row r="1113" spans="1:45">
      <c r="A1113" t="str">
        <f>IFERROR(IF(BTT[[#This Row],[Lfd Nr. 
(aus konsolidierter Datei)]]&lt;&gt;"",BTT[[#This Row],[Lfd Nr. 
(aus konsolidierter Datei)]],VLOOKUP(aktives_Teilprojekt,Teilprojekte[[Teilprojekte]:[Kürzel]],2,FALSE)&amp;ROW(BTT[[#This Row],[Lfd Nr.
(automatisch)]])-2),"")</f>
        <v>FI2662</v>
      </c>
      <c r="B1113" t="s">
        <v>849</v>
      </c>
      <c r="D1113" t="s">
        <v>3218</v>
      </c>
      <c r="E1113" t="str">
        <f>IFERROR(IF(NOT(BTT[[#This Row],[Manuelle Änderung des Verantwortliches TP
(Auswahl - bei Bedarf)]]=""),BTT[[#This Row],[Manuelle Änderung des Verantwortliches TP
(Auswahl - bei Bedarf)]],VLOOKUP(BTT[[#This Row],[Hauptprozess
(Pflichtauswahl)]],Hauptprozesse[],3,FALSE)),"")</f>
        <v>FI</v>
      </c>
      <c r="F1113" t="s">
        <v>5</v>
      </c>
      <c r="G1113" t="s">
        <v>851</v>
      </c>
      <c r="H1113" t="s">
        <v>5</v>
      </c>
      <c r="I1113" t="s">
        <v>3219</v>
      </c>
      <c r="J1113" t="str">
        <f>IFERROR(VLOOKUP(BTT[[#This Row],[Verwendete Transaktion (Pflichtauswahl)]],Transaktionen[[Transaktionen]:[Langtext]],2,FALSE),"")</f>
        <v>Abschreibungssimulation</v>
      </c>
      <c r="O1113" t="s">
        <v>83</v>
      </c>
      <c r="T1113" t="s">
        <v>83</v>
      </c>
      <c r="V1113" t="str">
        <f>IFERROR(VLOOKUP(BTT[[#This Row],[Verwendetes Formular
(Auswahl falls relevant)]],Formulare[[Formularbezeichnung]:[Formularname (technisch)]],2,FALSE),"")</f>
        <v/>
      </c>
      <c r="X1113" t="s">
        <v>83</v>
      </c>
      <c r="Y1113" s="4"/>
      <c r="AB1113" t="s">
        <v>85</v>
      </c>
      <c r="AC1113" s="22" t="s">
        <v>97</v>
      </c>
      <c r="AD1113" t="s">
        <v>98</v>
      </c>
      <c r="AF1113" s="22" t="s">
        <v>97</v>
      </c>
      <c r="AI1113" t="s">
        <v>85</v>
      </c>
      <c r="AJ1113" t="s">
        <v>85</v>
      </c>
      <c r="AK1113" t="str">
        <f>IF(BTT[[#This Row],[Subprozess
(optionale Auswahl)]]="","okay",IF(VLOOKUP(BTT[[#This Row],[Subprozess
(optionale Auswahl)]],BPML[[Subprozess]:[Zugeordneter Hauptprozess]],3,FALSE)=BTT[[#This Row],[Hauptprozess
(Pflichtauswahl)]],"okay","falscher Subprozess"))</f>
        <v>okay</v>
      </c>
      <c r="AL1113" t="str">
        <f>IF(aktives_Teilprojekt="Master","",IF(BTT[[#This Row],[Verantwortliches TP
(automatisch)]]=VLOOKUP(aktives_Teilprojekt,Teilprojekte[[Teilprojekte]:[Kürzel]],2,FALSE),"okay","Hauptprozess anderes TP"))</f>
        <v>okay</v>
      </c>
      <c r="AM11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13" t="str">
        <f>IFERROR(IF(BTT[[#This Row],[SAP-Modul
(Pflichtauswahl)]]&lt;&gt;VLOOKUP(BTT[[#This Row],[Verwendete Transaktion (Pflichtauswahl)]],Transaktionen[[Transaktionen]:[Modul]],3,FALSE),"Modul anders","okay"),"")</f>
        <v>okay</v>
      </c>
      <c r="AP1113" t="str">
        <f>IFERROR(IF(COUNTIFS(BTT[Verwendete Transaktion (Pflichtauswahl)],BTT[[#This Row],[Verwendete Transaktion (Pflichtauswahl)]],BTT[SAP-Modul
(Pflichtauswahl)],"&lt;&gt;"&amp;BTT[[#This Row],[SAP-Modul
(Pflichtauswahl)]])&gt;0,"Modul anders","okay"),"")</f>
        <v>okay</v>
      </c>
      <c r="AQ1113" t="str">
        <f>IFERROR(IF(COUNTIFS(BTT[Verwendete Transaktion (Pflichtauswahl)],BTT[[#This Row],[Verwendete Transaktion (Pflichtauswahl)]],BTT[Verantwortliches TP
(automatisch)],"&lt;&gt;"&amp;BTT[[#This Row],[Verantwortliches TP
(automatisch)]])&gt;0,"Transaktion mehrfach","okay"),"")</f>
        <v>okay</v>
      </c>
      <c r="AR1113" t="str">
        <f>IFERROR(IF(COUNTIFS(BTT[Verwendete Transaktion (Pflichtauswahl)],BTT[[#This Row],[Verwendete Transaktion (Pflichtauswahl)]],BTT[Verantwortliches TP
(automatisch)],"&lt;&gt;"&amp;VLOOKUP(aktives_Teilprojekt,Teilprojekte[[Teilprojekte]:[Kürzel]],2,FALSE))&gt;0,"Transaktion mehrfach","okay"),"")</f>
        <v>okay</v>
      </c>
      <c r="AS1113" t="s">
        <v>3220</v>
      </c>
    </row>
    <row r="1114" spans="1:45">
      <c r="A1114" t="str">
        <f>IFERROR(IF(BTT[[#This Row],[Lfd Nr. 
(aus konsolidierter Datei)]]&lt;&gt;"",BTT[[#This Row],[Lfd Nr. 
(aus konsolidierter Datei)]],VLOOKUP(aktives_Teilprojekt,Teilprojekte[[Teilprojekte]:[Kürzel]],2,FALSE)&amp;ROW(BTT[[#This Row],[Lfd Nr.
(automatisch)]])-2),"")</f>
        <v>FI2862</v>
      </c>
      <c r="B1114" t="s">
        <v>79</v>
      </c>
      <c r="D1114" t="s">
        <v>3221</v>
      </c>
      <c r="E1114" t="str">
        <f>IFERROR(IF(NOT(BTT[[#This Row],[Manuelle Änderung des Verantwortliches TP
(Auswahl - bei Bedarf)]]=""),BTT[[#This Row],[Manuelle Änderung des Verantwortliches TP
(Auswahl - bei Bedarf)]],VLOOKUP(BTT[[#This Row],[Hauptprozess
(Pflichtauswahl)]],Hauptprozesse[],3,FALSE)),"")</f>
        <v>FI</v>
      </c>
      <c r="G1114" t="s">
        <v>809</v>
      </c>
      <c r="H1114" t="s">
        <v>831</v>
      </c>
      <c r="I1114" t="s">
        <v>3222</v>
      </c>
      <c r="J1114" t="str">
        <f>IFERROR(VLOOKUP(BTT[[#This Row],[Verwendete Transaktion (Pflichtauswahl)]],Transaktionen[[Transaktionen]:[Langtext]],2,FALSE),"")</f>
        <v>Auftrag: Ist/Plan/Abweichung</v>
      </c>
      <c r="O1114" t="s">
        <v>83</v>
      </c>
      <c r="T1114" t="s">
        <v>83</v>
      </c>
      <c r="V1114" t="str">
        <f>IFERROR(VLOOKUP(BTT[[#This Row],[Verwendetes Formular
(Auswahl falls relevant)]],Formulare[[Formularbezeichnung]:[Formularname (technisch)]],2,FALSE),"")</f>
        <v/>
      </c>
      <c r="X1114" t="s">
        <v>83</v>
      </c>
      <c r="Y1114" s="4"/>
      <c r="AB1114" t="s">
        <v>85</v>
      </c>
      <c r="AC1114" s="22" t="s">
        <v>97</v>
      </c>
      <c r="AD1114" t="s">
        <v>87</v>
      </c>
      <c r="AF1114" t="s">
        <v>3223</v>
      </c>
      <c r="AJ1114" t="s">
        <v>99</v>
      </c>
      <c r="AK1114" t="str">
        <f>IF(BTT[[#This Row],[Subprozess
(optionale Auswahl)]]="","okay",IF(VLOOKUP(BTT[[#This Row],[Subprozess
(optionale Auswahl)]],BPML[[Subprozess]:[Zugeordneter Hauptprozess]],3,FALSE)=BTT[[#This Row],[Hauptprozess
(Pflichtauswahl)]],"okay","falscher Subprozess"))</f>
        <v>okay</v>
      </c>
      <c r="AL1114" t="str">
        <f>IF(aktives_Teilprojekt="Master","",IF(BTT[[#This Row],[Verantwortliches TP
(automatisch)]]=VLOOKUP(aktives_Teilprojekt,Teilprojekte[[Teilprojekte]:[Kürzel]],2,FALSE),"okay","Hauptprozess anderes TP"))</f>
        <v>okay</v>
      </c>
      <c r="AM11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14" t="str">
        <f>IFERROR(IF(BTT[[#This Row],[SAP-Modul
(Pflichtauswahl)]]&lt;&gt;VLOOKUP(BTT[[#This Row],[Verwendete Transaktion (Pflichtauswahl)]],Transaktionen[[Transaktionen]:[Modul]],3,FALSE),"Modul anders","okay"),"")</f>
        <v>Modul anders</v>
      </c>
      <c r="AP1114" t="str">
        <f>IFERROR(IF(COUNTIFS(BTT[Verwendete Transaktion (Pflichtauswahl)],BTT[[#This Row],[Verwendete Transaktion (Pflichtauswahl)]],BTT[SAP-Modul
(Pflichtauswahl)],"&lt;&gt;"&amp;BTT[[#This Row],[SAP-Modul
(Pflichtauswahl)]])&gt;0,"Modul anders","okay"),"")</f>
        <v>Modul anders</v>
      </c>
      <c r="AQ1114" t="str">
        <f>IFERROR(IF(COUNTIFS(BTT[Verwendete Transaktion (Pflichtauswahl)],BTT[[#This Row],[Verwendete Transaktion (Pflichtauswahl)]],BTT[Verantwortliches TP
(automatisch)],"&lt;&gt;"&amp;BTT[[#This Row],[Verantwortliches TP
(automatisch)]])&gt;0,"Transaktion mehrfach","okay"),"")</f>
        <v>okay</v>
      </c>
      <c r="AR1114" t="str">
        <f>IFERROR(IF(COUNTIFS(BTT[Verwendete Transaktion (Pflichtauswahl)],BTT[[#This Row],[Verwendete Transaktion (Pflichtauswahl)]],BTT[Verantwortliches TP
(automatisch)],"&lt;&gt;"&amp;VLOOKUP(aktives_Teilprojekt,Teilprojekte[[Teilprojekte]:[Kürzel]],2,FALSE))&gt;0,"Transaktion mehrfach","okay"),"")</f>
        <v>okay</v>
      </c>
      <c r="AS1114" t="s">
        <v>3224</v>
      </c>
    </row>
    <row r="1115" spans="1:45">
      <c r="A1115" t="str">
        <f>IFERROR(IF(BTT[[#This Row],[Lfd Nr. 
(aus konsolidierter Datei)]]&lt;&gt;"",BTT[[#This Row],[Lfd Nr. 
(aus konsolidierter Datei)]],VLOOKUP(aktives_Teilprojekt,Teilprojekte[[Teilprojekte]:[Kürzel]],2,FALSE)&amp;ROW(BTT[[#This Row],[Lfd Nr.
(automatisch)]])-2),"")</f>
        <v>FI966</v>
      </c>
      <c r="B1115" t="s">
        <v>868</v>
      </c>
      <c r="D1115" t="s">
        <v>988</v>
      </c>
      <c r="E1115" t="str">
        <f>IFERROR(IF(NOT(BTT[[#This Row],[Manuelle Änderung des Verantwortliches TP
(Auswahl - bei Bedarf)]]=""),BTT[[#This Row],[Manuelle Änderung des Verantwortliches TP
(Auswahl - bei Bedarf)]],VLOOKUP(BTT[[#This Row],[Hauptprozess
(Pflichtauswahl)]],Hauptprozesse[],3,FALSE)),"")</f>
        <v>FI</v>
      </c>
      <c r="G1115" t="s">
        <v>851</v>
      </c>
      <c r="H1115" t="s">
        <v>1088</v>
      </c>
      <c r="I1115" t="s">
        <v>3222</v>
      </c>
      <c r="J1115" t="str">
        <f>IFERROR(VLOOKUP(BTT[[#This Row],[Verwendete Transaktion (Pflichtauswahl)]],Transaktionen[[Transaktionen]:[Langtext]],2,FALSE),"")</f>
        <v>Auftrag: Ist/Plan/Abweichung</v>
      </c>
      <c r="O1115" t="s">
        <v>83</v>
      </c>
      <c r="T1115" t="s">
        <v>83</v>
      </c>
      <c r="V1115" t="str">
        <f>IFERROR(VLOOKUP(BTT[[#This Row],[Verwendetes Formular
(Auswahl falls relevant)]],Formulare[[Formularbezeichnung]:[Formularname (technisch)]],2,FALSE),"")</f>
        <v/>
      </c>
      <c r="X1115" t="s">
        <v>83</v>
      </c>
      <c r="Y1115" s="4"/>
      <c r="AB1115" t="s">
        <v>85</v>
      </c>
      <c r="AC1115" s="22" t="s">
        <v>97</v>
      </c>
      <c r="AD1115" t="s">
        <v>87</v>
      </c>
      <c r="AF1115" t="s">
        <v>3223</v>
      </c>
      <c r="AI1115" t="s">
        <v>85</v>
      </c>
      <c r="AJ1115" t="s">
        <v>85</v>
      </c>
      <c r="AK1115" t="str">
        <f>IF(BTT[[#This Row],[Subprozess
(optionale Auswahl)]]="","okay",IF(VLOOKUP(BTT[[#This Row],[Subprozess
(optionale Auswahl)]],BPML[[Subprozess]:[Zugeordneter Hauptprozess]],3,FALSE)=BTT[[#This Row],[Hauptprozess
(Pflichtauswahl)]],"okay","falscher Subprozess"))</f>
        <v>okay</v>
      </c>
      <c r="AL1115" t="str">
        <f>IF(aktives_Teilprojekt="Master","",IF(BTT[[#This Row],[Verantwortliches TP
(automatisch)]]=VLOOKUP(aktives_Teilprojekt,Teilprojekte[[Teilprojekte]:[Kürzel]],2,FALSE),"okay","Hauptprozess anderes TP"))</f>
        <v>okay</v>
      </c>
      <c r="AM11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15" t="str">
        <f>IFERROR(IF(BTT[[#This Row],[SAP-Modul
(Pflichtauswahl)]]&lt;&gt;VLOOKUP(BTT[[#This Row],[Verwendete Transaktion (Pflichtauswahl)]],Transaktionen[[Transaktionen]:[Modul]],3,FALSE),"Modul anders","okay"),"")</f>
        <v>Modul anders</v>
      </c>
      <c r="AP1115" t="str">
        <f>IFERROR(IF(COUNTIFS(BTT[Verwendete Transaktion (Pflichtauswahl)],BTT[[#This Row],[Verwendete Transaktion (Pflichtauswahl)]],BTT[SAP-Modul
(Pflichtauswahl)],"&lt;&gt;"&amp;BTT[[#This Row],[SAP-Modul
(Pflichtauswahl)]])&gt;0,"Modul anders","okay"),"")</f>
        <v>Modul anders</v>
      </c>
      <c r="AQ1115" t="str">
        <f>IFERROR(IF(COUNTIFS(BTT[Verwendete Transaktion (Pflichtauswahl)],BTT[[#This Row],[Verwendete Transaktion (Pflichtauswahl)]],BTT[Verantwortliches TP
(automatisch)],"&lt;&gt;"&amp;BTT[[#This Row],[Verantwortliches TP
(automatisch)]])&gt;0,"Transaktion mehrfach","okay"),"")</f>
        <v>okay</v>
      </c>
      <c r="AR1115" t="str">
        <f>IFERROR(IF(COUNTIFS(BTT[Verwendete Transaktion (Pflichtauswahl)],BTT[[#This Row],[Verwendete Transaktion (Pflichtauswahl)]],BTT[Verantwortliches TP
(automatisch)],"&lt;&gt;"&amp;VLOOKUP(aktives_Teilprojekt,Teilprojekte[[Teilprojekte]:[Kürzel]],2,FALSE))&gt;0,"Transaktion mehrfach","okay"),"")</f>
        <v>okay</v>
      </c>
      <c r="AS1115" t="s">
        <v>3225</v>
      </c>
    </row>
    <row r="1116" spans="1:45" ht="60">
      <c r="A1116" t="str">
        <f>IFERROR(IF(BTT[[#This Row],[Lfd Nr. 
(aus konsolidierter Datei)]]&lt;&gt;"",BTT[[#This Row],[Lfd Nr. 
(aus konsolidierter Datei)]],VLOOKUP(aktives_Teilprojekt,Teilprojekte[[Teilprojekte]:[Kürzel]],2,FALSE)&amp;ROW(BTT[[#This Row],[Lfd Nr.
(automatisch)]])-2),"")</f>
        <v>FI671</v>
      </c>
      <c r="B1116" t="s">
        <v>79</v>
      </c>
      <c r="D1116" t="s">
        <v>3226</v>
      </c>
      <c r="E1116" t="str">
        <f>IFERROR(IF(NOT(BTT[[#This Row],[Manuelle Änderung des Verantwortliches TP
(Auswahl - bei Bedarf)]]=""),BTT[[#This Row],[Manuelle Änderung des Verantwortliches TP
(Auswahl - bei Bedarf)]],VLOOKUP(BTT[[#This Row],[Hauptprozess
(Pflichtauswahl)]],Hauptprozesse[],3,FALSE)),"")</f>
        <v>FI</v>
      </c>
      <c r="G1116" t="s">
        <v>81</v>
      </c>
      <c r="H1116" t="s">
        <v>3227</v>
      </c>
      <c r="I1116" t="s">
        <v>3228</v>
      </c>
      <c r="J1116" t="str">
        <f>IFERROR(VLOOKUP(BTT[[#This Row],[Verwendete Transaktion (Pflichtauswahl)]],Transaktionen[[Transaktionen]:[Langtext]],2,FALSE),"")</f>
        <v>Auftrag: lfd. Periode/kumuliert</v>
      </c>
      <c r="O1116" t="s">
        <v>83</v>
      </c>
      <c r="T1116" t="s">
        <v>83</v>
      </c>
      <c r="V1116" t="str">
        <f>IFERROR(VLOOKUP(BTT[[#This Row],[Verwendetes Formular
(Auswahl falls relevant)]],Formulare[[Formularbezeichnung]:[Formularname (technisch)]],2,FALSE),"")</f>
        <v/>
      </c>
      <c r="X1116" t="s">
        <v>83</v>
      </c>
      <c r="Y1116" s="4" t="s">
        <v>3229</v>
      </c>
      <c r="AC1116" s="22" t="s">
        <v>97</v>
      </c>
      <c r="AD1116" t="s">
        <v>98</v>
      </c>
      <c r="AF1116" s="22" t="s">
        <v>97</v>
      </c>
      <c r="AJ1116" t="s">
        <v>99</v>
      </c>
      <c r="AK1116" t="str">
        <f>IF(BTT[[#This Row],[Subprozess
(optionale Auswahl)]]="","okay",IF(VLOOKUP(BTT[[#This Row],[Subprozess
(optionale Auswahl)]],BPML[[Subprozess]:[Zugeordneter Hauptprozess]],3,FALSE)=BTT[[#This Row],[Hauptprozess
(Pflichtauswahl)]],"okay","falscher Subprozess"))</f>
        <v>okay</v>
      </c>
      <c r="AL1116" t="str">
        <f>IF(aktives_Teilprojekt="Master","",IF(BTT[[#This Row],[Verantwortliches TP
(automatisch)]]=VLOOKUP(aktives_Teilprojekt,Teilprojekte[[Teilprojekte]:[Kürzel]],2,FALSE),"okay","Hauptprozess anderes TP"))</f>
        <v>okay</v>
      </c>
      <c r="AM11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16" t="str">
        <f>IFERROR(IF(BTT[[#This Row],[SAP-Modul
(Pflichtauswahl)]]&lt;&gt;VLOOKUP(BTT[[#This Row],[Verwendete Transaktion (Pflichtauswahl)]],Transaktionen[[Transaktionen]:[Modul]],3,FALSE),"Modul anders","okay"),"")</f>
        <v>okay</v>
      </c>
      <c r="AP1116" t="str">
        <f>IFERROR(IF(COUNTIFS(BTT[Verwendete Transaktion (Pflichtauswahl)],BTT[[#This Row],[Verwendete Transaktion (Pflichtauswahl)]],BTT[SAP-Modul
(Pflichtauswahl)],"&lt;&gt;"&amp;BTT[[#This Row],[SAP-Modul
(Pflichtauswahl)]])&gt;0,"Modul anders","okay"),"")</f>
        <v>okay</v>
      </c>
      <c r="AQ1116" t="str">
        <f>IFERROR(IF(COUNTIFS(BTT[Verwendete Transaktion (Pflichtauswahl)],BTT[[#This Row],[Verwendete Transaktion (Pflichtauswahl)]],BTT[Verantwortliches TP
(automatisch)],"&lt;&gt;"&amp;BTT[[#This Row],[Verantwortliches TP
(automatisch)]])&gt;0,"Transaktion mehrfach","okay"),"")</f>
        <v>okay</v>
      </c>
      <c r="AR1116" t="str">
        <f>IFERROR(IF(COUNTIFS(BTT[Verwendete Transaktion (Pflichtauswahl)],BTT[[#This Row],[Verwendete Transaktion (Pflichtauswahl)]],BTT[Verantwortliches TP
(automatisch)],"&lt;&gt;"&amp;VLOOKUP(aktives_Teilprojekt,Teilprojekte[[Teilprojekte]:[Kürzel]],2,FALSE))&gt;0,"Transaktion mehrfach","okay"),"")</f>
        <v>okay</v>
      </c>
      <c r="AS1116" t="s">
        <v>3230</v>
      </c>
    </row>
    <row r="1117" spans="1:45" ht="75">
      <c r="A1117" t="str">
        <f>IFERROR(IF(BTT[[#This Row],[Lfd Nr. 
(aus konsolidierter Datei)]]&lt;&gt;"",BTT[[#This Row],[Lfd Nr. 
(aus konsolidierter Datei)]],VLOOKUP(aktives_Teilprojekt,Teilprojekte[[Teilprojekte]:[Kürzel]],2,FALSE)&amp;ROW(BTT[[#This Row],[Lfd Nr.
(automatisch)]])-2),"")</f>
        <v>FI103</v>
      </c>
      <c r="B1117" t="s">
        <v>1106</v>
      </c>
      <c r="D1117" t="s">
        <v>3231</v>
      </c>
      <c r="E1117" t="str">
        <f>IFERROR(IF(NOT(BTT[[#This Row],[Manuelle Änderung des Verantwortliches TP
(Auswahl - bei Bedarf)]]=""),BTT[[#This Row],[Manuelle Änderung des Verantwortliches TP
(Auswahl - bei Bedarf)]],VLOOKUP(BTT[[#This Row],[Hauptprozess
(Pflichtauswahl)]],Hauptprozesse[],3,FALSE)),"")</f>
        <v>FI</v>
      </c>
      <c r="G1117" t="s">
        <v>363</v>
      </c>
      <c r="H1117" t="s">
        <v>3227</v>
      </c>
      <c r="I1117" t="s">
        <v>3228</v>
      </c>
      <c r="J1117" t="str">
        <f>IFERROR(VLOOKUP(BTT[[#This Row],[Verwendete Transaktion (Pflichtauswahl)]],Transaktionen[[Transaktionen]:[Langtext]],2,FALSE),"")</f>
        <v>Auftrag: lfd. Periode/kumuliert</v>
      </c>
      <c r="O1117" t="s">
        <v>83</v>
      </c>
      <c r="T1117" t="s">
        <v>83</v>
      </c>
      <c r="V1117" t="str">
        <f>IFERROR(VLOOKUP(BTT[[#This Row],[Verwendetes Formular
(Auswahl falls relevant)]],Formulare[[Formularbezeichnung]:[Formularname (technisch)]],2,FALSE),"")</f>
        <v/>
      </c>
      <c r="X1117" t="s">
        <v>83</v>
      </c>
      <c r="Y1117" s="4" t="s">
        <v>3232</v>
      </c>
      <c r="AC1117" s="22" t="s">
        <v>97</v>
      </c>
      <c r="AD1117" t="s">
        <v>98</v>
      </c>
      <c r="AF1117" s="22" t="s">
        <v>97</v>
      </c>
      <c r="AJ1117" t="s">
        <v>99</v>
      </c>
      <c r="AK1117" t="str">
        <f>IF(BTT[[#This Row],[Subprozess
(optionale Auswahl)]]="","okay",IF(VLOOKUP(BTT[[#This Row],[Subprozess
(optionale Auswahl)]],BPML[[Subprozess]:[Zugeordneter Hauptprozess]],3,FALSE)=BTT[[#This Row],[Hauptprozess
(Pflichtauswahl)]],"okay","falscher Subprozess"))</f>
        <v>okay</v>
      </c>
      <c r="AL1117" t="str">
        <f>IF(aktives_Teilprojekt="Master","",IF(BTT[[#This Row],[Verantwortliches TP
(automatisch)]]=VLOOKUP(aktives_Teilprojekt,Teilprojekte[[Teilprojekte]:[Kürzel]],2,FALSE),"okay","Hauptprozess anderes TP"))</f>
        <v>okay</v>
      </c>
      <c r="AM11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17" t="str">
        <f>IFERROR(IF(BTT[[#This Row],[SAP-Modul
(Pflichtauswahl)]]&lt;&gt;VLOOKUP(BTT[[#This Row],[Verwendete Transaktion (Pflichtauswahl)]],Transaktionen[[Transaktionen]:[Modul]],3,FALSE),"Modul anders","okay"),"")</f>
        <v>okay</v>
      </c>
      <c r="AP1117" t="str">
        <f>IFERROR(IF(COUNTIFS(BTT[Verwendete Transaktion (Pflichtauswahl)],BTT[[#This Row],[Verwendete Transaktion (Pflichtauswahl)]],BTT[SAP-Modul
(Pflichtauswahl)],"&lt;&gt;"&amp;BTT[[#This Row],[SAP-Modul
(Pflichtauswahl)]])&gt;0,"Modul anders","okay"),"")</f>
        <v>okay</v>
      </c>
      <c r="AQ1117" t="str">
        <f>IFERROR(IF(COUNTIFS(BTT[Verwendete Transaktion (Pflichtauswahl)],BTT[[#This Row],[Verwendete Transaktion (Pflichtauswahl)]],BTT[Verantwortliches TP
(automatisch)],"&lt;&gt;"&amp;BTT[[#This Row],[Verantwortliches TP
(automatisch)]])&gt;0,"Transaktion mehrfach","okay"),"")</f>
        <v>okay</v>
      </c>
      <c r="AR1117" t="str">
        <f>IFERROR(IF(COUNTIFS(BTT[Verwendete Transaktion (Pflichtauswahl)],BTT[[#This Row],[Verwendete Transaktion (Pflichtauswahl)]],BTT[Verantwortliches TP
(automatisch)],"&lt;&gt;"&amp;VLOOKUP(aktives_Teilprojekt,Teilprojekte[[Teilprojekte]:[Kürzel]],2,FALSE))&gt;0,"Transaktion mehrfach","okay"),"")</f>
        <v>okay</v>
      </c>
      <c r="AS1117" t="s">
        <v>3233</v>
      </c>
    </row>
    <row r="1118" spans="1:45">
      <c r="A1118" t="str">
        <f>IFERROR(IF(BTT[[#This Row],[Lfd Nr. 
(aus konsolidierter Datei)]]&lt;&gt;"",BTT[[#This Row],[Lfd Nr. 
(aus konsolidierter Datei)]],VLOOKUP(aktives_Teilprojekt,Teilprojekte[[Teilprojekte]:[Kürzel]],2,FALSE)&amp;ROW(BTT[[#This Row],[Lfd Nr.
(automatisch)]])-2),"")</f>
        <v>FI2663</v>
      </c>
      <c r="B1118" t="s">
        <v>807</v>
      </c>
      <c r="D1118" t="str">
        <f>IFERROR(VLOOKUP(BTT[[#This Row],[Verwendete Transaktion (Pflichtauswahl)]],Transaktionen[[Transaktionen]:[Langtext]],2,FALSE),"")</f>
        <v>Liste: Aufträge</v>
      </c>
      <c r="E1118" t="str">
        <f>IFERROR(IF(NOT(BTT[[#This Row],[Manuelle Änderung des Verantwortliches TP
(Auswahl - bei Bedarf)]]=""),BTT[[#This Row],[Manuelle Änderung des Verantwortliches TP
(Auswahl - bei Bedarf)]],VLOOKUP(BTT[[#This Row],[Hauptprozess
(Pflichtauswahl)]],Hauptprozesse[],3,FALSE)),"")</f>
        <v>FI</v>
      </c>
      <c r="F1118" t="s">
        <v>5</v>
      </c>
      <c r="G1118" t="s">
        <v>2997</v>
      </c>
      <c r="H1118" t="s">
        <v>831</v>
      </c>
      <c r="I1118" t="s">
        <v>3234</v>
      </c>
      <c r="J1118" t="str">
        <f>IFERROR(VLOOKUP(BTT[[#This Row],[Verwendete Transaktion (Pflichtauswahl)]],Transaktionen[[Transaktionen]:[Langtext]],2,FALSE),"")</f>
        <v>Liste: Aufträge</v>
      </c>
      <c r="O1118" t="s">
        <v>83</v>
      </c>
      <c r="T1118" t="s">
        <v>83</v>
      </c>
      <c r="V1118" t="str">
        <f>IFERROR(VLOOKUP(BTT[[#This Row],[Verwendetes Formular
(Auswahl falls relevant)]],Formulare[[Formularbezeichnung]:[Formularname (technisch)]],2,FALSE),"")</f>
        <v/>
      </c>
      <c r="X1118" t="s">
        <v>83</v>
      </c>
      <c r="Y1118" s="4"/>
      <c r="AC1118" s="22" t="s">
        <v>97</v>
      </c>
      <c r="AD1118" t="s">
        <v>98</v>
      </c>
      <c r="AF1118" s="22" t="s">
        <v>97</v>
      </c>
      <c r="AJ1118" t="s">
        <v>99</v>
      </c>
      <c r="AK1118" t="str">
        <f>IF(BTT[[#This Row],[Subprozess
(optionale Auswahl)]]="","okay",IF(VLOOKUP(BTT[[#This Row],[Subprozess
(optionale Auswahl)]],BPML[[Subprozess]:[Zugeordneter Hauptprozess]],3,FALSE)=BTT[[#This Row],[Hauptprozess
(Pflichtauswahl)]],"okay","falscher Subprozess"))</f>
        <v>okay</v>
      </c>
      <c r="AL1118" t="str">
        <f>IF(aktives_Teilprojekt="Master","",IF(BTT[[#This Row],[Verantwortliches TP
(automatisch)]]=VLOOKUP(aktives_Teilprojekt,Teilprojekte[[Teilprojekte]:[Kürzel]],2,FALSE),"okay","Hauptprozess anderes TP"))</f>
        <v>okay</v>
      </c>
      <c r="AM11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18" t="str">
        <f>IFERROR(IF(BTT[[#This Row],[SAP-Modul
(Pflichtauswahl)]]&lt;&gt;VLOOKUP(BTT[[#This Row],[Verwendete Transaktion (Pflichtauswahl)]],Transaktionen[[Transaktionen]:[Modul]],3,FALSE),"Modul anders","okay"),"")</f>
        <v>Modul anders</v>
      </c>
      <c r="AP1118" t="str">
        <f>IFERROR(IF(COUNTIFS(BTT[Verwendete Transaktion (Pflichtauswahl)],BTT[[#This Row],[Verwendete Transaktion (Pflichtauswahl)]],BTT[SAP-Modul
(Pflichtauswahl)],"&lt;&gt;"&amp;BTT[[#This Row],[SAP-Modul
(Pflichtauswahl)]])&gt;0,"Modul anders","okay"),"")</f>
        <v>okay</v>
      </c>
      <c r="AQ1118" t="str">
        <f>IFERROR(IF(COUNTIFS(BTT[Verwendete Transaktion (Pflichtauswahl)],BTT[[#This Row],[Verwendete Transaktion (Pflichtauswahl)]],BTT[Verantwortliches TP
(automatisch)],"&lt;&gt;"&amp;BTT[[#This Row],[Verantwortliches TP
(automatisch)]])&gt;0,"Transaktion mehrfach","okay"),"")</f>
        <v>okay</v>
      </c>
      <c r="AR1118" t="str">
        <f>IFERROR(IF(COUNTIFS(BTT[Verwendete Transaktion (Pflichtauswahl)],BTT[[#This Row],[Verwendete Transaktion (Pflichtauswahl)]],BTT[Verantwortliches TP
(automatisch)],"&lt;&gt;"&amp;VLOOKUP(aktives_Teilprojekt,Teilprojekte[[Teilprojekte]:[Kürzel]],2,FALSE))&gt;0,"Transaktion mehrfach","okay"),"")</f>
        <v>okay</v>
      </c>
      <c r="AS1118" t="s">
        <v>3235</v>
      </c>
    </row>
    <row r="1119" spans="1:45">
      <c r="A1119" t="str">
        <f>IFERROR(IF(BTT[[#This Row],[Lfd Nr. 
(aus konsolidierter Datei)]]&lt;&gt;"",BTT[[#This Row],[Lfd Nr. 
(aus konsolidierter Datei)]],VLOOKUP(aktives_Teilprojekt,Teilprojekte[[Teilprojekte]:[Kürzel]],2,FALSE)&amp;ROW(BTT[[#This Row],[Lfd Nr.
(automatisch)]])-2),"")</f>
        <v>FI2664</v>
      </c>
      <c r="B1119" t="s">
        <v>807</v>
      </c>
      <c r="D1119" t="str">
        <f>IFERROR(VLOOKUP(BTT[[#This Row],[Verwendete Transaktion (Pflichtauswahl)]],Transaktionen[[Transaktionen]:[Langtext]],2,FALSE),"")</f>
        <v>Liste: Aufträge nach Kostenarten</v>
      </c>
      <c r="E1119" t="str">
        <f>IFERROR(IF(NOT(BTT[[#This Row],[Manuelle Änderung des Verantwortliches TP
(Auswahl - bei Bedarf)]]=""),BTT[[#This Row],[Manuelle Änderung des Verantwortliches TP
(Auswahl - bei Bedarf)]],VLOOKUP(BTT[[#This Row],[Hauptprozess
(Pflichtauswahl)]],Hauptprozesse[],3,FALSE)),"")</f>
        <v>FI</v>
      </c>
      <c r="F1119" t="s">
        <v>5</v>
      </c>
      <c r="G1119" t="s">
        <v>2997</v>
      </c>
      <c r="H1119" t="s">
        <v>831</v>
      </c>
      <c r="I1119" t="s">
        <v>3236</v>
      </c>
      <c r="J1119" t="str">
        <f>IFERROR(VLOOKUP(BTT[[#This Row],[Verwendete Transaktion (Pflichtauswahl)]],Transaktionen[[Transaktionen]:[Langtext]],2,FALSE),"")</f>
        <v>Liste: Aufträge nach Kostenarten</v>
      </c>
      <c r="O1119" t="s">
        <v>83</v>
      </c>
      <c r="T1119" t="s">
        <v>83</v>
      </c>
      <c r="V1119" t="str">
        <f>IFERROR(VLOOKUP(BTT[[#This Row],[Verwendetes Formular
(Auswahl falls relevant)]],Formulare[[Formularbezeichnung]:[Formularname (technisch)]],2,FALSE),"")</f>
        <v/>
      </c>
      <c r="X1119" t="s">
        <v>83</v>
      </c>
      <c r="Y1119" s="4"/>
      <c r="AC1119" s="22" t="s">
        <v>97</v>
      </c>
      <c r="AD1119" t="s">
        <v>98</v>
      </c>
      <c r="AF1119" s="22" t="s">
        <v>97</v>
      </c>
      <c r="AJ1119" t="s">
        <v>99</v>
      </c>
      <c r="AK1119" t="str">
        <f>IF(BTT[[#This Row],[Subprozess
(optionale Auswahl)]]="","okay",IF(VLOOKUP(BTT[[#This Row],[Subprozess
(optionale Auswahl)]],BPML[[Subprozess]:[Zugeordneter Hauptprozess]],3,FALSE)=BTT[[#This Row],[Hauptprozess
(Pflichtauswahl)]],"okay","falscher Subprozess"))</f>
        <v>okay</v>
      </c>
      <c r="AL1119" t="str">
        <f>IF(aktives_Teilprojekt="Master","",IF(BTT[[#This Row],[Verantwortliches TP
(automatisch)]]=VLOOKUP(aktives_Teilprojekt,Teilprojekte[[Teilprojekte]:[Kürzel]],2,FALSE),"okay","Hauptprozess anderes TP"))</f>
        <v>okay</v>
      </c>
      <c r="AM11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19" t="str">
        <f>IFERROR(IF(BTT[[#This Row],[SAP-Modul
(Pflichtauswahl)]]&lt;&gt;VLOOKUP(BTT[[#This Row],[Verwendete Transaktion (Pflichtauswahl)]],Transaktionen[[Transaktionen]:[Modul]],3,FALSE),"Modul anders","okay"),"")</f>
        <v>Modul anders</v>
      </c>
      <c r="AP1119" t="str">
        <f>IFERROR(IF(COUNTIFS(BTT[Verwendete Transaktion (Pflichtauswahl)],BTT[[#This Row],[Verwendete Transaktion (Pflichtauswahl)]],BTT[SAP-Modul
(Pflichtauswahl)],"&lt;&gt;"&amp;BTT[[#This Row],[SAP-Modul
(Pflichtauswahl)]])&gt;0,"Modul anders","okay"),"")</f>
        <v>okay</v>
      </c>
      <c r="AQ1119" t="str">
        <f>IFERROR(IF(COUNTIFS(BTT[Verwendete Transaktion (Pflichtauswahl)],BTT[[#This Row],[Verwendete Transaktion (Pflichtauswahl)]],BTT[Verantwortliches TP
(automatisch)],"&lt;&gt;"&amp;BTT[[#This Row],[Verantwortliches TP
(automatisch)]])&gt;0,"Transaktion mehrfach","okay"),"")</f>
        <v>okay</v>
      </c>
      <c r="AR1119" t="str">
        <f>IFERROR(IF(COUNTIFS(BTT[Verwendete Transaktion (Pflichtauswahl)],BTT[[#This Row],[Verwendete Transaktion (Pflichtauswahl)]],BTT[Verantwortliches TP
(automatisch)],"&lt;&gt;"&amp;VLOOKUP(aktives_Teilprojekt,Teilprojekte[[Teilprojekte]:[Kürzel]],2,FALSE))&gt;0,"Transaktion mehrfach","okay"),"")</f>
        <v>okay</v>
      </c>
      <c r="AS1119" t="s">
        <v>3237</v>
      </c>
    </row>
    <row r="1120" spans="1:45">
      <c r="A1120" t="str">
        <f>IFERROR(IF(BTT[[#This Row],[Lfd Nr. 
(aus konsolidierter Datei)]]&lt;&gt;"",BTT[[#This Row],[Lfd Nr. 
(aus konsolidierter Datei)]],VLOOKUP(aktives_Teilprojekt,Teilprojekte[[Teilprojekte]:[Kürzel]],2,FALSE)&amp;ROW(BTT[[#This Row],[Lfd Nr.
(automatisch)]])-2),"")</f>
        <v>FI2665</v>
      </c>
      <c r="B1120" t="s">
        <v>807</v>
      </c>
      <c r="D1120" t="str">
        <f>IFERROR(VLOOKUP(BTT[[#This Row],[Verwendete Transaktion (Pflichtauswahl)]],Transaktionen[[Transaktionen]:[Langtext]],2,FALSE),"")</f>
        <v>Liste: Kostenarten nach Aufträgen</v>
      </c>
      <c r="E1120" t="str">
        <f>IFERROR(IF(NOT(BTT[[#This Row],[Manuelle Änderung des Verantwortliches TP
(Auswahl - bei Bedarf)]]=""),BTT[[#This Row],[Manuelle Änderung des Verantwortliches TP
(Auswahl - bei Bedarf)]],VLOOKUP(BTT[[#This Row],[Hauptprozess
(Pflichtauswahl)]],Hauptprozesse[],3,FALSE)),"")</f>
        <v>FI</v>
      </c>
      <c r="F1120" t="s">
        <v>5</v>
      </c>
      <c r="G1120" t="s">
        <v>2997</v>
      </c>
      <c r="H1120" t="s">
        <v>831</v>
      </c>
      <c r="I1120" t="s">
        <v>3238</v>
      </c>
      <c r="J1120" t="str">
        <f>IFERROR(VLOOKUP(BTT[[#This Row],[Verwendete Transaktion (Pflichtauswahl)]],Transaktionen[[Transaktionen]:[Langtext]],2,FALSE),"")</f>
        <v>Liste: Kostenarten nach Aufträgen</v>
      </c>
      <c r="O1120" t="s">
        <v>83</v>
      </c>
      <c r="T1120" t="s">
        <v>83</v>
      </c>
      <c r="V1120" t="str">
        <f>IFERROR(VLOOKUP(BTT[[#This Row],[Verwendetes Formular
(Auswahl falls relevant)]],Formulare[[Formularbezeichnung]:[Formularname (technisch)]],2,FALSE),"")</f>
        <v/>
      </c>
      <c r="X1120" t="s">
        <v>83</v>
      </c>
      <c r="Y1120" s="4"/>
      <c r="AC1120" s="22" t="s">
        <v>97</v>
      </c>
      <c r="AD1120" t="s">
        <v>98</v>
      </c>
      <c r="AF1120" s="22" t="s">
        <v>97</v>
      </c>
      <c r="AJ1120" t="s">
        <v>99</v>
      </c>
      <c r="AK1120" t="str">
        <f>IF(BTT[[#This Row],[Subprozess
(optionale Auswahl)]]="","okay",IF(VLOOKUP(BTT[[#This Row],[Subprozess
(optionale Auswahl)]],BPML[[Subprozess]:[Zugeordneter Hauptprozess]],3,FALSE)=BTT[[#This Row],[Hauptprozess
(Pflichtauswahl)]],"okay","falscher Subprozess"))</f>
        <v>okay</v>
      </c>
      <c r="AL1120" t="str">
        <f>IF(aktives_Teilprojekt="Master","",IF(BTT[[#This Row],[Verantwortliches TP
(automatisch)]]=VLOOKUP(aktives_Teilprojekt,Teilprojekte[[Teilprojekte]:[Kürzel]],2,FALSE),"okay","Hauptprozess anderes TP"))</f>
        <v>okay</v>
      </c>
      <c r="AM11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0" t="str">
        <f>IFERROR(IF(BTT[[#This Row],[SAP-Modul
(Pflichtauswahl)]]&lt;&gt;VLOOKUP(BTT[[#This Row],[Verwendete Transaktion (Pflichtauswahl)]],Transaktionen[[Transaktionen]:[Modul]],3,FALSE),"Modul anders","okay"),"")</f>
        <v>Modul anders</v>
      </c>
      <c r="AP1120" t="str">
        <f>IFERROR(IF(COUNTIFS(BTT[Verwendete Transaktion (Pflichtauswahl)],BTT[[#This Row],[Verwendete Transaktion (Pflichtauswahl)]],BTT[SAP-Modul
(Pflichtauswahl)],"&lt;&gt;"&amp;BTT[[#This Row],[SAP-Modul
(Pflichtauswahl)]])&gt;0,"Modul anders","okay"),"")</f>
        <v>okay</v>
      </c>
      <c r="AQ1120" t="str">
        <f>IFERROR(IF(COUNTIFS(BTT[Verwendete Transaktion (Pflichtauswahl)],BTT[[#This Row],[Verwendete Transaktion (Pflichtauswahl)]],BTT[Verantwortliches TP
(automatisch)],"&lt;&gt;"&amp;BTT[[#This Row],[Verantwortliches TP
(automatisch)]])&gt;0,"Transaktion mehrfach","okay"),"")</f>
        <v>okay</v>
      </c>
      <c r="AR1120" t="str">
        <f>IFERROR(IF(COUNTIFS(BTT[Verwendete Transaktion (Pflichtauswahl)],BTT[[#This Row],[Verwendete Transaktion (Pflichtauswahl)]],BTT[Verantwortliches TP
(automatisch)],"&lt;&gt;"&amp;VLOOKUP(aktives_Teilprojekt,Teilprojekte[[Teilprojekte]:[Kürzel]],2,FALSE))&gt;0,"Transaktion mehrfach","okay"),"")</f>
        <v>okay</v>
      </c>
      <c r="AS1120" t="s">
        <v>3239</v>
      </c>
    </row>
    <row r="1121" spans="1:45">
      <c r="A1121" t="str">
        <f>IFERROR(IF(BTT[[#This Row],[Lfd Nr. 
(aus konsolidierter Datei)]]&lt;&gt;"",BTT[[#This Row],[Lfd Nr. 
(aus konsolidierter Datei)]],VLOOKUP(aktives_Teilprojekt,Teilprojekte[[Teilprojekte]:[Kürzel]],2,FALSE)&amp;ROW(BTT[[#This Row],[Lfd Nr.
(automatisch)]])-2),"")</f>
        <v>FI2666</v>
      </c>
      <c r="B1121" t="s">
        <v>807</v>
      </c>
      <c r="D1121" t="str">
        <f>IFERROR(VLOOKUP(BTT[[#This Row],[Verwendete Transaktion (Pflichtauswahl)]],Transaktionen[[Transaktionen]:[Langtext]],2,FALSE),"")</f>
        <v>Auftrag: Aufriß nach Partner</v>
      </c>
      <c r="E1121" t="str">
        <f>IFERROR(IF(NOT(BTT[[#This Row],[Manuelle Änderung des Verantwortliches TP
(Auswahl - bei Bedarf)]]=""),BTT[[#This Row],[Manuelle Änderung des Verantwortliches TP
(Auswahl - bei Bedarf)]],VLOOKUP(BTT[[#This Row],[Hauptprozess
(Pflichtauswahl)]],Hauptprozesse[],3,FALSE)),"")</f>
        <v>FI</v>
      </c>
      <c r="F1121" t="s">
        <v>5</v>
      </c>
      <c r="G1121" t="s">
        <v>2997</v>
      </c>
      <c r="H1121" t="s">
        <v>831</v>
      </c>
      <c r="I1121" t="s">
        <v>3240</v>
      </c>
      <c r="J1121" t="str">
        <f>IFERROR(VLOOKUP(BTT[[#This Row],[Verwendete Transaktion (Pflichtauswahl)]],Transaktionen[[Transaktionen]:[Langtext]],2,FALSE),"")</f>
        <v>Auftrag: Aufriß nach Partner</v>
      </c>
      <c r="O1121" t="s">
        <v>83</v>
      </c>
      <c r="T1121" t="s">
        <v>83</v>
      </c>
      <c r="V1121" t="str">
        <f>IFERROR(VLOOKUP(BTT[[#This Row],[Verwendetes Formular
(Auswahl falls relevant)]],Formulare[[Formularbezeichnung]:[Formularname (technisch)]],2,FALSE),"")</f>
        <v/>
      </c>
      <c r="X1121" t="s">
        <v>83</v>
      </c>
      <c r="Y1121" s="4"/>
      <c r="AC1121" s="22" t="s">
        <v>97</v>
      </c>
      <c r="AD1121" t="s">
        <v>98</v>
      </c>
      <c r="AF1121" s="22" t="s">
        <v>97</v>
      </c>
      <c r="AJ1121" t="s">
        <v>99</v>
      </c>
      <c r="AK1121" t="str">
        <f>IF(BTT[[#This Row],[Subprozess
(optionale Auswahl)]]="","okay",IF(VLOOKUP(BTT[[#This Row],[Subprozess
(optionale Auswahl)]],BPML[[Subprozess]:[Zugeordneter Hauptprozess]],3,FALSE)=BTT[[#This Row],[Hauptprozess
(Pflichtauswahl)]],"okay","falscher Subprozess"))</f>
        <v>okay</v>
      </c>
      <c r="AL1121" t="str">
        <f>IF(aktives_Teilprojekt="Master","",IF(BTT[[#This Row],[Verantwortliches TP
(automatisch)]]=VLOOKUP(aktives_Teilprojekt,Teilprojekte[[Teilprojekte]:[Kürzel]],2,FALSE),"okay","Hauptprozess anderes TP"))</f>
        <v>okay</v>
      </c>
      <c r="AM11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1" t="str">
        <f>IFERROR(IF(BTT[[#This Row],[SAP-Modul
(Pflichtauswahl)]]&lt;&gt;VLOOKUP(BTT[[#This Row],[Verwendete Transaktion (Pflichtauswahl)]],Transaktionen[[Transaktionen]:[Modul]],3,FALSE),"Modul anders","okay"),"")</f>
        <v>Modul anders</v>
      </c>
      <c r="AP1121" t="str">
        <f>IFERROR(IF(COUNTIFS(BTT[Verwendete Transaktion (Pflichtauswahl)],BTT[[#This Row],[Verwendete Transaktion (Pflichtauswahl)]],BTT[SAP-Modul
(Pflichtauswahl)],"&lt;&gt;"&amp;BTT[[#This Row],[SAP-Modul
(Pflichtauswahl)]])&gt;0,"Modul anders","okay"),"")</f>
        <v>okay</v>
      </c>
      <c r="AQ1121" t="str">
        <f>IFERROR(IF(COUNTIFS(BTT[Verwendete Transaktion (Pflichtauswahl)],BTT[[#This Row],[Verwendete Transaktion (Pflichtauswahl)]],BTT[Verantwortliches TP
(automatisch)],"&lt;&gt;"&amp;BTT[[#This Row],[Verantwortliches TP
(automatisch)]])&gt;0,"Transaktion mehrfach","okay"),"")</f>
        <v>okay</v>
      </c>
      <c r="AR1121" t="str">
        <f>IFERROR(IF(COUNTIFS(BTT[Verwendete Transaktion (Pflichtauswahl)],BTT[[#This Row],[Verwendete Transaktion (Pflichtauswahl)]],BTT[Verantwortliches TP
(automatisch)],"&lt;&gt;"&amp;VLOOKUP(aktives_Teilprojekt,Teilprojekte[[Teilprojekte]:[Kürzel]],2,FALSE))&gt;0,"Transaktion mehrfach","okay"),"")</f>
        <v>okay</v>
      </c>
      <c r="AS1121" t="s">
        <v>3241</v>
      </c>
    </row>
    <row r="1122" spans="1:45">
      <c r="A1122" t="str">
        <f>IFERROR(IF(BTT[[#This Row],[Lfd Nr. 
(aus konsolidierter Datei)]]&lt;&gt;"",BTT[[#This Row],[Lfd Nr. 
(aus konsolidierter Datei)]],VLOOKUP(aktives_Teilprojekt,Teilprojekte[[Teilprojekte]:[Kürzel]],2,FALSE)&amp;ROW(BTT[[#This Row],[Lfd Nr.
(automatisch)]])-2),"")</f>
        <v>FI2667</v>
      </c>
      <c r="B1122" t="s">
        <v>807</v>
      </c>
      <c r="D1122" t="str">
        <f>IFERROR(VLOOKUP(BTT[[#This Row],[Verwendete Transaktion (Pflichtauswahl)]],Transaktionen[[Transaktionen]:[Langtext]],2,FALSE),"")</f>
        <v>Liste: Ist/Plan/Obligo</v>
      </c>
      <c r="E1122" t="str">
        <f>IFERROR(IF(NOT(BTT[[#This Row],[Manuelle Änderung des Verantwortliches TP
(Auswahl - bei Bedarf)]]=""),BTT[[#This Row],[Manuelle Änderung des Verantwortliches TP
(Auswahl - bei Bedarf)]],VLOOKUP(BTT[[#This Row],[Hauptprozess
(Pflichtauswahl)]],Hauptprozesse[],3,FALSE)),"")</f>
        <v>FI</v>
      </c>
      <c r="F1122" t="s">
        <v>5</v>
      </c>
      <c r="G1122" t="s">
        <v>2997</v>
      </c>
      <c r="H1122" t="s">
        <v>831</v>
      </c>
      <c r="I1122" t="s">
        <v>3242</v>
      </c>
      <c r="J1122" t="str">
        <f>IFERROR(VLOOKUP(BTT[[#This Row],[Verwendete Transaktion (Pflichtauswahl)]],Transaktionen[[Transaktionen]:[Langtext]],2,FALSE),"")</f>
        <v>Liste: Ist/Plan/Obligo</v>
      </c>
      <c r="O1122" t="s">
        <v>83</v>
      </c>
      <c r="T1122" t="s">
        <v>83</v>
      </c>
      <c r="V1122" t="str">
        <f>IFERROR(VLOOKUP(BTT[[#This Row],[Verwendetes Formular
(Auswahl falls relevant)]],Formulare[[Formularbezeichnung]:[Formularname (technisch)]],2,FALSE),"")</f>
        <v/>
      </c>
      <c r="X1122" t="s">
        <v>83</v>
      </c>
      <c r="Y1122" s="4"/>
      <c r="AC1122" s="22" t="s">
        <v>97</v>
      </c>
      <c r="AD1122" t="s">
        <v>98</v>
      </c>
      <c r="AF1122" s="22" t="s">
        <v>97</v>
      </c>
      <c r="AJ1122" t="s">
        <v>99</v>
      </c>
      <c r="AK1122" t="str">
        <f>IF(BTT[[#This Row],[Subprozess
(optionale Auswahl)]]="","okay",IF(VLOOKUP(BTT[[#This Row],[Subprozess
(optionale Auswahl)]],BPML[[Subprozess]:[Zugeordneter Hauptprozess]],3,FALSE)=BTT[[#This Row],[Hauptprozess
(Pflichtauswahl)]],"okay","falscher Subprozess"))</f>
        <v>okay</v>
      </c>
      <c r="AL1122" t="str">
        <f>IF(aktives_Teilprojekt="Master","",IF(BTT[[#This Row],[Verantwortliches TP
(automatisch)]]=VLOOKUP(aktives_Teilprojekt,Teilprojekte[[Teilprojekte]:[Kürzel]],2,FALSE),"okay","Hauptprozess anderes TP"))</f>
        <v>okay</v>
      </c>
      <c r="AM11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2" t="str">
        <f>IFERROR(IF(BTT[[#This Row],[SAP-Modul
(Pflichtauswahl)]]&lt;&gt;VLOOKUP(BTT[[#This Row],[Verwendete Transaktion (Pflichtauswahl)]],Transaktionen[[Transaktionen]:[Modul]],3,FALSE),"Modul anders","okay"),"")</f>
        <v>Modul anders</v>
      </c>
      <c r="AP1122" t="str">
        <f>IFERROR(IF(COUNTIFS(BTT[Verwendete Transaktion (Pflichtauswahl)],BTT[[#This Row],[Verwendete Transaktion (Pflichtauswahl)]],BTT[SAP-Modul
(Pflichtauswahl)],"&lt;&gt;"&amp;BTT[[#This Row],[SAP-Modul
(Pflichtauswahl)]])&gt;0,"Modul anders","okay"),"")</f>
        <v>okay</v>
      </c>
      <c r="AQ1122" t="str">
        <f>IFERROR(IF(COUNTIFS(BTT[Verwendete Transaktion (Pflichtauswahl)],BTT[[#This Row],[Verwendete Transaktion (Pflichtauswahl)]],BTT[Verantwortliches TP
(automatisch)],"&lt;&gt;"&amp;BTT[[#This Row],[Verantwortliches TP
(automatisch)]])&gt;0,"Transaktion mehrfach","okay"),"")</f>
        <v>okay</v>
      </c>
      <c r="AR1122" t="str">
        <f>IFERROR(IF(COUNTIFS(BTT[Verwendete Transaktion (Pflichtauswahl)],BTT[[#This Row],[Verwendete Transaktion (Pflichtauswahl)]],BTT[Verantwortliches TP
(automatisch)],"&lt;&gt;"&amp;VLOOKUP(aktives_Teilprojekt,Teilprojekte[[Teilprojekte]:[Kürzel]],2,FALSE))&gt;0,"Transaktion mehrfach","okay"),"")</f>
        <v>okay</v>
      </c>
      <c r="AS1122" t="s">
        <v>3243</v>
      </c>
    </row>
    <row r="1123" spans="1:45">
      <c r="A1123" t="str">
        <f>IFERROR(IF(BTT[[#This Row],[Lfd Nr. 
(aus konsolidierter Datei)]]&lt;&gt;"",BTT[[#This Row],[Lfd Nr. 
(aus konsolidierter Datei)]],VLOOKUP(aktives_Teilprojekt,Teilprojekte[[Teilprojekte]:[Kürzel]],2,FALSE)&amp;ROW(BTT[[#This Row],[Lfd Nr.
(automatisch)]])-2),"")</f>
        <v>FI2668</v>
      </c>
      <c r="B1123" t="s">
        <v>807</v>
      </c>
      <c r="D1123" t="str">
        <f>IFERROR(VLOOKUP(BTT[[#This Row],[Verwendete Transaktion (Pflichtauswahl)]],Transaktionen[[Transaktionen]:[Langtext]],2,FALSE),"")</f>
        <v>Auftrag: Jahresvergleich Ist</v>
      </c>
      <c r="E1123" t="str">
        <f>IFERROR(IF(NOT(BTT[[#This Row],[Manuelle Änderung des Verantwortliches TP
(Auswahl - bei Bedarf)]]=""),BTT[[#This Row],[Manuelle Änderung des Verantwortliches TP
(Auswahl - bei Bedarf)]],VLOOKUP(BTT[[#This Row],[Hauptprozess
(Pflichtauswahl)]],Hauptprozesse[],3,FALSE)),"")</f>
        <v>FI</v>
      </c>
      <c r="F1123" t="s">
        <v>5</v>
      </c>
      <c r="G1123" t="s">
        <v>2997</v>
      </c>
      <c r="H1123" t="s">
        <v>831</v>
      </c>
      <c r="I1123" t="s">
        <v>3244</v>
      </c>
      <c r="J1123" t="str">
        <f>IFERROR(VLOOKUP(BTT[[#This Row],[Verwendete Transaktion (Pflichtauswahl)]],Transaktionen[[Transaktionen]:[Langtext]],2,FALSE),"")</f>
        <v>Auftrag: Jahresvergleich Ist</v>
      </c>
      <c r="O1123" t="s">
        <v>83</v>
      </c>
      <c r="T1123" t="s">
        <v>83</v>
      </c>
      <c r="V1123" t="str">
        <f>IFERROR(VLOOKUP(BTT[[#This Row],[Verwendetes Formular
(Auswahl falls relevant)]],Formulare[[Formularbezeichnung]:[Formularname (technisch)]],2,FALSE),"")</f>
        <v/>
      </c>
      <c r="X1123" t="s">
        <v>83</v>
      </c>
      <c r="Y1123" s="4"/>
      <c r="AC1123" s="22" t="s">
        <v>97</v>
      </c>
      <c r="AD1123" t="s">
        <v>98</v>
      </c>
      <c r="AF1123" s="22" t="s">
        <v>97</v>
      </c>
      <c r="AJ1123" t="s">
        <v>99</v>
      </c>
      <c r="AK1123" t="str">
        <f>IF(BTT[[#This Row],[Subprozess
(optionale Auswahl)]]="","okay",IF(VLOOKUP(BTT[[#This Row],[Subprozess
(optionale Auswahl)]],BPML[[Subprozess]:[Zugeordneter Hauptprozess]],3,FALSE)=BTT[[#This Row],[Hauptprozess
(Pflichtauswahl)]],"okay","falscher Subprozess"))</f>
        <v>okay</v>
      </c>
      <c r="AL1123" t="str">
        <f>IF(aktives_Teilprojekt="Master","",IF(BTT[[#This Row],[Verantwortliches TP
(automatisch)]]=VLOOKUP(aktives_Teilprojekt,Teilprojekte[[Teilprojekte]:[Kürzel]],2,FALSE),"okay","Hauptprozess anderes TP"))</f>
        <v>okay</v>
      </c>
      <c r="AM11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3" t="str">
        <f>IFERROR(IF(BTT[[#This Row],[SAP-Modul
(Pflichtauswahl)]]&lt;&gt;VLOOKUP(BTT[[#This Row],[Verwendete Transaktion (Pflichtauswahl)]],Transaktionen[[Transaktionen]:[Modul]],3,FALSE),"Modul anders","okay"),"")</f>
        <v>Modul anders</v>
      </c>
      <c r="AP1123" t="str">
        <f>IFERROR(IF(COUNTIFS(BTT[Verwendete Transaktion (Pflichtauswahl)],BTT[[#This Row],[Verwendete Transaktion (Pflichtauswahl)]],BTT[SAP-Modul
(Pflichtauswahl)],"&lt;&gt;"&amp;BTT[[#This Row],[SAP-Modul
(Pflichtauswahl)]])&gt;0,"Modul anders","okay"),"")</f>
        <v>okay</v>
      </c>
      <c r="AQ1123" t="str">
        <f>IFERROR(IF(COUNTIFS(BTT[Verwendete Transaktion (Pflichtauswahl)],BTT[[#This Row],[Verwendete Transaktion (Pflichtauswahl)]],BTT[Verantwortliches TP
(automatisch)],"&lt;&gt;"&amp;BTT[[#This Row],[Verantwortliches TP
(automatisch)]])&gt;0,"Transaktion mehrfach","okay"),"")</f>
        <v>okay</v>
      </c>
      <c r="AR1123" t="str">
        <f>IFERROR(IF(COUNTIFS(BTT[Verwendete Transaktion (Pflichtauswahl)],BTT[[#This Row],[Verwendete Transaktion (Pflichtauswahl)]],BTT[Verantwortliches TP
(automatisch)],"&lt;&gt;"&amp;VLOOKUP(aktives_Teilprojekt,Teilprojekte[[Teilprojekte]:[Kürzel]],2,FALSE))&gt;0,"Transaktion mehrfach","okay"),"")</f>
        <v>okay</v>
      </c>
      <c r="AS1123" t="s">
        <v>3245</v>
      </c>
    </row>
    <row r="1124" spans="1:45">
      <c r="A1124" t="str">
        <f>IFERROR(IF(BTT[[#This Row],[Lfd Nr. 
(aus konsolidierter Datei)]]&lt;&gt;"",BTT[[#This Row],[Lfd Nr. 
(aus konsolidierter Datei)]],VLOOKUP(aktives_Teilprojekt,Teilprojekte[[Teilprojekte]:[Kürzel]],2,FALSE)&amp;ROW(BTT[[#This Row],[Lfd Nr.
(automatisch)]])-2),"")</f>
        <v>FI2669</v>
      </c>
      <c r="B1124" t="s">
        <v>807</v>
      </c>
      <c r="D1124" t="str">
        <f>IFERROR(VLOOKUP(BTT[[#This Row],[Verwendete Transaktion (Pflichtauswahl)]],Transaktionen[[Transaktionen]:[Langtext]],2,FALSE),"")</f>
        <v>Auftrag: Quartalsvergleich Ist</v>
      </c>
      <c r="E1124" t="str">
        <f>IFERROR(IF(NOT(BTT[[#This Row],[Manuelle Änderung des Verantwortliches TP
(Auswahl - bei Bedarf)]]=""),BTT[[#This Row],[Manuelle Änderung des Verantwortliches TP
(Auswahl - bei Bedarf)]],VLOOKUP(BTT[[#This Row],[Hauptprozess
(Pflichtauswahl)]],Hauptprozesse[],3,FALSE)),"")</f>
        <v>FI</v>
      </c>
      <c r="F1124" t="s">
        <v>5</v>
      </c>
      <c r="G1124" t="s">
        <v>2997</v>
      </c>
      <c r="H1124" t="s">
        <v>831</v>
      </c>
      <c r="I1124" t="s">
        <v>3246</v>
      </c>
      <c r="J1124" t="str">
        <f>IFERROR(VLOOKUP(BTT[[#This Row],[Verwendete Transaktion (Pflichtauswahl)]],Transaktionen[[Transaktionen]:[Langtext]],2,FALSE),"")</f>
        <v>Auftrag: Quartalsvergleich Ist</v>
      </c>
      <c r="O1124" t="s">
        <v>83</v>
      </c>
      <c r="T1124" t="s">
        <v>83</v>
      </c>
      <c r="V1124" t="str">
        <f>IFERROR(VLOOKUP(BTT[[#This Row],[Verwendetes Formular
(Auswahl falls relevant)]],Formulare[[Formularbezeichnung]:[Formularname (technisch)]],2,FALSE),"")</f>
        <v/>
      </c>
      <c r="X1124" t="s">
        <v>83</v>
      </c>
      <c r="Y1124" s="4"/>
      <c r="AC1124" s="22" t="s">
        <v>97</v>
      </c>
      <c r="AD1124" t="s">
        <v>98</v>
      </c>
      <c r="AF1124" s="22" t="s">
        <v>97</v>
      </c>
      <c r="AJ1124" t="s">
        <v>99</v>
      </c>
      <c r="AK1124" t="str">
        <f>IF(BTT[[#This Row],[Subprozess
(optionale Auswahl)]]="","okay",IF(VLOOKUP(BTT[[#This Row],[Subprozess
(optionale Auswahl)]],BPML[[Subprozess]:[Zugeordneter Hauptprozess]],3,FALSE)=BTT[[#This Row],[Hauptprozess
(Pflichtauswahl)]],"okay","falscher Subprozess"))</f>
        <v>okay</v>
      </c>
      <c r="AL1124" t="str">
        <f>IF(aktives_Teilprojekt="Master","",IF(BTT[[#This Row],[Verantwortliches TP
(automatisch)]]=VLOOKUP(aktives_Teilprojekt,Teilprojekte[[Teilprojekte]:[Kürzel]],2,FALSE),"okay","Hauptprozess anderes TP"))</f>
        <v>okay</v>
      </c>
      <c r="AM11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4" t="str">
        <f>IFERROR(IF(BTT[[#This Row],[SAP-Modul
(Pflichtauswahl)]]&lt;&gt;VLOOKUP(BTT[[#This Row],[Verwendete Transaktion (Pflichtauswahl)]],Transaktionen[[Transaktionen]:[Modul]],3,FALSE),"Modul anders","okay"),"")</f>
        <v>Modul anders</v>
      </c>
      <c r="AP1124" t="str">
        <f>IFERROR(IF(COUNTIFS(BTT[Verwendete Transaktion (Pflichtauswahl)],BTT[[#This Row],[Verwendete Transaktion (Pflichtauswahl)]],BTT[SAP-Modul
(Pflichtauswahl)],"&lt;&gt;"&amp;BTT[[#This Row],[SAP-Modul
(Pflichtauswahl)]])&gt;0,"Modul anders","okay"),"")</f>
        <v>okay</v>
      </c>
      <c r="AQ1124" t="str">
        <f>IFERROR(IF(COUNTIFS(BTT[Verwendete Transaktion (Pflichtauswahl)],BTT[[#This Row],[Verwendete Transaktion (Pflichtauswahl)]],BTT[Verantwortliches TP
(automatisch)],"&lt;&gt;"&amp;BTT[[#This Row],[Verantwortliches TP
(automatisch)]])&gt;0,"Transaktion mehrfach","okay"),"")</f>
        <v>okay</v>
      </c>
      <c r="AR1124" t="str">
        <f>IFERROR(IF(COUNTIFS(BTT[Verwendete Transaktion (Pflichtauswahl)],BTT[[#This Row],[Verwendete Transaktion (Pflichtauswahl)]],BTT[Verantwortliches TP
(automatisch)],"&lt;&gt;"&amp;VLOOKUP(aktives_Teilprojekt,Teilprojekte[[Teilprojekte]:[Kürzel]],2,FALSE))&gt;0,"Transaktion mehrfach","okay"),"")</f>
        <v>okay</v>
      </c>
      <c r="AS1124" t="s">
        <v>3247</v>
      </c>
    </row>
    <row r="1125" spans="1:45">
      <c r="A1125" t="str">
        <f>IFERROR(IF(BTT[[#This Row],[Lfd Nr. 
(aus konsolidierter Datei)]]&lt;&gt;"",BTT[[#This Row],[Lfd Nr. 
(aus konsolidierter Datei)]],VLOOKUP(aktives_Teilprojekt,Teilprojekte[[Teilprojekte]:[Kürzel]],2,FALSE)&amp;ROW(BTT[[#This Row],[Lfd Nr.
(automatisch)]])-2),"")</f>
        <v>FI2670</v>
      </c>
      <c r="B1125" t="s">
        <v>807</v>
      </c>
      <c r="D1125" t="str">
        <f>IFERROR(VLOOKUP(BTT[[#This Row],[Verwendete Transaktion (Pflichtauswahl)]],Transaktionen[[Transaktionen]:[Langtext]],2,FALSE),"")</f>
        <v>Auftrag: Periodenvergleich Ist</v>
      </c>
      <c r="E1125" t="str">
        <f>IFERROR(IF(NOT(BTT[[#This Row],[Manuelle Änderung des Verantwortliches TP
(Auswahl - bei Bedarf)]]=""),BTT[[#This Row],[Manuelle Änderung des Verantwortliches TP
(Auswahl - bei Bedarf)]],VLOOKUP(BTT[[#This Row],[Hauptprozess
(Pflichtauswahl)]],Hauptprozesse[],3,FALSE)),"")</f>
        <v>FI</v>
      </c>
      <c r="F1125" t="s">
        <v>5</v>
      </c>
      <c r="G1125" t="s">
        <v>2997</v>
      </c>
      <c r="H1125" t="s">
        <v>831</v>
      </c>
      <c r="I1125" t="s">
        <v>3248</v>
      </c>
      <c r="J1125" t="str">
        <f>IFERROR(VLOOKUP(BTT[[#This Row],[Verwendete Transaktion (Pflichtauswahl)]],Transaktionen[[Transaktionen]:[Langtext]],2,FALSE),"")</f>
        <v>Auftrag: Periodenvergleich Ist</v>
      </c>
      <c r="O1125" t="s">
        <v>83</v>
      </c>
      <c r="T1125" t="s">
        <v>83</v>
      </c>
      <c r="V1125" t="str">
        <f>IFERROR(VLOOKUP(BTT[[#This Row],[Verwendetes Formular
(Auswahl falls relevant)]],Formulare[[Formularbezeichnung]:[Formularname (technisch)]],2,FALSE),"")</f>
        <v/>
      </c>
      <c r="X1125" t="s">
        <v>83</v>
      </c>
      <c r="Y1125" s="4"/>
      <c r="AC1125" s="22" t="s">
        <v>97</v>
      </c>
      <c r="AD1125" t="s">
        <v>98</v>
      </c>
      <c r="AF1125" s="22" t="s">
        <v>97</v>
      </c>
      <c r="AJ1125" t="s">
        <v>99</v>
      </c>
      <c r="AK1125" t="str">
        <f>IF(BTT[[#This Row],[Subprozess
(optionale Auswahl)]]="","okay",IF(VLOOKUP(BTT[[#This Row],[Subprozess
(optionale Auswahl)]],BPML[[Subprozess]:[Zugeordneter Hauptprozess]],3,FALSE)=BTT[[#This Row],[Hauptprozess
(Pflichtauswahl)]],"okay","falscher Subprozess"))</f>
        <v>okay</v>
      </c>
      <c r="AL1125" t="str">
        <f>IF(aktives_Teilprojekt="Master","",IF(BTT[[#This Row],[Verantwortliches TP
(automatisch)]]=VLOOKUP(aktives_Teilprojekt,Teilprojekte[[Teilprojekte]:[Kürzel]],2,FALSE),"okay","Hauptprozess anderes TP"))</f>
        <v>okay</v>
      </c>
      <c r="AM11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5" t="str">
        <f>IFERROR(IF(BTT[[#This Row],[SAP-Modul
(Pflichtauswahl)]]&lt;&gt;VLOOKUP(BTT[[#This Row],[Verwendete Transaktion (Pflichtauswahl)]],Transaktionen[[Transaktionen]:[Modul]],3,FALSE),"Modul anders","okay"),"")</f>
        <v>Modul anders</v>
      </c>
      <c r="AP1125" t="str">
        <f>IFERROR(IF(COUNTIFS(BTT[Verwendete Transaktion (Pflichtauswahl)],BTT[[#This Row],[Verwendete Transaktion (Pflichtauswahl)]],BTT[SAP-Modul
(Pflichtauswahl)],"&lt;&gt;"&amp;BTT[[#This Row],[SAP-Modul
(Pflichtauswahl)]])&gt;0,"Modul anders","okay"),"")</f>
        <v>okay</v>
      </c>
      <c r="AQ1125" t="str">
        <f>IFERROR(IF(COUNTIFS(BTT[Verwendete Transaktion (Pflichtauswahl)],BTT[[#This Row],[Verwendete Transaktion (Pflichtauswahl)]],BTT[Verantwortliches TP
(automatisch)],"&lt;&gt;"&amp;BTT[[#This Row],[Verantwortliches TP
(automatisch)]])&gt;0,"Transaktion mehrfach","okay"),"")</f>
        <v>okay</v>
      </c>
      <c r="AR1125" t="str">
        <f>IFERROR(IF(COUNTIFS(BTT[Verwendete Transaktion (Pflichtauswahl)],BTT[[#This Row],[Verwendete Transaktion (Pflichtauswahl)]],BTT[Verantwortliches TP
(automatisch)],"&lt;&gt;"&amp;VLOOKUP(aktives_Teilprojekt,Teilprojekte[[Teilprojekte]:[Kürzel]],2,FALSE))&gt;0,"Transaktion mehrfach","okay"),"")</f>
        <v>okay</v>
      </c>
      <c r="AS1125" t="s">
        <v>3249</v>
      </c>
    </row>
    <row r="1126" spans="1:45">
      <c r="A1126" t="str">
        <f>IFERROR(IF(BTT[[#This Row],[Lfd Nr. 
(aus konsolidierter Datei)]]&lt;&gt;"",BTT[[#This Row],[Lfd Nr. 
(aus konsolidierter Datei)]],VLOOKUP(aktives_Teilprojekt,Teilprojekte[[Teilprojekte]:[Kürzel]],2,FALSE)&amp;ROW(BTT[[#This Row],[Lfd Nr.
(automatisch)]])-2),"")</f>
        <v>FI2671</v>
      </c>
      <c r="B1126" t="s">
        <v>807</v>
      </c>
      <c r="D1126" t="str">
        <f>IFERROR(VLOOKUP(BTT[[#This Row],[Verwendete Transaktion (Pflichtauswahl)]],Transaktionen[[Transaktionen]:[Langtext]],2,FALSE),"")</f>
        <v>Auftrag: Jahresvergleich Plan</v>
      </c>
      <c r="E1126" t="str">
        <f>IFERROR(IF(NOT(BTT[[#This Row],[Manuelle Änderung des Verantwortliches TP
(Auswahl - bei Bedarf)]]=""),BTT[[#This Row],[Manuelle Änderung des Verantwortliches TP
(Auswahl - bei Bedarf)]],VLOOKUP(BTT[[#This Row],[Hauptprozess
(Pflichtauswahl)]],Hauptprozesse[],3,FALSE)),"")</f>
        <v>FI</v>
      </c>
      <c r="F1126" t="s">
        <v>5</v>
      </c>
      <c r="G1126" t="s">
        <v>2997</v>
      </c>
      <c r="H1126" t="s">
        <v>831</v>
      </c>
      <c r="I1126" t="s">
        <v>3250</v>
      </c>
      <c r="J1126" t="str">
        <f>IFERROR(VLOOKUP(BTT[[#This Row],[Verwendete Transaktion (Pflichtauswahl)]],Transaktionen[[Transaktionen]:[Langtext]],2,FALSE),"")</f>
        <v>Auftrag: Jahresvergleich Plan</v>
      </c>
      <c r="O1126" t="s">
        <v>83</v>
      </c>
      <c r="T1126" t="s">
        <v>83</v>
      </c>
      <c r="V1126" t="str">
        <f>IFERROR(VLOOKUP(BTT[[#This Row],[Verwendetes Formular
(Auswahl falls relevant)]],Formulare[[Formularbezeichnung]:[Formularname (technisch)]],2,FALSE),"")</f>
        <v/>
      </c>
      <c r="X1126" t="s">
        <v>83</v>
      </c>
      <c r="Y1126" s="4"/>
      <c r="AC1126" s="22" t="s">
        <v>97</v>
      </c>
      <c r="AD1126" t="s">
        <v>98</v>
      </c>
      <c r="AF1126" s="22" t="s">
        <v>97</v>
      </c>
      <c r="AJ1126" t="s">
        <v>99</v>
      </c>
      <c r="AK1126" t="str">
        <f>IF(BTT[[#This Row],[Subprozess
(optionale Auswahl)]]="","okay",IF(VLOOKUP(BTT[[#This Row],[Subprozess
(optionale Auswahl)]],BPML[[Subprozess]:[Zugeordneter Hauptprozess]],3,FALSE)=BTT[[#This Row],[Hauptprozess
(Pflichtauswahl)]],"okay","falscher Subprozess"))</f>
        <v>okay</v>
      </c>
      <c r="AL1126" t="str">
        <f>IF(aktives_Teilprojekt="Master","",IF(BTT[[#This Row],[Verantwortliches TP
(automatisch)]]=VLOOKUP(aktives_Teilprojekt,Teilprojekte[[Teilprojekte]:[Kürzel]],2,FALSE),"okay","Hauptprozess anderes TP"))</f>
        <v>okay</v>
      </c>
      <c r="AM11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6" t="str">
        <f>IFERROR(IF(BTT[[#This Row],[SAP-Modul
(Pflichtauswahl)]]&lt;&gt;VLOOKUP(BTT[[#This Row],[Verwendete Transaktion (Pflichtauswahl)]],Transaktionen[[Transaktionen]:[Modul]],3,FALSE),"Modul anders","okay"),"")</f>
        <v>Modul anders</v>
      </c>
      <c r="AP1126" t="str">
        <f>IFERROR(IF(COUNTIFS(BTT[Verwendete Transaktion (Pflichtauswahl)],BTT[[#This Row],[Verwendete Transaktion (Pflichtauswahl)]],BTT[SAP-Modul
(Pflichtauswahl)],"&lt;&gt;"&amp;BTT[[#This Row],[SAP-Modul
(Pflichtauswahl)]])&gt;0,"Modul anders","okay"),"")</f>
        <v>okay</v>
      </c>
      <c r="AQ1126" t="str">
        <f>IFERROR(IF(COUNTIFS(BTT[Verwendete Transaktion (Pflichtauswahl)],BTT[[#This Row],[Verwendete Transaktion (Pflichtauswahl)]],BTT[Verantwortliches TP
(automatisch)],"&lt;&gt;"&amp;BTT[[#This Row],[Verantwortliches TP
(automatisch)]])&gt;0,"Transaktion mehrfach","okay"),"")</f>
        <v>okay</v>
      </c>
      <c r="AR1126" t="str">
        <f>IFERROR(IF(COUNTIFS(BTT[Verwendete Transaktion (Pflichtauswahl)],BTT[[#This Row],[Verwendete Transaktion (Pflichtauswahl)]],BTT[Verantwortliches TP
(automatisch)],"&lt;&gt;"&amp;VLOOKUP(aktives_Teilprojekt,Teilprojekte[[Teilprojekte]:[Kürzel]],2,FALSE))&gt;0,"Transaktion mehrfach","okay"),"")</f>
        <v>okay</v>
      </c>
      <c r="AS1126" t="s">
        <v>3251</v>
      </c>
    </row>
    <row r="1127" spans="1:45">
      <c r="A1127" t="str">
        <f>IFERROR(IF(BTT[[#This Row],[Lfd Nr. 
(aus konsolidierter Datei)]]&lt;&gt;"",BTT[[#This Row],[Lfd Nr. 
(aus konsolidierter Datei)]],VLOOKUP(aktives_Teilprojekt,Teilprojekte[[Teilprojekte]:[Kürzel]],2,FALSE)&amp;ROW(BTT[[#This Row],[Lfd Nr.
(automatisch)]])-2),"")</f>
        <v>FI2672</v>
      </c>
      <c r="B1127" t="s">
        <v>807</v>
      </c>
      <c r="D1127" t="str">
        <f>IFERROR(VLOOKUP(BTT[[#This Row],[Verwendete Transaktion (Pflichtauswahl)]],Transaktionen[[Transaktionen]:[Langtext]],2,FALSE),"")</f>
        <v>Verdichtungsobjekt: Ist/Plan/Abw.</v>
      </c>
      <c r="E1127" t="str">
        <f>IFERROR(IF(NOT(BTT[[#This Row],[Manuelle Änderung des Verantwortliches TP
(Auswahl - bei Bedarf)]]=""),BTT[[#This Row],[Manuelle Änderung des Verantwortliches TP
(Auswahl - bei Bedarf)]],VLOOKUP(BTT[[#This Row],[Hauptprozess
(Pflichtauswahl)]],Hauptprozesse[],3,FALSE)),"")</f>
        <v>FI</v>
      </c>
      <c r="F1127" t="s">
        <v>5</v>
      </c>
      <c r="G1127" t="s">
        <v>2997</v>
      </c>
      <c r="H1127" t="s">
        <v>831</v>
      </c>
      <c r="I1127" t="s">
        <v>3252</v>
      </c>
      <c r="J1127" t="str">
        <f>IFERROR(VLOOKUP(BTT[[#This Row],[Verwendete Transaktion (Pflichtauswahl)]],Transaktionen[[Transaktionen]:[Langtext]],2,FALSE),"")</f>
        <v>Verdichtungsobjekt: Ist/Plan/Abw.</v>
      </c>
      <c r="O1127" t="s">
        <v>83</v>
      </c>
      <c r="T1127" t="s">
        <v>83</v>
      </c>
      <c r="V1127" t="str">
        <f>IFERROR(VLOOKUP(BTT[[#This Row],[Verwendetes Formular
(Auswahl falls relevant)]],Formulare[[Formularbezeichnung]:[Formularname (technisch)]],2,FALSE),"")</f>
        <v/>
      </c>
      <c r="X1127" t="s">
        <v>83</v>
      </c>
      <c r="Y1127" s="4"/>
      <c r="AC1127" s="22" t="s">
        <v>97</v>
      </c>
      <c r="AD1127" t="s">
        <v>98</v>
      </c>
      <c r="AF1127" s="22" t="s">
        <v>97</v>
      </c>
      <c r="AJ1127" t="s">
        <v>99</v>
      </c>
      <c r="AK1127" t="str">
        <f>IF(BTT[[#This Row],[Subprozess
(optionale Auswahl)]]="","okay",IF(VLOOKUP(BTT[[#This Row],[Subprozess
(optionale Auswahl)]],BPML[[Subprozess]:[Zugeordneter Hauptprozess]],3,FALSE)=BTT[[#This Row],[Hauptprozess
(Pflichtauswahl)]],"okay","falscher Subprozess"))</f>
        <v>okay</v>
      </c>
      <c r="AL1127" t="str">
        <f>IF(aktives_Teilprojekt="Master","",IF(BTT[[#This Row],[Verantwortliches TP
(automatisch)]]=VLOOKUP(aktives_Teilprojekt,Teilprojekte[[Teilprojekte]:[Kürzel]],2,FALSE),"okay","Hauptprozess anderes TP"))</f>
        <v>okay</v>
      </c>
      <c r="AM11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7" t="str">
        <f>IFERROR(IF(BTT[[#This Row],[SAP-Modul
(Pflichtauswahl)]]&lt;&gt;VLOOKUP(BTT[[#This Row],[Verwendete Transaktion (Pflichtauswahl)]],Transaktionen[[Transaktionen]:[Modul]],3,FALSE),"Modul anders","okay"),"")</f>
        <v>Modul anders</v>
      </c>
      <c r="AP1127" t="str">
        <f>IFERROR(IF(COUNTIFS(BTT[Verwendete Transaktion (Pflichtauswahl)],BTT[[#This Row],[Verwendete Transaktion (Pflichtauswahl)]],BTT[SAP-Modul
(Pflichtauswahl)],"&lt;&gt;"&amp;BTT[[#This Row],[SAP-Modul
(Pflichtauswahl)]])&gt;0,"Modul anders","okay"),"")</f>
        <v>okay</v>
      </c>
      <c r="AQ1127" t="str">
        <f>IFERROR(IF(COUNTIFS(BTT[Verwendete Transaktion (Pflichtauswahl)],BTT[[#This Row],[Verwendete Transaktion (Pflichtauswahl)]],BTT[Verantwortliches TP
(automatisch)],"&lt;&gt;"&amp;BTT[[#This Row],[Verantwortliches TP
(automatisch)]])&gt;0,"Transaktion mehrfach","okay"),"")</f>
        <v>okay</v>
      </c>
      <c r="AR1127" t="str">
        <f>IFERROR(IF(COUNTIFS(BTT[Verwendete Transaktion (Pflichtauswahl)],BTT[[#This Row],[Verwendete Transaktion (Pflichtauswahl)]],BTT[Verantwortliches TP
(automatisch)],"&lt;&gt;"&amp;VLOOKUP(aktives_Teilprojekt,Teilprojekte[[Teilprojekte]:[Kürzel]],2,FALSE))&gt;0,"Transaktion mehrfach","okay"),"")</f>
        <v>okay</v>
      </c>
      <c r="AS1127" t="s">
        <v>3253</v>
      </c>
    </row>
    <row r="1128" spans="1:45">
      <c r="A1128" t="str">
        <f>IFERROR(IF(BTT[[#This Row],[Lfd Nr. 
(aus konsolidierter Datei)]]&lt;&gt;"",BTT[[#This Row],[Lfd Nr. 
(aus konsolidierter Datei)]],VLOOKUP(aktives_Teilprojekt,Teilprojekte[[Teilprojekte]:[Kürzel]],2,FALSE)&amp;ROW(BTT[[#This Row],[Lfd Nr.
(automatisch)]])-2),"")</f>
        <v>FI2673</v>
      </c>
      <c r="B1128" t="s">
        <v>807</v>
      </c>
      <c r="D1128" t="str">
        <f>IFERROR(VLOOKUP(BTT[[#This Row],[Verwendete Transaktion (Pflichtauswahl)]],Transaktionen[[Transaktionen]:[Langtext]],2,FALSE),"")</f>
        <v>Verdichtungsobjekt: Ist/Plan/Obligo</v>
      </c>
      <c r="E1128" t="str">
        <f>IFERROR(IF(NOT(BTT[[#This Row],[Manuelle Änderung des Verantwortliches TP
(Auswahl - bei Bedarf)]]=""),BTT[[#This Row],[Manuelle Änderung des Verantwortliches TP
(Auswahl - bei Bedarf)]],VLOOKUP(BTT[[#This Row],[Hauptprozess
(Pflichtauswahl)]],Hauptprozesse[],3,FALSE)),"")</f>
        <v>FI</v>
      </c>
      <c r="F1128" t="s">
        <v>5</v>
      </c>
      <c r="G1128" t="s">
        <v>2997</v>
      </c>
      <c r="H1128" t="s">
        <v>831</v>
      </c>
      <c r="I1128" t="s">
        <v>3254</v>
      </c>
      <c r="J1128" t="str">
        <f>IFERROR(VLOOKUP(BTT[[#This Row],[Verwendete Transaktion (Pflichtauswahl)]],Transaktionen[[Transaktionen]:[Langtext]],2,FALSE),"")</f>
        <v>Verdichtungsobjekt: Ist/Plan/Obligo</v>
      </c>
      <c r="O1128" t="s">
        <v>83</v>
      </c>
      <c r="T1128" t="s">
        <v>83</v>
      </c>
      <c r="V1128" t="str">
        <f>IFERROR(VLOOKUP(BTT[[#This Row],[Verwendetes Formular
(Auswahl falls relevant)]],Formulare[[Formularbezeichnung]:[Formularname (technisch)]],2,FALSE),"")</f>
        <v/>
      </c>
      <c r="X1128" t="s">
        <v>83</v>
      </c>
      <c r="Y1128" s="4"/>
      <c r="AC1128" s="22" t="s">
        <v>97</v>
      </c>
      <c r="AD1128" t="s">
        <v>98</v>
      </c>
      <c r="AF1128" s="22" t="s">
        <v>97</v>
      </c>
      <c r="AJ1128" t="s">
        <v>99</v>
      </c>
      <c r="AK1128" t="str">
        <f>IF(BTT[[#This Row],[Subprozess
(optionale Auswahl)]]="","okay",IF(VLOOKUP(BTT[[#This Row],[Subprozess
(optionale Auswahl)]],BPML[[Subprozess]:[Zugeordneter Hauptprozess]],3,FALSE)=BTT[[#This Row],[Hauptprozess
(Pflichtauswahl)]],"okay","falscher Subprozess"))</f>
        <v>okay</v>
      </c>
      <c r="AL1128" t="str">
        <f>IF(aktives_Teilprojekt="Master","",IF(BTT[[#This Row],[Verantwortliches TP
(automatisch)]]=VLOOKUP(aktives_Teilprojekt,Teilprojekte[[Teilprojekte]:[Kürzel]],2,FALSE),"okay","Hauptprozess anderes TP"))</f>
        <v>okay</v>
      </c>
      <c r="AM11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8" t="str">
        <f>IFERROR(IF(BTT[[#This Row],[SAP-Modul
(Pflichtauswahl)]]&lt;&gt;VLOOKUP(BTT[[#This Row],[Verwendete Transaktion (Pflichtauswahl)]],Transaktionen[[Transaktionen]:[Modul]],3,FALSE),"Modul anders","okay"),"")</f>
        <v>Modul anders</v>
      </c>
      <c r="AP1128" t="str">
        <f>IFERROR(IF(COUNTIFS(BTT[Verwendete Transaktion (Pflichtauswahl)],BTT[[#This Row],[Verwendete Transaktion (Pflichtauswahl)]],BTT[SAP-Modul
(Pflichtauswahl)],"&lt;&gt;"&amp;BTT[[#This Row],[SAP-Modul
(Pflichtauswahl)]])&gt;0,"Modul anders","okay"),"")</f>
        <v>okay</v>
      </c>
      <c r="AQ1128" t="str">
        <f>IFERROR(IF(COUNTIFS(BTT[Verwendete Transaktion (Pflichtauswahl)],BTT[[#This Row],[Verwendete Transaktion (Pflichtauswahl)]],BTT[Verantwortliches TP
(automatisch)],"&lt;&gt;"&amp;BTT[[#This Row],[Verantwortliches TP
(automatisch)]])&gt;0,"Transaktion mehrfach","okay"),"")</f>
        <v>okay</v>
      </c>
      <c r="AR1128" t="str">
        <f>IFERROR(IF(COUNTIFS(BTT[Verwendete Transaktion (Pflichtauswahl)],BTT[[#This Row],[Verwendete Transaktion (Pflichtauswahl)]],BTT[Verantwortliches TP
(automatisch)],"&lt;&gt;"&amp;VLOOKUP(aktives_Teilprojekt,Teilprojekte[[Teilprojekte]:[Kürzel]],2,FALSE))&gt;0,"Transaktion mehrfach","okay"),"")</f>
        <v>okay</v>
      </c>
      <c r="AS1128" t="s">
        <v>3255</v>
      </c>
    </row>
    <row r="1129" spans="1:45">
      <c r="A1129" t="str">
        <f>IFERROR(IF(BTT[[#This Row],[Lfd Nr. 
(aus konsolidierter Datei)]]&lt;&gt;"",BTT[[#This Row],[Lfd Nr. 
(aus konsolidierter Datei)]],VLOOKUP(aktives_Teilprojekt,Teilprojekte[[Teilprojekte]:[Kürzel]],2,FALSE)&amp;ROW(BTT[[#This Row],[Lfd Nr.
(automatisch)]])-2),"")</f>
        <v>FI2674</v>
      </c>
      <c r="B1129" t="s">
        <v>807</v>
      </c>
      <c r="D1129" t="str">
        <f>IFERROR(VLOOKUP(BTT[[#This Row],[Verwendete Transaktion (Pflichtauswahl)]],Transaktionen[[Transaktionen]:[Langtext]],2,FALSE),"")</f>
        <v>Verdichtungsobjekt: Lfd./kum./ges.</v>
      </c>
      <c r="E1129" t="str">
        <f>IFERROR(IF(NOT(BTT[[#This Row],[Manuelle Änderung des Verantwortliches TP
(Auswahl - bei Bedarf)]]=""),BTT[[#This Row],[Manuelle Änderung des Verantwortliches TP
(Auswahl - bei Bedarf)]],VLOOKUP(BTT[[#This Row],[Hauptprozess
(Pflichtauswahl)]],Hauptprozesse[],3,FALSE)),"")</f>
        <v>FI</v>
      </c>
      <c r="F1129" t="s">
        <v>5</v>
      </c>
      <c r="G1129" t="s">
        <v>2997</v>
      </c>
      <c r="H1129" t="s">
        <v>831</v>
      </c>
      <c r="I1129" t="s">
        <v>3256</v>
      </c>
      <c r="J1129" t="str">
        <f>IFERROR(VLOOKUP(BTT[[#This Row],[Verwendete Transaktion (Pflichtauswahl)]],Transaktionen[[Transaktionen]:[Langtext]],2,FALSE),"")</f>
        <v>Verdichtungsobjekt: Lfd./kum./ges.</v>
      </c>
      <c r="O1129" t="s">
        <v>83</v>
      </c>
      <c r="T1129" t="s">
        <v>83</v>
      </c>
      <c r="V1129" t="str">
        <f>IFERROR(VLOOKUP(BTT[[#This Row],[Verwendetes Formular
(Auswahl falls relevant)]],Formulare[[Formularbezeichnung]:[Formularname (technisch)]],2,FALSE),"")</f>
        <v/>
      </c>
      <c r="X1129" t="s">
        <v>83</v>
      </c>
      <c r="Y1129" s="4"/>
      <c r="AC1129" s="22" t="s">
        <v>97</v>
      </c>
      <c r="AD1129" t="s">
        <v>98</v>
      </c>
      <c r="AF1129" s="22" t="s">
        <v>97</v>
      </c>
      <c r="AJ1129" t="s">
        <v>99</v>
      </c>
      <c r="AK1129" t="str">
        <f>IF(BTT[[#This Row],[Subprozess
(optionale Auswahl)]]="","okay",IF(VLOOKUP(BTT[[#This Row],[Subprozess
(optionale Auswahl)]],BPML[[Subprozess]:[Zugeordneter Hauptprozess]],3,FALSE)=BTT[[#This Row],[Hauptprozess
(Pflichtauswahl)]],"okay","falscher Subprozess"))</f>
        <v>okay</v>
      </c>
      <c r="AL1129" t="str">
        <f>IF(aktives_Teilprojekt="Master","",IF(BTT[[#This Row],[Verantwortliches TP
(automatisch)]]=VLOOKUP(aktives_Teilprojekt,Teilprojekte[[Teilprojekte]:[Kürzel]],2,FALSE),"okay","Hauptprozess anderes TP"))</f>
        <v>okay</v>
      </c>
      <c r="AM11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29" t="str">
        <f>IFERROR(IF(BTT[[#This Row],[SAP-Modul
(Pflichtauswahl)]]&lt;&gt;VLOOKUP(BTT[[#This Row],[Verwendete Transaktion (Pflichtauswahl)]],Transaktionen[[Transaktionen]:[Modul]],3,FALSE),"Modul anders","okay"),"")</f>
        <v>Modul anders</v>
      </c>
      <c r="AP1129" t="str">
        <f>IFERROR(IF(COUNTIFS(BTT[Verwendete Transaktion (Pflichtauswahl)],BTT[[#This Row],[Verwendete Transaktion (Pflichtauswahl)]],BTT[SAP-Modul
(Pflichtauswahl)],"&lt;&gt;"&amp;BTT[[#This Row],[SAP-Modul
(Pflichtauswahl)]])&gt;0,"Modul anders","okay"),"")</f>
        <v>okay</v>
      </c>
      <c r="AQ1129" t="str">
        <f>IFERROR(IF(COUNTIFS(BTT[Verwendete Transaktion (Pflichtauswahl)],BTT[[#This Row],[Verwendete Transaktion (Pflichtauswahl)]],BTT[Verantwortliches TP
(automatisch)],"&lt;&gt;"&amp;BTT[[#This Row],[Verantwortliches TP
(automatisch)]])&gt;0,"Transaktion mehrfach","okay"),"")</f>
        <v>okay</v>
      </c>
      <c r="AR1129" t="str">
        <f>IFERROR(IF(COUNTIFS(BTT[Verwendete Transaktion (Pflichtauswahl)],BTT[[#This Row],[Verwendete Transaktion (Pflichtauswahl)]],BTT[Verantwortliches TP
(automatisch)],"&lt;&gt;"&amp;VLOOKUP(aktives_Teilprojekt,Teilprojekte[[Teilprojekte]:[Kürzel]],2,FALSE))&gt;0,"Transaktion mehrfach","okay"),"")</f>
        <v>okay</v>
      </c>
      <c r="AS1129" t="s">
        <v>3257</v>
      </c>
    </row>
    <row r="1130" spans="1:45">
      <c r="A1130" t="str">
        <f>IFERROR(IF(BTT[[#This Row],[Lfd Nr. 
(aus konsolidierter Datei)]]&lt;&gt;"",BTT[[#This Row],[Lfd Nr. 
(aus konsolidierter Datei)]],VLOOKUP(aktives_Teilprojekt,Teilprojekte[[Teilprojekte]:[Kürzel]],2,FALSE)&amp;ROW(BTT[[#This Row],[Lfd Nr.
(automatisch)]])-2),"")</f>
        <v>FI2675</v>
      </c>
      <c r="B1130" t="s">
        <v>807</v>
      </c>
      <c r="D1130" t="str">
        <f>IFERROR(VLOOKUP(BTT[[#This Row],[Verwendete Transaktion (Pflichtauswahl)]],Transaktionen[[Transaktionen]:[Langtext]],2,FALSE),"")</f>
        <v>Auftrag: Aufriß nach Periode</v>
      </c>
      <c r="E1130" t="str">
        <f>IFERROR(IF(NOT(BTT[[#This Row],[Manuelle Änderung des Verantwortliches TP
(Auswahl - bei Bedarf)]]=""),BTT[[#This Row],[Manuelle Änderung des Verantwortliches TP
(Auswahl - bei Bedarf)]],VLOOKUP(BTT[[#This Row],[Hauptprozess
(Pflichtauswahl)]],Hauptprozesse[],3,FALSE)),"")</f>
        <v>FI</v>
      </c>
      <c r="F1130" t="s">
        <v>5</v>
      </c>
      <c r="G1130" t="s">
        <v>2997</v>
      </c>
      <c r="H1130" t="s">
        <v>831</v>
      </c>
      <c r="I1130" t="s">
        <v>3258</v>
      </c>
      <c r="J1130" t="str">
        <f>IFERROR(VLOOKUP(BTT[[#This Row],[Verwendete Transaktion (Pflichtauswahl)]],Transaktionen[[Transaktionen]:[Langtext]],2,FALSE),"")</f>
        <v>Auftrag: Aufriß nach Periode</v>
      </c>
      <c r="O1130" t="s">
        <v>83</v>
      </c>
      <c r="T1130" t="s">
        <v>83</v>
      </c>
      <c r="V1130" t="str">
        <f>IFERROR(VLOOKUP(BTT[[#This Row],[Verwendetes Formular
(Auswahl falls relevant)]],Formulare[[Formularbezeichnung]:[Formularname (technisch)]],2,FALSE),"")</f>
        <v/>
      </c>
      <c r="X1130" t="s">
        <v>83</v>
      </c>
      <c r="Y1130" s="4"/>
      <c r="AC1130" s="22" t="s">
        <v>97</v>
      </c>
      <c r="AD1130" t="s">
        <v>98</v>
      </c>
      <c r="AF1130" s="22" t="s">
        <v>97</v>
      </c>
      <c r="AJ1130" t="s">
        <v>99</v>
      </c>
      <c r="AK1130" t="str">
        <f>IF(BTT[[#This Row],[Subprozess
(optionale Auswahl)]]="","okay",IF(VLOOKUP(BTT[[#This Row],[Subprozess
(optionale Auswahl)]],BPML[[Subprozess]:[Zugeordneter Hauptprozess]],3,FALSE)=BTT[[#This Row],[Hauptprozess
(Pflichtauswahl)]],"okay","falscher Subprozess"))</f>
        <v>okay</v>
      </c>
      <c r="AL1130" t="str">
        <f>IF(aktives_Teilprojekt="Master","",IF(BTT[[#This Row],[Verantwortliches TP
(automatisch)]]=VLOOKUP(aktives_Teilprojekt,Teilprojekte[[Teilprojekte]:[Kürzel]],2,FALSE),"okay","Hauptprozess anderes TP"))</f>
        <v>okay</v>
      </c>
      <c r="AM11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0" t="str">
        <f>IFERROR(IF(BTT[[#This Row],[SAP-Modul
(Pflichtauswahl)]]&lt;&gt;VLOOKUP(BTT[[#This Row],[Verwendete Transaktion (Pflichtauswahl)]],Transaktionen[[Transaktionen]:[Modul]],3,FALSE),"Modul anders","okay"),"")</f>
        <v>Modul anders</v>
      </c>
      <c r="AP1130" t="str">
        <f>IFERROR(IF(COUNTIFS(BTT[Verwendete Transaktion (Pflichtauswahl)],BTT[[#This Row],[Verwendete Transaktion (Pflichtauswahl)]],BTT[SAP-Modul
(Pflichtauswahl)],"&lt;&gt;"&amp;BTT[[#This Row],[SAP-Modul
(Pflichtauswahl)]])&gt;0,"Modul anders","okay"),"")</f>
        <v>okay</v>
      </c>
      <c r="AQ1130" t="str">
        <f>IFERROR(IF(COUNTIFS(BTT[Verwendete Transaktion (Pflichtauswahl)],BTT[[#This Row],[Verwendete Transaktion (Pflichtauswahl)]],BTT[Verantwortliches TP
(automatisch)],"&lt;&gt;"&amp;BTT[[#This Row],[Verantwortliches TP
(automatisch)]])&gt;0,"Transaktion mehrfach","okay"),"")</f>
        <v>okay</v>
      </c>
      <c r="AR1130" t="str">
        <f>IFERROR(IF(COUNTIFS(BTT[Verwendete Transaktion (Pflichtauswahl)],BTT[[#This Row],[Verwendete Transaktion (Pflichtauswahl)]],BTT[Verantwortliches TP
(automatisch)],"&lt;&gt;"&amp;VLOOKUP(aktives_Teilprojekt,Teilprojekte[[Teilprojekte]:[Kürzel]],2,FALSE))&gt;0,"Transaktion mehrfach","okay"),"")</f>
        <v>okay</v>
      </c>
      <c r="AS1130" t="s">
        <v>3259</v>
      </c>
    </row>
    <row r="1131" spans="1:45">
      <c r="A1131" t="str">
        <f>IFERROR(IF(BTT[[#This Row],[Lfd Nr. 
(aus konsolidierter Datei)]]&lt;&gt;"",BTT[[#This Row],[Lfd Nr. 
(aus konsolidierter Datei)]],VLOOKUP(aktives_Teilprojekt,Teilprojekte[[Teilprojekte]:[Kürzel]],2,FALSE)&amp;ROW(BTT[[#This Row],[Lfd Nr.
(automatisch)]])-2),"")</f>
        <v>FI2676</v>
      </c>
      <c r="B1131" t="s">
        <v>807</v>
      </c>
      <c r="D1131" t="str">
        <f>IFERROR(VLOOKUP(BTT[[#This Row],[Verwendete Transaktion (Pflichtauswahl)]],Transaktionen[[Transaktionen]:[Langtext]],2,FALSE),"")</f>
        <v>Auftrag: Ist/Plan/Preisabweichung</v>
      </c>
      <c r="E1131" t="str">
        <f>IFERROR(IF(NOT(BTT[[#This Row],[Manuelle Änderung des Verantwortliches TP
(Auswahl - bei Bedarf)]]=""),BTT[[#This Row],[Manuelle Änderung des Verantwortliches TP
(Auswahl - bei Bedarf)]],VLOOKUP(BTT[[#This Row],[Hauptprozess
(Pflichtauswahl)]],Hauptprozesse[],3,FALSE)),"")</f>
        <v>FI</v>
      </c>
      <c r="F1131" t="s">
        <v>5</v>
      </c>
      <c r="G1131" t="s">
        <v>2997</v>
      </c>
      <c r="H1131" t="s">
        <v>831</v>
      </c>
      <c r="I1131" t="s">
        <v>3260</v>
      </c>
      <c r="J1131" t="str">
        <f>IFERROR(VLOOKUP(BTT[[#This Row],[Verwendete Transaktion (Pflichtauswahl)]],Transaktionen[[Transaktionen]:[Langtext]],2,FALSE),"")</f>
        <v>Auftrag: Ist/Plan/Preisabweichung</v>
      </c>
      <c r="O1131" t="s">
        <v>83</v>
      </c>
      <c r="T1131" t="s">
        <v>83</v>
      </c>
      <c r="V1131" t="str">
        <f>IFERROR(VLOOKUP(BTT[[#This Row],[Verwendetes Formular
(Auswahl falls relevant)]],Formulare[[Formularbezeichnung]:[Formularname (technisch)]],2,FALSE),"")</f>
        <v/>
      </c>
      <c r="X1131" t="s">
        <v>83</v>
      </c>
      <c r="Y1131" s="4"/>
      <c r="AC1131" s="22" t="s">
        <v>97</v>
      </c>
      <c r="AD1131" t="s">
        <v>98</v>
      </c>
      <c r="AF1131" s="22" t="s">
        <v>97</v>
      </c>
      <c r="AJ1131" t="s">
        <v>99</v>
      </c>
      <c r="AK1131" t="str">
        <f>IF(BTT[[#This Row],[Subprozess
(optionale Auswahl)]]="","okay",IF(VLOOKUP(BTT[[#This Row],[Subprozess
(optionale Auswahl)]],BPML[[Subprozess]:[Zugeordneter Hauptprozess]],3,FALSE)=BTT[[#This Row],[Hauptprozess
(Pflichtauswahl)]],"okay","falscher Subprozess"))</f>
        <v>okay</v>
      </c>
      <c r="AL1131" t="str">
        <f>IF(aktives_Teilprojekt="Master","",IF(BTT[[#This Row],[Verantwortliches TP
(automatisch)]]=VLOOKUP(aktives_Teilprojekt,Teilprojekte[[Teilprojekte]:[Kürzel]],2,FALSE),"okay","Hauptprozess anderes TP"))</f>
        <v>okay</v>
      </c>
      <c r="AM11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1" t="str">
        <f>IFERROR(IF(BTT[[#This Row],[SAP-Modul
(Pflichtauswahl)]]&lt;&gt;VLOOKUP(BTT[[#This Row],[Verwendete Transaktion (Pflichtauswahl)]],Transaktionen[[Transaktionen]:[Modul]],3,FALSE),"Modul anders","okay"),"")</f>
        <v>Modul anders</v>
      </c>
      <c r="AP1131" t="str">
        <f>IFERROR(IF(COUNTIFS(BTT[Verwendete Transaktion (Pflichtauswahl)],BTT[[#This Row],[Verwendete Transaktion (Pflichtauswahl)]],BTT[SAP-Modul
(Pflichtauswahl)],"&lt;&gt;"&amp;BTT[[#This Row],[SAP-Modul
(Pflichtauswahl)]])&gt;0,"Modul anders","okay"),"")</f>
        <v>okay</v>
      </c>
      <c r="AQ1131" t="str">
        <f>IFERROR(IF(COUNTIFS(BTT[Verwendete Transaktion (Pflichtauswahl)],BTT[[#This Row],[Verwendete Transaktion (Pflichtauswahl)]],BTT[Verantwortliches TP
(automatisch)],"&lt;&gt;"&amp;BTT[[#This Row],[Verantwortliches TP
(automatisch)]])&gt;0,"Transaktion mehrfach","okay"),"")</f>
        <v>okay</v>
      </c>
      <c r="AR1131" t="str">
        <f>IFERROR(IF(COUNTIFS(BTT[Verwendete Transaktion (Pflichtauswahl)],BTT[[#This Row],[Verwendete Transaktion (Pflichtauswahl)]],BTT[Verantwortliches TP
(automatisch)],"&lt;&gt;"&amp;VLOOKUP(aktives_Teilprojekt,Teilprojekte[[Teilprojekte]:[Kürzel]],2,FALSE))&gt;0,"Transaktion mehrfach","okay"),"")</f>
        <v>okay</v>
      </c>
      <c r="AS1131" t="s">
        <v>3261</v>
      </c>
    </row>
    <row r="1132" spans="1:45">
      <c r="A1132" t="str">
        <f>IFERROR(IF(BTT[[#This Row],[Lfd Nr. 
(aus konsolidierter Datei)]]&lt;&gt;"",BTT[[#This Row],[Lfd Nr. 
(aus konsolidierter Datei)]],VLOOKUP(aktives_Teilprojekt,Teilprojekte[[Teilprojekte]:[Kürzel]],2,FALSE)&amp;ROW(BTT[[#This Row],[Lfd Nr.
(automatisch)]])-2),"")</f>
        <v>FI2677</v>
      </c>
      <c r="B1132" t="s">
        <v>807</v>
      </c>
      <c r="D1132" t="str">
        <f>IFERROR(VLOOKUP(BTT[[#This Row],[Verwendete Transaktion (Pflichtauswahl)]],Transaktionen[[Transaktionen]:[Langtext]],2,FALSE),"")</f>
        <v>Liste: Kostenarten (echt gebucht)</v>
      </c>
      <c r="E1132" t="str">
        <f>IFERROR(IF(NOT(BTT[[#This Row],[Manuelle Änderung des Verantwortliches TP
(Auswahl - bei Bedarf)]]=""),BTT[[#This Row],[Manuelle Änderung des Verantwortliches TP
(Auswahl - bei Bedarf)]],VLOOKUP(BTT[[#This Row],[Hauptprozess
(Pflichtauswahl)]],Hauptprozesse[],3,FALSE)),"")</f>
        <v>FI</v>
      </c>
      <c r="F1132" t="s">
        <v>5</v>
      </c>
      <c r="G1132" t="s">
        <v>2997</v>
      </c>
      <c r="H1132" t="s">
        <v>831</v>
      </c>
      <c r="I1132" t="s">
        <v>3262</v>
      </c>
      <c r="J1132" t="str">
        <f>IFERROR(VLOOKUP(BTT[[#This Row],[Verwendete Transaktion (Pflichtauswahl)]],Transaktionen[[Transaktionen]:[Langtext]],2,FALSE),"")</f>
        <v>Liste: Kostenarten (echt gebucht)</v>
      </c>
      <c r="O1132" t="s">
        <v>83</v>
      </c>
      <c r="T1132" t="s">
        <v>83</v>
      </c>
      <c r="V1132" t="str">
        <f>IFERROR(VLOOKUP(BTT[[#This Row],[Verwendetes Formular
(Auswahl falls relevant)]],Formulare[[Formularbezeichnung]:[Formularname (technisch)]],2,FALSE),"")</f>
        <v/>
      </c>
      <c r="X1132" t="s">
        <v>83</v>
      </c>
      <c r="Y1132" s="4"/>
      <c r="AC1132" s="22" t="s">
        <v>97</v>
      </c>
      <c r="AD1132" t="s">
        <v>98</v>
      </c>
      <c r="AF1132" s="22" t="s">
        <v>97</v>
      </c>
      <c r="AJ1132" t="s">
        <v>99</v>
      </c>
      <c r="AK1132" t="str">
        <f>IF(BTT[[#This Row],[Subprozess
(optionale Auswahl)]]="","okay",IF(VLOOKUP(BTT[[#This Row],[Subprozess
(optionale Auswahl)]],BPML[[Subprozess]:[Zugeordneter Hauptprozess]],3,FALSE)=BTT[[#This Row],[Hauptprozess
(Pflichtauswahl)]],"okay","falscher Subprozess"))</f>
        <v>okay</v>
      </c>
      <c r="AL1132" t="str">
        <f>IF(aktives_Teilprojekt="Master","",IF(BTT[[#This Row],[Verantwortliches TP
(automatisch)]]=VLOOKUP(aktives_Teilprojekt,Teilprojekte[[Teilprojekte]:[Kürzel]],2,FALSE),"okay","Hauptprozess anderes TP"))</f>
        <v>okay</v>
      </c>
      <c r="AM11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2" t="str">
        <f>IFERROR(IF(BTT[[#This Row],[SAP-Modul
(Pflichtauswahl)]]&lt;&gt;VLOOKUP(BTT[[#This Row],[Verwendete Transaktion (Pflichtauswahl)]],Transaktionen[[Transaktionen]:[Modul]],3,FALSE),"Modul anders","okay"),"")</f>
        <v>Modul anders</v>
      </c>
      <c r="AP1132" t="str">
        <f>IFERROR(IF(COUNTIFS(BTT[Verwendete Transaktion (Pflichtauswahl)],BTT[[#This Row],[Verwendete Transaktion (Pflichtauswahl)]],BTT[SAP-Modul
(Pflichtauswahl)],"&lt;&gt;"&amp;BTT[[#This Row],[SAP-Modul
(Pflichtauswahl)]])&gt;0,"Modul anders","okay"),"")</f>
        <v>okay</v>
      </c>
      <c r="AQ1132" t="str">
        <f>IFERROR(IF(COUNTIFS(BTT[Verwendete Transaktion (Pflichtauswahl)],BTT[[#This Row],[Verwendete Transaktion (Pflichtauswahl)]],BTT[Verantwortliches TP
(automatisch)],"&lt;&gt;"&amp;BTT[[#This Row],[Verantwortliches TP
(automatisch)]])&gt;0,"Transaktion mehrfach","okay"),"")</f>
        <v>okay</v>
      </c>
      <c r="AR1132" t="str">
        <f>IFERROR(IF(COUNTIFS(BTT[Verwendete Transaktion (Pflichtauswahl)],BTT[[#This Row],[Verwendete Transaktion (Pflichtauswahl)]],BTT[Verantwortliches TP
(automatisch)],"&lt;&gt;"&amp;VLOOKUP(aktives_Teilprojekt,Teilprojekte[[Teilprojekte]:[Kürzel]],2,FALSE))&gt;0,"Transaktion mehrfach","okay"),"")</f>
        <v>okay</v>
      </c>
      <c r="AS1132" t="s">
        <v>3263</v>
      </c>
    </row>
    <row r="1133" spans="1:45">
      <c r="A1133" t="str">
        <f>IFERROR(IF(BTT[[#This Row],[Lfd Nr. 
(aus konsolidierter Datei)]]&lt;&gt;"",BTT[[#This Row],[Lfd Nr. 
(aus konsolidierter Datei)]],VLOOKUP(aktives_Teilprojekt,Teilprojekte[[Teilprojekte]:[Kürzel]],2,FALSE)&amp;ROW(BTT[[#This Row],[Lfd Nr.
(automatisch)]])-2),"")</f>
        <v>FI2678</v>
      </c>
      <c r="B1133" t="s">
        <v>807</v>
      </c>
      <c r="D1133" t="str">
        <f>IFERROR(VLOOKUP(BTT[[#This Row],[Verwendete Transaktion (Pflichtauswahl)]],Transaktionen[[Transaktionen]:[Langtext]],2,FALSE),"")</f>
        <v>Liste: Ist Belastung/Entlastung</v>
      </c>
      <c r="E1133" t="str">
        <f>IFERROR(IF(NOT(BTT[[#This Row],[Manuelle Änderung des Verantwortliches TP
(Auswahl - bei Bedarf)]]=""),BTT[[#This Row],[Manuelle Änderung des Verantwortliches TP
(Auswahl - bei Bedarf)]],VLOOKUP(BTT[[#This Row],[Hauptprozess
(Pflichtauswahl)]],Hauptprozesse[],3,FALSE)),"")</f>
        <v>FI</v>
      </c>
      <c r="F1133" t="s">
        <v>5</v>
      </c>
      <c r="G1133" t="s">
        <v>2997</v>
      </c>
      <c r="H1133" t="s">
        <v>831</v>
      </c>
      <c r="I1133" t="s">
        <v>3264</v>
      </c>
      <c r="J1133" t="str">
        <f>IFERROR(VLOOKUP(BTT[[#This Row],[Verwendete Transaktion (Pflichtauswahl)]],Transaktionen[[Transaktionen]:[Langtext]],2,FALSE),"")</f>
        <v>Liste: Ist Belastung/Entlastung</v>
      </c>
      <c r="O1133" t="s">
        <v>83</v>
      </c>
      <c r="T1133" t="s">
        <v>83</v>
      </c>
      <c r="V1133" t="str">
        <f>IFERROR(VLOOKUP(BTT[[#This Row],[Verwendetes Formular
(Auswahl falls relevant)]],Formulare[[Formularbezeichnung]:[Formularname (technisch)]],2,FALSE),"")</f>
        <v/>
      </c>
      <c r="X1133" t="s">
        <v>83</v>
      </c>
      <c r="Y1133" s="4"/>
      <c r="AC1133" s="22" t="s">
        <v>97</v>
      </c>
      <c r="AD1133" t="s">
        <v>98</v>
      </c>
      <c r="AF1133" s="22" t="s">
        <v>97</v>
      </c>
      <c r="AJ1133" t="s">
        <v>99</v>
      </c>
      <c r="AK1133" t="str">
        <f>IF(BTT[[#This Row],[Subprozess
(optionale Auswahl)]]="","okay",IF(VLOOKUP(BTT[[#This Row],[Subprozess
(optionale Auswahl)]],BPML[[Subprozess]:[Zugeordneter Hauptprozess]],3,FALSE)=BTT[[#This Row],[Hauptprozess
(Pflichtauswahl)]],"okay","falscher Subprozess"))</f>
        <v>okay</v>
      </c>
      <c r="AL1133" t="str">
        <f>IF(aktives_Teilprojekt="Master","",IF(BTT[[#This Row],[Verantwortliches TP
(automatisch)]]=VLOOKUP(aktives_Teilprojekt,Teilprojekte[[Teilprojekte]:[Kürzel]],2,FALSE),"okay","Hauptprozess anderes TP"))</f>
        <v>okay</v>
      </c>
      <c r="AM11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3" t="str">
        <f>IFERROR(IF(BTT[[#This Row],[SAP-Modul
(Pflichtauswahl)]]&lt;&gt;VLOOKUP(BTT[[#This Row],[Verwendete Transaktion (Pflichtauswahl)]],Transaktionen[[Transaktionen]:[Modul]],3,FALSE),"Modul anders","okay"),"")</f>
        <v>Modul anders</v>
      </c>
      <c r="AP1133" t="str">
        <f>IFERROR(IF(COUNTIFS(BTT[Verwendete Transaktion (Pflichtauswahl)],BTT[[#This Row],[Verwendete Transaktion (Pflichtauswahl)]],BTT[SAP-Modul
(Pflichtauswahl)],"&lt;&gt;"&amp;BTT[[#This Row],[SAP-Modul
(Pflichtauswahl)]])&gt;0,"Modul anders","okay"),"")</f>
        <v>okay</v>
      </c>
      <c r="AQ1133" t="str">
        <f>IFERROR(IF(COUNTIFS(BTT[Verwendete Transaktion (Pflichtauswahl)],BTT[[#This Row],[Verwendete Transaktion (Pflichtauswahl)]],BTT[Verantwortliches TP
(automatisch)],"&lt;&gt;"&amp;BTT[[#This Row],[Verantwortliches TP
(automatisch)]])&gt;0,"Transaktion mehrfach","okay"),"")</f>
        <v>okay</v>
      </c>
      <c r="AR1133" t="str">
        <f>IFERROR(IF(COUNTIFS(BTT[Verwendete Transaktion (Pflichtauswahl)],BTT[[#This Row],[Verwendete Transaktion (Pflichtauswahl)]],BTT[Verantwortliches TP
(automatisch)],"&lt;&gt;"&amp;VLOOKUP(aktives_Teilprojekt,Teilprojekte[[Teilprojekte]:[Kürzel]],2,FALSE))&gt;0,"Transaktion mehrfach","okay"),"")</f>
        <v>okay</v>
      </c>
      <c r="AS1133" t="s">
        <v>3265</v>
      </c>
    </row>
    <row r="1134" spans="1:45">
      <c r="A1134" t="str">
        <f>IFERROR(IF(BTT[[#This Row],[Lfd Nr. 
(aus konsolidierter Datei)]]&lt;&gt;"",BTT[[#This Row],[Lfd Nr. 
(aus konsolidierter Datei)]],VLOOKUP(aktives_Teilprojekt,Teilprojekte[[Teilprojekte]:[Kürzel]],2,FALSE)&amp;ROW(BTT[[#This Row],[Lfd Nr.
(automatisch)]])-2),"")</f>
        <v>FI2679</v>
      </c>
      <c r="B1134" t="s">
        <v>807</v>
      </c>
      <c r="D1134" t="str">
        <f>IFERROR(VLOOKUP(BTT[[#This Row],[Verwendete Transaktion (Pflichtauswahl)]],Transaktionen[[Transaktionen]:[Langtext]],2,FALSE),"")</f>
        <v>Liste: Plan Belastung/Entlastung</v>
      </c>
      <c r="E1134" t="str">
        <f>IFERROR(IF(NOT(BTT[[#This Row],[Manuelle Änderung des Verantwortliches TP
(Auswahl - bei Bedarf)]]=""),BTT[[#This Row],[Manuelle Änderung des Verantwortliches TP
(Auswahl - bei Bedarf)]],VLOOKUP(BTT[[#This Row],[Hauptprozess
(Pflichtauswahl)]],Hauptprozesse[],3,FALSE)),"")</f>
        <v>FI</v>
      </c>
      <c r="F1134" t="s">
        <v>5</v>
      </c>
      <c r="G1134" t="s">
        <v>2997</v>
      </c>
      <c r="H1134" t="s">
        <v>831</v>
      </c>
      <c r="I1134" t="s">
        <v>3266</v>
      </c>
      <c r="J1134" t="str">
        <f>IFERROR(VLOOKUP(BTT[[#This Row],[Verwendete Transaktion (Pflichtauswahl)]],Transaktionen[[Transaktionen]:[Langtext]],2,FALSE),"")</f>
        <v>Liste: Plan Belastung/Entlastung</v>
      </c>
      <c r="O1134" t="s">
        <v>83</v>
      </c>
      <c r="T1134" t="s">
        <v>83</v>
      </c>
      <c r="V1134" t="str">
        <f>IFERROR(VLOOKUP(BTT[[#This Row],[Verwendetes Formular
(Auswahl falls relevant)]],Formulare[[Formularbezeichnung]:[Formularname (technisch)]],2,FALSE),"")</f>
        <v/>
      </c>
      <c r="X1134" t="s">
        <v>83</v>
      </c>
      <c r="Y1134" s="4"/>
      <c r="AC1134" s="22" t="s">
        <v>97</v>
      </c>
      <c r="AD1134" t="s">
        <v>98</v>
      </c>
      <c r="AF1134" s="22" t="s">
        <v>97</v>
      </c>
      <c r="AJ1134" t="s">
        <v>99</v>
      </c>
      <c r="AK1134" t="str">
        <f>IF(BTT[[#This Row],[Subprozess
(optionale Auswahl)]]="","okay",IF(VLOOKUP(BTT[[#This Row],[Subprozess
(optionale Auswahl)]],BPML[[Subprozess]:[Zugeordneter Hauptprozess]],3,FALSE)=BTT[[#This Row],[Hauptprozess
(Pflichtauswahl)]],"okay","falscher Subprozess"))</f>
        <v>okay</v>
      </c>
      <c r="AL1134" t="str">
        <f>IF(aktives_Teilprojekt="Master","",IF(BTT[[#This Row],[Verantwortliches TP
(automatisch)]]=VLOOKUP(aktives_Teilprojekt,Teilprojekte[[Teilprojekte]:[Kürzel]],2,FALSE),"okay","Hauptprozess anderes TP"))</f>
        <v>okay</v>
      </c>
      <c r="AM11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4" t="str">
        <f>IFERROR(IF(BTT[[#This Row],[SAP-Modul
(Pflichtauswahl)]]&lt;&gt;VLOOKUP(BTT[[#This Row],[Verwendete Transaktion (Pflichtauswahl)]],Transaktionen[[Transaktionen]:[Modul]],3,FALSE),"Modul anders","okay"),"")</f>
        <v>Modul anders</v>
      </c>
      <c r="AP1134" t="str">
        <f>IFERROR(IF(COUNTIFS(BTT[Verwendete Transaktion (Pflichtauswahl)],BTT[[#This Row],[Verwendete Transaktion (Pflichtauswahl)]],BTT[SAP-Modul
(Pflichtauswahl)],"&lt;&gt;"&amp;BTT[[#This Row],[SAP-Modul
(Pflichtauswahl)]])&gt;0,"Modul anders","okay"),"")</f>
        <v>okay</v>
      </c>
      <c r="AQ1134" t="str">
        <f>IFERROR(IF(COUNTIFS(BTT[Verwendete Transaktion (Pflichtauswahl)],BTT[[#This Row],[Verwendete Transaktion (Pflichtauswahl)]],BTT[Verantwortliches TP
(automatisch)],"&lt;&gt;"&amp;BTT[[#This Row],[Verantwortliches TP
(automatisch)]])&gt;0,"Transaktion mehrfach","okay"),"")</f>
        <v>okay</v>
      </c>
      <c r="AR1134" t="str">
        <f>IFERROR(IF(COUNTIFS(BTT[Verwendete Transaktion (Pflichtauswahl)],BTT[[#This Row],[Verwendete Transaktion (Pflichtauswahl)]],BTT[Verantwortliches TP
(automatisch)],"&lt;&gt;"&amp;VLOOKUP(aktives_Teilprojekt,Teilprojekte[[Teilprojekte]:[Kürzel]],2,FALSE))&gt;0,"Transaktion mehrfach","okay"),"")</f>
        <v>okay</v>
      </c>
      <c r="AS1134" t="s">
        <v>3267</v>
      </c>
    </row>
    <row r="1135" spans="1:45">
      <c r="A1135" t="str">
        <f>IFERROR(IF(BTT[[#This Row],[Lfd Nr. 
(aus konsolidierter Datei)]]&lt;&gt;"",BTT[[#This Row],[Lfd Nr. 
(aus konsolidierter Datei)]],VLOOKUP(aktives_Teilprojekt,Teilprojekte[[Teilprojekte]:[Kürzel]],2,FALSE)&amp;ROW(BTT[[#This Row],[Lfd Nr.
(automatisch)]])-2),"")</f>
        <v>FI2680</v>
      </c>
      <c r="B1135" t="s">
        <v>807</v>
      </c>
      <c r="D1135" t="str">
        <f>IFERROR(VLOOKUP(BTT[[#This Row],[Verwendete Transaktion (Pflichtauswahl)]],Transaktionen[[Transaktionen]:[Langtext]],2,FALSE),"")</f>
        <v>Liste: Ist/Plan/Abw. kumuliert</v>
      </c>
      <c r="E1135" t="str">
        <f>IFERROR(IF(NOT(BTT[[#This Row],[Manuelle Änderung des Verantwortliches TP
(Auswahl - bei Bedarf)]]=""),BTT[[#This Row],[Manuelle Änderung des Verantwortliches TP
(Auswahl - bei Bedarf)]],VLOOKUP(BTT[[#This Row],[Hauptprozess
(Pflichtauswahl)]],Hauptprozesse[],3,FALSE)),"")</f>
        <v>FI</v>
      </c>
      <c r="F1135" t="s">
        <v>5</v>
      </c>
      <c r="G1135" t="s">
        <v>2997</v>
      </c>
      <c r="H1135" t="s">
        <v>831</v>
      </c>
      <c r="I1135" t="s">
        <v>3268</v>
      </c>
      <c r="J1135" t="str">
        <f>IFERROR(VLOOKUP(BTT[[#This Row],[Verwendete Transaktion (Pflichtauswahl)]],Transaktionen[[Transaktionen]:[Langtext]],2,FALSE),"")</f>
        <v>Liste: Ist/Plan/Abw. kumuliert</v>
      </c>
      <c r="O1135" t="s">
        <v>83</v>
      </c>
      <c r="T1135" t="s">
        <v>83</v>
      </c>
      <c r="V1135" t="str">
        <f>IFERROR(VLOOKUP(BTT[[#This Row],[Verwendetes Formular
(Auswahl falls relevant)]],Formulare[[Formularbezeichnung]:[Formularname (technisch)]],2,FALSE),"")</f>
        <v/>
      </c>
      <c r="X1135" t="s">
        <v>83</v>
      </c>
      <c r="Y1135" s="4"/>
      <c r="AC1135" s="22" t="s">
        <v>97</v>
      </c>
      <c r="AD1135" t="s">
        <v>98</v>
      </c>
      <c r="AF1135" s="22" t="s">
        <v>97</v>
      </c>
      <c r="AJ1135" t="s">
        <v>99</v>
      </c>
      <c r="AK1135" t="str">
        <f>IF(BTT[[#This Row],[Subprozess
(optionale Auswahl)]]="","okay",IF(VLOOKUP(BTT[[#This Row],[Subprozess
(optionale Auswahl)]],BPML[[Subprozess]:[Zugeordneter Hauptprozess]],3,FALSE)=BTT[[#This Row],[Hauptprozess
(Pflichtauswahl)]],"okay","falscher Subprozess"))</f>
        <v>okay</v>
      </c>
      <c r="AL1135" t="str">
        <f>IF(aktives_Teilprojekt="Master","",IF(BTT[[#This Row],[Verantwortliches TP
(automatisch)]]=VLOOKUP(aktives_Teilprojekt,Teilprojekte[[Teilprojekte]:[Kürzel]],2,FALSE),"okay","Hauptprozess anderes TP"))</f>
        <v>okay</v>
      </c>
      <c r="AM11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5" t="str">
        <f>IFERROR(IF(BTT[[#This Row],[SAP-Modul
(Pflichtauswahl)]]&lt;&gt;VLOOKUP(BTT[[#This Row],[Verwendete Transaktion (Pflichtauswahl)]],Transaktionen[[Transaktionen]:[Modul]],3,FALSE),"Modul anders","okay"),"")</f>
        <v>Modul anders</v>
      </c>
      <c r="AP1135" t="str">
        <f>IFERROR(IF(COUNTIFS(BTT[Verwendete Transaktion (Pflichtauswahl)],BTT[[#This Row],[Verwendete Transaktion (Pflichtauswahl)]],BTT[SAP-Modul
(Pflichtauswahl)],"&lt;&gt;"&amp;BTT[[#This Row],[SAP-Modul
(Pflichtauswahl)]])&gt;0,"Modul anders","okay"),"")</f>
        <v>okay</v>
      </c>
      <c r="AQ1135" t="str">
        <f>IFERROR(IF(COUNTIFS(BTT[Verwendete Transaktion (Pflichtauswahl)],BTT[[#This Row],[Verwendete Transaktion (Pflichtauswahl)]],BTT[Verantwortliches TP
(automatisch)],"&lt;&gt;"&amp;BTT[[#This Row],[Verantwortliches TP
(automatisch)]])&gt;0,"Transaktion mehrfach","okay"),"")</f>
        <v>okay</v>
      </c>
      <c r="AR1135" t="str">
        <f>IFERROR(IF(COUNTIFS(BTT[Verwendete Transaktion (Pflichtauswahl)],BTT[[#This Row],[Verwendete Transaktion (Pflichtauswahl)]],BTT[Verantwortliches TP
(automatisch)],"&lt;&gt;"&amp;VLOOKUP(aktives_Teilprojekt,Teilprojekte[[Teilprojekte]:[Kürzel]],2,FALSE))&gt;0,"Transaktion mehrfach","okay"),"")</f>
        <v>okay</v>
      </c>
      <c r="AS1135" t="s">
        <v>3269</v>
      </c>
    </row>
    <row r="1136" spans="1:45">
      <c r="A1136" t="str">
        <f>IFERROR(IF(BTT[[#This Row],[Lfd Nr. 
(aus konsolidierter Datei)]]&lt;&gt;"",BTT[[#This Row],[Lfd Nr. 
(aus konsolidierter Datei)]],VLOOKUP(aktives_Teilprojekt,Teilprojekte[[Teilprojekte]:[Kürzel]],2,FALSE)&amp;ROW(BTT[[#This Row],[Lfd Nr.
(automatisch)]])-2),"")</f>
        <v>FI2681</v>
      </c>
      <c r="B1136" t="s">
        <v>807</v>
      </c>
      <c r="D1136" t="str">
        <f>IFERROR(VLOOKUP(BTT[[#This Row],[Verwendete Transaktion (Pflichtauswahl)]],Transaktionen[[Transaktionen]:[Langtext]],2,FALSE),"")</f>
        <v>Liste: Gesamtplan/Ist/Obligo</v>
      </c>
      <c r="E1136" t="str">
        <f>IFERROR(IF(NOT(BTT[[#This Row],[Manuelle Änderung des Verantwortliches TP
(Auswahl - bei Bedarf)]]=""),BTT[[#This Row],[Manuelle Änderung des Verantwortliches TP
(Auswahl - bei Bedarf)]],VLOOKUP(BTT[[#This Row],[Hauptprozess
(Pflichtauswahl)]],Hauptprozesse[],3,FALSE)),"")</f>
        <v>FI</v>
      </c>
      <c r="F1136" t="s">
        <v>5</v>
      </c>
      <c r="G1136" t="s">
        <v>2997</v>
      </c>
      <c r="H1136" t="s">
        <v>831</v>
      </c>
      <c r="I1136" t="s">
        <v>3270</v>
      </c>
      <c r="J1136" t="str">
        <f>IFERROR(VLOOKUP(BTT[[#This Row],[Verwendete Transaktion (Pflichtauswahl)]],Transaktionen[[Transaktionen]:[Langtext]],2,FALSE),"")</f>
        <v>Liste: Gesamtplan/Ist/Obligo</v>
      </c>
      <c r="O1136" t="s">
        <v>83</v>
      </c>
      <c r="T1136" t="s">
        <v>83</v>
      </c>
      <c r="V1136" t="str">
        <f>IFERROR(VLOOKUP(BTT[[#This Row],[Verwendetes Formular
(Auswahl falls relevant)]],Formulare[[Formularbezeichnung]:[Formularname (technisch)]],2,FALSE),"")</f>
        <v/>
      </c>
      <c r="X1136" t="s">
        <v>83</v>
      </c>
      <c r="Y1136" s="4"/>
      <c r="AC1136" s="22" t="s">
        <v>97</v>
      </c>
      <c r="AD1136" t="s">
        <v>98</v>
      </c>
      <c r="AF1136" s="22" t="s">
        <v>97</v>
      </c>
      <c r="AJ1136" t="s">
        <v>99</v>
      </c>
      <c r="AK1136" t="str">
        <f>IF(BTT[[#This Row],[Subprozess
(optionale Auswahl)]]="","okay",IF(VLOOKUP(BTT[[#This Row],[Subprozess
(optionale Auswahl)]],BPML[[Subprozess]:[Zugeordneter Hauptprozess]],3,FALSE)=BTT[[#This Row],[Hauptprozess
(Pflichtauswahl)]],"okay","falscher Subprozess"))</f>
        <v>okay</v>
      </c>
      <c r="AL1136" t="str">
        <f>IF(aktives_Teilprojekt="Master","",IF(BTT[[#This Row],[Verantwortliches TP
(automatisch)]]=VLOOKUP(aktives_Teilprojekt,Teilprojekte[[Teilprojekte]:[Kürzel]],2,FALSE),"okay","Hauptprozess anderes TP"))</f>
        <v>okay</v>
      </c>
      <c r="AM11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6" t="str">
        <f>IFERROR(IF(BTT[[#This Row],[SAP-Modul
(Pflichtauswahl)]]&lt;&gt;VLOOKUP(BTT[[#This Row],[Verwendete Transaktion (Pflichtauswahl)]],Transaktionen[[Transaktionen]:[Modul]],3,FALSE),"Modul anders","okay"),"")</f>
        <v>Modul anders</v>
      </c>
      <c r="AP1136" t="str">
        <f>IFERROR(IF(COUNTIFS(BTT[Verwendete Transaktion (Pflichtauswahl)],BTT[[#This Row],[Verwendete Transaktion (Pflichtauswahl)]],BTT[SAP-Modul
(Pflichtauswahl)],"&lt;&gt;"&amp;BTT[[#This Row],[SAP-Modul
(Pflichtauswahl)]])&gt;0,"Modul anders","okay"),"")</f>
        <v>okay</v>
      </c>
      <c r="AQ1136" t="str">
        <f>IFERROR(IF(COUNTIFS(BTT[Verwendete Transaktion (Pflichtauswahl)],BTT[[#This Row],[Verwendete Transaktion (Pflichtauswahl)]],BTT[Verantwortliches TP
(automatisch)],"&lt;&gt;"&amp;BTT[[#This Row],[Verantwortliches TP
(automatisch)]])&gt;0,"Transaktion mehrfach","okay"),"")</f>
        <v>okay</v>
      </c>
      <c r="AR1136" t="str">
        <f>IFERROR(IF(COUNTIFS(BTT[Verwendete Transaktion (Pflichtauswahl)],BTT[[#This Row],[Verwendete Transaktion (Pflichtauswahl)]],BTT[Verantwortliches TP
(automatisch)],"&lt;&gt;"&amp;VLOOKUP(aktives_Teilprojekt,Teilprojekte[[Teilprojekte]:[Kürzel]],2,FALSE))&gt;0,"Transaktion mehrfach","okay"),"")</f>
        <v>okay</v>
      </c>
      <c r="AS1136" t="s">
        <v>3271</v>
      </c>
    </row>
    <row r="1137" spans="1:45">
      <c r="A1137" t="str">
        <f>IFERROR(IF(BTT[[#This Row],[Lfd Nr. 
(aus konsolidierter Datei)]]&lt;&gt;"",BTT[[#This Row],[Lfd Nr. 
(aus konsolidierter Datei)]],VLOOKUP(aktives_Teilprojekt,Teilprojekte[[Teilprojekte]:[Kürzel]],2,FALSE)&amp;ROW(BTT[[#This Row],[Lfd Nr.
(automatisch)]])-2),"")</f>
        <v>FI2682</v>
      </c>
      <c r="B1137" t="s">
        <v>807</v>
      </c>
      <c r="D1137" t="str">
        <f>IFERROR(VLOOKUP(BTT[[#This Row],[Verwendete Transaktion (Pflichtauswahl)]],Transaktionen[[Transaktionen]:[Langtext]],2,FALSE),"")</f>
        <v>Liste: Budget/Ist/Obligo</v>
      </c>
      <c r="E1137" t="str">
        <f>IFERROR(IF(NOT(BTT[[#This Row],[Manuelle Änderung des Verantwortliches TP
(Auswahl - bei Bedarf)]]=""),BTT[[#This Row],[Manuelle Änderung des Verantwortliches TP
(Auswahl - bei Bedarf)]],VLOOKUP(BTT[[#This Row],[Hauptprozess
(Pflichtauswahl)]],Hauptprozesse[],3,FALSE)),"")</f>
        <v>FI</v>
      </c>
      <c r="F1137" t="s">
        <v>5</v>
      </c>
      <c r="G1137" t="s">
        <v>2997</v>
      </c>
      <c r="H1137" t="s">
        <v>831</v>
      </c>
      <c r="I1137" t="s">
        <v>3272</v>
      </c>
      <c r="J1137" t="str">
        <f>IFERROR(VLOOKUP(BTT[[#This Row],[Verwendete Transaktion (Pflichtauswahl)]],Transaktionen[[Transaktionen]:[Langtext]],2,FALSE),"")</f>
        <v>Liste: Budget/Ist/Obligo</v>
      </c>
      <c r="O1137" t="s">
        <v>83</v>
      </c>
      <c r="T1137" t="s">
        <v>83</v>
      </c>
      <c r="V1137" t="str">
        <f>IFERROR(VLOOKUP(BTT[[#This Row],[Verwendetes Formular
(Auswahl falls relevant)]],Formulare[[Formularbezeichnung]:[Formularname (technisch)]],2,FALSE),"")</f>
        <v/>
      </c>
      <c r="X1137" t="s">
        <v>83</v>
      </c>
      <c r="Y1137" s="4"/>
      <c r="AC1137" s="22" t="s">
        <v>97</v>
      </c>
      <c r="AD1137" t="s">
        <v>98</v>
      </c>
      <c r="AF1137" s="22" t="s">
        <v>97</v>
      </c>
      <c r="AJ1137" t="s">
        <v>99</v>
      </c>
      <c r="AK1137" t="str">
        <f>IF(BTT[[#This Row],[Subprozess
(optionale Auswahl)]]="","okay",IF(VLOOKUP(BTT[[#This Row],[Subprozess
(optionale Auswahl)]],BPML[[Subprozess]:[Zugeordneter Hauptprozess]],3,FALSE)=BTT[[#This Row],[Hauptprozess
(Pflichtauswahl)]],"okay","falscher Subprozess"))</f>
        <v>okay</v>
      </c>
      <c r="AL1137" t="str">
        <f>IF(aktives_Teilprojekt="Master","",IF(BTT[[#This Row],[Verantwortliches TP
(automatisch)]]=VLOOKUP(aktives_Teilprojekt,Teilprojekte[[Teilprojekte]:[Kürzel]],2,FALSE),"okay","Hauptprozess anderes TP"))</f>
        <v>okay</v>
      </c>
      <c r="AM11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7" t="str">
        <f>IFERROR(IF(BTT[[#This Row],[SAP-Modul
(Pflichtauswahl)]]&lt;&gt;VLOOKUP(BTT[[#This Row],[Verwendete Transaktion (Pflichtauswahl)]],Transaktionen[[Transaktionen]:[Modul]],3,FALSE),"Modul anders","okay"),"")</f>
        <v>Modul anders</v>
      </c>
      <c r="AP1137" t="str">
        <f>IFERROR(IF(COUNTIFS(BTT[Verwendete Transaktion (Pflichtauswahl)],BTT[[#This Row],[Verwendete Transaktion (Pflichtauswahl)]],BTT[SAP-Modul
(Pflichtauswahl)],"&lt;&gt;"&amp;BTT[[#This Row],[SAP-Modul
(Pflichtauswahl)]])&gt;0,"Modul anders","okay"),"")</f>
        <v>okay</v>
      </c>
      <c r="AQ1137" t="str">
        <f>IFERROR(IF(COUNTIFS(BTT[Verwendete Transaktion (Pflichtauswahl)],BTT[[#This Row],[Verwendete Transaktion (Pflichtauswahl)]],BTT[Verantwortliches TP
(automatisch)],"&lt;&gt;"&amp;BTT[[#This Row],[Verantwortliches TP
(automatisch)]])&gt;0,"Transaktion mehrfach","okay"),"")</f>
        <v>okay</v>
      </c>
      <c r="AR1137" t="str">
        <f>IFERROR(IF(COUNTIFS(BTT[Verwendete Transaktion (Pflichtauswahl)],BTT[[#This Row],[Verwendete Transaktion (Pflichtauswahl)]],BTT[Verantwortliches TP
(automatisch)],"&lt;&gt;"&amp;VLOOKUP(aktives_Teilprojekt,Teilprojekte[[Teilprojekte]:[Kürzel]],2,FALSE))&gt;0,"Transaktion mehrfach","okay"),"")</f>
        <v>okay</v>
      </c>
      <c r="AS1137" t="s">
        <v>3273</v>
      </c>
    </row>
    <row r="1138" spans="1:45">
      <c r="A1138" t="str">
        <f>IFERROR(IF(BTT[[#This Row],[Lfd Nr. 
(aus konsolidierter Datei)]]&lt;&gt;"",BTT[[#This Row],[Lfd Nr. 
(aus konsolidierter Datei)]],VLOOKUP(aktives_Teilprojekt,Teilprojekte[[Teilprojekte]:[Kürzel]],2,FALSE)&amp;ROW(BTT[[#This Row],[Lfd Nr.
(automatisch)]])-2),"")</f>
        <v>FI2683</v>
      </c>
      <c r="B1138" t="s">
        <v>807</v>
      </c>
      <c r="D1138" t="str">
        <f>IFERROR(VLOOKUP(BTT[[#This Row],[Verwendete Transaktion (Pflichtauswahl)]],Transaktionen[[Transaktionen]:[Langtext]],2,FALSE),"")</f>
        <v>Rückstellungen für fehlende Kosten</v>
      </c>
      <c r="E1138" t="str">
        <f>IFERROR(IF(NOT(BTT[[#This Row],[Manuelle Änderung des Verantwortliches TP
(Auswahl - bei Bedarf)]]=""),BTT[[#This Row],[Manuelle Änderung des Verantwortliches TP
(Auswahl - bei Bedarf)]],VLOOKUP(BTT[[#This Row],[Hauptprozess
(Pflichtauswahl)]],Hauptprozesse[],3,FALSE)),"")</f>
        <v>FI</v>
      </c>
      <c r="F1138" t="s">
        <v>5</v>
      </c>
      <c r="G1138" t="s">
        <v>2997</v>
      </c>
      <c r="H1138" t="s">
        <v>831</v>
      </c>
      <c r="I1138" t="s">
        <v>3274</v>
      </c>
      <c r="J1138" t="str">
        <f>IFERROR(VLOOKUP(BTT[[#This Row],[Verwendete Transaktion (Pflichtauswahl)]],Transaktionen[[Transaktionen]:[Langtext]],2,FALSE),"")</f>
        <v>Rückstellungen für fehlende Kosten</v>
      </c>
      <c r="V1138" t="str">
        <f>IFERROR(VLOOKUP(BTT[[#This Row],[Verwendetes Formular
(Auswahl falls relevant)]],Formulare[[Formularbezeichnung]:[Formularname (technisch)]],2,FALSE),"")</f>
        <v/>
      </c>
      <c r="X1138" t="s">
        <v>83</v>
      </c>
      <c r="Y1138" s="4"/>
      <c r="AC1138" s="22" t="s">
        <v>97</v>
      </c>
      <c r="AD1138" t="s">
        <v>98</v>
      </c>
      <c r="AF1138" s="22" t="s">
        <v>97</v>
      </c>
      <c r="AJ1138" t="s">
        <v>99</v>
      </c>
      <c r="AK1138" t="str">
        <f>IF(BTT[[#This Row],[Subprozess
(optionale Auswahl)]]="","okay",IF(VLOOKUP(BTT[[#This Row],[Subprozess
(optionale Auswahl)]],BPML[[Subprozess]:[Zugeordneter Hauptprozess]],3,FALSE)=BTT[[#This Row],[Hauptprozess
(Pflichtauswahl)]],"okay","falscher Subprozess"))</f>
        <v>okay</v>
      </c>
      <c r="AL1138" t="str">
        <f>IF(aktives_Teilprojekt="Master","",IF(BTT[[#This Row],[Verantwortliches TP
(automatisch)]]=VLOOKUP(aktives_Teilprojekt,Teilprojekte[[Teilprojekte]:[Kürzel]],2,FALSE),"okay","Hauptprozess anderes TP"))</f>
        <v>okay</v>
      </c>
      <c r="AM11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38" t="str">
        <f>IFERROR(IF(BTT[[#This Row],[SAP-Modul
(Pflichtauswahl)]]&lt;&gt;VLOOKUP(BTT[[#This Row],[Verwendete Transaktion (Pflichtauswahl)]],Transaktionen[[Transaktionen]:[Modul]],3,FALSE),"Modul anders","okay"),"")</f>
        <v>Modul anders</v>
      </c>
      <c r="AP1138" t="str">
        <f>IFERROR(IF(COUNTIFS(BTT[Verwendete Transaktion (Pflichtauswahl)],BTT[[#This Row],[Verwendete Transaktion (Pflichtauswahl)]],BTT[SAP-Modul
(Pflichtauswahl)],"&lt;&gt;"&amp;BTT[[#This Row],[SAP-Modul
(Pflichtauswahl)]])&gt;0,"Modul anders","okay"),"")</f>
        <v>okay</v>
      </c>
      <c r="AQ1138" t="str">
        <f>IFERROR(IF(COUNTIFS(BTT[Verwendete Transaktion (Pflichtauswahl)],BTT[[#This Row],[Verwendete Transaktion (Pflichtauswahl)]],BTT[Verantwortliches TP
(automatisch)],"&lt;&gt;"&amp;BTT[[#This Row],[Verantwortliches TP
(automatisch)]])&gt;0,"Transaktion mehrfach","okay"),"")</f>
        <v>okay</v>
      </c>
      <c r="AR1138" t="str">
        <f>IFERROR(IF(COUNTIFS(BTT[Verwendete Transaktion (Pflichtauswahl)],BTT[[#This Row],[Verwendete Transaktion (Pflichtauswahl)]],BTT[Verantwortliches TP
(automatisch)],"&lt;&gt;"&amp;VLOOKUP(aktives_Teilprojekt,Teilprojekte[[Teilprojekte]:[Kürzel]],2,FALSE))&gt;0,"Transaktion mehrfach","okay"),"")</f>
        <v>okay</v>
      </c>
      <c r="AS1138" t="s">
        <v>3275</v>
      </c>
    </row>
    <row r="1139" spans="1:45">
      <c r="A1139" t="str">
        <f>IFERROR(IF(BTT[[#This Row],[Lfd Nr. 
(aus konsolidierter Datei)]]&lt;&gt;"",BTT[[#This Row],[Lfd Nr. 
(aus konsolidierter Datei)]],VLOOKUP(aktives_Teilprojekt,Teilprojekte[[Teilprojekte]:[Kürzel]],2,FALSE)&amp;ROW(BTT[[#This Row],[Lfd Nr.
(automatisch)]])-2),"")</f>
        <v>FI2684</v>
      </c>
      <c r="B1139" t="s">
        <v>101</v>
      </c>
      <c r="D1139" s="4" t="s">
        <v>376</v>
      </c>
      <c r="E1139" t="str">
        <f>IFERROR(IF(NOT(BTT[[#This Row],[Manuelle Änderung des Verantwortliches TP
(Auswahl - bei Bedarf)]]=""),BTT[[#This Row],[Manuelle Änderung des Verantwortliches TP
(Auswahl - bei Bedarf)]],VLOOKUP(BTT[[#This Row],[Hauptprozess
(Pflichtauswahl)]],Hauptprozesse[],3,FALSE)),"")</f>
        <v>FI</v>
      </c>
      <c r="F1139" t="s">
        <v>5</v>
      </c>
      <c r="G1139" t="s">
        <v>851</v>
      </c>
      <c r="H1139" t="s">
        <v>5</v>
      </c>
      <c r="I1139" t="s">
        <v>3276</v>
      </c>
      <c r="J1139" t="str">
        <f>IFERROR(VLOOKUP(BTT[[#This Row],[Verwendete Transaktion (Pflichtauswahl)]],Transaktionen[[Transaktionen]:[Langtext]],2,FALSE),"")</f>
        <v>Auftragsselektion</v>
      </c>
      <c r="V1139" t="str">
        <f>IFERROR(VLOOKUP(BTT[[#This Row],[Verwendetes Formular
(Auswahl falls relevant)]],Formulare[[Formularbezeichnung]:[Formularname (technisch)]],2,FALSE),"")</f>
        <v/>
      </c>
      <c r="X1139" t="s">
        <v>83</v>
      </c>
      <c r="Y1139" t="s">
        <v>376</v>
      </c>
      <c r="AB1139" t="s">
        <v>85</v>
      </c>
      <c r="AC1139" s="22" t="s">
        <v>97</v>
      </c>
      <c r="AD1139" t="s">
        <v>816</v>
      </c>
      <c r="AF1139" s="22" t="s">
        <v>3277</v>
      </c>
      <c r="AI1139" t="s">
        <v>85</v>
      </c>
      <c r="AJ1139" t="s">
        <v>85</v>
      </c>
      <c r="AK1139" t="str">
        <f>IF(BTT[[#This Row],[Subprozess
(optionale Auswahl)]]="","okay",IF(VLOOKUP(BTT[[#This Row],[Subprozess
(optionale Auswahl)]],BPML[[Subprozess]:[Zugeordneter Hauptprozess]],3,FALSE)=BTT[[#This Row],[Hauptprozess
(Pflichtauswahl)]],"okay","falscher Subprozess"))</f>
        <v>okay</v>
      </c>
      <c r="AL1139" t="str">
        <f>IF(aktives_Teilprojekt="Master","",IF(BTT[[#This Row],[Verantwortliches TP
(automatisch)]]=VLOOKUP(aktives_Teilprojekt,Teilprojekte[[Teilprojekte]:[Kürzel]],2,FALSE),"okay","Hauptprozess anderes TP"))</f>
        <v>okay</v>
      </c>
      <c r="AM11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39" t="str">
        <f>IFERROR(IF(BTT[[#This Row],[SAP-Modul
(Pflichtauswahl)]]&lt;&gt;VLOOKUP(BTT[[#This Row],[Verwendete Transaktion (Pflichtauswahl)]],Transaktionen[[Transaktionen]:[Modul]],3,FALSE),"Modul anders","okay"),"")</f>
        <v>okay</v>
      </c>
      <c r="AP1139" t="str">
        <f>IFERROR(IF(COUNTIFS(BTT[Verwendete Transaktion (Pflichtauswahl)],BTT[[#This Row],[Verwendete Transaktion (Pflichtauswahl)]],BTT[SAP-Modul
(Pflichtauswahl)],"&lt;&gt;"&amp;BTT[[#This Row],[SAP-Modul
(Pflichtauswahl)]])&gt;0,"Modul anders","okay"),"")</f>
        <v>okay</v>
      </c>
      <c r="AQ1139" t="str">
        <f>IFERROR(IF(COUNTIFS(BTT[Verwendete Transaktion (Pflichtauswahl)],BTT[[#This Row],[Verwendete Transaktion (Pflichtauswahl)]],BTT[Verantwortliches TP
(automatisch)],"&lt;&gt;"&amp;BTT[[#This Row],[Verantwortliches TP
(automatisch)]])&gt;0,"Transaktion mehrfach","okay"),"")</f>
        <v>okay</v>
      </c>
      <c r="AR1139" t="str">
        <f>IFERROR(IF(COUNTIFS(BTT[Verwendete Transaktion (Pflichtauswahl)],BTT[[#This Row],[Verwendete Transaktion (Pflichtauswahl)]],BTT[Verantwortliches TP
(automatisch)],"&lt;&gt;"&amp;VLOOKUP(aktives_Teilprojekt,Teilprojekte[[Teilprojekte]:[Kürzel]],2,FALSE))&gt;0,"Transaktion mehrfach","okay"),"")</f>
        <v>okay</v>
      </c>
      <c r="AS1139" t="s">
        <v>3278</v>
      </c>
    </row>
    <row r="1140" spans="1:45">
      <c r="A1140" t="str">
        <f>IFERROR(IF(BTT[[#This Row],[Lfd Nr. 
(aus konsolidierter Datei)]]&lt;&gt;"",BTT[[#This Row],[Lfd Nr. 
(aus konsolidierter Datei)]],VLOOKUP(aktives_Teilprojekt,Teilprojekte[[Teilprojekte]:[Kürzel]],2,FALSE)&amp;ROW(BTT[[#This Row],[Lfd Nr.
(automatisch)]])-2),"")</f>
        <v>FI2685</v>
      </c>
      <c r="B1140" t="s">
        <v>101</v>
      </c>
      <c r="D1140" s="4" t="s">
        <v>376</v>
      </c>
      <c r="E1140" t="str">
        <f>IFERROR(IF(NOT(BTT[[#This Row],[Manuelle Änderung des Verantwortliches TP
(Auswahl - bei Bedarf)]]=""),BTT[[#This Row],[Manuelle Änderung des Verantwortliches TP
(Auswahl - bei Bedarf)]],VLOOKUP(BTT[[#This Row],[Hauptprozess
(Pflichtauswahl)]],Hauptprozesse[],3,FALSE)),"")</f>
        <v>FI</v>
      </c>
      <c r="F1140" t="s">
        <v>5</v>
      </c>
      <c r="G1140" t="s">
        <v>851</v>
      </c>
      <c r="H1140" t="s">
        <v>831</v>
      </c>
      <c r="I1140" t="s">
        <v>3279</v>
      </c>
      <c r="J1140" t="str">
        <f>IFERROR(VLOOKUP(BTT[[#This Row],[Verwendete Transaktion (Pflichtauswahl)]],Transaktionen[[Transaktionen]:[Langtext]],2,FALSE),"")</f>
        <v>Plan/Ist-Vergleich</v>
      </c>
      <c r="V1140" t="str">
        <f>IFERROR(VLOOKUP(BTT[[#This Row],[Verwendetes Formular
(Auswahl falls relevant)]],Formulare[[Formularbezeichnung]:[Formularname (technisch)]],2,FALSE),"")</f>
        <v/>
      </c>
      <c r="X1140" t="s">
        <v>83</v>
      </c>
      <c r="Y1140" s="4" t="s">
        <v>376</v>
      </c>
      <c r="AB1140" t="s">
        <v>85</v>
      </c>
      <c r="AC1140" s="22" t="s">
        <v>97</v>
      </c>
      <c r="AD1140" t="s">
        <v>98</v>
      </c>
      <c r="AF1140" s="22" t="s">
        <v>97</v>
      </c>
      <c r="AI1140" t="s">
        <v>85</v>
      </c>
      <c r="AJ1140" t="s">
        <v>85</v>
      </c>
      <c r="AK1140" t="str">
        <f>IF(BTT[[#This Row],[Subprozess
(optionale Auswahl)]]="","okay",IF(VLOOKUP(BTT[[#This Row],[Subprozess
(optionale Auswahl)]],BPML[[Subprozess]:[Zugeordneter Hauptprozess]],3,FALSE)=BTT[[#This Row],[Hauptprozess
(Pflichtauswahl)]],"okay","falscher Subprozess"))</f>
        <v>okay</v>
      </c>
      <c r="AL1140" t="str">
        <f>IF(aktives_Teilprojekt="Master","",IF(BTT[[#This Row],[Verantwortliches TP
(automatisch)]]=VLOOKUP(aktives_Teilprojekt,Teilprojekte[[Teilprojekte]:[Kürzel]],2,FALSE),"okay","Hauptprozess anderes TP"))</f>
        <v>okay</v>
      </c>
      <c r="AM11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40" t="str">
        <f>IFERROR(IF(BTT[[#This Row],[SAP-Modul
(Pflichtauswahl)]]&lt;&gt;VLOOKUP(BTT[[#This Row],[Verwendete Transaktion (Pflichtauswahl)]],Transaktionen[[Transaktionen]:[Modul]],3,FALSE),"Modul anders","okay"),"")</f>
        <v>Modul anders</v>
      </c>
      <c r="AP1140" t="str">
        <f>IFERROR(IF(COUNTIFS(BTT[Verwendete Transaktion (Pflichtauswahl)],BTT[[#This Row],[Verwendete Transaktion (Pflichtauswahl)]],BTT[SAP-Modul
(Pflichtauswahl)],"&lt;&gt;"&amp;BTT[[#This Row],[SAP-Modul
(Pflichtauswahl)]])&gt;0,"Modul anders","okay"),"")</f>
        <v>okay</v>
      </c>
      <c r="AQ1140" t="str">
        <f>IFERROR(IF(COUNTIFS(BTT[Verwendete Transaktion (Pflichtauswahl)],BTT[[#This Row],[Verwendete Transaktion (Pflichtauswahl)]],BTT[Verantwortliches TP
(automatisch)],"&lt;&gt;"&amp;BTT[[#This Row],[Verantwortliches TP
(automatisch)]])&gt;0,"Transaktion mehrfach","okay"),"")</f>
        <v>okay</v>
      </c>
      <c r="AR1140" t="str">
        <f>IFERROR(IF(COUNTIFS(BTT[Verwendete Transaktion (Pflichtauswahl)],BTT[[#This Row],[Verwendete Transaktion (Pflichtauswahl)]],BTT[Verantwortliches TP
(automatisch)],"&lt;&gt;"&amp;VLOOKUP(aktives_Teilprojekt,Teilprojekte[[Teilprojekte]:[Kürzel]],2,FALSE))&gt;0,"Transaktion mehrfach","okay"),"")</f>
        <v>okay</v>
      </c>
      <c r="AS1140" t="s">
        <v>3280</v>
      </c>
    </row>
    <row r="1141" spans="1:45">
      <c r="A1141" t="str">
        <f>IFERROR(IF(BTT[[#This Row],[Lfd Nr. 
(aus konsolidierter Datei)]]&lt;&gt;"",BTT[[#This Row],[Lfd Nr. 
(aus konsolidierter Datei)]],VLOOKUP(aktives_Teilprojekt,Teilprojekte[[Teilprojekte]:[Kürzel]],2,FALSE)&amp;ROW(BTT[[#This Row],[Lfd Nr.
(automatisch)]])-2),"")</f>
        <v>FI2524</v>
      </c>
      <c r="B1141" t="s">
        <v>101</v>
      </c>
      <c r="D1141" t="s">
        <v>102</v>
      </c>
      <c r="E1141" t="str">
        <f>IFERROR(IF(NOT(BTT[[#This Row],[Manuelle Änderung des Verantwortliches TP
(Auswahl - bei Bedarf)]]=""),BTT[[#This Row],[Manuelle Änderung des Verantwortliches TP
(Auswahl - bei Bedarf)]],VLOOKUP(BTT[[#This Row],[Hauptprozess
(Pflichtauswahl)]],Hauptprozesse[],3,FALSE)),"")</f>
        <v>FI</v>
      </c>
      <c r="F1141" t="s">
        <v>5</v>
      </c>
      <c r="G1141" t="s">
        <v>124</v>
      </c>
      <c r="H1141" t="s">
        <v>792</v>
      </c>
      <c r="I1141" t="s">
        <v>3281</v>
      </c>
      <c r="J1141" t="str">
        <f>IFERROR(VLOOKUP(BTT[[#This Row],[Verwendete Transaktion (Pflichtauswahl)]],Transaktionen[[Transaktionen]:[Langtext]],2,FALSE),"")</f>
        <v>Ware in Arbeit</v>
      </c>
      <c r="V1141" t="str">
        <f>IFERROR(VLOOKUP(BTT[[#This Row],[Verwendetes Formular
(Auswahl falls relevant)]],Formulare[[Formularbezeichnung]:[Formularname (technisch)]],2,FALSE),"")</f>
        <v/>
      </c>
      <c r="X1141" t="s">
        <v>83</v>
      </c>
      <c r="Y1141" s="4" t="s">
        <v>376</v>
      </c>
      <c r="AC1141" s="22" t="s">
        <v>97</v>
      </c>
      <c r="AD1141" t="s">
        <v>98</v>
      </c>
      <c r="AF1141" s="22" t="s">
        <v>97</v>
      </c>
      <c r="AJ1141" t="s">
        <v>99</v>
      </c>
      <c r="AK1141" t="str">
        <f>IF(BTT[[#This Row],[Subprozess
(optionale Auswahl)]]="","okay",IF(VLOOKUP(BTT[[#This Row],[Subprozess
(optionale Auswahl)]],BPML[[Subprozess]:[Zugeordneter Hauptprozess]],3,FALSE)=BTT[[#This Row],[Hauptprozess
(Pflichtauswahl)]],"okay","falscher Subprozess"))</f>
        <v>okay</v>
      </c>
      <c r="AL1141" t="str">
        <f>IF(aktives_Teilprojekt="Master","",IF(BTT[[#This Row],[Verantwortliches TP
(automatisch)]]=VLOOKUP(aktives_Teilprojekt,Teilprojekte[[Teilprojekte]:[Kürzel]],2,FALSE),"okay","Hauptprozess anderes TP"))</f>
        <v>okay</v>
      </c>
      <c r="AM11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41" t="str">
        <f>IFERROR(IF(BTT[[#This Row],[SAP-Modul
(Pflichtauswahl)]]&lt;&gt;VLOOKUP(BTT[[#This Row],[Verwendete Transaktion (Pflichtauswahl)]],Transaktionen[[Transaktionen]:[Modul]],3,FALSE),"Modul anders","okay"),"")</f>
        <v>Modul anders</v>
      </c>
      <c r="AP1141" t="str">
        <f>IFERROR(IF(COUNTIFS(BTT[Verwendete Transaktion (Pflichtauswahl)],BTT[[#This Row],[Verwendete Transaktion (Pflichtauswahl)]],BTT[SAP-Modul
(Pflichtauswahl)],"&lt;&gt;"&amp;BTT[[#This Row],[SAP-Modul
(Pflichtauswahl)]])&gt;0,"Modul anders","okay"),"")</f>
        <v>Modul anders</v>
      </c>
      <c r="AQ1141" t="str">
        <f>IFERROR(IF(COUNTIFS(BTT[Verwendete Transaktion (Pflichtauswahl)],BTT[[#This Row],[Verwendete Transaktion (Pflichtauswahl)]],BTT[Verantwortliches TP
(automatisch)],"&lt;&gt;"&amp;BTT[[#This Row],[Verantwortliches TP
(automatisch)]])&gt;0,"Transaktion mehrfach","okay"),"")</f>
        <v>okay</v>
      </c>
      <c r="AR1141" t="str">
        <f>IFERROR(IF(COUNTIFS(BTT[Verwendete Transaktion (Pflichtauswahl)],BTT[[#This Row],[Verwendete Transaktion (Pflichtauswahl)]],BTT[Verantwortliches TP
(automatisch)],"&lt;&gt;"&amp;VLOOKUP(aktives_Teilprojekt,Teilprojekte[[Teilprojekte]:[Kürzel]],2,FALSE))&gt;0,"Transaktion mehrfach","okay"),"")</f>
        <v>okay</v>
      </c>
      <c r="AS1141" t="s">
        <v>3282</v>
      </c>
    </row>
    <row r="1142" spans="1:45">
      <c r="A1142" t="str">
        <f>IFERROR(IF(BTT[[#This Row],[Lfd Nr. 
(aus konsolidierter Datei)]]&lt;&gt;"",BTT[[#This Row],[Lfd Nr. 
(aus konsolidierter Datei)]],VLOOKUP(aktives_Teilprojekt,Teilprojekte[[Teilprojekte]:[Kürzel]],2,FALSE)&amp;ROW(BTT[[#This Row],[Lfd Nr.
(automatisch)]])-2),"")</f>
        <v>FI2525</v>
      </c>
      <c r="B1142" t="s">
        <v>101</v>
      </c>
      <c r="D1142" t="s">
        <v>102</v>
      </c>
      <c r="E1142" t="str">
        <f>IFERROR(IF(NOT(BTT[[#This Row],[Manuelle Änderung des Verantwortliches TP
(Auswahl - bei Bedarf)]]=""),BTT[[#This Row],[Manuelle Änderung des Verantwortliches TP
(Auswahl - bei Bedarf)]],VLOOKUP(BTT[[#This Row],[Hauptprozess
(Pflichtauswahl)]],Hauptprozesse[],3,FALSE)),"")</f>
        <v>FI</v>
      </c>
      <c r="F1142" t="s">
        <v>5</v>
      </c>
      <c r="G1142" t="s">
        <v>124</v>
      </c>
      <c r="H1142" t="s">
        <v>792</v>
      </c>
      <c r="I1142" t="s">
        <v>3283</v>
      </c>
      <c r="J1142" t="str">
        <f>IFERROR(VLOOKUP(BTT[[#This Row],[Verwendete Transaktion (Pflichtauswahl)]],Transaktionen[[Transaktionen]:[Langtext]],2,FALSE),"")</f>
        <v>Auftragsergebnis</v>
      </c>
      <c r="V1142" t="str">
        <f>IFERROR(VLOOKUP(BTT[[#This Row],[Verwendetes Formular
(Auswahl falls relevant)]],Formulare[[Formularbezeichnung]:[Formularname (technisch)]],2,FALSE),"")</f>
        <v/>
      </c>
      <c r="X1142" t="s">
        <v>83</v>
      </c>
      <c r="Y1142" s="4" t="s">
        <v>376</v>
      </c>
      <c r="AC1142" s="22" t="s">
        <v>97</v>
      </c>
      <c r="AD1142" t="s">
        <v>98</v>
      </c>
      <c r="AF1142" s="22" t="s">
        <v>97</v>
      </c>
      <c r="AJ1142" t="s">
        <v>99</v>
      </c>
      <c r="AK1142" t="str">
        <f>IF(BTT[[#This Row],[Subprozess
(optionale Auswahl)]]="","okay",IF(VLOOKUP(BTT[[#This Row],[Subprozess
(optionale Auswahl)]],BPML[[Subprozess]:[Zugeordneter Hauptprozess]],3,FALSE)=BTT[[#This Row],[Hauptprozess
(Pflichtauswahl)]],"okay","falscher Subprozess"))</f>
        <v>okay</v>
      </c>
      <c r="AL1142" t="str">
        <f>IF(aktives_Teilprojekt="Master","",IF(BTT[[#This Row],[Verantwortliches TP
(automatisch)]]=VLOOKUP(aktives_Teilprojekt,Teilprojekte[[Teilprojekte]:[Kürzel]],2,FALSE),"okay","Hauptprozess anderes TP"))</f>
        <v>okay</v>
      </c>
      <c r="AM11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42" t="str">
        <f>IFERROR(IF(BTT[[#This Row],[SAP-Modul
(Pflichtauswahl)]]&lt;&gt;VLOOKUP(BTT[[#This Row],[Verwendete Transaktion (Pflichtauswahl)]],Transaktionen[[Transaktionen]:[Modul]],3,FALSE),"Modul anders","okay"),"")</f>
        <v>Modul anders</v>
      </c>
      <c r="AP1142" t="str">
        <f>IFERROR(IF(COUNTIFS(BTT[Verwendete Transaktion (Pflichtauswahl)],BTT[[#This Row],[Verwendete Transaktion (Pflichtauswahl)]],BTT[SAP-Modul
(Pflichtauswahl)],"&lt;&gt;"&amp;BTT[[#This Row],[SAP-Modul
(Pflichtauswahl)]])&gt;0,"Modul anders","okay"),"")</f>
        <v>Modul anders</v>
      </c>
      <c r="AQ1142" t="str">
        <f>IFERROR(IF(COUNTIFS(BTT[Verwendete Transaktion (Pflichtauswahl)],BTT[[#This Row],[Verwendete Transaktion (Pflichtauswahl)]],BTT[Verantwortliches TP
(automatisch)],"&lt;&gt;"&amp;BTT[[#This Row],[Verantwortliches TP
(automatisch)]])&gt;0,"Transaktion mehrfach","okay"),"")</f>
        <v>okay</v>
      </c>
      <c r="AR1142" t="str">
        <f>IFERROR(IF(COUNTIFS(BTT[Verwendete Transaktion (Pflichtauswahl)],BTT[[#This Row],[Verwendete Transaktion (Pflichtauswahl)]],BTT[Verantwortliches TP
(automatisch)],"&lt;&gt;"&amp;VLOOKUP(aktives_Teilprojekt,Teilprojekte[[Teilprojekte]:[Kürzel]],2,FALSE))&gt;0,"Transaktion mehrfach","okay"),"")</f>
        <v>okay</v>
      </c>
      <c r="AS1142" t="s">
        <v>3284</v>
      </c>
    </row>
    <row r="1143" spans="1:45">
      <c r="A1143" t="str">
        <f>IFERROR(IF(BTT[[#This Row],[Lfd Nr. 
(aus konsolidierter Datei)]]&lt;&gt;"",BTT[[#This Row],[Lfd Nr. 
(aus konsolidierter Datei)]],VLOOKUP(aktives_Teilprojekt,Teilprojekte[[Teilprojekte]:[Kürzel]],2,FALSE)&amp;ROW(BTT[[#This Row],[Lfd Nr.
(automatisch)]])-2),"")</f>
        <v>FI2526</v>
      </c>
      <c r="B1143" t="s">
        <v>101</v>
      </c>
      <c r="D1143" t="s">
        <v>102</v>
      </c>
      <c r="E1143" t="str">
        <f>IFERROR(IF(NOT(BTT[[#This Row],[Manuelle Änderung des Verantwortliches TP
(Auswahl - bei Bedarf)]]=""),BTT[[#This Row],[Manuelle Änderung des Verantwortliches TP
(Auswahl - bei Bedarf)]],VLOOKUP(BTT[[#This Row],[Hauptprozess
(Pflichtauswahl)]],Hauptprozesse[],3,FALSE)),"")</f>
        <v>FI</v>
      </c>
      <c r="F1143" t="s">
        <v>5</v>
      </c>
      <c r="H1143" t="s">
        <v>792</v>
      </c>
      <c r="I1143" t="s">
        <v>3285</v>
      </c>
      <c r="J1143" t="str">
        <f>IFERROR(VLOOKUP(BTT[[#This Row],[Verwendete Transaktion (Pflichtauswahl)]],Transaktionen[[Transaktionen]:[Langtext]],2,FALSE),"")</f>
        <v>Rückstellungen für fehlende Kosten</v>
      </c>
      <c r="V1143" t="str">
        <f>IFERROR(VLOOKUP(BTT[[#This Row],[Verwendetes Formular
(Auswahl falls relevant)]],Formulare[[Formularbezeichnung]:[Formularname (technisch)]],2,FALSE),"")</f>
        <v/>
      </c>
      <c r="X1143" t="s">
        <v>83</v>
      </c>
      <c r="Y1143" s="4" t="s">
        <v>376</v>
      </c>
      <c r="AC1143" s="22" t="s">
        <v>97</v>
      </c>
      <c r="AD1143" t="s">
        <v>98</v>
      </c>
      <c r="AF1143" s="22" t="s">
        <v>97</v>
      </c>
      <c r="AJ1143" t="s">
        <v>99</v>
      </c>
      <c r="AK1143" t="str">
        <f>IF(BTT[[#This Row],[Subprozess
(optionale Auswahl)]]="","okay",IF(VLOOKUP(BTT[[#This Row],[Subprozess
(optionale Auswahl)]],BPML[[Subprozess]:[Zugeordneter Hauptprozess]],3,FALSE)=BTT[[#This Row],[Hauptprozess
(Pflichtauswahl)]],"okay","falscher Subprozess"))</f>
        <v>okay</v>
      </c>
      <c r="AL1143" t="str">
        <f>IF(aktives_Teilprojekt="Master","",IF(BTT[[#This Row],[Verantwortliches TP
(automatisch)]]=VLOOKUP(aktives_Teilprojekt,Teilprojekte[[Teilprojekte]:[Kürzel]],2,FALSE),"okay","Hauptprozess anderes TP"))</f>
        <v>okay</v>
      </c>
      <c r="AM11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43" t="str">
        <f>IFERROR(IF(BTT[[#This Row],[SAP-Modul
(Pflichtauswahl)]]&lt;&gt;VLOOKUP(BTT[[#This Row],[Verwendete Transaktion (Pflichtauswahl)]],Transaktionen[[Transaktionen]:[Modul]],3,FALSE),"Modul anders","okay"),"")</f>
        <v>Modul anders</v>
      </c>
      <c r="AP1143" t="str">
        <f>IFERROR(IF(COUNTIFS(BTT[Verwendete Transaktion (Pflichtauswahl)],BTT[[#This Row],[Verwendete Transaktion (Pflichtauswahl)]],BTT[SAP-Modul
(Pflichtauswahl)],"&lt;&gt;"&amp;BTT[[#This Row],[SAP-Modul
(Pflichtauswahl)]])&gt;0,"Modul anders","okay"),"")</f>
        <v>Modul anders</v>
      </c>
      <c r="AQ1143" t="str">
        <f>IFERROR(IF(COUNTIFS(BTT[Verwendete Transaktion (Pflichtauswahl)],BTT[[#This Row],[Verwendete Transaktion (Pflichtauswahl)]],BTT[Verantwortliches TP
(automatisch)],"&lt;&gt;"&amp;BTT[[#This Row],[Verantwortliches TP
(automatisch)]])&gt;0,"Transaktion mehrfach","okay"),"")</f>
        <v>okay</v>
      </c>
      <c r="AR1143" t="str">
        <f>IFERROR(IF(COUNTIFS(BTT[Verwendete Transaktion (Pflichtauswahl)],BTT[[#This Row],[Verwendete Transaktion (Pflichtauswahl)]],BTT[Verantwortliches TP
(automatisch)],"&lt;&gt;"&amp;VLOOKUP(aktives_Teilprojekt,Teilprojekte[[Teilprojekte]:[Kürzel]],2,FALSE))&gt;0,"Transaktion mehrfach","okay"),"")</f>
        <v>okay</v>
      </c>
      <c r="AS1143" t="s">
        <v>3286</v>
      </c>
    </row>
    <row r="1144" spans="1:45">
      <c r="A1144" t="str">
        <f>IFERROR(IF(BTT[[#This Row],[Lfd Nr. 
(aus konsolidierter Datei)]]&lt;&gt;"",BTT[[#This Row],[Lfd Nr. 
(aus konsolidierter Datei)]],VLOOKUP(aktives_Teilprojekt,Teilprojekte[[Teilprojekte]:[Kürzel]],2,FALSE)&amp;ROW(BTT[[#This Row],[Lfd Nr.
(automatisch)]])-2),"")</f>
        <v>FI2527</v>
      </c>
      <c r="B1144" t="s">
        <v>101</v>
      </c>
      <c r="D1144" t="s">
        <v>102</v>
      </c>
      <c r="E1144" t="str">
        <f>IFERROR(IF(NOT(BTT[[#This Row],[Manuelle Änderung des Verantwortliches TP
(Auswahl - bei Bedarf)]]=""),BTT[[#This Row],[Manuelle Änderung des Verantwortliches TP
(Auswahl - bei Bedarf)]],VLOOKUP(BTT[[#This Row],[Hauptprozess
(Pflichtauswahl)]],Hauptprozesse[],3,FALSE)),"")</f>
        <v>FI</v>
      </c>
      <c r="F1144" t="s">
        <v>5</v>
      </c>
      <c r="H1144" t="s">
        <v>792</v>
      </c>
      <c r="I1144" t="s">
        <v>3287</v>
      </c>
      <c r="J1144" t="str">
        <f>IFERROR(VLOOKUP(BTT[[#This Row],[Verwendete Transaktion (Pflichtauswahl)]],Transaktionen[[Transaktionen]:[Langtext]],2,FALSE),"")</f>
        <v>Rückstellungen f. drohenden Verlust</v>
      </c>
      <c r="V1144" t="str">
        <f>IFERROR(VLOOKUP(BTT[[#This Row],[Verwendetes Formular
(Auswahl falls relevant)]],Formulare[[Formularbezeichnung]:[Formularname (technisch)]],2,FALSE),"")</f>
        <v/>
      </c>
      <c r="X1144" t="s">
        <v>83</v>
      </c>
      <c r="Y1144" s="4" t="s">
        <v>376</v>
      </c>
      <c r="AC1144" s="22" t="s">
        <v>97</v>
      </c>
      <c r="AD1144" t="s">
        <v>98</v>
      </c>
      <c r="AF1144" s="22" t="s">
        <v>97</v>
      </c>
      <c r="AJ1144" t="s">
        <v>99</v>
      </c>
      <c r="AK1144" t="str">
        <f>IF(BTT[[#This Row],[Subprozess
(optionale Auswahl)]]="","okay",IF(VLOOKUP(BTT[[#This Row],[Subprozess
(optionale Auswahl)]],BPML[[Subprozess]:[Zugeordneter Hauptprozess]],3,FALSE)=BTT[[#This Row],[Hauptprozess
(Pflichtauswahl)]],"okay","falscher Subprozess"))</f>
        <v>okay</v>
      </c>
      <c r="AL1144" t="str">
        <f>IF(aktives_Teilprojekt="Master","",IF(BTT[[#This Row],[Verantwortliches TP
(automatisch)]]=VLOOKUP(aktives_Teilprojekt,Teilprojekte[[Teilprojekte]:[Kürzel]],2,FALSE),"okay","Hauptprozess anderes TP"))</f>
        <v>okay</v>
      </c>
      <c r="AM11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44" t="str">
        <f>IFERROR(IF(BTT[[#This Row],[SAP-Modul
(Pflichtauswahl)]]&lt;&gt;VLOOKUP(BTT[[#This Row],[Verwendete Transaktion (Pflichtauswahl)]],Transaktionen[[Transaktionen]:[Modul]],3,FALSE),"Modul anders","okay"),"")</f>
        <v>Modul anders</v>
      </c>
      <c r="AP1144" t="str">
        <f>IFERROR(IF(COUNTIFS(BTT[Verwendete Transaktion (Pflichtauswahl)],BTT[[#This Row],[Verwendete Transaktion (Pflichtauswahl)]],BTT[SAP-Modul
(Pflichtauswahl)],"&lt;&gt;"&amp;BTT[[#This Row],[SAP-Modul
(Pflichtauswahl)]])&gt;0,"Modul anders","okay"),"")</f>
        <v>Modul anders</v>
      </c>
      <c r="AQ1144" t="str">
        <f>IFERROR(IF(COUNTIFS(BTT[Verwendete Transaktion (Pflichtauswahl)],BTT[[#This Row],[Verwendete Transaktion (Pflichtauswahl)]],BTT[Verantwortliches TP
(automatisch)],"&lt;&gt;"&amp;BTT[[#This Row],[Verantwortliches TP
(automatisch)]])&gt;0,"Transaktion mehrfach","okay"),"")</f>
        <v>okay</v>
      </c>
      <c r="AR1144" t="str">
        <f>IFERROR(IF(COUNTIFS(BTT[Verwendete Transaktion (Pflichtauswahl)],BTT[[#This Row],[Verwendete Transaktion (Pflichtauswahl)]],BTT[Verantwortliches TP
(automatisch)],"&lt;&gt;"&amp;VLOOKUP(aktives_Teilprojekt,Teilprojekte[[Teilprojekte]:[Kürzel]],2,FALSE))&gt;0,"Transaktion mehrfach","okay"),"")</f>
        <v>okay</v>
      </c>
      <c r="AS1144" t="s">
        <v>3288</v>
      </c>
    </row>
    <row r="1145" spans="1:45">
      <c r="A1145" t="str">
        <f>IFERROR(IF(BTT[[#This Row],[Lfd Nr. 
(aus konsolidierter Datei)]]&lt;&gt;"",BTT[[#This Row],[Lfd Nr. 
(aus konsolidierter Datei)]],VLOOKUP(aktives_Teilprojekt,Teilprojekte[[Teilprojekte]:[Kürzel]],2,FALSE)&amp;ROW(BTT[[#This Row],[Lfd Nr.
(automatisch)]])-2),"")</f>
        <v>FI2686</v>
      </c>
      <c r="B1145" t="s">
        <v>101</v>
      </c>
      <c r="D1145" s="4" t="s">
        <v>376</v>
      </c>
      <c r="E1145" t="str">
        <f>IFERROR(IF(NOT(BTT[[#This Row],[Manuelle Änderung des Verantwortliches TP
(Auswahl - bei Bedarf)]]=""),BTT[[#This Row],[Manuelle Änderung des Verantwortliches TP
(Auswahl - bei Bedarf)]],VLOOKUP(BTT[[#This Row],[Hauptprozess
(Pflichtauswahl)]],Hauptprozesse[],3,FALSE)),"")</f>
        <v>FI</v>
      </c>
      <c r="F1145" t="s">
        <v>5</v>
      </c>
      <c r="G1145" t="s">
        <v>851</v>
      </c>
      <c r="H1145" t="s">
        <v>831</v>
      </c>
      <c r="I1145" t="s">
        <v>3289</v>
      </c>
      <c r="J1145" t="str">
        <f>IFERROR(VLOOKUP(BTT[[#This Row],[Verwendete Transaktion (Pflichtauswahl)]],Transaktionen[[Transaktionen]:[Langtext]],2,FALSE),"")</f>
        <v>Plan/Ist-Vergleich</v>
      </c>
      <c r="V1145" t="str">
        <f>IFERROR(VLOOKUP(BTT[[#This Row],[Verwendetes Formular
(Auswahl falls relevant)]],Formulare[[Formularbezeichnung]:[Formularname (technisch)]],2,FALSE),"")</f>
        <v/>
      </c>
      <c r="X1145" t="s">
        <v>83</v>
      </c>
      <c r="Y1145" s="4" t="s">
        <v>376</v>
      </c>
      <c r="AB1145" t="s">
        <v>85</v>
      </c>
      <c r="AC1145" s="22" t="s">
        <v>97</v>
      </c>
      <c r="AD1145" t="s">
        <v>98</v>
      </c>
      <c r="AF1145" s="22" t="s">
        <v>97</v>
      </c>
      <c r="AI1145" t="s">
        <v>85</v>
      </c>
      <c r="AJ1145" t="s">
        <v>85</v>
      </c>
      <c r="AK1145" t="str">
        <f>IF(BTT[[#This Row],[Subprozess
(optionale Auswahl)]]="","okay",IF(VLOOKUP(BTT[[#This Row],[Subprozess
(optionale Auswahl)]],BPML[[Subprozess]:[Zugeordneter Hauptprozess]],3,FALSE)=BTT[[#This Row],[Hauptprozess
(Pflichtauswahl)]],"okay","falscher Subprozess"))</f>
        <v>okay</v>
      </c>
      <c r="AL1145" t="str">
        <f>IF(aktives_Teilprojekt="Master","",IF(BTT[[#This Row],[Verantwortliches TP
(automatisch)]]=VLOOKUP(aktives_Teilprojekt,Teilprojekte[[Teilprojekte]:[Kürzel]],2,FALSE),"okay","Hauptprozess anderes TP"))</f>
        <v>okay</v>
      </c>
      <c r="AM11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45" t="str">
        <f>IFERROR(IF(BTT[[#This Row],[SAP-Modul
(Pflichtauswahl)]]&lt;&gt;VLOOKUP(BTT[[#This Row],[Verwendete Transaktion (Pflichtauswahl)]],Transaktionen[[Transaktionen]:[Modul]],3,FALSE),"Modul anders","okay"),"")</f>
        <v>Modul anders</v>
      </c>
      <c r="AP1145" t="str">
        <f>IFERROR(IF(COUNTIFS(BTT[Verwendete Transaktion (Pflichtauswahl)],BTT[[#This Row],[Verwendete Transaktion (Pflichtauswahl)]],BTT[SAP-Modul
(Pflichtauswahl)],"&lt;&gt;"&amp;BTT[[#This Row],[SAP-Modul
(Pflichtauswahl)]])&gt;0,"Modul anders","okay"),"")</f>
        <v>okay</v>
      </c>
      <c r="AQ1145" t="str">
        <f>IFERROR(IF(COUNTIFS(BTT[Verwendete Transaktion (Pflichtauswahl)],BTT[[#This Row],[Verwendete Transaktion (Pflichtauswahl)]],BTT[Verantwortliches TP
(automatisch)],"&lt;&gt;"&amp;BTT[[#This Row],[Verantwortliches TP
(automatisch)]])&gt;0,"Transaktion mehrfach","okay"),"")</f>
        <v>okay</v>
      </c>
      <c r="AR1145" t="str">
        <f>IFERROR(IF(COUNTIFS(BTT[Verwendete Transaktion (Pflichtauswahl)],BTT[[#This Row],[Verwendete Transaktion (Pflichtauswahl)]],BTT[Verantwortliches TP
(automatisch)],"&lt;&gt;"&amp;VLOOKUP(aktives_Teilprojekt,Teilprojekte[[Teilprojekte]:[Kürzel]],2,FALSE))&gt;0,"Transaktion mehrfach","okay"),"")</f>
        <v>okay</v>
      </c>
      <c r="AS1145" t="s">
        <v>3290</v>
      </c>
    </row>
    <row r="1146" spans="1:45">
      <c r="A1146" t="str">
        <f>IFERROR(IF(BTT[[#This Row],[Lfd Nr. 
(aus konsolidierter Datei)]]&lt;&gt;"",BTT[[#This Row],[Lfd Nr. 
(aus konsolidierter Datei)]],VLOOKUP(aktives_Teilprojekt,Teilprojekte[[Teilprojekte]:[Kürzel]],2,FALSE)&amp;ROW(BTT[[#This Row],[Lfd Nr.
(automatisch)]])-2),"")</f>
        <v>FI2687</v>
      </c>
      <c r="B1146" t="s">
        <v>101</v>
      </c>
      <c r="D1146" s="4" t="s">
        <v>376</v>
      </c>
      <c r="E1146" t="str">
        <f>IFERROR(IF(NOT(BTT[[#This Row],[Manuelle Änderung des Verantwortliches TP
(Auswahl - bei Bedarf)]]=""),BTT[[#This Row],[Manuelle Änderung des Verantwortliches TP
(Auswahl - bei Bedarf)]],VLOOKUP(BTT[[#This Row],[Hauptprozess
(Pflichtauswahl)]],Hauptprozesse[],3,FALSE)),"")</f>
        <v>FI</v>
      </c>
      <c r="F1146" t="s">
        <v>5</v>
      </c>
      <c r="G1146" t="s">
        <v>851</v>
      </c>
      <c r="H1146" t="s">
        <v>831</v>
      </c>
      <c r="I1146" t="s">
        <v>3291</v>
      </c>
      <c r="J1146" t="str">
        <f>IFERROR(VLOOKUP(BTT[[#This Row],[Verwendete Transaktion (Pflichtauswahl)]],Transaktionen[[Transaktionen]:[Langtext]],2,FALSE),"")</f>
        <v>Plan/Ist-Vergleich</v>
      </c>
      <c r="V1146" t="str">
        <f>IFERROR(VLOOKUP(BTT[[#This Row],[Verwendetes Formular
(Auswahl falls relevant)]],Formulare[[Formularbezeichnung]:[Formularname (technisch)]],2,FALSE),"")</f>
        <v/>
      </c>
      <c r="X1146" t="s">
        <v>83</v>
      </c>
      <c r="Y1146" s="4" t="s">
        <v>376</v>
      </c>
      <c r="AB1146" t="s">
        <v>85</v>
      </c>
      <c r="AC1146" s="22" t="s">
        <v>97</v>
      </c>
      <c r="AD1146" t="s">
        <v>98</v>
      </c>
      <c r="AF1146" s="22" t="s">
        <v>97</v>
      </c>
      <c r="AI1146" t="s">
        <v>85</v>
      </c>
      <c r="AJ1146" t="s">
        <v>85</v>
      </c>
      <c r="AK1146" t="str">
        <f>IF(BTT[[#This Row],[Subprozess
(optionale Auswahl)]]="","okay",IF(VLOOKUP(BTT[[#This Row],[Subprozess
(optionale Auswahl)]],BPML[[Subprozess]:[Zugeordneter Hauptprozess]],3,FALSE)=BTT[[#This Row],[Hauptprozess
(Pflichtauswahl)]],"okay","falscher Subprozess"))</f>
        <v>okay</v>
      </c>
      <c r="AL1146" t="str">
        <f>IF(aktives_Teilprojekt="Master","",IF(BTT[[#This Row],[Verantwortliches TP
(automatisch)]]=VLOOKUP(aktives_Teilprojekt,Teilprojekte[[Teilprojekte]:[Kürzel]],2,FALSE),"okay","Hauptprozess anderes TP"))</f>
        <v>okay</v>
      </c>
      <c r="AM11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46" t="str">
        <f>IFERROR(IF(BTT[[#This Row],[SAP-Modul
(Pflichtauswahl)]]&lt;&gt;VLOOKUP(BTT[[#This Row],[Verwendete Transaktion (Pflichtauswahl)]],Transaktionen[[Transaktionen]:[Modul]],3,FALSE),"Modul anders","okay"),"")</f>
        <v>Modul anders</v>
      </c>
      <c r="AP1146" t="str">
        <f>IFERROR(IF(COUNTIFS(BTT[Verwendete Transaktion (Pflichtauswahl)],BTT[[#This Row],[Verwendete Transaktion (Pflichtauswahl)]],BTT[SAP-Modul
(Pflichtauswahl)],"&lt;&gt;"&amp;BTT[[#This Row],[SAP-Modul
(Pflichtauswahl)]])&gt;0,"Modul anders","okay"),"")</f>
        <v>okay</v>
      </c>
      <c r="AQ1146" t="str">
        <f>IFERROR(IF(COUNTIFS(BTT[Verwendete Transaktion (Pflichtauswahl)],BTT[[#This Row],[Verwendete Transaktion (Pflichtauswahl)]],BTT[Verantwortliches TP
(automatisch)],"&lt;&gt;"&amp;BTT[[#This Row],[Verantwortliches TP
(automatisch)]])&gt;0,"Transaktion mehrfach","okay"),"")</f>
        <v>okay</v>
      </c>
      <c r="AR1146" t="str">
        <f>IFERROR(IF(COUNTIFS(BTT[Verwendete Transaktion (Pflichtauswahl)],BTT[[#This Row],[Verwendete Transaktion (Pflichtauswahl)]],BTT[Verantwortliches TP
(automatisch)],"&lt;&gt;"&amp;VLOOKUP(aktives_Teilprojekt,Teilprojekte[[Teilprojekte]:[Kürzel]],2,FALSE))&gt;0,"Transaktion mehrfach","okay"),"")</f>
        <v>okay</v>
      </c>
      <c r="AS1146" t="s">
        <v>3292</v>
      </c>
    </row>
    <row r="1147" spans="1:45">
      <c r="A1147" t="str">
        <f>IFERROR(IF(BTT[[#This Row],[Lfd Nr. 
(aus konsolidierter Datei)]]&lt;&gt;"",BTT[[#This Row],[Lfd Nr. 
(aus konsolidierter Datei)]],VLOOKUP(aktives_Teilprojekt,Teilprojekte[[Teilprojekte]:[Kürzel]],2,FALSE)&amp;ROW(BTT[[#This Row],[Lfd Nr.
(automatisch)]])-2),"")</f>
        <v>FI2688</v>
      </c>
      <c r="B1147" t="s">
        <v>807</v>
      </c>
      <c r="D1147" t="str">
        <f>IFERROR(VLOOKUP(BTT[[#This Row],[Verwendete Transaktion (Pflichtauswahl)]],Transaktionen[[Transaktionen]:[Langtext]],2,FALSE),"")</f>
        <v>Plan/Ist/Abweichung Profit Center Gr</v>
      </c>
      <c r="E1147" t="str">
        <f>IFERROR(IF(NOT(BTT[[#This Row],[Manuelle Änderung des Verantwortliches TP
(Auswahl - bei Bedarf)]]=""),BTT[[#This Row],[Manuelle Änderung des Verantwortliches TP
(Auswahl - bei Bedarf)]],VLOOKUP(BTT[[#This Row],[Hauptprozess
(Pflichtauswahl)]],Hauptprozesse[],3,FALSE)),"")</f>
        <v>FI</v>
      </c>
      <c r="F1147" t="s">
        <v>5</v>
      </c>
      <c r="G1147" t="s">
        <v>2997</v>
      </c>
      <c r="H1147" t="s">
        <v>810</v>
      </c>
      <c r="I1147" t="s">
        <v>3293</v>
      </c>
      <c r="J1147" t="str">
        <f>IFERROR(VLOOKUP(BTT[[#This Row],[Verwendete Transaktion (Pflichtauswahl)]],Transaktionen[[Transaktionen]:[Langtext]],2,FALSE),"")</f>
        <v>Plan/Ist/Abweichung Profit Center Gr</v>
      </c>
      <c r="O1147" t="s">
        <v>83</v>
      </c>
      <c r="T1147" t="s">
        <v>83</v>
      </c>
      <c r="V1147" t="str">
        <f>IFERROR(VLOOKUP(BTT[[#This Row],[Verwendetes Formular
(Auswahl falls relevant)]],Formulare[[Formularbezeichnung]:[Formularname (technisch)]],2,FALSE),"")</f>
        <v/>
      </c>
      <c r="X1147" t="s">
        <v>83</v>
      </c>
      <c r="Y1147" s="4"/>
      <c r="AC1147" s="22" t="s">
        <v>97</v>
      </c>
      <c r="AD1147" t="s">
        <v>98</v>
      </c>
      <c r="AF1147" s="22" t="s">
        <v>97</v>
      </c>
      <c r="AJ1147" t="s">
        <v>99</v>
      </c>
      <c r="AK1147" t="str">
        <f>IF(BTT[[#This Row],[Subprozess
(optionale Auswahl)]]="","okay",IF(VLOOKUP(BTT[[#This Row],[Subprozess
(optionale Auswahl)]],BPML[[Subprozess]:[Zugeordneter Hauptprozess]],3,FALSE)=BTT[[#This Row],[Hauptprozess
(Pflichtauswahl)]],"okay","falscher Subprozess"))</f>
        <v>okay</v>
      </c>
      <c r="AL1147" t="str">
        <f>IF(aktives_Teilprojekt="Master","",IF(BTT[[#This Row],[Verantwortliches TP
(automatisch)]]=VLOOKUP(aktives_Teilprojekt,Teilprojekte[[Teilprojekte]:[Kürzel]],2,FALSE),"okay","Hauptprozess anderes TP"))</f>
        <v>okay</v>
      </c>
      <c r="AM11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47" t="str">
        <f>IFERROR(IF(BTT[[#This Row],[SAP-Modul
(Pflichtauswahl)]]&lt;&gt;VLOOKUP(BTT[[#This Row],[Verwendete Transaktion (Pflichtauswahl)]],Transaktionen[[Transaktionen]:[Modul]],3,FALSE),"Modul anders","okay"),"")</f>
        <v>Modul anders</v>
      </c>
      <c r="AP1147" t="str">
        <f>IFERROR(IF(COUNTIFS(BTT[Verwendete Transaktion (Pflichtauswahl)],BTT[[#This Row],[Verwendete Transaktion (Pflichtauswahl)]],BTT[SAP-Modul
(Pflichtauswahl)],"&lt;&gt;"&amp;BTT[[#This Row],[SAP-Modul
(Pflichtauswahl)]])&gt;0,"Modul anders","okay"),"")</f>
        <v>okay</v>
      </c>
      <c r="AQ1147" t="str">
        <f>IFERROR(IF(COUNTIFS(BTT[Verwendete Transaktion (Pflichtauswahl)],BTT[[#This Row],[Verwendete Transaktion (Pflichtauswahl)]],BTT[Verantwortliches TP
(automatisch)],"&lt;&gt;"&amp;BTT[[#This Row],[Verantwortliches TP
(automatisch)]])&gt;0,"Transaktion mehrfach","okay"),"")</f>
        <v>okay</v>
      </c>
      <c r="AR1147" t="str">
        <f>IFERROR(IF(COUNTIFS(BTT[Verwendete Transaktion (Pflichtauswahl)],BTT[[#This Row],[Verwendete Transaktion (Pflichtauswahl)]],BTT[Verantwortliches TP
(automatisch)],"&lt;&gt;"&amp;VLOOKUP(aktives_Teilprojekt,Teilprojekte[[Teilprojekte]:[Kürzel]],2,FALSE))&gt;0,"Transaktion mehrfach","okay"),"")</f>
        <v>okay</v>
      </c>
      <c r="AS1147" t="s">
        <v>3294</v>
      </c>
    </row>
    <row r="1148" spans="1:45">
      <c r="A1148" t="str">
        <f>IFERROR(IF(BTT[[#This Row],[Lfd Nr. 
(aus konsolidierter Datei)]]&lt;&gt;"",BTT[[#This Row],[Lfd Nr. 
(aus konsolidierter Datei)]],VLOOKUP(aktives_Teilprojekt,Teilprojekte[[Teilprojekte]:[Kürzel]],2,FALSE)&amp;ROW(BTT[[#This Row],[Lfd Nr.
(automatisch)]])-2),"")</f>
        <v>FI2689</v>
      </c>
      <c r="B1148" t="s">
        <v>807</v>
      </c>
      <c r="D1148" t="str">
        <f>IFERROR(VLOOKUP(BTT[[#This Row],[Verwendete Transaktion (Pflichtauswahl)]],Transaktionen[[Transaktionen]:[Langtext]],2,FALSE),"")</f>
        <v>Plan/Plan/Ist Versionsvgl PrCtr Grp</v>
      </c>
      <c r="E1148" t="str">
        <f>IFERROR(IF(NOT(BTT[[#This Row],[Manuelle Änderung des Verantwortliches TP
(Auswahl - bei Bedarf)]]=""),BTT[[#This Row],[Manuelle Änderung des Verantwortliches TP
(Auswahl - bei Bedarf)]],VLOOKUP(BTT[[#This Row],[Hauptprozess
(Pflichtauswahl)]],Hauptprozesse[],3,FALSE)),"")</f>
        <v>FI</v>
      </c>
      <c r="F1148" t="s">
        <v>5</v>
      </c>
      <c r="G1148" t="s">
        <v>2997</v>
      </c>
      <c r="H1148" t="s">
        <v>810</v>
      </c>
      <c r="I1148" t="s">
        <v>3295</v>
      </c>
      <c r="J1148" t="str">
        <f>IFERROR(VLOOKUP(BTT[[#This Row],[Verwendete Transaktion (Pflichtauswahl)]],Transaktionen[[Transaktionen]:[Langtext]],2,FALSE),"")</f>
        <v>Plan/Plan/Ist Versionsvgl PrCtr Grp</v>
      </c>
      <c r="O1148" t="s">
        <v>83</v>
      </c>
      <c r="T1148" t="s">
        <v>83</v>
      </c>
      <c r="V1148" t="str">
        <f>IFERROR(VLOOKUP(BTT[[#This Row],[Verwendetes Formular
(Auswahl falls relevant)]],Formulare[[Formularbezeichnung]:[Formularname (technisch)]],2,FALSE),"")</f>
        <v/>
      </c>
      <c r="X1148" t="s">
        <v>83</v>
      </c>
      <c r="Y1148" s="4"/>
      <c r="AC1148" s="22" t="s">
        <v>97</v>
      </c>
      <c r="AD1148" t="s">
        <v>98</v>
      </c>
      <c r="AF1148" s="22" t="s">
        <v>97</v>
      </c>
      <c r="AJ1148" t="s">
        <v>99</v>
      </c>
      <c r="AK1148" t="str">
        <f>IF(BTT[[#This Row],[Subprozess
(optionale Auswahl)]]="","okay",IF(VLOOKUP(BTT[[#This Row],[Subprozess
(optionale Auswahl)]],BPML[[Subprozess]:[Zugeordneter Hauptprozess]],3,FALSE)=BTT[[#This Row],[Hauptprozess
(Pflichtauswahl)]],"okay","falscher Subprozess"))</f>
        <v>okay</v>
      </c>
      <c r="AL1148" t="str">
        <f>IF(aktives_Teilprojekt="Master","",IF(BTT[[#This Row],[Verantwortliches TP
(automatisch)]]=VLOOKUP(aktives_Teilprojekt,Teilprojekte[[Teilprojekte]:[Kürzel]],2,FALSE),"okay","Hauptprozess anderes TP"))</f>
        <v>okay</v>
      </c>
      <c r="AM11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48" t="str">
        <f>IFERROR(IF(BTT[[#This Row],[SAP-Modul
(Pflichtauswahl)]]&lt;&gt;VLOOKUP(BTT[[#This Row],[Verwendete Transaktion (Pflichtauswahl)]],Transaktionen[[Transaktionen]:[Modul]],3,FALSE),"Modul anders","okay"),"")</f>
        <v>Modul anders</v>
      </c>
      <c r="AP1148" t="str">
        <f>IFERROR(IF(COUNTIFS(BTT[Verwendete Transaktion (Pflichtauswahl)],BTT[[#This Row],[Verwendete Transaktion (Pflichtauswahl)]],BTT[SAP-Modul
(Pflichtauswahl)],"&lt;&gt;"&amp;BTT[[#This Row],[SAP-Modul
(Pflichtauswahl)]])&gt;0,"Modul anders","okay"),"")</f>
        <v>okay</v>
      </c>
      <c r="AQ1148" t="str">
        <f>IFERROR(IF(COUNTIFS(BTT[Verwendete Transaktion (Pflichtauswahl)],BTT[[#This Row],[Verwendete Transaktion (Pflichtauswahl)]],BTT[Verantwortliches TP
(automatisch)],"&lt;&gt;"&amp;BTT[[#This Row],[Verantwortliches TP
(automatisch)]])&gt;0,"Transaktion mehrfach","okay"),"")</f>
        <v>okay</v>
      </c>
      <c r="AR1148" t="str">
        <f>IFERROR(IF(COUNTIFS(BTT[Verwendete Transaktion (Pflichtauswahl)],BTT[[#This Row],[Verwendete Transaktion (Pflichtauswahl)]],BTT[Verantwortliches TP
(automatisch)],"&lt;&gt;"&amp;VLOOKUP(aktives_Teilprojekt,Teilprojekte[[Teilprojekte]:[Kürzel]],2,FALSE))&gt;0,"Transaktion mehrfach","okay"),"")</f>
        <v>okay</v>
      </c>
      <c r="AS1148" t="s">
        <v>3296</v>
      </c>
    </row>
    <row r="1149" spans="1:45">
      <c r="A1149" t="str">
        <f>IFERROR(IF(BTT[[#This Row],[Lfd Nr. 
(aus konsolidierter Datei)]]&lt;&gt;"",BTT[[#This Row],[Lfd Nr. 
(aus konsolidierter Datei)]],VLOOKUP(aktives_Teilprojekt,Teilprojekte[[Teilprojekte]:[Kürzel]],2,FALSE)&amp;ROW(BTT[[#This Row],[Lfd Nr.
(automatisch)]])-2),"")</f>
        <v>FI2690</v>
      </c>
      <c r="B1149" t="s">
        <v>807</v>
      </c>
      <c r="D1149" t="str">
        <f>IFERROR(VLOOKUP(BTT[[#This Row],[Verwendete Transaktion (Pflichtauswahl)]],Transaktionen[[Transaktionen]:[Langtext]],2,FALSE),"")</f>
        <v>lfd Per, kum, Gstjahr Plan/Ist PrCtr</v>
      </c>
      <c r="E1149" t="str">
        <f>IFERROR(IF(NOT(BTT[[#This Row],[Manuelle Änderung des Verantwortliches TP
(Auswahl - bei Bedarf)]]=""),BTT[[#This Row],[Manuelle Änderung des Verantwortliches TP
(Auswahl - bei Bedarf)]],VLOOKUP(BTT[[#This Row],[Hauptprozess
(Pflichtauswahl)]],Hauptprozesse[],3,FALSE)),"")</f>
        <v>FI</v>
      </c>
      <c r="F1149" t="s">
        <v>5</v>
      </c>
      <c r="G1149" t="s">
        <v>2997</v>
      </c>
      <c r="H1149" t="s">
        <v>810</v>
      </c>
      <c r="I1149" t="s">
        <v>3297</v>
      </c>
      <c r="J1149" t="str">
        <f>IFERROR(VLOOKUP(BTT[[#This Row],[Verwendete Transaktion (Pflichtauswahl)]],Transaktionen[[Transaktionen]:[Langtext]],2,FALSE),"")</f>
        <v>lfd Per, kum, Gstjahr Plan/Ist PrCtr</v>
      </c>
      <c r="O1149" t="s">
        <v>83</v>
      </c>
      <c r="T1149" t="s">
        <v>83</v>
      </c>
      <c r="V1149" t="str">
        <f>IFERROR(VLOOKUP(BTT[[#This Row],[Verwendetes Formular
(Auswahl falls relevant)]],Formulare[[Formularbezeichnung]:[Formularname (technisch)]],2,FALSE),"")</f>
        <v/>
      </c>
      <c r="X1149" t="s">
        <v>83</v>
      </c>
      <c r="Y1149" s="4"/>
      <c r="AC1149" s="22" t="s">
        <v>97</v>
      </c>
      <c r="AD1149" t="s">
        <v>98</v>
      </c>
      <c r="AF1149" s="22" t="s">
        <v>97</v>
      </c>
      <c r="AJ1149" t="s">
        <v>99</v>
      </c>
      <c r="AK1149" t="str">
        <f>IF(BTT[[#This Row],[Subprozess
(optionale Auswahl)]]="","okay",IF(VLOOKUP(BTT[[#This Row],[Subprozess
(optionale Auswahl)]],BPML[[Subprozess]:[Zugeordneter Hauptprozess]],3,FALSE)=BTT[[#This Row],[Hauptprozess
(Pflichtauswahl)]],"okay","falscher Subprozess"))</f>
        <v>okay</v>
      </c>
      <c r="AL1149" t="str">
        <f>IF(aktives_Teilprojekt="Master","",IF(BTT[[#This Row],[Verantwortliches TP
(automatisch)]]=VLOOKUP(aktives_Teilprojekt,Teilprojekte[[Teilprojekte]:[Kürzel]],2,FALSE),"okay","Hauptprozess anderes TP"))</f>
        <v>okay</v>
      </c>
      <c r="AM11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49" t="str">
        <f>IFERROR(IF(BTT[[#This Row],[SAP-Modul
(Pflichtauswahl)]]&lt;&gt;VLOOKUP(BTT[[#This Row],[Verwendete Transaktion (Pflichtauswahl)]],Transaktionen[[Transaktionen]:[Modul]],3,FALSE),"Modul anders","okay"),"")</f>
        <v>Modul anders</v>
      </c>
      <c r="AP1149" t="str">
        <f>IFERROR(IF(COUNTIFS(BTT[Verwendete Transaktion (Pflichtauswahl)],BTT[[#This Row],[Verwendete Transaktion (Pflichtauswahl)]],BTT[SAP-Modul
(Pflichtauswahl)],"&lt;&gt;"&amp;BTT[[#This Row],[SAP-Modul
(Pflichtauswahl)]])&gt;0,"Modul anders","okay"),"")</f>
        <v>okay</v>
      </c>
      <c r="AQ1149" t="str">
        <f>IFERROR(IF(COUNTIFS(BTT[Verwendete Transaktion (Pflichtauswahl)],BTT[[#This Row],[Verwendete Transaktion (Pflichtauswahl)]],BTT[Verantwortliches TP
(automatisch)],"&lt;&gt;"&amp;BTT[[#This Row],[Verantwortliches TP
(automatisch)]])&gt;0,"Transaktion mehrfach","okay"),"")</f>
        <v>okay</v>
      </c>
      <c r="AR1149" t="str">
        <f>IFERROR(IF(COUNTIFS(BTT[Verwendete Transaktion (Pflichtauswahl)],BTT[[#This Row],[Verwendete Transaktion (Pflichtauswahl)]],BTT[Verantwortliches TP
(automatisch)],"&lt;&gt;"&amp;VLOOKUP(aktives_Teilprojekt,Teilprojekte[[Teilprojekte]:[Kürzel]],2,FALSE))&gt;0,"Transaktion mehrfach","okay"),"")</f>
        <v>okay</v>
      </c>
      <c r="AS1149" t="s">
        <v>3298</v>
      </c>
    </row>
    <row r="1150" spans="1:45">
      <c r="A1150" t="str">
        <f>IFERROR(IF(BTT[[#This Row],[Lfd Nr. 
(aus konsolidierter Datei)]]&lt;&gt;"",BTT[[#This Row],[Lfd Nr. 
(aus konsolidierter Datei)]],VLOOKUP(aktives_Teilprojekt,Teilprojekte[[Teilprojekte]:[Kürzel]],2,FALSE)&amp;ROW(BTT[[#This Row],[Lfd Nr.
(automatisch)]])-2),"")</f>
        <v>FI2691</v>
      </c>
      <c r="B1150" t="s">
        <v>807</v>
      </c>
      <c r="D1150" t="str">
        <f>IFERROR(VLOOKUP(BTT[[#This Row],[Verwendete Transaktion (Pflichtauswahl)]],Transaktionen[[Transaktionen]:[Langtext]],2,FALSE),"")</f>
        <v>Ist Quartalsvgl über 2 Jahre Prctr G</v>
      </c>
      <c r="E1150" t="str">
        <f>IFERROR(IF(NOT(BTT[[#This Row],[Manuelle Änderung des Verantwortliches TP
(Auswahl - bei Bedarf)]]=""),BTT[[#This Row],[Manuelle Änderung des Verantwortliches TP
(Auswahl - bei Bedarf)]],VLOOKUP(BTT[[#This Row],[Hauptprozess
(Pflichtauswahl)]],Hauptprozesse[],3,FALSE)),"")</f>
        <v>FI</v>
      </c>
      <c r="F1150" t="s">
        <v>5</v>
      </c>
      <c r="G1150" t="s">
        <v>2997</v>
      </c>
      <c r="H1150" t="s">
        <v>810</v>
      </c>
      <c r="I1150" t="s">
        <v>3299</v>
      </c>
      <c r="J1150" t="str">
        <f>IFERROR(VLOOKUP(BTT[[#This Row],[Verwendete Transaktion (Pflichtauswahl)]],Transaktionen[[Transaktionen]:[Langtext]],2,FALSE),"")</f>
        <v>Ist Quartalsvgl über 2 Jahre Prctr G</v>
      </c>
      <c r="O1150" t="s">
        <v>83</v>
      </c>
      <c r="T1150" t="s">
        <v>83</v>
      </c>
      <c r="V1150" t="str">
        <f>IFERROR(VLOOKUP(BTT[[#This Row],[Verwendetes Formular
(Auswahl falls relevant)]],Formulare[[Formularbezeichnung]:[Formularname (technisch)]],2,FALSE),"")</f>
        <v/>
      </c>
      <c r="X1150" t="s">
        <v>83</v>
      </c>
      <c r="Y1150" s="4"/>
      <c r="AC1150" s="22" t="s">
        <v>97</v>
      </c>
      <c r="AD1150" t="s">
        <v>98</v>
      </c>
      <c r="AF1150" s="22" t="s">
        <v>97</v>
      </c>
      <c r="AJ1150" t="s">
        <v>99</v>
      </c>
      <c r="AK1150" t="str">
        <f>IF(BTT[[#This Row],[Subprozess
(optionale Auswahl)]]="","okay",IF(VLOOKUP(BTT[[#This Row],[Subprozess
(optionale Auswahl)]],BPML[[Subprozess]:[Zugeordneter Hauptprozess]],3,FALSE)=BTT[[#This Row],[Hauptprozess
(Pflichtauswahl)]],"okay","falscher Subprozess"))</f>
        <v>okay</v>
      </c>
      <c r="AL1150" t="str">
        <f>IF(aktives_Teilprojekt="Master","",IF(BTT[[#This Row],[Verantwortliches TP
(automatisch)]]=VLOOKUP(aktives_Teilprojekt,Teilprojekte[[Teilprojekte]:[Kürzel]],2,FALSE),"okay","Hauptprozess anderes TP"))</f>
        <v>okay</v>
      </c>
      <c r="AM11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0" t="str">
        <f>IFERROR(IF(BTT[[#This Row],[SAP-Modul
(Pflichtauswahl)]]&lt;&gt;VLOOKUP(BTT[[#This Row],[Verwendete Transaktion (Pflichtauswahl)]],Transaktionen[[Transaktionen]:[Modul]],3,FALSE),"Modul anders","okay"),"")</f>
        <v>Modul anders</v>
      </c>
      <c r="AP1150" t="str">
        <f>IFERROR(IF(COUNTIFS(BTT[Verwendete Transaktion (Pflichtauswahl)],BTT[[#This Row],[Verwendete Transaktion (Pflichtauswahl)]],BTT[SAP-Modul
(Pflichtauswahl)],"&lt;&gt;"&amp;BTT[[#This Row],[SAP-Modul
(Pflichtauswahl)]])&gt;0,"Modul anders","okay"),"")</f>
        <v>okay</v>
      </c>
      <c r="AQ1150" t="str">
        <f>IFERROR(IF(COUNTIFS(BTT[Verwendete Transaktion (Pflichtauswahl)],BTT[[#This Row],[Verwendete Transaktion (Pflichtauswahl)]],BTT[Verantwortliches TP
(automatisch)],"&lt;&gt;"&amp;BTT[[#This Row],[Verantwortliches TP
(automatisch)]])&gt;0,"Transaktion mehrfach","okay"),"")</f>
        <v>okay</v>
      </c>
      <c r="AR1150" t="str">
        <f>IFERROR(IF(COUNTIFS(BTT[Verwendete Transaktion (Pflichtauswahl)],BTT[[#This Row],[Verwendete Transaktion (Pflichtauswahl)]],BTT[Verantwortliches TP
(automatisch)],"&lt;&gt;"&amp;VLOOKUP(aktives_Teilprojekt,Teilprojekte[[Teilprojekte]:[Kürzel]],2,FALSE))&gt;0,"Transaktion mehrfach","okay"),"")</f>
        <v>okay</v>
      </c>
      <c r="AS1150" t="s">
        <v>3300</v>
      </c>
    </row>
    <row r="1151" spans="1:45">
      <c r="A1151" t="str">
        <f>IFERROR(IF(BTT[[#This Row],[Lfd Nr. 
(aus konsolidierter Datei)]]&lt;&gt;"",BTT[[#This Row],[Lfd Nr. 
(aus konsolidierter Datei)]],VLOOKUP(aktives_Teilprojekt,Teilprojekte[[Teilprojekte]:[Kürzel]],2,FALSE)&amp;ROW(BTT[[#This Row],[Lfd Nr.
(automatisch)]])-2),"")</f>
        <v>FI2692</v>
      </c>
      <c r="B1151" t="s">
        <v>807</v>
      </c>
      <c r="D1151" t="str">
        <f>IFERROR(VLOOKUP(BTT[[#This Row],[Verwendete Transaktion (Pflichtauswahl)]],Transaktionen[[Transaktionen]:[Langtext]],2,FALSE),"")</f>
        <v>Plan/Ist Bilanzkonten Profit Center</v>
      </c>
      <c r="E1151" t="str">
        <f>IFERROR(IF(NOT(BTT[[#This Row],[Manuelle Änderung des Verantwortliches TP
(Auswahl - bei Bedarf)]]=""),BTT[[#This Row],[Manuelle Änderung des Verantwortliches TP
(Auswahl - bei Bedarf)]],VLOOKUP(BTT[[#This Row],[Hauptprozess
(Pflichtauswahl)]],Hauptprozesse[],3,FALSE)),"")</f>
        <v>FI</v>
      </c>
      <c r="F1151" t="s">
        <v>5</v>
      </c>
      <c r="G1151" t="s">
        <v>2997</v>
      </c>
      <c r="H1151" t="s">
        <v>810</v>
      </c>
      <c r="I1151" t="s">
        <v>3301</v>
      </c>
      <c r="J1151" t="str">
        <f>IFERROR(VLOOKUP(BTT[[#This Row],[Verwendete Transaktion (Pflichtauswahl)]],Transaktionen[[Transaktionen]:[Langtext]],2,FALSE),"")</f>
        <v>Plan/Ist Bilanzkonten Profit Center</v>
      </c>
      <c r="O1151" t="s">
        <v>83</v>
      </c>
      <c r="T1151" t="s">
        <v>83</v>
      </c>
      <c r="V1151" t="str">
        <f>IFERROR(VLOOKUP(BTT[[#This Row],[Verwendetes Formular
(Auswahl falls relevant)]],Formulare[[Formularbezeichnung]:[Formularname (technisch)]],2,FALSE),"")</f>
        <v/>
      </c>
      <c r="X1151" t="s">
        <v>83</v>
      </c>
      <c r="Y1151" s="4"/>
      <c r="AC1151" s="22" t="s">
        <v>97</v>
      </c>
      <c r="AD1151" t="s">
        <v>98</v>
      </c>
      <c r="AF1151" s="22" t="s">
        <v>97</v>
      </c>
      <c r="AJ1151" t="s">
        <v>99</v>
      </c>
      <c r="AK1151" t="str">
        <f>IF(BTT[[#This Row],[Subprozess
(optionale Auswahl)]]="","okay",IF(VLOOKUP(BTT[[#This Row],[Subprozess
(optionale Auswahl)]],BPML[[Subprozess]:[Zugeordneter Hauptprozess]],3,FALSE)=BTT[[#This Row],[Hauptprozess
(Pflichtauswahl)]],"okay","falscher Subprozess"))</f>
        <v>okay</v>
      </c>
      <c r="AL1151" t="str">
        <f>IF(aktives_Teilprojekt="Master","",IF(BTT[[#This Row],[Verantwortliches TP
(automatisch)]]=VLOOKUP(aktives_Teilprojekt,Teilprojekte[[Teilprojekte]:[Kürzel]],2,FALSE),"okay","Hauptprozess anderes TP"))</f>
        <v>okay</v>
      </c>
      <c r="AM11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1" t="str">
        <f>IFERROR(IF(BTT[[#This Row],[SAP-Modul
(Pflichtauswahl)]]&lt;&gt;VLOOKUP(BTT[[#This Row],[Verwendete Transaktion (Pflichtauswahl)]],Transaktionen[[Transaktionen]:[Modul]],3,FALSE),"Modul anders","okay"),"")</f>
        <v>Modul anders</v>
      </c>
      <c r="AP1151" t="str">
        <f>IFERROR(IF(COUNTIFS(BTT[Verwendete Transaktion (Pflichtauswahl)],BTT[[#This Row],[Verwendete Transaktion (Pflichtauswahl)]],BTT[SAP-Modul
(Pflichtauswahl)],"&lt;&gt;"&amp;BTT[[#This Row],[SAP-Modul
(Pflichtauswahl)]])&gt;0,"Modul anders","okay"),"")</f>
        <v>okay</v>
      </c>
      <c r="AQ1151" t="str">
        <f>IFERROR(IF(COUNTIFS(BTT[Verwendete Transaktion (Pflichtauswahl)],BTT[[#This Row],[Verwendete Transaktion (Pflichtauswahl)]],BTT[Verantwortliches TP
(automatisch)],"&lt;&gt;"&amp;BTT[[#This Row],[Verantwortliches TP
(automatisch)]])&gt;0,"Transaktion mehrfach","okay"),"")</f>
        <v>okay</v>
      </c>
      <c r="AR1151" t="str">
        <f>IFERROR(IF(COUNTIFS(BTT[Verwendete Transaktion (Pflichtauswahl)],BTT[[#This Row],[Verwendete Transaktion (Pflichtauswahl)]],BTT[Verantwortliches TP
(automatisch)],"&lt;&gt;"&amp;VLOOKUP(aktives_Teilprojekt,Teilprojekte[[Teilprojekte]:[Kürzel]],2,FALSE))&gt;0,"Transaktion mehrfach","okay"),"")</f>
        <v>okay</v>
      </c>
      <c r="AS1151" t="s">
        <v>3302</v>
      </c>
    </row>
    <row r="1152" spans="1:45">
      <c r="A1152" t="str">
        <f>IFERROR(IF(BTT[[#This Row],[Lfd Nr. 
(aus konsolidierter Datei)]]&lt;&gt;"",BTT[[#This Row],[Lfd Nr. 
(aus konsolidierter Datei)]],VLOOKUP(aktives_Teilprojekt,Teilprojekte[[Teilprojekte]:[Kürzel]],2,FALSE)&amp;ROW(BTT[[#This Row],[Lfd Nr.
(automatisch)]])-2),"")</f>
        <v>FI2693</v>
      </c>
      <c r="B1152" t="s">
        <v>807</v>
      </c>
      <c r="D1152" t="str">
        <f>IFERROR(VLOOKUP(BTT[[#This Row],[Verwendete Transaktion (Pflichtauswahl)]],Transaktionen[[Transaktionen]:[Langtext]],2,FALSE),"")</f>
        <v>PrCtr-Gruppe: Kennzahlen</v>
      </c>
      <c r="E1152" t="str">
        <f>IFERROR(IF(NOT(BTT[[#This Row],[Manuelle Änderung des Verantwortliches TP
(Auswahl - bei Bedarf)]]=""),BTT[[#This Row],[Manuelle Änderung des Verantwortliches TP
(Auswahl - bei Bedarf)]],VLOOKUP(BTT[[#This Row],[Hauptprozess
(Pflichtauswahl)]],Hauptprozesse[],3,FALSE)),"")</f>
        <v>FI</v>
      </c>
      <c r="F1152" t="s">
        <v>5</v>
      </c>
      <c r="G1152" t="s">
        <v>831</v>
      </c>
      <c r="H1152" t="s">
        <v>810</v>
      </c>
      <c r="I1152" t="s">
        <v>3303</v>
      </c>
      <c r="J1152" t="str">
        <f>IFERROR(VLOOKUP(BTT[[#This Row],[Verwendete Transaktion (Pflichtauswahl)]],Transaktionen[[Transaktionen]:[Langtext]],2,FALSE),"")</f>
        <v>PrCtr-Gruppe: Kennzahlen</v>
      </c>
      <c r="V1152" t="str">
        <f>IFERROR(VLOOKUP(BTT[[#This Row],[Verwendetes Formular
(Auswahl falls relevant)]],Formulare[[Formularbezeichnung]:[Formularname (technisch)]],2,FALSE),"")</f>
        <v/>
      </c>
      <c r="X1152" t="s">
        <v>83</v>
      </c>
      <c r="Y1152" s="4"/>
      <c r="AC1152" s="22" t="s">
        <v>97</v>
      </c>
      <c r="AD1152" t="s">
        <v>98</v>
      </c>
      <c r="AF1152" s="22" t="s">
        <v>97</v>
      </c>
      <c r="AJ1152" t="s">
        <v>99</v>
      </c>
      <c r="AK1152" t="str">
        <f>IF(BTT[[#This Row],[Subprozess
(optionale Auswahl)]]="","okay",IF(VLOOKUP(BTT[[#This Row],[Subprozess
(optionale Auswahl)]],BPML[[Subprozess]:[Zugeordneter Hauptprozess]],3,FALSE)=BTT[[#This Row],[Hauptprozess
(Pflichtauswahl)]],"okay","falscher Subprozess"))</f>
        <v>okay</v>
      </c>
      <c r="AL1152" t="str">
        <f>IF(aktives_Teilprojekt="Master","",IF(BTT[[#This Row],[Verantwortliches TP
(automatisch)]]=VLOOKUP(aktives_Teilprojekt,Teilprojekte[[Teilprojekte]:[Kürzel]],2,FALSE),"okay","Hauptprozess anderes TP"))</f>
        <v>okay</v>
      </c>
      <c r="AM11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2" t="str">
        <f>IFERROR(IF(BTT[[#This Row],[SAP-Modul
(Pflichtauswahl)]]&lt;&gt;VLOOKUP(BTT[[#This Row],[Verwendete Transaktion (Pflichtauswahl)]],Transaktionen[[Transaktionen]:[Modul]],3,FALSE),"Modul anders","okay"),"")</f>
        <v>Modul anders</v>
      </c>
      <c r="AP1152" t="str">
        <f>IFERROR(IF(COUNTIFS(BTT[Verwendete Transaktion (Pflichtauswahl)],BTT[[#This Row],[Verwendete Transaktion (Pflichtauswahl)]],BTT[SAP-Modul
(Pflichtauswahl)],"&lt;&gt;"&amp;BTT[[#This Row],[SAP-Modul
(Pflichtauswahl)]])&gt;0,"Modul anders","okay"),"")</f>
        <v>okay</v>
      </c>
      <c r="AQ1152" t="str">
        <f>IFERROR(IF(COUNTIFS(BTT[Verwendete Transaktion (Pflichtauswahl)],BTT[[#This Row],[Verwendete Transaktion (Pflichtauswahl)]],BTT[Verantwortliches TP
(automatisch)],"&lt;&gt;"&amp;BTT[[#This Row],[Verantwortliches TP
(automatisch)]])&gt;0,"Transaktion mehrfach","okay"),"")</f>
        <v>okay</v>
      </c>
      <c r="AR1152" t="str">
        <f>IFERROR(IF(COUNTIFS(BTT[Verwendete Transaktion (Pflichtauswahl)],BTT[[#This Row],[Verwendete Transaktion (Pflichtauswahl)]],BTT[Verantwortliches TP
(automatisch)],"&lt;&gt;"&amp;VLOOKUP(aktives_Teilprojekt,Teilprojekte[[Teilprojekte]:[Kürzel]],2,FALSE))&gt;0,"Transaktion mehrfach","okay"),"")</f>
        <v>okay</v>
      </c>
      <c r="AS1152" t="s">
        <v>3304</v>
      </c>
    </row>
    <row r="1153" spans="1:45">
      <c r="A1153" t="str">
        <f>IFERROR(IF(BTT[[#This Row],[Lfd Nr. 
(aus konsolidierter Datei)]]&lt;&gt;"",BTT[[#This Row],[Lfd Nr. 
(aus konsolidierter Datei)]],VLOOKUP(aktives_Teilprojekt,Teilprojekte[[Teilprojekte]:[Kürzel]],2,FALSE)&amp;ROW(BTT[[#This Row],[Lfd Nr.
(automatisch)]])-2),"")</f>
        <v>FI2694</v>
      </c>
      <c r="B1153" t="s">
        <v>807</v>
      </c>
      <c r="D1153" t="str">
        <f>IFERROR(VLOOKUP(BTT[[#This Row],[Verwendete Transaktion (Pflichtauswahl)]],Transaktionen[[Transaktionen]:[Langtext]],2,FALSE),"")</f>
        <v>PrCtr-Vergleich:Return on Investment</v>
      </c>
      <c r="E1153" t="str">
        <f>IFERROR(IF(NOT(BTT[[#This Row],[Manuelle Änderung des Verantwortliches TP
(Auswahl - bei Bedarf)]]=""),BTT[[#This Row],[Manuelle Änderung des Verantwortliches TP
(Auswahl - bei Bedarf)]],VLOOKUP(BTT[[#This Row],[Hauptprozess
(Pflichtauswahl)]],Hauptprozesse[],3,FALSE)),"")</f>
        <v>FI</v>
      </c>
      <c r="F1153" t="s">
        <v>5</v>
      </c>
      <c r="G1153" t="s">
        <v>831</v>
      </c>
      <c r="H1153" t="s">
        <v>810</v>
      </c>
      <c r="I1153" t="s">
        <v>3305</v>
      </c>
      <c r="J1153" t="str">
        <f>IFERROR(VLOOKUP(BTT[[#This Row],[Verwendete Transaktion (Pflichtauswahl)]],Transaktionen[[Transaktionen]:[Langtext]],2,FALSE),"")</f>
        <v>PrCtr-Vergleich:Return on Investment</v>
      </c>
      <c r="V1153" t="str">
        <f>IFERROR(VLOOKUP(BTT[[#This Row],[Verwendetes Formular
(Auswahl falls relevant)]],Formulare[[Formularbezeichnung]:[Formularname (technisch)]],2,FALSE),"")</f>
        <v/>
      </c>
      <c r="X1153" t="s">
        <v>83</v>
      </c>
      <c r="Y1153" s="4"/>
      <c r="AC1153" s="22" t="s">
        <v>97</v>
      </c>
      <c r="AD1153" t="s">
        <v>98</v>
      </c>
      <c r="AF1153" s="22" t="s">
        <v>97</v>
      </c>
      <c r="AJ1153" t="s">
        <v>99</v>
      </c>
      <c r="AK1153" t="str">
        <f>IF(BTT[[#This Row],[Subprozess
(optionale Auswahl)]]="","okay",IF(VLOOKUP(BTT[[#This Row],[Subprozess
(optionale Auswahl)]],BPML[[Subprozess]:[Zugeordneter Hauptprozess]],3,FALSE)=BTT[[#This Row],[Hauptprozess
(Pflichtauswahl)]],"okay","falscher Subprozess"))</f>
        <v>okay</v>
      </c>
      <c r="AL1153" t="str">
        <f>IF(aktives_Teilprojekt="Master","",IF(BTT[[#This Row],[Verantwortliches TP
(automatisch)]]=VLOOKUP(aktives_Teilprojekt,Teilprojekte[[Teilprojekte]:[Kürzel]],2,FALSE),"okay","Hauptprozess anderes TP"))</f>
        <v>okay</v>
      </c>
      <c r="AM11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3" t="str">
        <f>IFERROR(IF(BTT[[#This Row],[SAP-Modul
(Pflichtauswahl)]]&lt;&gt;VLOOKUP(BTT[[#This Row],[Verwendete Transaktion (Pflichtauswahl)]],Transaktionen[[Transaktionen]:[Modul]],3,FALSE),"Modul anders","okay"),"")</f>
        <v>Modul anders</v>
      </c>
      <c r="AP1153" t="str">
        <f>IFERROR(IF(COUNTIFS(BTT[Verwendete Transaktion (Pflichtauswahl)],BTT[[#This Row],[Verwendete Transaktion (Pflichtauswahl)]],BTT[SAP-Modul
(Pflichtauswahl)],"&lt;&gt;"&amp;BTT[[#This Row],[SAP-Modul
(Pflichtauswahl)]])&gt;0,"Modul anders","okay"),"")</f>
        <v>okay</v>
      </c>
      <c r="AQ1153" t="str">
        <f>IFERROR(IF(COUNTIFS(BTT[Verwendete Transaktion (Pflichtauswahl)],BTT[[#This Row],[Verwendete Transaktion (Pflichtauswahl)]],BTT[Verantwortliches TP
(automatisch)],"&lt;&gt;"&amp;BTT[[#This Row],[Verantwortliches TP
(automatisch)]])&gt;0,"Transaktion mehrfach","okay"),"")</f>
        <v>okay</v>
      </c>
      <c r="AR1153" t="str">
        <f>IFERROR(IF(COUNTIFS(BTT[Verwendete Transaktion (Pflichtauswahl)],BTT[[#This Row],[Verwendete Transaktion (Pflichtauswahl)]],BTT[Verantwortliches TP
(automatisch)],"&lt;&gt;"&amp;VLOOKUP(aktives_Teilprojekt,Teilprojekte[[Teilprojekte]:[Kürzel]],2,FALSE))&gt;0,"Transaktion mehrfach","okay"),"")</f>
        <v>okay</v>
      </c>
      <c r="AS1153" t="s">
        <v>3306</v>
      </c>
    </row>
    <row r="1154" spans="1:45">
      <c r="A1154" t="str">
        <f>IFERROR(IF(BTT[[#This Row],[Lfd Nr. 
(aus konsolidierter Datei)]]&lt;&gt;"",BTT[[#This Row],[Lfd Nr. 
(aus konsolidierter Datei)]],VLOOKUP(aktives_Teilprojekt,Teilprojekte[[Teilprojekte]:[Kürzel]],2,FALSE)&amp;ROW(BTT[[#This Row],[Lfd Nr.
(automatisch)]])-2),"")</f>
        <v>FI2695</v>
      </c>
      <c r="B1154" t="s">
        <v>807</v>
      </c>
      <c r="D1154" t="str">
        <f>IFERROR(VLOOKUP(BTT[[#This Row],[Verwendete Transaktion (Pflichtauswahl)]],Transaktionen[[Transaktionen]:[Langtext]],2,FALSE),"")</f>
        <v>PrCtr-Gruppe Plan/Ist-Vergleich</v>
      </c>
      <c r="E1154" t="str">
        <f>IFERROR(IF(NOT(BTT[[#This Row],[Manuelle Änderung des Verantwortliches TP
(Auswahl - bei Bedarf)]]=""),BTT[[#This Row],[Manuelle Änderung des Verantwortliches TP
(Auswahl - bei Bedarf)]],VLOOKUP(BTT[[#This Row],[Hauptprozess
(Pflichtauswahl)]],Hauptprozesse[],3,FALSE)),"")</f>
        <v>FI</v>
      </c>
      <c r="F1154" t="s">
        <v>5</v>
      </c>
      <c r="G1154" t="s">
        <v>831</v>
      </c>
      <c r="H1154" t="s">
        <v>810</v>
      </c>
      <c r="I1154" t="s">
        <v>3307</v>
      </c>
      <c r="J1154" t="str">
        <f>IFERROR(VLOOKUP(BTT[[#This Row],[Verwendete Transaktion (Pflichtauswahl)]],Transaktionen[[Transaktionen]:[Langtext]],2,FALSE),"")</f>
        <v>PrCtr-Gruppe Plan/Ist-Vergleich</v>
      </c>
      <c r="V1154" t="str">
        <f>IFERROR(VLOOKUP(BTT[[#This Row],[Verwendetes Formular
(Auswahl falls relevant)]],Formulare[[Formularbezeichnung]:[Formularname (technisch)]],2,FALSE),"")</f>
        <v/>
      </c>
      <c r="X1154" t="s">
        <v>83</v>
      </c>
      <c r="Y1154" s="4"/>
      <c r="AC1154" s="22" t="s">
        <v>97</v>
      </c>
      <c r="AD1154" t="s">
        <v>98</v>
      </c>
      <c r="AF1154" s="22" t="s">
        <v>97</v>
      </c>
      <c r="AJ1154" t="s">
        <v>99</v>
      </c>
      <c r="AK1154" t="str">
        <f>IF(BTT[[#This Row],[Subprozess
(optionale Auswahl)]]="","okay",IF(VLOOKUP(BTT[[#This Row],[Subprozess
(optionale Auswahl)]],BPML[[Subprozess]:[Zugeordneter Hauptprozess]],3,FALSE)=BTT[[#This Row],[Hauptprozess
(Pflichtauswahl)]],"okay","falscher Subprozess"))</f>
        <v>okay</v>
      </c>
      <c r="AL1154" t="str">
        <f>IF(aktives_Teilprojekt="Master","",IF(BTT[[#This Row],[Verantwortliches TP
(automatisch)]]=VLOOKUP(aktives_Teilprojekt,Teilprojekte[[Teilprojekte]:[Kürzel]],2,FALSE),"okay","Hauptprozess anderes TP"))</f>
        <v>okay</v>
      </c>
      <c r="AM11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4" t="str">
        <f>IFERROR(IF(BTT[[#This Row],[SAP-Modul
(Pflichtauswahl)]]&lt;&gt;VLOOKUP(BTT[[#This Row],[Verwendete Transaktion (Pflichtauswahl)]],Transaktionen[[Transaktionen]:[Modul]],3,FALSE),"Modul anders","okay"),"")</f>
        <v>Modul anders</v>
      </c>
      <c r="AP1154" t="str">
        <f>IFERROR(IF(COUNTIFS(BTT[Verwendete Transaktion (Pflichtauswahl)],BTT[[#This Row],[Verwendete Transaktion (Pflichtauswahl)]],BTT[SAP-Modul
(Pflichtauswahl)],"&lt;&gt;"&amp;BTT[[#This Row],[SAP-Modul
(Pflichtauswahl)]])&gt;0,"Modul anders","okay"),"")</f>
        <v>Modul anders</v>
      </c>
      <c r="AQ1154" t="str">
        <f>IFERROR(IF(COUNTIFS(BTT[Verwendete Transaktion (Pflichtauswahl)],BTT[[#This Row],[Verwendete Transaktion (Pflichtauswahl)]],BTT[Verantwortliches TP
(automatisch)],"&lt;&gt;"&amp;BTT[[#This Row],[Verantwortliches TP
(automatisch)]])&gt;0,"Transaktion mehrfach","okay"),"")</f>
        <v>okay</v>
      </c>
      <c r="AR1154" t="str">
        <f>IFERROR(IF(COUNTIFS(BTT[Verwendete Transaktion (Pflichtauswahl)],BTT[[#This Row],[Verwendete Transaktion (Pflichtauswahl)]],BTT[Verantwortliches TP
(automatisch)],"&lt;&gt;"&amp;VLOOKUP(aktives_Teilprojekt,Teilprojekte[[Teilprojekte]:[Kürzel]],2,FALSE))&gt;0,"Transaktion mehrfach","okay"),"")</f>
        <v>okay</v>
      </c>
      <c r="AS1154" t="s">
        <v>3308</v>
      </c>
    </row>
    <row r="1155" spans="1:45">
      <c r="A1155" t="str">
        <f>IFERROR(IF(BTT[[#This Row],[Lfd Nr. 
(aus konsolidierter Datei)]]&lt;&gt;"",BTT[[#This Row],[Lfd Nr. 
(aus konsolidierter Datei)]],VLOOKUP(aktives_Teilprojekt,Teilprojekte[[Teilprojekte]:[Kürzel]],2,FALSE)&amp;ROW(BTT[[#This Row],[Lfd Nr.
(automatisch)]])-2),"")</f>
        <v>HL393</v>
      </c>
      <c r="B1155" t="s">
        <v>734</v>
      </c>
      <c r="C1155" t="s">
        <v>735</v>
      </c>
      <c r="D1155" t="s">
        <v>3309</v>
      </c>
      <c r="E1155" t="str">
        <f>IFERROR(IF(NOT(BTT[[#This Row],[Manuelle Änderung des Verantwortliches TP
(Auswahl - bei Bedarf)]]=""),BTT[[#This Row],[Manuelle Änderung des Verantwortliches TP
(Auswahl - bei Bedarf)]],VLOOKUP(BTT[[#This Row],[Hauptprozess
(Pflichtauswahl)]],Hauptprozesse[],3,FALSE)),"")</f>
        <v>FI</v>
      </c>
      <c r="F1155" t="s">
        <v>5</v>
      </c>
      <c r="G1155" t="s">
        <v>93</v>
      </c>
      <c r="H1155" t="s">
        <v>3227</v>
      </c>
      <c r="I1155" t="s">
        <v>3307</v>
      </c>
      <c r="J1155" t="str">
        <f>IFERROR(VLOOKUP(BTT[[#This Row],[Verwendete Transaktion (Pflichtauswahl)]],Transaktionen[[Transaktionen]:[Langtext]],2,FALSE),"")</f>
        <v>PrCtr-Gruppe Plan/Ist-Vergleich</v>
      </c>
      <c r="O1155" t="s">
        <v>85</v>
      </c>
      <c r="T1155" t="s">
        <v>1226</v>
      </c>
      <c r="V1155" t="str">
        <f>IFERROR(VLOOKUP(BTT[[#This Row],[Verwendetes Formular
(Auswahl falls relevant)]],Formulare[[Formularbezeichnung]:[Formularname (technisch)]],2,FALSE),"")</f>
        <v/>
      </c>
      <c r="W1155" t="s">
        <v>3310</v>
      </c>
      <c r="X1155" t="s">
        <v>85</v>
      </c>
      <c r="Y1155" s="4"/>
      <c r="Z1155" t="s">
        <v>739</v>
      </c>
      <c r="AC1155" s="22" t="s">
        <v>97</v>
      </c>
      <c r="AD1155" t="s">
        <v>98</v>
      </c>
      <c r="AF1155" s="22" t="s">
        <v>97</v>
      </c>
      <c r="AJ1155" t="s">
        <v>99</v>
      </c>
      <c r="AK1155" t="str">
        <f>IF(BTT[[#This Row],[Subprozess
(optionale Auswahl)]]="","okay",IF(VLOOKUP(BTT[[#This Row],[Subprozess
(optionale Auswahl)]],BPML[[Subprozess]:[Zugeordneter Hauptprozess]],3,FALSE)=BTT[[#This Row],[Hauptprozess
(Pflichtauswahl)]],"okay","falscher Subprozess"))</f>
        <v>okay</v>
      </c>
      <c r="AL1155" t="str">
        <f>IF(aktives_Teilprojekt="Master","",IF(BTT[[#This Row],[Verantwortliches TP
(automatisch)]]=VLOOKUP(aktives_Teilprojekt,Teilprojekte[[Teilprojekte]:[Kürzel]],2,FALSE),"okay","Hauptprozess anderes TP"))</f>
        <v>okay</v>
      </c>
      <c r="AM11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11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5" t="str">
        <f>IFERROR(IF(BTT[[#This Row],[SAP-Modul
(Pflichtauswahl)]]&lt;&gt;VLOOKUP(BTT[[#This Row],[Verwendete Transaktion (Pflichtauswahl)]],Transaktionen[[Transaktionen]:[Modul]],3,FALSE),"Modul anders","okay"),"")</f>
        <v>Modul anders</v>
      </c>
      <c r="AP1155" t="str">
        <f>IFERROR(IF(COUNTIFS(BTT[Verwendete Transaktion (Pflichtauswahl)],BTT[[#This Row],[Verwendete Transaktion (Pflichtauswahl)]],BTT[SAP-Modul
(Pflichtauswahl)],"&lt;&gt;"&amp;BTT[[#This Row],[SAP-Modul
(Pflichtauswahl)]])&gt;0,"Modul anders","okay"),"")</f>
        <v>Modul anders</v>
      </c>
      <c r="AQ1155" t="str">
        <f>IFERROR(IF(COUNTIFS(BTT[Verwendete Transaktion (Pflichtauswahl)],BTT[[#This Row],[Verwendete Transaktion (Pflichtauswahl)]],BTT[Verantwortliches TP
(automatisch)],"&lt;&gt;"&amp;BTT[[#This Row],[Verantwortliches TP
(automatisch)]])&gt;0,"Transaktion mehrfach","okay"),"")</f>
        <v>okay</v>
      </c>
      <c r="AR1155" t="str">
        <f>IFERROR(IF(COUNTIFS(BTT[Verwendete Transaktion (Pflichtauswahl)],BTT[[#This Row],[Verwendete Transaktion (Pflichtauswahl)]],BTT[Verantwortliches TP
(automatisch)],"&lt;&gt;"&amp;VLOOKUP(aktives_Teilprojekt,Teilprojekte[[Teilprojekte]:[Kürzel]],2,FALSE))&gt;0,"Transaktion mehrfach","okay"),"")</f>
        <v>okay</v>
      </c>
      <c r="AS1155" t="s">
        <v>3311</v>
      </c>
    </row>
    <row r="1156" spans="1:45">
      <c r="A1156" t="str">
        <f>IFERROR(IF(BTT[[#This Row],[Lfd Nr. 
(aus konsolidierter Datei)]]&lt;&gt;"",BTT[[#This Row],[Lfd Nr. 
(aus konsolidierter Datei)]],VLOOKUP(aktives_Teilprojekt,Teilprojekte[[Teilprojekte]:[Kürzel]],2,FALSE)&amp;ROW(BTT[[#This Row],[Lfd Nr.
(automatisch)]])-2),"")</f>
        <v>FI2871</v>
      </c>
      <c r="B1156" t="s">
        <v>79</v>
      </c>
      <c r="D1156" t="s">
        <v>3312</v>
      </c>
      <c r="E1156" t="str">
        <f>IFERROR(IF(NOT(BTT[[#This Row],[Manuelle Änderung des Verantwortliches TP
(Auswahl - bei Bedarf)]]=""),BTT[[#This Row],[Manuelle Änderung des Verantwortliches TP
(Auswahl - bei Bedarf)]],VLOOKUP(BTT[[#This Row],[Hauptprozess
(Pflichtauswahl)]],Hauptprozesse[],3,FALSE)),"")</f>
        <v>FI</v>
      </c>
      <c r="G1156" t="s">
        <v>809</v>
      </c>
      <c r="H1156" t="s">
        <v>810</v>
      </c>
      <c r="I1156" t="s">
        <v>3307</v>
      </c>
      <c r="J1156" t="str">
        <f>IFERROR(VLOOKUP(BTT[[#This Row],[Verwendete Transaktion (Pflichtauswahl)]],Transaktionen[[Transaktionen]:[Langtext]],2,FALSE),"")</f>
        <v>PrCtr-Gruppe Plan/Ist-Vergleich</v>
      </c>
      <c r="O1156" t="s">
        <v>83</v>
      </c>
      <c r="T1156" t="s">
        <v>83</v>
      </c>
      <c r="V1156" t="str">
        <f>IFERROR(VLOOKUP(BTT[[#This Row],[Verwendetes Formular
(Auswahl falls relevant)]],Formulare[[Formularbezeichnung]:[Formularname (technisch)]],2,FALSE),"")</f>
        <v/>
      </c>
      <c r="X1156" t="s">
        <v>83</v>
      </c>
      <c r="Y1156" s="4"/>
      <c r="AC1156" s="22" t="s">
        <v>97</v>
      </c>
      <c r="AD1156" t="s">
        <v>98</v>
      </c>
      <c r="AF1156" s="22" t="s">
        <v>97</v>
      </c>
      <c r="AJ1156" t="s">
        <v>99</v>
      </c>
      <c r="AK1156" t="str">
        <f>IF(BTT[[#This Row],[Subprozess
(optionale Auswahl)]]="","okay",IF(VLOOKUP(BTT[[#This Row],[Subprozess
(optionale Auswahl)]],BPML[[Subprozess]:[Zugeordneter Hauptprozess]],3,FALSE)=BTT[[#This Row],[Hauptprozess
(Pflichtauswahl)]],"okay","falscher Subprozess"))</f>
        <v>okay</v>
      </c>
      <c r="AL1156" t="str">
        <f>IF(aktives_Teilprojekt="Master","",IF(BTT[[#This Row],[Verantwortliches TP
(automatisch)]]=VLOOKUP(aktives_Teilprojekt,Teilprojekte[[Teilprojekte]:[Kürzel]],2,FALSE),"okay","Hauptprozess anderes TP"))</f>
        <v>okay</v>
      </c>
      <c r="AM11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6" t="str">
        <f>IFERROR(IF(BTT[[#This Row],[SAP-Modul
(Pflichtauswahl)]]&lt;&gt;VLOOKUP(BTT[[#This Row],[Verwendete Transaktion (Pflichtauswahl)]],Transaktionen[[Transaktionen]:[Modul]],3,FALSE),"Modul anders","okay"),"")</f>
        <v>Modul anders</v>
      </c>
      <c r="AP1156" t="str">
        <f>IFERROR(IF(COUNTIFS(BTT[Verwendete Transaktion (Pflichtauswahl)],BTT[[#This Row],[Verwendete Transaktion (Pflichtauswahl)]],BTT[SAP-Modul
(Pflichtauswahl)],"&lt;&gt;"&amp;BTT[[#This Row],[SAP-Modul
(Pflichtauswahl)]])&gt;0,"Modul anders","okay"),"")</f>
        <v>Modul anders</v>
      </c>
      <c r="AQ1156" t="str">
        <f>IFERROR(IF(COUNTIFS(BTT[Verwendete Transaktion (Pflichtauswahl)],BTT[[#This Row],[Verwendete Transaktion (Pflichtauswahl)]],BTT[Verantwortliches TP
(automatisch)],"&lt;&gt;"&amp;BTT[[#This Row],[Verantwortliches TP
(automatisch)]])&gt;0,"Transaktion mehrfach","okay"),"")</f>
        <v>okay</v>
      </c>
      <c r="AR1156" t="str">
        <f>IFERROR(IF(COUNTIFS(BTT[Verwendete Transaktion (Pflichtauswahl)],BTT[[#This Row],[Verwendete Transaktion (Pflichtauswahl)]],BTT[Verantwortliches TP
(automatisch)],"&lt;&gt;"&amp;VLOOKUP(aktives_Teilprojekt,Teilprojekte[[Teilprojekte]:[Kürzel]],2,FALSE))&gt;0,"Transaktion mehrfach","okay"),"")</f>
        <v>okay</v>
      </c>
      <c r="AS1156" t="s">
        <v>3313</v>
      </c>
    </row>
    <row r="1157" spans="1:45">
      <c r="A1157" t="str">
        <f>IFERROR(IF(BTT[[#This Row],[Lfd Nr. 
(aus konsolidierter Datei)]]&lt;&gt;"",BTT[[#This Row],[Lfd Nr. 
(aus konsolidierter Datei)]],VLOOKUP(aktives_Teilprojekt,Teilprojekte[[Teilprojekte]:[Kürzel]],2,FALSE)&amp;ROW(BTT[[#This Row],[Lfd Nr.
(automatisch)]])-2),"")</f>
        <v>FI2528</v>
      </c>
      <c r="B1157" t="s">
        <v>101</v>
      </c>
      <c r="D1157" t="s">
        <v>102</v>
      </c>
      <c r="E1157" t="str">
        <f>IFERROR(IF(NOT(BTT[[#This Row],[Manuelle Änderung des Verantwortliches TP
(Auswahl - bei Bedarf)]]=""),BTT[[#This Row],[Manuelle Änderung des Verantwortliches TP
(Auswahl - bei Bedarf)]],VLOOKUP(BTT[[#This Row],[Hauptprozess
(Pflichtauswahl)]],Hauptprozesse[],3,FALSE)),"")</f>
        <v>FI</v>
      </c>
      <c r="F1157" t="s">
        <v>5</v>
      </c>
      <c r="G1157" t="s">
        <v>93</v>
      </c>
      <c r="H1157" t="s">
        <v>792</v>
      </c>
      <c r="I1157" t="s">
        <v>3314</v>
      </c>
      <c r="J1157" t="str">
        <f>IFERROR(VLOOKUP(BTT[[#This Row],[Verwendete Transaktion (Pflichtauswahl)]],Transaktionen[[Transaktionen]:[Langtext]],2,FALSE),"")</f>
        <v>Statistische Kennzahlen</v>
      </c>
      <c r="V1157" t="str">
        <f>IFERROR(VLOOKUP(BTT[[#This Row],[Verwendetes Formular
(Auswahl falls relevant)]],Formulare[[Formularbezeichnung]:[Formularname (technisch)]],2,FALSE),"")</f>
        <v/>
      </c>
      <c r="X1157" t="s">
        <v>83</v>
      </c>
      <c r="Y1157" s="4" t="s">
        <v>1184</v>
      </c>
      <c r="AC1157" s="22" t="s">
        <v>97</v>
      </c>
      <c r="AD1157" t="s">
        <v>98</v>
      </c>
      <c r="AF1157" s="22" t="s">
        <v>97</v>
      </c>
      <c r="AJ1157" t="s">
        <v>99</v>
      </c>
      <c r="AK1157" t="str">
        <f>IF(BTT[[#This Row],[Subprozess
(optionale Auswahl)]]="","okay",IF(VLOOKUP(BTT[[#This Row],[Subprozess
(optionale Auswahl)]],BPML[[Subprozess]:[Zugeordneter Hauptprozess]],3,FALSE)=BTT[[#This Row],[Hauptprozess
(Pflichtauswahl)]],"okay","falscher Subprozess"))</f>
        <v>okay</v>
      </c>
      <c r="AL1157" t="str">
        <f>IF(aktives_Teilprojekt="Master","",IF(BTT[[#This Row],[Verantwortliches TP
(automatisch)]]=VLOOKUP(aktives_Teilprojekt,Teilprojekte[[Teilprojekte]:[Kürzel]],2,FALSE),"okay","Hauptprozess anderes TP"))</f>
        <v>okay</v>
      </c>
      <c r="AM11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7" t="str">
        <f>IFERROR(IF(BTT[[#This Row],[SAP-Modul
(Pflichtauswahl)]]&lt;&gt;VLOOKUP(BTT[[#This Row],[Verwendete Transaktion (Pflichtauswahl)]],Transaktionen[[Transaktionen]:[Modul]],3,FALSE),"Modul anders","okay"),"")</f>
        <v>Modul anders</v>
      </c>
      <c r="AP1157" t="str">
        <f>IFERROR(IF(COUNTIFS(BTT[Verwendete Transaktion (Pflichtauswahl)],BTT[[#This Row],[Verwendete Transaktion (Pflichtauswahl)]],BTT[SAP-Modul
(Pflichtauswahl)],"&lt;&gt;"&amp;BTT[[#This Row],[SAP-Modul
(Pflichtauswahl)]])&gt;0,"Modul anders","okay"),"")</f>
        <v>Modul anders</v>
      </c>
      <c r="AQ1157" t="str">
        <f>IFERROR(IF(COUNTIFS(BTT[Verwendete Transaktion (Pflichtauswahl)],BTT[[#This Row],[Verwendete Transaktion (Pflichtauswahl)]],BTT[Verantwortliches TP
(automatisch)],"&lt;&gt;"&amp;BTT[[#This Row],[Verantwortliches TP
(automatisch)]])&gt;0,"Transaktion mehrfach","okay"),"")</f>
        <v>okay</v>
      </c>
      <c r="AR1157" t="str">
        <f>IFERROR(IF(COUNTIFS(BTT[Verwendete Transaktion (Pflichtauswahl)],BTT[[#This Row],[Verwendete Transaktion (Pflichtauswahl)]],BTT[Verantwortliches TP
(automatisch)],"&lt;&gt;"&amp;VLOOKUP(aktives_Teilprojekt,Teilprojekte[[Teilprojekte]:[Kürzel]],2,FALSE))&gt;0,"Transaktion mehrfach","okay"),"")</f>
        <v>okay</v>
      </c>
      <c r="AS1157" t="s">
        <v>3315</v>
      </c>
    </row>
    <row r="1158" spans="1:45">
      <c r="A1158" t="str">
        <f>IFERROR(IF(BTT[[#This Row],[Lfd Nr. 
(aus konsolidierter Datei)]]&lt;&gt;"",BTT[[#This Row],[Lfd Nr. 
(aus konsolidierter Datei)]],VLOOKUP(aktives_Teilprojekt,Teilprojekte[[Teilprojekte]:[Kürzel]],2,FALSE)&amp;ROW(BTT[[#This Row],[Lfd Nr.
(automatisch)]])-2),"")</f>
        <v>FI2696</v>
      </c>
      <c r="B1158" t="s">
        <v>807</v>
      </c>
      <c r="D1158" t="str">
        <f>IFERROR(VLOOKUP(BTT[[#This Row],[Verwendete Transaktion (Pflichtauswahl)]],Transaktionen[[Transaktionen]:[Langtext]],2,FALSE),"")</f>
        <v>Profit Center: Forderungen</v>
      </c>
      <c r="E1158" t="str">
        <f>IFERROR(IF(NOT(BTT[[#This Row],[Manuelle Änderung des Verantwortliches TP
(Auswahl - bei Bedarf)]]=""),BTT[[#This Row],[Manuelle Änderung des Verantwortliches TP
(Auswahl - bei Bedarf)]],VLOOKUP(BTT[[#This Row],[Hauptprozess
(Pflichtauswahl)]],Hauptprozesse[],3,FALSE)),"")</f>
        <v>FI</v>
      </c>
      <c r="F1158" t="s">
        <v>5</v>
      </c>
      <c r="G1158" t="s">
        <v>831</v>
      </c>
      <c r="H1158" t="s">
        <v>810</v>
      </c>
      <c r="I1158" t="s">
        <v>3316</v>
      </c>
      <c r="J1158" t="str">
        <f>IFERROR(VLOOKUP(BTT[[#This Row],[Verwendete Transaktion (Pflichtauswahl)]],Transaktionen[[Transaktionen]:[Langtext]],2,FALSE),"")</f>
        <v>Profit Center: Forderungen</v>
      </c>
      <c r="V1158" t="str">
        <f>IFERROR(VLOOKUP(BTT[[#This Row],[Verwendetes Formular
(Auswahl falls relevant)]],Formulare[[Formularbezeichnung]:[Formularname (technisch)]],2,FALSE),"")</f>
        <v/>
      </c>
      <c r="X1158" t="s">
        <v>83</v>
      </c>
      <c r="Y1158" s="4"/>
      <c r="AC1158" s="22" t="s">
        <v>97</v>
      </c>
      <c r="AD1158" t="s">
        <v>98</v>
      </c>
      <c r="AF1158" s="22" t="s">
        <v>97</v>
      </c>
      <c r="AJ1158" t="s">
        <v>99</v>
      </c>
      <c r="AK1158" t="str">
        <f>IF(BTT[[#This Row],[Subprozess
(optionale Auswahl)]]="","okay",IF(VLOOKUP(BTT[[#This Row],[Subprozess
(optionale Auswahl)]],BPML[[Subprozess]:[Zugeordneter Hauptprozess]],3,FALSE)=BTT[[#This Row],[Hauptprozess
(Pflichtauswahl)]],"okay","falscher Subprozess"))</f>
        <v>okay</v>
      </c>
      <c r="AL1158" t="str">
        <f>IF(aktives_Teilprojekt="Master","",IF(BTT[[#This Row],[Verantwortliches TP
(automatisch)]]=VLOOKUP(aktives_Teilprojekt,Teilprojekte[[Teilprojekte]:[Kürzel]],2,FALSE),"okay","Hauptprozess anderes TP"))</f>
        <v>okay</v>
      </c>
      <c r="AM11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8" t="str">
        <f>IFERROR(IF(BTT[[#This Row],[SAP-Modul
(Pflichtauswahl)]]&lt;&gt;VLOOKUP(BTT[[#This Row],[Verwendete Transaktion (Pflichtauswahl)]],Transaktionen[[Transaktionen]:[Modul]],3,FALSE),"Modul anders","okay"),"")</f>
        <v>Modul anders</v>
      </c>
      <c r="AP1158" t="str">
        <f>IFERROR(IF(COUNTIFS(BTT[Verwendete Transaktion (Pflichtauswahl)],BTT[[#This Row],[Verwendete Transaktion (Pflichtauswahl)]],BTT[SAP-Modul
(Pflichtauswahl)],"&lt;&gt;"&amp;BTT[[#This Row],[SAP-Modul
(Pflichtauswahl)]])&gt;0,"Modul anders","okay"),"")</f>
        <v>okay</v>
      </c>
      <c r="AQ1158" t="str">
        <f>IFERROR(IF(COUNTIFS(BTT[Verwendete Transaktion (Pflichtauswahl)],BTT[[#This Row],[Verwendete Transaktion (Pflichtauswahl)]],BTT[Verantwortliches TP
(automatisch)],"&lt;&gt;"&amp;BTT[[#This Row],[Verantwortliches TP
(automatisch)]])&gt;0,"Transaktion mehrfach","okay"),"")</f>
        <v>okay</v>
      </c>
      <c r="AR1158" t="str">
        <f>IFERROR(IF(COUNTIFS(BTT[Verwendete Transaktion (Pflichtauswahl)],BTT[[#This Row],[Verwendete Transaktion (Pflichtauswahl)]],BTT[Verantwortliches TP
(automatisch)],"&lt;&gt;"&amp;VLOOKUP(aktives_Teilprojekt,Teilprojekte[[Teilprojekte]:[Kürzel]],2,FALSE))&gt;0,"Transaktion mehrfach","okay"),"")</f>
        <v>okay</v>
      </c>
      <c r="AS1158" t="s">
        <v>3317</v>
      </c>
    </row>
    <row r="1159" spans="1:45">
      <c r="A1159" t="str">
        <f>IFERROR(IF(BTT[[#This Row],[Lfd Nr. 
(aus konsolidierter Datei)]]&lt;&gt;"",BTT[[#This Row],[Lfd Nr. 
(aus konsolidierter Datei)]],VLOOKUP(aktives_Teilprojekt,Teilprojekte[[Teilprojekte]:[Kürzel]],2,FALSE)&amp;ROW(BTT[[#This Row],[Lfd Nr.
(automatisch)]])-2),"")</f>
        <v>FI2697</v>
      </c>
      <c r="B1159" t="s">
        <v>807</v>
      </c>
      <c r="D1159" t="str">
        <f>IFERROR(VLOOKUP(BTT[[#This Row],[Verwendete Transaktion (Pflichtauswahl)]],Transaktionen[[Transaktionen]:[Langtext]],2,FALSE),"")</f>
        <v>Profit Center: Verbindlichkeiten</v>
      </c>
      <c r="E1159" t="str">
        <f>IFERROR(IF(NOT(BTT[[#This Row],[Manuelle Änderung des Verantwortliches TP
(Auswahl - bei Bedarf)]]=""),BTT[[#This Row],[Manuelle Änderung des Verantwortliches TP
(Auswahl - bei Bedarf)]],VLOOKUP(BTT[[#This Row],[Hauptprozess
(Pflichtauswahl)]],Hauptprozesse[],3,FALSE)),"")</f>
        <v>FI</v>
      </c>
      <c r="F1159" t="s">
        <v>5</v>
      </c>
      <c r="G1159" t="s">
        <v>831</v>
      </c>
      <c r="H1159" t="s">
        <v>810</v>
      </c>
      <c r="I1159" t="s">
        <v>3318</v>
      </c>
      <c r="J1159" t="str">
        <f>IFERROR(VLOOKUP(BTT[[#This Row],[Verwendete Transaktion (Pflichtauswahl)]],Transaktionen[[Transaktionen]:[Langtext]],2,FALSE),"")</f>
        <v>Profit Center: Verbindlichkeiten</v>
      </c>
      <c r="V1159" t="str">
        <f>IFERROR(VLOOKUP(BTT[[#This Row],[Verwendetes Formular
(Auswahl falls relevant)]],Formulare[[Formularbezeichnung]:[Formularname (technisch)]],2,FALSE),"")</f>
        <v/>
      </c>
      <c r="X1159" t="s">
        <v>83</v>
      </c>
      <c r="Y1159" s="4"/>
      <c r="AC1159" s="22" t="s">
        <v>97</v>
      </c>
      <c r="AD1159" t="s">
        <v>98</v>
      </c>
      <c r="AF1159" s="22" t="s">
        <v>97</v>
      </c>
      <c r="AJ1159" t="s">
        <v>99</v>
      </c>
      <c r="AK1159" t="str">
        <f>IF(BTT[[#This Row],[Subprozess
(optionale Auswahl)]]="","okay",IF(VLOOKUP(BTT[[#This Row],[Subprozess
(optionale Auswahl)]],BPML[[Subprozess]:[Zugeordneter Hauptprozess]],3,FALSE)=BTT[[#This Row],[Hauptprozess
(Pflichtauswahl)]],"okay","falscher Subprozess"))</f>
        <v>okay</v>
      </c>
      <c r="AL1159" t="str">
        <f>IF(aktives_Teilprojekt="Master","",IF(BTT[[#This Row],[Verantwortliches TP
(automatisch)]]=VLOOKUP(aktives_Teilprojekt,Teilprojekte[[Teilprojekte]:[Kürzel]],2,FALSE),"okay","Hauptprozess anderes TP"))</f>
        <v>okay</v>
      </c>
      <c r="AM11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59" t="str">
        <f>IFERROR(IF(BTT[[#This Row],[SAP-Modul
(Pflichtauswahl)]]&lt;&gt;VLOOKUP(BTT[[#This Row],[Verwendete Transaktion (Pflichtauswahl)]],Transaktionen[[Transaktionen]:[Modul]],3,FALSE),"Modul anders","okay"),"")</f>
        <v>Modul anders</v>
      </c>
      <c r="AP1159" t="str">
        <f>IFERROR(IF(COUNTIFS(BTT[Verwendete Transaktion (Pflichtauswahl)],BTT[[#This Row],[Verwendete Transaktion (Pflichtauswahl)]],BTT[SAP-Modul
(Pflichtauswahl)],"&lt;&gt;"&amp;BTT[[#This Row],[SAP-Modul
(Pflichtauswahl)]])&gt;0,"Modul anders","okay"),"")</f>
        <v>okay</v>
      </c>
      <c r="AQ1159" t="str">
        <f>IFERROR(IF(COUNTIFS(BTT[Verwendete Transaktion (Pflichtauswahl)],BTT[[#This Row],[Verwendete Transaktion (Pflichtauswahl)]],BTT[Verantwortliches TP
(automatisch)],"&lt;&gt;"&amp;BTT[[#This Row],[Verantwortliches TP
(automatisch)]])&gt;0,"Transaktion mehrfach","okay"),"")</f>
        <v>okay</v>
      </c>
      <c r="AR1159" t="str">
        <f>IFERROR(IF(COUNTIFS(BTT[Verwendete Transaktion (Pflichtauswahl)],BTT[[#This Row],[Verwendete Transaktion (Pflichtauswahl)]],BTT[Verantwortliches TP
(automatisch)],"&lt;&gt;"&amp;VLOOKUP(aktives_Teilprojekt,Teilprojekte[[Teilprojekte]:[Kürzel]],2,FALSE))&gt;0,"Transaktion mehrfach","okay"),"")</f>
        <v>okay</v>
      </c>
      <c r="AS1159" t="s">
        <v>3319</v>
      </c>
    </row>
    <row r="1160" spans="1:45" ht="15.75">
      <c r="A1160" t="str">
        <f>IFERROR(IF(BTT[[#This Row],[Lfd Nr. 
(aus konsolidierter Datei)]]&lt;&gt;"",BTT[[#This Row],[Lfd Nr. 
(aus konsolidierter Datei)]],VLOOKUP(aktives_Teilprojekt,Teilprojekte[[Teilprojekte]:[Kürzel]],2,FALSE)&amp;ROW(BTT[[#This Row],[Lfd Nr.
(automatisch)]])-2),"")</f>
        <v>FI2698</v>
      </c>
      <c r="B1160" t="s">
        <v>101</v>
      </c>
      <c r="D1160" t="s">
        <v>102</v>
      </c>
      <c r="E1160" t="str">
        <f>IFERROR(IF(NOT(BTT[[#This Row],[Manuelle Änderung des Verantwortliches TP
(Auswahl - bei Bedarf)]]=""),BTT[[#This Row],[Manuelle Änderung des Verantwortliches TP
(Auswahl - bei Bedarf)]],VLOOKUP(BTT[[#This Row],[Hauptprozess
(Pflichtauswahl)]],Hauptprozesse[],3,FALSE)),"")</f>
        <v>FI</v>
      </c>
      <c r="F1160" t="s">
        <v>5</v>
      </c>
      <c r="G1160" t="s">
        <v>3320</v>
      </c>
      <c r="H1160" t="s">
        <v>1380</v>
      </c>
      <c r="I1160" s="23" t="s">
        <v>3321</v>
      </c>
      <c r="J1160" t="str">
        <f>IFERROR(VLOOKUP(BTT[[#This Row],[Verwendete Transaktion (Pflichtauswahl)]],Transaktionen[[Transaktionen]:[Langtext]],2,FALSE),"")</f>
        <v>Terminplanung: Wartungsterminübersic</v>
      </c>
      <c r="V1160" t="str">
        <f>IFERROR(VLOOKUP(BTT[[#This Row],[Verwendetes Formular
(Auswahl falls relevant)]],Formulare[[Formularbezeichnung]:[Formularname (technisch)]],2,FALSE),"")</f>
        <v/>
      </c>
      <c r="X1160" t="s">
        <v>83</v>
      </c>
      <c r="Y1160" s="4"/>
      <c r="AC1160" s="22" t="s">
        <v>97</v>
      </c>
      <c r="AD1160" t="s">
        <v>98</v>
      </c>
      <c r="AF1160" s="22" t="s">
        <v>97</v>
      </c>
      <c r="AJ1160" t="s">
        <v>99</v>
      </c>
      <c r="AK1160" t="str">
        <f>IF(BTT[[#This Row],[Subprozess
(optionale Auswahl)]]="","okay",IF(VLOOKUP(BTT[[#This Row],[Subprozess
(optionale Auswahl)]],BPML[[Subprozess]:[Zugeordneter Hauptprozess]],3,FALSE)=BTT[[#This Row],[Hauptprozess
(Pflichtauswahl)]],"okay","falscher Subprozess"))</f>
        <v>okay</v>
      </c>
      <c r="AL1160" t="str">
        <f>IF(aktives_Teilprojekt="Master","",IF(BTT[[#This Row],[Verantwortliches TP
(automatisch)]]=VLOOKUP(aktives_Teilprojekt,Teilprojekte[[Teilprojekte]:[Kürzel]],2,FALSE),"okay","Hauptprozess anderes TP"))</f>
        <v>okay</v>
      </c>
      <c r="AM11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60" t="str">
        <f>IFERROR(IF(BTT[[#This Row],[SAP-Modul
(Pflichtauswahl)]]&lt;&gt;VLOOKUP(BTT[[#This Row],[Verwendete Transaktion (Pflichtauswahl)]],Transaktionen[[Transaktionen]:[Modul]],3,FALSE),"Modul anders","okay"),"")</f>
        <v>Modul anders</v>
      </c>
      <c r="AP1160" t="str">
        <f>IFERROR(IF(COUNTIFS(BTT[Verwendete Transaktion (Pflichtauswahl)],BTT[[#This Row],[Verwendete Transaktion (Pflichtauswahl)]],BTT[SAP-Modul
(Pflichtauswahl)],"&lt;&gt;"&amp;BTT[[#This Row],[SAP-Modul
(Pflichtauswahl)]])&gt;0,"Modul anders","okay"),"")</f>
        <v>okay</v>
      </c>
      <c r="AQ1160" t="str">
        <f>IFERROR(IF(COUNTIFS(BTT[Verwendete Transaktion (Pflichtauswahl)],BTT[[#This Row],[Verwendete Transaktion (Pflichtauswahl)]],BTT[Verantwortliches TP
(automatisch)],"&lt;&gt;"&amp;BTT[[#This Row],[Verantwortliches TP
(automatisch)]])&gt;0,"Transaktion mehrfach","okay"),"")</f>
        <v>okay</v>
      </c>
      <c r="AR1160" t="str">
        <f>IFERROR(IF(COUNTIFS(BTT[Verwendete Transaktion (Pflichtauswahl)],BTT[[#This Row],[Verwendete Transaktion (Pflichtauswahl)]],BTT[Verantwortliches TP
(automatisch)],"&lt;&gt;"&amp;VLOOKUP(aktives_Teilprojekt,Teilprojekte[[Teilprojekte]:[Kürzel]],2,FALSE))&gt;0,"Transaktion mehrfach","okay"),"")</f>
        <v>okay</v>
      </c>
      <c r="AS1160" t="s">
        <v>3322</v>
      </c>
    </row>
    <row r="1161" spans="1:45" ht="15.75">
      <c r="A1161" t="str">
        <f>IFERROR(IF(BTT[[#This Row],[Lfd Nr. 
(aus konsolidierter Datei)]]&lt;&gt;"",BTT[[#This Row],[Lfd Nr. 
(aus konsolidierter Datei)]],VLOOKUP(aktives_Teilprojekt,Teilprojekte[[Teilprojekte]:[Kürzel]],2,FALSE)&amp;ROW(BTT[[#This Row],[Lfd Nr.
(automatisch)]])-2),"")</f>
        <v>FI2699</v>
      </c>
      <c r="B1161" t="s">
        <v>101</v>
      </c>
      <c r="D1161" t="s">
        <v>102</v>
      </c>
      <c r="E1161" t="str">
        <f>IFERROR(IF(NOT(BTT[[#This Row],[Manuelle Änderung des Verantwortliches TP
(Auswahl - bei Bedarf)]]=""),BTT[[#This Row],[Manuelle Änderung des Verantwortliches TP
(Auswahl - bei Bedarf)]],VLOOKUP(BTT[[#This Row],[Hauptprozess
(Pflichtauswahl)]],Hauptprozesse[],3,FALSE)),"")</f>
        <v>FI</v>
      </c>
      <c r="F1161" t="s">
        <v>5</v>
      </c>
      <c r="G1161" t="s">
        <v>3320</v>
      </c>
      <c r="H1161" t="s">
        <v>1380</v>
      </c>
      <c r="I1161" s="23" t="s">
        <v>3323</v>
      </c>
      <c r="J1161" t="str">
        <f>IFERROR(VLOOKUP(BTT[[#This Row],[Verwendete Transaktion (Pflichtauswahl)]],Transaktionen[[Transaktionen]:[Langtext]],2,FALSE),"")</f>
        <v>Wartungsplankalkulation</v>
      </c>
      <c r="V1161" t="str">
        <f>IFERROR(VLOOKUP(BTT[[#This Row],[Verwendetes Formular
(Auswahl falls relevant)]],Formulare[[Formularbezeichnung]:[Formularname (technisch)]],2,FALSE),"")</f>
        <v/>
      </c>
      <c r="X1161" t="s">
        <v>83</v>
      </c>
      <c r="Y1161" s="4"/>
      <c r="AC1161" s="22" t="s">
        <v>97</v>
      </c>
      <c r="AD1161" t="s">
        <v>98</v>
      </c>
      <c r="AF1161" s="22" t="s">
        <v>97</v>
      </c>
      <c r="AJ1161" t="s">
        <v>99</v>
      </c>
      <c r="AK1161" t="str">
        <f>IF(BTT[[#This Row],[Subprozess
(optionale Auswahl)]]="","okay",IF(VLOOKUP(BTT[[#This Row],[Subprozess
(optionale Auswahl)]],BPML[[Subprozess]:[Zugeordneter Hauptprozess]],3,FALSE)=BTT[[#This Row],[Hauptprozess
(Pflichtauswahl)]],"okay","falscher Subprozess"))</f>
        <v>okay</v>
      </c>
      <c r="AL1161" t="str">
        <f>IF(aktives_Teilprojekt="Master","",IF(BTT[[#This Row],[Verantwortliches TP
(automatisch)]]=VLOOKUP(aktives_Teilprojekt,Teilprojekte[[Teilprojekte]:[Kürzel]],2,FALSE),"okay","Hauptprozess anderes TP"))</f>
        <v>okay</v>
      </c>
      <c r="AM11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61" t="str">
        <f>IFERROR(IF(BTT[[#This Row],[SAP-Modul
(Pflichtauswahl)]]&lt;&gt;VLOOKUP(BTT[[#This Row],[Verwendete Transaktion (Pflichtauswahl)]],Transaktionen[[Transaktionen]:[Modul]],3,FALSE),"Modul anders","okay"),"")</f>
        <v>Modul anders</v>
      </c>
      <c r="AP1161" t="str">
        <f>IFERROR(IF(COUNTIFS(BTT[Verwendete Transaktion (Pflichtauswahl)],BTT[[#This Row],[Verwendete Transaktion (Pflichtauswahl)]],BTT[SAP-Modul
(Pflichtauswahl)],"&lt;&gt;"&amp;BTT[[#This Row],[SAP-Modul
(Pflichtauswahl)]])&gt;0,"Modul anders","okay"),"")</f>
        <v>okay</v>
      </c>
      <c r="AQ1161" t="str">
        <f>IFERROR(IF(COUNTIFS(BTT[Verwendete Transaktion (Pflichtauswahl)],BTT[[#This Row],[Verwendete Transaktion (Pflichtauswahl)]],BTT[Verantwortliches TP
(automatisch)],"&lt;&gt;"&amp;BTT[[#This Row],[Verantwortliches TP
(automatisch)]])&gt;0,"Transaktion mehrfach","okay"),"")</f>
        <v>okay</v>
      </c>
      <c r="AR1161" t="str">
        <f>IFERROR(IF(COUNTIFS(BTT[Verwendete Transaktion (Pflichtauswahl)],BTT[[#This Row],[Verwendete Transaktion (Pflichtauswahl)]],BTT[Verantwortliches TP
(automatisch)],"&lt;&gt;"&amp;VLOOKUP(aktives_Teilprojekt,Teilprojekte[[Teilprojekte]:[Kürzel]],2,FALSE))&gt;0,"Transaktion mehrfach","okay"),"")</f>
        <v>okay</v>
      </c>
      <c r="AS1161" t="s">
        <v>3324</v>
      </c>
    </row>
    <row r="1162" spans="1:45">
      <c r="A1162" t="str">
        <f>IFERROR(IF(BTT[[#This Row],[Lfd Nr. 
(aus konsolidierter Datei)]]&lt;&gt;"",BTT[[#This Row],[Lfd Nr. 
(aus konsolidierter Datei)]],VLOOKUP(aktives_Teilprojekt,Teilprojekte[[Teilprojekte]:[Kürzel]],2,FALSE)&amp;ROW(BTT[[#This Row],[Lfd Nr.
(automatisch)]])-2),"")</f>
        <v>FI2529</v>
      </c>
      <c r="B1162" t="s">
        <v>101</v>
      </c>
      <c r="D1162" t="s">
        <v>102</v>
      </c>
      <c r="E1162" t="str">
        <f>IFERROR(IF(NOT(BTT[[#This Row],[Manuelle Änderung des Verantwortliches TP
(Auswahl - bei Bedarf)]]=""),BTT[[#This Row],[Manuelle Änderung des Verantwortliches TP
(Auswahl - bei Bedarf)]],VLOOKUP(BTT[[#This Row],[Hauptprozess
(Pflichtauswahl)]],Hauptprozesse[],3,FALSE)),"")</f>
        <v>FI</v>
      </c>
      <c r="F1162" t="s">
        <v>5</v>
      </c>
      <c r="H1162" t="s">
        <v>792</v>
      </c>
      <c r="I1162" t="s">
        <v>3325</v>
      </c>
      <c r="J1162" t="str">
        <f>IFERROR(VLOOKUP(BTT[[#This Row],[Verwendete Transaktion (Pflichtauswahl)]],Transaktionen[[Transaktionen]:[Langtext]],2,FALSE),"")</f>
        <v>Belegfluss anzeigen</v>
      </c>
      <c r="V1162" t="str">
        <f>IFERROR(VLOOKUP(BTT[[#This Row],[Verwendetes Formular
(Auswahl falls relevant)]],Formulare[[Formularbezeichnung]:[Formularname (technisch)]],2,FALSE),"")</f>
        <v/>
      </c>
      <c r="X1162" t="s">
        <v>83</v>
      </c>
      <c r="Y1162" s="4" t="s">
        <v>376</v>
      </c>
      <c r="AC1162" s="22" t="s">
        <v>86</v>
      </c>
      <c r="AD1162" t="s">
        <v>87</v>
      </c>
      <c r="AF1162" s="22" t="s">
        <v>3326</v>
      </c>
      <c r="AJ1162" t="s">
        <v>99</v>
      </c>
      <c r="AK1162" t="str">
        <f>IF(BTT[[#This Row],[Subprozess
(optionale Auswahl)]]="","okay",IF(VLOOKUP(BTT[[#This Row],[Subprozess
(optionale Auswahl)]],BPML[[Subprozess]:[Zugeordneter Hauptprozess]],3,FALSE)=BTT[[#This Row],[Hauptprozess
(Pflichtauswahl)]],"okay","falscher Subprozess"))</f>
        <v>okay</v>
      </c>
      <c r="AL1162" t="str">
        <f>IF(aktives_Teilprojekt="Master","",IF(BTT[[#This Row],[Verantwortliches TP
(automatisch)]]=VLOOKUP(aktives_Teilprojekt,Teilprojekte[[Teilprojekte]:[Kürzel]],2,FALSE),"okay","Hauptprozess anderes TP"))</f>
        <v>okay</v>
      </c>
      <c r="AM11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62" t="str">
        <f>IFERROR(IF(BTT[[#This Row],[SAP-Modul
(Pflichtauswahl)]]&lt;&gt;VLOOKUP(BTT[[#This Row],[Verwendete Transaktion (Pflichtauswahl)]],Transaktionen[[Transaktionen]:[Modul]],3,FALSE),"Modul anders","okay"),"")</f>
        <v>Modul anders</v>
      </c>
      <c r="AP1162" t="str">
        <f>IFERROR(IF(COUNTIFS(BTT[Verwendete Transaktion (Pflichtauswahl)],BTT[[#This Row],[Verwendete Transaktion (Pflichtauswahl)]],BTT[SAP-Modul
(Pflichtauswahl)],"&lt;&gt;"&amp;BTT[[#This Row],[SAP-Modul
(Pflichtauswahl)]])&gt;0,"Modul anders","okay"),"")</f>
        <v>Modul anders</v>
      </c>
      <c r="AQ1162" t="str">
        <f>IFERROR(IF(COUNTIFS(BTT[Verwendete Transaktion (Pflichtauswahl)],BTT[[#This Row],[Verwendete Transaktion (Pflichtauswahl)]],BTT[Verantwortliches TP
(automatisch)],"&lt;&gt;"&amp;BTT[[#This Row],[Verantwortliches TP
(automatisch)]])&gt;0,"Transaktion mehrfach","okay"),"")</f>
        <v>okay</v>
      </c>
      <c r="AR1162" t="str">
        <f>IFERROR(IF(COUNTIFS(BTT[Verwendete Transaktion (Pflichtauswahl)],BTT[[#This Row],[Verwendete Transaktion (Pflichtauswahl)]],BTT[Verantwortliches TP
(automatisch)],"&lt;&gt;"&amp;VLOOKUP(aktives_Teilprojekt,Teilprojekte[[Teilprojekte]:[Kürzel]],2,FALSE))&gt;0,"Transaktion mehrfach","okay"),"")</f>
        <v>okay</v>
      </c>
      <c r="AS1162" t="s">
        <v>3327</v>
      </c>
    </row>
    <row r="1163" spans="1:45" ht="15.75">
      <c r="A1163" t="str">
        <f>IFERROR(IF(BTT[[#This Row],[Lfd Nr. 
(aus konsolidierter Datei)]]&lt;&gt;"",BTT[[#This Row],[Lfd Nr. 
(aus konsolidierter Datei)]],VLOOKUP(aktives_Teilprojekt,Teilprojekte[[Teilprojekte]:[Kürzel]],2,FALSE)&amp;ROW(BTT[[#This Row],[Lfd Nr.
(automatisch)]])-2),"")</f>
        <v>FI2700</v>
      </c>
      <c r="B1163" t="s">
        <v>101</v>
      </c>
      <c r="D1163" s="4" t="s">
        <v>376</v>
      </c>
      <c r="E1163" t="str">
        <f>IFERROR(IF(NOT(BTT[[#This Row],[Manuelle Änderung des Verantwortliches TP
(Auswahl - bei Bedarf)]]=""),BTT[[#This Row],[Manuelle Änderung des Verantwortliches TP
(Auswahl - bei Bedarf)]],VLOOKUP(BTT[[#This Row],[Hauptprozess
(Pflichtauswahl)]],Hauptprozesse[],3,FALSE)),"")</f>
        <v>FI</v>
      </c>
      <c r="F1163" t="s">
        <v>5</v>
      </c>
      <c r="G1163" t="s">
        <v>851</v>
      </c>
      <c r="H1163" t="s">
        <v>1380</v>
      </c>
      <c r="I1163" s="23" t="s">
        <v>3328</v>
      </c>
      <c r="J1163" t="str">
        <f>IFERROR(VLOOKUP(BTT[[#This Row],[Verwendete Transaktion (Pflichtauswahl)]],Transaktionen[[Transaktionen]:[Langtext]],2,FALSE),"")</f>
        <v>Rückmelden über Vorgangsliste</v>
      </c>
      <c r="V1163" t="str">
        <f>IFERROR(VLOOKUP(BTT[[#This Row],[Verwendetes Formular
(Auswahl falls relevant)]],Formulare[[Formularbezeichnung]:[Formularname (technisch)]],2,FALSE),"")</f>
        <v/>
      </c>
      <c r="X1163" t="s">
        <v>83</v>
      </c>
      <c r="Y1163" s="4" t="s">
        <v>376</v>
      </c>
      <c r="AB1163" t="s">
        <v>85</v>
      </c>
      <c r="AC1163" s="22" t="s">
        <v>97</v>
      </c>
      <c r="AD1163" t="s">
        <v>98</v>
      </c>
      <c r="AF1163" s="22" t="s">
        <v>97</v>
      </c>
      <c r="AI1163" t="s">
        <v>85</v>
      </c>
      <c r="AJ1163" t="s">
        <v>85</v>
      </c>
      <c r="AK1163" t="str">
        <f>IF(BTT[[#This Row],[Subprozess
(optionale Auswahl)]]="","okay",IF(VLOOKUP(BTT[[#This Row],[Subprozess
(optionale Auswahl)]],BPML[[Subprozess]:[Zugeordneter Hauptprozess]],3,FALSE)=BTT[[#This Row],[Hauptprozess
(Pflichtauswahl)]],"okay","falscher Subprozess"))</f>
        <v>okay</v>
      </c>
      <c r="AL1163" t="str">
        <f>IF(aktives_Teilprojekt="Master","",IF(BTT[[#This Row],[Verantwortliches TP
(automatisch)]]=VLOOKUP(aktives_Teilprojekt,Teilprojekte[[Teilprojekte]:[Kürzel]],2,FALSE),"okay","Hauptprozess anderes TP"))</f>
        <v>okay</v>
      </c>
      <c r="AM11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63" t="str">
        <f>IFERROR(IF(BTT[[#This Row],[SAP-Modul
(Pflichtauswahl)]]&lt;&gt;VLOOKUP(BTT[[#This Row],[Verwendete Transaktion (Pflichtauswahl)]],Transaktionen[[Transaktionen]:[Modul]],3,FALSE),"Modul anders","okay"),"")</f>
        <v>Modul anders</v>
      </c>
      <c r="AP1163" t="str">
        <f>IFERROR(IF(COUNTIFS(BTT[Verwendete Transaktion (Pflichtauswahl)],BTT[[#This Row],[Verwendete Transaktion (Pflichtauswahl)]],BTT[SAP-Modul
(Pflichtauswahl)],"&lt;&gt;"&amp;BTT[[#This Row],[SAP-Modul
(Pflichtauswahl)]])&gt;0,"Modul anders","okay"),"")</f>
        <v>okay</v>
      </c>
      <c r="AQ1163" t="str">
        <f>IFERROR(IF(COUNTIFS(BTT[Verwendete Transaktion (Pflichtauswahl)],BTT[[#This Row],[Verwendete Transaktion (Pflichtauswahl)]],BTT[Verantwortliches TP
(automatisch)],"&lt;&gt;"&amp;BTT[[#This Row],[Verantwortliches TP
(automatisch)]])&gt;0,"Transaktion mehrfach","okay"),"")</f>
        <v>okay</v>
      </c>
      <c r="AR1163" t="str">
        <f>IFERROR(IF(COUNTIFS(BTT[Verwendete Transaktion (Pflichtauswahl)],BTT[[#This Row],[Verwendete Transaktion (Pflichtauswahl)]],BTT[Verantwortliches TP
(automatisch)],"&lt;&gt;"&amp;VLOOKUP(aktives_Teilprojekt,Teilprojekte[[Teilprojekte]:[Kürzel]],2,FALSE))&gt;0,"Transaktion mehrfach","okay"),"")</f>
        <v>okay</v>
      </c>
      <c r="AS1163" t="s">
        <v>3329</v>
      </c>
    </row>
    <row r="1164" spans="1:45" ht="15.75">
      <c r="A1164" t="str">
        <f>IFERROR(IF(BTT[[#This Row],[Lfd Nr. 
(aus konsolidierter Datei)]]&lt;&gt;"",BTT[[#This Row],[Lfd Nr. 
(aus konsolidierter Datei)]],VLOOKUP(aktives_Teilprojekt,Teilprojekte[[Teilprojekte]:[Kürzel]],2,FALSE)&amp;ROW(BTT[[#This Row],[Lfd Nr.
(automatisch)]])-2),"")</f>
        <v>FI2701</v>
      </c>
      <c r="B1164" t="s">
        <v>101</v>
      </c>
      <c r="D1164" s="4" t="s">
        <v>376</v>
      </c>
      <c r="E1164" t="str">
        <f>IFERROR(IF(NOT(BTT[[#This Row],[Manuelle Änderung des Verantwortliches TP
(Auswahl - bei Bedarf)]]=""),BTT[[#This Row],[Manuelle Änderung des Verantwortliches TP
(Auswahl - bei Bedarf)]],VLOOKUP(BTT[[#This Row],[Hauptprozess
(Pflichtauswahl)]],Hauptprozesse[],3,FALSE)),"")</f>
        <v>FI</v>
      </c>
      <c r="F1164" t="s">
        <v>5</v>
      </c>
      <c r="G1164" t="s">
        <v>851</v>
      </c>
      <c r="H1164" t="s">
        <v>1380</v>
      </c>
      <c r="I1164" s="23" t="s">
        <v>3330</v>
      </c>
      <c r="J1164" t="str">
        <f>IFERROR(VLOOKUP(BTT[[#This Row],[Verwendete Transaktion (Pflichtauswahl)]],Transaktionen[[Transaktionen]:[Langtext]],2,FALSE),"")</f>
        <v>Rückmeldungen anzeigen</v>
      </c>
      <c r="V1164" t="str">
        <f>IFERROR(VLOOKUP(BTT[[#This Row],[Verwendetes Formular
(Auswahl falls relevant)]],Formulare[[Formularbezeichnung]:[Formularname (technisch)]],2,FALSE),"")</f>
        <v/>
      </c>
      <c r="X1164" t="s">
        <v>83</v>
      </c>
      <c r="Y1164" s="4" t="s">
        <v>376</v>
      </c>
      <c r="AB1164" t="s">
        <v>85</v>
      </c>
      <c r="AC1164" s="22" t="s">
        <v>97</v>
      </c>
      <c r="AD1164" t="s">
        <v>98</v>
      </c>
      <c r="AF1164" s="22" t="s">
        <v>97</v>
      </c>
      <c r="AI1164" t="s">
        <v>85</v>
      </c>
      <c r="AJ1164" t="s">
        <v>85</v>
      </c>
      <c r="AK1164" t="str">
        <f>IF(BTT[[#This Row],[Subprozess
(optionale Auswahl)]]="","okay",IF(VLOOKUP(BTT[[#This Row],[Subprozess
(optionale Auswahl)]],BPML[[Subprozess]:[Zugeordneter Hauptprozess]],3,FALSE)=BTT[[#This Row],[Hauptprozess
(Pflichtauswahl)]],"okay","falscher Subprozess"))</f>
        <v>okay</v>
      </c>
      <c r="AL1164" t="str">
        <f>IF(aktives_Teilprojekt="Master","",IF(BTT[[#This Row],[Verantwortliches TP
(automatisch)]]=VLOOKUP(aktives_Teilprojekt,Teilprojekte[[Teilprojekte]:[Kürzel]],2,FALSE),"okay","Hauptprozess anderes TP"))</f>
        <v>okay</v>
      </c>
      <c r="AM11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64" t="str">
        <f>IFERROR(IF(BTT[[#This Row],[SAP-Modul
(Pflichtauswahl)]]&lt;&gt;VLOOKUP(BTT[[#This Row],[Verwendete Transaktion (Pflichtauswahl)]],Transaktionen[[Transaktionen]:[Modul]],3,FALSE),"Modul anders","okay"),"")</f>
        <v>Modul anders</v>
      </c>
      <c r="AP1164" t="str">
        <f>IFERROR(IF(COUNTIFS(BTT[Verwendete Transaktion (Pflichtauswahl)],BTT[[#This Row],[Verwendete Transaktion (Pflichtauswahl)]],BTT[SAP-Modul
(Pflichtauswahl)],"&lt;&gt;"&amp;BTT[[#This Row],[SAP-Modul
(Pflichtauswahl)]])&gt;0,"Modul anders","okay"),"")</f>
        <v>okay</v>
      </c>
      <c r="AQ1164" t="str">
        <f>IFERROR(IF(COUNTIFS(BTT[Verwendete Transaktion (Pflichtauswahl)],BTT[[#This Row],[Verwendete Transaktion (Pflichtauswahl)]],BTT[Verantwortliches TP
(automatisch)],"&lt;&gt;"&amp;BTT[[#This Row],[Verantwortliches TP
(automatisch)]])&gt;0,"Transaktion mehrfach","okay"),"")</f>
        <v>okay</v>
      </c>
      <c r="AR1164" t="str">
        <f>IFERROR(IF(COUNTIFS(BTT[Verwendete Transaktion (Pflichtauswahl)],BTT[[#This Row],[Verwendete Transaktion (Pflichtauswahl)]],BTT[Verantwortliches TP
(automatisch)],"&lt;&gt;"&amp;VLOOKUP(aktives_Teilprojekt,Teilprojekte[[Teilprojekte]:[Kürzel]],2,FALSE))&gt;0,"Transaktion mehrfach","okay"),"")</f>
        <v>okay</v>
      </c>
      <c r="AS1164" t="s">
        <v>3331</v>
      </c>
    </row>
    <row r="1165" spans="1:45">
      <c r="A1165" t="str">
        <f>IFERROR(IF(BTT[[#This Row],[Lfd Nr. 
(aus konsolidierter Datei)]]&lt;&gt;"",BTT[[#This Row],[Lfd Nr. 
(aus konsolidierter Datei)]],VLOOKUP(aktives_Teilprojekt,Teilprojekte[[Teilprojekte]:[Kürzel]],2,FALSE)&amp;ROW(BTT[[#This Row],[Lfd Nr.
(automatisch)]])-2),"")</f>
        <v>FI2530</v>
      </c>
      <c r="B1165" t="s">
        <v>101</v>
      </c>
      <c r="D1165" t="s">
        <v>102</v>
      </c>
      <c r="E1165" t="str">
        <f>IFERROR(IF(NOT(BTT[[#This Row],[Manuelle Änderung des Verantwortliches TP
(Auswahl - bei Bedarf)]]=""),BTT[[#This Row],[Manuelle Änderung des Verantwortliches TP
(Auswahl - bei Bedarf)]],VLOOKUP(BTT[[#This Row],[Hauptprozess
(Pflichtauswahl)]],Hauptprozesse[],3,FALSE)),"")</f>
        <v>FI</v>
      </c>
      <c r="F1165" t="s">
        <v>5</v>
      </c>
      <c r="H1165" t="s">
        <v>792</v>
      </c>
      <c r="I1165" t="s">
        <v>3332</v>
      </c>
      <c r="J1165" t="str">
        <f>IFERROR(VLOOKUP(BTT[[#This Row],[Verwendete Transaktion (Pflichtauswahl)]],Transaktionen[[Transaktionen]:[Langtext]],2,FALSE),"")</f>
        <v>Belegfluss anzeigen</v>
      </c>
      <c r="V1165" t="str">
        <f>IFERROR(VLOOKUP(BTT[[#This Row],[Verwendetes Formular
(Auswahl falls relevant)]],Formulare[[Formularbezeichnung]:[Formularname (technisch)]],2,FALSE),"")</f>
        <v/>
      </c>
      <c r="X1165" t="s">
        <v>83</v>
      </c>
      <c r="Y1165" s="4" t="s">
        <v>376</v>
      </c>
      <c r="AC1165" s="22" t="s">
        <v>86</v>
      </c>
      <c r="AD1165" t="s">
        <v>87</v>
      </c>
      <c r="AF1165" s="22" t="s">
        <v>3326</v>
      </c>
      <c r="AJ1165" t="s">
        <v>99</v>
      </c>
      <c r="AK1165" t="str">
        <f>IF(BTT[[#This Row],[Subprozess
(optionale Auswahl)]]="","okay",IF(VLOOKUP(BTT[[#This Row],[Subprozess
(optionale Auswahl)]],BPML[[Subprozess]:[Zugeordneter Hauptprozess]],3,FALSE)=BTT[[#This Row],[Hauptprozess
(Pflichtauswahl)]],"okay","falscher Subprozess"))</f>
        <v>okay</v>
      </c>
      <c r="AL1165" t="str">
        <f>IF(aktives_Teilprojekt="Master","",IF(BTT[[#This Row],[Verantwortliches TP
(automatisch)]]=VLOOKUP(aktives_Teilprojekt,Teilprojekte[[Teilprojekte]:[Kürzel]],2,FALSE),"okay","Hauptprozess anderes TP"))</f>
        <v>okay</v>
      </c>
      <c r="AM11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65" t="str">
        <f>IFERROR(IF(BTT[[#This Row],[SAP-Modul
(Pflichtauswahl)]]&lt;&gt;VLOOKUP(BTT[[#This Row],[Verwendete Transaktion (Pflichtauswahl)]],Transaktionen[[Transaktionen]:[Modul]],3,FALSE),"Modul anders","okay"),"")</f>
        <v>Modul anders</v>
      </c>
      <c r="AP1165" t="str">
        <f>IFERROR(IF(COUNTIFS(BTT[Verwendete Transaktion (Pflichtauswahl)],BTT[[#This Row],[Verwendete Transaktion (Pflichtauswahl)]],BTT[SAP-Modul
(Pflichtauswahl)],"&lt;&gt;"&amp;BTT[[#This Row],[SAP-Modul
(Pflichtauswahl)]])&gt;0,"Modul anders","okay"),"")</f>
        <v>Modul anders</v>
      </c>
      <c r="AQ1165" t="str">
        <f>IFERROR(IF(COUNTIFS(BTT[Verwendete Transaktion (Pflichtauswahl)],BTT[[#This Row],[Verwendete Transaktion (Pflichtauswahl)]],BTT[Verantwortliches TP
(automatisch)],"&lt;&gt;"&amp;BTT[[#This Row],[Verantwortliches TP
(automatisch)]])&gt;0,"Transaktion mehrfach","okay"),"")</f>
        <v>okay</v>
      </c>
      <c r="AR1165" t="str">
        <f>IFERROR(IF(COUNTIFS(BTT[Verwendete Transaktion (Pflichtauswahl)],BTT[[#This Row],[Verwendete Transaktion (Pflichtauswahl)]],BTT[Verantwortliches TP
(automatisch)],"&lt;&gt;"&amp;VLOOKUP(aktives_Teilprojekt,Teilprojekte[[Teilprojekte]:[Kürzel]],2,FALSE))&gt;0,"Transaktion mehrfach","okay"),"")</f>
        <v>okay</v>
      </c>
      <c r="AS1165" t="s">
        <v>3333</v>
      </c>
    </row>
    <row r="1166" spans="1:45" ht="15.75">
      <c r="A1166" t="str">
        <f>IFERROR(IF(BTT[[#This Row],[Lfd Nr. 
(aus konsolidierter Datei)]]&lt;&gt;"",BTT[[#This Row],[Lfd Nr. 
(aus konsolidierter Datei)]],VLOOKUP(aktives_Teilprojekt,Teilprojekte[[Teilprojekte]:[Kürzel]],2,FALSE)&amp;ROW(BTT[[#This Row],[Lfd Nr.
(automatisch)]])-2),"")</f>
        <v>FI2702</v>
      </c>
      <c r="B1166" t="s">
        <v>101</v>
      </c>
      <c r="D1166" s="4" t="s">
        <v>376</v>
      </c>
      <c r="E1166" t="str">
        <f>IFERROR(IF(NOT(BTT[[#This Row],[Manuelle Änderung des Verantwortliches TP
(Auswahl - bei Bedarf)]]=""),BTT[[#This Row],[Manuelle Änderung des Verantwortliches TP
(Auswahl - bei Bedarf)]],VLOOKUP(BTT[[#This Row],[Hauptprozess
(Pflichtauswahl)]],Hauptprozesse[],3,FALSE)),"")</f>
        <v>FI</v>
      </c>
      <c r="F1166" t="s">
        <v>5</v>
      </c>
      <c r="G1166" t="s">
        <v>851</v>
      </c>
      <c r="H1166" t="s">
        <v>1380</v>
      </c>
      <c r="I1166" s="23" t="s">
        <v>3334</v>
      </c>
      <c r="J1166" t="str">
        <f>IFERROR(VLOOKUP(BTT[[#This Row],[Verwendete Transaktion (Pflichtauswahl)]],Transaktionen[[Transaktionen]:[Langtext]],2,FALSE),"")</f>
        <v>Materialverwendungsnachweis</v>
      </c>
      <c r="V1166" t="str">
        <f>IFERROR(VLOOKUP(BTT[[#This Row],[Verwendetes Formular
(Auswahl falls relevant)]],Formulare[[Formularbezeichnung]:[Formularname (technisch)]],2,FALSE),"")</f>
        <v/>
      </c>
      <c r="X1166" t="s">
        <v>83</v>
      </c>
      <c r="Y1166" s="4" t="s">
        <v>376</v>
      </c>
      <c r="AB1166" t="s">
        <v>85</v>
      </c>
      <c r="AC1166" s="22" t="s">
        <v>97</v>
      </c>
      <c r="AD1166" t="s">
        <v>98</v>
      </c>
      <c r="AF1166" s="22" t="s">
        <v>97</v>
      </c>
      <c r="AI1166" t="s">
        <v>85</v>
      </c>
      <c r="AJ1166" t="s">
        <v>85</v>
      </c>
      <c r="AK1166" t="str">
        <f>IF(BTT[[#This Row],[Subprozess
(optionale Auswahl)]]="","okay",IF(VLOOKUP(BTT[[#This Row],[Subprozess
(optionale Auswahl)]],BPML[[Subprozess]:[Zugeordneter Hauptprozess]],3,FALSE)=BTT[[#This Row],[Hauptprozess
(Pflichtauswahl)]],"okay","falscher Subprozess"))</f>
        <v>okay</v>
      </c>
      <c r="AL1166" t="str">
        <f>IF(aktives_Teilprojekt="Master","",IF(BTT[[#This Row],[Verantwortliches TP
(automatisch)]]=VLOOKUP(aktives_Teilprojekt,Teilprojekte[[Teilprojekte]:[Kürzel]],2,FALSE),"okay","Hauptprozess anderes TP"))</f>
        <v>okay</v>
      </c>
      <c r="AM11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66" t="str">
        <f>IFERROR(IF(BTT[[#This Row],[SAP-Modul
(Pflichtauswahl)]]&lt;&gt;VLOOKUP(BTT[[#This Row],[Verwendete Transaktion (Pflichtauswahl)]],Transaktionen[[Transaktionen]:[Modul]],3,FALSE),"Modul anders","okay"),"")</f>
        <v>Modul anders</v>
      </c>
      <c r="AP1166" t="str">
        <f>IFERROR(IF(COUNTIFS(BTT[Verwendete Transaktion (Pflichtauswahl)],BTT[[#This Row],[Verwendete Transaktion (Pflichtauswahl)]],BTT[SAP-Modul
(Pflichtauswahl)],"&lt;&gt;"&amp;BTT[[#This Row],[SAP-Modul
(Pflichtauswahl)]])&gt;0,"Modul anders","okay"),"")</f>
        <v>okay</v>
      </c>
      <c r="AQ1166" t="str">
        <f>IFERROR(IF(COUNTIFS(BTT[Verwendete Transaktion (Pflichtauswahl)],BTT[[#This Row],[Verwendete Transaktion (Pflichtauswahl)]],BTT[Verantwortliches TP
(automatisch)],"&lt;&gt;"&amp;BTT[[#This Row],[Verantwortliches TP
(automatisch)]])&gt;0,"Transaktion mehrfach","okay"),"")</f>
        <v>okay</v>
      </c>
      <c r="AR1166" t="str">
        <f>IFERROR(IF(COUNTIFS(BTT[Verwendete Transaktion (Pflichtauswahl)],BTT[[#This Row],[Verwendete Transaktion (Pflichtauswahl)]],BTT[Verantwortliches TP
(automatisch)],"&lt;&gt;"&amp;VLOOKUP(aktives_Teilprojekt,Teilprojekte[[Teilprojekte]:[Kürzel]],2,FALSE))&gt;0,"Transaktion mehrfach","okay"),"")</f>
        <v>okay</v>
      </c>
      <c r="AS1166" t="s">
        <v>3335</v>
      </c>
    </row>
    <row r="1167" spans="1:45">
      <c r="A1167" t="str">
        <f>IFERROR(IF(BTT[[#This Row],[Lfd Nr. 
(aus konsolidierter Datei)]]&lt;&gt;"",BTT[[#This Row],[Lfd Nr. 
(aus konsolidierter Datei)]],VLOOKUP(aktives_Teilprojekt,Teilprojekte[[Teilprojekte]:[Kürzel]],2,FALSE)&amp;ROW(BTT[[#This Row],[Lfd Nr.
(automatisch)]])-2),"")</f>
        <v>FI2531</v>
      </c>
      <c r="B1167" t="s">
        <v>101</v>
      </c>
      <c r="D1167" t="s">
        <v>102</v>
      </c>
      <c r="E1167" t="str">
        <f>IFERROR(IF(NOT(BTT[[#This Row],[Manuelle Änderung des Verantwortliches TP
(Auswahl - bei Bedarf)]]=""),BTT[[#This Row],[Manuelle Änderung des Verantwortliches TP
(Auswahl - bei Bedarf)]],VLOOKUP(BTT[[#This Row],[Hauptprozess
(Pflichtauswahl)]],Hauptprozesse[],3,FALSE)),"")</f>
        <v>FI</v>
      </c>
      <c r="F1167" t="s">
        <v>5</v>
      </c>
      <c r="G1167" t="s">
        <v>93</v>
      </c>
      <c r="H1167" t="s">
        <v>792</v>
      </c>
      <c r="I1167" t="s">
        <v>3336</v>
      </c>
      <c r="J1167" t="str">
        <f>IFERROR(VLOOKUP(BTT[[#This Row],[Verwendete Transaktion (Pflichtauswahl)]],Transaktionen[[Transaktionen]:[Langtext]],2,FALSE),"")</f>
        <v>Kosten/Erlöse/Ausgaben/Einnahmen</v>
      </c>
      <c r="V1167" t="str">
        <f>IFERROR(VLOOKUP(BTT[[#This Row],[Verwendetes Formular
(Auswahl falls relevant)]],Formulare[[Formularbezeichnung]:[Formularname (technisch)]],2,FALSE),"")</f>
        <v/>
      </c>
      <c r="X1167" t="s">
        <v>83</v>
      </c>
      <c r="Y1167" s="4" t="s">
        <v>1184</v>
      </c>
      <c r="AC1167" s="22" t="s">
        <v>97</v>
      </c>
      <c r="AD1167" t="s">
        <v>98</v>
      </c>
      <c r="AF1167" s="22" t="s">
        <v>97</v>
      </c>
      <c r="AJ1167" t="s">
        <v>99</v>
      </c>
      <c r="AK1167" t="str">
        <f>IF(BTT[[#This Row],[Subprozess
(optionale Auswahl)]]="","okay",IF(VLOOKUP(BTT[[#This Row],[Subprozess
(optionale Auswahl)]],BPML[[Subprozess]:[Zugeordneter Hauptprozess]],3,FALSE)=BTT[[#This Row],[Hauptprozess
(Pflichtauswahl)]],"okay","falscher Subprozess"))</f>
        <v>okay</v>
      </c>
      <c r="AL1167" t="str">
        <f>IF(aktives_Teilprojekt="Master","",IF(BTT[[#This Row],[Verantwortliches TP
(automatisch)]]=VLOOKUP(aktives_Teilprojekt,Teilprojekte[[Teilprojekte]:[Kürzel]],2,FALSE),"okay","Hauptprozess anderes TP"))</f>
        <v>okay</v>
      </c>
      <c r="AM11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67" t="str">
        <f>IFERROR(IF(BTT[[#This Row],[SAP-Modul
(Pflichtauswahl)]]&lt;&gt;VLOOKUP(BTT[[#This Row],[Verwendete Transaktion (Pflichtauswahl)]],Transaktionen[[Transaktionen]:[Modul]],3,FALSE),"Modul anders","okay"),"")</f>
        <v>Modul anders</v>
      </c>
      <c r="AP1167" t="str">
        <f>IFERROR(IF(COUNTIFS(BTT[Verwendete Transaktion (Pflichtauswahl)],BTT[[#This Row],[Verwendete Transaktion (Pflichtauswahl)]],BTT[SAP-Modul
(Pflichtauswahl)],"&lt;&gt;"&amp;BTT[[#This Row],[SAP-Modul
(Pflichtauswahl)]])&gt;0,"Modul anders","okay"),"")</f>
        <v>Modul anders</v>
      </c>
      <c r="AQ1167" t="str">
        <f>IFERROR(IF(COUNTIFS(BTT[Verwendete Transaktion (Pflichtauswahl)],BTT[[#This Row],[Verwendete Transaktion (Pflichtauswahl)]],BTT[Verantwortliches TP
(automatisch)],"&lt;&gt;"&amp;BTT[[#This Row],[Verantwortliches TP
(automatisch)]])&gt;0,"Transaktion mehrfach","okay"),"")</f>
        <v>okay</v>
      </c>
      <c r="AR1167" t="str">
        <f>IFERROR(IF(COUNTIFS(BTT[Verwendete Transaktion (Pflichtauswahl)],BTT[[#This Row],[Verwendete Transaktion (Pflichtauswahl)]],BTT[Verantwortliches TP
(automatisch)],"&lt;&gt;"&amp;VLOOKUP(aktives_Teilprojekt,Teilprojekte[[Teilprojekte]:[Kürzel]],2,FALSE))&gt;0,"Transaktion mehrfach","okay"),"")</f>
        <v>okay</v>
      </c>
      <c r="AS1167" t="s">
        <v>3337</v>
      </c>
    </row>
    <row r="1168" spans="1:45">
      <c r="A1168" t="str">
        <f>IFERROR(IF(BTT[[#This Row],[Lfd Nr. 
(aus konsolidierter Datei)]]&lt;&gt;"",BTT[[#This Row],[Lfd Nr. 
(aus konsolidierter Datei)]],VLOOKUP(aktives_Teilprojekt,Teilprojekte[[Teilprojekte]:[Kürzel]],2,FALSE)&amp;ROW(BTT[[#This Row],[Lfd Nr.
(automatisch)]])-2),"")</f>
        <v>FI2703</v>
      </c>
      <c r="B1168" t="s">
        <v>807</v>
      </c>
      <c r="D1168" t="s">
        <v>3338</v>
      </c>
      <c r="E1168" t="str">
        <f>IFERROR(IF(NOT(BTT[[#This Row],[Manuelle Änderung des Verantwortliches TP
(Auswahl - bei Bedarf)]]=""),BTT[[#This Row],[Manuelle Änderung des Verantwortliches TP
(Auswahl - bei Bedarf)]],VLOOKUP(BTT[[#This Row],[Hauptprozess
(Pflichtauswahl)]],Hauptprozesse[],3,FALSE)),"")</f>
        <v>FI</v>
      </c>
      <c r="F1168" t="s">
        <v>5</v>
      </c>
      <c r="G1168" t="s">
        <v>851</v>
      </c>
      <c r="H1168" t="s">
        <v>1041</v>
      </c>
      <c r="I1168" t="s">
        <v>3339</v>
      </c>
      <c r="J1168" t="str">
        <f>IFERROR(VLOOKUP(BTT[[#This Row],[Verwendete Transaktion (Pflichtauswahl)]],Transaktionen[[Transaktionen]:[Langtext]],2,FALSE),"")</f>
        <v>Plan/Ist/Abweichung</v>
      </c>
      <c r="O1168" t="s">
        <v>83</v>
      </c>
      <c r="T1168" t="s">
        <v>83</v>
      </c>
      <c r="V1168" t="str">
        <f>IFERROR(VLOOKUP(BTT[[#This Row],[Verwendetes Formular
(Auswahl falls relevant)]],Formulare[[Formularbezeichnung]:[Formularname (technisch)]],2,FALSE),"")</f>
        <v/>
      </c>
      <c r="X1168" t="s">
        <v>83</v>
      </c>
      <c r="Y1168" s="4"/>
      <c r="AB1168" t="s">
        <v>85</v>
      </c>
      <c r="AC1168" s="22" t="s">
        <v>97</v>
      </c>
      <c r="AD1168" t="s">
        <v>816</v>
      </c>
      <c r="AF1168" t="s">
        <v>3340</v>
      </c>
      <c r="AI1168" t="s">
        <v>85</v>
      </c>
      <c r="AJ1168" t="s">
        <v>85</v>
      </c>
      <c r="AK1168" t="str">
        <f>IF(BTT[[#This Row],[Subprozess
(optionale Auswahl)]]="","okay",IF(VLOOKUP(BTT[[#This Row],[Subprozess
(optionale Auswahl)]],BPML[[Subprozess]:[Zugeordneter Hauptprozess]],3,FALSE)=BTT[[#This Row],[Hauptprozess
(Pflichtauswahl)]],"okay","falscher Subprozess"))</f>
        <v>okay</v>
      </c>
      <c r="AL1168" t="str">
        <f>IF(aktives_Teilprojekt="Master","",IF(BTT[[#This Row],[Verantwortliches TP
(automatisch)]]=VLOOKUP(aktives_Teilprojekt,Teilprojekte[[Teilprojekte]:[Kürzel]],2,FALSE),"okay","Hauptprozess anderes TP"))</f>
        <v>okay</v>
      </c>
      <c r="AM11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68" t="str">
        <f>IFERROR(IF(BTT[[#This Row],[SAP-Modul
(Pflichtauswahl)]]&lt;&gt;VLOOKUP(BTT[[#This Row],[Verwendete Transaktion (Pflichtauswahl)]],Transaktionen[[Transaktionen]:[Modul]],3,FALSE),"Modul anders","okay"),"")</f>
        <v>Modul anders</v>
      </c>
      <c r="AP1168" t="str">
        <f>IFERROR(IF(COUNTIFS(BTT[Verwendete Transaktion (Pflichtauswahl)],BTT[[#This Row],[Verwendete Transaktion (Pflichtauswahl)]],BTT[SAP-Modul
(Pflichtauswahl)],"&lt;&gt;"&amp;BTT[[#This Row],[SAP-Modul
(Pflichtauswahl)]])&gt;0,"Modul anders","okay"),"")</f>
        <v>okay</v>
      </c>
      <c r="AQ1168" t="str">
        <f>IFERROR(IF(COUNTIFS(BTT[Verwendete Transaktion (Pflichtauswahl)],BTT[[#This Row],[Verwendete Transaktion (Pflichtauswahl)]],BTT[Verantwortliches TP
(automatisch)],"&lt;&gt;"&amp;BTT[[#This Row],[Verantwortliches TP
(automatisch)]])&gt;0,"Transaktion mehrfach","okay"),"")</f>
        <v>okay</v>
      </c>
      <c r="AR1168" t="str">
        <f>IFERROR(IF(COUNTIFS(BTT[Verwendete Transaktion (Pflichtauswahl)],BTT[[#This Row],[Verwendete Transaktion (Pflichtauswahl)]],BTT[Verantwortliches TP
(automatisch)],"&lt;&gt;"&amp;VLOOKUP(aktives_Teilprojekt,Teilprojekte[[Teilprojekte]:[Kürzel]],2,FALSE))&gt;0,"Transaktion mehrfach","okay"),"")</f>
        <v>okay</v>
      </c>
      <c r="AS1168" t="s">
        <v>3341</v>
      </c>
    </row>
    <row r="1169" spans="1:45">
      <c r="A1169" t="str">
        <f>IFERROR(IF(BTT[[#This Row],[Lfd Nr. 
(aus konsolidierter Datei)]]&lt;&gt;"",BTT[[#This Row],[Lfd Nr. 
(aus konsolidierter Datei)]],VLOOKUP(aktives_Teilprojekt,Teilprojekte[[Teilprojekte]:[Kürzel]],2,FALSE)&amp;ROW(BTT[[#This Row],[Lfd Nr.
(automatisch)]])-2),"")</f>
        <v>FI2704</v>
      </c>
      <c r="B1169" t="s">
        <v>807</v>
      </c>
      <c r="D1169" t="s">
        <v>3338</v>
      </c>
      <c r="E1169" t="str">
        <f>IFERROR(IF(NOT(BTT[[#This Row],[Manuelle Änderung des Verantwortliches TP
(Auswahl - bei Bedarf)]]=""),BTT[[#This Row],[Manuelle Änderung des Verantwortliches TP
(Auswahl - bei Bedarf)]],VLOOKUP(BTT[[#This Row],[Hauptprozess
(Pflichtauswahl)]],Hauptprozesse[],3,FALSE)),"")</f>
        <v>FI</v>
      </c>
      <c r="F1169" t="s">
        <v>5</v>
      </c>
      <c r="G1169" t="s">
        <v>851</v>
      </c>
      <c r="H1169" t="s">
        <v>1041</v>
      </c>
      <c r="I1169" t="s">
        <v>3342</v>
      </c>
      <c r="J1169" t="str">
        <f>IFERROR(VLOOKUP(BTT[[#This Row],[Verwendete Transaktion (Pflichtauswahl)]],Transaktionen[[Transaktionen]:[Langtext]],2,FALSE),"")</f>
        <v>Plan/Ist/Obligo/Restplan/Verfügt</v>
      </c>
      <c r="O1169" t="s">
        <v>83</v>
      </c>
      <c r="T1169" t="s">
        <v>83</v>
      </c>
      <c r="V1169" t="str">
        <f>IFERROR(VLOOKUP(BTT[[#This Row],[Verwendetes Formular
(Auswahl falls relevant)]],Formulare[[Formularbezeichnung]:[Formularname (technisch)]],2,FALSE),"")</f>
        <v/>
      </c>
      <c r="X1169" t="s">
        <v>83</v>
      </c>
      <c r="Y1169" s="4"/>
      <c r="AB1169" t="s">
        <v>85</v>
      </c>
      <c r="AC1169" s="22" t="s">
        <v>97</v>
      </c>
      <c r="AD1169" t="s">
        <v>816</v>
      </c>
      <c r="AF1169" t="s">
        <v>3343</v>
      </c>
      <c r="AI1169" t="s">
        <v>85</v>
      </c>
      <c r="AJ1169" t="s">
        <v>85</v>
      </c>
      <c r="AK1169" t="str">
        <f>IF(BTT[[#This Row],[Subprozess
(optionale Auswahl)]]="","okay",IF(VLOOKUP(BTT[[#This Row],[Subprozess
(optionale Auswahl)]],BPML[[Subprozess]:[Zugeordneter Hauptprozess]],3,FALSE)=BTT[[#This Row],[Hauptprozess
(Pflichtauswahl)]],"okay","falscher Subprozess"))</f>
        <v>okay</v>
      </c>
      <c r="AL1169" t="str">
        <f>IF(aktives_Teilprojekt="Master","",IF(BTT[[#This Row],[Verantwortliches TP
(automatisch)]]=VLOOKUP(aktives_Teilprojekt,Teilprojekte[[Teilprojekte]:[Kürzel]],2,FALSE),"okay","Hauptprozess anderes TP"))</f>
        <v>okay</v>
      </c>
      <c r="AM11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69" t="str">
        <f>IFERROR(IF(BTT[[#This Row],[SAP-Modul
(Pflichtauswahl)]]&lt;&gt;VLOOKUP(BTT[[#This Row],[Verwendete Transaktion (Pflichtauswahl)]],Transaktionen[[Transaktionen]:[Modul]],3,FALSE),"Modul anders","okay"),"")</f>
        <v>Modul anders</v>
      </c>
      <c r="AP1169" t="str">
        <f>IFERROR(IF(COUNTIFS(BTT[Verwendete Transaktion (Pflichtauswahl)],BTT[[#This Row],[Verwendete Transaktion (Pflichtauswahl)]],BTT[SAP-Modul
(Pflichtauswahl)],"&lt;&gt;"&amp;BTT[[#This Row],[SAP-Modul
(Pflichtauswahl)]])&gt;0,"Modul anders","okay"),"")</f>
        <v>okay</v>
      </c>
      <c r="AQ1169" t="str">
        <f>IFERROR(IF(COUNTIFS(BTT[Verwendete Transaktion (Pflichtauswahl)],BTT[[#This Row],[Verwendete Transaktion (Pflichtauswahl)]],BTT[Verantwortliches TP
(automatisch)],"&lt;&gt;"&amp;BTT[[#This Row],[Verantwortliches TP
(automatisch)]])&gt;0,"Transaktion mehrfach","okay"),"")</f>
        <v>okay</v>
      </c>
      <c r="AR1169" t="str">
        <f>IFERROR(IF(COUNTIFS(BTT[Verwendete Transaktion (Pflichtauswahl)],BTT[[#This Row],[Verwendete Transaktion (Pflichtauswahl)]],BTT[Verantwortliches TP
(automatisch)],"&lt;&gt;"&amp;VLOOKUP(aktives_Teilprojekt,Teilprojekte[[Teilprojekte]:[Kürzel]],2,FALSE))&gt;0,"Transaktion mehrfach","okay"),"")</f>
        <v>okay</v>
      </c>
      <c r="AS1169" t="s">
        <v>3344</v>
      </c>
    </row>
    <row r="1170" spans="1:45">
      <c r="A1170" t="str">
        <f>IFERROR(IF(BTT[[#This Row],[Lfd Nr. 
(aus konsolidierter Datei)]]&lt;&gt;"",BTT[[#This Row],[Lfd Nr. 
(aus konsolidierter Datei)]],VLOOKUP(aktives_Teilprojekt,Teilprojekte[[Teilprojekte]:[Kürzel]],2,FALSE)&amp;ROW(BTT[[#This Row],[Lfd Nr.
(automatisch)]])-2),"")</f>
        <v>FI2705</v>
      </c>
      <c r="B1170" t="s">
        <v>807</v>
      </c>
      <c r="D1170" t="s">
        <v>3338</v>
      </c>
      <c r="E1170" t="str">
        <f>IFERROR(IF(NOT(BTT[[#This Row],[Manuelle Änderung des Verantwortliches TP
(Auswahl - bei Bedarf)]]=""),BTT[[#This Row],[Manuelle Änderung des Verantwortliches TP
(Auswahl - bei Bedarf)]],VLOOKUP(BTT[[#This Row],[Hauptprozess
(Pflichtauswahl)]],Hauptprozesse[],3,FALSE)),"")</f>
        <v>FI</v>
      </c>
      <c r="F1170" t="s">
        <v>5</v>
      </c>
      <c r="G1170" t="s">
        <v>851</v>
      </c>
      <c r="H1170" t="s">
        <v>1041</v>
      </c>
      <c r="I1170" t="s">
        <v>3345</v>
      </c>
      <c r="J1170" t="str">
        <f>IFERROR(VLOOKUP(BTT[[#This Row],[Verwendete Transaktion (Pflichtauswahl)]],Transaktionen[[Transaktionen]:[Langtext]],2,FALSE),"")</f>
        <v>Plan1/Plan2/Ist/Obligo</v>
      </c>
      <c r="O1170" t="s">
        <v>83</v>
      </c>
      <c r="T1170" t="s">
        <v>83</v>
      </c>
      <c r="V1170" t="str">
        <f>IFERROR(VLOOKUP(BTT[[#This Row],[Verwendetes Formular
(Auswahl falls relevant)]],Formulare[[Formularbezeichnung]:[Formularname (technisch)]],2,FALSE),"")</f>
        <v/>
      </c>
      <c r="X1170" t="s">
        <v>83</v>
      </c>
      <c r="Y1170" s="4"/>
      <c r="AB1170" t="s">
        <v>85</v>
      </c>
      <c r="AC1170" s="22" t="s">
        <v>97</v>
      </c>
      <c r="AD1170" t="s">
        <v>816</v>
      </c>
      <c r="AF1170" t="s">
        <v>3346</v>
      </c>
      <c r="AI1170" t="s">
        <v>85</v>
      </c>
      <c r="AJ1170" t="s">
        <v>85</v>
      </c>
      <c r="AK1170" t="str">
        <f>IF(BTT[[#This Row],[Subprozess
(optionale Auswahl)]]="","okay",IF(VLOOKUP(BTT[[#This Row],[Subprozess
(optionale Auswahl)]],BPML[[Subprozess]:[Zugeordneter Hauptprozess]],3,FALSE)=BTT[[#This Row],[Hauptprozess
(Pflichtauswahl)]],"okay","falscher Subprozess"))</f>
        <v>okay</v>
      </c>
      <c r="AL1170" t="str">
        <f>IF(aktives_Teilprojekt="Master","",IF(BTT[[#This Row],[Verantwortliches TP
(automatisch)]]=VLOOKUP(aktives_Teilprojekt,Teilprojekte[[Teilprojekte]:[Kürzel]],2,FALSE),"okay","Hauptprozess anderes TP"))</f>
        <v>okay</v>
      </c>
      <c r="AM11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70" t="str">
        <f>IFERROR(IF(BTT[[#This Row],[SAP-Modul
(Pflichtauswahl)]]&lt;&gt;VLOOKUP(BTT[[#This Row],[Verwendete Transaktion (Pflichtauswahl)]],Transaktionen[[Transaktionen]:[Modul]],3,FALSE),"Modul anders","okay"),"")</f>
        <v>Modul anders</v>
      </c>
      <c r="AP1170" t="str">
        <f>IFERROR(IF(COUNTIFS(BTT[Verwendete Transaktion (Pflichtauswahl)],BTT[[#This Row],[Verwendete Transaktion (Pflichtauswahl)]],BTT[SAP-Modul
(Pflichtauswahl)],"&lt;&gt;"&amp;BTT[[#This Row],[SAP-Modul
(Pflichtauswahl)]])&gt;0,"Modul anders","okay"),"")</f>
        <v>okay</v>
      </c>
      <c r="AQ1170" t="str">
        <f>IFERROR(IF(COUNTIFS(BTT[Verwendete Transaktion (Pflichtauswahl)],BTT[[#This Row],[Verwendete Transaktion (Pflichtauswahl)]],BTT[Verantwortliches TP
(automatisch)],"&lt;&gt;"&amp;BTT[[#This Row],[Verantwortliches TP
(automatisch)]])&gt;0,"Transaktion mehrfach","okay"),"")</f>
        <v>okay</v>
      </c>
      <c r="AR1170" t="str">
        <f>IFERROR(IF(COUNTIFS(BTT[Verwendete Transaktion (Pflichtauswahl)],BTT[[#This Row],[Verwendete Transaktion (Pflichtauswahl)]],BTT[Verantwortliches TP
(automatisch)],"&lt;&gt;"&amp;VLOOKUP(aktives_Teilprojekt,Teilprojekte[[Teilprojekte]:[Kürzel]],2,FALSE))&gt;0,"Transaktion mehrfach","okay"),"")</f>
        <v>okay</v>
      </c>
      <c r="AS1170" t="s">
        <v>3347</v>
      </c>
    </row>
    <row r="1171" spans="1:45">
      <c r="A1171" t="str">
        <f>IFERROR(IF(BTT[[#This Row],[Lfd Nr. 
(aus konsolidierter Datei)]]&lt;&gt;"",BTT[[#This Row],[Lfd Nr. 
(aus konsolidierter Datei)]],VLOOKUP(aktives_Teilprojekt,Teilprojekte[[Teilprojekte]:[Kürzel]],2,FALSE)&amp;ROW(BTT[[#This Row],[Lfd Nr.
(automatisch)]])-2),"")</f>
        <v>FI2706</v>
      </c>
      <c r="B1171" t="s">
        <v>807</v>
      </c>
      <c r="D1171" t="s">
        <v>3338</v>
      </c>
      <c r="E1171" t="str">
        <f>IFERROR(IF(NOT(BTT[[#This Row],[Manuelle Änderung des Verantwortliches TP
(Auswahl - bei Bedarf)]]=""),BTT[[#This Row],[Manuelle Änderung des Verantwortliches TP
(Auswahl - bei Bedarf)]],VLOOKUP(BTT[[#This Row],[Hauptprozess
(Pflichtauswahl)]],Hauptprozesse[],3,FALSE)),"")</f>
        <v>FI</v>
      </c>
      <c r="F1171" t="s">
        <v>5</v>
      </c>
      <c r="G1171" t="s">
        <v>851</v>
      </c>
      <c r="H1171" t="s">
        <v>1041</v>
      </c>
      <c r="I1171" t="s">
        <v>3348</v>
      </c>
      <c r="J1171" t="str">
        <f>IFERROR(VLOOKUP(BTT[[#This Row],[Verwendete Transaktion (Pflichtauswahl)]],Transaktionen[[Transaktionen]:[Langtext]],2,FALSE),"")</f>
        <v>Plan/Ist/Anzahlung als Aufwand</v>
      </c>
      <c r="O1171" t="s">
        <v>83</v>
      </c>
      <c r="T1171" t="s">
        <v>83</v>
      </c>
      <c r="V1171" t="str">
        <f>IFERROR(VLOOKUP(BTT[[#This Row],[Verwendetes Formular
(Auswahl falls relevant)]],Formulare[[Formularbezeichnung]:[Formularname (technisch)]],2,FALSE),"")</f>
        <v/>
      </c>
      <c r="X1171" t="s">
        <v>83</v>
      </c>
      <c r="Y1171" s="4"/>
      <c r="AB1171" t="s">
        <v>85</v>
      </c>
      <c r="AC1171" s="22" t="s">
        <v>97</v>
      </c>
      <c r="AD1171" t="s">
        <v>816</v>
      </c>
      <c r="AF1171" t="s">
        <v>3349</v>
      </c>
      <c r="AI1171" t="s">
        <v>85</v>
      </c>
      <c r="AJ1171" t="s">
        <v>85</v>
      </c>
      <c r="AK1171" t="str">
        <f>IF(BTT[[#This Row],[Subprozess
(optionale Auswahl)]]="","okay",IF(VLOOKUP(BTT[[#This Row],[Subprozess
(optionale Auswahl)]],BPML[[Subprozess]:[Zugeordneter Hauptprozess]],3,FALSE)=BTT[[#This Row],[Hauptprozess
(Pflichtauswahl)]],"okay","falscher Subprozess"))</f>
        <v>okay</v>
      </c>
      <c r="AL1171" t="str">
        <f>IF(aktives_Teilprojekt="Master","",IF(BTT[[#This Row],[Verantwortliches TP
(automatisch)]]=VLOOKUP(aktives_Teilprojekt,Teilprojekte[[Teilprojekte]:[Kürzel]],2,FALSE),"okay","Hauptprozess anderes TP"))</f>
        <v>okay</v>
      </c>
      <c r="AM11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71" t="str">
        <f>IFERROR(IF(BTT[[#This Row],[SAP-Modul
(Pflichtauswahl)]]&lt;&gt;VLOOKUP(BTT[[#This Row],[Verwendete Transaktion (Pflichtauswahl)]],Transaktionen[[Transaktionen]:[Modul]],3,FALSE),"Modul anders","okay"),"")</f>
        <v>Modul anders</v>
      </c>
      <c r="AP1171" t="str">
        <f>IFERROR(IF(COUNTIFS(BTT[Verwendete Transaktion (Pflichtauswahl)],BTT[[#This Row],[Verwendete Transaktion (Pflichtauswahl)]],BTT[SAP-Modul
(Pflichtauswahl)],"&lt;&gt;"&amp;BTT[[#This Row],[SAP-Modul
(Pflichtauswahl)]])&gt;0,"Modul anders","okay"),"")</f>
        <v>okay</v>
      </c>
      <c r="AQ1171" t="str">
        <f>IFERROR(IF(COUNTIFS(BTT[Verwendete Transaktion (Pflichtauswahl)],BTT[[#This Row],[Verwendete Transaktion (Pflichtauswahl)]],BTT[Verantwortliches TP
(automatisch)],"&lt;&gt;"&amp;BTT[[#This Row],[Verantwortliches TP
(automatisch)]])&gt;0,"Transaktion mehrfach","okay"),"")</f>
        <v>okay</v>
      </c>
      <c r="AR1171" t="str">
        <f>IFERROR(IF(COUNTIFS(BTT[Verwendete Transaktion (Pflichtauswahl)],BTT[[#This Row],[Verwendete Transaktion (Pflichtauswahl)]],BTT[Verantwortliches TP
(automatisch)],"&lt;&gt;"&amp;VLOOKUP(aktives_Teilprojekt,Teilprojekte[[Teilprojekte]:[Kürzel]],2,FALSE))&gt;0,"Transaktion mehrfach","okay"),"")</f>
        <v>okay</v>
      </c>
      <c r="AS1171" t="s">
        <v>3350</v>
      </c>
    </row>
    <row r="1172" spans="1:45">
      <c r="A1172" t="str">
        <f>IFERROR(IF(BTT[[#This Row],[Lfd Nr. 
(aus konsolidierter Datei)]]&lt;&gt;"",BTT[[#This Row],[Lfd Nr. 
(aus konsolidierter Datei)]],VLOOKUP(aktives_Teilprojekt,Teilprojekte[[Teilprojekte]:[Kürzel]],2,FALSE)&amp;ROW(BTT[[#This Row],[Lfd Nr.
(automatisch)]])-2),"")</f>
        <v>FI2707</v>
      </c>
      <c r="B1172" t="s">
        <v>807</v>
      </c>
      <c r="D1172" t="s">
        <v>3338</v>
      </c>
      <c r="E1172" t="str">
        <f>IFERROR(IF(NOT(BTT[[#This Row],[Manuelle Änderung des Verantwortliches TP
(Auswahl - bei Bedarf)]]=""),BTT[[#This Row],[Manuelle Änderung des Verantwortliches TP
(Auswahl - bei Bedarf)]],VLOOKUP(BTT[[#This Row],[Hauptprozess
(Pflichtauswahl)]],Hauptprozesse[],3,FALSE)),"")</f>
        <v>FI</v>
      </c>
      <c r="F1172" t="s">
        <v>5</v>
      </c>
      <c r="G1172" t="s">
        <v>851</v>
      </c>
      <c r="H1172" t="s">
        <v>1041</v>
      </c>
      <c r="I1172" t="s">
        <v>3351</v>
      </c>
      <c r="J1172" t="str">
        <f>IFERROR(VLOOKUP(BTT[[#This Row],[Verwendete Transaktion (Pflichtauswahl)]],Transaktionen[[Transaktionen]:[Langtext]],2,FALSE),"")</f>
        <v>Obligo-Detail</v>
      </c>
      <c r="O1172" t="s">
        <v>83</v>
      </c>
      <c r="T1172" t="s">
        <v>83</v>
      </c>
      <c r="V1172" t="str">
        <f>IFERROR(VLOOKUP(BTT[[#This Row],[Verwendetes Formular
(Auswahl falls relevant)]],Formulare[[Formularbezeichnung]:[Formularname (technisch)]],2,FALSE),"")</f>
        <v/>
      </c>
      <c r="X1172" t="s">
        <v>83</v>
      </c>
      <c r="Y1172" s="4"/>
      <c r="AB1172" t="s">
        <v>85</v>
      </c>
      <c r="AC1172" s="22" t="s">
        <v>97</v>
      </c>
      <c r="AD1172" t="s">
        <v>816</v>
      </c>
      <c r="AF1172" t="s">
        <v>3352</v>
      </c>
      <c r="AI1172" t="s">
        <v>85</v>
      </c>
      <c r="AJ1172" t="s">
        <v>85</v>
      </c>
      <c r="AK1172" t="str">
        <f>IF(BTT[[#This Row],[Subprozess
(optionale Auswahl)]]="","okay",IF(VLOOKUP(BTT[[#This Row],[Subprozess
(optionale Auswahl)]],BPML[[Subprozess]:[Zugeordneter Hauptprozess]],3,FALSE)=BTT[[#This Row],[Hauptprozess
(Pflichtauswahl)]],"okay","falscher Subprozess"))</f>
        <v>okay</v>
      </c>
      <c r="AL1172" t="str">
        <f>IF(aktives_Teilprojekt="Master","",IF(BTT[[#This Row],[Verantwortliches TP
(automatisch)]]=VLOOKUP(aktives_Teilprojekt,Teilprojekte[[Teilprojekte]:[Kürzel]],2,FALSE),"okay","Hauptprozess anderes TP"))</f>
        <v>okay</v>
      </c>
      <c r="AM11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72" t="str">
        <f>IFERROR(IF(BTT[[#This Row],[SAP-Modul
(Pflichtauswahl)]]&lt;&gt;VLOOKUP(BTT[[#This Row],[Verwendete Transaktion (Pflichtauswahl)]],Transaktionen[[Transaktionen]:[Modul]],3,FALSE),"Modul anders","okay"),"")</f>
        <v>Modul anders</v>
      </c>
      <c r="AP1172" t="str">
        <f>IFERROR(IF(COUNTIFS(BTT[Verwendete Transaktion (Pflichtauswahl)],BTT[[#This Row],[Verwendete Transaktion (Pflichtauswahl)]],BTT[SAP-Modul
(Pflichtauswahl)],"&lt;&gt;"&amp;BTT[[#This Row],[SAP-Modul
(Pflichtauswahl)]])&gt;0,"Modul anders","okay"),"")</f>
        <v>okay</v>
      </c>
      <c r="AQ1172" t="str">
        <f>IFERROR(IF(COUNTIFS(BTT[Verwendete Transaktion (Pflichtauswahl)],BTT[[#This Row],[Verwendete Transaktion (Pflichtauswahl)]],BTT[Verantwortliches TP
(automatisch)],"&lt;&gt;"&amp;BTT[[#This Row],[Verantwortliches TP
(automatisch)]])&gt;0,"Transaktion mehrfach","okay"),"")</f>
        <v>okay</v>
      </c>
      <c r="AR1172" t="str">
        <f>IFERROR(IF(COUNTIFS(BTT[Verwendete Transaktion (Pflichtauswahl)],BTT[[#This Row],[Verwendete Transaktion (Pflichtauswahl)]],BTT[Verantwortliches TP
(automatisch)],"&lt;&gt;"&amp;VLOOKUP(aktives_Teilprojekt,Teilprojekte[[Teilprojekte]:[Kürzel]],2,FALSE))&gt;0,"Transaktion mehrfach","okay"),"")</f>
        <v>okay</v>
      </c>
      <c r="AS1172" t="s">
        <v>3353</v>
      </c>
    </row>
    <row r="1173" spans="1:45">
      <c r="A1173" t="str">
        <f>IFERROR(IF(BTT[[#This Row],[Lfd Nr. 
(aus konsolidierter Datei)]]&lt;&gt;"",BTT[[#This Row],[Lfd Nr. 
(aus konsolidierter Datei)]],VLOOKUP(aktives_Teilprojekt,Teilprojekte[[Teilprojekte]:[Kürzel]],2,FALSE)&amp;ROW(BTT[[#This Row],[Lfd Nr.
(automatisch)]])-2),"")</f>
        <v>FI2708</v>
      </c>
      <c r="B1173" t="s">
        <v>807</v>
      </c>
      <c r="D1173" t="s">
        <v>3338</v>
      </c>
      <c r="E1173" t="str">
        <f>IFERROR(IF(NOT(BTT[[#This Row],[Manuelle Änderung des Verantwortliches TP
(Auswahl - bei Bedarf)]]=""),BTT[[#This Row],[Manuelle Änderung des Verantwortliches TP
(Auswahl - bei Bedarf)]],VLOOKUP(BTT[[#This Row],[Hauptprozess
(Pflichtauswahl)]],Hauptprozesse[],3,FALSE)),"")</f>
        <v>FI</v>
      </c>
      <c r="F1173" t="s">
        <v>5</v>
      </c>
      <c r="G1173" t="s">
        <v>851</v>
      </c>
      <c r="H1173" t="s">
        <v>1041</v>
      </c>
      <c r="I1173" t="s">
        <v>3354</v>
      </c>
      <c r="J1173" t="str">
        <f>IFERROR(VLOOKUP(BTT[[#This Row],[Verwendete Transaktion (Pflichtauswahl)]],Transaktionen[[Transaktionen]:[Langtext]],2,FALSE),"")</f>
        <v>Projektversionsvergleich Ist/Plan</v>
      </c>
      <c r="O1173" t="s">
        <v>83</v>
      </c>
      <c r="T1173" t="s">
        <v>83</v>
      </c>
      <c r="V1173" t="str">
        <f>IFERROR(VLOOKUP(BTT[[#This Row],[Verwendetes Formular
(Auswahl falls relevant)]],Formulare[[Formularbezeichnung]:[Formularname (technisch)]],2,FALSE),"")</f>
        <v/>
      </c>
      <c r="X1173" t="s">
        <v>83</v>
      </c>
      <c r="Y1173" s="4"/>
      <c r="AB1173" t="s">
        <v>85</v>
      </c>
      <c r="AC1173" s="22" t="s">
        <v>97</v>
      </c>
      <c r="AD1173" t="s">
        <v>816</v>
      </c>
      <c r="AF1173" t="s">
        <v>3355</v>
      </c>
      <c r="AI1173" t="s">
        <v>85</v>
      </c>
      <c r="AJ1173" t="s">
        <v>85</v>
      </c>
      <c r="AK1173" t="str">
        <f>IF(BTT[[#This Row],[Subprozess
(optionale Auswahl)]]="","okay",IF(VLOOKUP(BTT[[#This Row],[Subprozess
(optionale Auswahl)]],BPML[[Subprozess]:[Zugeordneter Hauptprozess]],3,FALSE)=BTT[[#This Row],[Hauptprozess
(Pflichtauswahl)]],"okay","falscher Subprozess"))</f>
        <v>okay</v>
      </c>
      <c r="AL1173" t="str">
        <f>IF(aktives_Teilprojekt="Master","",IF(BTT[[#This Row],[Verantwortliches TP
(automatisch)]]=VLOOKUP(aktives_Teilprojekt,Teilprojekte[[Teilprojekte]:[Kürzel]],2,FALSE),"okay","Hauptprozess anderes TP"))</f>
        <v>okay</v>
      </c>
      <c r="AM11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73" t="str">
        <f>IFERROR(IF(BTT[[#This Row],[SAP-Modul
(Pflichtauswahl)]]&lt;&gt;VLOOKUP(BTT[[#This Row],[Verwendete Transaktion (Pflichtauswahl)]],Transaktionen[[Transaktionen]:[Modul]],3,FALSE),"Modul anders","okay"),"")</f>
        <v>Modul anders</v>
      </c>
      <c r="AP1173" t="str">
        <f>IFERROR(IF(COUNTIFS(BTT[Verwendete Transaktion (Pflichtauswahl)],BTT[[#This Row],[Verwendete Transaktion (Pflichtauswahl)]],BTT[SAP-Modul
(Pflichtauswahl)],"&lt;&gt;"&amp;BTT[[#This Row],[SAP-Modul
(Pflichtauswahl)]])&gt;0,"Modul anders","okay"),"")</f>
        <v>okay</v>
      </c>
      <c r="AQ1173" t="str">
        <f>IFERROR(IF(COUNTIFS(BTT[Verwendete Transaktion (Pflichtauswahl)],BTT[[#This Row],[Verwendete Transaktion (Pflichtauswahl)]],BTT[Verantwortliches TP
(automatisch)],"&lt;&gt;"&amp;BTT[[#This Row],[Verantwortliches TP
(automatisch)]])&gt;0,"Transaktion mehrfach","okay"),"")</f>
        <v>okay</v>
      </c>
      <c r="AR1173" t="str">
        <f>IFERROR(IF(COUNTIFS(BTT[Verwendete Transaktion (Pflichtauswahl)],BTT[[#This Row],[Verwendete Transaktion (Pflichtauswahl)]],BTT[Verantwortliches TP
(automatisch)],"&lt;&gt;"&amp;VLOOKUP(aktives_Teilprojekt,Teilprojekte[[Teilprojekte]:[Kürzel]],2,FALSE))&gt;0,"Transaktion mehrfach","okay"),"")</f>
        <v>okay</v>
      </c>
      <c r="AS1173" t="s">
        <v>3356</v>
      </c>
    </row>
    <row r="1174" spans="1:45">
      <c r="A1174" t="str">
        <f>IFERROR(IF(BTT[[#This Row],[Lfd Nr. 
(aus konsolidierter Datei)]]&lt;&gt;"",BTT[[#This Row],[Lfd Nr. 
(aus konsolidierter Datei)]],VLOOKUP(aktives_Teilprojekt,Teilprojekte[[Teilprojekte]:[Kürzel]],2,FALSE)&amp;ROW(BTT[[#This Row],[Lfd Nr.
(automatisch)]])-2),"")</f>
        <v>FI2709</v>
      </c>
      <c r="B1174" t="s">
        <v>807</v>
      </c>
      <c r="D1174" t="s">
        <v>3338</v>
      </c>
      <c r="E1174" t="str">
        <f>IFERROR(IF(NOT(BTT[[#This Row],[Manuelle Änderung des Verantwortliches TP
(Auswahl - bei Bedarf)]]=""),BTT[[#This Row],[Manuelle Änderung des Verantwortliches TP
(Auswahl - bei Bedarf)]],VLOOKUP(BTT[[#This Row],[Hauptprozess
(Pflichtauswahl)]],Hauptprozesse[],3,FALSE)),"")</f>
        <v>FI</v>
      </c>
      <c r="F1174" t="s">
        <v>5</v>
      </c>
      <c r="G1174" t="s">
        <v>851</v>
      </c>
      <c r="H1174" t="s">
        <v>1041</v>
      </c>
      <c r="I1174" t="s">
        <v>3357</v>
      </c>
      <c r="J1174" t="str">
        <f>IFERROR(VLOOKUP(BTT[[#This Row],[Verwendete Transaktion (Pflichtauswahl)]],Transaktionen[[Transaktionen]:[Langtext]],2,FALSE),"")</f>
        <v>Ist/Obligo/Summe/Plan in KWähr</v>
      </c>
      <c r="O1174" t="s">
        <v>83</v>
      </c>
      <c r="T1174" t="s">
        <v>83</v>
      </c>
      <c r="V1174" t="str">
        <f>IFERROR(VLOOKUP(BTT[[#This Row],[Verwendetes Formular
(Auswahl falls relevant)]],Formulare[[Formularbezeichnung]:[Formularname (technisch)]],2,FALSE),"")</f>
        <v/>
      </c>
      <c r="X1174" t="s">
        <v>83</v>
      </c>
      <c r="Y1174" s="4"/>
      <c r="AB1174" t="s">
        <v>85</v>
      </c>
      <c r="AC1174" s="22" t="s">
        <v>97</v>
      </c>
      <c r="AD1174" t="s">
        <v>816</v>
      </c>
      <c r="AF1174" t="s">
        <v>3358</v>
      </c>
      <c r="AI1174" t="s">
        <v>85</v>
      </c>
      <c r="AJ1174" t="s">
        <v>85</v>
      </c>
      <c r="AK1174" t="str">
        <f>IF(BTT[[#This Row],[Subprozess
(optionale Auswahl)]]="","okay",IF(VLOOKUP(BTT[[#This Row],[Subprozess
(optionale Auswahl)]],BPML[[Subprozess]:[Zugeordneter Hauptprozess]],3,FALSE)=BTT[[#This Row],[Hauptprozess
(Pflichtauswahl)]],"okay","falscher Subprozess"))</f>
        <v>okay</v>
      </c>
      <c r="AL1174" t="str">
        <f>IF(aktives_Teilprojekt="Master","",IF(BTT[[#This Row],[Verantwortliches TP
(automatisch)]]=VLOOKUP(aktives_Teilprojekt,Teilprojekte[[Teilprojekte]:[Kürzel]],2,FALSE),"okay","Hauptprozess anderes TP"))</f>
        <v>okay</v>
      </c>
      <c r="AM11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74" t="str">
        <f>IFERROR(IF(BTT[[#This Row],[SAP-Modul
(Pflichtauswahl)]]&lt;&gt;VLOOKUP(BTT[[#This Row],[Verwendete Transaktion (Pflichtauswahl)]],Transaktionen[[Transaktionen]:[Modul]],3,FALSE),"Modul anders","okay"),"")</f>
        <v>Modul anders</v>
      </c>
      <c r="AP1174" t="str">
        <f>IFERROR(IF(COUNTIFS(BTT[Verwendete Transaktion (Pflichtauswahl)],BTT[[#This Row],[Verwendete Transaktion (Pflichtauswahl)]],BTT[SAP-Modul
(Pflichtauswahl)],"&lt;&gt;"&amp;BTT[[#This Row],[SAP-Modul
(Pflichtauswahl)]])&gt;0,"Modul anders","okay"),"")</f>
        <v>okay</v>
      </c>
      <c r="AQ1174" t="str">
        <f>IFERROR(IF(COUNTIFS(BTT[Verwendete Transaktion (Pflichtauswahl)],BTT[[#This Row],[Verwendete Transaktion (Pflichtauswahl)]],BTT[Verantwortliches TP
(automatisch)],"&lt;&gt;"&amp;BTT[[#This Row],[Verantwortliches TP
(automatisch)]])&gt;0,"Transaktion mehrfach","okay"),"")</f>
        <v>okay</v>
      </c>
      <c r="AR1174" t="str">
        <f>IFERROR(IF(COUNTIFS(BTT[Verwendete Transaktion (Pflichtauswahl)],BTT[[#This Row],[Verwendete Transaktion (Pflichtauswahl)]],BTT[Verantwortliches TP
(automatisch)],"&lt;&gt;"&amp;VLOOKUP(aktives_Teilprojekt,Teilprojekte[[Teilprojekte]:[Kürzel]],2,FALSE))&gt;0,"Transaktion mehrfach","okay"),"")</f>
        <v>okay</v>
      </c>
      <c r="AS1174" t="s">
        <v>3359</v>
      </c>
    </row>
    <row r="1175" spans="1:45">
      <c r="A1175" t="str">
        <f>IFERROR(IF(BTT[[#This Row],[Lfd Nr. 
(aus konsolidierter Datei)]]&lt;&gt;"",BTT[[#This Row],[Lfd Nr. 
(aus konsolidierter Datei)]],VLOOKUP(aktives_Teilprojekt,Teilprojekte[[Teilprojekte]:[Kürzel]],2,FALSE)&amp;ROW(BTT[[#This Row],[Lfd Nr.
(automatisch)]])-2),"")</f>
        <v>FI2710</v>
      </c>
      <c r="B1175" t="s">
        <v>807</v>
      </c>
      <c r="D1175" t="s">
        <v>3338</v>
      </c>
      <c r="E1175" t="str">
        <f>IFERROR(IF(NOT(BTT[[#This Row],[Manuelle Änderung des Verantwortliches TP
(Auswahl - bei Bedarf)]]=""),BTT[[#This Row],[Manuelle Änderung des Verantwortliches TP
(Auswahl - bei Bedarf)]],VLOOKUP(BTT[[#This Row],[Hauptprozess
(Pflichtauswahl)]],Hauptprozesse[],3,FALSE)),"")</f>
        <v>FI</v>
      </c>
      <c r="F1175" t="s">
        <v>5</v>
      </c>
      <c r="G1175" t="s">
        <v>851</v>
      </c>
      <c r="H1175" t="s">
        <v>1041</v>
      </c>
      <c r="I1175" t="s">
        <v>3360</v>
      </c>
      <c r="J1175" t="str">
        <f>IFERROR(VLOOKUP(BTT[[#This Row],[Verwendete Transaktion (Pflichtauswahl)]],Transaktionen[[Transaktionen]:[Langtext]],2,FALSE),"")</f>
        <v>Ist/Plan/Abweichung abs./Abw. %</v>
      </c>
      <c r="O1175" t="s">
        <v>83</v>
      </c>
      <c r="T1175" t="s">
        <v>83</v>
      </c>
      <c r="V1175" t="str">
        <f>IFERROR(VLOOKUP(BTT[[#This Row],[Verwendetes Formular
(Auswahl falls relevant)]],Formulare[[Formularbezeichnung]:[Formularname (technisch)]],2,FALSE),"")</f>
        <v/>
      </c>
      <c r="X1175" t="s">
        <v>83</v>
      </c>
      <c r="Y1175" s="4"/>
      <c r="AB1175" t="s">
        <v>85</v>
      </c>
      <c r="AC1175" s="22" t="s">
        <v>97</v>
      </c>
      <c r="AD1175" t="s">
        <v>816</v>
      </c>
      <c r="AF1175" t="s">
        <v>3361</v>
      </c>
      <c r="AI1175" t="s">
        <v>85</v>
      </c>
      <c r="AJ1175" t="s">
        <v>85</v>
      </c>
      <c r="AK1175" t="str">
        <f>IF(BTT[[#This Row],[Subprozess
(optionale Auswahl)]]="","okay",IF(VLOOKUP(BTT[[#This Row],[Subprozess
(optionale Auswahl)]],BPML[[Subprozess]:[Zugeordneter Hauptprozess]],3,FALSE)=BTT[[#This Row],[Hauptprozess
(Pflichtauswahl)]],"okay","falscher Subprozess"))</f>
        <v>okay</v>
      </c>
      <c r="AL1175" t="str">
        <f>IF(aktives_Teilprojekt="Master","",IF(BTT[[#This Row],[Verantwortliches TP
(automatisch)]]=VLOOKUP(aktives_Teilprojekt,Teilprojekte[[Teilprojekte]:[Kürzel]],2,FALSE),"okay","Hauptprozess anderes TP"))</f>
        <v>okay</v>
      </c>
      <c r="AM11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75" t="str">
        <f>IFERROR(IF(BTT[[#This Row],[SAP-Modul
(Pflichtauswahl)]]&lt;&gt;VLOOKUP(BTT[[#This Row],[Verwendete Transaktion (Pflichtauswahl)]],Transaktionen[[Transaktionen]:[Modul]],3,FALSE),"Modul anders","okay"),"")</f>
        <v>Modul anders</v>
      </c>
      <c r="AP1175" t="str">
        <f>IFERROR(IF(COUNTIFS(BTT[Verwendete Transaktion (Pflichtauswahl)],BTT[[#This Row],[Verwendete Transaktion (Pflichtauswahl)]],BTT[SAP-Modul
(Pflichtauswahl)],"&lt;&gt;"&amp;BTT[[#This Row],[SAP-Modul
(Pflichtauswahl)]])&gt;0,"Modul anders","okay"),"")</f>
        <v>okay</v>
      </c>
      <c r="AQ1175" t="str">
        <f>IFERROR(IF(COUNTIFS(BTT[Verwendete Transaktion (Pflichtauswahl)],BTT[[#This Row],[Verwendete Transaktion (Pflichtauswahl)]],BTT[Verantwortliches TP
(automatisch)],"&lt;&gt;"&amp;BTT[[#This Row],[Verantwortliches TP
(automatisch)]])&gt;0,"Transaktion mehrfach","okay"),"")</f>
        <v>okay</v>
      </c>
      <c r="AR1175" t="str">
        <f>IFERROR(IF(COUNTIFS(BTT[Verwendete Transaktion (Pflichtauswahl)],BTT[[#This Row],[Verwendete Transaktion (Pflichtauswahl)]],BTT[Verantwortliches TP
(automatisch)],"&lt;&gt;"&amp;VLOOKUP(aktives_Teilprojekt,Teilprojekte[[Teilprojekte]:[Kürzel]],2,FALSE))&gt;0,"Transaktion mehrfach","okay"),"")</f>
        <v>okay</v>
      </c>
      <c r="AS1175" t="s">
        <v>3362</v>
      </c>
    </row>
    <row r="1176" spans="1:45">
      <c r="A1176" t="str">
        <f>IFERROR(IF(BTT[[#This Row],[Lfd Nr. 
(aus konsolidierter Datei)]]&lt;&gt;"",BTT[[#This Row],[Lfd Nr. 
(aus konsolidierter Datei)]],VLOOKUP(aktives_Teilprojekt,Teilprojekte[[Teilprojekte]:[Kürzel]],2,FALSE)&amp;ROW(BTT[[#This Row],[Lfd Nr.
(automatisch)]])-2),"")</f>
        <v>FI2711</v>
      </c>
      <c r="B1176" t="s">
        <v>807</v>
      </c>
      <c r="D1176" t="s">
        <v>3338</v>
      </c>
      <c r="E1176" t="str">
        <f>IFERROR(IF(NOT(BTT[[#This Row],[Manuelle Änderung des Verantwortliches TP
(Auswahl - bei Bedarf)]]=""),BTT[[#This Row],[Manuelle Änderung des Verantwortliches TP
(Auswahl - bei Bedarf)]],VLOOKUP(BTT[[#This Row],[Hauptprozess
(Pflichtauswahl)]],Hauptprozesse[],3,FALSE)),"")</f>
        <v>FI</v>
      </c>
      <c r="F1176" t="s">
        <v>5</v>
      </c>
      <c r="G1176" t="s">
        <v>851</v>
      </c>
      <c r="H1176" t="s">
        <v>1041</v>
      </c>
      <c r="I1176" t="s">
        <v>3363</v>
      </c>
      <c r="J1176" t="str">
        <f>IFERROR(VLOOKUP(BTT[[#This Row],[Verwendete Transaktion (Pflichtauswahl)]],Transaktionen[[Transaktionen]:[Langtext]],2,FALSE),"")</f>
        <v>Ist-Plan-Vergleich/Periode</v>
      </c>
      <c r="O1176" t="s">
        <v>83</v>
      </c>
      <c r="T1176" t="s">
        <v>83</v>
      </c>
      <c r="V1176" t="str">
        <f>IFERROR(VLOOKUP(BTT[[#This Row],[Verwendetes Formular
(Auswahl falls relevant)]],Formulare[[Formularbezeichnung]:[Formularname (technisch)]],2,FALSE),"")</f>
        <v/>
      </c>
      <c r="X1176" t="s">
        <v>83</v>
      </c>
      <c r="Y1176" s="4"/>
      <c r="AB1176" t="s">
        <v>85</v>
      </c>
      <c r="AC1176" s="22" t="s">
        <v>97</v>
      </c>
      <c r="AD1176" t="s">
        <v>816</v>
      </c>
      <c r="AF1176" t="s">
        <v>3364</v>
      </c>
      <c r="AI1176" t="s">
        <v>85</v>
      </c>
      <c r="AJ1176" t="s">
        <v>85</v>
      </c>
      <c r="AK1176" t="str">
        <f>IF(BTT[[#This Row],[Subprozess
(optionale Auswahl)]]="","okay",IF(VLOOKUP(BTT[[#This Row],[Subprozess
(optionale Auswahl)]],BPML[[Subprozess]:[Zugeordneter Hauptprozess]],3,FALSE)=BTT[[#This Row],[Hauptprozess
(Pflichtauswahl)]],"okay","falscher Subprozess"))</f>
        <v>okay</v>
      </c>
      <c r="AL1176" t="str">
        <f>IF(aktives_Teilprojekt="Master","",IF(BTT[[#This Row],[Verantwortliches TP
(automatisch)]]=VLOOKUP(aktives_Teilprojekt,Teilprojekte[[Teilprojekte]:[Kürzel]],2,FALSE),"okay","Hauptprozess anderes TP"))</f>
        <v>okay</v>
      </c>
      <c r="AM11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76" t="str">
        <f>IFERROR(IF(BTT[[#This Row],[SAP-Modul
(Pflichtauswahl)]]&lt;&gt;VLOOKUP(BTT[[#This Row],[Verwendete Transaktion (Pflichtauswahl)]],Transaktionen[[Transaktionen]:[Modul]],3,FALSE),"Modul anders","okay"),"")</f>
        <v>Modul anders</v>
      </c>
      <c r="AP1176" t="str">
        <f>IFERROR(IF(COUNTIFS(BTT[Verwendete Transaktion (Pflichtauswahl)],BTT[[#This Row],[Verwendete Transaktion (Pflichtauswahl)]],BTT[SAP-Modul
(Pflichtauswahl)],"&lt;&gt;"&amp;BTT[[#This Row],[SAP-Modul
(Pflichtauswahl)]])&gt;0,"Modul anders","okay"),"")</f>
        <v>okay</v>
      </c>
      <c r="AQ1176" t="str">
        <f>IFERROR(IF(COUNTIFS(BTT[Verwendete Transaktion (Pflichtauswahl)],BTT[[#This Row],[Verwendete Transaktion (Pflichtauswahl)]],BTT[Verantwortliches TP
(automatisch)],"&lt;&gt;"&amp;BTT[[#This Row],[Verantwortliches TP
(automatisch)]])&gt;0,"Transaktion mehrfach","okay"),"")</f>
        <v>okay</v>
      </c>
      <c r="AR1176" t="str">
        <f>IFERROR(IF(COUNTIFS(BTT[Verwendete Transaktion (Pflichtauswahl)],BTT[[#This Row],[Verwendete Transaktion (Pflichtauswahl)]],BTT[Verantwortliches TP
(automatisch)],"&lt;&gt;"&amp;VLOOKUP(aktives_Teilprojekt,Teilprojekte[[Teilprojekte]:[Kürzel]],2,FALSE))&gt;0,"Transaktion mehrfach","okay"),"")</f>
        <v>okay</v>
      </c>
      <c r="AS1176" t="s">
        <v>3365</v>
      </c>
    </row>
    <row r="1177" spans="1:45">
      <c r="A1177" t="str">
        <f>IFERROR(IF(BTT[[#This Row],[Lfd Nr. 
(aus konsolidierter Datei)]]&lt;&gt;"",BTT[[#This Row],[Lfd Nr. 
(aus konsolidierter Datei)]],VLOOKUP(aktives_Teilprojekt,Teilprojekte[[Teilprojekte]:[Kürzel]],2,FALSE)&amp;ROW(BTT[[#This Row],[Lfd Nr.
(automatisch)]])-2),"")</f>
        <v>FI2712</v>
      </c>
      <c r="B1177" t="s">
        <v>807</v>
      </c>
      <c r="D1177" t="s">
        <v>3338</v>
      </c>
      <c r="E1177" t="str">
        <f>IFERROR(IF(NOT(BTT[[#This Row],[Manuelle Änderung des Verantwortliches TP
(Auswahl - bei Bedarf)]]=""),BTT[[#This Row],[Manuelle Änderung des Verantwortliches TP
(Auswahl - bei Bedarf)]],VLOOKUP(BTT[[#This Row],[Hauptprozess
(Pflichtauswahl)]],Hauptprozesse[],3,FALSE)),"")</f>
        <v>FI</v>
      </c>
      <c r="F1177" t="s">
        <v>5</v>
      </c>
      <c r="G1177" t="s">
        <v>851</v>
      </c>
      <c r="H1177" t="s">
        <v>1041</v>
      </c>
      <c r="I1177" t="s">
        <v>3366</v>
      </c>
      <c r="J1177" t="str">
        <f>IFERROR(VLOOKUP(BTT[[#This Row],[Verwendete Transaktion (Pflichtauswahl)]],Transaktionen[[Transaktionen]:[Langtext]],2,FALSE),"")</f>
        <v>Periodenvergleich Ist</v>
      </c>
      <c r="O1177" t="s">
        <v>83</v>
      </c>
      <c r="T1177" t="s">
        <v>83</v>
      </c>
      <c r="V1177" t="str">
        <f>IFERROR(VLOOKUP(BTT[[#This Row],[Verwendetes Formular
(Auswahl falls relevant)]],Formulare[[Formularbezeichnung]:[Formularname (technisch)]],2,FALSE),"")</f>
        <v/>
      </c>
      <c r="X1177" t="s">
        <v>83</v>
      </c>
      <c r="Y1177" s="4"/>
      <c r="AB1177" t="s">
        <v>85</v>
      </c>
      <c r="AC1177" s="22" t="s">
        <v>97</v>
      </c>
      <c r="AD1177" t="s">
        <v>816</v>
      </c>
      <c r="AF1177" t="s">
        <v>3367</v>
      </c>
      <c r="AI1177" t="s">
        <v>85</v>
      </c>
      <c r="AJ1177" t="s">
        <v>85</v>
      </c>
      <c r="AK1177" t="str">
        <f>IF(BTT[[#This Row],[Subprozess
(optionale Auswahl)]]="","okay",IF(VLOOKUP(BTT[[#This Row],[Subprozess
(optionale Auswahl)]],BPML[[Subprozess]:[Zugeordneter Hauptprozess]],3,FALSE)=BTT[[#This Row],[Hauptprozess
(Pflichtauswahl)]],"okay","falscher Subprozess"))</f>
        <v>okay</v>
      </c>
      <c r="AL1177" t="str">
        <f>IF(aktives_Teilprojekt="Master","",IF(BTT[[#This Row],[Verantwortliches TP
(automatisch)]]=VLOOKUP(aktives_Teilprojekt,Teilprojekte[[Teilprojekte]:[Kürzel]],2,FALSE),"okay","Hauptprozess anderes TP"))</f>
        <v>okay</v>
      </c>
      <c r="AM11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77" t="str">
        <f>IFERROR(IF(BTT[[#This Row],[SAP-Modul
(Pflichtauswahl)]]&lt;&gt;VLOOKUP(BTT[[#This Row],[Verwendete Transaktion (Pflichtauswahl)]],Transaktionen[[Transaktionen]:[Modul]],3,FALSE),"Modul anders","okay"),"")</f>
        <v>Modul anders</v>
      </c>
      <c r="AP1177" t="str">
        <f>IFERROR(IF(COUNTIFS(BTT[Verwendete Transaktion (Pflichtauswahl)],BTT[[#This Row],[Verwendete Transaktion (Pflichtauswahl)]],BTT[SAP-Modul
(Pflichtauswahl)],"&lt;&gt;"&amp;BTT[[#This Row],[SAP-Modul
(Pflichtauswahl)]])&gt;0,"Modul anders","okay"),"")</f>
        <v>okay</v>
      </c>
      <c r="AQ1177" t="str">
        <f>IFERROR(IF(COUNTIFS(BTT[Verwendete Transaktion (Pflichtauswahl)],BTT[[#This Row],[Verwendete Transaktion (Pflichtauswahl)]],BTT[Verantwortliches TP
(automatisch)],"&lt;&gt;"&amp;BTT[[#This Row],[Verantwortliches TP
(automatisch)]])&gt;0,"Transaktion mehrfach","okay"),"")</f>
        <v>okay</v>
      </c>
      <c r="AR1177" t="str">
        <f>IFERROR(IF(COUNTIFS(BTT[Verwendete Transaktion (Pflichtauswahl)],BTT[[#This Row],[Verwendete Transaktion (Pflichtauswahl)]],BTT[Verantwortliches TP
(automatisch)],"&lt;&gt;"&amp;VLOOKUP(aktives_Teilprojekt,Teilprojekte[[Teilprojekte]:[Kürzel]],2,FALSE))&gt;0,"Transaktion mehrfach","okay"),"")</f>
        <v>okay</v>
      </c>
      <c r="AS1177" t="s">
        <v>3368</v>
      </c>
    </row>
    <row r="1178" spans="1:45">
      <c r="A1178" t="str">
        <f>IFERROR(IF(BTT[[#This Row],[Lfd Nr. 
(aus konsolidierter Datei)]]&lt;&gt;"",BTT[[#This Row],[Lfd Nr. 
(aus konsolidierter Datei)]],VLOOKUP(aktives_Teilprojekt,Teilprojekte[[Teilprojekte]:[Kürzel]],2,FALSE)&amp;ROW(BTT[[#This Row],[Lfd Nr.
(automatisch)]])-2),"")</f>
        <v>FI3179</v>
      </c>
      <c r="B1178" t="s">
        <v>807</v>
      </c>
      <c r="D1178" t="s">
        <v>3369</v>
      </c>
      <c r="E1178" t="str">
        <f>IFERROR(IF(NOT(BTT[[#This Row],[Manuelle Änderung des Verantwortliches TP
(Auswahl - bei Bedarf)]]=""),BTT[[#This Row],[Manuelle Änderung des Verantwortliches TP
(Auswahl - bei Bedarf)]],VLOOKUP(BTT[[#This Row],[Hauptprozess
(Pflichtauswahl)]],Hauptprozesse[],3,FALSE)),"")</f>
        <v>FI</v>
      </c>
      <c r="G1178" t="s">
        <v>809</v>
      </c>
      <c r="H1178" t="s">
        <v>3370</v>
      </c>
      <c r="I1178" t="s">
        <v>3371</v>
      </c>
      <c r="J1178" t="str">
        <f>IFERROR(VLOOKUP(BTT[[#This Row],[Verwendete Transaktion (Pflichtauswahl)]],Transaktionen[[Transaktionen]:[Langtext]],2,FALSE),"")</f>
        <v>Be-/Entlastung Ist</v>
      </c>
      <c r="O1178" t="s">
        <v>83</v>
      </c>
      <c r="T1178" t="s">
        <v>83</v>
      </c>
      <c r="V1178" t="str">
        <f>IFERROR(VLOOKUP(BTT[[#This Row],[Verwendetes Formular
(Auswahl falls relevant)]],Formulare[[Formularbezeichnung]:[Formularname (technisch)]],2,FALSE),"")</f>
        <v/>
      </c>
      <c r="X1178" t="s">
        <v>83</v>
      </c>
      <c r="Y1178" s="4"/>
      <c r="AB1178" t="s">
        <v>85</v>
      </c>
      <c r="AD1178" t="s">
        <v>816</v>
      </c>
      <c r="AF1178" t="s">
        <v>3372</v>
      </c>
      <c r="AG1178" t="s">
        <v>792</v>
      </c>
      <c r="AJ1178" t="s">
        <v>99</v>
      </c>
      <c r="AK1178" t="str">
        <f>IF(BTT[[#This Row],[Subprozess
(optionale Auswahl)]]="","okay",IF(VLOOKUP(BTT[[#This Row],[Subprozess
(optionale Auswahl)]],BPML[[Subprozess]:[Zugeordneter Hauptprozess]],3,FALSE)=BTT[[#This Row],[Hauptprozess
(Pflichtauswahl)]],"okay","falscher Subprozess"))</f>
        <v>okay</v>
      </c>
      <c r="AL1178" t="str">
        <f>IF(aktives_Teilprojekt="Master","",IF(BTT[[#This Row],[Verantwortliches TP
(automatisch)]]=VLOOKUP(aktives_Teilprojekt,Teilprojekte[[Teilprojekte]:[Kürzel]],2,FALSE),"okay","Hauptprozess anderes TP"))</f>
        <v>okay</v>
      </c>
      <c r="AM11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78" t="str">
        <f>IFERROR(IF(BTT[[#This Row],[SAP-Modul
(Pflichtauswahl)]]&lt;&gt;VLOOKUP(BTT[[#This Row],[Verwendete Transaktion (Pflichtauswahl)]],Transaktionen[[Transaktionen]:[Modul]],3,FALSE),"Modul anders","okay"),"")</f>
        <v>Modul anders</v>
      </c>
      <c r="AP1178" t="str">
        <f>IFERROR(IF(COUNTIFS(BTT[Verwendete Transaktion (Pflichtauswahl)],BTT[[#This Row],[Verwendete Transaktion (Pflichtauswahl)]],BTT[SAP-Modul
(Pflichtauswahl)],"&lt;&gt;"&amp;BTT[[#This Row],[SAP-Modul
(Pflichtauswahl)]])&gt;0,"Modul anders","okay"),"")</f>
        <v>Modul anders</v>
      </c>
      <c r="AQ1178" t="str">
        <f>IFERROR(IF(COUNTIFS(BTT[Verwendete Transaktion (Pflichtauswahl)],BTT[[#This Row],[Verwendete Transaktion (Pflichtauswahl)]],BTT[Verantwortliches TP
(automatisch)],"&lt;&gt;"&amp;BTT[[#This Row],[Verantwortliches TP
(automatisch)]])&gt;0,"Transaktion mehrfach","okay"),"")</f>
        <v>okay</v>
      </c>
      <c r="AR1178" t="str">
        <f>IFERROR(IF(COUNTIFS(BTT[Verwendete Transaktion (Pflichtauswahl)],BTT[[#This Row],[Verwendete Transaktion (Pflichtauswahl)]],BTT[Verantwortliches TP
(automatisch)],"&lt;&gt;"&amp;VLOOKUP(aktives_Teilprojekt,Teilprojekte[[Teilprojekte]:[Kürzel]],2,FALSE))&gt;0,"Transaktion mehrfach","okay"),"")</f>
        <v>okay</v>
      </c>
      <c r="AS1178" t="s">
        <v>3373</v>
      </c>
    </row>
    <row r="1179" spans="1:45">
      <c r="A1179" t="str">
        <f>IFERROR(IF(BTT[[#This Row],[Lfd Nr. 
(aus konsolidierter Datei)]]&lt;&gt;"",BTT[[#This Row],[Lfd Nr. 
(aus konsolidierter Datei)]],VLOOKUP(aktives_Teilprojekt,Teilprojekte[[Teilprojekte]:[Kürzel]],2,FALSE)&amp;ROW(BTT[[#This Row],[Lfd Nr.
(automatisch)]])-2),"")</f>
        <v>FI935</v>
      </c>
      <c r="B1179" t="s">
        <v>868</v>
      </c>
      <c r="D1179" t="s">
        <v>3338</v>
      </c>
      <c r="E1179" t="str">
        <f>IFERROR(IF(NOT(BTT[[#This Row],[Manuelle Änderung des Verantwortliches TP
(Auswahl - bei Bedarf)]]=""),BTT[[#This Row],[Manuelle Änderung des Verantwortliches TP
(Auswahl - bei Bedarf)]],VLOOKUP(BTT[[#This Row],[Hauptprozess
(Pflichtauswahl)]],Hauptprozesse[],3,FALSE)),"")</f>
        <v>FI</v>
      </c>
      <c r="G1179" t="s">
        <v>851</v>
      </c>
      <c r="H1179" t="s">
        <v>1041</v>
      </c>
      <c r="I1179" t="s">
        <v>3371</v>
      </c>
      <c r="J1179" t="str">
        <f>IFERROR(VLOOKUP(BTT[[#This Row],[Verwendete Transaktion (Pflichtauswahl)]],Transaktionen[[Transaktionen]:[Langtext]],2,FALSE),"")</f>
        <v>Be-/Entlastung Ist</v>
      </c>
      <c r="O1179" t="s">
        <v>83</v>
      </c>
      <c r="T1179" t="s">
        <v>83</v>
      </c>
      <c r="V1179" t="str">
        <f>IFERROR(VLOOKUP(BTT[[#This Row],[Verwendetes Formular
(Auswahl falls relevant)]],Formulare[[Formularbezeichnung]:[Formularname (technisch)]],2,FALSE),"")</f>
        <v/>
      </c>
      <c r="X1179" t="s">
        <v>83</v>
      </c>
      <c r="Y1179" s="4"/>
      <c r="AB1179" t="s">
        <v>85</v>
      </c>
      <c r="AC1179" s="22" t="s">
        <v>97</v>
      </c>
      <c r="AD1179" t="s">
        <v>816</v>
      </c>
      <c r="AF1179" t="s">
        <v>3372</v>
      </c>
      <c r="AI1179" t="s">
        <v>85</v>
      </c>
      <c r="AJ1179" t="s">
        <v>85</v>
      </c>
      <c r="AK1179" t="str">
        <f>IF(BTT[[#This Row],[Subprozess
(optionale Auswahl)]]="","okay",IF(VLOOKUP(BTT[[#This Row],[Subprozess
(optionale Auswahl)]],BPML[[Subprozess]:[Zugeordneter Hauptprozess]],3,FALSE)=BTT[[#This Row],[Hauptprozess
(Pflichtauswahl)]],"okay","falscher Subprozess"))</f>
        <v>okay</v>
      </c>
      <c r="AL1179" t="str">
        <f>IF(aktives_Teilprojekt="Master","",IF(BTT[[#This Row],[Verantwortliches TP
(automatisch)]]=VLOOKUP(aktives_Teilprojekt,Teilprojekte[[Teilprojekte]:[Kürzel]],2,FALSE),"okay","Hauptprozess anderes TP"))</f>
        <v>okay</v>
      </c>
      <c r="AM11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79" t="str">
        <f>IFERROR(IF(BTT[[#This Row],[SAP-Modul
(Pflichtauswahl)]]&lt;&gt;VLOOKUP(BTT[[#This Row],[Verwendete Transaktion (Pflichtauswahl)]],Transaktionen[[Transaktionen]:[Modul]],3,FALSE),"Modul anders","okay"),"")</f>
        <v>okay</v>
      </c>
      <c r="AP1179" t="str">
        <f>IFERROR(IF(COUNTIFS(BTT[Verwendete Transaktion (Pflichtauswahl)],BTT[[#This Row],[Verwendete Transaktion (Pflichtauswahl)]],BTT[SAP-Modul
(Pflichtauswahl)],"&lt;&gt;"&amp;BTT[[#This Row],[SAP-Modul
(Pflichtauswahl)]])&gt;0,"Modul anders","okay"),"")</f>
        <v>Modul anders</v>
      </c>
      <c r="AQ1179" t="str">
        <f>IFERROR(IF(COUNTIFS(BTT[Verwendete Transaktion (Pflichtauswahl)],BTT[[#This Row],[Verwendete Transaktion (Pflichtauswahl)]],BTT[Verantwortliches TP
(automatisch)],"&lt;&gt;"&amp;BTT[[#This Row],[Verantwortliches TP
(automatisch)]])&gt;0,"Transaktion mehrfach","okay"),"")</f>
        <v>okay</v>
      </c>
      <c r="AR1179" t="str">
        <f>IFERROR(IF(COUNTIFS(BTT[Verwendete Transaktion (Pflichtauswahl)],BTT[[#This Row],[Verwendete Transaktion (Pflichtauswahl)]],BTT[Verantwortliches TP
(automatisch)],"&lt;&gt;"&amp;VLOOKUP(aktives_Teilprojekt,Teilprojekte[[Teilprojekte]:[Kürzel]],2,FALSE))&gt;0,"Transaktion mehrfach","okay"),"")</f>
        <v>okay</v>
      </c>
      <c r="AS1179" t="s">
        <v>3374</v>
      </c>
    </row>
    <row r="1180" spans="1:45">
      <c r="A1180" t="str">
        <f>IFERROR(IF(BTT[[#This Row],[Lfd Nr. 
(aus konsolidierter Datei)]]&lt;&gt;"",BTT[[#This Row],[Lfd Nr. 
(aus konsolidierter Datei)]],VLOOKUP(aktives_Teilprojekt,Teilprojekte[[Teilprojekte]:[Kürzel]],2,FALSE)&amp;ROW(BTT[[#This Row],[Lfd Nr.
(automatisch)]])-2),"")</f>
        <v>FI1178</v>
      </c>
      <c r="B1180" t="s">
        <v>807</v>
      </c>
      <c r="D1180" t="s">
        <v>3375</v>
      </c>
      <c r="E1180" t="str">
        <f>IFERROR(IF(NOT(BTT[[#This Row],[Manuelle Änderung des Verantwortliches TP
(Auswahl - bei Bedarf)]]=""),BTT[[#This Row],[Manuelle Änderung des Verantwortliches TP
(Auswahl - bei Bedarf)]],VLOOKUP(BTT[[#This Row],[Hauptprozess
(Pflichtauswahl)]],Hauptprozesse[],3,FALSE)),"")</f>
        <v>FI</v>
      </c>
      <c r="H1180" t="s">
        <v>1041</v>
      </c>
      <c r="I1180" s="20" t="s">
        <v>3371</v>
      </c>
      <c r="J1180" s="19" t="s">
        <v>3369</v>
      </c>
      <c r="O1180" t="s">
        <v>83</v>
      </c>
      <c r="T1180" t="s">
        <v>83</v>
      </c>
      <c r="V1180" t="str">
        <f>IFERROR(VLOOKUP(BTT[[#This Row],[Verwendetes Formular
(Auswahl falls relevant)]],Formulare[[Formularbezeichnung]:[Formularname (technisch)]],2,FALSE),"")</f>
        <v/>
      </c>
      <c r="X1180" t="s">
        <v>83</v>
      </c>
      <c r="Y1180" s="4"/>
      <c r="AB1180" t="s">
        <v>85</v>
      </c>
      <c r="AD1180" t="s">
        <v>816</v>
      </c>
      <c r="AF1180" t="s">
        <v>3372</v>
      </c>
      <c r="AI1180" t="s">
        <v>85</v>
      </c>
      <c r="AJ1180" t="s">
        <v>85</v>
      </c>
      <c r="AK1180" t="str">
        <f>IF(BTT[[#This Row],[Subprozess
(optionale Auswahl)]]="","okay",IF(VLOOKUP(BTT[[#This Row],[Subprozess
(optionale Auswahl)]],BPML[[Subprozess]:[Zugeordneter Hauptprozess]],3,FALSE)=BTT[[#This Row],[Hauptprozess
(Pflichtauswahl)]],"okay","falscher Subprozess"))</f>
        <v>okay</v>
      </c>
      <c r="AL1180" t="str">
        <f>IF(aktives_Teilprojekt="Master","",IF(BTT[[#This Row],[Verantwortliches TP
(automatisch)]]=VLOOKUP(aktives_Teilprojekt,Teilprojekte[[Teilprojekte]:[Kürzel]],2,FALSE),"okay","Hauptprozess anderes TP"))</f>
        <v>okay</v>
      </c>
      <c r="AM11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0" t="str">
        <f>IFERROR(IF(BTT[[#This Row],[SAP-Modul
(Pflichtauswahl)]]&lt;&gt;VLOOKUP(BTT[[#This Row],[Verwendete Transaktion (Pflichtauswahl)]],Transaktionen[[Transaktionen]:[Modul]],3,FALSE),"Modul anders","okay"),"")</f>
        <v>okay</v>
      </c>
      <c r="AP1180" t="str">
        <f>IFERROR(IF(COUNTIFS(BTT[Verwendete Transaktion (Pflichtauswahl)],BTT[[#This Row],[Verwendete Transaktion (Pflichtauswahl)]],BTT[SAP-Modul
(Pflichtauswahl)],"&lt;&gt;"&amp;BTT[[#This Row],[SAP-Modul
(Pflichtauswahl)]])&gt;0,"Modul anders","okay"),"")</f>
        <v>Modul anders</v>
      </c>
      <c r="AQ1180" t="str">
        <f>IFERROR(IF(COUNTIFS(BTT[Verwendete Transaktion (Pflichtauswahl)],BTT[[#This Row],[Verwendete Transaktion (Pflichtauswahl)]],BTT[Verantwortliches TP
(automatisch)],"&lt;&gt;"&amp;BTT[[#This Row],[Verantwortliches TP
(automatisch)]])&gt;0,"Transaktion mehrfach","okay"),"")</f>
        <v>okay</v>
      </c>
      <c r="AR1180" t="str">
        <f>IFERROR(IF(COUNTIFS(BTT[Verwendete Transaktion (Pflichtauswahl)],BTT[[#This Row],[Verwendete Transaktion (Pflichtauswahl)]],BTT[Verantwortliches TP
(automatisch)],"&lt;&gt;"&amp;VLOOKUP(aktives_Teilprojekt,Teilprojekte[[Teilprojekte]:[Kürzel]],2,FALSE))&gt;0,"Transaktion mehrfach","okay"),"")</f>
        <v>okay</v>
      </c>
    </row>
    <row r="1181" spans="1:45">
      <c r="A1181" t="str">
        <f>IFERROR(IF(BTT[[#This Row],[Lfd Nr. 
(aus konsolidierter Datei)]]&lt;&gt;"",BTT[[#This Row],[Lfd Nr. 
(aus konsolidierter Datei)]],VLOOKUP(aktives_Teilprojekt,Teilprojekte[[Teilprojekte]:[Kürzel]],2,FALSE)&amp;ROW(BTT[[#This Row],[Lfd Nr.
(automatisch)]])-2),"")</f>
        <v>FI2713</v>
      </c>
      <c r="B1181" t="s">
        <v>101</v>
      </c>
      <c r="D1181" t="s">
        <v>1296</v>
      </c>
      <c r="E1181" t="str">
        <f>IFERROR(IF(NOT(BTT[[#This Row],[Manuelle Änderung des Verantwortliches TP
(Auswahl - bei Bedarf)]]=""),BTT[[#This Row],[Manuelle Änderung des Verantwortliches TP
(Auswahl - bei Bedarf)]],VLOOKUP(BTT[[#This Row],[Hauptprozess
(Pflichtauswahl)]],Hauptprozesse[],3,FALSE)),"")</f>
        <v>FI</v>
      </c>
      <c r="F1181" t="s">
        <v>5</v>
      </c>
      <c r="G1181" t="s">
        <v>851</v>
      </c>
      <c r="H1181" t="s">
        <v>1041</v>
      </c>
      <c r="I1181" t="s">
        <v>3376</v>
      </c>
      <c r="J1181" t="str">
        <f>IFERROR(VLOOKUP(BTT[[#This Row],[Verwendete Transaktion (Pflichtauswahl)]],Transaktionen[[Transaktionen]:[Langtext]],2,FALSE),"")</f>
        <v>Be-/Entlastung Plan</v>
      </c>
      <c r="O1181" t="s">
        <v>83</v>
      </c>
      <c r="T1181" t="s">
        <v>83</v>
      </c>
      <c r="V1181" t="str">
        <f>IFERROR(VLOOKUP(BTT[[#This Row],[Verwendetes Formular
(Auswahl falls relevant)]],Formulare[[Formularbezeichnung]:[Formularname (technisch)]],2,FALSE),"")</f>
        <v/>
      </c>
      <c r="X1181" t="s">
        <v>83</v>
      </c>
      <c r="Y1181" s="4"/>
      <c r="AB1181" t="s">
        <v>85</v>
      </c>
      <c r="AC1181" s="22" t="s">
        <v>97</v>
      </c>
      <c r="AD1181" t="s">
        <v>816</v>
      </c>
      <c r="AF1181" t="s">
        <v>3377</v>
      </c>
      <c r="AI1181" t="s">
        <v>85</v>
      </c>
      <c r="AJ1181" t="s">
        <v>85</v>
      </c>
      <c r="AK1181" t="str">
        <f>IF(BTT[[#This Row],[Subprozess
(optionale Auswahl)]]="","okay",IF(VLOOKUP(BTT[[#This Row],[Subprozess
(optionale Auswahl)]],BPML[[Subprozess]:[Zugeordneter Hauptprozess]],3,FALSE)=BTT[[#This Row],[Hauptprozess
(Pflichtauswahl)]],"okay","falscher Subprozess"))</f>
        <v>okay</v>
      </c>
      <c r="AL1181" t="str">
        <f>IF(aktives_Teilprojekt="Master","",IF(BTT[[#This Row],[Verantwortliches TP
(automatisch)]]=VLOOKUP(aktives_Teilprojekt,Teilprojekte[[Teilprojekte]:[Kürzel]],2,FALSE),"okay","Hauptprozess anderes TP"))</f>
        <v>okay</v>
      </c>
      <c r="AM11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1" t="str">
        <f>IFERROR(IF(BTT[[#This Row],[SAP-Modul
(Pflichtauswahl)]]&lt;&gt;VLOOKUP(BTT[[#This Row],[Verwendete Transaktion (Pflichtauswahl)]],Transaktionen[[Transaktionen]:[Modul]],3,FALSE),"Modul anders","okay"),"")</f>
        <v>Modul anders</v>
      </c>
      <c r="AP1181" t="str">
        <f>IFERROR(IF(COUNTIFS(BTT[Verwendete Transaktion (Pflichtauswahl)],BTT[[#This Row],[Verwendete Transaktion (Pflichtauswahl)]],BTT[SAP-Modul
(Pflichtauswahl)],"&lt;&gt;"&amp;BTT[[#This Row],[SAP-Modul
(Pflichtauswahl)]])&gt;0,"Modul anders","okay"),"")</f>
        <v>okay</v>
      </c>
      <c r="AQ1181" t="str">
        <f>IFERROR(IF(COUNTIFS(BTT[Verwendete Transaktion (Pflichtauswahl)],BTT[[#This Row],[Verwendete Transaktion (Pflichtauswahl)]],BTT[Verantwortliches TP
(automatisch)],"&lt;&gt;"&amp;BTT[[#This Row],[Verantwortliches TP
(automatisch)]])&gt;0,"Transaktion mehrfach","okay"),"")</f>
        <v>okay</v>
      </c>
      <c r="AR1181" t="str">
        <f>IFERROR(IF(COUNTIFS(BTT[Verwendete Transaktion (Pflichtauswahl)],BTT[[#This Row],[Verwendete Transaktion (Pflichtauswahl)]],BTT[Verantwortliches TP
(automatisch)],"&lt;&gt;"&amp;VLOOKUP(aktives_Teilprojekt,Teilprojekte[[Teilprojekte]:[Kürzel]],2,FALSE))&gt;0,"Transaktion mehrfach","okay"),"")</f>
        <v>okay</v>
      </c>
      <c r="AS1181" t="s">
        <v>3378</v>
      </c>
    </row>
    <row r="1182" spans="1:45">
      <c r="A1182" t="str">
        <f>IFERROR(IF(BTT[[#This Row],[Lfd Nr. 
(aus konsolidierter Datei)]]&lt;&gt;"",BTT[[#This Row],[Lfd Nr. 
(aus konsolidierter Datei)]],VLOOKUP(aktives_Teilprojekt,Teilprojekte[[Teilprojekte]:[Kürzel]],2,FALSE)&amp;ROW(BTT[[#This Row],[Lfd Nr.
(automatisch)]])-2),"")</f>
        <v>FI2714</v>
      </c>
      <c r="B1182" t="s">
        <v>101</v>
      </c>
      <c r="D1182" s="4" t="s">
        <v>1296</v>
      </c>
      <c r="E1182" t="str">
        <f>IFERROR(IF(NOT(BTT[[#This Row],[Manuelle Änderung des Verantwortliches TP
(Auswahl - bei Bedarf)]]=""),BTT[[#This Row],[Manuelle Änderung des Verantwortliches TP
(Auswahl - bei Bedarf)]],VLOOKUP(BTT[[#This Row],[Hauptprozess
(Pflichtauswahl)]],Hauptprozesse[],3,FALSE)),"")</f>
        <v>FI</v>
      </c>
      <c r="F1182" t="s">
        <v>5</v>
      </c>
      <c r="G1182" t="s">
        <v>851</v>
      </c>
      <c r="H1182" t="s">
        <v>1041</v>
      </c>
      <c r="I1182" t="s">
        <v>3379</v>
      </c>
      <c r="J1182" t="str">
        <f>IFERROR(VLOOKUP(BTT[[#This Row],[Verwendete Transaktion (Pflichtauswahl)]],Transaktionen[[Transaktionen]:[Langtext]],2,FALSE),"")</f>
        <v>Projektergebnis</v>
      </c>
      <c r="V1182" t="str">
        <f>IFERROR(VLOOKUP(BTT[[#This Row],[Verwendetes Formular
(Auswahl falls relevant)]],Formulare[[Formularbezeichnung]:[Formularname (technisch)]],2,FALSE),"")</f>
        <v/>
      </c>
      <c r="X1182" t="s">
        <v>83</v>
      </c>
      <c r="Y1182" s="4" t="s">
        <v>1009</v>
      </c>
      <c r="AB1182" t="s">
        <v>85</v>
      </c>
      <c r="AC1182" s="22" t="s">
        <v>97</v>
      </c>
      <c r="AD1182" t="s">
        <v>816</v>
      </c>
      <c r="AF1182" s="22" t="s">
        <v>3380</v>
      </c>
      <c r="AI1182" t="s">
        <v>85</v>
      </c>
      <c r="AJ1182" t="s">
        <v>85</v>
      </c>
      <c r="AK1182" t="str">
        <f>IF(BTT[[#This Row],[Subprozess
(optionale Auswahl)]]="","okay",IF(VLOOKUP(BTT[[#This Row],[Subprozess
(optionale Auswahl)]],BPML[[Subprozess]:[Zugeordneter Hauptprozess]],3,FALSE)=BTT[[#This Row],[Hauptprozess
(Pflichtauswahl)]],"okay","falscher Subprozess"))</f>
        <v>okay</v>
      </c>
      <c r="AL1182" t="str">
        <f>IF(aktives_Teilprojekt="Master","",IF(BTT[[#This Row],[Verantwortliches TP
(automatisch)]]=VLOOKUP(aktives_Teilprojekt,Teilprojekte[[Teilprojekte]:[Kürzel]],2,FALSE),"okay","Hauptprozess anderes TP"))</f>
        <v>okay</v>
      </c>
      <c r="AM11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2" t="str">
        <f>IFERROR(IF(BTT[[#This Row],[SAP-Modul
(Pflichtauswahl)]]&lt;&gt;VLOOKUP(BTT[[#This Row],[Verwendete Transaktion (Pflichtauswahl)]],Transaktionen[[Transaktionen]:[Modul]],3,FALSE),"Modul anders","okay"),"")</f>
        <v>Modul anders</v>
      </c>
      <c r="AP1182" t="str">
        <f>IFERROR(IF(COUNTIFS(BTT[Verwendete Transaktion (Pflichtauswahl)],BTT[[#This Row],[Verwendete Transaktion (Pflichtauswahl)]],BTT[SAP-Modul
(Pflichtauswahl)],"&lt;&gt;"&amp;BTT[[#This Row],[SAP-Modul
(Pflichtauswahl)]])&gt;0,"Modul anders","okay"),"")</f>
        <v>okay</v>
      </c>
      <c r="AQ1182" t="str">
        <f>IFERROR(IF(COUNTIFS(BTT[Verwendete Transaktion (Pflichtauswahl)],BTT[[#This Row],[Verwendete Transaktion (Pflichtauswahl)]],BTT[Verantwortliches TP
(automatisch)],"&lt;&gt;"&amp;BTT[[#This Row],[Verantwortliches TP
(automatisch)]])&gt;0,"Transaktion mehrfach","okay"),"")</f>
        <v>okay</v>
      </c>
      <c r="AR1182" t="str">
        <f>IFERROR(IF(COUNTIFS(BTT[Verwendete Transaktion (Pflichtauswahl)],BTT[[#This Row],[Verwendete Transaktion (Pflichtauswahl)]],BTT[Verantwortliches TP
(automatisch)],"&lt;&gt;"&amp;VLOOKUP(aktives_Teilprojekt,Teilprojekte[[Teilprojekte]:[Kürzel]],2,FALSE))&gt;0,"Transaktion mehrfach","okay"),"")</f>
        <v>okay</v>
      </c>
      <c r="AS1182" t="s">
        <v>3381</v>
      </c>
    </row>
    <row r="1183" spans="1:45">
      <c r="A1183" t="str">
        <f>IFERROR(IF(BTT[[#This Row],[Lfd Nr. 
(aus konsolidierter Datei)]]&lt;&gt;"",BTT[[#This Row],[Lfd Nr. 
(aus konsolidierter Datei)]],VLOOKUP(aktives_Teilprojekt,Teilprojekte[[Teilprojekte]:[Kürzel]],2,FALSE)&amp;ROW(BTT[[#This Row],[Lfd Nr.
(automatisch)]])-2),"")</f>
        <v>FI2715</v>
      </c>
      <c r="B1183" t="s">
        <v>101</v>
      </c>
      <c r="D1183" s="4" t="s">
        <v>376</v>
      </c>
      <c r="E1183" t="str">
        <f>IFERROR(IF(NOT(BTT[[#This Row],[Manuelle Änderung des Verantwortliches TP
(Auswahl - bei Bedarf)]]=""),BTT[[#This Row],[Manuelle Änderung des Verantwortliches TP
(Auswahl - bei Bedarf)]],VLOOKUP(BTT[[#This Row],[Hauptprozess
(Pflichtauswahl)]],Hauptprozesse[],3,FALSE)),"")</f>
        <v>FI</v>
      </c>
      <c r="F1183" t="s">
        <v>5</v>
      </c>
      <c r="G1183" t="s">
        <v>851</v>
      </c>
      <c r="H1183" t="s">
        <v>1041</v>
      </c>
      <c r="I1183" t="s">
        <v>3382</v>
      </c>
      <c r="J1183" t="str">
        <f>IFERROR(VLOOKUP(BTT[[#This Row],[Verwendete Transaktion (Pflichtauswahl)]],Transaktionen[[Transaktionen]:[Langtext]],2,FALSE),"")</f>
        <v>Mittelübersicht</v>
      </c>
      <c r="V1183" t="str">
        <f>IFERROR(VLOOKUP(BTT[[#This Row],[Verwendetes Formular
(Auswahl falls relevant)]],Formulare[[Formularbezeichnung]:[Formularname (technisch)]],2,FALSE),"")</f>
        <v/>
      </c>
      <c r="X1183" t="s">
        <v>83</v>
      </c>
      <c r="Y1183" s="4" t="s">
        <v>376</v>
      </c>
      <c r="AB1183" t="s">
        <v>85</v>
      </c>
      <c r="AC1183" s="22" t="s">
        <v>97</v>
      </c>
      <c r="AD1183" t="s">
        <v>816</v>
      </c>
      <c r="AF1183" s="22" t="s">
        <v>3383</v>
      </c>
      <c r="AI1183" t="s">
        <v>85</v>
      </c>
      <c r="AJ1183" t="s">
        <v>85</v>
      </c>
      <c r="AK1183" t="str">
        <f>IF(BTT[[#This Row],[Subprozess
(optionale Auswahl)]]="","okay",IF(VLOOKUP(BTT[[#This Row],[Subprozess
(optionale Auswahl)]],BPML[[Subprozess]:[Zugeordneter Hauptprozess]],3,FALSE)=BTT[[#This Row],[Hauptprozess
(Pflichtauswahl)]],"okay","falscher Subprozess"))</f>
        <v>okay</v>
      </c>
      <c r="AL1183" t="str">
        <f>IF(aktives_Teilprojekt="Master","",IF(BTT[[#This Row],[Verantwortliches TP
(automatisch)]]=VLOOKUP(aktives_Teilprojekt,Teilprojekte[[Teilprojekte]:[Kürzel]],2,FALSE),"okay","Hauptprozess anderes TP"))</f>
        <v>okay</v>
      </c>
      <c r="AM11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3" t="str">
        <f>IFERROR(IF(BTT[[#This Row],[SAP-Modul
(Pflichtauswahl)]]&lt;&gt;VLOOKUP(BTT[[#This Row],[Verwendete Transaktion (Pflichtauswahl)]],Transaktionen[[Transaktionen]:[Modul]],3,FALSE),"Modul anders","okay"),"")</f>
        <v>Modul anders</v>
      </c>
      <c r="AP1183" t="str">
        <f>IFERROR(IF(COUNTIFS(BTT[Verwendete Transaktion (Pflichtauswahl)],BTT[[#This Row],[Verwendete Transaktion (Pflichtauswahl)]],BTT[SAP-Modul
(Pflichtauswahl)],"&lt;&gt;"&amp;BTT[[#This Row],[SAP-Modul
(Pflichtauswahl)]])&gt;0,"Modul anders","okay"),"")</f>
        <v>okay</v>
      </c>
      <c r="AQ1183" t="str">
        <f>IFERROR(IF(COUNTIFS(BTT[Verwendete Transaktion (Pflichtauswahl)],BTT[[#This Row],[Verwendete Transaktion (Pflichtauswahl)]],BTT[Verantwortliches TP
(automatisch)],"&lt;&gt;"&amp;BTT[[#This Row],[Verantwortliches TP
(automatisch)]])&gt;0,"Transaktion mehrfach","okay"),"")</f>
        <v>okay</v>
      </c>
      <c r="AR1183" t="str">
        <f>IFERROR(IF(COUNTIFS(BTT[Verwendete Transaktion (Pflichtauswahl)],BTT[[#This Row],[Verwendete Transaktion (Pflichtauswahl)]],BTT[Verantwortliches TP
(automatisch)],"&lt;&gt;"&amp;VLOOKUP(aktives_Teilprojekt,Teilprojekte[[Teilprojekte]:[Kürzel]],2,FALSE))&gt;0,"Transaktion mehrfach","okay"),"")</f>
        <v>okay</v>
      </c>
      <c r="AS1183" t="s">
        <v>3384</v>
      </c>
    </row>
    <row r="1184" spans="1:45">
      <c r="A1184" t="str">
        <f>IFERROR(IF(BTT[[#This Row],[Lfd Nr. 
(aus konsolidierter Datei)]]&lt;&gt;"",BTT[[#This Row],[Lfd Nr. 
(aus konsolidierter Datei)]],VLOOKUP(aktives_Teilprojekt,Teilprojekte[[Teilprojekte]:[Kürzel]],2,FALSE)&amp;ROW(BTT[[#This Row],[Lfd Nr.
(automatisch)]])-2),"")</f>
        <v>FI2716</v>
      </c>
      <c r="B1184" t="s">
        <v>101</v>
      </c>
      <c r="D1184" s="4" t="s">
        <v>376</v>
      </c>
      <c r="E1184" t="str">
        <f>IFERROR(IF(NOT(BTT[[#This Row],[Manuelle Änderung des Verantwortliches TP
(Auswahl - bei Bedarf)]]=""),BTT[[#This Row],[Manuelle Änderung des Verantwortliches TP
(Auswahl - bei Bedarf)]],VLOOKUP(BTT[[#This Row],[Hauptprozess
(Pflichtauswahl)]],Hauptprozesse[],3,FALSE)),"")</f>
        <v>FI</v>
      </c>
      <c r="F1184" t="s">
        <v>5</v>
      </c>
      <c r="G1184" t="s">
        <v>851</v>
      </c>
      <c r="H1184" t="s">
        <v>1041</v>
      </c>
      <c r="I1184" t="s">
        <v>3385</v>
      </c>
      <c r="J1184" t="str">
        <f>IFERROR(VLOOKUP(BTT[[#This Row],[Verwendete Transaktion (Pflichtauswahl)]],Transaktionen[[Transaktionen]:[Langtext]],2,FALSE),"")</f>
        <v>Budget/Ist/Obligo/Restplan/Verf.</v>
      </c>
      <c r="V1184" t="str">
        <f>IFERROR(VLOOKUP(BTT[[#This Row],[Verwendetes Formular
(Auswahl falls relevant)]],Formulare[[Formularbezeichnung]:[Formularname (technisch)]],2,FALSE),"")</f>
        <v/>
      </c>
      <c r="X1184" t="s">
        <v>83</v>
      </c>
      <c r="Y1184" s="4" t="s">
        <v>376</v>
      </c>
      <c r="AB1184" t="s">
        <v>85</v>
      </c>
      <c r="AC1184" s="22" t="s">
        <v>97</v>
      </c>
      <c r="AD1184" t="s">
        <v>816</v>
      </c>
      <c r="AF1184" s="22" t="s">
        <v>3386</v>
      </c>
      <c r="AI1184" t="s">
        <v>85</v>
      </c>
      <c r="AJ1184" t="s">
        <v>85</v>
      </c>
      <c r="AK1184" t="str">
        <f>IF(BTT[[#This Row],[Subprozess
(optionale Auswahl)]]="","okay",IF(VLOOKUP(BTT[[#This Row],[Subprozess
(optionale Auswahl)]],BPML[[Subprozess]:[Zugeordneter Hauptprozess]],3,FALSE)=BTT[[#This Row],[Hauptprozess
(Pflichtauswahl)]],"okay","falscher Subprozess"))</f>
        <v>okay</v>
      </c>
      <c r="AL1184" t="str">
        <f>IF(aktives_Teilprojekt="Master","",IF(BTT[[#This Row],[Verantwortliches TP
(automatisch)]]=VLOOKUP(aktives_Teilprojekt,Teilprojekte[[Teilprojekte]:[Kürzel]],2,FALSE),"okay","Hauptprozess anderes TP"))</f>
        <v>okay</v>
      </c>
      <c r="AM11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4" t="str">
        <f>IFERROR(IF(BTT[[#This Row],[SAP-Modul
(Pflichtauswahl)]]&lt;&gt;VLOOKUP(BTT[[#This Row],[Verwendete Transaktion (Pflichtauswahl)]],Transaktionen[[Transaktionen]:[Modul]],3,FALSE),"Modul anders","okay"),"")</f>
        <v>Modul anders</v>
      </c>
      <c r="AP1184" t="str">
        <f>IFERROR(IF(COUNTIFS(BTT[Verwendete Transaktion (Pflichtauswahl)],BTT[[#This Row],[Verwendete Transaktion (Pflichtauswahl)]],BTT[SAP-Modul
(Pflichtauswahl)],"&lt;&gt;"&amp;BTT[[#This Row],[SAP-Modul
(Pflichtauswahl)]])&gt;0,"Modul anders","okay"),"")</f>
        <v>okay</v>
      </c>
      <c r="AQ1184" t="str">
        <f>IFERROR(IF(COUNTIFS(BTT[Verwendete Transaktion (Pflichtauswahl)],BTT[[#This Row],[Verwendete Transaktion (Pflichtauswahl)]],BTT[Verantwortliches TP
(automatisch)],"&lt;&gt;"&amp;BTT[[#This Row],[Verantwortliches TP
(automatisch)]])&gt;0,"Transaktion mehrfach","okay"),"")</f>
        <v>okay</v>
      </c>
      <c r="AR1184" t="str">
        <f>IFERROR(IF(COUNTIFS(BTT[Verwendete Transaktion (Pflichtauswahl)],BTT[[#This Row],[Verwendete Transaktion (Pflichtauswahl)]],BTT[Verantwortliches TP
(automatisch)],"&lt;&gt;"&amp;VLOOKUP(aktives_Teilprojekt,Teilprojekte[[Teilprojekte]:[Kürzel]],2,FALSE))&gt;0,"Transaktion mehrfach","okay"),"")</f>
        <v>okay</v>
      </c>
      <c r="AS1184" t="s">
        <v>3387</v>
      </c>
    </row>
    <row r="1185" spans="1:45">
      <c r="A1185" t="str">
        <f>IFERROR(IF(BTT[[#This Row],[Lfd Nr. 
(aus konsolidierter Datei)]]&lt;&gt;"",BTT[[#This Row],[Lfd Nr. 
(aus konsolidierter Datei)]],VLOOKUP(aktives_Teilprojekt,Teilprojekte[[Teilprojekte]:[Kürzel]],2,FALSE)&amp;ROW(BTT[[#This Row],[Lfd Nr.
(automatisch)]])-2),"")</f>
        <v>FI2717</v>
      </c>
      <c r="B1185" t="s">
        <v>807</v>
      </c>
      <c r="D1185" t="s">
        <v>1009</v>
      </c>
      <c r="E1185" t="str">
        <f>IFERROR(IF(NOT(BTT[[#This Row],[Manuelle Änderung des Verantwortliches TP
(Auswahl - bei Bedarf)]]=""),BTT[[#This Row],[Manuelle Änderung des Verantwortliches TP
(Auswahl - bei Bedarf)]],VLOOKUP(BTT[[#This Row],[Hauptprozess
(Pflichtauswahl)]],Hauptprozesse[],3,FALSE)),"")</f>
        <v>FI</v>
      </c>
      <c r="F1185" t="s">
        <v>5</v>
      </c>
      <c r="G1185" t="s">
        <v>851</v>
      </c>
      <c r="H1185" t="s">
        <v>1041</v>
      </c>
      <c r="I1185" t="s">
        <v>3388</v>
      </c>
      <c r="J1185" t="str">
        <f>IFERROR(VLOOKUP(BTT[[#This Row],[Verwendete Transaktion (Pflichtauswahl)]],Transaktionen[[Transaktionen]:[Langtext]],2,FALSE),"")</f>
        <v>Jahresübersicht</v>
      </c>
      <c r="O1185" t="s">
        <v>83</v>
      </c>
      <c r="T1185" t="s">
        <v>83</v>
      </c>
      <c r="V1185" t="str">
        <f>IFERROR(VLOOKUP(BTT[[#This Row],[Verwendetes Formular
(Auswahl falls relevant)]],Formulare[[Formularbezeichnung]:[Formularname (technisch)]],2,FALSE),"")</f>
        <v/>
      </c>
      <c r="X1185" t="s">
        <v>83</v>
      </c>
      <c r="Y1185" s="4"/>
      <c r="AB1185" t="s">
        <v>85</v>
      </c>
      <c r="AC1185" s="22" t="s">
        <v>97</v>
      </c>
      <c r="AD1185" t="s">
        <v>816</v>
      </c>
      <c r="AF1185" t="s">
        <v>3389</v>
      </c>
      <c r="AI1185" t="s">
        <v>85</v>
      </c>
      <c r="AJ1185" t="s">
        <v>85</v>
      </c>
      <c r="AK1185" t="str">
        <f>IF(BTT[[#This Row],[Subprozess
(optionale Auswahl)]]="","okay",IF(VLOOKUP(BTT[[#This Row],[Subprozess
(optionale Auswahl)]],BPML[[Subprozess]:[Zugeordneter Hauptprozess]],3,FALSE)=BTT[[#This Row],[Hauptprozess
(Pflichtauswahl)]],"okay","falscher Subprozess"))</f>
        <v>okay</v>
      </c>
      <c r="AL1185" t="str">
        <f>IF(aktives_Teilprojekt="Master","",IF(BTT[[#This Row],[Verantwortliches TP
(automatisch)]]=VLOOKUP(aktives_Teilprojekt,Teilprojekte[[Teilprojekte]:[Kürzel]],2,FALSE),"okay","Hauptprozess anderes TP"))</f>
        <v>okay</v>
      </c>
      <c r="AM11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5" t="str">
        <f>IFERROR(IF(BTT[[#This Row],[SAP-Modul
(Pflichtauswahl)]]&lt;&gt;VLOOKUP(BTT[[#This Row],[Verwendete Transaktion (Pflichtauswahl)]],Transaktionen[[Transaktionen]:[Modul]],3,FALSE),"Modul anders","okay"),"")</f>
        <v>Modul anders</v>
      </c>
      <c r="AP1185" t="str">
        <f>IFERROR(IF(COUNTIFS(BTT[Verwendete Transaktion (Pflichtauswahl)],BTT[[#This Row],[Verwendete Transaktion (Pflichtauswahl)]],BTT[SAP-Modul
(Pflichtauswahl)],"&lt;&gt;"&amp;BTT[[#This Row],[SAP-Modul
(Pflichtauswahl)]])&gt;0,"Modul anders","okay"),"")</f>
        <v>okay</v>
      </c>
      <c r="AQ1185" t="str">
        <f>IFERROR(IF(COUNTIFS(BTT[Verwendete Transaktion (Pflichtauswahl)],BTT[[#This Row],[Verwendete Transaktion (Pflichtauswahl)]],BTT[Verantwortliches TP
(automatisch)],"&lt;&gt;"&amp;BTT[[#This Row],[Verantwortliches TP
(automatisch)]])&gt;0,"Transaktion mehrfach","okay"),"")</f>
        <v>okay</v>
      </c>
      <c r="AR1185" t="str">
        <f>IFERROR(IF(COUNTIFS(BTT[Verwendete Transaktion (Pflichtauswahl)],BTT[[#This Row],[Verwendete Transaktion (Pflichtauswahl)]],BTT[Verantwortliches TP
(automatisch)],"&lt;&gt;"&amp;VLOOKUP(aktives_Teilprojekt,Teilprojekte[[Teilprojekte]:[Kürzel]],2,FALSE))&gt;0,"Transaktion mehrfach","okay"),"")</f>
        <v>okay</v>
      </c>
      <c r="AS1185" t="s">
        <v>3390</v>
      </c>
    </row>
    <row r="1186" spans="1:45">
      <c r="A1186" t="str">
        <f>IFERROR(IF(BTT[[#This Row],[Lfd Nr. 
(aus konsolidierter Datei)]]&lt;&gt;"",BTT[[#This Row],[Lfd Nr. 
(aus konsolidierter Datei)]],VLOOKUP(aktives_Teilprojekt,Teilprojekte[[Teilprojekte]:[Kürzel]],2,FALSE)&amp;ROW(BTT[[#This Row],[Lfd Nr.
(automatisch)]])-2),"")</f>
        <v>FI2718</v>
      </c>
      <c r="B1186" t="s">
        <v>807</v>
      </c>
      <c r="D1186" s="4" t="s">
        <v>1009</v>
      </c>
      <c r="E1186" t="str">
        <f>IFERROR(IF(NOT(BTT[[#This Row],[Manuelle Änderung des Verantwortliches TP
(Auswahl - bei Bedarf)]]=""),BTT[[#This Row],[Manuelle Änderung des Verantwortliches TP
(Auswahl - bei Bedarf)]],VLOOKUP(BTT[[#This Row],[Hauptprozess
(Pflichtauswahl)]],Hauptprozesse[],3,FALSE)),"")</f>
        <v>FI</v>
      </c>
      <c r="F1186" t="s">
        <v>5</v>
      </c>
      <c r="G1186" t="s">
        <v>851</v>
      </c>
      <c r="H1186" t="s">
        <v>1041</v>
      </c>
      <c r="I1186" t="s">
        <v>3391</v>
      </c>
      <c r="J1186" t="str">
        <f>IFERROR(VLOOKUP(BTT[[#This Row],[Verwendete Transaktion (Pflichtauswahl)]],Transaktionen[[Transaktionen]:[Langtext]],2,FALSE),"")</f>
        <v>Angebot/Auftrag/Plan/Ist</v>
      </c>
      <c r="O1186" t="s">
        <v>83</v>
      </c>
      <c r="T1186" t="s">
        <v>83</v>
      </c>
      <c r="V1186" t="str">
        <f>IFERROR(VLOOKUP(BTT[[#This Row],[Verwendetes Formular
(Auswahl falls relevant)]],Formulare[[Formularbezeichnung]:[Formularname (technisch)]],2,FALSE),"")</f>
        <v/>
      </c>
      <c r="X1186" t="s">
        <v>83</v>
      </c>
      <c r="Y1186" s="4" t="s">
        <v>1009</v>
      </c>
      <c r="AB1186" t="s">
        <v>85</v>
      </c>
      <c r="AC1186" s="22" t="s">
        <v>97</v>
      </c>
      <c r="AD1186" t="s">
        <v>816</v>
      </c>
      <c r="AF1186" t="s">
        <v>3392</v>
      </c>
      <c r="AI1186" t="s">
        <v>85</v>
      </c>
      <c r="AJ1186" t="s">
        <v>85</v>
      </c>
      <c r="AK1186" t="str">
        <f>IF(BTT[[#This Row],[Subprozess
(optionale Auswahl)]]="","okay",IF(VLOOKUP(BTT[[#This Row],[Subprozess
(optionale Auswahl)]],BPML[[Subprozess]:[Zugeordneter Hauptprozess]],3,FALSE)=BTT[[#This Row],[Hauptprozess
(Pflichtauswahl)]],"okay","falscher Subprozess"))</f>
        <v>okay</v>
      </c>
      <c r="AL1186" t="str">
        <f>IF(aktives_Teilprojekt="Master","",IF(BTT[[#This Row],[Verantwortliches TP
(automatisch)]]=VLOOKUP(aktives_Teilprojekt,Teilprojekte[[Teilprojekte]:[Kürzel]],2,FALSE),"okay","Hauptprozess anderes TP"))</f>
        <v>okay</v>
      </c>
      <c r="AM11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6" t="str">
        <f>IFERROR(IF(BTT[[#This Row],[SAP-Modul
(Pflichtauswahl)]]&lt;&gt;VLOOKUP(BTT[[#This Row],[Verwendete Transaktion (Pflichtauswahl)]],Transaktionen[[Transaktionen]:[Modul]],3,FALSE),"Modul anders","okay"),"")</f>
        <v>Modul anders</v>
      </c>
      <c r="AP1186" t="str">
        <f>IFERROR(IF(COUNTIFS(BTT[Verwendete Transaktion (Pflichtauswahl)],BTT[[#This Row],[Verwendete Transaktion (Pflichtauswahl)]],BTT[SAP-Modul
(Pflichtauswahl)],"&lt;&gt;"&amp;BTT[[#This Row],[SAP-Modul
(Pflichtauswahl)]])&gt;0,"Modul anders","okay"),"")</f>
        <v>okay</v>
      </c>
      <c r="AQ1186" t="str">
        <f>IFERROR(IF(COUNTIFS(BTT[Verwendete Transaktion (Pflichtauswahl)],BTT[[#This Row],[Verwendete Transaktion (Pflichtauswahl)]],BTT[Verantwortliches TP
(automatisch)],"&lt;&gt;"&amp;BTT[[#This Row],[Verantwortliches TP
(automatisch)]])&gt;0,"Transaktion mehrfach","okay"),"")</f>
        <v>okay</v>
      </c>
      <c r="AR1186" t="str">
        <f>IFERROR(IF(COUNTIFS(BTT[Verwendete Transaktion (Pflichtauswahl)],BTT[[#This Row],[Verwendete Transaktion (Pflichtauswahl)]],BTT[Verantwortliches TP
(automatisch)],"&lt;&gt;"&amp;VLOOKUP(aktives_Teilprojekt,Teilprojekte[[Teilprojekte]:[Kürzel]],2,FALSE))&gt;0,"Transaktion mehrfach","okay"),"")</f>
        <v>okay</v>
      </c>
      <c r="AS1186" t="s">
        <v>3393</v>
      </c>
    </row>
    <row r="1187" spans="1:45">
      <c r="A1187" t="str">
        <f>IFERROR(IF(BTT[[#This Row],[Lfd Nr. 
(aus konsolidierter Datei)]]&lt;&gt;"",BTT[[#This Row],[Lfd Nr. 
(aus konsolidierter Datei)]],VLOOKUP(aktives_Teilprojekt,Teilprojekte[[Teilprojekte]:[Kürzel]],2,FALSE)&amp;ROW(BTT[[#This Row],[Lfd Nr.
(automatisch)]])-2),"")</f>
        <v>FI2719</v>
      </c>
      <c r="B1187" t="s">
        <v>807</v>
      </c>
      <c r="D1187" t="s">
        <v>3394</v>
      </c>
      <c r="E1187" t="str">
        <f>IFERROR(IF(NOT(BTT[[#This Row],[Manuelle Änderung des Verantwortliches TP
(Auswahl - bei Bedarf)]]=""),BTT[[#This Row],[Manuelle Änderung des Verantwortliches TP
(Auswahl - bei Bedarf)]],VLOOKUP(BTT[[#This Row],[Hauptprozess
(Pflichtauswahl)]],Hauptprozesse[],3,FALSE)),"")</f>
        <v>FI</v>
      </c>
      <c r="F1187" t="s">
        <v>5</v>
      </c>
      <c r="G1187" t="s">
        <v>851</v>
      </c>
      <c r="H1187" t="s">
        <v>1041</v>
      </c>
      <c r="I1187" t="s">
        <v>3395</v>
      </c>
      <c r="J1187" t="str">
        <f>IFERROR(VLOOKUP(BTT[[#This Row],[Verwendete Transaktion (Pflichtauswahl)]],Transaktionen[[Transaktionen]:[Langtext]],2,FALSE),"")</f>
        <v>Projektergebnis</v>
      </c>
      <c r="O1187" t="s">
        <v>83</v>
      </c>
      <c r="T1187" t="s">
        <v>83</v>
      </c>
      <c r="V1187" t="str">
        <f>IFERROR(VLOOKUP(BTT[[#This Row],[Verwendetes Formular
(Auswahl falls relevant)]],Formulare[[Formularbezeichnung]:[Formularname (technisch)]],2,FALSE),"")</f>
        <v/>
      </c>
      <c r="X1187" t="s">
        <v>83</v>
      </c>
      <c r="Y1187" s="4"/>
      <c r="AB1187" t="s">
        <v>85</v>
      </c>
      <c r="AC1187" s="22" t="s">
        <v>97</v>
      </c>
      <c r="AD1187" t="s">
        <v>816</v>
      </c>
      <c r="AF1187" t="s">
        <v>3396</v>
      </c>
      <c r="AI1187" t="s">
        <v>85</v>
      </c>
      <c r="AJ1187" t="s">
        <v>85</v>
      </c>
      <c r="AK1187" t="str">
        <f>IF(BTT[[#This Row],[Subprozess
(optionale Auswahl)]]="","okay",IF(VLOOKUP(BTT[[#This Row],[Subprozess
(optionale Auswahl)]],BPML[[Subprozess]:[Zugeordneter Hauptprozess]],3,FALSE)=BTT[[#This Row],[Hauptprozess
(Pflichtauswahl)]],"okay","falscher Subprozess"))</f>
        <v>okay</v>
      </c>
      <c r="AL1187" t="str">
        <f>IF(aktives_Teilprojekt="Master","",IF(BTT[[#This Row],[Verantwortliches TP
(automatisch)]]=VLOOKUP(aktives_Teilprojekt,Teilprojekte[[Teilprojekte]:[Kürzel]],2,FALSE),"okay","Hauptprozess anderes TP"))</f>
        <v>okay</v>
      </c>
      <c r="AM11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7" t="str">
        <f>IFERROR(IF(BTT[[#This Row],[SAP-Modul
(Pflichtauswahl)]]&lt;&gt;VLOOKUP(BTT[[#This Row],[Verwendete Transaktion (Pflichtauswahl)]],Transaktionen[[Transaktionen]:[Modul]],3,FALSE),"Modul anders","okay"),"")</f>
        <v>Modul anders</v>
      </c>
      <c r="AP1187" t="str">
        <f>IFERROR(IF(COUNTIFS(BTT[Verwendete Transaktion (Pflichtauswahl)],BTT[[#This Row],[Verwendete Transaktion (Pflichtauswahl)]],BTT[SAP-Modul
(Pflichtauswahl)],"&lt;&gt;"&amp;BTT[[#This Row],[SAP-Modul
(Pflichtauswahl)]])&gt;0,"Modul anders","okay"),"")</f>
        <v>okay</v>
      </c>
      <c r="AQ1187" t="str">
        <f>IFERROR(IF(COUNTIFS(BTT[Verwendete Transaktion (Pflichtauswahl)],BTT[[#This Row],[Verwendete Transaktion (Pflichtauswahl)]],BTT[Verantwortliches TP
(automatisch)],"&lt;&gt;"&amp;BTT[[#This Row],[Verantwortliches TP
(automatisch)]])&gt;0,"Transaktion mehrfach","okay"),"")</f>
        <v>okay</v>
      </c>
      <c r="AR1187" t="str">
        <f>IFERROR(IF(COUNTIFS(BTT[Verwendete Transaktion (Pflichtauswahl)],BTT[[#This Row],[Verwendete Transaktion (Pflichtauswahl)]],BTT[Verantwortliches TP
(automatisch)],"&lt;&gt;"&amp;VLOOKUP(aktives_Teilprojekt,Teilprojekte[[Teilprojekte]:[Kürzel]],2,FALSE))&gt;0,"Transaktion mehrfach","okay"),"")</f>
        <v>okay</v>
      </c>
      <c r="AS1187" t="s">
        <v>3397</v>
      </c>
    </row>
    <row r="1188" spans="1:45">
      <c r="A1188" t="str">
        <f>IFERROR(IF(BTT[[#This Row],[Lfd Nr. 
(aus konsolidierter Datei)]]&lt;&gt;"",BTT[[#This Row],[Lfd Nr. 
(aus konsolidierter Datei)]],VLOOKUP(aktives_Teilprojekt,Teilprojekte[[Teilprojekte]:[Kürzel]],2,FALSE)&amp;ROW(BTT[[#This Row],[Lfd Nr.
(automatisch)]])-2),"")</f>
        <v>FI2720</v>
      </c>
      <c r="B1188" t="s">
        <v>807</v>
      </c>
      <c r="D1188" s="4" t="s">
        <v>1009</v>
      </c>
      <c r="E1188" t="str">
        <f>IFERROR(IF(NOT(BTT[[#This Row],[Manuelle Änderung des Verantwortliches TP
(Auswahl - bei Bedarf)]]=""),BTT[[#This Row],[Manuelle Änderung des Verantwortliches TP
(Auswahl - bei Bedarf)]],VLOOKUP(BTT[[#This Row],[Hauptprozess
(Pflichtauswahl)]],Hauptprozesse[],3,FALSE)),"")</f>
        <v>FI</v>
      </c>
      <c r="F1188" t="s">
        <v>5</v>
      </c>
      <c r="G1188" t="s">
        <v>851</v>
      </c>
      <c r="H1188" t="s">
        <v>1041</v>
      </c>
      <c r="I1188" t="s">
        <v>3398</v>
      </c>
      <c r="J1188" t="str">
        <f>IFERROR(VLOOKUP(BTT[[#This Row],[Verwendete Transaktion (Pflichtauswahl)]],Transaktionen[[Transaktionen]:[Langtext]],2,FALSE),"")</f>
        <v>Auftragseingang/-bestand</v>
      </c>
      <c r="O1188" t="s">
        <v>83</v>
      </c>
      <c r="T1188" t="s">
        <v>83</v>
      </c>
      <c r="V1188" t="str">
        <f>IFERROR(VLOOKUP(BTT[[#This Row],[Verwendetes Formular
(Auswahl falls relevant)]],Formulare[[Formularbezeichnung]:[Formularname (technisch)]],2,FALSE),"")</f>
        <v/>
      </c>
      <c r="X1188" t="s">
        <v>83</v>
      </c>
      <c r="Y1188" s="4" t="s">
        <v>1009</v>
      </c>
      <c r="AB1188" t="s">
        <v>85</v>
      </c>
      <c r="AC1188" s="22" t="s">
        <v>97</v>
      </c>
      <c r="AD1188" t="s">
        <v>816</v>
      </c>
      <c r="AF1188" t="s">
        <v>3399</v>
      </c>
      <c r="AI1188" t="s">
        <v>85</v>
      </c>
      <c r="AJ1188" t="s">
        <v>85</v>
      </c>
      <c r="AK1188" t="str">
        <f>IF(BTT[[#This Row],[Subprozess
(optionale Auswahl)]]="","okay",IF(VLOOKUP(BTT[[#This Row],[Subprozess
(optionale Auswahl)]],BPML[[Subprozess]:[Zugeordneter Hauptprozess]],3,FALSE)=BTT[[#This Row],[Hauptprozess
(Pflichtauswahl)]],"okay","falscher Subprozess"))</f>
        <v>okay</v>
      </c>
      <c r="AL1188" t="str">
        <f>IF(aktives_Teilprojekt="Master","",IF(BTT[[#This Row],[Verantwortliches TP
(automatisch)]]=VLOOKUP(aktives_Teilprojekt,Teilprojekte[[Teilprojekte]:[Kürzel]],2,FALSE),"okay","Hauptprozess anderes TP"))</f>
        <v>okay</v>
      </c>
      <c r="AM11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8" t="str">
        <f>IFERROR(IF(BTT[[#This Row],[SAP-Modul
(Pflichtauswahl)]]&lt;&gt;VLOOKUP(BTT[[#This Row],[Verwendete Transaktion (Pflichtauswahl)]],Transaktionen[[Transaktionen]:[Modul]],3,FALSE),"Modul anders","okay"),"")</f>
        <v>Modul anders</v>
      </c>
      <c r="AP1188" t="str">
        <f>IFERROR(IF(COUNTIFS(BTT[Verwendete Transaktion (Pflichtauswahl)],BTT[[#This Row],[Verwendete Transaktion (Pflichtauswahl)]],BTT[SAP-Modul
(Pflichtauswahl)],"&lt;&gt;"&amp;BTT[[#This Row],[SAP-Modul
(Pflichtauswahl)]])&gt;0,"Modul anders","okay"),"")</f>
        <v>okay</v>
      </c>
      <c r="AQ1188" t="str">
        <f>IFERROR(IF(COUNTIFS(BTT[Verwendete Transaktion (Pflichtauswahl)],BTT[[#This Row],[Verwendete Transaktion (Pflichtauswahl)]],BTT[Verantwortliches TP
(automatisch)],"&lt;&gt;"&amp;BTT[[#This Row],[Verantwortliches TP
(automatisch)]])&gt;0,"Transaktion mehrfach","okay"),"")</f>
        <v>okay</v>
      </c>
      <c r="AR1188" t="str">
        <f>IFERROR(IF(COUNTIFS(BTT[Verwendete Transaktion (Pflichtauswahl)],BTT[[#This Row],[Verwendete Transaktion (Pflichtauswahl)]],BTT[Verantwortliches TP
(automatisch)],"&lt;&gt;"&amp;VLOOKUP(aktives_Teilprojekt,Teilprojekte[[Teilprojekte]:[Kürzel]],2,FALSE))&gt;0,"Transaktion mehrfach","okay"),"")</f>
        <v>okay</v>
      </c>
      <c r="AS1188" t="s">
        <v>3400</v>
      </c>
    </row>
    <row r="1189" spans="1:45">
      <c r="A1189" t="str">
        <f>IFERROR(IF(BTT[[#This Row],[Lfd Nr. 
(aus konsolidierter Datei)]]&lt;&gt;"",BTT[[#This Row],[Lfd Nr. 
(aus konsolidierter Datei)]],VLOOKUP(aktives_Teilprojekt,Teilprojekte[[Teilprojekte]:[Kürzel]],2,FALSE)&amp;ROW(BTT[[#This Row],[Lfd Nr.
(automatisch)]])-2),"")</f>
        <v>FI2721</v>
      </c>
      <c r="B1189" t="s">
        <v>807</v>
      </c>
      <c r="D1189" t="s">
        <v>3394</v>
      </c>
      <c r="E1189" t="str">
        <f>IFERROR(IF(NOT(BTT[[#This Row],[Manuelle Änderung des Verantwortliches TP
(Auswahl - bei Bedarf)]]=""),BTT[[#This Row],[Manuelle Änderung des Verantwortliches TP
(Auswahl - bei Bedarf)]],VLOOKUP(BTT[[#This Row],[Hauptprozess
(Pflichtauswahl)]],Hauptprozesse[],3,FALSE)),"")</f>
        <v>FI</v>
      </c>
      <c r="F1189" t="s">
        <v>5</v>
      </c>
      <c r="G1189" t="s">
        <v>851</v>
      </c>
      <c r="H1189" t="s">
        <v>1041</v>
      </c>
      <c r="I1189" t="s">
        <v>3401</v>
      </c>
      <c r="J1189" t="str">
        <f>IFERROR(VLOOKUP(BTT[[#This Row],[Verwendete Transaktion (Pflichtauswahl)]],Transaktionen[[Transaktionen]:[Langtext]],2,FALSE),"")</f>
        <v>Ist/Plan/Abweichung abs./Abw. %</v>
      </c>
      <c r="O1189" t="s">
        <v>83</v>
      </c>
      <c r="T1189" t="s">
        <v>83</v>
      </c>
      <c r="V1189" t="str">
        <f>IFERROR(VLOOKUP(BTT[[#This Row],[Verwendetes Formular
(Auswahl falls relevant)]],Formulare[[Formularbezeichnung]:[Formularname (technisch)]],2,FALSE),"")</f>
        <v/>
      </c>
      <c r="X1189" t="s">
        <v>83</v>
      </c>
      <c r="Y1189" s="4"/>
      <c r="AB1189" t="s">
        <v>85</v>
      </c>
      <c r="AC1189" s="22" t="s">
        <v>97</v>
      </c>
      <c r="AD1189" t="s">
        <v>816</v>
      </c>
      <c r="AF1189" t="s">
        <v>3402</v>
      </c>
      <c r="AI1189" t="s">
        <v>85</v>
      </c>
      <c r="AJ1189" t="s">
        <v>85</v>
      </c>
      <c r="AK1189" t="str">
        <f>IF(BTT[[#This Row],[Subprozess
(optionale Auswahl)]]="","okay",IF(VLOOKUP(BTT[[#This Row],[Subprozess
(optionale Auswahl)]],BPML[[Subprozess]:[Zugeordneter Hauptprozess]],3,FALSE)=BTT[[#This Row],[Hauptprozess
(Pflichtauswahl)]],"okay","falscher Subprozess"))</f>
        <v>okay</v>
      </c>
      <c r="AL1189" t="str">
        <f>IF(aktives_Teilprojekt="Master","",IF(BTT[[#This Row],[Verantwortliches TP
(automatisch)]]=VLOOKUP(aktives_Teilprojekt,Teilprojekte[[Teilprojekte]:[Kürzel]],2,FALSE),"okay","Hauptprozess anderes TP"))</f>
        <v>okay</v>
      </c>
      <c r="AM11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189" t="str">
        <f>IFERROR(IF(BTT[[#This Row],[SAP-Modul
(Pflichtauswahl)]]&lt;&gt;VLOOKUP(BTT[[#This Row],[Verwendete Transaktion (Pflichtauswahl)]],Transaktionen[[Transaktionen]:[Modul]],3,FALSE),"Modul anders","okay"),"")</f>
        <v>Modul anders</v>
      </c>
      <c r="AP1189" t="str">
        <f>IFERROR(IF(COUNTIFS(BTT[Verwendete Transaktion (Pflichtauswahl)],BTT[[#This Row],[Verwendete Transaktion (Pflichtauswahl)]],BTT[SAP-Modul
(Pflichtauswahl)],"&lt;&gt;"&amp;BTT[[#This Row],[SAP-Modul
(Pflichtauswahl)]])&gt;0,"Modul anders","okay"),"")</f>
        <v>okay</v>
      </c>
      <c r="AQ1189" t="str">
        <f>IFERROR(IF(COUNTIFS(BTT[Verwendete Transaktion (Pflichtauswahl)],BTT[[#This Row],[Verwendete Transaktion (Pflichtauswahl)]],BTT[Verantwortliches TP
(automatisch)],"&lt;&gt;"&amp;BTT[[#This Row],[Verantwortliches TP
(automatisch)]])&gt;0,"Transaktion mehrfach","okay"),"")</f>
        <v>okay</v>
      </c>
      <c r="AR1189" t="str">
        <f>IFERROR(IF(COUNTIFS(BTT[Verwendete Transaktion (Pflichtauswahl)],BTT[[#This Row],[Verwendete Transaktion (Pflichtauswahl)]],BTT[Verantwortliches TP
(automatisch)],"&lt;&gt;"&amp;VLOOKUP(aktives_Teilprojekt,Teilprojekte[[Teilprojekte]:[Kürzel]],2,FALSE))&gt;0,"Transaktion mehrfach","okay"),"")</f>
        <v>okay</v>
      </c>
      <c r="AS1189" t="s">
        <v>3403</v>
      </c>
    </row>
    <row r="1190" spans="1:45">
      <c r="A1190" t="str">
        <f>IFERROR(IF(BTT[[#This Row],[Lfd Nr. 
(aus konsolidierter Datei)]]&lt;&gt;"",BTT[[#This Row],[Lfd Nr. 
(aus konsolidierter Datei)]],VLOOKUP(aktives_Teilprojekt,Teilprojekte[[Teilprojekte]:[Kürzel]],2,FALSE)&amp;ROW(BTT[[#This Row],[Lfd Nr.
(automatisch)]])-2),"")</f>
        <v>FI2722</v>
      </c>
      <c r="B1190" t="s">
        <v>807</v>
      </c>
      <c r="D1190" t="str">
        <f>IFERROR(VLOOKUP(BTT[[#This Row],[Verwendete Transaktion (Pflichtauswahl)]],Transaktionen[[Transaktionen]:[Langtext]],2,FALSE),"")</f>
        <v>Plan/Ist/Abweichung</v>
      </c>
      <c r="E1190" t="str">
        <f>IFERROR(IF(NOT(BTT[[#This Row],[Manuelle Änderung des Verantwortliches TP
(Auswahl - bei Bedarf)]]=""),BTT[[#This Row],[Manuelle Änderung des Verantwortliches TP
(Auswahl - bei Bedarf)]],VLOOKUP(BTT[[#This Row],[Hauptprozess
(Pflichtauswahl)]],Hauptprozesse[],3,FALSE)),"")</f>
        <v>FI</v>
      </c>
      <c r="F1190" t="s">
        <v>5</v>
      </c>
      <c r="G1190" t="s">
        <v>2997</v>
      </c>
      <c r="H1190" t="s">
        <v>831</v>
      </c>
      <c r="I1190" t="s">
        <v>3404</v>
      </c>
      <c r="J1190" t="str">
        <f>IFERROR(VLOOKUP(BTT[[#This Row],[Verwendete Transaktion (Pflichtauswahl)]],Transaktionen[[Transaktionen]:[Langtext]],2,FALSE),"")</f>
        <v>Plan/Ist/Abweichung</v>
      </c>
      <c r="O1190" t="s">
        <v>83</v>
      </c>
      <c r="T1190" t="s">
        <v>83</v>
      </c>
      <c r="V1190" t="str">
        <f>IFERROR(VLOOKUP(BTT[[#This Row],[Verwendetes Formular
(Auswahl falls relevant)]],Formulare[[Formularbezeichnung]:[Formularname (technisch)]],2,FALSE),"")</f>
        <v/>
      </c>
      <c r="X1190" t="s">
        <v>83</v>
      </c>
      <c r="Y1190" s="4"/>
      <c r="AC1190" s="22" t="s">
        <v>97</v>
      </c>
      <c r="AD1190" t="s">
        <v>98</v>
      </c>
      <c r="AF1190" s="22" t="s">
        <v>97</v>
      </c>
      <c r="AJ1190" t="s">
        <v>99</v>
      </c>
      <c r="AK1190" t="str">
        <f>IF(BTT[[#This Row],[Subprozess
(optionale Auswahl)]]="","okay",IF(VLOOKUP(BTT[[#This Row],[Subprozess
(optionale Auswahl)]],BPML[[Subprozess]:[Zugeordneter Hauptprozess]],3,FALSE)=BTT[[#This Row],[Hauptprozess
(Pflichtauswahl)]],"okay","falscher Subprozess"))</f>
        <v>okay</v>
      </c>
      <c r="AL1190" t="str">
        <f>IF(aktives_Teilprojekt="Master","",IF(BTT[[#This Row],[Verantwortliches TP
(automatisch)]]=VLOOKUP(aktives_Teilprojekt,Teilprojekte[[Teilprojekte]:[Kürzel]],2,FALSE),"okay","Hauptprozess anderes TP"))</f>
        <v>okay</v>
      </c>
      <c r="AM11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0" t="str">
        <f>IFERROR(IF(BTT[[#This Row],[SAP-Modul
(Pflichtauswahl)]]&lt;&gt;VLOOKUP(BTT[[#This Row],[Verwendete Transaktion (Pflichtauswahl)]],Transaktionen[[Transaktionen]:[Modul]],3,FALSE),"Modul anders","okay"),"")</f>
        <v>Modul anders</v>
      </c>
      <c r="AP1190" t="str">
        <f>IFERROR(IF(COUNTIFS(BTT[Verwendete Transaktion (Pflichtauswahl)],BTT[[#This Row],[Verwendete Transaktion (Pflichtauswahl)]],BTT[SAP-Modul
(Pflichtauswahl)],"&lt;&gt;"&amp;BTT[[#This Row],[SAP-Modul
(Pflichtauswahl)]])&gt;0,"Modul anders","okay"),"")</f>
        <v>okay</v>
      </c>
      <c r="AQ1190" t="str">
        <f>IFERROR(IF(COUNTIFS(BTT[Verwendete Transaktion (Pflichtauswahl)],BTT[[#This Row],[Verwendete Transaktion (Pflichtauswahl)]],BTT[Verantwortliches TP
(automatisch)],"&lt;&gt;"&amp;BTT[[#This Row],[Verantwortliches TP
(automatisch)]])&gt;0,"Transaktion mehrfach","okay"),"")</f>
        <v>okay</v>
      </c>
      <c r="AR1190" t="str">
        <f>IFERROR(IF(COUNTIFS(BTT[Verwendete Transaktion (Pflichtauswahl)],BTT[[#This Row],[Verwendete Transaktion (Pflichtauswahl)]],BTT[Verantwortliches TP
(automatisch)],"&lt;&gt;"&amp;VLOOKUP(aktives_Teilprojekt,Teilprojekte[[Teilprojekte]:[Kürzel]],2,FALSE))&gt;0,"Transaktion mehrfach","okay"),"")</f>
        <v>okay</v>
      </c>
      <c r="AS1190" t="s">
        <v>3405</v>
      </c>
    </row>
    <row r="1191" spans="1:45">
      <c r="A1191" t="str">
        <f>IFERROR(IF(BTT[[#This Row],[Lfd Nr. 
(aus konsolidierter Datei)]]&lt;&gt;"",BTT[[#This Row],[Lfd Nr. 
(aus konsolidierter Datei)]],VLOOKUP(aktives_Teilprojekt,Teilprojekte[[Teilprojekte]:[Kürzel]],2,FALSE)&amp;ROW(BTT[[#This Row],[Lfd Nr.
(automatisch)]])-2),"")</f>
        <v>FI2723</v>
      </c>
      <c r="B1191" t="s">
        <v>807</v>
      </c>
      <c r="D1191" t="str">
        <f>IFERROR(VLOOKUP(BTT[[#This Row],[Verwendete Transaktion (Pflichtauswahl)]],Transaktionen[[Transaktionen]:[Langtext]],2,FALSE),"")</f>
        <v>Plan/Ist/Obligo</v>
      </c>
      <c r="E1191" t="str">
        <f>IFERROR(IF(NOT(BTT[[#This Row],[Manuelle Änderung des Verantwortliches TP
(Auswahl - bei Bedarf)]]=""),BTT[[#This Row],[Manuelle Änderung des Verantwortliches TP
(Auswahl - bei Bedarf)]],VLOOKUP(BTT[[#This Row],[Hauptprozess
(Pflichtauswahl)]],Hauptprozesse[],3,FALSE)),"")</f>
        <v>FI</v>
      </c>
      <c r="F1191" t="s">
        <v>5</v>
      </c>
      <c r="G1191" t="s">
        <v>2997</v>
      </c>
      <c r="H1191" t="s">
        <v>831</v>
      </c>
      <c r="I1191" t="s">
        <v>3406</v>
      </c>
      <c r="J1191" t="str">
        <f>IFERROR(VLOOKUP(BTT[[#This Row],[Verwendete Transaktion (Pflichtauswahl)]],Transaktionen[[Transaktionen]:[Langtext]],2,FALSE),"")</f>
        <v>Plan/Ist/Obligo</v>
      </c>
      <c r="O1191" t="s">
        <v>83</v>
      </c>
      <c r="T1191" t="s">
        <v>83</v>
      </c>
      <c r="V1191" t="str">
        <f>IFERROR(VLOOKUP(BTT[[#This Row],[Verwendetes Formular
(Auswahl falls relevant)]],Formulare[[Formularbezeichnung]:[Formularname (technisch)]],2,FALSE),"")</f>
        <v/>
      </c>
      <c r="X1191" t="s">
        <v>83</v>
      </c>
      <c r="Y1191" s="4"/>
      <c r="AC1191" s="22" t="s">
        <v>97</v>
      </c>
      <c r="AD1191" t="s">
        <v>98</v>
      </c>
      <c r="AF1191" s="22" t="s">
        <v>97</v>
      </c>
      <c r="AJ1191" t="s">
        <v>99</v>
      </c>
      <c r="AK1191" t="str">
        <f>IF(BTT[[#This Row],[Subprozess
(optionale Auswahl)]]="","okay",IF(VLOOKUP(BTT[[#This Row],[Subprozess
(optionale Auswahl)]],BPML[[Subprozess]:[Zugeordneter Hauptprozess]],3,FALSE)=BTT[[#This Row],[Hauptprozess
(Pflichtauswahl)]],"okay","falscher Subprozess"))</f>
        <v>okay</v>
      </c>
      <c r="AL1191" t="str">
        <f>IF(aktives_Teilprojekt="Master","",IF(BTT[[#This Row],[Verantwortliches TP
(automatisch)]]=VLOOKUP(aktives_Teilprojekt,Teilprojekte[[Teilprojekte]:[Kürzel]],2,FALSE),"okay","Hauptprozess anderes TP"))</f>
        <v>okay</v>
      </c>
      <c r="AM11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1" t="str">
        <f>IFERROR(IF(BTT[[#This Row],[SAP-Modul
(Pflichtauswahl)]]&lt;&gt;VLOOKUP(BTT[[#This Row],[Verwendete Transaktion (Pflichtauswahl)]],Transaktionen[[Transaktionen]:[Modul]],3,FALSE),"Modul anders","okay"),"")</f>
        <v>Modul anders</v>
      </c>
      <c r="AP1191" t="str">
        <f>IFERROR(IF(COUNTIFS(BTT[Verwendete Transaktion (Pflichtauswahl)],BTT[[#This Row],[Verwendete Transaktion (Pflichtauswahl)]],BTT[SAP-Modul
(Pflichtauswahl)],"&lt;&gt;"&amp;BTT[[#This Row],[SAP-Modul
(Pflichtauswahl)]])&gt;0,"Modul anders","okay"),"")</f>
        <v>okay</v>
      </c>
      <c r="AQ1191" t="str">
        <f>IFERROR(IF(COUNTIFS(BTT[Verwendete Transaktion (Pflichtauswahl)],BTT[[#This Row],[Verwendete Transaktion (Pflichtauswahl)]],BTT[Verantwortliches TP
(automatisch)],"&lt;&gt;"&amp;BTT[[#This Row],[Verantwortliches TP
(automatisch)]])&gt;0,"Transaktion mehrfach","okay"),"")</f>
        <v>okay</v>
      </c>
      <c r="AR1191" t="str">
        <f>IFERROR(IF(COUNTIFS(BTT[Verwendete Transaktion (Pflichtauswahl)],BTT[[#This Row],[Verwendete Transaktion (Pflichtauswahl)]],BTT[Verantwortliches TP
(automatisch)],"&lt;&gt;"&amp;VLOOKUP(aktives_Teilprojekt,Teilprojekte[[Teilprojekte]:[Kürzel]],2,FALSE))&gt;0,"Transaktion mehrfach","okay"),"")</f>
        <v>okay</v>
      </c>
      <c r="AS1191" t="s">
        <v>3407</v>
      </c>
    </row>
    <row r="1192" spans="1:45">
      <c r="A1192" t="str">
        <f>IFERROR(IF(BTT[[#This Row],[Lfd Nr. 
(aus konsolidierter Datei)]]&lt;&gt;"",BTT[[#This Row],[Lfd Nr. 
(aus konsolidierter Datei)]],VLOOKUP(aktives_Teilprojekt,Teilprojekte[[Teilprojekte]:[Kürzel]],2,FALSE)&amp;ROW(BTT[[#This Row],[Lfd Nr.
(automatisch)]])-2),"")</f>
        <v>FI2724</v>
      </c>
      <c r="B1192" t="s">
        <v>807</v>
      </c>
      <c r="D1192" t="str">
        <f>IFERROR(VLOOKUP(BTT[[#This Row],[Verwendete Transaktion (Pflichtauswahl)]],Transaktionen[[Transaktionen]:[Langtext]],2,FALSE),"")</f>
        <v>Verdichtungsobjekt: Ist/Plan/Obligo</v>
      </c>
      <c r="E1192" t="str">
        <f>IFERROR(IF(NOT(BTT[[#This Row],[Manuelle Änderung des Verantwortliches TP
(Auswahl - bei Bedarf)]]=""),BTT[[#This Row],[Manuelle Änderung des Verantwortliches TP
(Auswahl - bei Bedarf)]],VLOOKUP(BTT[[#This Row],[Hauptprozess
(Pflichtauswahl)]],Hauptprozesse[],3,FALSE)),"")</f>
        <v>FI</v>
      </c>
      <c r="F1192" t="s">
        <v>5</v>
      </c>
      <c r="G1192" t="s">
        <v>2997</v>
      </c>
      <c r="H1192" t="s">
        <v>831</v>
      </c>
      <c r="I1192" t="s">
        <v>3408</v>
      </c>
      <c r="J1192" t="str">
        <f>IFERROR(VLOOKUP(BTT[[#This Row],[Verwendete Transaktion (Pflichtauswahl)]],Transaktionen[[Transaktionen]:[Langtext]],2,FALSE),"")</f>
        <v>Verdichtungsobjekt: Ist/Plan/Obligo</v>
      </c>
      <c r="O1192" t="s">
        <v>83</v>
      </c>
      <c r="T1192" t="s">
        <v>83</v>
      </c>
      <c r="V1192" t="str">
        <f>IFERROR(VLOOKUP(BTT[[#This Row],[Verwendetes Formular
(Auswahl falls relevant)]],Formulare[[Formularbezeichnung]:[Formularname (technisch)]],2,FALSE),"")</f>
        <v/>
      </c>
      <c r="X1192" t="s">
        <v>83</v>
      </c>
      <c r="Y1192" s="4"/>
      <c r="AC1192" s="22" t="s">
        <v>97</v>
      </c>
      <c r="AD1192" t="s">
        <v>98</v>
      </c>
      <c r="AF1192" s="22" t="s">
        <v>97</v>
      </c>
      <c r="AJ1192" t="s">
        <v>99</v>
      </c>
      <c r="AK1192" t="str">
        <f>IF(BTT[[#This Row],[Subprozess
(optionale Auswahl)]]="","okay",IF(VLOOKUP(BTT[[#This Row],[Subprozess
(optionale Auswahl)]],BPML[[Subprozess]:[Zugeordneter Hauptprozess]],3,FALSE)=BTT[[#This Row],[Hauptprozess
(Pflichtauswahl)]],"okay","falscher Subprozess"))</f>
        <v>okay</v>
      </c>
      <c r="AL1192" t="str">
        <f>IF(aktives_Teilprojekt="Master","",IF(BTT[[#This Row],[Verantwortliches TP
(automatisch)]]=VLOOKUP(aktives_Teilprojekt,Teilprojekte[[Teilprojekte]:[Kürzel]],2,FALSE),"okay","Hauptprozess anderes TP"))</f>
        <v>okay</v>
      </c>
      <c r="AM11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2" t="str">
        <f>IFERROR(IF(BTT[[#This Row],[SAP-Modul
(Pflichtauswahl)]]&lt;&gt;VLOOKUP(BTT[[#This Row],[Verwendete Transaktion (Pflichtauswahl)]],Transaktionen[[Transaktionen]:[Modul]],3,FALSE),"Modul anders","okay"),"")</f>
        <v>Modul anders</v>
      </c>
      <c r="AP1192" t="str">
        <f>IFERROR(IF(COUNTIFS(BTT[Verwendete Transaktion (Pflichtauswahl)],BTT[[#This Row],[Verwendete Transaktion (Pflichtauswahl)]],BTT[SAP-Modul
(Pflichtauswahl)],"&lt;&gt;"&amp;BTT[[#This Row],[SAP-Modul
(Pflichtauswahl)]])&gt;0,"Modul anders","okay"),"")</f>
        <v>okay</v>
      </c>
      <c r="AQ1192" t="str">
        <f>IFERROR(IF(COUNTIFS(BTT[Verwendete Transaktion (Pflichtauswahl)],BTT[[#This Row],[Verwendete Transaktion (Pflichtauswahl)]],BTT[Verantwortliches TP
(automatisch)],"&lt;&gt;"&amp;BTT[[#This Row],[Verantwortliches TP
(automatisch)]])&gt;0,"Transaktion mehrfach","okay"),"")</f>
        <v>okay</v>
      </c>
      <c r="AR1192" t="str">
        <f>IFERROR(IF(COUNTIFS(BTT[Verwendete Transaktion (Pflichtauswahl)],BTT[[#This Row],[Verwendete Transaktion (Pflichtauswahl)]],BTT[Verantwortliches TP
(automatisch)],"&lt;&gt;"&amp;VLOOKUP(aktives_Teilprojekt,Teilprojekte[[Teilprojekte]:[Kürzel]],2,FALSE))&gt;0,"Transaktion mehrfach","okay"),"")</f>
        <v>okay</v>
      </c>
      <c r="AS1192" t="s">
        <v>3409</v>
      </c>
    </row>
    <row r="1193" spans="1:45">
      <c r="A1193" t="str">
        <f>IFERROR(IF(BTT[[#This Row],[Lfd Nr. 
(aus konsolidierter Datei)]]&lt;&gt;"",BTT[[#This Row],[Lfd Nr. 
(aus konsolidierter Datei)]],VLOOKUP(aktives_Teilprojekt,Teilprojekte[[Teilprojekte]:[Kürzel]],2,FALSE)&amp;ROW(BTT[[#This Row],[Lfd Nr.
(automatisch)]])-2),"")</f>
        <v>FI2725</v>
      </c>
      <c r="B1193" t="s">
        <v>807</v>
      </c>
      <c r="D1193" t="str">
        <f>IFERROR(VLOOKUP(BTT[[#This Row],[Verwendete Transaktion (Pflichtauswahl)]],Transaktionen[[Transaktionen]:[Langtext]],2,FALSE),"")</f>
        <v>Kostenarten: Aufriß Geschäftsber.</v>
      </c>
      <c r="E1193" t="str">
        <f>IFERROR(IF(NOT(BTT[[#This Row],[Manuelle Änderung des Verantwortliches TP
(Auswahl - bei Bedarf)]]=""),BTT[[#This Row],[Manuelle Änderung des Verantwortliches TP
(Auswahl - bei Bedarf)]],VLOOKUP(BTT[[#This Row],[Hauptprozess
(Pflichtauswahl)]],Hauptprozesse[],3,FALSE)),"")</f>
        <v>FI</v>
      </c>
      <c r="F1193" t="s">
        <v>5</v>
      </c>
      <c r="G1193" t="s">
        <v>831</v>
      </c>
      <c r="H1193" t="s">
        <v>831</v>
      </c>
      <c r="I1193" t="s">
        <v>3410</v>
      </c>
      <c r="J1193" t="str">
        <f>IFERROR(VLOOKUP(BTT[[#This Row],[Verwendete Transaktion (Pflichtauswahl)]],Transaktionen[[Transaktionen]:[Langtext]],2,FALSE),"")</f>
        <v>Kostenarten: Aufriß Geschäftsber.</v>
      </c>
      <c r="V1193" t="str">
        <f>IFERROR(VLOOKUP(BTT[[#This Row],[Verwendetes Formular
(Auswahl falls relevant)]],Formulare[[Formularbezeichnung]:[Formularname (technisch)]],2,FALSE),"")</f>
        <v/>
      </c>
      <c r="X1193" t="s">
        <v>83</v>
      </c>
      <c r="Y1193" s="4"/>
      <c r="AC1193" s="22" t="s">
        <v>97</v>
      </c>
      <c r="AD1193" t="s">
        <v>98</v>
      </c>
      <c r="AF1193" s="22" t="s">
        <v>97</v>
      </c>
      <c r="AJ1193" t="s">
        <v>99</v>
      </c>
      <c r="AK1193" t="str">
        <f>IF(BTT[[#This Row],[Subprozess
(optionale Auswahl)]]="","okay",IF(VLOOKUP(BTT[[#This Row],[Subprozess
(optionale Auswahl)]],BPML[[Subprozess]:[Zugeordneter Hauptprozess]],3,FALSE)=BTT[[#This Row],[Hauptprozess
(Pflichtauswahl)]],"okay","falscher Subprozess"))</f>
        <v>okay</v>
      </c>
      <c r="AL1193" t="str">
        <f>IF(aktives_Teilprojekt="Master","",IF(BTT[[#This Row],[Verantwortliches TP
(automatisch)]]=VLOOKUP(aktives_Teilprojekt,Teilprojekte[[Teilprojekte]:[Kürzel]],2,FALSE),"okay","Hauptprozess anderes TP"))</f>
        <v>okay</v>
      </c>
      <c r="AM11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3" t="str">
        <f>IFERROR(IF(BTT[[#This Row],[SAP-Modul
(Pflichtauswahl)]]&lt;&gt;VLOOKUP(BTT[[#This Row],[Verwendete Transaktion (Pflichtauswahl)]],Transaktionen[[Transaktionen]:[Modul]],3,FALSE),"Modul anders","okay"),"")</f>
        <v>Modul anders</v>
      </c>
      <c r="AP1193" t="str">
        <f>IFERROR(IF(COUNTIFS(BTT[Verwendete Transaktion (Pflichtauswahl)],BTT[[#This Row],[Verwendete Transaktion (Pflichtauswahl)]],BTT[SAP-Modul
(Pflichtauswahl)],"&lt;&gt;"&amp;BTT[[#This Row],[SAP-Modul
(Pflichtauswahl)]])&gt;0,"Modul anders","okay"),"")</f>
        <v>okay</v>
      </c>
      <c r="AQ1193" t="str">
        <f>IFERROR(IF(COUNTIFS(BTT[Verwendete Transaktion (Pflichtauswahl)],BTT[[#This Row],[Verwendete Transaktion (Pflichtauswahl)]],BTT[Verantwortliches TP
(automatisch)],"&lt;&gt;"&amp;BTT[[#This Row],[Verantwortliches TP
(automatisch)]])&gt;0,"Transaktion mehrfach","okay"),"")</f>
        <v>okay</v>
      </c>
      <c r="AR1193" t="str">
        <f>IFERROR(IF(COUNTIFS(BTT[Verwendete Transaktion (Pflichtauswahl)],BTT[[#This Row],[Verwendete Transaktion (Pflichtauswahl)]],BTT[Verantwortliches TP
(automatisch)],"&lt;&gt;"&amp;VLOOKUP(aktives_Teilprojekt,Teilprojekte[[Teilprojekte]:[Kürzel]],2,FALSE))&gt;0,"Transaktion mehrfach","okay"),"")</f>
        <v>okay</v>
      </c>
      <c r="AS1193" t="s">
        <v>3411</v>
      </c>
    </row>
    <row r="1194" spans="1:45">
      <c r="A1194" t="str">
        <f>IFERROR(IF(BTT[[#This Row],[Lfd Nr. 
(aus konsolidierter Datei)]]&lt;&gt;"",BTT[[#This Row],[Lfd Nr. 
(aus konsolidierter Datei)]],VLOOKUP(aktives_Teilprojekt,Teilprojekte[[Teilprojekte]:[Kürzel]],2,FALSE)&amp;ROW(BTT[[#This Row],[Lfd Nr.
(automatisch)]])-2),"")</f>
        <v>FI2726</v>
      </c>
      <c r="B1194" t="s">
        <v>807</v>
      </c>
      <c r="D1194" t="str">
        <f>IFERROR(VLOOKUP(BTT[[#This Row],[Verwendete Transaktion (Pflichtauswahl)]],Transaktionen[[Transaktionen]:[Langtext]],2,FALSE),"")</f>
        <v>Kostenarten: Aufriß Funktionsber.</v>
      </c>
      <c r="E1194" t="str">
        <f>IFERROR(IF(NOT(BTT[[#This Row],[Manuelle Änderung des Verantwortliches TP
(Auswahl - bei Bedarf)]]=""),BTT[[#This Row],[Manuelle Änderung des Verantwortliches TP
(Auswahl - bei Bedarf)]],VLOOKUP(BTT[[#This Row],[Hauptprozess
(Pflichtauswahl)]],Hauptprozesse[],3,FALSE)),"")</f>
        <v>FI</v>
      </c>
      <c r="F1194" t="s">
        <v>5</v>
      </c>
      <c r="G1194" t="s">
        <v>831</v>
      </c>
      <c r="H1194" t="s">
        <v>831</v>
      </c>
      <c r="I1194" t="s">
        <v>3412</v>
      </c>
      <c r="J1194" t="str">
        <f>IFERROR(VLOOKUP(BTT[[#This Row],[Verwendete Transaktion (Pflichtauswahl)]],Transaktionen[[Transaktionen]:[Langtext]],2,FALSE),"")</f>
        <v>Kostenarten: Aufriß Funktionsber.</v>
      </c>
      <c r="V1194" t="str">
        <f>IFERROR(VLOOKUP(BTT[[#This Row],[Verwendetes Formular
(Auswahl falls relevant)]],Formulare[[Formularbezeichnung]:[Formularname (technisch)]],2,FALSE),"")</f>
        <v/>
      </c>
      <c r="X1194" t="s">
        <v>83</v>
      </c>
      <c r="Y1194" s="4"/>
      <c r="AC1194" s="22" t="s">
        <v>97</v>
      </c>
      <c r="AD1194" t="s">
        <v>98</v>
      </c>
      <c r="AF1194" s="22" t="s">
        <v>97</v>
      </c>
      <c r="AJ1194" t="s">
        <v>99</v>
      </c>
      <c r="AK1194" t="str">
        <f>IF(BTT[[#This Row],[Subprozess
(optionale Auswahl)]]="","okay",IF(VLOOKUP(BTT[[#This Row],[Subprozess
(optionale Auswahl)]],BPML[[Subprozess]:[Zugeordneter Hauptprozess]],3,FALSE)=BTT[[#This Row],[Hauptprozess
(Pflichtauswahl)]],"okay","falscher Subprozess"))</f>
        <v>okay</v>
      </c>
      <c r="AL1194" t="str">
        <f>IF(aktives_Teilprojekt="Master","",IF(BTT[[#This Row],[Verantwortliches TP
(automatisch)]]=VLOOKUP(aktives_Teilprojekt,Teilprojekte[[Teilprojekte]:[Kürzel]],2,FALSE),"okay","Hauptprozess anderes TP"))</f>
        <v>okay</v>
      </c>
      <c r="AM11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4" t="str">
        <f>IFERROR(IF(BTT[[#This Row],[SAP-Modul
(Pflichtauswahl)]]&lt;&gt;VLOOKUP(BTT[[#This Row],[Verwendete Transaktion (Pflichtauswahl)]],Transaktionen[[Transaktionen]:[Modul]],3,FALSE),"Modul anders","okay"),"")</f>
        <v>Modul anders</v>
      </c>
      <c r="AP1194" t="str">
        <f>IFERROR(IF(COUNTIFS(BTT[Verwendete Transaktion (Pflichtauswahl)],BTT[[#This Row],[Verwendete Transaktion (Pflichtauswahl)]],BTT[SAP-Modul
(Pflichtauswahl)],"&lt;&gt;"&amp;BTT[[#This Row],[SAP-Modul
(Pflichtauswahl)]])&gt;0,"Modul anders","okay"),"")</f>
        <v>okay</v>
      </c>
      <c r="AQ1194" t="str">
        <f>IFERROR(IF(COUNTIFS(BTT[Verwendete Transaktion (Pflichtauswahl)],BTT[[#This Row],[Verwendete Transaktion (Pflichtauswahl)]],BTT[Verantwortliches TP
(automatisch)],"&lt;&gt;"&amp;BTT[[#This Row],[Verantwortliches TP
(automatisch)]])&gt;0,"Transaktion mehrfach","okay"),"")</f>
        <v>okay</v>
      </c>
      <c r="AR1194" t="str">
        <f>IFERROR(IF(COUNTIFS(BTT[Verwendete Transaktion (Pflichtauswahl)],BTT[[#This Row],[Verwendete Transaktion (Pflichtauswahl)]],BTT[Verantwortliches TP
(automatisch)],"&lt;&gt;"&amp;VLOOKUP(aktives_Teilprojekt,Teilprojekte[[Teilprojekte]:[Kürzel]],2,FALSE))&gt;0,"Transaktion mehrfach","okay"),"")</f>
        <v>okay</v>
      </c>
      <c r="AS1194" t="s">
        <v>3413</v>
      </c>
    </row>
    <row r="1195" spans="1:45">
      <c r="A1195" t="str">
        <f>IFERROR(IF(BTT[[#This Row],[Lfd Nr. 
(aus konsolidierter Datei)]]&lt;&gt;"",BTT[[#This Row],[Lfd Nr. 
(aus konsolidierter Datei)]],VLOOKUP(aktives_Teilprojekt,Teilprojekte[[Teilprojekte]:[Kürzel]],2,FALSE)&amp;ROW(BTT[[#This Row],[Lfd Nr.
(automatisch)]])-2),"")</f>
        <v>FI2727</v>
      </c>
      <c r="B1195" t="s">
        <v>807</v>
      </c>
      <c r="D1195" t="str">
        <f>IFERROR(VLOOKUP(BTT[[#This Row],[Verwendete Transaktion (Pflichtauswahl)]],Transaktionen[[Transaktionen]:[Langtext]],2,FALSE),"")</f>
        <v>Kostenarten: Objektklasse in Spalt.</v>
      </c>
      <c r="E1195" t="str">
        <f>IFERROR(IF(NOT(BTT[[#This Row],[Manuelle Änderung des Verantwortliches TP
(Auswahl - bei Bedarf)]]=""),BTT[[#This Row],[Manuelle Änderung des Verantwortliches TP
(Auswahl - bei Bedarf)]],VLOOKUP(BTT[[#This Row],[Hauptprozess
(Pflichtauswahl)]],Hauptprozesse[],3,FALSE)),"")</f>
        <v>FI</v>
      </c>
      <c r="F1195" t="s">
        <v>5</v>
      </c>
      <c r="G1195" t="s">
        <v>831</v>
      </c>
      <c r="H1195" t="s">
        <v>831</v>
      </c>
      <c r="I1195" t="s">
        <v>3414</v>
      </c>
      <c r="J1195" t="str">
        <f>IFERROR(VLOOKUP(BTT[[#This Row],[Verwendete Transaktion (Pflichtauswahl)]],Transaktionen[[Transaktionen]:[Langtext]],2,FALSE),"")</f>
        <v>Kostenarten: Objektklasse in Spalt.</v>
      </c>
      <c r="V1195" t="str">
        <f>IFERROR(VLOOKUP(BTT[[#This Row],[Verwendetes Formular
(Auswahl falls relevant)]],Formulare[[Formularbezeichnung]:[Formularname (technisch)]],2,FALSE),"")</f>
        <v/>
      </c>
      <c r="X1195" t="s">
        <v>83</v>
      </c>
      <c r="Y1195" s="4"/>
      <c r="AC1195" s="22" t="s">
        <v>97</v>
      </c>
      <c r="AD1195" t="s">
        <v>98</v>
      </c>
      <c r="AF1195" s="22" t="s">
        <v>97</v>
      </c>
      <c r="AJ1195" t="s">
        <v>99</v>
      </c>
      <c r="AK1195" t="str">
        <f>IF(BTT[[#This Row],[Subprozess
(optionale Auswahl)]]="","okay",IF(VLOOKUP(BTT[[#This Row],[Subprozess
(optionale Auswahl)]],BPML[[Subprozess]:[Zugeordneter Hauptprozess]],3,FALSE)=BTT[[#This Row],[Hauptprozess
(Pflichtauswahl)]],"okay","falscher Subprozess"))</f>
        <v>okay</v>
      </c>
      <c r="AL1195" t="str">
        <f>IF(aktives_Teilprojekt="Master","",IF(BTT[[#This Row],[Verantwortliches TP
(automatisch)]]=VLOOKUP(aktives_Teilprojekt,Teilprojekte[[Teilprojekte]:[Kürzel]],2,FALSE),"okay","Hauptprozess anderes TP"))</f>
        <v>okay</v>
      </c>
      <c r="AM11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5" t="str">
        <f>IFERROR(IF(BTT[[#This Row],[SAP-Modul
(Pflichtauswahl)]]&lt;&gt;VLOOKUP(BTT[[#This Row],[Verwendete Transaktion (Pflichtauswahl)]],Transaktionen[[Transaktionen]:[Modul]],3,FALSE),"Modul anders","okay"),"")</f>
        <v>Modul anders</v>
      </c>
      <c r="AP1195" t="str">
        <f>IFERROR(IF(COUNTIFS(BTT[Verwendete Transaktion (Pflichtauswahl)],BTT[[#This Row],[Verwendete Transaktion (Pflichtauswahl)]],BTT[SAP-Modul
(Pflichtauswahl)],"&lt;&gt;"&amp;BTT[[#This Row],[SAP-Modul
(Pflichtauswahl)]])&gt;0,"Modul anders","okay"),"")</f>
        <v>okay</v>
      </c>
      <c r="AQ1195" t="str">
        <f>IFERROR(IF(COUNTIFS(BTT[Verwendete Transaktion (Pflichtauswahl)],BTT[[#This Row],[Verwendete Transaktion (Pflichtauswahl)]],BTT[Verantwortliches TP
(automatisch)],"&lt;&gt;"&amp;BTT[[#This Row],[Verantwortliches TP
(automatisch)]])&gt;0,"Transaktion mehrfach","okay"),"")</f>
        <v>okay</v>
      </c>
      <c r="AR1195" t="str">
        <f>IFERROR(IF(COUNTIFS(BTT[Verwendete Transaktion (Pflichtauswahl)],BTT[[#This Row],[Verwendete Transaktion (Pflichtauswahl)]],BTT[Verantwortliches TP
(automatisch)],"&lt;&gt;"&amp;VLOOKUP(aktives_Teilprojekt,Teilprojekte[[Teilprojekte]:[Kürzel]],2,FALSE))&gt;0,"Transaktion mehrfach","okay"),"")</f>
        <v>okay</v>
      </c>
      <c r="AS1195" t="s">
        <v>3415</v>
      </c>
    </row>
    <row r="1196" spans="1:45">
      <c r="A1196" t="str">
        <f>IFERROR(IF(BTT[[#This Row],[Lfd Nr. 
(aus konsolidierter Datei)]]&lt;&gt;"",BTT[[#This Row],[Lfd Nr. 
(aus konsolidierter Datei)]],VLOOKUP(aktives_Teilprojekt,Teilprojekte[[Teilprojekte]:[Kürzel]],2,FALSE)&amp;ROW(BTT[[#This Row],[Lfd Nr.
(automatisch)]])-2),"")</f>
        <v>FI2728</v>
      </c>
      <c r="B1196" t="s">
        <v>807</v>
      </c>
      <c r="D1196" t="str">
        <f>IFERROR(VLOOKUP(BTT[[#This Row],[Verwendete Transaktion (Pflichtauswahl)]],Transaktionen[[Transaktionen]:[Langtext]],2,FALSE),"")</f>
        <v>Kostenarten: Aufriß Objektart</v>
      </c>
      <c r="E1196" t="str">
        <f>IFERROR(IF(NOT(BTT[[#This Row],[Manuelle Änderung des Verantwortliches TP
(Auswahl - bei Bedarf)]]=""),BTT[[#This Row],[Manuelle Änderung des Verantwortliches TP
(Auswahl - bei Bedarf)]],VLOOKUP(BTT[[#This Row],[Hauptprozess
(Pflichtauswahl)]],Hauptprozesse[],3,FALSE)),"")</f>
        <v>FI</v>
      </c>
      <c r="F1196" t="s">
        <v>5</v>
      </c>
      <c r="G1196" t="s">
        <v>831</v>
      </c>
      <c r="H1196" t="s">
        <v>831</v>
      </c>
      <c r="I1196" t="s">
        <v>3416</v>
      </c>
      <c r="J1196" t="str">
        <f>IFERROR(VLOOKUP(BTT[[#This Row],[Verwendete Transaktion (Pflichtauswahl)]],Transaktionen[[Transaktionen]:[Langtext]],2,FALSE),"")</f>
        <v>Kostenarten: Aufriß Objektart</v>
      </c>
      <c r="V1196" t="str">
        <f>IFERROR(VLOOKUP(BTT[[#This Row],[Verwendetes Formular
(Auswahl falls relevant)]],Formulare[[Formularbezeichnung]:[Formularname (technisch)]],2,FALSE),"")</f>
        <v/>
      </c>
      <c r="X1196" t="s">
        <v>83</v>
      </c>
      <c r="Y1196" s="4"/>
      <c r="AC1196" s="22" t="s">
        <v>97</v>
      </c>
      <c r="AD1196" t="s">
        <v>98</v>
      </c>
      <c r="AF1196" s="22" t="s">
        <v>97</v>
      </c>
      <c r="AJ1196" t="s">
        <v>99</v>
      </c>
      <c r="AK1196" t="str">
        <f>IF(BTT[[#This Row],[Subprozess
(optionale Auswahl)]]="","okay",IF(VLOOKUP(BTT[[#This Row],[Subprozess
(optionale Auswahl)]],BPML[[Subprozess]:[Zugeordneter Hauptprozess]],3,FALSE)=BTT[[#This Row],[Hauptprozess
(Pflichtauswahl)]],"okay","falscher Subprozess"))</f>
        <v>okay</v>
      </c>
      <c r="AL1196" t="str">
        <f>IF(aktives_Teilprojekt="Master","",IF(BTT[[#This Row],[Verantwortliches TP
(automatisch)]]=VLOOKUP(aktives_Teilprojekt,Teilprojekte[[Teilprojekte]:[Kürzel]],2,FALSE),"okay","Hauptprozess anderes TP"))</f>
        <v>okay</v>
      </c>
      <c r="AM11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6" t="str">
        <f>IFERROR(IF(BTT[[#This Row],[SAP-Modul
(Pflichtauswahl)]]&lt;&gt;VLOOKUP(BTT[[#This Row],[Verwendete Transaktion (Pflichtauswahl)]],Transaktionen[[Transaktionen]:[Modul]],3,FALSE),"Modul anders","okay"),"")</f>
        <v>Modul anders</v>
      </c>
      <c r="AP1196" t="str">
        <f>IFERROR(IF(COUNTIFS(BTT[Verwendete Transaktion (Pflichtauswahl)],BTT[[#This Row],[Verwendete Transaktion (Pflichtauswahl)]],BTT[SAP-Modul
(Pflichtauswahl)],"&lt;&gt;"&amp;BTT[[#This Row],[SAP-Modul
(Pflichtauswahl)]])&gt;0,"Modul anders","okay"),"")</f>
        <v>okay</v>
      </c>
      <c r="AQ1196" t="str">
        <f>IFERROR(IF(COUNTIFS(BTT[Verwendete Transaktion (Pflichtauswahl)],BTT[[#This Row],[Verwendete Transaktion (Pflichtauswahl)]],BTT[Verantwortliches TP
(automatisch)],"&lt;&gt;"&amp;BTT[[#This Row],[Verantwortliches TP
(automatisch)]])&gt;0,"Transaktion mehrfach","okay"),"")</f>
        <v>okay</v>
      </c>
      <c r="AR1196" t="str">
        <f>IFERROR(IF(COUNTIFS(BTT[Verwendete Transaktion (Pflichtauswahl)],BTT[[#This Row],[Verwendete Transaktion (Pflichtauswahl)]],BTT[Verantwortliches TP
(automatisch)],"&lt;&gt;"&amp;VLOOKUP(aktives_Teilprojekt,Teilprojekte[[Teilprojekte]:[Kürzel]],2,FALSE))&gt;0,"Transaktion mehrfach","okay"),"")</f>
        <v>okay</v>
      </c>
      <c r="AS1196" t="s">
        <v>3417</v>
      </c>
    </row>
    <row r="1197" spans="1:45">
      <c r="A1197" t="str">
        <f>IFERROR(IF(BTT[[#This Row],[Lfd Nr. 
(aus konsolidierter Datei)]]&lt;&gt;"",BTT[[#This Row],[Lfd Nr. 
(aus konsolidierter Datei)]],VLOOKUP(aktives_Teilprojekt,Teilprojekte[[Teilprojekte]:[Kürzel]],2,FALSE)&amp;ROW(BTT[[#This Row],[Lfd Nr.
(automatisch)]])-2),"")</f>
        <v>FI2729</v>
      </c>
      <c r="B1197" t="s">
        <v>807</v>
      </c>
      <c r="D1197" t="str">
        <f>IFERROR(VLOOKUP(BTT[[#This Row],[Verwendete Transaktion (Pflichtauswahl)]],Transaktionen[[Transaktionen]:[Langtext]],2,FALSE),"")</f>
        <v>Abstimmung CO/FI in Bukrswährung</v>
      </c>
      <c r="E1197" t="str">
        <f>IFERROR(IF(NOT(BTT[[#This Row],[Manuelle Änderung des Verantwortliches TP
(Auswahl - bei Bedarf)]]=""),BTT[[#This Row],[Manuelle Änderung des Verantwortliches TP
(Auswahl - bei Bedarf)]],VLOOKUP(BTT[[#This Row],[Hauptprozess
(Pflichtauswahl)]],Hauptprozesse[],3,FALSE)),"")</f>
        <v>FI</v>
      </c>
      <c r="F1197" t="s">
        <v>5</v>
      </c>
      <c r="G1197" t="s">
        <v>831</v>
      </c>
      <c r="H1197" t="s">
        <v>831</v>
      </c>
      <c r="I1197" t="s">
        <v>3418</v>
      </c>
      <c r="J1197" t="str">
        <f>IFERROR(VLOOKUP(BTT[[#This Row],[Verwendete Transaktion (Pflichtauswahl)]],Transaktionen[[Transaktionen]:[Langtext]],2,FALSE),"")</f>
        <v>Abstimmung CO/FI in Bukrswährung</v>
      </c>
      <c r="V1197" t="str">
        <f>IFERROR(VLOOKUP(BTT[[#This Row],[Verwendetes Formular
(Auswahl falls relevant)]],Formulare[[Formularbezeichnung]:[Formularname (technisch)]],2,FALSE),"")</f>
        <v/>
      </c>
      <c r="X1197" t="s">
        <v>83</v>
      </c>
      <c r="Y1197" s="4"/>
      <c r="AC1197" s="22" t="s">
        <v>97</v>
      </c>
      <c r="AD1197" t="s">
        <v>98</v>
      </c>
      <c r="AF1197" s="22" t="s">
        <v>97</v>
      </c>
      <c r="AJ1197" t="s">
        <v>99</v>
      </c>
      <c r="AK1197" t="str">
        <f>IF(BTT[[#This Row],[Subprozess
(optionale Auswahl)]]="","okay",IF(VLOOKUP(BTT[[#This Row],[Subprozess
(optionale Auswahl)]],BPML[[Subprozess]:[Zugeordneter Hauptprozess]],3,FALSE)=BTT[[#This Row],[Hauptprozess
(Pflichtauswahl)]],"okay","falscher Subprozess"))</f>
        <v>okay</v>
      </c>
      <c r="AL1197" t="str">
        <f>IF(aktives_Teilprojekt="Master","",IF(BTT[[#This Row],[Verantwortliches TP
(automatisch)]]=VLOOKUP(aktives_Teilprojekt,Teilprojekte[[Teilprojekte]:[Kürzel]],2,FALSE),"okay","Hauptprozess anderes TP"))</f>
        <v>okay</v>
      </c>
      <c r="AM11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7" t="str">
        <f>IFERROR(IF(BTT[[#This Row],[SAP-Modul
(Pflichtauswahl)]]&lt;&gt;VLOOKUP(BTT[[#This Row],[Verwendete Transaktion (Pflichtauswahl)]],Transaktionen[[Transaktionen]:[Modul]],3,FALSE),"Modul anders","okay"),"")</f>
        <v>Modul anders</v>
      </c>
      <c r="AP1197" t="str">
        <f>IFERROR(IF(COUNTIFS(BTT[Verwendete Transaktion (Pflichtauswahl)],BTT[[#This Row],[Verwendete Transaktion (Pflichtauswahl)]],BTT[SAP-Modul
(Pflichtauswahl)],"&lt;&gt;"&amp;BTT[[#This Row],[SAP-Modul
(Pflichtauswahl)]])&gt;0,"Modul anders","okay"),"")</f>
        <v>okay</v>
      </c>
      <c r="AQ1197" t="str">
        <f>IFERROR(IF(COUNTIFS(BTT[Verwendete Transaktion (Pflichtauswahl)],BTT[[#This Row],[Verwendete Transaktion (Pflichtauswahl)]],BTT[Verantwortliches TP
(automatisch)],"&lt;&gt;"&amp;BTT[[#This Row],[Verantwortliches TP
(automatisch)]])&gt;0,"Transaktion mehrfach","okay"),"")</f>
        <v>okay</v>
      </c>
      <c r="AR1197" t="str">
        <f>IFERROR(IF(COUNTIFS(BTT[Verwendete Transaktion (Pflichtauswahl)],BTT[[#This Row],[Verwendete Transaktion (Pflichtauswahl)]],BTT[Verantwortliches TP
(automatisch)],"&lt;&gt;"&amp;VLOOKUP(aktives_Teilprojekt,Teilprojekte[[Teilprojekte]:[Kürzel]],2,FALSE))&gt;0,"Transaktion mehrfach","okay"),"")</f>
        <v>okay</v>
      </c>
      <c r="AS1197" t="s">
        <v>3419</v>
      </c>
    </row>
    <row r="1198" spans="1:45">
      <c r="A1198" t="str">
        <f>IFERROR(IF(BTT[[#This Row],[Lfd Nr. 
(aus konsolidierter Datei)]]&lt;&gt;"",BTT[[#This Row],[Lfd Nr. 
(aus konsolidierter Datei)]],VLOOKUP(aktives_Teilprojekt,Teilprojekte[[Teilprojekte]:[Kürzel]],2,FALSE)&amp;ROW(BTT[[#This Row],[Lfd Nr.
(automatisch)]])-2),"")</f>
        <v>FI2730</v>
      </c>
      <c r="B1198" t="s">
        <v>807</v>
      </c>
      <c r="D1198" t="str">
        <f>IFERROR(VLOOKUP(BTT[[#This Row],[Verwendete Transaktion (Pflichtauswahl)]],Transaktionen[[Transaktionen]:[Langtext]],2,FALSE),"")</f>
        <v>Kostenarten: Verrechn. Buchungskr.</v>
      </c>
      <c r="E1198" t="str">
        <f>IFERROR(IF(NOT(BTT[[#This Row],[Manuelle Änderung des Verantwortliches TP
(Auswahl - bei Bedarf)]]=""),BTT[[#This Row],[Manuelle Änderung des Verantwortliches TP
(Auswahl - bei Bedarf)]],VLOOKUP(BTT[[#This Row],[Hauptprozess
(Pflichtauswahl)]],Hauptprozesse[],3,FALSE)),"")</f>
        <v>FI</v>
      </c>
      <c r="F1198" t="s">
        <v>5</v>
      </c>
      <c r="G1198" t="s">
        <v>831</v>
      </c>
      <c r="H1198" t="s">
        <v>831</v>
      </c>
      <c r="I1198" t="s">
        <v>3420</v>
      </c>
      <c r="J1198" t="str">
        <f>IFERROR(VLOOKUP(BTT[[#This Row],[Verwendete Transaktion (Pflichtauswahl)]],Transaktionen[[Transaktionen]:[Langtext]],2,FALSE),"")</f>
        <v>Kostenarten: Verrechn. Buchungskr.</v>
      </c>
      <c r="V1198" t="str">
        <f>IFERROR(VLOOKUP(BTT[[#This Row],[Verwendetes Formular
(Auswahl falls relevant)]],Formulare[[Formularbezeichnung]:[Formularname (technisch)]],2,FALSE),"")</f>
        <v/>
      </c>
      <c r="X1198" t="s">
        <v>83</v>
      </c>
      <c r="Y1198" s="4"/>
      <c r="AC1198" s="22" t="s">
        <v>97</v>
      </c>
      <c r="AD1198" t="s">
        <v>98</v>
      </c>
      <c r="AF1198" s="22" t="s">
        <v>97</v>
      </c>
      <c r="AJ1198" t="s">
        <v>99</v>
      </c>
      <c r="AK1198" t="str">
        <f>IF(BTT[[#This Row],[Subprozess
(optionale Auswahl)]]="","okay",IF(VLOOKUP(BTT[[#This Row],[Subprozess
(optionale Auswahl)]],BPML[[Subprozess]:[Zugeordneter Hauptprozess]],3,FALSE)=BTT[[#This Row],[Hauptprozess
(Pflichtauswahl)]],"okay","falscher Subprozess"))</f>
        <v>okay</v>
      </c>
      <c r="AL1198" t="str">
        <f>IF(aktives_Teilprojekt="Master","",IF(BTT[[#This Row],[Verantwortliches TP
(automatisch)]]=VLOOKUP(aktives_Teilprojekt,Teilprojekte[[Teilprojekte]:[Kürzel]],2,FALSE),"okay","Hauptprozess anderes TP"))</f>
        <v>okay</v>
      </c>
      <c r="AM11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8" t="str">
        <f>IFERROR(IF(BTT[[#This Row],[SAP-Modul
(Pflichtauswahl)]]&lt;&gt;VLOOKUP(BTT[[#This Row],[Verwendete Transaktion (Pflichtauswahl)]],Transaktionen[[Transaktionen]:[Modul]],3,FALSE),"Modul anders","okay"),"")</f>
        <v>Modul anders</v>
      </c>
      <c r="AP1198" t="str">
        <f>IFERROR(IF(COUNTIFS(BTT[Verwendete Transaktion (Pflichtauswahl)],BTT[[#This Row],[Verwendete Transaktion (Pflichtauswahl)]],BTT[SAP-Modul
(Pflichtauswahl)],"&lt;&gt;"&amp;BTT[[#This Row],[SAP-Modul
(Pflichtauswahl)]])&gt;0,"Modul anders","okay"),"")</f>
        <v>okay</v>
      </c>
      <c r="AQ1198" t="str">
        <f>IFERROR(IF(COUNTIFS(BTT[Verwendete Transaktion (Pflichtauswahl)],BTT[[#This Row],[Verwendete Transaktion (Pflichtauswahl)]],BTT[Verantwortliches TP
(automatisch)],"&lt;&gt;"&amp;BTT[[#This Row],[Verantwortliches TP
(automatisch)]])&gt;0,"Transaktion mehrfach","okay"),"")</f>
        <v>okay</v>
      </c>
      <c r="AR1198" t="str">
        <f>IFERROR(IF(COUNTIFS(BTT[Verwendete Transaktion (Pflichtauswahl)],BTT[[#This Row],[Verwendete Transaktion (Pflichtauswahl)]],BTT[Verantwortliches TP
(automatisch)],"&lt;&gt;"&amp;VLOOKUP(aktives_Teilprojekt,Teilprojekte[[Teilprojekte]:[Kürzel]],2,FALSE))&gt;0,"Transaktion mehrfach","okay"),"")</f>
        <v>okay</v>
      </c>
      <c r="AS1198" t="s">
        <v>3421</v>
      </c>
    </row>
    <row r="1199" spans="1:45">
      <c r="A1199" t="str">
        <f>IFERROR(IF(BTT[[#This Row],[Lfd Nr. 
(aus konsolidierter Datei)]]&lt;&gt;"",BTT[[#This Row],[Lfd Nr. 
(aus konsolidierter Datei)]],VLOOKUP(aktives_Teilprojekt,Teilprojekte[[Teilprojekte]:[Kürzel]],2,FALSE)&amp;ROW(BTT[[#This Row],[Lfd Nr.
(automatisch)]])-2),"")</f>
        <v>FI2870</v>
      </c>
      <c r="B1199" t="s">
        <v>79</v>
      </c>
      <c r="D1199" t="s">
        <v>3422</v>
      </c>
      <c r="E1199" t="str">
        <f>IFERROR(IF(NOT(BTT[[#This Row],[Manuelle Änderung des Verantwortliches TP
(Auswahl - bei Bedarf)]]=""),BTT[[#This Row],[Manuelle Änderung des Verantwortliches TP
(Auswahl - bei Bedarf)]],VLOOKUP(BTT[[#This Row],[Hauptprozess
(Pflichtauswahl)]],Hauptprozesse[],3,FALSE)),"")</f>
        <v>FI</v>
      </c>
      <c r="G1199" t="s">
        <v>809</v>
      </c>
      <c r="H1199" t="s">
        <v>831</v>
      </c>
      <c r="I1199" t="s">
        <v>3420</v>
      </c>
      <c r="J1199" t="str">
        <f>IFERROR(VLOOKUP(BTT[[#This Row],[Verwendete Transaktion (Pflichtauswahl)]],Transaktionen[[Transaktionen]:[Langtext]],2,FALSE),"")</f>
        <v>Kostenarten: Verrechn. Buchungskr.</v>
      </c>
      <c r="O1199" t="s">
        <v>83</v>
      </c>
      <c r="T1199" t="s">
        <v>83</v>
      </c>
      <c r="V1199" t="str">
        <f>IFERROR(VLOOKUP(BTT[[#This Row],[Verwendetes Formular
(Auswahl falls relevant)]],Formulare[[Formularbezeichnung]:[Formularname (technisch)]],2,FALSE),"")</f>
        <v/>
      </c>
      <c r="X1199" t="s">
        <v>83</v>
      </c>
      <c r="Y1199" s="4"/>
      <c r="AC1199" s="22" t="s">
        <v>97</v>
      </c>
      <c r="AD1199" t="s">
        <v>98</v>
      </c>
      <c r="AF1199" s="22" t="s">
        <v>97</v>
      </c>
      <c r="AJ1199" t="s">
        <v>99</v>
      </c>
      <c r="AK1199" t="str">
        <f>IF(BTT[[#This Row],[Subprozess
(optionale Auswahl)]]="","okay",IF(VLOOKUP(BTT[[#This Row],[Subprozess
(optionale Auswahl)]],BPML[[Subprozess]:[Zugeordneter Hauptprozess]],3,FALSE)=BTT[[#This Row],[Hauptprozess
(Pflichtauswahl)]],"okay","falscher Subprozess"))</f>
        <v>okay</v>
      </c>
      <c r="AL1199" t="str">
        <f>IF(aktives_Teilprojekt="Master","",IF(BTT[[#This Row],[Verantwortliches TP
(automatisch)]]=VLOOKUP(aktives_Teilprojekt,Teilprojekte[[Teilprojekte]:[Kürzel]],2,FALSE),"okay","Hauptprozess anderes TP"))</f>
        <v>okay</v>
      </c>
      <c r="AM11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1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199" t="str">
        <f>IFERROR(IF(BTT[[#This Row],[SAP-Modul
(Pflichtauswahl)]]&lt;&gt;VLOOKUP(BTT[[#This Row],[Verwendete Transaktion (Pflichtauswahl)]],Transaktionen[[Transaktionen]:[Modul]],3,FALSE),"Modul anders","okay"),"")</f>
        <v>Modul anders</v>
      </c>
      <c r="AP1199" t="str">
        <f>IFERROR(IF(COUNTIFS(BTT[Verwendete Transaktion (Pflichtauswahl)],BTT[[#This Row],[Verwendete Transaktion (Pflichtauswahl)]],BTT[SAP-Modul
(Pflichtauswahl)],"&lt;&gt;"&amp;BTT[[#This Row],[SAP-Modul
(Pflichtauswahl)]])&gt;0,"Modul anders","okay"),"")</f>
        <v>okay</v>
      </c>
      <c r="AQ1199" t="str">
        <f>IFERROR(IF(COUNTIFS(BTT[Verwendete Transaktion (Pflichtauswahl)],BTT[[#This Row],[Verwendete Transaktion (Pflichtauswahl)]],BTT[Verantwortliches TP
(automatisch)],"&lt;&gt;"&amp;BTT[[#This Row],[Verantwortliches TP
(automatisch)]])&gt;0,"Transaktion mehrfach","okay"),"")</f>
        <v>okay</v>
      </c>
      <c r="AR1199" t="str">
        <f>IFERROR(IF(COUNTIFS(BTT[Verwendete Transaktion (Pflichtauswahl)],BTT[[#This Row],[Verwendete Transaktion (Pflichtauswahl)]],BTT[Verantwortliches TP
(automatisch)],"&lt;&gt;"&amp;VLOOKUP(aktives_Teilprojekt,Teilprojekte[[Teilprojekte]:[Kürzel]],2,FALSE))&gt;0,"Transaktion mehrfach","okay"),"")</f>
        <v>okay</v>
      </c>
      <c r="AS1199" t="s">
        <v>3423</v>
      </c>
    </row>
    <row r="1200" spans="1:45">
      <c r="A1200" t="str">
        <f>IFERROR(IF(BTT[[#This Row],[Lfd Nr. 
(aus konsolidierter Datei)]]&lt;&gt;"",BTT[[#This Row],[Lfd Nr. 
(aus konsolidierter Datei)]],VLOOKUP(aktives_Teilprojekt,Teilprojekte[[Teilprojekte]:[Kürzel]],2,FALSE)&amp;ROW(BTT[[#This Row],[Lfd Nr.
(automatisch)]])-2),"")</f>
        <v>FI2731</v>
      </c>
      <c r="B1200" t="s">
        <v>807</v>
      </c>
      <c r="D1200" t="str">
        <f>IFERROR(VLOOKUP(BTT[[#This Row],[Verwendete Transaktion (Pflichtauswahl)]],Transaktionen[[Transaktionen]:[Langtext]],2,FALSE),"")</f>
        <v>Kostenarten: Verrechn. zw. Gsber.</v>
      </c>
      <c r="E1200" t="str">
        <f>IFERROR(IF(NOT(BTT[[#This Row],[Manuelle Änderung des Verantwortliches TP
(Auswahl - bei Bedarf)]]=""),BTT[[#This Row],[Manuelle Änderung des Verantwortliches TP
(Auswahl - bei Bedarf)]],VLOOKUP(BTT[[#This Row],[Hauptprozess
(Pflichtauswahl)]],Hauptprozesse[],3,FALSE)),"")</f>
        <v>FI</v>
      </c>
      <c r="F1200" t="s">
        <v>5</v>
      </c>
      <c r="G1200" t="s">
        <v>831</v>
      </c>
      <c r="H1200" t="s">
        <v>831</v>
      </c>
      <c r="I1200" t="s">
        <v>3424</v>
      </c>
      <c r="J1200" t="str">
        <f>IFERROR(VLOOKUP(BTT[[#This Row],[Verwendete Transaktion (Pflichtauswahl)]],Transaktionen[[Transaktionen]:[Langtext]],2,FALSE),"")</f>
        <v>Kostenarten: Verrechn. zw. Gsber.</v>
      </c>
      <c r="V1200" t="str">
        <f>IFERROR(VLOOKUP(BTT[[#This Row],[Verwendetes Formular
(Auswahl falls relevant)]],Formulare[[Formularbezeichnung]:[Formularname (technisch)]],2,FALSE),"")</f>
        <v/>
      </c>
      <c r="X1200" t="s">
        <v>83</v>
      </c>
      <c r="Y1200" s="4"/>
      <c r="AC1200" s="22" t="s">
        <v>97</v>
      </c>
      <c r="AD1200" t="s">
        <v>98</v>
      </c>
      <c r="AF1200" s="22" t="s">
        <v>97</v>
      </c>
      <c r="AJ1200" t="s">
        <v>99</v>
      </c>
      <c r="AK1200" t="str">
        <f>IF(BTT[[#This Row],[Subprozess
(optionale Auswahl)]]="","okay",IF(VLOOKUP(BTT[[#This Row],[Subprozess
(optionale Auswahl)]],BPML[[Subprozess]:[Zugeordneter Hauptprozess]],3,FALSE)=BTT[[#This Row],[Hauptprozess
(Pflichtauswahl)]],"okay","falscher Subprozess"))</f>
        <v>okay</v>
      </c>
      <c r="AL1200" t="str">
        <f>IF(aktives_Teilprojekt="Master","",IF(BTT[[#This Row],[Verantwortliches TP
(automatisch)]]=VLOOKUP(aktives_Teilprojekt,Teilprojekte[[Teilprojekte]:[Kürzel]],2,FALSE),"okay","Hauptprozess anderes TP"))</f>
        <v>okay</v>
      </c>
      <c r="AM12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0" t="str">
        <f>IFERROR(IF(BTT[[#This Row],[SAP-Modul
(Pflichtauswahl)]]&lt;&gt;VLOOKUP(BTT[[#This Row],[Verwendete Transaktion (Pflichtauswahl)]],Transaktionen[[Transaktionen]:[Modul]],3,FALSE),"Modul anders","okay"),"")</f>
        <v>Modul anders</v>
      </c>
      <c r="AP1200" t="str">
        <f>IFERROR(IF(COUNTIFS(BTT[Verwendete Transaktion (Pflichtauswahl)],BTT[[#This Row],[Verwendete Transaktion (Pflichtauswahl)]],BTT[SAP-Modul
(Pflichtauswahl)],"&lt;&gt;"&amp;BTT[[#This Row],[SAP-Modul
(Pflichtauswahl)]])&gt;0,"Modul anders","okay"),"")</f>
        <v>okay</v>
      </c>
      <c r="AQ1200" t="str">
        <f>IFERROR(IF(COUNTIFS(BTT[Verwendete Transaktion (Pflichtauswahl)],BTT[[#This Row],[Verwendete Transaktion (Pflichtauswahl)]],BTT[Verantwortliches TP
(automatisch)],"&lt;&gt;"&amp;BTT[[#This Row],[Verantwortliches TP
(automatisch)]])&gt;0,"Transaktion mehrfach","okay"),"")</f>
        <v>okay</v>
      </c>
      <c r="AR1200" t="str">
        <f>IFERROR(IF(COUNTIFS(BTT[Verwendete Transaktion (Pflichtauswahl)],BTT[[#This Row],[Verwendete Transaktion (Pflichtauswahl)]],BTT[Verantwortliches TP
(automatisch)],"&lt;&gt;"&amp;VLOOKUP(aktives_Teilprojekt,Teilprojekte[[Teilprojekte]:[Kürzel]],2,FALSE))&gt;0,"Transaktion mehrfach","okay"),"")</f>
        <v>okay</v>
      </c>
      <c r="AS1200" t="s">
        <v>3425</v>
      </c>
    </row>
    <row r="1201" spans="1:45">
      <c r="A1201" t="str">
        <f>IFERROR(IF(BTT[[#This Row],[Lfd Nr. 
(aus konsolidierter Datei)]]&lt;&gt;"",BTT[[#This Row],[Lfd Nr. 
(aus konsolidierter Datei)]],VLOOKUP(aktives_Teilprojekt,Teilprojekte[[Teilprojekte]:[Kürzel]],2,FALSE)&amp;ROW(BTT[[#This Row],[Lfd Nr.
(automatisch)]])-2),"")</f>
        <v>FI2732</v>
      </c>
      <c r="B1201" t="s">
        <v>807</v>
      </c>
      <c r="D1201" t="str">
        <f>IFERROR(VLOOKUP(BTT[[#This Row],[Verwendete Transaktion (Pflichtauswahl)]],Transaktionen[[Transaktionen]:[Langtext]],2,FALSE),"")</f>
        <v>Kostenarten: Abgegrenzte Kosten</v>
      </c>
      <c r="E1201" t="str">
        <f>IFERROR(IF(NOT(BTT[[#This Row],[Manuelle Änderung des Verantwortliches TP
(Auswahl - bei Bedarf)]]=""),BTT[[#This Row],[Manuelle Änderung des Verantwortliches TP
(Auswahl - bei Bedarf)]],VLOOKUP(BTT[[#This Row],[Hauptprozess
(Pflichtauswahl)]],Hauptprozesse[],3,FALSE)),"")</f>
        <v>FI</v>
      </c>
      <c r="F1201" t="s">
        <v>5</v>
      </c>
      <c r="G1201" t="s">
        <v>831</v>
      </c>
      <c r="H1201" t="s">
        <v>831</v>
      </c>
      <c r="I1201" t="s">
        <v>3426</v>
      </c>
      <c r="J1201" t="str">
        <f>IFERROR(VLOOKUP(BTT[[#This Row],[Verwendete Transaktion (Pflichtauswahl)]],Transaktionen[[Transaktionen]:[Langtext]],2,FALSE),"")</f>
        <v>Kostenarten: Abgegrenzte Kosten</v>
      </c>
      <c r="V1201" t="str">
        <f>IFERROR(VLOOKUP(BTT[[#This Row],[Verwendetes Formular
(Auswahl falls relevant)]],Formulare[[Formularbezeichnung]:[Formularname (technisch)]],2,FALSE),"")</f>
        <v/>
      </c>
      <c r="X1201" t="s">
        <v>83</v>
      </c>
      <c r="Y1201" s="4"/>
      <c r="AC1201" s="22" t="s">
        <v>97</v>
      </c>
      <c r="AD1201" t="s">
        <v>98</v>
      </c>
      <c r="AF1201" s="22" t="s">
        <v>97</v>
      </c>
      <c r="AJ1201" t="s">
        <v>99</v>
      </c>
      <c r="AK1201" t="str">
        <f>IF(BTT[[#This Row],[Subprozess
(optionale Auswahl)]]="","okay",IF(VLOOKUP(BTT[[#This Row],[Subprozess
(optionale Auswahl)]],BPML[[Subprozess]:[Zugeordneter Hauptprozess]],3,FALSE)=BTT[[#This Row],[Hauptprozess
(Pflichtauswahl)]],"okay","falscher Subprozess"))</f>
        <v>okay</v>
      </c>
      <c r="AL1201" t="str">
        <f>IF(aktives_Teilprojekt="Master","",IF(BTT[[#This Row],[Verantwortliches TP
(automatisch)]]=VLOOKUP(aktives_Teilprojekt,Teilprojekte[[Teilprojekte]:[Kürzel]],2,FALSE),"okay","Hauptprozess anderes TP"))</f>
        <v>okay</v>
      </c>
      <c r="AM12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1" t="str">
        <f>IFERROR(IF(BTT[[#This Row],[SAP-Modul
(Pflichtauswahl)]]&lt;&gt;VLOOKUP(BTT[[#This Row],[Verwendete Transaktion (Pflichtauswahl)]],Transaktionen[[Transaktionen]:[Modul]],3,FALSE),"Modul anders","okay"),"")</f>
        <v>Modul anders</v>
      </c>
      <c r="AP1201" t="str">
        <f>IFERROR(IF(COUNTIFS(BTT[Verwendete Transaktion (Pflichtauswahl)],BTT[[#This Row],[Verwendete Transaktion (Pflichtauswahl)]],BTT[SAP-Modul
(Pflichtauswahl)],"&lt;&gt;"&amp;BTT[[#This Row],[SAP-Modul
(Pflichtauswahl)]])&gt;0,"Modul anders","okay"),"")</f>
        <v>okay</v>
      </c>
      <c r="AQ1201" t="str">
        <f>IFERROR(IF(COUNTIFS(BTT[Verwendete Transaktion (Pflichtauswahl)],BTT[[#This Row],[Verwendete Transaktion (Pflichtauswahl)]],BTT[Verantwortliches TP
(automatisch)],"&lt;&gt;"&amp;BTT[[#This Row],[Verantwortliches TP
(automatisch)]])&gt;0,"Transaktion mehrfach","okay"),"")</f>
        <v>okay</v>
      </c>
      <c r="AR1201" t="str">
        <f>IFERROR(IF(COUNTIFS(BTT[Verwendete Transaktion (Pflichtauswahl)],BTT[[#This Row],[Verwendete Transaktion (Pflichtauswahl)]],BTT[Verantwortliches TP
(automatisch)],"&lt;&gt;"&amp;VLOOKUP(aktives_Teilprojekt,Teilprojekte[[Teilprojekte]:[Kürzel]],2,FALSE))&gt;0,"Transaktion mehrfach","okay"),"")</f>
        <v>okay</v>
      </c>
      <c r="AS1201" t="s">
        <v>3427</v>
      </c>
    </row>
    <row r="1202" spans="1:45">
      <c r="A1202" t="str">
        <f>IFERROR(IF(BTT[[#This Row],[Lfd Nr. 
(aus konsolidierter Datei)]]&lt;&gt;"",BTT[[#This Row],[Lfd Nr. 
(aus konsolidierter Datei)]],VLOOKUP(aktives_Teilprojekt,Teilprojekte[[Teilprojekte]:[Kürzel]],2,FALSE)&amp;ROW(BTT[[#This Row],[Lfd Nr.
(automatisch)]])-2),"")</f>
        <v>FI2733</v>
      </c>
      <c r="B1202" t="s">
        <v>807</v>
      </c>
      <c r="D1202" t="str">
        <f>IFERROR(VLOOKUP(BTT[[#This Row],[Verwendete Transaktion (Pflichtauswahl)]],Transaktionen[[Transaktionen]:[Langtext]],2,FALSE),"")</f>
        <v>Kostenstellen: Ist/Plan/Abweichung</v>
      </c>
      <c r="E1202" t="str">
        <f>IFERROR(IF(NOT(BTT[[#This Row],[Manuelle Änderung des Verantwortliches TP
(Auswahl - bei Bedarf)]]=""),BTT[[#This Row],[Manuelle Änderung des Verantwortliches TP
(Auswahl - bei Bedarf)]],VLOOKUP(BTT[[#This Row],[Hauptprozess
(Pflichtauswahl)]],Hauptprozesse[],3,FALSE)),"")</f>
        <v>FI</v>
      </c>
      <c r="F1202" t="s">
        <v>5</v>
      </c>
      <c r="G1202" t="s">
        <v>2997</v>
      </c>
      <c r="H1202" t="s">
        <v>831</v>
      </c>
      <c r="I1202" t="s">
        <v>3428</v>
      </c>
      <c r="J1202" t="str">
        <f>IFERROR(VLOOKUP(BTT[[#This Row],[Verwendete Transaktion (Pflichtauswahl)]],Transaktionen[[Transaktionen]:[Langtext]],2,FALSE),"")</f>
        <v>Kostenstellen: Ist/Plan/Abweichung</v>
      </c>
      <c r="V1202" t="str">
        <f>IFERROR(VLOOKUP(BTT[[#This Row],[Verwendetes Formular
(Auswahl falls relevant)]],Formulare[[Formularbezeichnung]:[Formularname (technisch)]],2,FALSE),"")</f>
        <v/>
      </c>
      <c r="X1202" t="s">
        <v>83</v>
      </c>
      <c r="Y1202" s="4"/>
      <c r="AC1202" s="22" t="s">
        <v>97</v>
      </c>
      <c r="AD1202" t="s">
        <v>98</v>
      </c>
      <c r="AF1202" s="22" t="s">
        <v>97</v>
      </c>
      <c r="AJ1202" t="s">
        <v>99</v>
      </c>
      <c r="AK1202" t="str">
        <f>IF(BTT[[#This Row],[Subprozess
(optionale Auswahl)]]="","okay",IF(VLOOKUP(BTT[[#This Row],[Subprozess
(optionale Auswahl)]],BPML[[Subprozess]:[Zugeordneter Hauptprozess]],3,FALSE)=BTT[[#This Row],[Hauptprozess
(Pflichtauswahl)]],"okay","falscher Subprozess"))</f>
        <v>okay</v>
      </c>
      <c r="AL1202" t="str">
        <f>IF(aktives_Teilprojekt="Master","",IF(BTT[[#This Row],[Verantwortliches TP
(automatisch)]]=VLOOKUP(aktives_Teilprojekt,Teilprojekte[[Teilprojekte]:[Kürzel]],2,FALSE),"okay","Hauptprozess anderes TP"))</f>
        <v>okay</v>
      </c>
      <c r="AM12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2" t="str">
        <f>IFERROR(IF(BTT[[#This Row],[SAP-Modul
(Pflichtauswahl)]]&lt;&gt;VLOOKUP(BTT[[#This Row],[Verwendete Transaktion (Pflichtauswahl)]],Transaktionen[[Transaktionen]:[Modul]],3,FALSE),"Modul anders","okay"),"")</f>
        <v>Modul anders</v>
      </c>
      <c r="AP1202" t="str">
        <f>IFERROR(IF(COUNTIFS(BTT[Verwendete Transaktion (Pflichtauswahl)],BTT[[#This Row],[Verwendete Transaktion (Pflichtauswahl)]],BTT[SAP-Modul
(Pflichtauswahl)],"&lt;&gt;"&amp;BTT[[#This Row],[SAP-Modul
(Pflichtauswahl)]])&gt;0,"Modul anders","okay"),"")</f>
        <v>okay</v>
      </c>
      <c r="AQ1202" t="str">
        <f>IFERROR(IF(COUNTIFS(BTT[Verwendete Transaktion (Pflichtauswahl)],BTT[[#This Row],[Verwendete Transaktion (Pflichtauswahl)]],BTT[Verantwortliches TP
(automatisch)],"&lt;&gt;"&amp;BTT[[#This Row],[Verantwortliches TP
(automatisch)]])&gt;0,"Transaktion mehrfach","okay"),"")</f>
        <v>okay</v>
      </c>
      <c r="AR1202" t="str">
        <f>IFERROR(IF(COUNTIFS(BTT[Verwendete Transaktion (Pflichtauswahl)],BTT[[#This Row],[Verwendete Transaktion (Pflichtauswahl)]],BTT[Verantwortliches TP
(automatisch)],"&lt;&gt;"&amp;VLOOKUP(aktives_Teilprojekt,Teilprojekte[[Teilprojekte]:[Kürzel]],2,FALSE))&gt;0,"Transaktion mehrfach","okay"),"")</f>
        <v>okay</v>
      </c>
      <c r="AS1202" t="s">
        <v>3429</v>
      </c>
    </row>
    <row r="1203" spans="1:45">
      <c r="A1203" t="str">
        <f>IFERROR(IF(BTT[[#This Row],[Lfd Nr. 
(aus konsolidierter Datei)]]&lt;&gt;"",BTT[[#This Row],[Lfd Nr. 
(aus konsolidierter Datei)]],VLOOKUP(aktives_Teilprojekt,Teilprojekte[[Teilprojekte]:[Kürzel]],2,FALSE)&amp;ROW(BTT[[#This Row],[Lfd Nr.
(automatisch)]])-2),"")</f>
        <v>FI2893</v>
      </c>
      <c r="B1203" t="s">
        <v>79</v>
      </c>
      <c r="D1203" t="s">
        <v>3430</v>
      </c>
      <c r="E1203" t="str">
        <f>IFERROR(IF(NOT(BTT[[#This Row],[Manuelle Änderung des Verantwortliches TP
(Auswahl - bei Bedarf)]]=""),BTT[[#This Row],[Manuelle Änderung des Verantwortliches TP
(Auswahl - bei Bedarf)]],VLOOKUP(BTT[[#This Row],[Hauptprozess
(Pflichtauswahl)]],Hauptprozesse[],3,FALSE)),"")</f>
        <v>FI</v>
      </c>
      <c r="G1203" t="s">
        <v>809</v>
      </c>
      <c r="H1203" t="s">
        <v>831</v>
      </c>
      <c r="I1203" t="s">
        <v>3428</v>
      </c>
      <c r="J1203" t="str">
        <f>IFERROR(VLOOKUP(BTT[[#This Row],[Verwendete Transaktion (Pflichtauswahl)]],Transaktionen[[Transaktionen]:[Langtext]],2,FALSE),"")</f>
        <v>Kostenstellen: Ist/Plan/Abweichung</v>
      </c>
      <c r="O1203" t="s">
        <v>83</v>
      </c>
      <c r="T1203" t="s">
        <v>83</v>
      </c>
      <c r="V1203" t="str">
        <f>IFERROR(VLOOKUP(BTT[[#This Row],[Verwendetes Formular
(Auswahl falls relevant)]],Formulare[[Formularbezeichnung]:[Formularname (technisch)]],2,FALSE),"")</f>
        <v/>
      </c>
      <c r="X1203" t="s">
        <v>83</v>
      </c>
      <c r="Y1203" s="4"/>
      <c r="AC1203" s="22" t="s">
        <v>97</v>
      </c>
      <c r="AD1203" t="s">
        <v>98</v>
      </c>
      <c r="AF1203" s="22" t="s">
        <v>97</v>
      </c>
      <c r="AJ1203" t="s">
        <v>99</v>
      </c>
      <c r="AK1203" t="str">
        <f>IF(BTT[[#This Row],[Subprozess
(optionale Auswahl)]]="","okay",IF(VLOOKUP(BTT[[#This Row],[Subprozess
(optionale Auswahl)]],BPML[[Subprozess]:[Zugeordneter Hauptprozess]],3,FALSE)=BTT[[#This Row],[Hauptprozess
(Pflichtauswahl)]],"okay","falscher Subprozess"))</f>
        <v>okay</v>
      </c>
      <c r="AL1203" t="str">
        <f>IF(aktives_Teilprojekt="Master","",IF(BTT[[#This Row],[Verantwortliches TP
(automatisch)]]=VLOOKUP(aktives_Teilprojekt,Teilprojekte[[Teilprojekte]:[Kürzel]],2,FALSE),"okay","Hauptprozess anderes TP"))</f>
        <v>okay</v>
      </c>
      <c r="AM12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3" t="str">
        <f>IFERROR(IF(BTT[[#This Row],[SAP-Modul
(Pflichtauswahl)]]&lt;&gt;VLOOKUP(BTT[[#This Row],[Verwendete Transaktion (Pflichtauswahl)]],Transaktionen[[Transaktionen]:[Modul]],3,FALSE),"Modul anders","okay"),"")</f>
        <v>Modul anders</v>
      </c>
      <c r="AP1203" t="str">
        <f>IFERROR(IF(COUNTIFS(BTT[Verwendete Transaktion (Pflichtauswahl)],BTT[[#This Row],[Verwendete Transaktion (Pflichtauswahl)]],BTT[SAP-Modul
(Pflichtauswahl)],"&lt;&gt;"&amp;BTT[[#This Row],[SAP-Modul
(Pflichtauswahl)]])&gt;0,"Modul anders","okay"),"")</f>
        <v>okay</v>
      </c>
      <c r="AQ1203" t="str">
        <f>IFERROR(IF(COUNTIFS(BTT[Verwendete Transaktion (Pflichtauswahl)],BTT[[#This Row],[Verwendete Transaktion (Pflichtauswahl)]],BTT[Verantwortliches TP
(automatisch)],"&lt;&gt;"&amp;BTT[[#This Row],[Verantwortliches TP
(automatisch)]])&gt;0,"Transaktion mehrfach","okay"),"")</f>
        <v>okay</v>
      </c>
      <c r="AR1203" t="str">
        <f>IFERROR(IF(COUNTIFS(BTT[Verwendete Transaktion (Pflichtauswahl)],BTT[[#This Row],[Verwendete Transaktion (Pflichtauswahl)]],BTT[Verantwortliches TP
(automatisch)],"&lt;&gt;"&amp;VLOOKUP(aktives_Teilprojekt,Teilprojekte[[Teilprojekte]:[Kürzel]],2,FALSE))&gt;0,"Transaktion mehrfach","okay"),"")</f>
        <v>okay</v>
      </c>
      <c r="AS1203" t="s">
        <v>3431</v>
      </c>
    </row>
    <row r="1204" spans="1:45">
      <c r="A1204" t="str">
        <f>IFERROR(IF(BTT[[#This Row],[Lfd Nr. 
(aus konsolidierter Datei)]]&lt;&gt;"",BTT[[#This Row],[Lfd Nr. 
(aus konsolidierter Datei)]],VLOOKUP(aktives_Teilprojekt,Teilprojekte[[Teilprojekte]:[Kürzel]],2,FALSE)&amp;ROW(BTT[[#This Row],[Lfd Nr.
(automatisch)]])-2),"")</f>
        <v>FI2532</v>
      </c>
      <c r="B1204" t="s">
        <v>79</v>
      </c>
      <c r="D1204" t="s">
        <v>102</v>
      </c>
      <c r="E1204" t="str">
        <f>IFERROR(IF(NOT(BTT[[#This Row],[Manuelle Änderung des Verantwortliches TP
(Auswahl - bei Bedarf)]]=""),BTT[[#This Row],[Manuelle Änderung des Verantwortliches TP
(Auswahl - bei Bedarf)]],VLOOKUP(BTT[[#This Row],[Hauptprozess
(Pflichtauswahl)]],Hauptprozesse[],3,FALSE)),"")</f>
        <v>FI</v>
      </c>
      <c r="G1204" t="s">
        <v>1263</v>
      </c>
      <c r="H1204" t="s">
        <v>831</v>
      </c>
      <c r="I1204" t="s">
        <v>3432</v>
      </c>
      <c r="J1204" t="str">
        <f>IFERROR(VLOOKUP(BTT[[#This Row],[Verwendete Transaktion (Pflichtauswahl)]],Transaktionen[[Transaktionen]:[Langtext]],2,FALSE),"")</f>
        <v>Bereich:  Kostenstellen</v>
      </c>
      <c r="O1204" t="s">
        <v>83</v>
      </c>
      <c r="T1204" t="s">
        <v>83</v>
      </c>
      <c r="V1204" t="str">
        <f>IFERROR(VLOOKUP(BTT[[#This Row],[Verwendetes Formular
(Auswahl falls relevant)]],Formulare[[Formularbezeichnung]:[Formularname (technisch)]],2,FALSE),"")</f>
        <v/>
      </c>
      <c r="X1204" t="s">
        <v>83</v>
      </c>
      <c r="Y1204" s="4"/>
      <c r="AC1204" s="22" t="s">
        <v>97</v>
      </c>
      <c r="AD1204" t="s">
        <v>98</v>
      </c>
      <c r="AF1204" s="22" t="s">
        <v>97</v>
      </c>
      <c r="AJ1204" t="s">
        <v>99</v>
      </c>
      <c r="AK1204" t="str">
        <f>IF(BTT[[#This Row],[Subprozess
(optionale Auswahl)]]="","okay",IF(VLOOKUP(BTT[[#This Row],[Subprozess
(optionale Auswahl)]],BPML[[Subprozess]:[Zugeordneter Hauptprozess]],3,FALSE)=BTT[[#This Row],[Hauptprozess
(Pflichtauswahl)]],"okay","falscher Subprozess"))</f>
        <v>okay</v>
      </c>
      <c r="AL1204" t="str">
        <f>IF(aktives_Teilprojekt="Master","",IF(BTT[[#This Row],[Verantwortliches TP
(automatisch)]]=VLOOKUP(aktives_Teilprojekt,Teilprojekte[[Teilprojekte]:[Kürzel]],2,FALSE),"okay","Hauptprozess anderes TP"))</f>
        <v>okay</v>
      </c>
      <c r="AM12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4" t="str">
        <f>IFERROR(IF(BTT[[#This Row],[SAP-Modul
(Pflichtauswahl)]]&lt;&gt;VLOOKUP(BTT[[#This Row],[Verwendete Transaktion (Pflichtauswahl)]],Transaktionen[[Transaktionen]:[Modul]],3,FALSE),"Modul anders","okay"),"")</f>
        <v>Modul anders</v>
      </c>
      <c r="AP1204" t="str">
        <f>IFERROR(IF(COUNTIFS(BTT[Verwendete Transaktion (Pflichtauswahl)],BTT[[#This Row],[Verwendete Transaktion (Pflichtauswahl)]],BTT[SAP-Modul
(Pflichtauswahl)],"&lt;&gt;"&amp;BTT[[#This Row],[SAP-Modul
(Pflichtauswahl)]])&gt;0,"Modul anders","okay"),"")</f>
        <v>okay</v>
      </c>
      <c r="AQ1204" t="str">
        <f>IFERROR(IF(COUNTIFS(BTT[Verwendete Transaktion (Pflichtauswahl)],BTT[[#This Row],[Verwendete Transaktion (Pflichtauswahl)]],BTT[Verantwortliches TP
(automatisch)],"&lt;&gt;"&amp;BTT[[#This Row],[Verantwortliches TP
(automatisch)]])&gt;0,"Transaktion mehrfach","okay"),"")</f>
        <v>okay</v>
      </c>
      <c r="AR1204" t="str">
        <f>IFERROR(IF(COUNTIFS(BTT[Verwendete Transaktion (Pflichtauswahl)],BTT[[#This Row],[Verwendete Transaktion (Pflichtauswahl)]],BTT[Verantwortliches TP
(automatisch)],"&lt;&gt;"&amp;VLOOKUP(aktives_Teilprojekt,Teilprojekte[[Teilprojekte]:[Kürzel]],2,FALSE))&gt;0,"Transaktion mehrfach","okay"),"")</f>
        <v>okay</v>
      </c>
      <c r="AS1204" t="s">
        <v>3433</v>
      </c>
    </row>
    <row r="1205" spans="1:45">
      <c r="A1205" t="str">
        <f>IFERROR(IF(BTT[[#This Row],[Lfd Nr. 
(aus konsolidierter Datei)]]&lt;&gt;"",BTT[[#This Row],[Lfd Nr. 
(aus konsolidierter Datei)]],VLOOKUP(aktives_Teilprojekt,Teilprojekte[[Teilprojekte]:[Kürzel]],2,FALSE)&amp;ROW(BTT[[#This Row],[Lfd Nr.
(automatisch)]])-2),"")</f>
        <v>FI2533</v>
      </c>
      <c r="B1205" t="s">
        <v>79</v>
      </c>
      <c r="D1205" t="s">
        <v>102</v>
      </c>
      <c r="E1205" t="str">
        <f>IFERROR(IF(NOT(BTT[[#This Row],[Manuelle Änderung des Verantwortliches TP
(Auswahl - bei Bedarf)]]=""),BTT[[#This Row],[Manuelle Änderung des Verantwortliches TP
(Auswahl - bei Bedarf)]],VLOOKUP(BTT[[#This Row],[Hauptprozess
(Pflichtauswahl)]],Hauptprozesse[],3,FALSE)),"")</f>
        <v>FI</v>
      </c>
      <c r="G1205" t="s">
        <v>1263</v>
      </c>
      <c r="H1205" t="s">
        <v>831</v>
      </c>
      <c r="I1205" t="s">
        <v>3434</v>
      </c>
      <c r="J1205" t="str">
        <f>IFERROR(VLOOKUP(BTT[[#This Row],[Verwendete Transaktion (Pflichtauswahl)]],Transaktionen[[Transaktionen]:[Langtext]],2,FALSE),"")</f>
        <v>Bereich: Kostenarten</v>
      </c>
      <c r="O1205" t="s">
        <v>83</v>
      </c>
      <c r="T1205" t="s">
        <v>83</v>
      </c>
      <c r="V1205" t="str">
        <f>IFERROR(VLOOKUP(BTT[[#This Row],[Verwendetes Formular
(Auswahl falls relevant)]],Formulare[[Formularbezeichnung]:[Formularname (technisch)]],2,FALSE),"")</f>
        <v/>
      </c>
      <c r="X1205" t="s">
        <v>83</v>
      </c>
      <c r="Y1205" s="4"/>
      <c r="AC1205" s="22" t="s">
        <v>97</v>
      </c>
      <c r="AD1205" t="s">
        <v>98</v>
      </c>
      <c r="AF1205" s="22" t="s">
        <v>97</v>
      </c>
      <c r="AJ1205" t="s">
        <v>99</v>
      </c>
      <c r="AK1205" t="str">
        <f>IF(BTT[[#This Row],[Subprozess
(optionale Auswahl)]]="","okay",IF(VLOOKUP(BTT[[#This Row],[Subprozess
(optionale Auswahl)]],BPML[[Subprozess]:[Zugeordneter Hauptprozess]],3,FALSE)=BTT[[#This Row],[Hauptprozess
(Pflichtauswahl)]],"okay","falscher Subprozess"))</f>
        <v>okay</v>
      </c>
      <c r="AL1205" t="str">
        <f>IF(aktives_Teilprojekt="Master","",IF(BTT[[#This Row],[Verantwortliches TP
(automatisch)]]=VLOOKUP(aktives_Teilprojekt,Teilprojekte[[Teilprojekte]:[Kürzel]],2,FALSE),"okay","Hauptprozess anderes TP"))</f>
        <v>okay</v>
      </c>
      <c r="AM12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5" t="str">
        <f>IFERROR(IF(BTT[[#This Row],[SAP-Modul
(Pflichtauswahl)]]&lt;&gt;VLOOKUP(BTT[[#This Row],[Verwendete Transaktion (Pflichtauswahl)]],Transaktionen[[Transaktionen]:[Modul]],3,FALSE),"Modul anders","okay"),"")</f>
        <v>Modul anders</v>
      </c>
      <c r="AP1205" t="str">
        <f>IFERROR(IF(COUNTIFS(BTT[Verwendete Transaktion (Pflichtauswahl)],BTT[[#This Row],[Verwendete Transaktion (Pflichtauswahl)]],BTT[SAP-Modul
(Pflichtauswahl)],"&lt;&gt;"&amp;BTT[[#This Row],[SAP-Modul
(Pflichtauswahl)]])&gt;0,"Modul anders","okay"),"")</f>
        <v>okay</v>
      </c>
      <c r="AQ1205" t="str">
        <f>IFERROR(IF(COUNTIFS(BTT[Verwendete Transaktion (Pflichtauswahl)],BTT[[#This Row],[Verwendete Transaktion (Pflichtauswahl)]],BTT[Verantwortliches TP
(automatisch)],"&lt;&gt;"&amp;BTT[[#This Row],[Verantwortliches TP
(automatisch)]])&gt;0,"Transaktion mehrfach","okay"),"")</f>
        <v>okay</v>
      </c>
      <c r="AR1205" t="str">
        <f>IFERROR(IF(COUNTIFS(BTT[Verwendete Transaktion (Pflichtauswahl)],BTT[[#This Row],[Verwendete Transaktion (Pflichtauswahl)]],BTT[Verantwortliches TP
(automatisch)],"&lt;&gt;"&amp;VLOOKUP(aktives_Teilprojekt,Teilprojekte[[Teilprojekte]:[Kürzel]],2,FALSE))&gt;0,"Transaktion mehrfach","okay"),"")</f>
        <v>okay</v>
      </c>
      <c r="AS1205" t="s">
        <v>3435</v>
      </c>
    </row>
    <row r="1206" spans="1:45">
      <c r="A1206" t="str">
        <f>IFERROR(IF(BTT[[#This Row],[Lfd Nr. 
(aus konsolidierter Datei)]]&lt;&gt;"",BTT[[#This Row],[Lfd Nr. 
(aus konsolidierter Datei)]],VLOOKUP(aktives_Teilprojekt,Teilprojekte[[Teilprojekte]:[Kürzel]],2,FALSE)&amp;ROW(BTT[[#This Row],[Lfd Nr.
(automatisch)]])-2),"")</f>
        <v>FI2734</v>
      </c>
      <c r="B1206" t="s">
        <v>807</v>
      </c>
      <c r="D1206" t="str">
        <f>IFERROR(VLOOKUP(BTT[[#This Row],[Verwendete Transaktion (Pflichtauswahl)]],Transaktionen[[Transaktionen]:[Langtext]],2,FALSE),"")</f>
        <v>Kostenstellen: lfd. Per./ kumuliert</v>
      </c>
      <c r="E1206" t="str">
        <f>IFERROR(IF(NOT(BTT[[#This Row],[Manuelle Änderung des Verantwortliches TP
(Auswahl - bei Bedarf)]]=""),BTT[[#This Row],[Manuelle Änderung des Verantwortliches TP
(Auswahl - bei Bedarf)]],VLOOKUP(BTT[[#This Row],[Hauptprozess
(Pflichtauswahl)]],Hauptprozesse[],3,FALSE)),"")</f>
        <v>FI</v>
      </c>
      <c r="F1206" t="s">
        <v>5</v>
      </c>
      <c r="G1206" t="s">
        <v>2997</v>
      </c>
      <c r="H1206" t="s">
        <v>831</v>
      </c>
      <c r="I1206" t="s">
        <v>3436</v>
      </c>
      <c r="J1206" t="str">
        <f>IFERROR(VLOOKUP(BTT[[#This Row],[Verwendete Transaktion (Pflichtauswahl)]],Transaktionen[[Transaktionen]:[Langtext]],2,FALSE),"")</f>
        <v>Kostenstellen: lfd. Per./ kumuliert</v>
      </c>
      <c r="V1206" t="str">
        <f>IFERROR(VLOOKUP(BTT[[#This Row],[Verwendetes Formular
(Auswahl falls relevant)]],Formulare[[Formularbezeichnung]:[Formularname (technisch)]],2,FALSE),"")</f>
        <v/>
      </c>
      <c r="X1206" t="s">
        <v>83</v>
      </c>
      <c r="Y1206" s="4"/>
      <c r="AC1206" s="22" t="s">
        <v>97</v>
      </c>
      <c r="AD1206" t="s">
        <v>98</v>
      </c>
      <c r="AF1206" s="22" t="s">
        <v>97</v>
      </c>
      <c r="AJ1206" t="s">
        <v>99</v>
      </c>
      <c r="AK1206" t="str">
        <f>IF(BTT[[#This Row],[Subprozess
(optionale Auswahl)]]="","okay",IF(VLOOKUP(BTT[[#This Row],[Subprozess
(optionale Auswahl)]],BPML[[Subprozess]:[Zugeordneter Hauptprozess]],3,FALSE)=BTT[[#This Row],[Hauptprozess
(Pflichtauswahl)]],"okay","falscher Subprozess"))</f>
        <v>okay</v>
      </c>
      <c r="AL1206" t="str">
        <f>IF(aktives_Teilprojekt="Master","",IF(BTT[[#This Row],[Verantwortliches TP
(automatisch)]]=VLOOKUP(aktives_Teilprojekt,Teilprojekte[[Teilprojekte]:[Kürzel]],2,FALSE),"okay","Hauptprozess anderes TP"))</f>
        <v>okay</v>
      </c>
      <c r="AM12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6" t="str">
        <f>IFERROR(IF(BTT[[#This Row],[SAP-Modul
(Pflichtauswahl)]]&lt;&gt;VLOOKUP(BTT[[#This Row],[Verwendete Transaktion (Pflichtauswahl)]],Transaktionen[[Transaktionen]:[Modul]],3,FALSE),"Modul anders","okay"),"")</f>
        <v>Modul anders</v>
      </c>
      <c r="AP1206" t="str">
        <f>IFERROR(IF(COUNTIFS(BTT[Verwendete Transaktion (Pflichtauswahl)],BTT[[#This Row],[Verwendete Transaktion (Pflichtauswahl)]],BTT[SAP-Modul
(Pflichtauswahl)],"&lt;&gt;"&amp;BTT[[#This Row],[SAP-Modul
(Pflichtauswahl)]])&gt;0,"Modul anders","okay"),"")</f>
        <v>okay</v>
      </c>
      <c r="AQ1206" t="str">
        <f>IFERROR(IF(COUNTIFS(BTT[Verwendete Transaktion (Pflichtauswahl)],BTT[[#This Row],[Verwendete Transaktion (Pflichtauswahl)]],BTT[Verantwortliches TP
(automatisch)],"&lt;&gt;"&amp;BTT[[#This Row],[Verantwortliches TP
(automatisch)]])&gt;0,"Transaktion mehrfach","okay"),"")</f>
        <v>okay</v>
      </c>
      <c r="AR1206" t="str">
        <f>IFERROR(IF(COUNTIFS(BTT[Verwendete Transaktion (Pflichtauswahl)],BTT[[#This Row],[Verwendete Transaktion (Pflichtauswahl)]],BTT[Verantwortliches TP
(automatisch)],"&lt;&gt;"&amp;VLOOKUP(aktives_Teilprojekt,Teilprojekte[[Teilprojekte]:[Kürzel]],2,FALSE))&gt;0,"Transaktion mehrfach","okay"),"")</f>
        <v>okay</v>
      </c>
      <c r="AS1206" t="s">
        <v>3437</v>
      </c>
    </row>
    <row r="1207" spans="1:45">
      <c r="A1207" t="str">
        <f>IFERROR(IF(BTT[[#This Row],[Lfd Nr. 
(aus konsolidierter Datei)]]&lt;&gt;"",BTT[[#This Row],[Lfd Nr. 
(aus konsolidierter Datei)]],VLOOKUP(aktives_Teilprojekt,Teilprojekte[[Teilprojekte]:[Kürzel]],2,FALSE)&amp;ROW(BTT[[#This Row],[Lfd Nr.
(automatisch)]])-2),"")</f>
        <v>FI2735</v>
      </c>
      <c r="B1207" t="s">
        <v>807</v>
      </c>
      <c r="D1207" t="str">
        <f>IFERROR(VLOOKUP(BTT[[#This Row],[Verwendete Transaktion (Pflichtauswahl)]],Transaktionen[[Transaktionen]:[Langtext]],2,FALSE),"")</f>
        <v>Kostenstellen: Aufriß nach Partner</v>
      </c>
      <c r="E1207" t="str">
        <f>IFERROR(IF(NOT(BTT[[#This Row],[Manuelle Änderung des Verantwortliches TP
(Auswahl - bei Bedarf)]]=""),BTT[[#This Row],[Manuelle Änderung des Verantwortliches TP
(Auswahl - bei Bedarf)]],VLOOKUP(BTT[[#This Row],[Hauptprozess
(Pflichtauswahl)]],Hauptprozesse[],3,FALSE)),"")</f>
        <v>FI</v>
      </c>
      <c r="F1207" t="s">
        <v>5</v>
      </c>
      <c r="G1207" t="s">
        <v>2997</v>
      </c>
      <c r="H1207" t="s">
        <v>831</v>
      </c>
      <c r="I1207" t="s">
        <v>3438</v>
      </c>
      <c r="J1207" t="str">
        <f>IFERROR(VLOOKUP(BTT[[#This Row],[Verwendete Transaktion (Pflichtauswahl)]],Transaktionen[[Transaktionen]:[Langtext]],2,FALSE),"")</f>
        <v>Kostenstellen: Aufriß nach Partner</v>
      </c>
      <c r="V1207" t="str">
        <f>IFERROR(VLOOKUP(BTT[[#This Row],[Verwendetes Formular
(Auswahl falls relevant)]],Formulare[[Formularbezeichnung]:[Formularname (technisch)]],2,FALSE),"")</f>
        <v/>
      </c>
      <c r="X1207" t="s">
        <v>83</v>
      </c>
      <c r="Y1207" s="4"/>
      <c r="AC1207" s="22" t="s">
        <v>97</v>
      </c>
      <c r="AD1207" t="s">
        <v>98</v>
      </c>
      <c r="AF1207" s="22" t="s">
        <v>97</v>
      </c>
      <c r="AJ1207" t="s">
        <v>99</v>
      </c>
      <c r="AK1207" t="str">
        <f>IF(BTT[[#This Row],[Subprozess
(optionale Auswahl)]]="","okay",IF(VLOOKUP(BTT[[#This Row],[Subprozess
(optionale Auswahl)]],BPML[[Subprozess]:[Zugeordneter Hauptprozess]],3,FALSE)=BTT[[#This Row],[Hauptprozess
(Pflichtauswahl)]],"okay","falscher Subprozess"))</f>
        <v>okay</v>
      </c>
      <c r="AL1207" t="str">
        <f>IF(aktives_Teilprojekt="Master","",IF(BTT[[#This Row],[Verantwortliches TP
(automatisch)]]=VLOOKUP(aktives_Teilprojekt,Teilprojekte[[Teilprojekte]:[Kürzel]],2,FALSE),"okay","Hauptprozess anderes TP"))</f>
        <v>okay</v>
      </c>
      <c r="AM12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7" t="str">
        <f>IFERROR(IF(BTT[[#This Row],[SAP-Modul
(Pflichtauswahl)]]&lt;&gt;VLOOKUP(BTT[[#This Row],[Verwendete Transaktion (Pflichtauswahl)]],Transaktionen[[Transaktionen]:[Modul]],3,FALSE),"Modul anders","okay"),"")</f>
        <v>Modul anders</v>
      </c>
      <c r="AP1207" t="str">
        <f>IFERROR(IF(COUNTIFS(BTT[Verwendete Transaktion (Pflichtauswahl)],BTT[[#This Row],[Verwendete Transaktion (Pflichtauswahl)]],BTT[SAP-Modul
(Pflichtauswahl)],"&lt;&gt;"&amp;BTT[[#This Row],[SAP-Modul
(Pflichtauswahl)]])&gt;0,"Modul anders","okay"),"")</f>
        <v>okay</v>
      </c>
      <c r="AQ1207" t="str">
        <f>IFERROR(IF(COUNTIFS(BTT[Verwendete Transaktion (Pflichtauswahl)],BTT[[#This Row],[Verwendete Transaktion (Pflichtauswahl)]],BTT[Verantwortliches TP
(automatisch)],"&lt;&gt;"&amp;BTT[[#This Row],[Verantwortliches TP
(automatisch)]])&gt;0,"Transaktion mehrfach","okay"),"")</f>
        <v>okay</v>
      </c>
      <c r="AR1207" t="str">
        <f>IFERROR(IF(COUNTIFS(BTT[Verwendete Transaktion (Pflichtauswahl)],BTT[[#This Row],[Verwendete Transaktion (Pflichtauswahl)]],BTT[Verantwortliches TP
(automatisch)],"&lt;&gt;"&amp;VLOOKUP(aktives_Teilprojekt,Teilprojekte[[Teilprojekte]:[Kürzel]],2,FALSE))&gt;0,"Transaktion mehrfach","okay"),"")</f>
        <v>okay</v>
      </c>
      <c r="AS1207" t="s">
        <v>3439</v>
      </c>
    </row>
    <row r="1208" spans="1:45">
      <c r="A1208" t="str">
        <f>IFERROR(IF(BTT[[#This Row],[Lfd Nr. 
(aus konsolidierter Datei)]]&lt;&gt;"",BTT[[#This Row],[Lfd Nr. 
(aus konsolidierter Datei)]],VLOOKUP(aktives_Teilprojekt,Teilprojekte[[Teilprojekte]:[Kürzel]],2,FALSE)&amp;ROW(BTT[[#This Row],[Lfd Nr.
(automatisch)]])-2),"")</f>
        <v>FI2961</v>
      </c>
      <c r="B1208" t="s">
        <v>79</v>
      </c>
      <c r="D1208" t="s">
        <v>3440</v>
      </c>
      <c r="E1208" t="str">
        <f>IFERROR(IF(NOT(BTT[[#This Row],[Manuelle Änderung des Verantwortliches TP
(Auswahl - bei Bedarf)]]=""),BTT[[#This Row],[Manuelle Änderung des Verantwortliches TP
(Auswahl - bei Bedarf)]],VLOOKUP(BTT[[#This Row],[Hauptprozess
(Pflichtauswahl)]],Hauptprozesse[],3,FALSE)),"")</f>
        <v>FI</v>
      </c>
      <c r="G1208" t="s">
        <v>809</v>
      </c>
      <c r="H1208" t="s">
        <v>831</v>
      </c>
      <c r="I1208" t="s">
        <v>3438</v>
      </c>
      <c r="J1208" t="str">
        <f>IFERROR(VLOOKUP(BTT[[#This Row],[Verwendete Transaktion (Pflichtauswahl)]],Transaktionen[[Transaktionen]:[Langtext]],2,FALSE),"")</f>
        <v>Kostenstellen: Aufriß nach Partner</v>
      </c>
      <c r="O1208" t="s">
        <v>83</v>
      </c>
      <c r="T1208" t="s">
        <v>83</v>
      </c>
      <c r="V1208" t="str">
        <f>IFERROR(VLOOKUP(BTT[[#This Row],[Verwendetes Formular
(Auswahl falls relevant)]],Formulare[[Formularbezeichnung]:[Formularname (technisch)]],2,FALSE),"")</f>
        <v/>
      </c>
      <c r="X1208" t="s">
        <v>83</v>
      </c>
      <c r="Y1208" s="4"/>
      <c r="AC1208" s="22" t="s">
        <v>97</v>
      </c>
      <c r="AD1208" t="s">
        <v>98</v>
      </c>
      <c r="AF1208" s="22" t="s">
        <v>97</v>
      </c>
      <c r="AJ1208" t="s">
        <v>99</v>
      </c>
      <c r="AK1208" t="str">
        <f>IF(BTT[[#This Row],[Subprozess
(optionale Auswahl)]]="","okay",IF(VLOOKUP(BTT[[#This Row],[Subprozess
(optionale Auswahl)]],BPML[[Subprozess]:[Zugeordneter Hauptprozess]],3,FALSE)=BTT[[#This Row],[Hauptprozess
(Pflichtauswahl)]],"okay","falscher Subprozess"))</f>
        <v>okay</v>
      </c>
      <c r="AL1208" t="str">
        <f>IF(aktives_Teilprojekt="Master","",IF(BTT[[#This Row],[Verantwortliches TP
(automatisch)]]=VLOOKUP(aktives_Teilprojekt,Teilprojekte[[Teilprojekte]:[Kürzel]],2,FALSE),"okay","Hauptprozess anderes TP"))</f>
        <v>okay</v>
      </c>
      <c r="AM12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8" t="str">
        <f>IFERROR(IF(BTT[[#This Row],[SAP-Modul
(Pflichtauswahl)]]&lt;&gt;VLOOKUP(BTT[[#This Row],[Verwendete Transaktion (Pflichtauswahl)]],Transaktionen[[Transaktionen]:[Modul]],3,FALSE),"Modul anders","okay"),"")</f>
        <v>Modul anders</v>
      </c>
      <c r="AP1208" t="str">
        <f>IFERROR(IF(COUNTIFS(BTT[Verwendete Transaktion (Pflichtauswahl)],BTT[[#This Row],[Verwendete Transaktion (Pflichtauswahl)]],BTT[SAP-Modul
(Pflichtauswahl)],"&lt;&gt;"&amp;BTT[[#This Row],[SAP-Modul
(Pflichtauswahl)]])&gt;0,"Modul anders","okay"),"")</f>
        <v>okay</v>
      </c>
      <c r="AQ1208" t="str">
        <f>IFERROR(IF(COUNTIFS(BTT[Verwendete Transaktion (Pflichtauswahl)],BTT[[#This Row],[Verwendete Transaktion (Pflichtauswahl)]],BTT[Verantwortliches TP
(automatisch)],"&lt;&gt;"&amp;BTT[[#This Row],[Verantwortliches TP
(automatisch)]])&gt;0,"Transaktion mehrfach","okay"),"")</f>
        <v>okay</v>
      </c>
      <c r="AR1208" t="str">
        <f>IFERROR(IF(COUNTIFS(BTT[Verwendete Transaktion (Pflichtauswahl)],BTT[[#This Row],[Verwendete Transaktion (Pflichtauswahl)]],BTT[Verantwortliches TP
(automatisch)],"&lt;&gt;"&amp;VLOOKUP(aktives_Teilprojekt,Teilprojekte[[Teilprojekte]:[Kürzel]],2,FALSE))&gt;0,"Transaktion mehrfach","okay"),"")</f>
        <v>okay</v>
      </c>
      <c r="AS1208" t="s">
        <v>3441</v>
      </c>
    </row>
    <row r="1209" spans="1:45">
      <c r="A1209" t="str">
        <f>IFERROR(IF(BTT[[#This Row],[Lfd Nr. 
(aus konsolidierter Datei)]]&lt;&gt;"",BTT[[#This Row],[Lfd Nr. 
(aus konsolidierter Datei)]],VLOOKUP(aktives_Teilprojekt,Teilprojekte[[Teilprojekte]:[Kürzel]],2,FALSE)&amp;ROW(BTT[[#This Row],[Lfd Nr.
(automatisch)]])-2),"")</f>
        <v>FI2736</v>
      </c>
      <c r="B1209" t="s">
        <v>807</v>
      </c>
      <c r="D1209" t="str">
        <f>IFERROR(VLOOKUP(BTT[[#This Row],[Verwendete Transaktion (Pflichtauswahl)]],Transaktionen[[Transaktionen]:[Langtext]],2,FALSE),"")</f>
        <v>Bereich: Leistungsarten</v>
      </c>
      <c r="E1209" t="str">
        <f>IFERROR(IF(NOT(BTT[[#This Row],[Manuelle Änderung des Verantwortliches TP
(Auswahl - bei Bedarf)]]=""),BTT[[#This Row],[Manuelle Änderung des Verantwortliches TP
(Auswahl - bei Bedarf)]],VLOOKUP(BTT[[#This Row],[Hauptprozess
(Pflichtauswahl)]],Hauptprozesse[],3,FALSE)),"")</f>
        <v>FI</v>
      </c>
      <c r="F1209" t="s">
        <v>5</v>
      </c>
      <c r="G1209" t="s">
        <v>2997</v>
      </c>
      <c r="H1209" t="s">
        <v>831</v>
      </c>
      <c r="I1209" t="s">
        <v>3442</v>
      </c>
      <c r="J1209" t="str">
        <f>IFERROR(VLOOKUP(BTT[[#This Row],[Verwendete Transaktion (Pflichtauswahl)]],Transaktionen[[Transaktionen]:[Langtext]],2,FALSE),"")</f>
        <v>Bereich: Leistungsarten</v>
      </c>
      <c r="V1209" t="str">
        <f>IFERROR(VLOOKUP(BTT[[#This Row],[Verwendetes Formular
(Auswahl falls relevant)]],Formulare[[Formularbezeichnung]:[Formularname (technisch)]],2,FALSE),"")</f>
        <v/>
      </c>
      <c r="X1209" t="s">
        <v>83</v>
      </c>
      <c r="Y1209" s="4"/>
      <c r="AC1209" s="22" t="s">
        <v>97</v>
      </c>
      <c r="AD1209" t="s">
        <v>98</v>
      </c>
      <c r="AF1209" s="22" t="s">
        <v>97</v>
      </c>
      <c r="AJ1209" t="s">
        <v>99</v>
      </c>
      <c r="AK1209" t="str">
        <f>IF(BTT[[#This Row],[Subprozess
(optionale Auswahl)]]="","okay",IF(VLOOKUP(BTT[[#This Row],[Subprozess
(optionale Auswahl)]],BPML[[Subprozess]:[Zugeordneter Hauptprozess]],3,FALSE)=BTT[[#This Row],[Hauptprozess
(Pflichtauswahl)]],"okay","falscher Subprozess"))</f>
        <v>okay</v>
      </c>
      <c r="AL1209" t="str">
        <f>IF(aktives_Teilprojekt="Master","",IF(BTT[[#This Row],[Verantwortliches TP
(automatisch)]]=VLOOKUP(aktives_Teilprojekt,Teilprojekte[[Teilprojekte]:[Kürzel]],2,FALSE),"okay","Hauptprozess anderes TP"))</f>
        <v>okay</v>
      </c>
      <c r="AM12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09" t="str">
        <f>IFERROR(IF(BTT[[#This Row],[SAP-Modul
(Pflichtauswahl)]]&lt;&gt;VLOOKUP(BTT[[#This Row],[Verwendete Transaktion (Pflichtauswahl)]],Transaktionen[[Transaktionen]:[Modul]],3,FALSE),"Modul anders","okay"),"")</f>
        <v>Modul anders</v>
      </c>
      <c r="AP1209" t="str">
        <f>IFERROR(IF(COUNTIFS(BTT[Verwendete Transaktion (Pflichtauswahl)],BTT[[#This Row],[Verwendete Transaktion (Pflichtauswahl)]],BTT[SAP-Modul
(Pflichtauswahl)],"&lt;&gt;"&amp;BTT[[#This Row],[SAP-Modul
(Pflichtauswahl)]])&gt;0,"Modul anders","okay"),"")</f>
        <v>okay</v>
      </c>
      <c r="AQ1209" t="str">
        <f>IFERROR(IF(COUNTIFS(BTT[Verwendete Transaktion (Pflichtauswahl)],BTT[[#This Row],[Verwendete Transaktion (Pflichtauswahl)]],BTT[Verantwortliches TP
(automatisch)],"&lt;&gt;"&amp;BTT[[#This Row],[Verantwortliches TP
(automatisch)]])&gt;0,"Transaktion mehrfach","okay"),"")</f>
        <v>okay</v>
      </c>
      <c r="AR1209" t="str">
        <f>IFERROR(IF(COUNTIFS(BTT[Verwendete Transaktion (Pflichtauswahl)],BTT[[#This Row],[Verwendete Transaktion (Pflichtauswahl)]],BTT[Verantwortliches TP
(automatisch)],"&lt;&gt;"&amp;VLOOKUP(aktives_Teilprojekt,Teilprojekte[[Teilprojekte]:[Kürzel]],2,FALSE))&gt;0,"Transaktion mehrfach","okay"),"")</f>
        <v>okay</v>
      </c>
      <c r="AS1209" t="s">
        <v>3443</v>
      </c>
    </row>
    <row r="1210" spans="1:45">
      <c r="A1210" t="str">
        <f>IFERROR(IF(BTT[[#This Row],[Lfd Nr. 
(aus konsolidierter Datei)]]&lt;&gt;"",BTT[[#This Row],[Lfd Nr. 
(aus konsolidierter Datei)]],VLOOKUP(aktives_Teilprojekt,Teilprojekte[[Teilprojekte]:[Kürzel]],2,FALSE)&amp;ROW(BTT[[#This Row],[Lfd Nr.
(automatisch)]])-2),"")</f>
        <v>FI2737</v>
      </c>
      <c r="B1210" t="s">
        <v>807</v>
      </c>
      <c r="D1210" t="str">
        <f>IFERROR(VLOOKUP(BTT[[#This Row],[Verwendete Transaktion (Pflichtauswahl)]],Transaktionen[[Transaktionen]:[Langtext]],2,FALSE),"")</f>
        <v>Bereich: Statistische Kennzahlen</v>
      </c>
      <c r="E1210" t="str">
        <f>IFERROR(IF(NOT(BTT[[#This Row],[Manuelle Änderung des Verantwortliches TP
(Auswahl - bei Bedarf)]]=""),BTT[[#This Row],[Manuelle Änderung des Verantwortliches TP
(Auswahl - bei Bedarf)]],VLOOKUP(BTT[[#This Row],[Hauptprozess
(Pflichtauswahl)]],Hauptprozesse[],3,FALSE)),"")</f>
        <v>FI</v>
      </c>
      <c r="F1210" t="s">
        <v>5</v>
      </c>
      <c r="G1210" t="s">
        <v>2997</v>
      </c>
      <c r="H1210" t="s">
        <v>831</v>
      </c>
      <c r="I1210" t="s">
        <v>3444</v>
      </c>
      <c r="J1210" t="str">
        <f>IFERROR(VLOOKUP(BTT[[#This Row],[Verwendete Transaktion (Pflichtauswahl)]],Transaktionen[[Transaktionen]:[Langtext]],2,FALSE),"")</f>
        <v>Bereich: Statistische Kennzahlen</v>
      </c>
      <c r="V1210" t="str">
        <f>IFERROR(VLOOKUP(BTT[[#This Row],[Verwendetes Formular
(Auswahl falls relevant)]],Formulare[[Formularbezeichnung]:[Formularname (technisch)]],2,FALSE),"")</f>
        <v/>
      </c>
      <c r="X1210" t="s">
        <v>83</v>
      </c>
      <c r="Y1210" s="4"/>
      <c r="AC1210" s="22" t="s">
        <v>97</v>
      </c>
      <c r="AD1210" t="s">
        <v>98</v>
      </c>
      <c r="AF1210" s="22" t="s">
        <v>97</v>
      </c>
      <c r="AJ1210" t="s">
        <v>99</v>
      </c>
      <c r="AK1210" t="str">
        <f>IF(BTT[[#This Row],[Subprozess
(optionale Auswahl)]]="","okay",IF(VLOOKUP(BTT[[#This Row],[Subprozess
(optionale Auswahl)]],BPML[[Subprozess]:[Zugeordneter Hauptprozess]],3,FALSE)=BTT[[#This Row],[Hauptprozess
(Pflichtauswahl)]],"okay","falscher Subprozess"))</f>
        <v>okay</v>
      </c>
      <c r="AL1210" t="str">
        <f>IF(aktives_Teilprojekt="Master","",IF(BTT[[#This Row],[Verantwortliches TP
(automatisch)]]=VLOOKUP(aktives_Teilprojekt,Teilprojekte[[Teilprojekte]:[Kürzel]],2,FALSE),"okay","Hauptprozess anderes TP"))</f>
        <v>okay</v>
      </c>
      <c r="AM12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0" t="str">
        <f>IFERROR(IF(BTT[[#This Row],[SAP-Modul
(Pflichtauswahl)]]&lt;&gt;VLOOKUP(BTT[[#This Row],[Verwendete Transaktion (Pflichtauswahl)]],Transaktionen[[Transaktionen]:[Modul]],3,FALSE),"Modul anders","okay"),"")</f>
        <v>Modul anders</v>
      </c>
      <c r="AP1210" t="str">
        <f>IFERROR(IF(COUNTIFS(BTT[Verwendete Transaktion (Pflichtauswahl)],BTT[[#This Row],[Verwendete Transaktion (Pflichtauswahl)]],BTT[SAP-Modul
(Pflichtauswahl)],"&lt;&gt;"&amp;BTT[[#This Row],[SAP-Modul
(Pflichtauswahl)]])&gt;0,"Modul anders","okay"),"")</f>
        <v>okay</v>
      </c>
      <c r="AQ1210" t="str">
        <f>IFERROR(IF(COUNTIFS(BTT[Verwendete Transaktion (Pflichtauswahl)],BTT[[#This Row],[Verwendete Transaktion (Pflichtauswahl)]],BTT[Verantwortliches TP
(automatisch)],"&lt;&gt;"&amp;BTT[[#This Row],[Verantwortliches TP
(automatisch)]])&gt;0,"Transaktion mehrfach","okay"),"")</f>
        <v>okay</v>
      </c>
      <c r="AR1210" t="str">
        <f>IFERROR(IF(COUNTIFS(BTT[Verwendete Transaktion (Pflichtauswahl)],BTT[[#This Row],[Verwendete Transaktion (Pflichtauswahl)]],BTT[Verantwortliches TP
(automatisch)],"&lt;&gt;"&amp;VLOOKUP(aktives_Teilprojekt,Teilprojekte[[Teilprojekte]:[Kürzel]],2,FALSE))&gt;0,"Transaktion mehrfach","okay"),"")</f>
        <v>okay</v>
      </c>
      <c r="AS1210" t="s">
        <v>3445</v>
      </c>
    </row>
    <row r="1211" spans="1:45">
      <c r="A1211" t="str">
        <f>IFERROR(IF(BTT[[#This Row],[Lfd Nr. 
(aus konsolidierter Datei)]]&lt;&gt;"",BTT[[#This Row],[Lfd Nr. 
(aus konsolidierter Datei)]],VLOOKUP(aktives_Teilprojekt,Teilprojekte[[Teilprojekte]:[Kürzel]],2,FALSE)&amp;ROW(BTT[[#This Row],[Lfd Nr.
(automatisch)]])-2),"")</f>
        <v>FI2738</v>
      </c>
      <c r="B1211" t="s">
        <v>807</v>
      </c>
      <c r="D1211" t="str">
        <f>IFERROR(VLOOKUP(BTT[[#This Row],[Verwendete Transaktion (Pflichtauswahl)]],Transaktionen[[Transaktionen]:[Langtext]],2,FALSE),"")</f>
        <v>Bereich: zugeord. Aufträge/PSP-El.</v>
      </c>
      <c r="E1211" t="str">
        <f>IFERROR(IF(NOT(BTT[[#This Row],[Manuelle Änderung des Verantwortliches TP
(Auswahl - bei Bedarf)]]=""),BTT[[#This Row],[Manuelle Änderung des Verantwortliches TP
(Auswahl - bei Bedarf)]],VLOOKUP(BTT[[#This Row],[Hauptprozess
(Pflichtauswahl)]],Hauptprozesse[],3,FALSE)),"")</f>
        <v>FI</v>
      </c>
      <c r="F1211" t="s">
        <v>5</v>
      </c>
      <c r="G1211" t="s">
        <v>2997</v>
      </c>
      <c r="H1211" t="s">
        <v>831</v>
      </c>
      <c r="I1211" t="s">
        <v>3446</v>
      </c>
      <c r="J1211" t="str">
        <f>IFERROR(VLOOKUP(BTT[[#This Row],[Verwendete Transaktion (Pflichtauswahl)]],Transaktionen[[Transaktionen]:[Langtext]],2,FALSE),"")</f>
        <v>Bereich: zugeord. Aufträge/PSP-El.</v>
      </c>
      <c r="O1211" t="s">
        <v>83</v>
      </c>
      <c r="T1211" t="s">
        <v>83</v>
      </c>
      <c r="V1211" t="str">
        <f>IFERROR(VLOOKUP(BTT[[#This Row],[Verwendetes Formular
(Auswahl falls relevant)]],Formulare[[Formularbezeichnung]:[Formularname (technisch)]],2,FALSE),"")</f>
        <v/>
      </c>
      <c r="X1211" t="s">
        <v>83</v>
      </c>
      <c r="Y1211" s="4"/>
      <c r="AC1211" s="22" t="s">
        <v>97</v>
      </c>
      <c r="AD1211" t="s">
        <v>98</v>
      </c>
      <c r="AF1211" s="22" t="s">
        <v>97</v>
      </c>
      <c r="AJ1211" t="s">
        <v>99</v>
      </c>
      <c r="AK1211" t="str">
        <f>IF(BTT[[#This Row],[Subprozess
(optionale Auswahl)]]="","okay",IF(VLOOKUP(BTT[[#This Row],[Subprozess
(optionale Auswahl)]],BPML[[Subprozess]:[Zugeordneter Hauptprozess]],3,FALSE)=BTT[[#This Row],[Hauptprozess
(Pflichtauswahl)]],"okay","falscher Subprozess"))</f>
        <v>okay</v>
      </c>
      <c r="AL1211" t="str">
        <f>IF(aktives_Teilprojekt="Master","",IF(BTT[[#This Row],[Verantwortliches TP
(automatisch)]]=VLOOKUP(aktives_Teilprojekt,Teilprojekte[[Teilprojekte]:[Kürzel]],2,FALSE),"okay","Hauptprozess anderes TP"))</f>
        <v>okay</v>
      </c>
      <c r="AM12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1" t="str">
        <f>IFERROR(IF(BTT[[#This Row],[SAP-Modul
(Pflichtauswahl)]]&lt;&gt;VLOOKUP(BTT[[#This Row],[Verwendete Transaktion (Pflichtauswahl)]],Transaktionen[[Transaktionen]:[Modul]],3,FALSE),"Modul anders","okay"),"")</f>
        <v>Modul anders</v>
      </c>
      <c r="AP1211" t="str">
        <f>IFERROR(IF(COUNTIFS(BTT[Verwendete Transaktion (Pflichtauswahl)],BTT[[#This Row],[Verwendete Transaktion (Pflichtauswahl)]],BTT[SAP-Modul
(Pflichtauswahl)],"&lt;&gt;"&amp;BTT[[#This Row],[SAP-Modul
(Pflichtauswahl)]])&gt;0,"Modul anders","okay"),"")</f>
        <v>okay</v>
      </c>
      <c r="AQ1211" t="str">
        <f>IFERROR(IF(COUNTIFS(BTT[Verwendete Transaktion (Pflichtauswahl)],BTT[[#This Row],[Verwendete Transaktion (Pflichtauswahl)]],BTT[Verantwortliches TP
(automatisch)],"&lt;&gt;"&amp;BTT[[#This Row],[Verantwortliches TP
(automatisch)]])&gt;0,"Transaktion mehrfach","okay"),"")</f>
        <v>okay</v>
      </c>
      <c r="AR1211" t="str">
        <f>IFERROR(IF(COUNTIFS(BTT[Verwendete Transaktion (Pflichtauswahl)],BTT[[#This Row],[Verwendete Transaktion (Pflichtauswahl)]],BTT[Verantwortliches TP
(automatisch)],"&lt;&gt;"&amp;VLOOKUP(aktives_Teilprojekt,Teilprojekte[[Teilprojekte]:[Kürzel]],2,FALSE))&gt;0,"Transaktion mehrfach","okay"),"")</f>
        <v>okay</v>
      </c>
      <c r="AS1211" t="s">
        <v>3447</v>
      </c>
    </row>
    <row r="1212" spans="1:45">
      <c r="A1212" t="str">
        <f>IFERROR(IF(BTT[[#This Row],[Lfd Nr. 
(aus konsolidierter Datei)]]&lt;&gt;"",BTT[[#This Row],[Lfd Nr. 
(aus konsolidierter Datei)]],VLOOKUP(aktives_Teilprojekt,Teilprojekte[[Teilprojekte]:[Kürzel]],2,FALSE)&amp;ROW(BTT[[#This Row],[Lfd Nr.
(automatisch)]])-2),"")</f>
        <v>FI2739</v>
      </c>
      <c r="B1212" t="s">
        <v>807</v>
      </c>
      <c r="D1212" t="str">
        <f>IFERROR(VLOOKUP(BTT[[#This Row],[Verwendete Transaktion (Pflichtauswahl)]],Transaktionen[[Transaktionen]:[Langtext]],2,FALSE),"")</f>
        <v>Kostenstellen: Ist/Plan/Obligo</v>
      </c>
      <c r="E1212" t="str">
        <f>IFERROR(IF(NOT(BTT[[#This Row],[Manuelle Änderung des Verantwortliches TP
(Auswahl - bei Bedarf)]]=""),BTT[[#This Row],[Manuelle Änderung des Verantwortliches TP
(Auswahl - bei Bedarf)]],VLOOKUP(BTT[[#This Row],[Hauptprozess
(Pflichtauswahl)]],Hauptprozesse[],3,FALSE)),"")</f>
        <v>FI</v>
      </c>
      <c r="F1212" t="s">
        <v>5</v>
      </c>
      <c r="G1212" t="s">
        <v>2997</v>
      </c>
      <c r="H1212" t="s">
        <v>831</v>
      </c>
      <c r="I1212" t="s">
        <v>3448</v>
      </c>
      <c r="J1212" t="str">
        <f>IFERROR(VLOOKUP(BTT[[#This Row],[Verwendete Transaktion (Pflichtauswahl)]],Transaktionen[[Transaktionen]:[Langtext]],2,FALSE),"")</f>
        <v>Kostenstellen: Ist/Plan/Obligo</v>
      </c>
      <c r="V1212" t="str">
        <f>IFERROR(VLOOKUP(BTT[[#This Row],[Verwendetes Formular
(Auswahl falls relevant)]],Formulare[[Formularbezeichnung]:[Formularname (technisch)]],2,FALSE),"")</f>
        <v/>
      </c>
      <c r="X1212" t="s">
        <v>83</v>
      </c>
      <c r="Y1212" s="4"/>
      <c r="AC1212" s="22" t="s">
        <v>97</v>
      </c>
      <c r="AD1212" t="s">
        <v>98</v>
      </c>
      <c r="AF1212" s="22" t="s">
        <v>97</v>
      </c>
      <c r="AJ1212" t="s">
        <v>99</v>
      </c>
      <c r="AK1212" t="str">
        <f>IF(BTT[[#This Row],[Subprozess
(optionale Auswahl)]]="","okay",IF(VLOOKUP(BTT[[#This Row],[Subprozess
(optionale Auswahl)]],BPML[[Subprozess]:[Zugeordneter Hauptprozess]],3,FALSE)=BTT[[#This Row],[Hauptprozess
(Pflichtauswahl)]],"okay","falscher Subprozess"))</f>
        <v>okay</v>
      </c>
      <c r="AL1212" t="str">
        <f>IF(aktives_Teilprojekt="Master","",IF(BTT[[#This Row],[Verantwortliches TP
(automatisch)]]=VLOOKUP(aktives_Teilprojekt,Teilprojekte[[Teilprojekte]:[Kürzel]],2,FALSE),"okay","Hauptprozess anderes TP"))</f>
        <v>okay</v>
      </c>
      <c r="AM12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2" t="str">
        <f>IFERROR(IF(BTT[[#This Row],[SAP-Modul
(Pflichtauswahl)]]&lt;&gt;VLOOKUP(BTT[[#This Row],[Verwendete Transaktion (Pflichtauswahl)]],Transaktionen[[Transaktionen]:[Modul]],3,FALSE),"Modul anders","okay"),"")</f>
        <v>Modul anders</v>
      </c>
      <c r="AP1212" t="str">
        <f>IFERROR(IF(COUNTIFS(BTT[Verwendete Transaktion (Pflichtauswahl)],BTT[[#This Row],[Verwendete Transaktion (Pflichtauswahl)]],BTT[SAP-Modul
(Pflichtauswahl)],"&lt;&gt;"&amp;BTT[[#This Row],[SAP-Modul
(Pflichtauswahl)]])&gt;0,"Modul anders","okay"),"")</f>
        <v>okay</v>
      </c>
      <c r="AQ1212" t="str">
        <f>IFERROR(IF(COUNTIFS(BTT[Verwendete Transaktion (Pflichtauswahl)],BTT[[#This Row],[Verwendete Transaktion (Pflichtauswahl)]],BTT[Verantwortliches TP
(automatisch)],"&lt;&gt;"&amp;BTT[[#This Row],[Verantwortliches TP
(automatisch)]])&gt;0,"Transaktion mehrfach","okay"),"")</f>
        <v>okay</v>
      </c>
      <c r="AR1212" t="str">
        <f>IFERROR(IF(COUNTIFS(BTT[Verwendete Transaktion (Pflichtauswahl)],BTT[[#This Row],[Verwendete Transaktion (Pflichtauswahl)]],BTT[Verantwortliches TP
(automatisch)],"&lt;&gt;"&amp;VLOOKUP(aktives_Teilprojekt,Teilprojekte[[Teilprojekte]:[Kürzel]],2,FALSE))&gt;0,"Transaktion mehrfach","okay"),"")</f>
        <v>okay</v>
      </c>
      <c r="AS1212" t="s">
        <v>3449</v>
      </c>
    </row>
    <row r="1213" spans="1:45">
      <c r="A1213" t="str">
        <f>IFERROR(IF(BTT[[#This Row],[Lfd Nr. 
(aus konsolidierter Datei)]]&lt;&gt;"",BTT[[#This Row],[Lfd Nr. 
(aus konsolidierter Datei)]],VLOOKUP(aktives_Teilprojekt,Teilprojekte[[Teilprojekte]:[Kürzel]],2,FALSE)&amp;ROW(BTT[[#This Row],[Lfd Nr.
(automatisch)]])-2),"")</f>
        <v>NL405</v>
      </c>
      <c r="B1213" t="s">
        <v>982</v>
      </c>
      <c r="D1213" t="s">
        <v>3450</v>
      </c>
      <c r="E1213" t="str">
        <f>IFERROR(IF(NOT(BTT[[#This Row],[Manuelle Änderung des Verantwortliches TP
(Auswahl - bei Bedarf)]]=""),BTT[[#This Row],[Manuelle Änderung des Verantwortliches TP
(Auswahl - bei Bedarf)]],VLOOKUP(BTT[[#This Row],[Hauptprozess
(Pflichtauswahl)]],Hauptprozesse[],3,FALSE)),"")</f>
        <v>FI</v>
      </c>
      <c r="F1213" t="s">
        <v>5</v>
      </c>
      <c r="G1213" t="s">
        <v>93</v>
      </c>
      <c r="H1213" t="s">
        <v>831</v>
      </c>
      <c r="I1213" t="s">
        <v>3448</v>
      </c>
      <c r="J1213" t="str">
        <f>IFERROR(VLOOKUP(BTT[[#This Row],[Verwendete Transaktion (Pflichtauswahl)]],Transaktionen[[Transaktionen]:[Langtext]],2,FALSE),"")</f>
        <v>Kostenstellen: Ist/Plan/Obligo</v>
      </c>
      <c r="O1213" t="s">
        <v>83</v>
      </c>
      <c r="T1213" t="s">
        <v>83</v>
      </c>
      <c r="V1213" t="str">
        <f>IFERROR(VLOOKUP(BTT[[#This Row],[Verwendetes Formular
(Auswahl falls relevant)]],Formulare[[Formularbezeichnung]:[Formularname (technisch)]],2,FALSE),"")</f>
        <v/>
      </c>
      <c r="X1213" t="s">
        <v>83</v>
      </c>
      <c r="Y1213" s="4"/>
      <c r="AC1213" s="22" t="s">
        <v>97</v>
      </c>
      <c r="AD1213" t="s">
        <v>98</v>
      </c>
      <c r="AF1213" s="22" t="s">
        <v>97</v>
      </c>
      <c r="AJ1213" t="s">
        <v>99</v>
      </c>
      <c r="AK1213" t="str">
        <f>IF(BTT[[#This Row],[Subprozess
(optionale Auswahl)]]="","okay",IF(VLOOKUP(BTT[[#This Row],[Subprozess
(optionale Auswahl)]],BPML[[Subprozess]:[Zugeordneter Hauptprozess]],3,FALSE)=BTT[[#This Row],[Hauptprozess
(Pflichtauswahl)]],"okay","falscher Subprozess"))</f>
        <v>okay</v>
      </c>
      <c r="AL1213" t="str">
        <f>IF(aktives_Teilprojekt="Master","",IF(BTT[[#This Row],[Verantwortliches TP
(automatisch)]]=VLOOKUP(aktives_Teilprojekt,Teilprojekte[[Teilprojekte]:[Kürzel]],2,FALSE),"okay","Hauptprozess anderes TP"))</f>
        <v>okay</v>
      </c>
      <c r="AM12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3" t="str">
        <f>IFERROR(IF(BTT[[#This Row],[SAP-Modul
(Pflichtauswahl)]]&lt;&gt;VLOOKUP(BTT[[#This Row],[Verwendete Transaktion (Pflichtauswahl)]],Transaktionen[[Transaktionen]:[Modul]],3,FALSE),"Modul anders","okay"),"")</f>
        <v>Modul anders</v>
      </c>
      <c r="AP1213" t="str">
        <f>IFERROR(IF(COUNTIFS(BTT[Verwendete Transaktion (Pflichtauswahl)],BTT[[#This Row],[Verwendete Transaktion (Pflichtauswahl)]],BTT[SAP-Modul
(Pflichtauswahl)],"&lt;&gt;"&amp;BTT[[#This Row],[SAP-Modul
(Pflichtauswahl)]])&gt;0,"Modul anders","okay"),"")</f>
        <v>okay</v>
      </c>
      <c r="AQ1213" t="str">
        <f>IFERROR(IF(COUNTIFS(BTT[Verwendete Transaktion (Pflichtauswahl)],BTT[[#This Row],[Verwendete Transaktion (Pflichtauswahl)]],BTT[Verantwortliches TP
(automatisch)],"&lt;&gt;"&amp;BTT[[#This Row],[Verantwortliches TP
(automatisch)]])&gt;0,"Transaktion mehrfach","okay"),"")</f>
        <v>okay</v>
      </c>
      <c r="AR1213" t="str">
        <f>IFERROR(IF(COUNTIFS(BTT[Verwendete Transaktion (Pflichtauswahl)],BTT[[#This Row],[Verwendete Transaktion (Pflichtauswahl)]],BTT[Verantwortliches TP
(automatisch)],"&lt;&gt;"&amp;VLOOKUP(aktives_Teilprojekt,Teilprojekte[[Teilprojekte]:[Kürzel]],2,FALSE))&gt;0,"Transaktion mehrfach","okay"),"")</f>
        <v>okay</v>
      </c>
      <c r="AS1213" t="s">
        <v>3451</v>
      </c>
    </row>
    <row r="1214" spans="1:45">
      <c r="A1214" t="str">
        <f>IFERROR(IF(BTT[[#This Row],[Lfd Nr. 
(aus konsolidierter Datei)]]&lt;&gt;"",BTT[[#This Row],[Lfd Nr. 
(aus konsolidierter Datei)]],VLOOKUP(aktives_Teilprojekt,Teilprojekte[[Teilprojekte]:[Kürzel]],2,FALSE)&amp;ROW(BTT[[#This Row],[Lfd Nr.
(automatisch)]])-2),"")</f>
        <v>FI2740</v>
      </c>
      <c r="B1214" t="s">
        <v>807</v>
      </c>
      <c r="D1214" t="str">
        <f>IFERROR(VLOOKUP(BTT[[#This Row],[Verwendete Transaktion (Pflichtauswahl)]],Transaktionen[[Transaktionen]:[Langtext]],2,FALSE),"")</f>
        <v>Kostenstellen: Quartalsvergleich</v>
      </c>
      <c r="E1214" t="str">
        <f>IFERROR(IF(NOT(BTT[[#This Row],[Manuelle Änderung des Verantwortliches TP
(Auswahl - bei Bedarf)]]=""),BTT[[#This Row],[Manuelle Änderung des Verantwortliches TP
(Auswahl - bei Bedarf)]],VLOOKUP(BTT[[#This Row],[Hauptprozess
(Pflichtauswahl)]],Hauptprozesse[],3,FALSE)),"")</f>
        <v>FI</v>
      </c>
      <c r="F1214" t="s">
        <v>5</v>
      </c>
      <c r="G1214" t="s">
        <v>2997</v>
      </c>
      <c r="H1214" t="s">
        <v>831</v>
      </c>
      <c r="I1214" t="s">
        <v>3452</v>
      </c>
      <c r="J1214" t="str">
        <f>IFERROR(VLOOKUP(BTT[[#This Row],[Verwendete Transaktion (Pflichtauswahl)]],Transaktionen[[Transaktionen]:[Langtext]],2,FALSE),"")</f>
        <v>Kostenstellen: Quartalsvergleich</v>
      </c>
      <c r="V1214" t="str">
        <f>IFERROR(VLOOKUP(BTT[[#This Row],[Verwendetes Formular
(Auswahl falls relevant)]],Formulare[[Formularbezeichnung]:[Formularname (technisch)]],2,FALSE),"")</f>
        <v/>
      </c>
      <c r="X1214" t="s">
        <v>83</v>
      </c>
      <c r="Y1214" s="4"/>
      <c r="AC1214" s="22" t="s">
        <v>97</v>
      </c>
      <c r="AD1214" t="s">
        <v>98</v>
      </c>
      <c r="AF1214" s="22" t="s">
        <v>97</v>
      </c>
      <c r="AJ1214" t="s">
        <v>99</v>
      </c>
      <c r="AK1214" t="str">
        <f>IF(BTT[[#This Row],[Subprozess
(optionale Auswahl)]]="","okay",IF(VLOOKUP(BTT[[#This Row],[Subprozess
(optionale Auswahl)]],BPML[[Subprozess]:[Zugeordneter Hauptprozess]],3,FALSE)=BTT[[#This Row],[Hauptprozess
(Pflichtauswahl)]],"okay","falscher Subprozess"))</f>
        <v>okay</v>
      </c>
      <c r="AL1214" t="str">
        <f>IF(aktives_Teilprojekt="Master","",IF(BTT[[#This Row],[Verantwortliches TP
(automatisch)]]=VLOOKUP(aktives_Teilprojekt,Teilprojekte[[Teilprojekte]:[Kürzel]],2,FALSE),"okay","Hauptprozess anderes TP"))</f>
        <v>okay</v>
      </c>
      <c r="AM12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4" t="str">
        <f>IFERROR(IF(BTT[[#This Row],[SAP-Modul
(Pflichtauswahl)]]&lt;&gt;VLOOKUP(BTT[[#This Row],[Verwendete Transaktion (Pflichtauswahl)]],Transaktionen[[Transaktionen]:[Modul]],3,FALSE),"Modul anders","okay"),"")</f>
        <v>Modul anders</v>
      </c>
      <c r="AP1214" t="str">
        <f>IFERROR(IF(COUNTIFS(BTT[Verwendete Transaktion (Pflichtauswahl)],BTT[[#This Row],[Verwendete Transaktion (Pflichtauswahl)]],BTT[SAP-Modul
(Pflichtauswahl)],"&lt;&gt;"&amp;BTT[[#This Row],[SAP-Modul
(Pflichtauswahl)]])&gt;0,"Modul anders","okay"),"")</f>
        <v>okay</v>
      </c>
      <c r="AQ1214" t="str">
        <f>IFERROR(IF(COUNTIFS(BTT[Verwendete Transaktion (Pflichtauswahl)],BTT[[#This Row],[Verwendete Transaktion (Pflichtauswahl)]],BTT[Verantwortliches TP
(automatisch)],"&lt;&gt;"&amp;BTT[[#This Row],[Verantwortliches TP
(automatisch)]])&gt;0,"Transaktion mehrfach","okay"),"")</f>
        <v>okay</v>
      </c>
      <c r="AR1214" t="str">
        <f>IFERROR(IF(COUNTIFS(BTT[Verwendete Transaktion (Pflichtauswahl)],BTT[[#This Row],[Verwendete Transaktion (Pflichtauswahl)]],BTT[Verantwortliches TP
(automatisch)],"&lt;&gt;"&amp;VLOOKUP(aktives_Teilprojekt,Teilprojekte[[Teilprojekte]:[Kürzel]],2,FALSE))&gt;0,"Transaktion mehrfach","okay"),"")</f>
        <v>okay</v>
      </c>
      <c r="AS1214" t="s">
        <v>3453</v>
      </c>
    </row>
    <row r="1215" spans="1:45">
      <c r="A1215" t="str">
        <f>IFERROR(IF(BTT[[#This Row],[Lfd Nr. 
(aus konsolidierter Datei)]]&lt;&gt;"",BTT[[#This Row],[Lfd Nr. 
(aus konsolidierter Datei)]],VLOOKUP(aktives_Teilprojekt,Teilprojekte[[Teilprojekte]:[Kürzel]],2,FALSE)&amp;ROW(BTT[[#This Row],[Lfd Nr.
(automatisch)]])-2),"")</f>
        <v>FI2741</v>
      </c>
      <c r="B1215" t="s">
        <v>807</v>
      </c>
      <c r="D1215" t="str">
        <f>IFERROR(VLOOKUP(BTT[[#This Row],[Verwendete Transaktion (Pflichtauswahl)]],Transaktionen[[Transaktionen]:[Langtext]],2,FALSE),"")</f>
        <v>Kostenstellen: Geschäftsjahresvgl.</v>
      </c>
      <c r="E1215" t="str">
        <f>IFERROR(IF(NOT(BTT[[#This Row],[Manuelle Änderung des Verantwortliches TP
(Auswahl - bei Bedarf)]]=""),BTT[[#This Row],[Manuelle Änderung des Verantwortliches TP
(Auswahl - bei Bedarf)]],VLOOKUP(BTT[[#This Row],[Hauptprozess
(Pflichtauswahl)]],Hauptprozesse[],3,FALSE)),"")</f>
        <v>FI</v>
      </c>
      <c r="F1215" t="s">
        <v>5</v>
      </c>
      <c r="G1215" t="s">
        <v>2997</v>
      </c>
      <c r="H1215" t="s">
        <v>831</v>
      </c>
      <c r="I1215" t="s">
        <v>3454</v>
      </c>
      <c r="J1215" t="str">
        <f>IFERROR(VLOOKUP(BTT[[#This Row],[Verwendete Transaktion (Pflichtauswahl)]],Transaktionen[[Transaktionen]:[Langtext]],2,FALSE),"")</f>
        <v>Kostenstellen: Geschäftsjahresvgl.</v>
      </c>
      <c r="V1215" t="str">
        <f>IFERROR(VLOOKUP(BTT[[#This Row],[Verwendetes Formular
(Auswahl falls relevant)]],Formulare[[Formularbezeichnung]:[Formularname (technisch)]],2,FALSE),"")</f>
        <v/>
      </c>
      <c r="X1215" t="s">
        <v>83</v>
      </c>
      <c r="Y1215" s="4"/>
      <c r="AC1215" s="22" t="s">
        <v>97</v>
      </c>
      <c r="AD1215" t="s">
        <v>98</v>
      </c>
      <c r="AF1215" s="22" t="s">
        <v>97</v>
      </c>
      <c r="AJ1215" t="s">
        <v>99</v>
      </c>
      <c r="AK1215" t="str">
        <f>IF(BTT[[#This Row],[Subprozess
(optionale Auswahl)]]="","okay",IF(VLOOKUP(BTT[[#This Row],[Subprozess
(optionale Auswahl)]],BPML[[Subprozess]:[Zugeordneter Hauptprozess]],3,FALSE)=BTT[[#This Row],[Hauptprozess
(Pflichtauswahl)]],"okay","falscher Subprozess"))</f>
        <v>okay</v>
      </c>
      <c r="AL1215" t="str">
        <f>IF(aktives_Teilprojekt="Master","",IF(BTT[[#This Row],[Verantwortliches TP
(automatisch)]]=VLOOKUP(aktives_Teilprojekt,Teilprojekte[[Teilprojekte]:[Kürzel]],2,FALSE),"okay","Hauptprozess anderes TP"))</f>
        <v>okay</v>
      </c>
      <c r="AM12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5" t="str">
        <f>IFERROR(IF(BTT[[#This Row],[SAP-Modul
(Pflichtauswahl)]]&lt;&gt;VLOOKUP(BTT[[#This Row],[Verwendete Transaktion (Pflichtauswahl)]],Transaktionen[[Transaktionen]:[Modul]],3,FALSE),"Modul anders","okay"),"")</f>
        <v>Modul anders</v>
      </c>
      <c r="AP1215" t="str">
        <f>IFERROR(IF(COUNTIFS(BTT[Verwendete Transaktion (Pflichtauswahl)],BTT[[#This Row],[Verwendete Transaktion (Pflichtauswahl)]],BTT[SAP-Modul
(Pflichtauswahl)],"&lt;&gt;"&amp;BTT[[#This Row],[SAP-Modul
(Pflichtauswahl)]])&gt;0,"Modul anders","okay"),"")</f>
        <v>okay</v>
      </c>
      <c r="AQ1215" t="str">
        <f>IFERROR(IF(COUNTIFS(BTT[Verwendete Transaktion (Pflichtauswahl)],BTT[[#This Row],[Verwendete Transaktion (Pflichtauswahl)]],BTT[Verantwortliches TP
(automatisch)],"&lt;&gt;"&amp;BTT[[#This Row],[Verantwortliches TP
(automatisch)]])&gt;0,"Transaktion mehrfach","okay"),"")</f>
        <v>okay</v>
      </c>
      <c r="AR1215" t="str">
        <f>IFERROR(IF(COUNTIFS(BTT[Verwendete Transaktion (Pflichtauswahl)],BTT[[#This Row],[Verwendete Transaktion (Pflichtauswahl)]],BTT[Verantwortliches TP
(automatisch)],"&lt;&gt;"&amp;VLOOKUP(aktives_Teilprojekt,Teilprojekte[[Teilprojekte]:[Kürzel]],2,FALSE))&gt;0,"Transaktion mehrfach","okay"),"")</f>
        <v>okay</v>
      </c>
      <c r="AS1215" t="s">
        <v>3455</v>
      </c>
    </row>
    <row r="1216" spans="1:45">
      <c r="A1216" t="str">
        <f>IFERROR(IF(BTT[[#This Row],[Lfd Nr. 
(aus konsolidierter Datei)]]&lt;&gt;"",BTT[[#This Row],[Lfd Nr. 
(aus konsolidierter Datei)]],VLOOKUP(aktives_Teilprojekt,Teilprojekte[[Teilprojekte]:[Kürzel]],2,FALSE)&amp;ROW(BTT[[#This Row],[Lfd Nr.
(automatisch)]])-2),"")</f>
        <v>FI2742</v>
      </c>
      <c r="B1216" t="s">
        <v>807</v>
      </c>
      <c r="D1216" t="str">
        <f>IFERROR(VLOOKUP(BTT[[#This Row],[Verwendete Transaktion (Pflichtauswahl)]],Transaktionen[[Transaktionen]:[Langtext]],2,FALSE),"")</f>
        <v>Kostenstellen: Ist/Soll/Abweichung</v>
      </c>
      <c r="E1216" t="str">
        <f>IFERROR(IF(NOT(BTT[[#This Row],[Manuelle Änderung des Verantwortliches TP
(Auswahl - bei Bedarf)]]=""),BTT[[#This Row],[Manuelle Änderung des Verantwortliches TP
(Auswahl - bei Bedarf)]],VLOOKUP(BTT[[#This Row],[Hauptprozess
(Pflichtauswahl)]],Hauptprozesse[],3,FALSE)),"")</f>
        <v>FI</v>
      </c>
      <c r="F1216" t="s">
        <v>5</v>
      </c>
      <c r="G1216" t="s">
        <v>2997</v>
      </c>
      <c r="H1216" t="s">
        <v>831</v>
      </c>
      <c r="I1216" t="s">
        <v>3456</v>
      </c>
      <c r="J1216" t="str">
        <f>IFERROR(VLOOKUP(BTT[[#This Row],[Verwendete Transaktion (Pflichtauswahl)]],Transaktionen[[Transaktionen]:[Langtext]],2,FALSE),"")</f>
        <v>Kostenstellen: Ist/Soll/Abweichung</v>
      </c>
      <c r="V1216" t="str">
        <f>IFERROR(VLOOKUP(BTT[[#This Row],[Verwendetes Formular
(Auswahl falls relevant)]],Formulare[[Formularbezeichnung]:[Formularname (technisch)]],2,FALSE),"")</f>
        <v/>
      </c>
      <c r="X1216" t="s">
        <v>83</v>
      </c>
      <c r="Y1216" s="4"/>
      <c r="AC1216" s="22" t="s">
        <v>97</v>
      </c>
      <c r="AD1216" t="s">
        <v>98</v>
      </c>
      <c r="AF1216" s="22" t="s">
        <v>97</v>
      </c>
      <c r="AJ1216" t="s">
        <v>99</v>
      </c>
      <c r="AK1216" t="str">
        <f>IF(BTT[[#This Row],[Subprozess
(optionale Auswahl)]]="","okay",IF(VLOOKUP(BTT[[#This Row],[Subprozess
(optionale Auswahl)]],BPML[[Subprozess]:[Zugeordneter Hauptprozess]],3,FALSE)=BTT[[#This Row],[Hauptprozess
(Pflichtauswahl)]],"okay","falscher Subprozess"))</f>
        <v>okay</v>
      </c>
      <c r="AL1216" t="str">
        <f>IF(aktives_Teilprojekt="Master","",IF(BTT[[#This Row],[Verantwortliches TP
(automatisch)]]=VLOOKUP(aktives_Teilprojekt,Teilprojekte[[Teilprojekte]:[Kürzel]],2,FALSE),"okay","Hauptprozess anderes TP"))</f>
        <v>okay</v>
      </c>
      <c r="AM12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6" t="str">
        <f>IFERROR(IF(BTT[[#This Row],[SAP-Modul
(Pflichtauswahl)]]&lt;&gt;VLOOKUP(BTT[[#This Row],[Verwendete Transaktion (Pflichtauswahl)]],Transaktionen[[Transaktionen]:[Modul]],3,FALSE),"Modul anders","okay"),"")</f>
        <v>Modul anders</v>
      </c>
      <c r="AP1216" t="str">
        <f>IFERROR(IF(COUNTIFS(BTT[Verwendete Transaktion (Pflichtauswahl)],BTT[[#This Row],[Verwendete Transaktion (Pflichtauswahl)]],BTT[SAP-Modul
(Pflichtauswahl)],"&lt;&gt;"&amp;BTT[[#This Row],[SAP-Modul
(Pflichtauswahl)]])&gt;0,"Modul anders","okay"),"")</f>
        <v>okay</v>
      </c>
      <c r="AQ1216" t="str">
        <f>IFERROR(IF(COUNTIFS(BTT[Verwendete Transaktion (Pflichtauswahl)],BTT[[#This Row],[Verwendete Transaktion (Pflichtauswahl)]],BTT[Verantwortliches TP
(automatisch)],"&lt;&gt;"&amp;BTT[[#This Row],[Verantwortliches TP
(automatisch)]])&gt;0,"Transaktion mehrfach","okay"),"")</f>
        <v>okay</v>
      </c>
      <c r="AR1216" t="str">
        <f>IFERROR(IF(COUNTIFS(BTT[Verwendete Transaktion (Pflichtauswahl)],BTT[[#This Row],[Verwendete Transaktion (Pflichtauswahl)]],BTT[Verantwortliches TP
(automatisch)],"&lt;&gt;"&amp;VLOOKUP(aktives_Teilprojekt,Teilprojekte[[Teilprojekte]:[Kürzel]],2,FALSE))&gt;0,"Transaktion mehrfach","okay"),"")</f>
        <v>okay</v>
      </c>
      <c r="AS1216" t="s">
        <v>3457</v>
      </c>
    </row>
    <row r="1217" spans="1:45">
      <c r="A1217" t="str">
        <f>IFERROR(IF(BTT[[#This Row],[Lfd Nr. 
(aus konsolidierter Datei)]]&lt;&gt;"",BTT[[#This Row],[Lfd Nr. 
(aus konsolidierter Datei)]],VLOOKUP(aktives_Teilprojekt,Teilprojekte[[Teilprojekte]:[Kürzel]],2,FALSE)&amp;ROW(BTT[[#This Row],[Lfd Nr.
(automatisch)]])-2),"")</f>
        <v>FI2743</v>
      </c>
      <c r="B1217" t="s">
        <v>807</v>
      </c>
      <c r="D1217" t="str">
        <f>IFERROR(VLOOKUP(BTT[[#This Row],[Verwendete Transaktion (Pflichtauswahl)]],Transaktionen[[Transaktionen]:[Langtext]],2,FALSE),"")</f>
        <v>Bereich: Kostenarten</v>
      </c>
      <c r="E1217" t="str">
        <f>IFERROR(IF(NOT(BTT[[#This Row],[Manuelle Änderung des Verantwortliches TP
(Auswahl - bei Bedarf)]]=""),BTT[[#This Row],[Manuelle Änderung des Verantwortliches TP
(Auswahl - bei Bedarf)]],VLOOKUP(BTT[[#This Row],[Hauptprozess
(Pflichtauswahl)]],Hauptprozesse[],3,FALSE)),"")</f>
        <v>FI</v>
      </c>
      <c r="F1217" t="s">
        <v>5</v>
      </c>
      <c r="G1217" t="s">
        <v>831</v>
      </c>
      <c r="H1217" t="s">
        <v>831</v>
      </c>
      <c r="I1217" t="s">
        <v>3458</v>
      </c>
      <c r="J1217" t="str">
        <f>IFERROR(VLOOKUP(BTT[[#This Row],[Verwendete Transaktion (Pflichtauswahl)]],Transaktionen[[Transaktionen]:[Langtext]],2,FALSE),"")</f>
        <v>Bereich: Kostenarten</v>
      </c>
      <c r="V1217" t="str">
        <f>IFERROR(VLOOKUP(BTT[[#This Row],[Verwendetes Formular
(Auswahl falls relevant)]],Formulare[[Formularbezeichnung]:[Formularname (technisch)]],2,FALSE),"")</f>
        <v/>
      </c>
      <c r="X1217" t="s">
        <v>83</v>
      </c>
      <c r="Y1217" s="4"/>
      <c r="AC1217" s="22" t="s">
        <v>97</v>
      </c>
      <c r="AD1217" t="s">
        <v>98</v>
      </c>
      <c r="AF1217" s="22" t="s">
        <v>97</v>
      </c>
      <c r="AJ1217" t="s">
        <v>99</v>
      </c>
      <c r="AK1217" t="str">
        <f>IF(BTT[[#This Row],[Subprozess
(optionale Auswahl)]]="","okay",IF(VLOOKUP(BTT[[#This Row],[Subprozess
(optionale Auswahl)]],BPML[[Subprozess]:[Zugeordneter Hauptprozess]],3,FALSE)=BTT[[#This Row],[Hauptprozess
(Pflichtauswahl)]],"okay","falscher Subprozess"))</f>
        <v>okay</v>
      </c>
      <c r="AL1217" t="str">
        <f>IF(aktives_Teilprojekt="Master","",IF(BTT[[#This Row],[Verantwortliches TP
(automatisch)]]=VLOOKUP(aktives_Teilprojekt,Teilprojekte[[Teilprojekte]:[Kürzel]],2,FALSE),"okay","Hauptprozess anderes TP"))</f>
        <v>okay</v>
      </c>
      <c r="AM12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7" t="str">
        <f>IFERROR(IF(BTT[[#This Row],[SAP-Modul
(Pflichtauswahl)]]&lt;&gt;VLOOKUP(BTT[[#This Row],[Verwendete Transaktion (Pflichtauswahl)]],Transaktionen[[Transaktionen]:[Modul]],3,FALSE),"Modul anders","okay"),"")</f>
        <v>Modul anders</v>
      </c>
      <c r="AP1217" t="str">
        <f>IFERROR(IF(COUNTIFS(BTT[Verwendete Transaktion (Pflichtauswahl)],BTT[[#This Row],[Verwendete Transaktion (Pflichtauswahl)]],BTT[SAP-Modul
(Pflichtauswahl)],"&lt;&gt;"&amp;BTT[[#This Row],[SAP-Modul
(Pflichtauswahl)]])&gt;0,"Modul anders","okay"),"")</f>
        <v>okay</v>
      </c>
      <c r="AQ1217" t="str">
        <f>IFERROR(IF(COUNTIFS(BTT[Verwendete Transaktion (Pflichtauswahl)],BTT[[#This Row],[Verwendete Transaktion (Pflichtauswahl)]],BTT[Verantwortliches TP
(automatisch)],"&lt;&gt;"&amp;BTT[[#This Row],[Verantwortliches TP
(automatisch)]])&gt;0,"Transaktion mehrfach","okay"),"")</f>
        <v>okay</v>
      </c>
      <c r="AR1217" t="str">
        <f>IFERROR(IF(COUNTIFS(BTT[Verwendete Transaktion (Pflichtauswahl)],BTT[[#This Row],[Verwendete Transaktion (Pflichtauswahl)]],BTT[Verantwortliches TP
(automatisch)],"&lt;&gt;"&amp;VLOOKUP(aktives_Teilprojekt,Teilprojekte[[Teilprojekte]:[Kürzel]],2,FALSE))&gt;0,"Transaktion mehrfach","okay"),"")</f>
        <v>okay</v>
      </c>
      <c r="AS1217" t="s">
        <v>3459</v>
      </c>
    </row>
    <row r="1218" spans="1:45">
      <c r="A1218" t="str">
        <f>IFERROR(IF(BTT[[#This Row],[Lfd Nr. 
(aus konsolidierter Datei)]]&lt;&gt;"",BTT[[#This Row],[Lfd Nr. 
(aus konsolidierter Datei)]],VLOOKUP(aktives_Teilprojekt,Teilprojekte[[Teilprojekte]:[Kürzel]],2,FALSE)&amp;ROW(BTT[[#This Row],[Lfd Nr.
(automatisch)]])-2),"")</f>
        <v>FI2744</v>
      </c>
      <c r="B1218" t="s">
        <v>807</v>
      </c>
      <c r="D1218" t="str">
        <f>IFERROR(VLOOKUP(BTT[[#This Row],[Verwendete Transaktion (Pflichtauswahl)]],Transaktionen[[Transaktionen]:[Langtext]],2,FALSE),"")</f>
        <v>Kostenstellen: Abweichungen</v>
      </c>
      <c r="E1218" t="str">
        <f>IFERROR(IF(NOT(BTT[[#This Row],[Manuelle Änderung des Verantwortliches TP
(Auswahl - bei Bedarf)]]=""),BTT[[#This Row],[Manuelle Änderung des Verantwortliches TP
(Auswahl - bei Bedarf)]],VLOOKUP(BTT[[#This Row],[Hauptprozess
(Pflichtauswahl)]],Hauptprozesse[],3,FALSE)),"")</f>
        <v>FI</v>
      </c>
      <c r="F1218" t="s">
        <v>5</v>
      </c>
      <c r="G1218" t="s">
        <v>2997</v>
      </c>
      <c r="H1218" t="s">
        <v>831</v>
      </c>
      <c r="I1218" t="s">
        <v>3460</v>
      </c>
      <c r="J1218" t="str">
        <f>IFERROR(VLOOKUP(BTT[[#This Row],[Verwendete Transaktion (Pflichtauswahl)]],Transaktionen[[Transaktionen]:[Langtext]],2,FALSE),"")</f>
        <v>Kostenstellen: Abweichungen</v>
      </c>
      <c r="V1218" t="str">
        <f>IFERROR(VLOOKUP(BTT[[#This Row],[Verwendetes Formular
(Auswahl falls relevant)]],Formulare[[Formularbezeichnung]:[Formularname (technisch)]],2,FALSE),"")</f>
        <v/>
      </c>
      <c r="X1218" t="s">
        <v>83</v>
      </c>
      <c r="Y1218" s="4"/>
      <c r="AC1218" s="22" t="s">
        <v>97</v>
      </c>
      <c r="AD1218" t="s">
        <v>98</v>
      </c>
      <c r="AF1218" s="22" t="s">
        <v>97</v>
      </c>
      <c r="AJ1218" t="s">
        <v>99</v>
      </c>
      <c r="AK1218" t="str">
        <f>IF(BTT[[#This Row],[Subprozess
(optionale Auswahl)]]="","okay",IF(VLOOKUP(BTT[[#This Row],[Subprozess
(optionale Auswahl)]],BPML[[Subprozess]:[Zugeordneter Hauptprozess]],3,FALSE)=BTT[[#This Row],[Hauptprozess
(Pflichtauswahl)]],"okay","falscher Subprozess"))</f>
        <v>okay</v>
      </c>
      <c r="AL1218" t="str">
        <f>IF(aktives_Teilprojekt="Master","",IF(BTT[[#This Row],[Verantwortliches TP
(automatisch)]]=VLOOKUP(aktives_Teilprojekt,Teilprojekte[[Teilprojekte]:[Kürzel]],2,FALSE),"okay","Hauptprozess anderes TP"))</f>
        <v>okay</v>
      </c>
      <c r="AM12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8" t="str">
        <f>IFERROR(IF(BTT[[#This Row],[SAP-Modul
(Pflichtauswahl)]]&lt;&gt;VLOOKUP(BTT[[#This Row],[Verwendete Transaktion (Pflichtauswahl)]],Transaktionen[[Transaktionen]:[Modul]],3,FALSE),"Modul anders","okay"),"")</f>
        <v>Modul anders</v>
      </c>
      <c r="AP1218" t="str">
        <f>IFERROR(IF(COUNTIFS(BTT[Verwendete Transaktion (Pflichtauswahl)],BTT[[#This Row],[Verwendete Transaktion (Pflichtauswahl)]],BTT[SAP-Modul
(Pflichtauswahl)],"&lt;&gt;"&amp;BTT[[#This Row],[SAP-Modul
(Pflichtauswahl)]])&gt;0,"Modul anders","okay"),"")</f>
        <v>okay</v>
      </c>
      <c r="AQ1218" t="str">
        <f>IFERROR(IF(COUNTIFS(BTT[Verwendete Transaktion (Pflichtauswahl)],BTT[[#This Row],[Verwendete Transaktion (Pflichtauswahl)]],BTT[Verantwortliches TP
(automatisch)],"&lt;&gt;"&amp;BTT[[#This Row],[Verantwortliches TP
(automatisch)]])&gt;0,"Transaktion mehrfach","okay"),"")</f>
        <v>okay</v>
      </c>
      <c r="AR1218" t="str">
        <f>IFERROR(IF(COUNTIFS(BTT[Verwendete Transaktion (Pflichtauswahl)],BTT[[#This Row],[Verwendete Transaktion (Pflichtauswahl)]],BTT[Verantwortliches TP
(automatisch)],"&lt;&gt;"&amp;VLOOKUP(aktives_Teilprojekt,Teilprojekte[[Teilprojekte]:[Kürzel]],2,FALSE))&gt;0,"Transaktion mehrfach","okay"),"")</f>
        <v>okay</v>
      </c>
      <c r="AS1218" t="s">
        <v>3461</v>
      </c>
    </row>
    <row r="1219" spans="1:45">
      <c r="A1219" t="str">
        <f>IFERROR(IF(BTT[[#This Row],[Lfd Nr. 
(aus konsolidierter Datei)]]&lt;&gt;"",BTT[[#This Row],[Lfd Nr. 
(aus konsolidierter Datei)]],VLOOKUP(aktives_Teilprojekt,Teilprojekte[[Teilprojekte]:[Kürzel]],2,FALSE)&amp;ROW(BTT[[#This Row],[Lfd Nr.
(automatisch)]])-2),"")</f>
        <v>FI2745</v>
      </c>
      <c r="B1219" t="s">
        <v>807</v>
      </c>
      <c r="D1219" t="str">
        <f>IFERROR(VLOOKUP(BTT[[#This Row],[Verwendete Transaktion (Pflichtauswahl)]],Transaktionen[[Transaktionen]:[Langtext]],2,FALSE),"")</f>
        <v>Leistungsarten: Abstimmung</v>
      </c>
      <c r="E1219" t="str">
        <f>IFERROR(IF(NOT(BTT[[#This Row],[Manuelle Änderung des Verantwortliches TP
(Auswahl - bei Bedarf)]]=""),BTT[[#This Row],[Manuelle Änderung des Verantwortliches TP
(Auswahl - bei Bedarf)]],VLOOKUP(BTT[[#This Row],[Hauptprozess
(Pflichtauswahl)]],Hauptprozesse[],3,FALSE)),"")</f>
        <v>FI</v>
      </c>
      <c r="F1219" t="s">
        <v>5</v>
      </c>
      <c r="G1219" t="s">
        <v>2997</v>
      </c>
      <c r="H1219" t="s">
        <v>831</v>
      </c>
      <c r="I1219" t="s">
        <v>3462</v>
      </c>
      <c r="J1219" t="str">
        <f>IFERROR(VLOOKUP(BTT[[#This Row],[Verwendete Transaktion (Pflichtauswahl)]],Transaktionen[[Transaktionen]:[Langtext]],2,FALSE),"")</f>
        <v>Leistungsarten: Abstimmung</v>
      </c>
      <c r="V1219" t="str">
        <f>IFERROR(VLOOKUP(BTT[[#This Row],[Verwendetes Formular
(Auswahl falls relevant)]],Formulare[[Formularbezeichnung]:[Formularname (technisch)]],2,FALSE),"")</f>
        <v/>
      </c>
      <c r="X1219" t="s">
        <v>83</v>
      </c>
      <c r="Y1219" s="4"/>
      <c r="AC1219" s="22" t="s">
        <v>97</v>
      </c>
      <c r="AD1219" t="s">
        <v>98</v>
      </c>
      <c r="AF1219" s="22" t="s">
        <v>97</v>
      </c>
      <c r="AJ1219" t="s">
        <v>99</v>
      </c>
      <c r="AK1219" t="str">
        <f>IF(BTT[[#This Row],[Subprozess
(optionale Auswahl)]]="","okay",IF(VLOOKUP(BTT[[#This Row],[Subprozess
(optionale Auswahl)]],BPML[[Subprozess]:[Zugeordneter Hauptprozess]],3,FALSE)=BTT[[#This Row],[Hauptprozess
(Pflichtauswahl)]],"okay","falscher Subprozess"))</f>
        <v>okay</v>
      </c>
      <c r="AL1219" t="str">
        <f>IF(aktives_Teilprojekt="Master","",IF(BTT[[#This Row],[Verantwortliches TP
(automatisch)]]=VLOOKUP(aktives_Teilprojekt,Teilprojekte[[Teilprojekte]:[Kürzel]],2,FALSE),"okay","Hauptprozess anderes TP"))</f>
        <v>okay</v>
      </c>
      <c r="AM12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19" t="str">
        <f>IFERROR(IF(BTT[[#This Row],[SAP-Modul
(Pflichtauswahl)]]&lt;&gt;VLOOKUP(BTT[[#This Row],[Verwendete Transaktion (Pflichtauswahl)]],Transaktionen[[Transaktionen]:[Modul]],3,FALSE),"Modul anders","okay"),"")</f>
        <v>Modul anders</v>
      </c>
      <c r="AP1219" t="str">
        <f>IFERROR(IF(COUNTIFS(BTT[Verwendete Transaktion (Pflichtauswahl)],BTT[[#This Row],[Verwendete Transaktion (Pflichtauswahl)]],BTT[SAP-Modul
(Pflichtauswahl)],"&lt;&gt;"&amp;BTT[[#This Row],[SAP-Modul
(Pflichtauswahl)]])&gt;0,"Modul anders","okay"),"")</f>
        <v>okay</v>
      </c>
      <c r="AQ1219" t="str">
        <f>IFERROR(IF(COUNTIFS(BTT[Verwendete Transaktion (Pflichtauswahl)],BTT[[#This Row],[Verwendete Transaktion (Pflichtauswahl)]],BTT[Verantwortliches TP
(automatisch)],"&lt;&gt;"&amp;BTT[[#This Row],[Verantwortliches TP
(automatisch)]])&gt;0,"Transaktion mehrfach","okay"),"")</f>
        <v>okay</v>
      </c>
      <c r="AR1219" t="str">
        <f>IFERROR(IF(COUNTIFS(BTT[Verwendete Transaktion (Pflichtauswahl)],BTT[[#This Row],[Verwendete Transaktion (Pflichtauswahl)]],BTT[Verantwortliches TP
(automatisch)],"&lt;&gt;"&amp;VLOOKUP(aktives_Teilprojekt,Teilprojekte[[Teilprojekte]:[Kürzel]],2,FALSE))&gt;0,"Transaktion mehrfach","okay"),"")</f>
        <v>okay</v>
      </c>
      <c r="AS1219" t="s">
        <v>3463</v>
      </c>
    </row>
    <row r="1220" spans="1:45">
      <c r="A1220" t="str">
        <f>IFERROR(IF(BTT[[#This Row],[Lfd Nr. 
(aus konsolidierter Datei)]]&lt;&gt;"",BTT[[#This Row],[Lfd Nr. 
(aus konsolidierter Datei)]],VLOOKUP(aktives_Teilprojekt,Teilprojekte[[Teilprojekte]:[Kürzel]],2,FALSE)&amp;ROW(BTT[[#This Row],[Lfd Nr.
(automatisch)]])-2),"")</f>
        <v>FI2746</v>
      </c>
      <c r="B1220" t="s">
        <v>807</v>
      </c>
      <c r="D1220" t="str">
        <f>IFERROR(VLOOKUP(BTT[[#This Row],[Verwendete Transaktion (Pflichtauswahl)]],Transaktionen[[Transaktionen]:[Langtext]],2,FALSE),"")</f>
        <v>Kostenstellen: rollierendes Jahr</v>
      </c>
      <c r="E1220" t="str">
        <f>IFERROR(IF(NOT(BTT[[#This Row],[Manuelle Änderung des Verantwortliches TP
(Auswahl - bei Bedarf)]]=""),BTT[[#This Row],[Manuelle Änderung des Verantwortliches TP
(Auswahl - bei Bedarf)]],VLOOKUP(BTT[[#This Row],[Hauptprozess
(Pflichtauswahl)]],Hauptprozesse[],3,FALSE)),"")</f>
        <v>FI</v>
      </c>
      <c r="F1220" t="s">
        <v>5</v>
      </c>
      <c r="G1220" t="s">
        <v>2997</v>
      </c>
      <c r="H1220" t="s">
        <v>831</v>
      </c>
      <c r="I1220" t="s">
        <v>3464</v>
      </c>
      <c r="J1220" t="str">
        <f>IFERROR(VLOOKUP(BTT[[#This Row],[Verwendete Transaktion (Pflichtauswahl)]],Transaktionen[[Transaktionen]:[Langtext]],2,FALSE),"")</f>
        <v>Kostenstellen: rollierendes Jahr</v>
      </c>
      <c r="V1220" t="str">
        <f>IFERROR(VLOOKUP(BTT[[#This Row],[Verwendetes Formular
(Auswahl falls relevant)]],Formulare[[Formularbezeichnung]:[Formularname (technisch)]],2,FALSE),"")</f>
        <v/>
      </c>
      <c r="X1220" t="s">
        <v>83</v>
      </c>
      <c r="Y1220" s="4"/>
      <c r="AC1220" s="22" t="s">
        <v>97</v>
      </c>
      <c r="AD1220" t="s">
        <v>98</v>
      </c>
      <c r="AF1220" s="22" t="s">
        <v>97</v>
      </c>
      <c r="AJ1220" t="s">
        <v>99</v>
      </c>
      <c r="AK1220" t="str">
        <f>IF(BTT[[#This Row],[Subprozess
(optionale Auswahl)]]="","okay",IF(VLOOKUP(BTT[[#This Row],[Subprozess
(optionale Auswahl)]],BPML[[Subprozess]:[Zugeordneter Hauptprozess]],3,FALSE)=BTT[[#This Row],[Hauptprozess
(Pflichtauswahl)]],"okay","falscher Subprozess"))</f>
        <v>okay</v>
      </c>
      <c r="AL1220" t="str">
        <f>IF(aktives_Teilprojekt="Master","",IF(BTT[[#This Row],[Verantwortliches TP
(automatisch)]]=VLOOKUP(aktives_Teilprojekt,Teilprojekte[[Teilprojekte]:[Kürzel]],2,FALSE),"okay","Hauptprozess anderes TP"))</f>
        <v>okay</v>
      </c>
      <c r="AM12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0" t="str">
        <f>IFERROR(IF(BTT[[#This Row],[SAP-Modul
(Pflichtauswahl)]]&lt;&gt;VLOOKUP(BTT[[#This Row],[Verwendete Transaktion (Pflichtauswahl)]],Transaktionen[[Transaktionen]:[Modul]],3,FALSE),"Modul anders","okay"),"")</f>
        <v>Modul anders</v>
      </c>
      <c r="AP1220" t="str">
        <f>IFERROR(IF(COUNTIFS(BTT[Verwendete Transaktion (Pflichtauswahl)],BTT[[#This Row],[Verwendete Transaktion (Pflichtauswahl)]],BTT[SAP-Modul
(Pflichtauswahl)],"&lt;&gt;"&amp;BTT[[#This Row],[SAP-Modul
(Pflichtauswahl)]])&gt;0,"Modul anders","okay"),"")</f>
        <v>okay</v>
      </c>
      <c r="AQ1220" t="str">
        <f>IFERROR(IF(COUNTIFS(BTT[Verwendete Transaktion (Pflichtauswahl)],BTT[[#This Row],[Verwendete Transaktion (Pflichtauswahl)]],BTT[Verantwortliches TP
(automatisch)],"&lt;&gt;"&amp;BTT[[#This Row],[Verantwortliches TP
(automatisch)]])&gt;0,"Transaktion mehrfach","okay"),"")</f>
        <v>okay</v>
      </c>
      <c r="AR1220" t="str">
        <f>IFERROR(IF(COUNTIFS(BTT[Verwendete Transaktion (Pflichtauswahl)],BTT[[#This Row],[Verwendete Transaktion (Pflichtauswahl)]],BTT[Verantwortliches TP
(automatisch)],"&lt;&gt;"&amp;VLOOKUP(aktives_Teilprojekt,Teilprojekte[[Teilprojekte]:[Kürzel]],2,FALSE))&gt;0,"Transaktion mehrfach","okay"),"")</f>
        <v>okay</v>
      </c>
      <c r="AS1220" t="s">
        <v>3465</v>
      </c>
    </row>
    <row r="1221" spans="1:45">
      <c r="A1221" t="str">
        <f>IFERROR(IF(BTT[[#This Row],[Lfd Nr. 
(aus konsolidierter Datei)]]&lt;&gt;"",BTT[[#This Row],[Lfd Nr. 
(aus konsolidierter Datei)]],VLOOKUP(aktives_Teilprojekt,Teilprojekte[[Teilprojekte]:[Kürzel]],2,FALSE)&amp;ROW(BTT[[#This Row],[Lfd Nr.
(automatisch)]])-2),"")</f>
        <v>FI2747</v>
      </c>
      <c r="B1221" t="s">
        <v>807</v>
      </c>
      <c r="D1221" t="str">
        <f>IFERROR(VLOOKUP(BTT[[#This Row],[Verwendete Transaktion (Pflichtauswahl)]],Transaktionen[[Transaktionen]:[Langtext]],2,FALSE),"")</f>
        <v>Kostenstellen: Ist/Plan/Abw./Vorj.</v>
      </c>
      <c r="E1221" t="str">
        <f>IFERROR(IF(NOT(BTT[[#This Row],[Manuelle Änderung des Verantwortliches TP
(Auswahl - bei Bedarf)]]=""),BTT[[#This Row],[Manuelle Änderung des Verantwortliches TP
(Auswahl - bei Bedarf)]],VLOOKUP(BTT[[#This Row],[Hauptprozess
(Pflichtauswahl)]],Hauptprozesse[],3,FALSE)),"")</f>
        <v>FI</v>
      </c>
      <c r="F1221" t="s">
        <v>5</v>
      </c>
      <c r="G1221" t="s">
        <v>2997</v>
      </c>
      <c r="H1221" t="s">
        <v>831</v>
      </c>
      <c r="I1221" t="s">
        <v>3466</v>
      </c>
      <c r="J1221" t="str">
        <f>IFERROR(VLOOKUP(BTT[[#This Row],[Verwendete Transaktion (Pflichtauswahl)]],Transaktionen[[Transaktionen]:[Langtext]],2,FALSE),"")</f>
        <v>Kostenstellen: Ist/Plan/Abw./Vorj.</v>
      </c>
      <c r="V1221" t="str">
        <f>IFERROR(VLOOKUP(BTT[[#This Row],[Verwendetes Formular
(Auswahl falls relevant)]],Formulare[[Formularbezeichnung]:[Formularname (technisch)]],2,FALSE),"")</f>
        <v/>
      </c>
      <c r="X1221" t="s">
        <v>83</v>
      </c>
      <c r="Y1221" s="4"/>
      <c r="AC1221" s="22" t="s">
        <v>97</v>
      </c>
      <c r="AD1221" t="s">
        <v>98</v>
      </c>
      <c r="AF1221" s="22" t="s">
        <v>97</v>
      </c>
      <c r="AJ1221" t="s">
        <v>99</v>
      </c>
      <c r="AK1221" t="str">
        <f>IF(BTT[[#This Row],[Subprozess
(optionale Auswahl)]]="","okay",IF(VLOOKUP(BTT[[#This Row],[Subprozess
(optionale Auswahl)]],BPML[[Subprozess]:[Zugeordneter Hauptprozess]],3,FALSE)=BTT[[#This Row],[Hauptprozess
(Pflichtauswahl)]],"okay","falscher Subprozess"))</f>
        <v>okay</v>
      </c>
      <c r="AL1221" t="str">
        <f>IF(aktives_Teilprojekt="Master","",IF(BTT[[#This Row],[Verantwortliches TP
(automatisch)]]=VLOOKUP(aktives_Teilprojekt,Teilprojekte[[Teilprojekte]:[Kürzel]],2,FALSE),"okay","Hauptprozess anderes TP"))</f>
        <v>okay</v>
      </c>
      <c r="AM12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1" t="str">
        <f>IFERROR(IF(BTT[[#This Row],[SAP-Modul
(Pflichtauswahl)]]&lt;&gt;VLOOKUP(BTT[[#This Row],[Verwendete Transaktion (Pflichtauswahl)]],Transaktionen[[Transaktionen]:[Modul]],3,FALSE),"Modul anders","okay"),"")</f>
        <v>Modul anders</v>
      </c>
      <c r="AP1221" t="str">
        <f>IFERROR(IF(COUNTIFS(BTT[Verwendete Transaktion (Pflichtauswahl)],BTT[[#This Row],[Verwendete Transaktion (Pflichtauswahl)]],BTT[SAP-Modul
(Pflichtauswahl)],"&lt;&gt;"&amp;BTT[[#This Row],[SAP-Modul
(Pflichtauswahl)]])&gt;0,"Modul anders","okay"),"")</f>
        <v>okay</v>
      </c>
      <c r="AQ1221" t="str">
        <f>IFERROR(IF(COUNTIFS(BTT[Verwendete Transaktion (Pflichtauswahl)],BTT[[#This Row],[Verwendete Transaktion (Pflichtauswahl)]],BTT[Verantwortliches TP
(automatisch)],"&lt;&gt;"&amp;BTT[[#This Row],[Verantwortliches TP
(automatisch)]])&gt;0,"Transaktion mehrfach","okay"),"")</f>
        <v>okay</v>
      </c>
      <c r="AR1221" t="str">
        <f>IFERROR(IF(COUNTIFS(BTT[Verwendete Transaktion (Pflichtauswahl)],BTT[[#This Row],[Verwendete Transaktion (Pflichtauswahl)]],BTT[Verantwortliches TP
(automatisch)],"&lt;&gt;"&amp;VLOOKUP(aktives_Teilprojekt,Teilprojekte[[Teilprojekte]:[Kürzel]],2,FALSE))&gt;0,"Transaktion mehrfach","okay"),"")</f>
        <v>okay</v>
      </c>
      <c r="AS1221" t="s">
        <v>3467</v>
      </c>
    </row>
    <row r="1222" spans="1:45">
      <c r="A1222" t="str">
        <f>IFERROR(IF(BTT[[#This Row],[Lfd Nr. 
(aus konsolidierter Datei)]]&lt;&gt;"",BTT[[#This Row],[Lfd Nr. 
(aus konsolidierter Datei)]],VLOOKUP(aktives_Teilprojekt,Teilprojekte[[Teilprojekte]:[Kürzel]],2,FALSE)&amp;ROW(BTT[[#This Row],[Lfd Nr.
(automatisch)]])-2),"")</f>
        <v>FI2748</v>
      </c>
      <c r="B1222" t="s">
        <v>807</v>
      </c>
      <c r="D1222" t="str">
        <f>IFERROR(VLOOKUP(BTT[[#This Row],[Verwendete Transaktion (Pflichtauswahl)]],Transaktionen[[Transaktionen]:[Langtext]],2,FALSE),"")</f>
        <v>Kostenstellen: Objektvergleich</v>
      </c>
      <c r="E1222" t="str">
        <f>IFERROR(IF(NOT(BTT[[#This Row],[Manuelle Änderung des Verantwortliches TP
(Auswahl - bei Bedarf)]]=""),BTT[[#This Row],[Manuelle Änderung des Verantwortliches TP
(Auswahl - bei Bedarf)]],VLOOKUP(BTT[[#This Row],[Hauptprozess
(Pflichtauswahl)]],Hauptprozesse[],3,FALSE)),"")</f>
        <v>FI</v>
      </c>
      <c r="F1222" t="s">
        <v>5</v>
      </c>
      <c r="G1222" t="s">
        <v>2997</v>
      </c>
      <c r="H1222" t="s">
        <v>831</v>
      </c>
      <c r="I1222" t="s">
        <v>3468</v>
      </c>
      <c r="J1222" t="str">
        <f>IFERROR(VLOOKUP(BTT[[#This Row],[Verwendete Transaktion (Pflichtauswahl)]],Transaktionen[[Transaktionen]:[Langtext]],2,FALSE),"")</f>
        <v>Kostenstellen: Objektvergleich</v>
      </c>
      <c r="V1222" t="str">
        <f>IFERROR(VLOOKUP(BTT[[#This Row],[Verwendetes Formular
(Auswahl falls relevant)]],Formulare[[Formularbezeichnung]:[Formularname (technisch)]],2,FALSE),"")</f>
        <v/>
      </c>
      <c r="X1222" t="s">
        <v>83</v>
      </c>
      <c r="Y1222" s="4"/>
      <c r="AC1222" s="22" t="s">
        <v>97</v>
      </c>
      <c r="AD1222" t="s">
        <v>98</v>
      </c>
      <c r="AF1222" s="22" t="s">
        <v>97</v>
      </c>
      <c r="AJ1222" t="s">
        <v>99</v>
      </c>
      <c r="AK1222" t="str">
        <f>IF(BTT[[#This Row],[Subprozess
(optionale Auswahl)]]="","okay",IF(VLOOKUP(BTT[[#This Row],[Subprozess
(optionale Auswahl)]],BPML[[Subprozess]:[Zugeordneter Hauptprozess]],3,FALSE)=BTT[[#This Row],[Hauptprozess
(Pflichtauswahl)]],"okay","falscher Subprozess"))</f>
        <v>okay</v>
      </c>
      <c r="AL1222" t="str">
        <f>IF(aktives_Teilprojekt="Master","",IF(BTT[[#This Row],[Verantwortliches TP
(automatisch)]]=VLOOKUP(aktives_Teilprojekt,Teilprojekte[[Teilprojekte]:[Kürzel]],2,FALSE),"okay","Hauptprozess anderes TP"))</f>
        <v>okay</v>
      </c>
      <c r="AM12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2" t="str">
        <f>IFERROR(IF(BTT[[#This Row],[SAP-Modul
(Pflichtauswahl)]]&lt;&gt;VLOOKUP(BTT[[#This Row],[Verwendete Transaktion (Pflichtauswahl)]],Transaktionen[[Transaktionen]:[Modul]],3,FALSE),"Modul anders","okay"),"")</f>
        <v>Modul anders</v>
      </c>
      <c r="AP1222" t="str">
        <f>IFERROR(IF(COUNTIFS(BTT[Verwendete Transaktion (Pflichtauswahl)],BTT[[#This Row],[Verwendete Transaktion (Pflichtauswahl)]],BTT[SAP-Modul
(Pflichtauswahl)],"&lt;&gt;"&amp;BTT[[#This Row],[SAP-Modul
(Pflichtauswahl)]])&gt;0,"Modul anders","okay"),"")</f>
        <v>okay</v>
      </c>
      <c r="AQ1222" t="str">
        <f>IFERROR(IF(COUNTIFS(BTT[Verwendete Transaktion (Pflichtauswahl)],BTT[[#This Row],[Verwendete Transaktion (Pflichtauswahl)]],BTT[Verantwortliches TP
(automatisch)],"&lt;&gt;"&amp;BTT[[#This Row],[Verantwortliches TP
(automatisch)]])&gt;0,"Transaktion mehrfach","okay"),"")</f>
        <v>okay</v>
      </c>
      <c r="AR1222" t="str">
        <f>IFERROR(IF(COUNTIFS(BTT[Verwendete Transaktion (Pflichtauswahl)],BTT[[#This Row],[Verwendete Transaktion (Pflichtauswahl)]],BTT[Verantwortliches TP
(automatisch)],"&lt;&gt;"&amp;VLOOKUP(aktives_Teilprojekt,Teilprojekte[[Teilprojekte]:[Kürzel]],2,FALSE))&gt;0,"Transaktion mehrfach","okay"),"")</f>
        <v>okay</v>
      </c>
      <c r="AS1222" t="s">
        <v>3469</v>
      </c>
    </row>
    <row r="1223" spans="1:45">
      <c r="A1223" t="str">
        <f>IFERROR(IF(BTT[[#This Row],[Lfd Nr. 
(aus konsolidierter Datei)]]&lt;&gt;"",BTT[[#This Row],[Lfd Nr. 
(aus konsolidierter Datei)]],VLOOKUP(aktives_Teilprojekt,Teilprojekte[[Teilprojekte]:[Kürzel]],2,FALSE)&amp;ROW(BTT[[#This Row],[Lfd Nr.
(automatisch)]])-2),"")</f>
        <v>FI2749</v>
      </c>
      <c r="B1223" t="s">
        <v>807</v>
      </c>
      <c r="D1223" t="str">
        <f>IFERROR(VLOOKUP(BTT[[#This Row],[Verwendete Transaktion (Pflichtauswahl)]],Transaktionen[[Transaktionen]:[Langtext]],2,FALSE),"")</f>
        <v>Kostenstellen: lfd./kum./Gjahr</v>
      </c>
      <c r="E1223" t="str">
        <f>IFERROR(IF(NOT(BTT[[#This Row],[Manuelle Änderung des Verantwortliches TP
(Auswahl - bei Bedarf)]]=""),BTT[[#This Row],[Manuelle Änderung des Verantwortliches TP
(Auswahl - bei Bedarf)]],VLOOKUP(BTT[[#This Row],[Hauptprozess
(Pflichtauswahl)]],Hauptprozesse[],3,FALSE)),"")</f>
        <v>FI</v>
      </c>
      <c r="F1223" t="s">
        <v>5</v>
      </c>
      <c r="G1223" t="s">
        <v>2997</v>
      </c>
      <c r="H1223" t="s">
        <v>831</v>
      </c>
      <c r="I1223" t="s">
        <v>3470</v>
      </c>
      <c r="J1223" t="str">
        <f>IFERROR(VLOOKUP(BTT[[#This Row],[Verwendete Transaktion (Pflichtauswahl)]],Transaktionen[[Transaktionen]:[Langtext]],2,FALSE),"")</f>
        <v>Kostenstellen: lfd./kum./Gjahr</v>
      </c>
      <c r="V1223" t="str">
        <f>IFERROR(VLOOKUP(BTT[[#This Row],[Verwendetes Formular
(Auswahl falls relevant)]],Formulare[[Formularbezeichnung]:[Formularname (technisch)]],2,FALSE),"")</f>
        <v/>
      </c>
      <c r="X1223" t="s">
        <v>83</v>
      </c>
      <c r="Y1223" s="4"/>
      <c r="AC1223" s="22" t="s">
        <v>97</v>
      </c>
      <c r="AD1223" t="s">
        <v>98</v>
      </c>
      <c r="AF1223" s="22" t="s">
        <v>97</v>
      </c>
      <c r="AJ1223" t="s">
        <v>99</v>
      </c>
      <c r="AK1223" t="str">
        <f>IF(BTT[[#This Row],[Subprozess
(optionale Auswahl)]]="","okay",IF(VLOOKUP(BTT[[#This Row],[Subprozess
(optionale Auswahl)]],BPML[[Subprozess]:[Zugeordneter Hauptprozess]],3,FALSE)=BTT[[#This Row],[Hauptprozess
(Pflichtauswahl)]],"okay","falscher Subprozess"))</f>
        <v>okay</v>
      </c>
      <c r="AL1223" t="str">
        <f>IF(aktives_Teilprojekt="Master","",IF(BTT[[#This Row],[Verantwortliches TP
(automatisch)]]=VLOOKUP(aktives_Teilprojekt,Teilprojekte[[Teilprojekte]:[Kürzel]],2,FALSE),"okay","Hauptprozess anderes TP"))</f>
        <v>okay</v>
      </c>
      <c r="AM12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3" t="str">
        <f>IFERROR(IF(BTT[[#This Row],[SAP-Modul
(Pflichtauswahl)]]&lt;&gt;VLOOKUP(BTT[[#This Row],[Verwendete Transaktion (Pflichtauswahl)]],Transaktionen[[Transaktionen]:[Modul]],3,FALSE),"Modul anders","okay"),"")</f>
        <v>Modul anders</v>
      </c>
      <c r="AP1223" t="str">
        <f>IFERROR(IF(COUNTIFS(BTT[Verwendete Transaktion (Pflichtauswahl)],BTT[[#This Row],[Verwendete Transaktion (Pflichtauswahl)]],BTT[SAP-Modul
(Pflichtauswahl)],"&lt;&gt;"&amp;BTT[[#This Row],[SAP-Modul
(Pflichtauswahl)]])&gt;0,"Modul anders","okay"),"")</f>
        <v>okay</v>
      </c>
      <c r="AQ1223" t="str">
        <f>IFERROR(IF(COUNTIFS(BTT[Verwendete Transaktion (Pflichtauswahl)],BTT[[#This Row],[Verwendete Transaktion (Pflichtauswahl)]],BTT[Verantwortliches TP
(automatisch)],"&lt;&gt;"&amp;BTT[[#This Row],[Verantwortliches TP
(automatisch)]])&gt;0,"Transaktion mehrfach","okay"),"")</f>
        <v>okay</v>
      </c>
      <c r="AR1223" t="str">
        <f>IFERROR(IF(COUNTIFS(BTT[Verwendete Transaktion (Pflichtauswahl)],BTT[[#This Row],[Verwendete Transaktion (Pflichtauswahl)]],BTT[Verantwortliches TP
(automatisch)],"&lt;&gt;"&amp;VLOOKUP(aktives_Teilprojekt,Teilprojekte[[Teilprojekte]:[Kürzel]],2,FALSE))&gt;0,"Transaktion mehrfach","okay"),"")</f>
        <v>okay</v>
      </c>
      <c r="AS1223" t="s">
        <v>3471</v>
      </c>
    </row>
    <row r="1224" spans="1:45">
      <c r="A1224" t="str">
        <f>IFERROR(IF(BTT[[#This Row],[Lfd Nr. 
(aus konsolidierter Datei)]]&lt;&gt;"",BTT[[#This Row],[Lfd Nr. 
(aus konsolidierter Datei)]],VLOOKUP(aktives_Teilprojekt,Teilprojekte[[Teilprojekte]:[Kürzel]],2,FALSE)&amp;ROW(BTT[[#This Row],[Lfd Nr.
(automatisch)]])-2),"")</f>
        <v>FI2750</v>
      </c>
      <c r="B1224" t="s">
        <v>807</v>
      </c>
      <c r="D1224" t="str">
        <f>IFERROR(VLOOKUP(BTT[[#This Row],[Verwendete Transaktion (Pflichtauswahl)]],Transaktionen[[Transaktionen]:[Langtext]],2,FALSE),"")</f>
        <v>Kostenstellen:Periodenaufr.Ist/Plan</v>
      </c>
      <c r="E1224" t="str">
        <f>IFERROR(IF(NOT(BTT[[#This Row],[Manuelle Änderung des Verantwortliches TP
(Auswahl - bei Bedarf)]]=""),BTT[[#This Row],[Manuelle Änderung des Verantwortliches TP
(Auswahl - bei Bedarf)]],VLOOKUP(BTT[[#This Row],[Hauptprozess
(Pflichtauswahl)]],Hauptprozesse[],3,FALSE)),"")</f>
        <v>FI</v>
      </c>
      <c r="F1224" t="s">
        <v>5</v>
      </c>
      <c r="G1224" t="s">
        <v>2997</v>
      </c>
      <c r="H1224" t="s">
        <v>831</v>
      </c>
      <c r="I1224" t="s">
        <v>3472</v>
      </c>
      <c r="J1224" t="str">
        <f>IFERROR(VLOOKUP(BTT[[#This Row],[Verwendete Transaktion (Pflichtauswahl)]],Transaktionen[[Transaktionen]:[Langtext]],2,FALSE),"")</f>
        <v>Kostenstellen:Periodenaufr.Ist/Plan</v>
      </c>
      <c r="V1224" t="str">
        <f>IFERROR(VLOOKUP(BTT[[#This Row],[Verwendetes Formular
(Auswahl falls relevant)]],Formulare[[Formularbezeichnung]:[Formularname (technisch)]],2,FALSE),"")</f>
        <v/>
      </c>
      <c r="X1224" t="s">
        <v>83</v>
      </c>
      <c r="Y1224" s="4"/>
      <c r="AC1224" s="22" t="s">
        <v>97</v>
      </c>
      <c r="AD1224" t="s">
        <v>98</v>
      </c>
      <c r="AF1224" s="22" t="s">
        <v>97</v>
      </c>
      <c r="AJ1224" t="s">
        <v>99</v>
      </c>
      <c r="AK1224" t="str">
        <f>IF(BTT[[#This Row],[Subprozess
(optionale Auswahl)]]="","okay",IF(VLOOKUP(BTT[[#This Row],[Subprozess
(optionale Auswahl)]],BPML[[Subprozess]:[Zugeordneter Hauptprozess]],3,FALSE)=BTT[[#This Row],[Hauptprozess
(Pflichtauswahl)]],"okay","falscher Subprozess"))</f>
        <v>okay</v>
      </c>
      <c r="AL1224" t="str">
        <f>IF(aktives_Teilprojekt="Master","",IF(BTT[[#This Row],[Verantwortliches TP
(automatisch)]]=VLOOKUP(aktives_Teilprojekt,Teilprojekte[[Teilprojekte]:[Kürzel]],2,FALSE),"okay","Hauptprozess anderes TP"))</f>
        <v>okay</v>
      </c>
      <c r="AM12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4" t="str">
        <f>IFERROR(IF(BTT[[#This Row],[SAP-Modul
(Pflichtauswahl)]]&lt;&gt;VLOOKUP(BTT[[#This Row],[Verwendete Transaktion (Pflichtauswahl)]],Transaktionen[[Transaktionen]:[Modul]],3,FALSE),"Modul anders","okay"),"")</f>
        <v>Modul anders</v>
      </c>
      <c r="AP1224" t="str">
        <f>IFERROR(IF(COUNTIFS(BTT[Verwendete Transaktion (Pflichtauswahl)],BTT[[#This Row],[Verwendete Transaktion (Pflichtauswahl)]],BTT[SAP-Modul
(Pflichtauswahl)],"&lt;&gt;"&amp;BTT[[#This Row],[SAP-Modul
(Pflichtauswahl)]])&gt;0,"Modul anders","okay"),"")</f>
        <v>okay</v>
      </c>
      <c r="AQ1224" t="str">
        <f>IFERROR(IF(COUNTIFS(BTT[Verwendete Transaktion (Pflichtauswahl)],BTT[[#This Row],[Verwendete Transaktion (Pflichtauswahl)]],BTT[Verantwortliches TP
(automatisch)],"&lt;&gt;"&amp;BTT[[#This Row],[Verantwortliches TP
(automatisch)]])&gt;0,"Transaktion mehrfach","okay"),"")</f>
        <v>okay</v>
      </c>
      <c r="AR1224" t="str">
        <f>IFERROR(IF(COUNTIFS(BTT[Verwendete Transaktion (Pflichtauswahl)],BTT[[#This Row],[Verwendete Transaktion (Pflichtauswahl)]],BTT[Verantwortliches TP
(automatisch)],"&lt;&gt;"&amp;VLOOKUP(aktives_Teilprojekt,Teilprojekte[[Teilprojekte]:[Kürzel]],2,FALSE))&gt;0,"Transaktion mehrfach","okay"),"")</f>
        <v>okay</v>
      </c>
      <c r="AS1224" t="s">
        <v>3473</v>
      </c>
    </row>
    <row r="1225" spans="1:45">
      <c r="A1225" t="str">
        <f>IFERROR(IF(BTT[[#This Row],[Lfd Nr. 
(aus konsolidierter Datei)]]&lt;&gt;"",BTT[[#This Row],[Lfd Nr. 
(aus konsolidierter Datei)]],VLOOKUP(aktives_Teilprojekt,Teilprojekte[[Teilprojekte]:[Kürzel]],2,FALSE)&amp;ROW(BTT[[#This Row],[Lfd Nr.
(automatisch)]])-2),"")</f>
        <v>FI2751</v>
      </c>
      <c r="B1225" t="s">
        <v>807</v>
      </c>
      <c r="D1225" t="str">
        <f>IFERROR(VLOOKUP(BTT[[#This Row],[Verwendete Transaktion (Pflichtauswahl)]],Transaktionen[[Transaktionen]:[Langtext]],2,FALSE),"")</f>
        <v>Bereich: Aufträge</v>
      </c>
      <c r="E1225" t="str">
        <f>IFERROR(IF(NOT(BTT[[#This Row],[Manuelle Änderung des Verantwortliches TP
(Auswahl - bei Bedarf)]]=""),BTT[[#This Row],[Manuelle Änderung des Verantwortliches TP
(Auswahl - bei Bedarf)]],VLOOKUP(BTT[[#This Row],[Hauptprozess
(Pflichtauswahl)]],Hauptprozesse[],3,FALSE)),"")</f>
        <v>FI</v>
      </c>
      <c r="F1225" t="s">
        <v>5</v>
      </c>
      <c r="G1225" t="s">
        <v>2997</v>
      </c>
      <c r="H1225" t="s">
        <v>831</v>
      </c>
      <c r="I1225" t="s">
        <v>3474</v>
      </c>
      <c r="J1225" t="str">
        <f>IFERROR(VLOOKUP(BTT[[#This Row],[Verwendete Transaktion (Pflichtauswahl)]],Transaktionen[[Transaktionen]:[Langtext]],2,FALSE),"")</f>
        <v>Bereich: Aufträge</v>
      </c>
      <c r="O1225" t="s">
        <v>83</v>
      </c>
      <c r="T1225" t="s">
        <v>83</v>
      </c>
      <c r="V1225" t="str">
        <f>IFERROR(VLOOKUP(BTT[[#This Row],[Verwendetes Formular
(Auswahl falls relevant)]],Formulare[[Formularbezeichnung]:[Formularname (technisch)]],2,FALSE),"")</f>
        <v/>
      </c>
      <c r="X1225" t="s">
        <v>83</v>
      </c>
      <c r="Y1225" s="4"/>
      <c r="AC1225" s="22" t="s">
        <v>97</v>
      </c>
      <c r="AD1225" t="s">
        <v>98</v>
      </c>
      <c r="AF1225" s="22" t="s">
        <v>97</v>
      </c>
      <c r="AJ1225" t="s">
        <v>99</v>
      </c>
      <c r="AK1225" t="str">
        <f>IF(BTT[[#This Row],[Subprozess
(optionale Auswahl)]]="","okay",IF(VLOOKUP(BTT[[#This Row],[Subprozess
(optionale Auswahl)]],BPML[[Subprozess]:[Zugeordneter Hauptprozess]],3,FALSE)=BTT[[#This Row],[Hauptprozess
(Pflichtauswahl)]],"okay","falscher Subprozess"))</f>
        <v>okay</v>
      </c>
      <c r="AL1225" t="str">
        <f>IF(aktives_Teilprojekt="Master","",IF(BTT[[#This Row],[Verantwortliches TP
(automatisch)]]=VLOOKUP(aktives_Teilprojekt,Teilprojekte[[Teilprojekte]:[Kürzel]],2,FALSE),"okay","Hauptprozess anderes TP"))</f>
        <v>okay</v>
      </c>
      <c r="AM12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5" t="str">
        <f>IFERROR(IF(BTT[[#This Row],[SAP-Modul
(Pflichtauswahl)]]&lt;&gt;VLOOKUP(BTT[[#This Row],[Verwendete Transaktion (Pflichtauswahl)]],Transaktionen[[Transaktionen]:[Modul]],3,FALSE),"Modul anders","okay"),"")</f>
        <v>Modul anders</v>
      </c>
      <c r="AP1225" t="str">
        <f>IFERROR(IF(COUNTIFS(BTT[Verwendete Transaktion (Pflichtauswahl)],BTT[[#This Row],[Verwendete Transaktion (Pflichtauswahl)]],BTT[SAP-Modul
(Pflichtauswahl)],"&lt;&gt;"&amp;BTT[[#This Row],[SAP-Modul
(Pflichtauswahl)]])&gt;0,"Modul anders","okay"),"")</f>
        <v>okay</v>
      </c>
      <c r="AQ1225" t="str">
        <f>IFERROR(IF(COUNTIFS(BTT[Verwendete Transaktion (Pflichtauswahl)],BTT[[#This Row],[Verwendete Transaktion (Pflichtauswahl)]],BTT[Verantwortliches TP
(automatisch)],"&lt;&gt;"&amp;BTT[[#This Row],[Verantwortliches TP
(automatisch)]])&gt;0,"Transaktion mehrfach","okay"),"")</f>
        <v>okay</v>
      </c>
      <c r="AR1225" t="str">
        <f>IFERROR(IF(COUNTIFS(BTT[Verwendete Transaktion (Pflichtauswahl)],BTT[[#This Row],[Verwendete Transaktion (Pflichtauswahl)]],BTT[Verantwortliches TP
(automatisch)],"&lt;&gt;"&amp;VLOOKUP(aktives_Teilprojekt,Teilprojekte[[Teilprojekte]:[Kürzel]],2,FALSE))&gt;0,"Transaktion mehrfach","okay"),"")</f>
        <v>okay</v>
      </c>
      <c r="AS1225" t="s">
        <v>3475</v>
      </c>
    </row>
    <row r="1226" spans="1:45">
      <c r="A1226" t="str">
        <f>IFERROR(IF(BTT[[#This Row],[Lfd Nr. 
(aus konsolidierter Datei)]]&lt;&gt;"",BTT[[#This Row],[Lfd Nr. 
(aus konsolidierter Datei)]],VLOOKUP(aktives_Teilprojekt,Teilprojekte[[Teilprojekte]:[Kürzel]],2,FALSE)&amp;ROW(BTT[[#This Row],[Lfd Nr.
(automatisch)]])-2),"")</f>
        <v>FI2752</v>
      </c>
      <c r="B1226" t="s">
        <v>807</v>
      </c>
      <c r="D1226" t="str">
        <f>IFERROR(VLOOKUP(BTT[[#This Row],[Verwendete Transaktion (Pflichtauswahl)]],Transaktionen[[Transaktionen]:[Langtext]],2,FALSE),"")</f>
        <v>Stat.Kennzahlen: Periodenaufriß</v>
      </c>
      <c r="E1226" t="str">
        <f>IFERROR(IF(NOT(BTT[[#This Row],[Manuelle Änderung des Verantwortliches TP
(Auswahl - bei Bedarf)]]=""),BTT[[#This Row],[Manuelle Änderung des Verantwortliches TP
(Auswahl - bei Bedarf)]],VLOOKUP(BTT[[#This Row],[Hauptprozess
(Pflichtauswahl)]],Hauptprozesse[],3,FALSE)),"")</f>
        <v>FI</v>
      </c>
      <c r="F1226" t="s">
        <v>5</v>
      </c>
      <c r="G1226" t="s">
        <v>2997</v>
      </c>
      <c r="H1226" t="s">
        <v>831</v>
      </c>
      <c r="I1226" t="s">
        <v>3476</v>
      </c>
      <c r="J1226" t="str">
        <f>IFERROR(VLOOKUP(BTT[[#This Row],[Verwendete Transaktion (Pflichtauswahl)]],Transaktionen[[Transaktionen]:[Langtext]],2,FALSE),"")</f>
        <v>Stat.Kennzahlen: Periodenaufriß</v>
      </c>
      <c r="V1226" t="str">
        <f>IFERROR(VLOOKUP(BTT[[#This Row],[Verwendetes Formular
(Auswahl falls relevant)]],Formulare[[Formularbezeichnung]:[Formularname (technisch)]],2,FALSE),"")</f>
        <v/>
      </c>
      <c r="X1226" t="s">
        <v>83</v>
      </c>
      <c r="Y1226" s="4"/>
      <c r="AC1226" s="22" t="s">
        <v>97</v>
      </c>
      <c r="AD1226" t="s">
        <v>98</v>
      </c>
      <c r="AF1226" s="22" t="s">
        <v>97</v>
      </c>
      <c r="AJ1226" t="s">
        <v>99</v>
      </c>
      <c r="AK1226" t="str">
        <f>IF(BTT[[#This Row],[Subprozess
(optionale Auswahl)]]="","okay",IF(VLOOKUP(BTT[[#This Row],[Subprozess
(optionale Auswahl)]],BPML[[Subprozess]:[Zugeordneter Hauptprozess]],3,FALSE)=BTT[[#This Row],[Hauptprozess
(Pflichtauswahl)]],"okay","falscher Subprozess"))</f>
        <v>okay</v>
      </c>
      <c r="AL1226" t="str">
        <f>IF(aktives_Teilprojekt="Master","",IF(BTT[[#This Row],[Verantwortliches TP
(automatisch)]]=VLOOKUP(aktives_Teilprojekt,Teilprojekte[[Teilprojekte]:[Kürzel]],2,FALSE),"okay","Hauptprozess anderes TP"))</f>
        <v>okay</v>
      </c>
      <c r="AM12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6" t="str">
        <f>IFERROR(IF(BTT[[#This Row],[SAP-Modul
(Pflichtauswahl)]]&lt;&gt;VLOOKUP(BTT[[#This Row],[Verwendete Transaktion (Pflichtauswahl)]],Transaktionen[[Transaktionen]:[Modul]],3,FALSE),"Modul anders","okay"),"")</f>
        <v>Modul anders</v>
      </c>
      <c r="AP1226" t="str">
        <f>IFERROR(IF(COUNTIFS(BTT[Verwendete Transaktion (Pflichtauswahl)],BTT[[#This Row],[Verwendete Transaktion (Pflichtauswahl)]],BTT[SAP-Modul
(Pflichtauswahl)],"&lt;&gt;"&amp;BTT[[#This Row],[SAP-Modul
(Pflichtauswahl)]])&gt;0,"Modul anders","okay"),"")</f>
        <v>okay</v>
      </c>
      <c r="AQ1226" t="str">
        <f>IFERROR(IF(COUNTIFS(BTT[Verwendete Transaktion (Pflichtauswahl)],BTT[[#This Row],[Verwendete Transaktion (Pflichtauswahl)]],BTT[Verantwortliches TP
(automatisch)],"&lt;&gt;"&amp;BTT[[#This Row],[Verantwortliches TP
(automatisch)]])&gt;0,"Transaktion mehrfach","okay"),"")</f>
        <v>okay</v>
      </c>
      <c r="AR1226" t="str">
        <f>IFERROR(IF(COUNTIFS(BTT[Verwendete Transaktion (Pflichtauswahl)],BTT[[#This Row],[Verwendete Transaktion (Pflichtauswahl)]],BTT[Verantwortliches TP
(automatisch)],"&lt;&gt;"&amp;VLOOKUP(aktives_Teilprojekt,Teilprojekte[[Teilprojekte]:[Kürzel]],2,FALSE))&gt;0,"Transaktion mehrfach","okay"),"")</f>
        <v>okay</v>
      </c>
      <c r="AS1226" t="s">
        <v>3477</v>
      </c>
    </row>
    <row r="1227" spans="1:45">
      <c r="A1227" t="str">
        <f>IFERROR(IF(BTT[[#This Row],[Lfd Nr. 
(aus konsolidierter Datei)]]&lt;&gt;"",BTT[[#This Row],[Lfd Nr. 
(aus konsolidierter Datei)]],VLOOKUP(aktives_Teilprojekt,Teilprojekte[[Teilprojekte]:[Kürzel]],2,FALSE)&amp;ROW(BTT[[#This Row],[Lfd Nr.
(automatisch)]])-2),"")</f>
        <v>FI2866</v>
      </c>
      <c r="B1227" t="s">
        <v>79</v>
      </c>
      <c r="D1227" t="s">
        <v>3478</v>
      </c>
      <c r="E1227" t="str">
        <f>IFERROR(IF(NOT(BTT[[#This Row],[Manuelle Änderung des Verantwortliches TP
(Auswahl - bei Bedarf)]]=""),BTT[[#This Row],[Manuelle Änderung des Verantwortliches TP
(Auswahl - bei Bedarf)]],VLOOKUP(BTT[[#This Row],[Hauptprozess
(Pflichtauswahl)]],Hauptprozesse[],3,FALSE)),"")</f>
        <v>FI</v>
      </c>
      <c r="G1227" t="s">
        <v>809</v>
      </c>
      <c r="H1227" t="s">
        <v>831</v>
      </c>
      <c r="I1227" t="s">
        <v>3476</v>
      </c>
      <c r="J1227" t="str">
        <f>IFERROR(VLOOKUP(BTT[[#This Row],[Verwendete Transaktion (Pflichtauswahl)]],Transaktionen[[Transaktionen]:[Langtext]],2,FALSE),"")</f>
        <v>Stat.Kennzahlen: Periodenaufriß</v>
      </c>
      <c r="O1227" t="s">
        <v>83</v>
      </c>
      <c r="T1227" t="s">
        <v>83</v>
      </c>
      <c r="V1227" t="str">
        <f>IFERROR(VLOOKUP(BTT[[#This Row],[Verwendetes Formular
(Auswahl falls relevant)]],Formulare[[Formularbezeichnung]:[Formularname (technisch)]],2,FALSE),"")</f>
        <v/>
      </c>
      <c r="X1227" t="s">
        <v>83</v>
      </c>
      <c r="Y1227" s="4"/>
      <c r="AC1227" s="22" t="s">
        <v>97</v>
      </c>
      <c r="AD1227" t="s">
        <v>98</v>
      </c>
      <c r="AF1227" s="22" t="s">
        <v>97</v>
      </c>
      <c r="AJ1227" t="s">
        <v>99</v>
      </c>
      <c r="AK1227" t="str">
        <f>IF(BTT[[#This Row],[Subprozess
(optionale Auswahl)]]="","okay",IF(VLOOKUP(BTT[[#This Row],[Subprozess
(optionale Auswahl)]],BPML[[Subprozess]:[Zugeordneter Hauptprozess]],3,FALSE)=BTT[[#This Row],[Hauptprozess
(Pflichtauswahl)]],"okay","falscher Subprozess"))</f>
        <v>okay</v>
      </c>
      <c r="AL1227" t="str">
        <f>IF(aktives_Teilprojekt="Master","",IF(BTT[[#This Row],[Verantwortliches TP
(automatisch)]]=VLOOKUP(aktives_Teilprojekt,Teilprojekte[[Teilprojekte]:[Kürzel]],2,FALSE),"okay","Hauptprozess anderes TP"))</f>
        <v>okay</v>
      </c>
      <c r="AM12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7" t="str">
        <f>IFERROR(IF(BTT[[#This Row],[SAP-Modul
(Pflichtauswahl)]]&lt;&gt;VLOOKUP(BTT[[#This Row],[Verwendete Transaktion (Pflichtauswahl)]],Transaktionen[[Transaktionen]:[Modul]],3,FALSE),"Modul anders","okay"),"")</f>
        <v>Modul anders</v>
      </c>
      <c r="AP1227" t="str">
        <f>IFERROR(IF(COUNTIFS(BTT[Verwendete Transaktion (Pflichtauswahl)],BTT[[#This Row],[Verwendete Transaktion (Pflichtauswahl)]],BTT[SAP-Modul
(Pflichtauswahl)],"&lt;&gt;"&amp;BTT[[#This Row],[SAP-Modul
(Pflichtauswahl)]])&gt;0,"Modul anders","okay"),"")</f>
        <v>okay</v>
      </c>
      <c r="AQ1227" t="str">
        <f>IFERROR(IF(COUNTIFS(BTT[Verwendete Transaktion (Pflichtauswahl)],BTT[[#This Row],[Verwendete Transaktion (Pflichtauswahl)]],BTT[Verantwortliches TP
(automatisch)],"&lt;&gt;"&amp;BTT[[#This Row],[Verantwortliches TP
(automatisch)]])&gt;0,"Transaktion mehrfach","okay"),"")</f>
        <v>okay</v>
      </c>
      <c r="AR1227" t="str">
        <f>IFERROR(IF(COUNTIFS(BTT[Verwendete Transaktion (Pflichtauswahl)],BTT[[#This Row],[Verwendete Transaktion (Pflichtauswahl)]],BTT[Verantwortliches TP
(automatisch)],"&lt;&gt;"&amp;VLOOKUP(aktives_Teilprojekt,Teilprojekte[[Teilprojekte]:[Kürzel]],2,FALSE))&gt;0,"Transaktion mehrfach","okay"),"")</f>
        <v>okay</v>
      </c>
      <c r="AS1227" t="s">
        <v>3479</v>
      </c>
    </row>
    <row r="1228" spans="1:45">
      <c r="A1228" t="str">
        <f>IFERROR(IF(BTT[[#This Row],[Lfd Nr. 
(aus konsolidierter Datei)]]&lt;&gt;"",BTT[[#This Row],[Lfd Nr. 
(aus konsolidierter Datei)]],VLOOKUP(aktives_Teilprojekt,Teilprojekte[[Teilprojekte]:[Kürzel]],2,FALSE)&amp;ROW(BTT[[#This Row],[Lfd Nr.
(automatisch)]])-2),"")</f>
        <v>FI2753</v>
      </c>
      <c r="B1228" t="s">
        <v>807</v>
      </c>
      <c r="D1228" t="str">
        <f>IFERROR(VLOOKUP(BTT[[#This Row],[Verwendete Transaktion (Pflichtauswahl)]],Transaktionen[[Transaktionen]:[Langtext]],2,FALSE),"")</f>
        <v>Leistungsarten: Periodenaufriß</v>
      </c>
      <c r="E1228" t="str">
        <f>IFERROR(IF(NOT(BTT[[#This Row],[Manuelle Änderung des Verantwortliches TP
(Auswahl - bei Bedarf)]]=""),BTT[[#This Row],[Manuelle Änderung des Verantwortliches TP
(Auswahl - bei Bedarf)]],VLOOKUP(BTT[[#This Row],[Hauptprozess
(Pflichtauswahl)]],Hauptprozesse[],3,FALSE)),"")</f>
        <v>FI</v>
      </c>
      <c r="F1228" t="s">
        <v>5</v>
      </c>
      <c r="G1228" t="s">
        <v>2997</v>
      </c>
      <c r="H1228" t="s">
        <v>831</v>
      </c>
      <c r="I1228" t="s">
        <v>3480</v>
      </c>
      <c r="J1228" t="str">
        <f>IFERROR(VLOOKUP(BTT[[#This Row],[Verwendete Transaktion (Pflichtauswahl)]],Transaktionen[[Transaktionen]:[Langtext]],2,FALSE),"")</f>
        <v>Leistungsarten: Periodenaufriß</v>
      </c>
      <c r="V1228" t="str">
        <f>IFERROR(VLOOKUP(BTT[[#This Row],[Verwendetes Formular
(Auswahl falls relevant)]],Formulare[[Formularbezeichnung]:[Formularname (technisch)]],2,FALSE),"")</f>
        <v/>
      </c>
      <c r="X1228" t="s">
        <v>83</v>
      </c>
      <c r="Y1228" s="4"/>
      <c r="AC1228" s="22" t="s">
        <v>97</v>
      </c>
      <c r="AD1228" t="s">
        <v>98</v>
      </c>
      <c r="AF1228" s="22" t="s">
        <v>97</v>
      </c>
      <c r="AJ1228" t="s">
        <v>99</v>
      </c>
      <c r="AK1228" t="str">
        <f>IF(BTT[[#This Row],[Subprozess
(optionale Auswahl)]]="","okay",IF(VLOOKUP(BTT[[#This Row],[Subprozess
(optionale Auswahl)]],BPML[[Subprozess]:[Zugeordneter Hauptprozess]],3,FALSE)=BTT[[#This Row],[Hauptprozess
(Pflichtauswahl)]],"okay","falscher Subprozess"))</f>
        <v>okay</v>
      </c>
      <c r="AL1228" t="str">
        <f>IF(aktives_Teilprojekt="Master","",IF(BTT[[#This Row],[Verantwortliches TP
(automatisch)]]=VLOOKUP(aktives_Teilprojekt,Teilprojekte[[Teilprojekte]:[Kürzel]],2,FALSE),"okay","Hauptprozess anderes TP"))</f>
        <v>okay</v>
      </c>
      <c r="AM12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8" t="str">
        <f>IFERROR(IF(BTT[[#This Row],[SAP-Modul
(Pflichtauswahl)]]&lt;&gt;VLOOKUP(BTT[[#This Row],[Verwendete Transaktion (Pflichtauswahl)]],Transaktionen[[Transaktionen]:[Modul]],3,FALSE),"Modul anders","okay"),"")</f>
        <v>Modul anders</v>
      </c>
      <c r="AP1228" t="str">
        <f>IFERROR(IF(COUNTIFS(BTT[Verwendete Transaktion (Pflichtauswahl)],BTT[[#This Row],[Verwendete Transaktion (Pflichtauswahl)]],BTT[SAP-Modul
(Pflichtauswahl)],"&lt;&gt;"&amp;BTT[[#This Row],[SAP-Modul
(Pflichtauswahl)]])&gt;0,"Modul anders","okay"),"")</f>
        <v>okay</v>
      </c>
      <c r="AQ1228" t="str">
        <f>IFERROR(IF(COUNTIFS(BTT[Verwendete Transaktion (Pflichtauswahl)],BTT[[#This Row],[Verwendete Transaktion (Pflichtauswahl)]],BTT[Verantwortliches TP
(automatisch)],"&lt;&gt;"&amp;BTT[[#This Row],[Verantwortliches TP
(automatisch)]])&gt;0,"Transaktion mehrfach","okay"),"")</f>
        <v>okay</v>
      </c>
      <c r="AR1228" t="str">
        <f>IFERROR(IF(COUNTIFS(BTT[Verwendete Transaktion (Pflichtauswahl)],BTT[[#This Row],[Verwendete Transaktion (Pflichtauswahl)]],BTT[Verantwortliches TP
(automatisch)],"&lt;&gt;"&amp;VLOOKUP(aktives_Teilprojekt,Teilprojekte[[Teilprojekte]:[Kürzel]],2,FALSE))&gt;0,"Transaktion mehrfach","okay"),"")</f>
        <v>okay</v>
      </c>
      <c r="AS1228" t="s">
        <v>3481</v>
      </c>
    </row>
    <row r="1229" spans="1:45">
      <c r="A1229" t="str">
        <f>IFERROR(IF(BTT[[#This Row],[Lfd Nr. 
(aus konsolidierter Datei)]]&lt;&gt;"",BTT[[#This Row],[Lfd Nr. 
(aus konsolidierter Datei)]],VLOOKUP(aktives_Teilprojekt,Teilprojekte[[Teilprojekte]:[Kürzel]],2,FALSE)&amp;ROW(BTT[[#This Row],[Lfd Nr.
(automatisch)]])-2),"")</f>
        <v>FI2754</v>
      </c>
      <c r="B1229" t="s">
        <v>807</v>
      </c>
      <c r="D1229" t="str">
        <f>IFERROR(VLOOKUP(BTT[[#This Row],[Verwendete Transaktion (Pflichtauswahl)]],Transaktionen[[Transaktionen]:[Langtext]],2,FALSE),"")</f>
        <v>Leistungsarten: Disponiert/Plan</v>
      </c>
      <c r="E1229" t="str">
        <f>IFERROR(IF(NOT(BTT[[#This Row],[Manuelle Änderung des Verantwortliches TP
(Auswahl - bei Bedarf)]]=""),BTT[[#This Row],[Manuelle Änderung des Verantwortliches TP
(Auswahl - bei Bedarf)]],VLOOKUP(BTT[[#This Row],[Hauptprozess
(Pflichtauswahl)]],Hauptprozesse[],3,FALSE)),"")</f>
        <v>FI</v>
      </c>
      <c r="F1229" t="s">
        <v>5</v>
      </c>
      <c r="G1229" t="s">
        <v>2997</v>
      </c>
      <c r="H1229" t="s">
        <v>831</v>
      </c>
      <c r="I1229" t="s">
        <v>3482</v>
      </c>
      <c r="J1229" t="str">
        <f>IFERROR(VLOOKUP(BTT[[#This Row],[Verwendete Transaktion (Pflichtauswahl)]],Transaktionen[[Transaktionen]:[Langtext]],2,FALSE),"")</f>
        <v>Leistungsarten: Disponiert/Plan</v>
      </c>
      <c r="V1229" t="str">
        <f>IFERROR(VLOOKUP(BTT[[#This Row],[Verwendetes Formular
(Auswahl falls relevant)]],Formulare[[Formularbezeichnung]:[Formularname (technisch)]],2,FALSE),"")</f>
        <v/>
      </c>
      <c r="X1229" t="s">
        <v>83</v>
      </c>
      <c r="Y1229" s="4"/>
      <c r="AC1229" s="22" t="s">
        <v>97</v>
      </c>
      <c r="AD1229" t="s">
        <v>98</v>
      </c>
      <c r="AF1229" s="22" t="s">
        <v>97</v>
      </c>
      <c r="AJ1229" t="s">
        <v>99</v>
      </c>
      <c r="AK1229" t="str">
        <f>IF(BTT[[#This Row],[Subprozess
(optionale Auswahl)]]="","okay",IF(VLOOKUP(BTT[[#This Row],[Subprozess
(optionale Auswahl)]],BPML[[Subprozess]:[Zugeordneter Hauptprozess]],3,FALSE)=BTT[[#This Row],[Hauptprozess
(Pflichtauswahl)]],"okay","falscher Subprozess"))</f>
        <v>okay</v>
      </c>
      <c r="AL1229" t="str">
        <f>IF(aktives_Teilprojekt="Master","",IF(BTT[[#This Row],[Verantwortliches TP
(automatisch)]]=VLOOKUP(aktives_Teilprojekt,Teilprojekte[[Teilprojekte]:[Kürzel]],2,FALSE),"okay","Hauptprozess anderes TP"))</f>
        <v>okay</v>
      </c>
      <c r="AM12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29" t="str">
        <f>IFERROR(IF(BTT[[#This Row],[SAP-Modul
(Pflichtauswahl)]]&lt;&gt;VLOOKUP(BTT[[#This Row],[Verwendete Transaktion (Pflichtauswahl)]],Transaktionen[[Transaktionen]:[Modul]],3,FALSE),"Modul anders","okay"),"")</f>
        <v>Modul anders</v>
      </c>
      <c r="AP1229" t="str">
        <f>IFERROR(IF(COUNTIFS(BTT[Verwendete Transaktion (Pflichtauswahl)],BTT[[#This Row],[Verwendete Transaktion (Pflichtauswahl)]],BTT[SAP-Modul
(Pflichtauswahl)],"&lt;&gt;"&amp;BTT[[#This Row],[SAP-Modul
(Pflichtauswahl)]])&gt;0,"Modul anders","okay"),"")</f>
        <v>okay</v>
      </c>
      <c r="AQ1229" t="str">
        <f>IFERROR(IF(COUNTIFS(BTT[Verwendete Transaktion (Pflichtauswahl)],BTT[[#This Row],[Verwendete Transaktion (Pflichtauswahl)]],BTT[Verantwortliches TP
(automatisch)],"&lt;&gt;"&amp;BTT[[#This Row],[Verantwortliches TP
(automatisch)]])&gt;0,"Transaktion mehrfach","okay"),"")</f>
        <v>okay</v>
      </c>
      <c r="AR1229" t="str">
        <f>IFERROR(IF(COUNTIFS(BTT[Verwendete Transaktion (Pflichtauswahl)],BTT[[#This Row],[Verwendete Transaktion (Pflichtauswahl)]],BTT[Verantwortliches TP
(automatisch)],"&lt;&gt;"&amp;VLOOKUP(aktives_Teilprojekt,Teilprojekte[[Teilprojekte]:[Kürzel]],2,FALSE))&gt;0,"Transaktion mehrfach","okay"),"")</f>
        <v>okay</v>
      </c>
      <c r="AS1229" t="s">
        <v>3483</v>
      </c>
    </row>
    <row r="1230" spans="1:45">
      <c r="A1230" t="str">
        <f>IFERROR(IF(BTT[[#This Row],[Lfd Nr. 
(aus konsolidierter Datei)]]&lt;&gt;"",BTT[[#This Row],[Lfd Nr. 
(aus konsolidierter Datei)]],VLOOKUP(aktives_Teilprojekt,Teilprojekte[[Teilprojekte]:[Kürzel]],2,FALSE)&amp;ROW(BTT[[#This Row],[Lfd Nr.
(automatisch)]])-2),"")</f>
        <v>FI2755</v>
      </c>
      <c r="B1230" t="s">
        <v>807</v>
      </c>
      <c r="D1230" t="str">
        <f>IFERROR(VLOOKUP(BTT[[#This Row],[Verwendete Transaktion (Pflichtauswahl)]],Transaktionen[[Transaktionen]:[Langtext]],2,FALSE),"")</f>
        <v>Bereich: Ist/Etat/Obligo</v>
      </c>
      <c r="E1230" t="str">
        <f>IFERROR(IF(NOT(BTT[[#This Row],[Manuelle Änderung des Verantwortliches TP
(Auswahl - bei Bedarf)]]=""),BTT[[#This Row],[Manuelle Änderung des Verantwortliches TP
(Auswahl - bei Bedarf)]],VLOOKUP(BTT[[#This Row],[Hauptprozess
(Pflichtauswahl)]],Hauptprozesse[],3,FALSE)),"")</f>
        <v>FI</v>
      </c>
      <c r="F1230" t="s">
        <v>5</v>
      </c>
      <c r="G1230" t="s">
        <v>2997</v>
      </c>
      <c r="H1230" t="s">
        <v>831</v>
      </c>
      <c r="I1230" t="s">
        <v>3484</v>
      </c>
      <c r="J1230" t="str">
        <f>IFERROR(VLOOKUP(BTT[[#This Row],[Verwendete Transaktion (Pflichtauswahl)]],Transaktionen[[Transaktionen]:[Langtext]],2,FALSE),"")</f>
        <v>Bereich: Ist/Etat/Obligo</v>
      </c>
      <c r="V1230" t="str">
        <f>IFERROR(VLOOKUP(BTT[[#This Row],[Verwendetes Formular
(Auswahl falls relevant)]],Formulare[[Formularbezeichnung]:[Formularname (technisch)]],2,FALSE),"")</f>
        <v/>
      </c>
      <c r="X1230" t="s">
        <v>83</v>
      </c>
      <c r="Y1230" s="4"/>
      <c r="AC1230" s="22" t="s">
        <v>97</v>
      </c>
      <c r="AD1230" t="s">
        <v>98</v>
      </c>
      <c r="AF1230" s="22" t="s">
        <v>97</v>
      </c>
      <c r="AJ1230" t="s">
        <v>99</v>
      </c>
      <c r="AK1230" t="str">
        <f>IF(BTT[[#This Row],[Subprozess
(optionale Auswahl)]]="","okay",IF(VLOOKUP(BTT[[#This Row],[Subprozess
(optionale Auswahl)]],BPML[[Subprozess]:[Zugeordneter Hauptprozess]],3,FALSE)=BTT[[#This Row],[Hauptprozess
(Pflichtauswahl)]],"okay","falscher Subprozess"))</f>
        <v>okay</v>
      </c>
      <c r="AL1230" t="str">
        <f>IF(aktives_Teilprojekt="Master","",IF(BTT[[#This Row],[Verantwortliches TP
(automatisch)]]=VLOOKUP(aktives_Teilprojekt,Teilprojekte[[Teilprojekte]:[Kürzel]],2,FALSE),"okay","Hauptprozess anderes TP"))</f>
        <v>okay</v>
      </c>
      <c r="AM12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30" t="str">
        <f>IFERROR(IF(BTT[[#This Row],[SAP-Modul
(Pflichtauswahl)]]&lt;&gt;VLOOKUP(BTT[[#This Row],[Verwendete Transaktion (Pflichtauswahl)]],Transaktionen[[Transaktionen]:[Modul]],3,FALSE),"Modul anders","okay"),"")</f>
        <v>Modul anders</v>
      </c>
      <c r="AP1230" t="str">
        <f>IFERROR(IF(COUNTIFS(BTT[Verwendete Transaktion (Pflichtauswahl)],BTT[[#This Row],[Verwendete Transaktion (Pflichtauswahl)]],BTT[SAP-Modul
(Pflichtauswahl)],"&lt;&gt;"&amp;BTT[[#This Row],[SAP-Modul
(Pflichtauswahl)]])&gt;0,"Modul anders","okay"),"")</f>
        <v>okay</v>
      </c>
      <c r="AQ1230" t="str">
        <f>IFERROR(IF(COUNTIFS(BTT[Verwendete Transaktion (Pflichtauswahl)],BTT[[#This Row],[Verwendete Transaktion (Pflichtauswahl)]],BTT[Verantwortliches TP
(automatisch)],"&lt;&gt;"&amp;BTT[[#This Row],[Verantwortliches TP
(automatisch)]])&gt;0,"Transaktion mehrfach","okay"),"")</f>
        <v>okay</v>
      </c>
      <c r="AR1230" t="str">
        <f>IFERROR(IF(COUNTIFS(BTT[Verwendete Transaktion (Pflichtauswahl)],BTT[[#This Row],[Verwendete Transaktion (Pflichtauswahl)]],BTT[Verantwortliches TP
(automatisch)],"&lt;&gt;"&amp;VLOOKUP(aktives_Teilprojekt,Teilprojekte[[Teilprojekte]:[Kürzel]],2,FALSE))&gt;0,"Transaktion mehrfach","okay"),"")</f>
        <v>okay</v>
      </c>
      <c r="AS1230" t="s">
        <v>3485</v>
      </c>
    </row>
    <row r="1231" spans="1:45">
      <c r="A1231" t="str">
        <f>IFERROR(IF(BTT[[#This Row],[Lfd Nr. 
(aus konsolidierter Datei)]]&lt;&gt;"",BTT[[#This Row],[Lfd Nr. 
(aus konsolidierter Datei)]],VLOOKUP(aktives_Teilprojekt,Teilprojekte[[Teilprojekte]:[Kürzel]],2,FALSE)&amp;ROW(BTT[[#This Row],[Lfd Nr.
(automatisch)]])-2),"")</f>
        <v>FI2756</v>
      </c>
      <c r="B1231" t="s">
        <v>807</v>
      </c>
      <c r="D1231" s="4" t="s">
        <v>376</v>
      </c>
      <c r="E1231" t="str">
        <f>IFERROR(IF(NOT(BTT[[#This Row],[Manuelle Änderung des Verantwortliches TP
(Auswahl - bei Bedarf)]]=""),BTT[[#This Row],[Manuelle Änderung des Verantwortliches TP
(Auswahl - bei Bedarf)]],VLOOKUP(BTT[[#This Row],[Hauptprozess
(Pflichtauswahl)]],Hauptprozesse[],3,FALSE)),"")</f>
        <v>FI</v>
      </c>
      <c r="F1231" t="s">
        <v>5</v>
      </c>
      <c r="G1231" t="s">
        <v>851</v>
      </c>
      <c r="H1231" t="s">
        <v>5</v>
      </c>
      <c r="I1231" t="s">
        <v>3486</v>
      </c>
      <c r="J1231" t="str">
        <f>IFERROR(VLOOKUP(BTT[[#This Row],[Verwendete Transaktion (Pflichtauswahl)]],Transaktionen[[Transaktionen]:[Langtext]],2,FALSE),"")</f>
        <v/>
      </c>
      <c r="O1231" t="s">
        <v>83</v>
      </c>
      <c r="T1231" t="s">
        <v>83</v>
      </c>
      <c r="V1231" t="str">
        <f>IFERROR(VLOOKUP(BTT[[#This Row],[Verwendetes Formular
(Auswahl falls relevant)]],Formulare[[Formularbezeichnung]:[Formularname (technisch)]],2,FALSE),"")</f>
        <v/>
      </c>
      <c r="X1231" t="s">
        <v>83</v>
      </c>
      <c r="Y1231" s="4" t="s">
        <v>376</v>
      </c>
      <c r="AB1231" t="s">
        <v>85</v>
      </c>
      <c r="AC1231" s="22" t="s">
        <v>97</v>
      </c>
      <c r="AD1231" t="s">
        <v>98</v>
      </c>
      <c r="AF1231" s="22" t="s">
        <v>97</v>
      </c>
      <c r="AI1231" t="s">
        <v>85</v>
      </c>
      <c r="AJ1231" t="s">
        <v>85</v>
      </c>
      <c r="AK1231" t="str">
        <f>IF(BTT[[#This Row],[Subprozess
(optionale Auswahl)]]="","okay",IF(VLOOKUP(BTT[[#This Row],[Subprozess
(optionale Auswahl)]],BPML[[Subprozess]:[Zugeordneter Hauptprozess]],3,FALSE)=BTT[[#This Row],[Hauptprozess
(Pflichtauswahl)]],"okay","falscher Subprozess"))</f>
        <v>okay</v>
      </c>
      <c r="AL1231" t="str">
        <f>IF(aktives_Teilprojekt="Master","",IF(BTT[[#This Row],[Verantwortliches TP
(automatisch)]]=VLOOKUP(aktives_Teilprojekt,Teilprojekte[[Teilprojekte]:[Kürzel]],2,FALSE),"okay","Hauptprozess anderes TP"))</f>
        <v>okay</v>
      </c>
      <c r="AM12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31" t="str">
        <f>IFERROR(IF(BTT[[#This Row],[SAP-Modul
(Pflichtauswahl)]]&lt;&gt;VLOOKUP(BTT[[#This Row],[Verwendete Transaktion (Pflichtauswahl)]],Transaktionen[[Transaktionen]:[Modul]],3,FALSE),"Modul anders","okay"),"")</f>
        <v>okay</v>
      </c>
      <c r="AP1231" t="str">
        <f>IFERROR(IF(COUNTIFS(BTT[Verwendete Transaktion (Pflichtauswahl)],BTT[[#This Row],[Verwendete Transaktion (Pflichtauswahl)]],BTT[SAP-Modul
(Pflichtauswahl)],"&lt;&gt;"&amp;BTT[[#This Row],[SAP-Modul
(Pflichtauswahl)]])&gt;0,"Modul anders","okay"),"")</f>
        <v>okay</v>
      </c>
      <c r="AQ1231" t="str">
        <f>IFERROR(IF(COUNTIFS(BTT[Verwendete Transaktion (Pflichtauswahl)],BTT[[#This Row],[Verwendete Transaktion (Pflichtauswahl)]],BTT[Verantwortliches TP
(automatisch)],"&lt;&gt;"&amp;BTT[[#This Row],[Verantwortliches TP
(automatisch)]])&gt;0,"Transaktion mehrfach","okay"),"")</f>
        <v>okay</v>
      </c>
      <c r="AR1231" t="str">
        <f>IFERROR(IF(COUNTIFS(BTT[Verwendete Transaktion (Pflichtauswahl)],BTT[[#This Row],[Verwendete Transaktion (Pflichtauswahl)]],BTT[Verantwortliches TP
(automatisch)],"&lt;&gt;"&amp;VLOOKUP(aktives_Teilprojekt,Teilprojekte[[Teilprojekte]:[Kürzel]],2,FALSE))&gt;0,"Transaktion mehrfach","okay"),"")</f>
        <v>okay</v>
      </c>
      <c r="AS1231" t="s">
        <v>3487</v>
      </c>
    </row>
    <row r="1232" spans="1:45">
      <c r="A1232" t="str">
        <f>IFERROR(IF(BTT[[#This Row],[Lfd Nr. 
(aus konsolidierter Datei)]]&lt;&gt;"",BTT[[#This Row],[Lfd Nr. 
(aus konsolidierter Datei)]],VLOOKUP(aktives_Teilprojekt,Teilprojekte[[Teilprojekte]:[Kürzel]],2,FALSE)&amp;ROW(BTT[[#This Row],[Lfd Nr.
(automatisch)]])-2),"")</f>
        <v>FI2757</v>
      </c>
      <c r="B1232" t="s">
        <v>807</v>
      </c>
      <c r="D1232" t="s">
        <v>3488</v>
      </c>
      <c r="E1232" t="str">
        <f>IFERROR(IF(NOT(BTT[[#This Row],[Manuelle Änderung des Verantwortliches TP
(Auswahl - bei Bedarf)]]=""),BTT[[#This Row],[Manuelle Änderung des Verantwortliches TP
(Auswahl - bei Bedarf)]],VLOOKUP(BTT[[#This Row],[Hauptprozess
(Pflichtauswahl)]],Hauptprozesse[],3,FALSE)),"")</f>
        <v>FI</v>
      </c>
      <c r="F1232" t="s">
        <v>5</v>
      </c>
      <c r="G1232" t="s">
        <v>851</v>
      </c>
      <c r="H1232" t="s">
        <v>1041</v>
      </c>
      <c r="I1232" t="s">
        <v>3489</v>
      </c>
      <c r="J1232" t="str">
        <f>IFERROR(VLOOKUP(BTT[[#This Row],[Verwendete Transaktion (Pflichtauswahl)]],Transaktionen[[Transaktionen]:[Langtext]],2,FALSE),"")</f>
        <v>Projektinfosystem: Rahmenreport PSP-</v>
      </c>
      <c r="O1232" t="s">
        <v>83</v>
      </c>
      <c r="T1232" t="s">
        <v>83</v>
      </c>
      <c r="V1232" t="str">
        <f>IFERROR(VLOOKUP(BTT[[#This Row],[Verwendetes Formular
(Auswahl falls relevant)]],Formulare[[Formularbezeichnung]:[Formularname (technisch)]],2,FALSE),"")</f>
        <v/>
      </c>
      <c r="X1232" t="s">
        <v>83</v>
      </c>
      <c r="Y1232" s="4"/>
      <c r="AB1232" t="s">
        <v>85</v>
      </c>
      <c r="AC1232" s="22" t="s">
        <v>97</v>
      </c>
      <c r="AD1232" t="s">
        <v>98</v>
      </c>
      <c r="AF1232" s="22" t="s">
        <v>97</v>
      </c>
      <c r="AI1232" t="s">
        <v>85</v>
      </c>
      <c r="AJ1232" t="s">
        <v>85</v>
      </c>
      <c r="AK1232" t="str">
        <f>IF(BTT[[#This Row],[Subprozess
(optionale Auswahl)]]="","okay",IF(VLOOKUP(BTT[[#This Row],[Subprozess
(optionale Auswahl)]],BPML[[Subprozess]:[Zugeordneter Hauptprozess]],3,FALSE)=BTT[[#This Row],[Hauptprozess
(Pflichtauswahl)]],"okay","falscher Subprozess"))</f>
        <v>okay</v>
      </c>
      <c r="AL1232" t="str">
        <f>IF(aktives_Teilprojekt="Master","",IF(BTT[[#This Row],[Verantwortliches TP
(automatisch)]]=VLOOKUP(aktives_Teilprojekt,Teilprojekte[[Teilprojekte]:[Kürzel]],2,FALSE),"okay","Hauptprozess anderes TP"))</f>
        <v>okay</v>
      </c>
      <c r="AM12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32" t="str">
        <f>IFERROR(IF(BTT[[#This Row],[SAP-Modul
(Pflichtauswahl)]]&lt;&gt;VLOOKUP(BTT[[#This Row],[Verwendete Transaktion (Pflichtauswahl)]],Transaktionen[[Transaktionen]:[Modul]],3,FALSE),"Modul anders","okay"),"")</f>
        <v>Modul anders</v>
      </c>
      <c r="AP1232" t="str">
        <f>IFERROR(IF(COUNTIFS(BTT[Verwendete Transaktion (Pflichtauswahl)],BTT[[#This Row],[Verwendete Transaktion (Pflichtauswahl)]],BTT[SAP-Modul
(Pflichtauswahl)],"&lt;&gt;"&amp;BTT[[#This Row],[SAP-Modul
(Pflichtauswahl)]])&gt;0,"Modul anders","okay"),"")</f>
        <v>okay</v>
      </c>
      <c r="AQ1232" t="str">
        <f>IFERROR(IF(COUNTIFS(BTT[Verwendete Transaktion (Pflichtauswahl)],BTT[[#This Row],[Verwendete Transaktion (Pflichtauswahl)]],BTT[Verantwortliches TP
(automatisch)],"&lt;&gt;"&amp;BTT[[#This Row],[Verantwortliches TP
(automatisch)]])&gt;0,"Transaktion mehrfach","okay"),"")</f>
        <v>okay</v>
      </c>
      <c r="AR1232" t="str">
        <f>IFERROR(IF(COUNTIFS(BTT[Verwendete Transaktion (Pflichtauswahl)],BTT[[#This Row],[Verwendete Transaktion (Pflichtauswahl)]],BTT[Verantwortliches TP
(automatisch)],"&lt;&gt;"&amp;VLOOKUP(aktives_Teilprojekt,Teilprojekte[[Teilprojekte]:[Kürzel]],2,FALSE))&gt;0,"Transaktion mehrfach","okay"),"")</f>
        <v>okay</v>
      </c>
      <c r="AS1232" t="s">
        <v>3490</v>
      </c>
    </row>
    <row r="1233" spans="1:45">
      <c r="A1233" t="str">
        <f>IFERROR(IF(BTT[[#This Row],[Lfd Nr. 
(aus konsolidierter Datei)]]&lt;&gt;"",BTT[[#This Row],[Lfd Nr. 
(aus konsolidierter Datei)]],VLOOKUP(aktives_Teilprojekt,Teilprojekte[[Teilprojekte]:[Kürzel]],2,FALSE)&amp;ROW(BTT[[#This Row],[Lfd Nr.
(automatisch)]])-2),"")</f>
        <v>FI2758</v>
      </c>
      <c r="B1233" t="s">
        <v>807</v>
      </c>
      <c r="D1233" s="4" t="s">
        <v>1009</v>
      </c>
      <c r="E1233" t="str">
        <f>IFERROR(IF(NOT(BTT[[#This Row],[Manuelle Änderung des Verantwortliches TP
(Auswahl - bei Bedarf)]]=""),BTT[[#This Row],[Manuelle Änderung des Verantwortliches TP
(Auswahl - bei Bedarf)]],VLOOKUP(BTT[[#This Row],[Hauptprozess
(Pflichtauswahl)]],Hauptprozesse[],3,FALSE)),"")</f>
        <v>FI</v>
      </c>
      <c r="F1233" t="s">
        <v>5</v>
      </c>
      <c r="G1233" t="s">
        <v>851</v>
      </c>
      <c r="H1233" t="s">
        <v>1041</v>
      </c>
      <c r="I1233" t="s">
        <v>3491</v>
      </c>
      <c r="J1233" t="str">
        <f>IFERROR(VLOOKUP(BTT[[#This Row],[Verwendete Transaktion (Pflichtauswahl)]],Transaktionen[[Transaktionen]:[Langtext]],2,FALSE),"")</f>
        <v>Projektinfosystem: Rahmenreport Auft</v>
      </c>
      <c r="O1233" t="s">
        <v>83</v>
      </c>
      <c r="T1233" t="s">
        <v>83</v>
      </c>
      <c r="V1233" t="str">
        <f>IFERROR(VLOOKUP(BTT[[#This Row],[Verwendetes Formular
(Auswahl falls relevant)]],Formulare[[Formularbezeichnung]:[Formularname (technisch)]],2,FALSE),"")</f>
        <v/>
      </c>
      <c r="X1233" t="s">
        <v>83</v>
      </c>
      <c r="Y1233" s="4" t="s">
        <v>1009</v>
      </c>
      <c r="AB1233" t="s">
        <v>85</v>
      </c>
      <c r="AC1233" s="22" t="s">
        <v>97</v>
      </c>
      <c r="AD1233" t="s">
        <v>98</v>
      </c>
      <c r="AF1233" s="22" t="s">
        <v>97</v>
      </c>
      <c r="AI1233" t="s">
        <v>85</v>
      </c>
      <c r="AJ1233" t="s">
        <v>85</v>
      </c>
      <c r="AK1233" t="str">
        <f>IF(BTT[[#This Row],[Subprozess
(optionale Auswahl)]]="","okay",IF(VLOOKUP(BTT[[#This Row],[Subprozess
(optionale Auswahl)]],BPML[[Subprozess]:[Zugeordneter Hauptprozess]],3,FALSE)=BTT[[#This Row],[Hauptprozess
(Pflichtauswahl)]],"okay","falscher Subprozess"))</f>
        <v>okay</v>
      </c>
      <c r="AL1233" t="str">
        <f>IF(aktives_Teilprojekt="Master","",IF(BTT[[#This Row],[Verantwortliches TP
(automatisch)]]=VLOOKUP(aktives_Teilprojekt,Teilprojekte[[Teilprojekte]:[Kürzel]],2,FALSE),"okay","Hauptprozess anderes TP"))</f>
        <v>okay</v>
      </c>
      <c r="AM12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33" t="str">
        <f>IFERROR(IF(BTT[[#This Row],[SAP-Modul
(Pflichtauswahl)]]&lt;&gt;VLOOKUP(BTT[[#This Row],[Verwendete Transaktion (Pflichtauswahl)]],Transaktionen[[Transaktionen]:[Modul]],3,FALSE),"Modul anders","okay"),"")</f>
        <v>Modul anders</v>
      </c>
      <c r="AP1233" t="str">
        <f>IFERROR(IF(COUNTIFS(BTT[Verwendete Transaktion (Pflichtauswahl)],BTT[[#This Row],[Verwendete Transaktion (Pflichtauswahl)]],BTT[SAP-Modul
(Pflichtauswahl)],"&lt;&gt;"&amp;BTT[[#This Row],[SAP-Modul
(Pflichtauswahl)]])&gt;0,"Modul anders","okay"),"")</f>
        <v>okay</v>
      </c>
      <c r="AQ1233" t="str">
        <f>IFERROR(IF(COUNTIFS(BTT[Verwendete Transaktion (Pflichtauswahl)],BTT[[#This Row],[Verwendete Transaktion (Pflichtauswahl)]],BTT[Verantwortliches TP
(automatisch)],"&lt;&gt;"&amp;BTT[[#This Row],[Verantwortliches TP
(automatisch)]])&gt;0,"Transaktion mehrfach","okay"),"")</f>
        <v>okay</v>
      </c>
      <c r="AR1233" t="str">
        <f>IFERROR(IF(COUNTIFS(BTT[Verwendete Transaktion (Pflichtauswahl)],BTT[[#This Row],[Verwendete Transaktion (Pflichtauswahl)]],BTT[Verantwortliches TP
(automatisch)],"&lt;&gt;"&amp;VLOOKUP(aktives_Teilprojekt,Teilprojekte[[Teilprojekte]:[Kürzel]],2,FALSE))&gt;0,"Transaktion mehrfach","okay"),"")</f>
        <v>okay</v>
      </c>
      <c r="AS1233" t="s">
        <v>3492</v>
      </c>
    </row>
    <row r="1234" spans="1:45">
      <c r="A1234" t="str">
        <f>IFERROR(IF(BTT[[#This Row],[Lfd Nr. 
(aus konsolidierter Datei)]]&lt;&gt;"",BTT[[#This Row],[Lfd Nr. 
(aus konsolidierter Datei)]],VLOOKUP(aktives_Teilprojekt,Teilprojekte[[Teilprojekte]:[Kürzel]],2,FALSE)&amp;ROW(BTT[[#This Row],[Lfd Nr.
(automatisch)]])-2),"")</f>
        <v>FI2759</v>
      </c>
      <c r="B1234" t="s">
        <v>807</v>
      </c>
      <c r="D1234" t="str">
        <f>IFERROR(VLOOKUP(BTT[[#This Row],[Verwendete Transaktion (Pflichtauswahl)]],Transaktionen[[Transaktionen]:[Langtext]],2,FALSE),"")</f>
        <v>Primärkostenplanung AfA/Zinsen</v>
      </c>
      <c r="E1234" t="str">
        <f>IFERROR(IF(NOT(BTT[[#This Row],[Manuelle Änderung des Verantwortliches TP
(Auswahl - bei Bedarf)]]=""),BTT[[#This Row],[Manuelle Änderung des Verantwortliches TP
(Auswahl - bei Bedarf)]],VLOOKUP(BTT[[#This Row],[Hauptprozess
(Pflichtauswahl)]],Hauptprozesse[],3,FALSE)),"")</f>
        <v>FI</v>
      </c>
      <c r="F1234" t="s">
        <v>5</v>
      </c>
      <c r="G1234" t="s">
        <v>2997</v>
      </c>
      <c r="H1234" t="s">
        <v>831</v>
      </c>
      <c r="I1234" t="s">
        <v>3493</v>
      </c>
      <c r="J1234" t="str">
        <f>IFERROR(VLOOKUP(BTT[[#This Row],[Verwendete Transaktion (Pflichtauswahl)]],Transaktionen[[Transaktionen]:[Langtext]],2,FALSE),"")</f>
        <v>Primärkostenplanung AfA/Zinsen</v>
      </c>
      <c r="V1234" t="str">
        <f>IFERROR(VLOOKUP(BTT[[#This Row],[Verwendetes Formular
(Auswahl falls relevant)]],Formulare[[Formularbezeichnung]:[Formularname (technisch)]],2,FALSE),"")</f>
        <v/>
      </c>
      <c r="X1234" t="s">
        <v>83</v>
      </c>
      <c r="Y1234" s="4"/>
      <c r="AD1234" t="s">
        <v>98</v>
      </c>
      <c r="AF1234" s="22" t="s">
        <v>97</v>
      </c>
      <c r="AJ1234" t="s">
        <v>99</v>
      </c>
      <c r="AK1234" t="str">
        <f>IF(BTT[[#This Row],[Subprozess
(optionale Auswahl)]]="","okay",IF(VLOOKUP(BTT[[#This Row],[Subprozess
(optionale Auswahl)]],BPML[[Subprozess]:[Zugeordneter Hauptprozess]],3,FALSE)=BTT[[#This Row],[Hauptprozess
(Pflichtauswahl)]],"okay","falscher Subprozess"))</f>
        <v>okay</v>
      </c>
      <c r="AL1234" t="str">
        <f>IF(aktives_Teilprojekt="Master","",IF(BTT[[#This Row],[Verantwortliches TP
(automatisch)]]=VLOOKUP(aktives_Teilprojekt,Teilprojekte[[Teilprojekte]:[Kürzel]],2,FALSE),"okay","Hauptprozess anderes TP"))</f>
        <v>okay</v>
      </c>
      <c r="AM12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34" t="str">
        <f>IFERROR(IF(BTT[[#This Row],[SAP-Modul
(Pflichtauswahl)]]&lt;&gt;VLOOKUP(BTT[[#This Row],[Verwendete Transaktion (Pflichtauswahl)]],Transaktionen[[Transaktionen]:[Modul]],3,FALSE),"Modul anders","okay"),"")</f>
        <v>Modul anders</v>
      </c>
      <c r="AP1234" t="str">
        <f>IFERROR(IF(COUNTIFS(BTT[Verwendete Transaktion (Pflichtauswahl)],BTT[[#This Row],[Verwendete Transaktion (Pflichtauswahl)]],BTT[SAP-Modul
(Pflichtauswahl)],"&lt;&gt;"&amp;BTT[[#This Row],[SAP-Modul
(Pflichtauswahl)]])&gt;0,"Modul anders","okay"),"")</f>
        <v>okay</v>
      </c>
      <c r="AQ1234" t="str">
        <f>IFERROR(IF(COUNTIFS(BTT[Verwendete Transaktion (Pflichtauswahl)],BTT[[#This Row],[Verwendete Transaktion (Pflichtauswahl)]],BTT[Verantwortliches TP
(automatisch)],"&lt;&gt;"&amp;BTT[[#This Row],[Verantwortliches TP
(automatisch)]])&gt;0,"Transaktion mehrfach","okay"),"")</f>
        <v>okay</v>
      </c>
      <c r="AR1234" t="str">
        <f>IFERROR(IF(COUNTIFS(BTT[Verwendete Transaktion (Pflichtauswahl)],BTT[[#This Row],[Verwendete Transaktion (Pflichtauswahl)]],BTT[Verantwortliches TP
(automatisch)],"&lt;&gt;"&amp;VLOOKUP(aktives_Teilprojekt,Teilprojekte[[Teilprojekte]:[Kürzel]],2,FALSE))&gt;0,"Transaktion mehrfach","okay"),"")</f>
        <v>okay</v>
      </c>
      <c r="AS1234" t="s">
        <v>3494</v>
      </c>
    </row>
    <row r="1235" spans="1:45">
      <c r="A1235" t="str">
        <f>IFERROR(IF(BTT[[#This Row],[Lfd Nr. 
(aus konsolidierter Datei)]]&lt;&gt;"",BTT[[#This Row],[Lfd Nr. 
(aus konsolidierter Datei)]],VLOOKUP(aktives_Teilprojekt,Teilprojekte[[Teilprojekte]:[Kürzel]],2,FALSE)&amp;ROW(BTT[[#This Row],[Lfd Nr.
(automatisch)]])-2),"")</f>
        <v>FI2760</v>
      </c>
      <c r="B1235" t="s">
        <v>807</v>
      </c>
      <c r="D1235" t="s">
        <v>3394</v>
      </c>
      <c r="E1235" t="str">
        <f>IFERROR(IF(NOT(BTT[[#This Row],[Manuelle Änderung des Verantwortliches TP
(Auswahl - bei Bedarf)]]=""),BTT[[#This Row],[Manuelle Änderung des Verantwortliches TP
(Auswahl - bei Bedarf)]],VLOOKUP(BTT[[#This Row],[Hauptprozess
(Pflichtauswahl)]],Hauptprozesse[],3,FALSE)),"")</f>
        <v>FI</v>
      </c>
      <c r="F1235" t="s">
        <v>5</v>
      </c>
      <c r="G1235" t="s">
        <v>851</v>
      </c>
      <c r="H1235" t="s">
        <v>1041</v>
      </c>
      <c r="I1235" t="s">
        <v>3495</v>
      </c>
      <c r="J1235" t="str">
        <f>IFERROR(VLOOKUP(BTT[[#This Row],[Verwendete Transaktion (Pflichtauswahl)]],Transaktionen[[Transaktionen]:[Langtext]],2,FALSE),"")</f>
        <v>Istkosten pro Monat akt. Geschäftsja</v>
      </c>
      <c r="O1235" t="s">
        <v>83</v>
      </c>
      <c r="T1235" t="s">
        <v>83</v>
      </c>
      <c r="V1235" t="str">
        <f>IFERROR(VLOOKUP(BTT[[#This Row],[Verwendetes Formular
(Auswahl falls relevant)]],Formulare[[Formularbezeichnung]:[Formularname (technisch)]],2,FALSE),"")</f>
        <v/>
      </c>
      <c r="X1235" t="s">
        <v>83</v>
      </c>
      <c r="Y1235" s="4"/>
      <c r="AB1235" t="s">
        <v>85</v>
      </c>
      <c r="AC1235" s="22" t="s">
        <v>97</v>
      </c>
      <c r="AD1235" t="s">
        <v>816</v>
      </c>
      <c r="AF1235" t="s">
        <v>3496</v>
      </c>
      <c r="AI1235" t="s">
        <v>85</v>
      </c>
      <c r="AJ1235" t="s">
        <v>85</v>
      </c>
      <c r="AK1235" t="str">
        <f>IF(BTT[[#This Row],[Subprozess
(optionale Auswahl)]]="","okay",IF(VLOOKUP(BTT[[#This Row],[Subprozess
(optionale Auswahl)]],BPML[[Subprozess]:[Zugeordneter Hauptprozess]],3,FALSE)=BTT[[#This Row],[Hauptprozess
(Pflichtauswahl)]],"okay","falscher Subprozess"))</f>
        <v>okay</v>
      </c>
      <c r="AL1235" t="str">
        <f>IF(aktives_Teilprojekt="Master","",IF(BTT[[#This Row],[Verantwortliches TP
(automatisch)]]=VLOOKUP(aktives_Teilprojekt,Teilprojekte[[Teilprojekte]:[Kürzel]],2,FALSE),"okay","Hauptprozess anderes TP"))</f>
        <v>okay</v>
      </c>
      <c r="AM12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35" t="str">
        <f>IFERROR(IF(BTT[[#This Row],[SAP-Modul
(Pflichtauswahl)]]&lt;&gt;VLOOKUP(BTT[[#This Row],[Verwendete Transaktion (Pflichtauswahl)]],Transaktionen[[Transaktionen]:[Modul]],3,FALSE),"Modul anders","okay"),"")</f>
        <v>Modul anders</v>
      </c>
      <c r="AP1235" t="str">
        <f>IFERROR(IF(COUNTIFS(BTT[Verwendete Transaktion (Pflichtauswahl)],BTT[[#This Row],[Verwendete Transaktion (Pflichtauswahl)]],BTT[SAP-Modul
(Pflichtauswahl)],"&lt;&gt;"&amp;BTT[[#This Row],[SAP-Modul
(Pflichtauswahl)]])&gt;0,"Modul anders","okay"),"")</f>
        <v>okay</v>
      </c>
      <c r="AQ1235" t="str">
        <f>IFERROR(IF(COUNTIFS(BTT[Verwendete Transaktion (Pflichtauswahl)],BTT[[#This Row],[Verwendete Transaktion (Pflichtauswahl)]],BTT[Verantwortliches TP
(automatisch)],"&lt;&gt;"&amp;BTT[[#This Row],[Verantwortliches TP
(automatisch)]])&gt;0,"Transaktion mehrfach","okay"),"")</f>
        <v>okay</v>
      </c>
      <c r="AR1235" t="str">
        <f>IFERROR(IF(COUNTIFS(BTT[Verwendete Transaktion (Pflichtauswahl)],BTT[[#This Row],[Verwendete Transaktion (Pflichtauswahl)]],BTT[Verantwortliches TP
(automatisch)],"&lt;&gt;"&amp;VLOOKUP(aktives_Teilprojekt,Teilprojekte[[Teilprojekte]:[Kürzel]],2,FALSE))&gt;0,"Transaktion mehrfach","okay"),"")</f>
        <v>okay</v>
      </c>
      <c r="AS1235" t="s">
        <v>3497</v>
      </c>
    </row>
    <row r="1236" spans="1:45">
      <c r="A1236" t="str">
        <f>IFERROR(IF(BTT[[#This Row],[Lfd Nr. 
(aus konsolidierter Datei)]]&lt;&gt;"",BTT[[#This Row],[Lfd Nr. 
(aus konsolidierter Datei)]],VLOOKUP(aktives_Teilprojekt,Teilprojekte[[Teilprojekte]:[Kürzel]],2,FALSE)&amp;ROW(BTT[[#This Row],[Lfd Nr.
(automatisch)]])-2),"")</f>
        <v>FI2761</v>
      </c>
      <c r="B1236" t="s">
        <v>807</v>
      </c>
      <c r="D1236" t="s">
        <v>3394</v>
      </c>
      <c r="E1236" t="str">
        <f>IFERROR(IF(NOT(BTT[[#This Row],[Manuelle Änderung des Verantwortliches TP
(Auswahl - bei Bedarf)]]=""),BTT[[#This Row],[Manuelle Änderung des Verantwortliches TP
(Auswahl - bei Bedarf)]],VLOOKUP(BTT[[#This Row],[Hauptprozess
(Pflichtauswahl)]],Hauptprozesse[],3,FALSE)),"")</f>
        <v>FI</v>
      </c>
      <c r="F1236" t="s">
        <v>5</v>
      </c>
      <c r="G1236" t="s">
        <v>851</v>
      </c>
      <c r="H1236" t="s">
        <v>1041</v>
      </c>
      <c r="I1236" t="s">
        <v>3498</v>
      </c>
      <c r="J1236" t="str">
        <f>IFERROR(VLOOKUP(BTT[[#This Row],[Verwendete Transaktion (Pflichtauswahl)]],Transaktionen[[Transaktionen]:[Langtext]],2,FALSE),"")</f>
        <v>Istkosten kumuliert</v>
      </c>
      <c r="O1236" t="s">
        <v>83</v>
      </c>
      <c r="T1236" t="s">
        <v>83</v>
      </c>
      <c r="V1236" t="str">
        <f>IFERROR(VLOOKUP(BTT[[#This Row],[Verwendetes Formular
(Auswahl falls relevant)]],Formulare[[Formularbezeichnung]:[Formularname (technisch)]],2,FALSE),"")</f>
        <v/>
      </c>
      <c r="X1236" t="s">
        <v>83</v>
      </c>
      <c r="Y1236" s="4"/>
      <c r="AB1236" t="s">
        <v>85</v>
      </c>
      <c r="AC1236" s="22" t="s">
        <v>97</v>
      </c>
      <c r="AD1236" t="s">
        <v>816</v>
      </c>
      <c r="AF1236" t="s">
        <v>3499</v>
      </c>
      <c r="AI1236" t="s">
        <v>85</v>
      </c>
      <c r="AJ1236" t="s">
        <v>85</v>
      </c>
      <c r="AK1236" t="str">
        <f>IF(BTT[[#This Row],[Subprozess
(optionale Auswahl)]]="","okay",IF(VLOOKUP(BTT[[#This Row],[Subprozess
(optionale Auswahl)]],BPML[[Subprozess]:[Zugeordneter Hauptprozess]],3,FALSE)=BTT[[#This Row],[Hauptprozess
(Pflichtauswahl)]],"okay","falscher Subprozess"))</f>
        <v>okay</v>
      </c>
      <c r="AL1236" t="str">
        <f>IF(aktives_Teilprojekt="Master","",IF(BTT[[#This Row],[Verantwortliches TP
(automatisch)]]=VLOOKUP(aktives_Teilprojekt,Teilprojekte[[Teilprojekte]:[Kürzel]],2,FALSE),"okay","Hauptprozess anderes TP"))</f>
        <v>okay</v>
      </c>
      <c r="AM12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36" t="str">
        <f>IFERROR(IF(BTT[[#This Row],[SAP-Modul
(Pflichtauswahl)]]&lt;&gt;VLOOKUP(BTT[[#This Row],[Verwendete Transaktion (Pflichtauswahl)]],Transaktionen[[Transaktionen]:[Modul]],3,FALSE),"Modul anders","okay"),"")</f>
        <v>Modul anders</v>
      </c>
      <c r="AP1236" t="str">
        <f>IFERROR(IF(COUNTIFS(BTT[Verwendete Transaktion (Pflichtauswahl)],BTT[[#This Row],[Verwendete Transaktion (Pflichtauswahl)]],BTT[SAP-Modul
(Pflichtauswahl)],"&lt;&gt;"&amp;BTT[[#This Row],[SAP-Modul
(Pflichtauswahl)]])&gt;0,"Modul anders","okay"),"")</f>
        <v>okay</v>
      </c>
      <c r="AQ1236" t="str">
        <f>IFERROR(IF(COUNTIFS(BTT[Verwendete Transaktion (Pflichtauswahl)],BTT[[#This Row],[Verwendete Transaktion (Pflichtauswahl)]],BTT[Verantwortliches TP
(automatisch)],"&lt;&gt;"&amp;BTT[[#This Row],[Verantwortliches TP
(automatisch)]])&gt;0,"Transaktion mehrfach","okay"),"")</f>
        <v>okay</v>
      </c>
      <c r="AR1236" t="str">
        <f>IFERROR(IF(COUNTIFS(BTT[Verwendete Transaktion (Pflichtauswahl)],BTT[[#This Row],[Verwendete Transaktion (Pflichtauswahl)]],BTT[Verantwortliches TP
(automatisch)],"&lt;&gt;"&amp;VLOOKUP(aktives_Teilprojekt,Teilprojekte[[Teilprojekte]:[Kürzel]],2,FALSE))&gt;0,"Transaktion mehrfach","okay"),"")</f>
        <v>okay</v>
      </c>
      <c r="AS1236" t="s">
        <v>3500</v>
      </c>
    </row>
    <row r="1237" spans="1:45">
      <c r="A1237" t="str">
        <f>IFERROR(IF(BTT[[#This Row],[Lfd Nr. 
(aus konsolidierter Datei)]]&lt;&gt;"",BTT[[#This Row],[Lfd Nr. 
(aus konsolidierter Datei)]],VLOOKUP(aktives_Teilprojekt,Teilprojekte[[Teilprojekte]:[Kürzel]],2,FALSE)&amp;ROW(BTT[[#This Row],[Lfd Nr.
(automatisch)]])-2),"")</f>
        <v>FI2762</v>
      </c>
      <c r="B1237" t="s">
        <v>807</v>
      </c>
      <c r="D1237" t="s">
        <v>3394</v>
      </c>
      <c r="E1237" t="str">
        <f>IFERROR(IF(NOT(BTT[[#This Row],[Manuelle Änderung des Verantwortliches TP
(Auswahl - bei Bedarf)]]=""),BTT[[#This Row],[Manuelle Änderung des Verantwortliches TP
(Auswahl - bei Bedarf)]],VLOOKUP(BTT[[#This Row],[Hauptprozess
(Pflichtauswahl)]],Hauptprozesse[],3,FALSE)),"")</f>
        <v>FI</v>
      </c>
      <c r="F1237" t="s">
        <v>5</v>
      </c>
      <c r="G1237" t="s">
        <v>851</v>
      </c>
      <c r="H1237" t="s">
        <v>1041</v>
      </c>
      <c r="I1237" t="s">
        <v>3501</v>
      </c>
      <c r="J1237" t="str">
        <f>IFERROR(VLOOKUP(BTT[[#This Row],[Verwendete Transaktion (Pflichtauswahl)]],Transaktionen[[Transaktionen]:[Langtext]],2,FALSE),"")</f>
        <v>Plan/Ist/Abw. Projekt und Verantw.</v>
      </c>
      <c r="O1237" t="s">
        <v>83</v>
      </c>
      <c r="T1237" t="s">
        <v>83</v>
      </c>
      <c r="V1237" t="str">
        <f>IFERROR(VLOOKUP(BTT[[#This Row],[Verwendetes Formular
(Auswahl falls relevant)]],Formulare[[Formularbezeichnung]:[Formularname (technisch)]],2,FALSE),"")</f>
        <v/>
      </c>
      <c r="X1237" t="s">
        <v>83</v>
      </c>
      <c r="Y1237" s="4"/>
      <c r="AB1237" t="s">
        <v>85</v>
      </c>
      <c r="AC1237" s="22" t="s">
        <v>97</v>
      </c>
      <c r="AD1237" t="s">
        <v>816</v>
      </c>
      <c r="AF1237" t="s">
        <v>3502</v>
      </c>
      <c r="AI1237" t="s">
        <v>85</v>
      </c>
      <c r="AJ1237" t="s">
        <v>85</v>
      </c>
      <c r="AK1237" t="str">
        <f>IF(BTT[[#This Row],[Subprozess
(optionale Auswahl)]]="","okay",IF(VLOOKUP(BTT[[#This Row],[Subprozess
(optionale Auswahl)]],BPML[[Subprozess]:[Zugeordneter Hauptprozess]],3,FALSE)=BTT[[#This Row],[Hauptprozess
(Pflichtauswahl)]],"okay","falscher Subprozess"))</f>
        <v>okay</v>
      </c>
      <c r="AL1237" t="str">
        <f>IF(aktives_Teilprojekt="Master","",IF(BTT[[#This Row],[Verantwortliches TP
(automatisch)]]=VLOOKUP(aktives_Teilprojekt,Teilprojekte[[Teilprojekte]:[Kürzel]],2,FALSE),"okay","Hauptprozess anderes TP"))</f>
        <v>okay</v>
      </c>
      <c r="AM12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37" t="str">
        <f>IFERROR(IF(BTT[[#This Row],[SAP-Modul
(Pflichtauswahl)]]&lt;&gt;VLOOKUP(BTT[[#This Row],[Verwendete Transaktion (Pflichtauswahl)]],Transaktionen[[Transaktionen]:[Modul]],3,FALSE),"Modul anders","okay"),"")</f>
        <v>Modul anders</v>
      </c>
      <c r="AP1237" t="str">
        <f>IFERROR(IF(COUNTIFS(BTT[Verwendete Transaktion (Pflichtauswahl)],BTT[[#This Row],[Verwendete Transaktion (Pflichtauswahl)]],BTT[SAP-Modul
(Pflichtauswahl)],"&lt;&gt;"&amp;BTT[[#This Row],[SAP-Modul
(Pflichtauswahl)]])&gt;0,"Modul anders","okay"),"")</f>
        <v>okay</v>
      </c>
      <c r="AQ1237" t="str">
        <f>IFERROR(IF(COUNTIFS(BTT[Verwendete Transaktion (Pflichtauswahl)],BTT[[#This Row],[Verwendete Transaktion (Pflichtauswahl)]],BTT[Verantwortliches TP
(automatisch)],"&lt;&gt;"&amp;BTT[[#This Row],[Verantwortliches TP
(automatisch)]])&gt;0,"Transaktion mehrfach","okay"),"")</f>
        <v>okay</v>
      </c>
      <c r="AR1237" t="str">
        <f>IFERROR(IF(COUNTIFS(BTT[Verwendete Transaktion (Pflichtauswahl)],BTT[[#This Row],[Verwendete Transaktion (Pflichtauswahl)]],BTT[Verantwortliches TP
(automatisch)],"&lt;&gt;"&amp;VLOOKUP(aktives_Teilprojekt,Teilprojekte[[Teilprojekte]:[Kürzel]],2,FALSE))&gt;0,"Transaktion mehrfach","okay"),"")</f>
        <v>okay</v>
      </c>
      <c r="AS1237" t="s">
        <v>3503</v>
      </c>
    </row>
    <row r="1238" spans="1:45" ht="75">
      <c r="A1238" t="str">
        <f>IFERROR(IF(BTT[[#This Row],[Lfd Nr. 
(aus konsolidierter Datei)]]&lt;&gt;"",BTT[[#This Row],[Lfd Nr. 
(aus konsolidierter Datei)]],VLOOKUP(aktives_Teilprojekt,Teilprojekte[[Teilprojekte]:[Kürzel]],2,FALSE)&amp;ROW(BTT[[#This Row],[Lfd Nr.
(automatisch)]])-2),"")</f>
        <v>FI411</v>
      </c>
      <c r="B1238" t="s">
        <v>79</v>
      </c>
      <c r="D1238" t="s">
        <v>2981</v>
      </c>
      <c r="E1238" t="str">
        <f>IFERROR(IF(NOT(BTT[[#This Row],[Manuelle Änderung des Verantwortliches TP
(Auswahl - bei Bedarf)]]=""),BTT[[#This Row],[Manuelle Änderung des Verantwortliches TP
(Auswahl - bei Bedarf)]],VLOOKUP(BTT[[#This Row],[Hauptprozess
(Pflichtauswahl)]],Hauptprozesse[],3,FALSE)),"")</f>
        <v>FI</v>
      </c>
      <c r="G1238" t="s">
        <v>81</v>
      </c>
      <c r="H1238" t="s">
        <v>831</v>
      </c>
      <c r="I1238" t="s">
        <v>3504</v>
      </c>
      <c r="J1238" t="str">
        <f>IFERROR(VLOOKUP(BTT[[#This Row],[Verwendete Transaktion (Pflichtauswahl)]],Transaktionen[[Transaktionen]:[Langtext]],2,FALSE),"")</f>
        <v/>
      </c>
      <c r="O1238" t="s">
        <v>83</v>
      </c>
      <c r="T1238" t="s">
        <v>83</v>
      </c>
      <c r="V1238" t="str">
        <f>IFERROR(VLOOKUP(BTT[[#This Row],[Verwendetes Formular
(Auswahl falls relevant)]],Formulare[[Formularbezeichnung]:[Formularname (technisch)]],2,FALSE),"")</f>
        <v/>
      </c>
      <c r="X1238" t="s">
        <v>83</v>
      </c>
      <c r="Y1238" s="4" t="s">
        <v>3505</v>
      </c>
      <c r="AC1238" s="22" t="s">
        <v>97</v>
      </c>
      <c r="AD1238" t="s">
        <v>98</v>
      </c>
      <c r="AF1238" s="22" t="s">
        <v>97</v>
      </c>
      <c r="AJ1238" t="s">
        <v>99</v>
      </c>
      <c r="AK1238" t="str">
        <f>IF(BTT[[#This Row],[Subprozess
(optionale Auswahl)]]="","okay",IF(VLOOKUP(BTT[[#This Row],[Subprozess
(optionale Auswahl)]],BPML[[Subprozess]:[Zugeordneter Hauptprozess]],3,FALSE)=BTT[[#This Row],[Hauptprozess
(Pflichtauswahl)]],"okay","falscher Subprozess"))</f>
        <v>okay</v>
      </c>
      <c r="AL1238" t="str">
        <f>IF(aktives_Teilprojekt="Master","",IF(BTT[[#This Row],[Verantwortliches TP
(automatisch)]]=VLOOKUP(aktives_Teilprojekt,Teilprojekte[[Teilprojekte]:[Kürzel]],2,FALSE),"okay","Hauptprozess anderes TP"))</f>
        <v>okay</v>
      </c>
      <c r="AM12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38" t="str">
        <f>IFERROR(IF(BTT[[#This Row],[SAP-Modul
(Pflichtauswahl)]]&lt;&gt;VLOOKUP(BTT[[#This Row],[Verwendete Transaktion (Pflichtauswahl)]],Transaktionen[[Transaktionen]:[Modul]],3,FALSE),"Modul anders","okay"),"")</f>
        <v/>
      </c>
      <c r="AP1238" t="str">
        <f>IFERROR(IF(COUNTIFS(BTT[Verwendete Transaktion (Pflichtauswahl)],BTT[[#This Row],[Verwendete Transaktion (Pflichtauswahl)]],BTT[SAP-Modul
(Pflichtauswahl)],"&lt;&gt;"&amp;BTT[[#This Row],[SAP-Modul
(Pflichtauswahl)]])&gt;0,"Modul anders","okay"),"")</f>
        <v>okay</v>
      </c>
      <c r="AQ1238" t="str">
        <f>IFERROR(IF(COUNTIFS(BTT[Verwendete Transaktion (Pflichtauswahl)],BTT[[#This Row],[Verwendete Transaktion (Pflichtauswahl)]],BTT[Verantwortliches TP
(automatisch)],"&lt;&gt;"&amp;BTT[[#This Row],[Verantwortliches TP
(automatisch)]])&gt;0,"Transaktion mehrfach","okay"),"")</f>
        <v>okay</v>
      </c>
      <c r="AR1238" t="str">
        <f>IFERROR(IF(COUNTIFS(BTT[Verwendete Transaktion (Pflichtauswahl)],BTT[[#This Row],[Verwendete Transaktion (Pflichtauswahl)]],BTT[Verantwortliches TP
(automatisch)],"&lt;&gt;"&amp;VLOOKUP(aktives_Teilprojekt,Teilprojekte[[Teilprojekte]:[Kürzel]],2,FALSE))&gt;0,"Transaktion mehrfach","okay"),"")</f>
        <v>okay</v>
      </c>
      <c r="AS1238" t="s">
        <v>3506</v>
      </c>
    </row>
    <row r="1239" spans="1:45" ht="45">
      <c r="A1239" t="str">
        <f>IFERROR(IF(BTT[[#This Row],[Lfd Nr. 
(aus konsolidierter Datei)]]&lt;&gt;"",BTT[[#This Row],[Lfd Nr. 
(aus konsolidierter Datei)]],VLOOKUP(aktives_Teilprojekt,Teilprojekte[[Teilprojekte]:[Kürzel]],2,FALSE)&amp;ROW(BTT[[#This Row],[Lfd Nr.
(automatisch)]])-2),"")</f>
        <v>FI347</v>
      </c>
      <c r="B1239" t="s">
        <v>79</v>
      </c>
      <c r="D1239" t="s">
        <v>102</v>
      </c>
      <c r="E1239" t="str">
        <f>IFERROR(IF(NOT(BTT[[#This Row],[Manuelle Änderung des Verantwortliches TP
(Auswahl - bei Bedarf)]]=""),BTT[[#This Row],[Manuelle Änderung des Verantwortliches TP
(Auswahl - bei Bedarf)]],VLOOKUP(BTT[[#This Row],[Hauptprozess
(Pflichtauswahl)]],Hauptprozesse[],3,FALSE)),"")</f>
        <v>FI</v>
      </c>
      <c r="G1239" t="s">
        <v>81</v>
      </c>
      <c r="H1239" t="s">
        <v>831</v>
      </c>
      <c r="I1239" t="s">
        <v>3507</v>
      </c>
      <c r="J1239" t="str">
        <f>IFERROR(VLOOKUP(BTT[[#This Row],[Verwendete Transaktion (Pflichtauswahl)]],Transaktionen[[Transaktionen]:[Langtext]],2,FALSE),"")</f>
        <v/>
      </c>
      <c r="O1239" t="s">
        <v>83</v>
      </c>
      <c r="T1239" t="s">
        <v>83</v>
      </c>
      <c r="V1239" t="str">
        <f>IFERROR(VLOOKUP(BTT[[#This Row],[Verwendetes Formular
(Auswahl falls relevant)]],Formulare[[Formularbezeichnung]:[Formularname (technisch)]],2,FALSE),"")</f>
        <v/>
      </c>
      <c r="X1239" t="s">
        <v>83</v>
      </c>
      <c r="Y1239" s="4" t="s">
        <v>3508</v>
      </c>
      <c r="AC1239" s="22" t="s">
        <v>97</v>
      </c>
      <c r="AD1239" t="s">
        <v>98</v>
      </c>
      <c r="AF1239" s="22" t="s">
        <v>97</v>
      </c>
      <c r="AJ1239" t="s">
        <v>99</v>
      </c>
      <c r="AK1239" t="str">
        <f>IF(BTT[[#This Row],[Subprozess
(optionale Auswahl)]]="","okay",IF(VLOOKUP(BTT[[#This Row],[Subprozess
(optionale Auswahl)]],BPML[[Subprozess]:[Zugeordneter Hauptprozess]],3,FALSE)=BTT[[#This Row],[Hauptprozess
(Pflichtauswahl)]],"okay","falscher Subprozess"))</f>
        <v>okay</v>
      </c>
      <c r="AL1239" t="str">
        <f>IF(aktives_Teilprojekt="Master","",IF(BTT[[#This Row],[Verantwortliches TP
(automatisch)]]=VLOOKUP(aktives_Teilprojekt,Teilprojekte[[Teilprojekte]:[Kürzel]],2,FALSE),"okay","Hauptprozess anderes TP"))</f>
        <v>okay</v>
      </c>
      <c r="AM12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39" t="str">
        <f>IFERROR(IF(BTT[[#This Row],[SAP-Modul
(Pflichtauswahl)]]&lt;&gt;VLOOKUP(BTT[[#This Row],[Verwendete Transaktion (Pflichtauswahl)]],Transaktionen[[Transaktionen]:[Modul]],3,FALSE),"Modul anders","okay"),"")</f>
        <v/>
      </c>
      <c r="AP1239" t="str">
        <f>IFERROR(IF(COUNTIFS(BTT[Verwendete Transaktion (Pflichtauswahl)],BTT[[#This Row],[Verwendete Transaktion (Pflichtauswahl)]],BTT[SAP-Modul
(Pflichtauswahl)],"&lt;&gt;"&amp;BTT[[#This Row],[SAP-Modul
(Pflichtauswahl)]])&gt;0,"Modul anders","okay"),"")</f>
        <v>okay</v>
      </c>
      <c r="AQ1239" t="str">
        <f>IFERROR(IF(COUNTIFS(BTT[Verwendete Transaktion (Pflichtauswahl)],BTT[[#This Row],[Verwendete Transaktion (Pflichtauswahl)]],BTT[Verantwortliches TP
(automatisch)],"&lt;&gt;"&amp;BTT[[#This Row],[Verantwortliches TP
(automatisch)]])&gt;0,"Transaktion mehrfach","okay"),"")</f>
        <v>okay</v>
      </c>
      <c r="AR1239" t="str">
        <f>IFERROR(IF(COUNTIFS(BTT[Verwendete Transaktion (Pflichtauswahl)],BTT[[#This Row],[Verwendete Transaktion (Pflichtauswahl)]],BTT[Verantwortliches TP
(automatisch)],"&lt;&gt;"&amp;VLOOKUP(aktives_Teilprojekt,Teilprojekte[[Teilprojekte]:[Kürzel]],2,FALSE))&gt;0,"Transaktion mehrfach","okay"),"")</f>
        <v>okay</v>
      </c>
      <c r="AS1239" t="s">
        <v>3509</v>
      </c>
    </row>
    <row r="1240" spans="1:45">
      <c r="A1240" t="str">
        <f>IFERROR(IF(BTT[[#This Row],[Lfd Nr. 
(aus konsolidierter Datei)]]&lt;&gt;"",BTT[[#This Row],[Lfd Nr. 
(aus konsolidierter Datei)]],VLOOKUP(aktives_Teilprojekt,Teilprojekte[[Teilprojekte]:[Kürzel]],2,FALSE)&amp;ROW(BTT[[#This Row],[Lfd Nr.
(automatisch)]])-2),"")</f>
        <v>FI1196</v>
      </c>
      <c r="B1240" t="s">
        <v>904</v>
      </c>
      <c r="D1240" t="s">
        <v>3510</v>
      </c>
      <c r="E1240" t="str">
        <f>IFERROR(IF(NOT(BTT[[#This Row],[Manuelle Änderung des Verantwortliches TP
(Auswahl - bei Bedarf)]]=""),BTT[[#This Row],[Manuelle Änderung des Verantwortliches TP
(Auswahl - bei Bedarf)]],VLOOKUP(BTT[[#This Row],[Hauptprozess
(Pflichtauswahl)]],Hauptprozesse[],3,FALSE)),"")</f>
        <v>FI</v>
      </c>
      <c r="G1240" t="s">
        <v>851</v>
      </c>
      <c r="H1240" t="s">
        <v>737</v>
      </c>
      <c r="I1240" t="s">
        <v>3511</v>
      </c>
      <c r="J1240" t="str">
        <f>IFERROR(VLOOKUP(BTT[[#This Row],[Verwendete Transaktion (Pflichtauswahl)]],Transaktionen[[Transaktionen]:[Langtext]],2,FALSE),"")</f>
        <v>SAP Business Workplace</v>
      </c>
      <c r="O1240" t="s">
        <v>83</v>
      </c>
      <c r="T1240" t="s">
        <v>83</v>
      </c>
      <c r="V1240" t="str">
        <f>IFERROR(VLOOKUP(BTT[[#This Row],[Verwendetes Formular
(Auswahl falls relevant)]],Formulare[[Formularbezeichnung]:[Formularname (technisch)]],2,FALSE),"")</f>
        <v/>
      </c>
      <c r="X1240" t="s">
        <v>83</v>
      </c>
      <c r="Y1240" s="4"/>
      <c r="AB1240" t="s">
        <v>85</v>
      </c>
      <c r="AC1240" s="22" t="s">
        <v>97</v>
      </c>
      <c r="AD1240" t="s">
        <v>87</v>
      </c>
      <c r="AF1240" t="s">
        <v>3512</v>
      </c>
      <c r="AI1240" t="s">
        <v>85</v>
      </c>
      <c r="AJ1240" t="s">
        <v>85</v>
      </c>
      <c r="AK1240" t="str">
        <f>IF(BTT[[#This Row],[Subprozess
(optionale Auswahl)]]="","okay",IF(VLOOKUP(BTT[[#This Row],[Subprozess
(optionale Auswahl)]],BPML[[Subprozess]:[Zugeordneter Hauptprozess]],3,FALSE)=BTT[[#This Row],[Hauptprozess
(Pflichtauswahl)]],"okay","falscher Subprozess"))</f>
        <v>okay</v>
      </c>
      <c r="AL1240" t="str">
        <f>IF(aktives_Teilprojekt="Master","",IF(BTT[[#This Row],[Verantwortliches TP
(automatisch)]]=VLOOKUP(aktives_Teilprojekt,Teilprojekte[[Teilprojekte]:[Kürzel]],2,FALSE),"okay","Hauptprozess anderes TP"))</f>
        <v>okay</v>
      </c>
      <c r="AM12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40" t="str">
        <f>IFERROR(IF(BTT[[#This Row],[SAP-Modul
(Pflichtauswahl)]]&lt;&gt;VLOOKUP(BTT[[#This Row],[Verwendete Transaktion (Pflichtauswahl)]],Transaktionen[[Transaktionen]:[Modul]],3,FALSE),"Modul anders","okay"),"")</f>
        <v>okay</v>
      </c>
      <c r="AP1240" t="str">
        <f>IFERROR(IF(COUNTIFS(BTT[Verwendete Transaktion (Pflichtauswahl)],BTT[[#This Row],[Verwendete Transaktion (Pflichtauswahl)]],BTT[SAP-Modul
(Pflichtauswahl)],"&lt;&gt;"&amp;BTT[[#This Row],[SAP-Modul
(Pflichtauswahl)]])&gt;0,"Modul anders","okay"),"")</f>
        <v>okay</v>
      </c>
      <c r="AQ1240" t="str">
        <f>IFERROR(IF(COUNTIFS(BTT[Verwendete Transaktion (Pflichtauswahl)],BTT[[#This Row],[Verwendete Transaktion (Pflichtauswahl)]],BTT[Verantwortliches TP
(automatisch)],"&lt;&gt;"&amp;BTT[[#This Row],[Verantwortliches TP
(automatisch)]])&gt;0,"Transaktion mehrfach","okay"),"")</f>
        <v>okay</v>
      </c>
      <c r="AR1240" t="str">
        <f>IFERROR(IF(COUNTIFS(BTT[Verwendete Transaktion (Pflichtauswahl)],BTT[[#This Row],[Verwendete Transaktion (Pflichtauswahl)]],BTT[Verantwortliches TP
(automatisch)],"&lt;&gt;"&amp;VLOOKUP(aktives_Teilprojekt,Teilprojekte[[Teilprojekte]:[Kürzel]],2,FALSE))&gt;0,"Transaktion mehrfach","okay"),"")</f>
        <v>okay</v>
      </c>
      <c r="AS1240" t="s">
        <v>3513</v>
      </c>
    </row>
    <row r="1241" spans="1:45">
      <c r="A1241" t="str">
        <f>IFERROR(IF(BTT[[#This Row],[Lfd Nr. 
(aus konsolidierter Datei)]]&lt;&gt;"",BTT[[#This Row],[Lfd Nr. 
(aus konsolidierter Datei)]],VLOOKUP(aktives_Teilprojekt,Teilprojekte[[Teilprojekte]:[Kürzel]],2,FALSE)&amp;ROW(BTT[[#This Row],[Lfd Nr.
(automatisch)]])-2),"")</f>
        <v>FI1243</v>
      </c>
      <c r="B1241" t="s">
        <v>878</v>
      </c>
      <c r="D1241" t="s">
        <v>2804</v>
      </c>
      <c r="E1241" t="str">
        <f>IFERROR(IF(NOT(BTT[[#This Row],[Manuelle Änderung des Verantwortliches TP
(Auswahl - bei Bedarf)]]=""),BTT[[#This Row],[Manuelle Änderung des Verantwortliches TP
(Auswahl - bei Bedarf)]],VLOOKUP(BTT[[#This Row],[Hauptprozess
(Pflichtauswahl)]],Hauptprozesse[],3,FALSE)),"")</f>
        <v>FI</v>
      </c>
      <c r="G1241" t="s">
        <v>851</v>
      </c>
      <c r="H1241" t="s">
        <v>737</v>
      </c>
      <c r="I1241" t="s">
        <v>3511</v>
      </c>
      <c r="J1241" t="str">
        <f>IFERROR(VLOOKUP(BTT[[#This Row],[Verwendete Transaktion (Pflichtauswahl)]],Transaktionen[[Transaktionen]:[Langtext]],2,FALSE),"")</f>
        <v>SAP Business Workplace</v>
      </c>
      <c r="O1241" t="s">
        <v>83</v>
      </c>
      <c r="T1241" t="s">
        <v>83</v>
      </c>
      <c r="V1241" t="str">
        <f>IFERROR(VLOOKUP(BTT[[#This Row],[Verwendetes Formular
(Auswahl falls relevant)]],Formulare[[Formularbezeichnung]:[Formularname (technisch)]],2,FALSE),"")</f>
        <v/>
      </c>
      <c r="X1241" t="s">
        <v>83</v>
      </c>
      <c r="Y1241" s="4"/>
      <c r="AB1241" t="s">
        <v>85</v>
      </c>
      <c r="AC1241" s="22" t="s">
        <v>97</v>
      </c>
      <c r="AD1241" t="s">
        <v>87</v>
      </c>
      <c r="AF1241" t="s">
        <v>3512</v>
      </c>
      <c r="AI1241" t="s">
        <v>85</v>
      </c>
      <c r="AJ1241" t="s">
        <v>85</v>
      </c>
      <c r="AK1241" t="str">
        <f>IF(BTT[[#This Row],[Subprozess
(optionale Auswahl)]]="","okay",IF(VLOOKUP(BTT[[#This Row],[Subprozess
(optionale Auswahl)]],BPML[[Subprozess]:[Zugeordneter Hauptprozess]],3,FALSE)=BTT[[#This Row],[Hauptprozess
(Pflichtauswahl)]],"okay","falscher Subprozess"))</f>
        <v>okay</v>
      </c>
      <c r="AL1241" t="str">
        <f>IF(aktives_Teilprojekt="Master","",IF(BTT[[#This Row],[Verantwortliches TP
(automatisch)]]=VLOOKUP(aktives_Teilprojekt,Teilprojekte[[Teilprojekte]:[Kürzel]],2,FALSE),"okay","Hauptprozess anderes TP"))</f>
        <v>okay</v>
      </c>
      <c r="AM12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41" t="str">
        <f>IFERROR(IF(BTT[[#This Row],[SAP-Modul
(Pflichtauswahl)]]&lt;&gt;VLOOKUP(BTT[[#This Row],[Verwendete Transaktion (Pflichtauswahl)]],Transaktionen[[Transaktionen]:[Modul]],3,FALSE),"Modul anders","okay"),"")</f>
        <v>okay</v>
      </c>
      <c r="AP1241" t="str">
        <f>IFERROR(IF(COUNTIFS(BTT[Verwendete Transaktion (Pflichtauswahl)],BTT[[#This Row],[Verwendete Transaktion (Pflichtauswahl)]],BTT[SAP-Modul
(Pflichtauswahl)],"&lt;&gt;"&amp;BTT[[#This Row],[SAP-Modul
(Pflichtauswahl)]])&gt;0,"Modul anders","okay"),"")</f>
        <v>okay</v>
      </c>
      <c r="AQ1241" t="str">
        <f>IFERROR(IF(COUNTIFS(BTT[Verwendete Transaktion (Pflichtauswahl)],BTT[[#This Row],[Verwendete Transaktion (Pflichtauswahl)]],BTT[Verantwortliches TP
(automatisch)],"&lt;&gt;"&amp;BTT[[#This Row],[Verantwortliches TP
(automatisch)]])&gt;0,"Transaktion mehrfach","okay"),"")</f>
        <v>okay</v>
      </c>
      <c r="AR1241" t="str">
        <f>IFERROR(IF(COUNTIFS(BTT[Verwendete Transaktion (Pflichtauswahl)],BTT[[#This Row],[Verwendete Transaktion (Pflichtauswahl)]],BTT[Verantwortliches TP
(automatisch)],"&lt;&gt;"&amp;VLOOKUP(aktives_Teilprojekt,Teilprojekte[[Teilprojekte]:[Kürzel]],2,FALSE))&gt;0,"Transaktion mehrfach","okay"),"")</f>
        <v>okay</v>
      </c>
      <c r="AS1241" t="s">
        <v>3514</v>
      </c>
    </row>
    <row r="1242" spans="1:45">
      <c r="A1242" t="str">
        <f>IFERROR(IF(BTT[[#This Row],[Lfd Nr. 
(aus konsolidierter Datei)]]&lt;&gt;"",BTT[[#This Row],[Lfd Nr. 
(aus konsolidierter Datei)]],VLOOKUP(aktives_Teilprojekt,Teilprojekte[[Teilprojekte]:[Kürzel]],2,FALSE)&amp;ROW(BTT[[#This Row],[Lfd Nr.
(automatisch)]])-2),"")</f>
        <v>FI1284</v>
      </c>
      <c r="B1242" t="s">
        <v>2820</v>
      </c>
      <c r="D1242" t="s">
        <v>3515</v>
      </c>
      <c r="E1242" t="str">
        <f>IFERROR(IF(NOT(BTT[[#This Row],[Manuelle Änderung des Verantwortliches TP
(Auswahl - bei Bedarf)]]=""),BTT[[#This Row],[Manuelle Änderung des Verantwortliches TP
(Auswahl - bei Bedarf)]],VLOOKUP(BTT[[#This Row],[Hauptprozess
(Pflichtauswahl)]],Hauptprozesse[],3,FALSE)),"")</f>
        <v>FI</v>
      </c>
      <c r="G1242" t="s">
        <v>851</v>
      </c>
      <c r="H1242" t="s">
        <v>737</v>
      </c>
      <c r="I1242" t="s">
        <v>3511</v>
      </c>
      <c r="J1242" t="str">
        <f>IFERROR(VLOOKUP(BTT[[#This Row],[Verwendete Transaktion (Pflichtauswahl)]],Transaktionen[[Transaktionen]:[Langtext]],2,FALSE),"")</f>
        <v>SAP Business Workplace</v>
      </c>
      <c r="O1242" t="s">
        <v>83</v>
      </c>
      <c r="T1242" t="s">
        <v>83</v>
      </c>
      <c r="V1242" t="str">
        <f>IFERROR(VLOOKUP(BTT[[#This Row],[Verwendetes Formular
(Auswahl falls relevant)]],Formulare[[Formularbezeichnung]:[Formularname (technisch)]],2,FALSE),"")</f>
        <v/>
      </c>
      <c r="X1242" t="s">
        <v>83</v>
      </c>
      <c r="Y1242" s="4"/>
      <c r="AB1242" t="s">
        <v>85</v>
      </c>
      <c r="AC1242" s="22" t="s">
        <v>97</v>
      </c>
      <c r="AD1242" t="s">
        <v>87</v>
      </c>
      <c r="AF1242" t="s">
        <v>3512</v>
      </c>
      <c r="AI1242" t="s">
        <v>85</v>
      </c>
      <c r="AJ1242" t="s">
        <v>85</v>
      </c>
      <c r="AK1242" t="str">
        <f>IF(BTT[[#This Row],[Subprozess
(optionale Auswahl)]]="","okay",IF(VLOOKUP(BTT[[#This Row],[Subprozess
(optionale Auswahl)]],BPML[[Subprozess]:[Zugeordneter Hauptprozess]],3,FALSE)=BTT[[#This Row],[Hauptprozess
(Pflichtauswahl)]],"okay","falscher Subprozess"))</f>
        <v>okay</v>
      </c>
      <c r="AL1242" t="str">
        <f>IF(aktives_Teilprojekt="Master","",IF(BTT[[#This Row],[Verantwortliches TP
(automatisch)]]=VLOOKUP(aktives_Teilprojekt,Teilprojekte[[Teilprojekte]:[Kürzel]],2,FALSE),"okay","Hauptprozess anderes TP"))</f>
        <v>okay</v>
      </c>
      <c r="AM12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42" t="str">
        <f>IFERROR(IF(BTT[[#This Row],[SAP-Modul
(Pflichtauswahl)]]&lt;&gt;VLOOKUP(BTT[[#This Row],[Verwendete Transaktion (Pflichtauswahl)]],Transaktionen[[Transaktionen]:[Modul]],3,FALSE),"Modul anders","okay"),"")</f>
        <v>okay</v>
      </c>
      <c r="AP1242" t="str">
        <f>IFERROR(IF(COUNTIFS(BTT[Verwendete Transaktion (Pflichtauswahl)],BTT[[#This Row],[Verwendete Transaktion (Pflichtauswahl)]],BTT[SAP-Modul
(Pflichtauswahl)],"&lt;&gt;"&amp;BTT[[#This Row],[SAP-Modul
(Pflichtauswahl)]])&gt;0,"Modul anders","okay"),"")</f>
        <v>okay</v>
      </c>
      <c r="AQ1242" t="str">
        <f>IFERROR(IF(COUNTIFS(BTT[Verwendete Transaktion (Pflichtauswahl)],BTT[[#This Row],[Verwendete Transaktion (Pflichtauswahl)]],BTT[Verantwortliches TP
(automatisch)],"&lt;&gt;"&amp;BTT[[#This Row],[Verantwortliches TP
(automatisch)]])&gt;0,"Transaktion mehrfach","okay"),"")</f>
        <v>okay</v>
      </c>
      <c r="AR1242" t="str">
        <f>IFERROR(IF(COUNTIFS(BTT[Verwendete Transaktion (Pflichtauswahl)],BTT[[#This Row],[Verwendete Transaktion (Pflichtauswahl)]],BTT[Verantwortliches TP
(automatisch)],"&lt;&gt;"&amp;VLOOKUP(aktives_Teilprojekt,Teilprojekte[[Teilprojekte]:[Kürzel]],2,FALSE))&gt;0,"Transaktion mehrfach","okay"),"")</f>
        <v>okay</v>
      </c>
      <c r="AS1242" t="s">
        <v>3516</v>
      </c>
    </row>
    <row r="1243" spans="1:45" ht="60">
      <c r="A1243" t="str">
        <f>IFERROR(IF(BTT[[#This Row],[Lfd Nr. 
(aus konsolidierter Datei)]]&lt;&gt;"",BTT[[#This Row],[Lfd Nr. 
(aus konsolidierter Datei)]],VLOOKUP(aktives_Teilprojekt,Teilprojekte[[Teilprojekte]:[Kürzel]],2,FALSE)&amp;ROW(BTT[[#This Row],[Lfd Nr.
(automatisch)]])-2),"")</f>
        <v>FI592</v>
      </c>
      <c r="B1243" t="s">
        <v>79</v>
      </c>
      <c r="D1243" t="s">
        <v>3517</v>
      </c>
      <c r="E1243" t="str">
        <f>IFERROR(IF(NOT(BTT[[#This Row],[Manuelle Änderung des Verantwortliches TP
(Auswahl - bei Bedarf)]]=""),BTT[[#This Row],[Manuelle Änderung des Verantwortliches TP
(Auswahl - bei Bedarf)]],VLOOKUP(BTT[[#This Row],[Hauptprozess
(Pflichtauswahl)]],Hauptprozesse[],3,FALSE)),"")</f>
        <v>FI</v>
      </c>
      <c r="G1243" t="s">
        <v>81</v>
      </c>
      <c r="H1243" t="s">
        <v>5</v>
      </c>
      <c r="I1243" t="s">
        <v>3518</v>
      </c>
      <c r="J1243" t="str">
        <f>IFERROR(VLOOKUP(BTT[[#This Row],[Verwendete Transaktion (Pflichtauswahl)]],Transaktionen[[Transaktionen]:[Langtext]],2,FALSE),"")</f>
        <v>Transport Organizer</v>
      </c>
      <c r="O1243" t="s">
        <v>83</v>
      </c>
      <c r="T1243" t="s">
        <v>83</v>
      </c>
      <c r="V1243" t="str">
        <f>IFERROR(VLOOKUP(BTT[[#This Row],[Verwendetes Formular
(Auswahl falls relevant)]],Formulare[[Formularbezeichnung]:[Formularname (technisch)]],2,FALSE),"")</f>
        <v/>
      </c>
      <c r="X1243" t="s">
        <v>83</v>
      </c>
      <c r="Y1243" s="4" t="s">
        <v>3519</v>
      </c>
      <c r="AB1243" t="s">
        <v>85</v>
      </c>
      <c r="AC1243" s="22" t="s">
        <v>97</v>
      </c>
      <c r="AD1243" t="s">
        <v>98</v>
      </c>
      <c r="AF1243" s="22" t="s">
        <v>97</v>
      </c>
      <c r="AI1243" t="s">
        <v>85</v>
      </c>
      <c r="AJ1243" t="s">
        <v>85</v>
      </c>
      <c r="AK1243" t="str">
        <f>IF(BTT[[#This Row],[Subprozess
(optionale Auswahl)]]="","okay",IF(VLOOKUP(BTT[[#This Row],[Subprozess
(optionale Auswahl)]],BPML[[Subprozess]:[Zugeordneter Hauptprozess]],3,FALSE)=BTT[[#This Row],[Hauptprozess
(Pflichtauswahl)]],"okay","falscher Subprozess"))</f>
        <v>okay</v>
      </c>
      <c r="AL1243" t="str">
        <f>IF(aktives_Teilprojekt="Master","",IF(BTT[[#This Row],[Verantwortliches TP
(automatisch)]]=VLOOKUP(aktives_Teilprojekt,Teilprojekte[[Teilprojekte]:[Kürzel]],2,FALSE),"okay","Hauptprozess anderes TP"))</f>
        <v>okay</v>
      </c>
      <c r="AM12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43" t="str">
        <f>IFERROR(IF(BTT[[#This Row],[SAP-Modul
(Pflichtauswahl)]]&lt;&gt;VLOOKUP(BTT[[#This Row],[Verwendete Transaktion (Pflichtauswahl)]],Transaktionen[[Transaktionen]:[Modul]],3,FALSE),"Modul anders","okay"),"")</f>
        <v>Modul anders</v>
      </c>
      <c r="AP1243" t="str">
        <f>IFERROR(IF(COUNTIFS(BTT[Verwendete Transaktion (Pflichtauswahl)],BTT[[#This Row],[Verwendete Transaktion (Pflichtauswahl)]],BTT[SAP-Modul
(Pflichtauswahl)],"&lt;&gt;"&amp;BTT[[#This Row],[SAP-Modul
(Pflichtauswahl)]])&gt;0,"Modul anders","okay"),"")</f>
        <v>okay</v>
      </c>
      <c r="AQ1243" t="str">
        <f>IFERROR(IF(COUNTIFS(BTT[Verwendete Transaktion (Pflichtauswahl)],BTT[[#This Row],[Verwendete Transaktion (Pflichtauswahl)]],BTT[Verantwortliches TP
(automatisch)],"&lt;&gt;"&amp;BTT[[#This Row],[Verantwortliches TP
(automatisch)]])&gt;0,"Transaktion mehrfach","okay"),"")</f>
        <v>okay</v>
      </c>
      <c r="AR1243" t="str">
        <f>IFERROR(IF(COUNTIFS(BTT[Verwendete Transaktion (Pflichtauswahl)],BTT[[#This Row],[Verwendete Transaktion (Pflichtauswahl)]],BTT[Verantwortliches TP
(automatisch)],"&lt;&gt;"&amp;VLOOKUP(aktives_Teilprojekt,Teilprojekte[[Teilprojekte]:[Kürzel]],2,FALSE))&gt;0,"Transaktion mehrfach","okay"),"")</f>
        <v>okay</v>
      </c>
      <c r="AS1243" t="s">
        <v>3520</v>
      </c>
    </row>
    <row r="1244" spans="1:45">
      <c r="A1244" t="str">
        <f>IFERROR(IF(BTT[[#This Row],[Lfd Nr. 
(aus konsolidierter Datei)]]&lt;&gt;"",BTT[[#This Row],[Lfd Nr. 
(aus konsolidierter Datei)]],VLOOKUP(aktives_Teilprojekt,Teilprojekte[[Teilprojekte]:[Kürzel]],2,FALSE)&amp;ROW(BTT[[#This Row],[Lfd Nr.
(automatisch)]])-2),"")</f>
        <v>FI2763</v>
      </c>
      <c r="B1244" t="s">
        <v>101</v>
      </c>
      <c r="D1244" s="4" t="s">
        <v>376</v>
      </c>
      <c r="E1244" t="str">
        <f>IFERROR(IF(NOT(BTT[[#This Row],[Manuelle Änderung des Verantwortliches TP
(Auswahl - bei Bedarf)]]=""),BTT[[#This Row],[Manuelle Änderung des Verantwortliches TP
(Auswahl - bei Bedarf)]],VLOOKUP(BTT[[#This Row],[Hauptprozess
(Pflichtauswahl)]],Hauptprozesse[],3,FALSE)),"")</f>
        <v>FI</v>
      </c>
      <c r="F1244" t="s">
        <v>5</v>
      </c>
      <c r="G1244" t="s">
        <v>851</v>
      </c>
      <c r="H1244" t="s">
        <v>5</v>
      </c>
      <c r="I1244" t="s">
        <v>3521</v>
      </c>
      <c r="J1244" t="str">
        <f>IFERROR(VLOOKUP(BTT[[#This Row],[Verwendete Transaktion (Pflichtauswahl)]],Transaktionen[[Transaktionen]:[Langtext]],2,FALSE),"")</f>
        <v>ABAP Dictionary Pflege</v>
      </c>
      <c r="V1244" t="str">
        <f>IFERROR(VLOOKUP(BTT[[#This Row],[Verwendetes Formular
(Auswahl falls relevant)]],Formulare[[Formularbezeichnung]:[Formularname (technisch)]],2,FALSE),"")</f>
        <v/>
      </c>
      <c r="X1244" t="s">
        <v>83</v>
      </c>
      <c r="Y1244" s="4" t="s">
        <v>376</v>
      </c>
      <c r="AB1244" t="s">
        <v>85</v>
      </c>
      <c r="AC1244" s="22" t="s">
        <v>97</v>
      </c>
      <c r="AD1244" t="s">
        <v>98</v>
      </c>
      <c r="AF1244" s="22" t="s">
        <v>97</v>
      </c>
      <c r="AI1244" t="s">
        <v>85</v>
      </c>
      <c r="AJ1244" t="s">
        <v>85</v>
      </c>
      <c r="AK1244" t="str">
        <f>IF(BTT[[#This Row],[Subprozess
(optionale Auswahl)]]="","okay",IF(VLOOKUP(BTT[[#This Row],[Subprozess
(optionale Auswahl)]],BPML[[Subprozess]:[Zugeordneter Hauptprozess]],3,FALSE)=BTT[[#This Row],[Hauptprozess
(Pflichtauswahl)]],"okay","falscher Subprozess"))</f>
        <v>okay</v>
      </c>
      <c r="AL1244" t="str">
        <f>IF(aktives_Teilprojekt="Master","",IF(BTT[[#This Row],[Verantwortliches TP
(automatisch)]]=VLOOKUP(aktives_Teilprojekt,Teilprojekte[[Teilprojekte]:[Kürzel]],2,FALSE),"okay","Hauptprozess anderes TP"))</f>
        <v>okay</v>
      </c>
      <c r="AM12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44" t="str">
        <f>IFERROR(IF(BTT[[#This Row],[SAP-Modul
(Pflichtauswahl)]]&lt;&gt;VLOOKUP(BTT[[#This Row],[Verwendete Transaktion (Pflichtauswahl)]],Transaktionen[[Transaktionen]:[Modul]],3,FALSE),"Modul anders","okay"),"")</f>
        <v>okay</v>
      </c>
      <c r="AP1244" t="str">
        <f>IFERROR(IF(COUNTIFS(BTT[Verwendete Transaktion (Pflichtauswahl)],BTT[[#This Row],[Verwendete Transaktion (Pflichtauswahl)]],BTT[SAP-Modul
(Pflichtauswahl)],"&lt;&gt;"&amp;BTT[[#This Row],[SAP-Modul
(Pflichtauswahl)]])&gt;0,"Modul anders","okay"),"")</f>
        <v>okay</v>
      </c>
      <c r="AQ1244" t="str">
        <f>IFERROR(IF(COUNTIFS(BTT[Verwendete Transaktion (Pflichtauswahl)],BTT[[#This Row],[Verwendete Transaktion (Pflichtauswahl)]],BTT[Verantwortliches TP
(automatisch)],"&lt;&gt;"&amp;BTT[[#This Row],[Verantwortliches TP
(automatisch)]])&gt;0,"Transaktion mehrfach","okay"),"")</f>
        <v>okay</v>
      </c>
      <c r="AR1244" t="str">
        <f>IFERROR(IF(COUNTIFS(BTT[Verwendete Transaktion (Pflichtauswahl)],BTT[[#This Row],[Verwendete Transaktion (Pflichtauswahl)]],BTT[Verantwortliches TP
(automatisch)],"&lt;&gt;"&amp;VLOOKUP(aktives_Teilprojekt,Teilprojekte[[Teilprojekte]:[Kürzel]],2,FALSE))&gt;0,"Transaktion mehrfach","okay"),"")</f>
        <v>okay</v>
      </c>
      <c r="AS1244" t="s">
        <v>3522</v>
      </c>
    </row>
    <row r="1245" spans="1:45">
      <c r="A1245" t="str">
        <f>IFERROR(IF(BTT[[#This Row],[Lfd Nr. 
(aus konsolidierter Datei)]]&lt;&gt;"",BTT[[#This Row],[Lfd Nr. 
(aus konsolidierter Datei)]],VLOOKUP(aktives_Teilprojekt,Teilprojekte[[Teilprojekte]:[Kürzel]],2,FALSE)&amp;ROW(BTT[[#This Row],[Lfd Nr.
(automatisch)]])-2),"")</f>
        <v>FI3020</v>
      </c>
      <c r="B1245" t="s">
        <v>813</v>
      </c>
      <c r="D1245" t="s">
        <v>3523</v>
      </c>
      <c r="E1245" t="str">
        <f>IFERROR(IF(NOT(BTT[[#This Row],[Manuelle Änderung des Verantwortliches TP
(Auswahl - bei Bedarf)]]=""),BTT[[#This Row],[Manuelle Änderung des Verantwortliches TP
(Auswahl - bei Bedarf)]],VLOOKUP(BTT[[#This Row],[Hauptprozess
(Pflichtauswahl)]],Hauptprozesse[],3,FALSE)),"")</f>
        <v>FI</v>
      </c>
      <c r="F1245" t="s">
        <v>5</v>
      </c>
      <c r="G1245" t="s">
        <v>809</v>
      </c>
      <c r="H1245" t="s">
        <v>737</v>
      </c>
      <c r="I1245" t="s">
        <v>3524</v>
      </c>
      <c r="J1245" t="str">
        <f>IFERROR(VLOOKUP(BTT[[#This Row],[Verwendete Transaktion (Pflichtauswahl)]],Transaktionen[[Transaktionen]:[Langtext]],2,FALSE),"")</f>
        <v>Data Browser</v>
      </c>
      <c r="O1245" t="s">
        <v>83</v>
      </c>
      <c r="T1245" t="s">
        <v>83</v>
      </c>
      <c r="V1245" t="str">
        <f>IFERROR(VLOOKUP(BTT[[#This Row],[Verwendetes Formular
(Auswahl falls relevant)]],Formulare[[Formularbezeichnung]:[Formularname (technisch)]],2,FALSE),"")</f>
        <v/>
      </c>
      <c r="X1245" t="s">
        <v>83</v>
      </c>
      <c r="Y1245" s="4"/>
      <c r="AB1245" t="s">
        <v>85</v>
      </c>
      <c r="AC1245" s="22" t="s">
        <v>97</v>
      </c>
      <c r="AD1245" t="s">
        <v>98</v>
      </c>
      <c r="AF1245" s="22" t="s">
        <v>97</v>
      </c>
      <c r="AJ1245" t="s">
        <v>99</v>
      </c>
      <c r="AK1245" t="str">
        <f>IF(BTT[[#This Row],[Subprozess
(optionale Auswahl)]]="","okay",IF(VLOOKUP(BTT[[#This Row],[Subprozess
(optionale Auswahl)]],BPML[[Subprozess]:[Zugeordneter Hauptprozess]],3,FALSE)=BTT[[#This Row],[Hauptprozess
(Pflichtauswahl)]],"okay","falscher Subprozess"))</f>
        <v>okay</v>
      </c>
      <c r="AL1245" t="str">
        <f>IF(aktives_Teilprojekt="Master","",IF(BTT[[#This Row],[Verantwortliches TP
(automatisch)]]=VLOOKUP(aktives_Teilprojekt,Teilprojekte[[Teilprojekte]:[Kürzel]],2,FALSE),"okay","Hauptprozess anderes TP"))</f>
        <v>okay</v>
      </c>
      <c r="AM12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45" t="str">
        <f>IFERROR(IF(BTT[[#This Row],[SAP-Modul
(Pflichtauswahl)]]&lt;&gt;VLOOKUP(BTT[[#This Row],[Verwendete Transaktion (Pflichtauswahl)]],Transaktionen[[Transaktionen]:[Modul]],3,FALSE),"Modul anders","okay"),"")</f>
        <v>okay</v>
      </c>
      <c r="AP1245" t="str">
        <f>IFERROR(IF(COUNTIFS(BTT[Verwendete Transaktion (Pflichtauswahl)],BTT[[#This Row],[Verwendete Transaktion (Pflichtauswahl)]],BTT[SAP-Modul
(Pflichtauswahl)],"&lt;&gt;"&amp;BTT[[#This Row],[SAP-Modul
(Pflichtauswahl)]])&gt;0,"Modul anders","okay"),"")</f>
        <v>okay</v>
      </c>
      <c r="AQ1245" t="str">
        <f>IFERROR(IF(COUNTIFS(BTT[Verwendete Transaktion (Pflichtauswahl)],BTT[[#This Row],[Verwendete Transaktion (Pflichtauswahl)]],BTT[Verantwortliches TP
(automatisch)],"&lt;&gt;"&amp;BTT[[#This Row],[Verantwortliches TP
(automatisch)]])&gt;0,"Transaktion mehrfach","okay"),"")</f>
        <v>okay</v>
      </c>
      <c r="AR1245" t="str">
        <f>IFERROR(IF(COUNTIFS(BTT[Verwendete Transaktion (Pflichtauswahl)],BTT[[#This Row],[Verwendete Transaktion (Pflichtauswahl)]],BTT[Verantwortliches TP
(automatisch)],"&lt;&gt;"&amp;VLOOKUP(aktives_Teilprojekt,Teilprojekte[[Teilprojekte]:[Kürzel]],2,FALSE))&gt;0,"Transaktion mehrfach","okay"),"")</f>
        <v>okay</v>
      </c>
      <c r="AS1245" t="s">
        <v>3525</v>
      </c>
    </row>
    <row r="1246" spans="1:45">
      <c r="A1246" t="str">
        <f>IFERROR(IF(BTT[[#This Row],[Lfd Nr. 
(aus konsolidierter Datei)]]&lt;&gt;"",BTT[[#This Row],[Lfd Nr. 
(aus konsolidierter Datei)]],VLOOKUP(aktives_Teilprojekt,Teilprojekte[[Teilprojekte]:[Kürzel]],2,FALSE)&amp;ROW(BTT[[#This Row],[Lfd Nr.
(automatisch)]])-2),"")</f>
        <v>FI1193</v>
      </c>
      <c r="B1246" t="s">
        <v>868</v>
      </c>
      <c r="D1246" t="s">
        <v>3526</v>
      </c>
      <c r="E1246" t="str">
        <f>IFERROR(IF(NOT(BTT[[#This Row],[Manuelle Änderung des Verantwortliches TP
(Auswahl - bei Bedarf)]]=""),BTT[[#This Row],[Manuelle Änderung des Verantwortliches TP
(Auswahl - bei Bedarf)]],VLOOKUP(BTT[[#This Row],[Hauptprozess
(Pflichtauswahl)]],Hauptprozesse[],3,FALSE)),"")</f>
        <v>FI</v>
      </c>
      <c r="G1246" t="s">
        <v>851</v>
      </c>
      <c r="H1246" t="s">
        <v>737</v>
      </c>
      <c r="I1246" t="s">
        <v>3524</v>
      </c>
      <c r="J1246" t="str">
        <f>IFERROR(VLOOKUP(BTT[[#This Row],[Verwendete Transaktion (Pflichtauswahl)]],Transaktionen[[Transaktionen]:[Langtext]],2,FALSE),"")</f>
        <v>Data Browser</v>
      </c>
      <c r="O1246" t="s">
        <v>83</v>
      </c>
      <c r="T1246" t="s">
        <v>83</v>
      </c>
      <c r="V1246" t="str">
        <f>IFERROR(VLOOKUP(BTT[[#This Row],[Verwendetes Formular
(Auswahl falls relevant)]],Formulare[[Formularbezeichnung]:[Formularname (technisch)]],2,FALSE),"")</f>
        <v/>
      </c>
      <c r="X1246" t="s">
        <v>83</v>
      </c>
      <c r="Y1246" s="4"/>
      <c r="AB1246" t="s">
        <v>85</v>
      </c>
      <c r="AC1246" s="22" t="s">
        <v>97</v>
      </c>
      <c r="AD1246" t="s">
        <v>98</v>
      </c>
      <c r="AF1246" s="22" t="s">
        <v>97</v>
      </c>
      <c r="AI1246" t="s">
        <v>99</v>
      </c>
      <c r="AJ1246" t="s">
        <v>99</v>
      </c>
      <c r="AK1246" t="str">
        <f>IF(BTT[[#This Row],[Subprozess
(optionale Auswahl)]]="","okay",IF(VLOOKUP(BTT[[#This Row],[Subprozess
(optionale Auswahl)]],BPML[[Subprozess]:[Zugeordneter Hauptprozess]],3,FALSE)=BTT[[#This Row],[Hauptprozess
(Pflichtauswahl)]],"okay","falscher Subprozess"))</f>
        <v>okay</v>
      </c>
      <c r="AL1246" t="str">
        <f>IF(aktives_Teilprojekt="Master","",IF(BTT[[#This Row],[Verantwortliches TP
(automatisch)]]=VLOOKUP(aktives_Teilprojekt,Teilprojekte[[Teilprojekte]:[Kürzel]],2,FALSE),"okay","Hauptprozess anderes TP"))</f>
        <v>okay</v>
      </c>
      <c r="AM12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46" t="str">
        <f>IFERROR(IF(BTT[[#This Row],[SAP-Modul
(Pflichtauswahl)]]&lt;&gt;VLOOKUP(BTT[[#This Row],[Verwendete Transaktion (Pflichtauswahl)]],Transaktionen[[Transaktionen]:[Modul]],3,FALSE),"Modul anders","okay"),"")</f>
        <v>okay</v>
      </c>
      <c r="AP1246" t="str">
        <f>IFERROR(IF(COUNTIFS(BTT[Verwendete Transaktion (Pflichtauswahl)],BTT[[#This Row],[Verwendete Transaktion (Pflichtauswahl)]],BTT[SAP-Modul
(Pflichtauswahl)],"&lt;&gt;"&amp;BTT[[#This Row],[SAP-Modul
(Pflichtauswahl)]])&gt;0,"Modul anders","okay"),"")</f>
        <v>okay</v>
      </c>
      <c r="AQ1246" t="str">
        <f>IFERROR(IF(COUNTIFS(BTT[Verwendete Transaktion (Pflichtauswahl)],BTT[[#This Row],[Verwendete Transaktion (Pflichtauswahl)]],BTT[Verantwortliches TP
(automatisch)],"&lt;&gt;"&amp;BTT[[#This Row],[Verantwortliches TP
(automatisch)]])&gt;0,"Transaktion mehrfach","okay"),"")</f>
        <v>okay</v>
      </c>
      <c r="AR1246" t="str">
        <f>IFERROR(IF(COUNTIFS(BTT[Verwendete Transaktion (Pflichtauswahl)],BTT[[#This Row],[Verwendete Transaktion (Pflichtauswahl)]],BTT[Verantwortliches TP
(automatisch)],"&lt;&gt;"&amp;VLOOKUP(aktives_Teilprojekt,Teilprojekte[[Teilprojekte]:[Kürzel]],2,FALSE))&gt;0,"Transaktion mehrfach","okay"),"")</f>
        <v>okay</v>
      </c>
      <c r="AS1246" t="s">
        <v>3527</v>
      </c>
    </row>
    <row r="1247" spans="1:45" ht="45">
      <c r="A1247" t="str">
        <f>IFERROR(IF(BTT[[#This Row],[Lfd Nr. 
(aus konsolidierter Datei)]]&lt;&gt;"",BTT[[#This Row],[Lfd Nr. 
(aus konsolidierter Datei)]],VLOOKUP(aktives_Teilprojekt,Teilprojekte[[Teilprojekte]:[Kürzel]],2,FALSE)&amp;ROW(BTT[[#This Row],[Lfd Nr.
(automatisch)]])-2),"")</f>
        <v>FI769</v>
      </c>
      <c r="B1247" t="s">
        <v>79</v>
      </c>
      <c r="D1247" t="s">
        <v>3528</v>
      </c>
      <c r="E1247" t="str">
        <f>IFERROR(IF(NOT(BTT[[#This Row],[Manuelle Änderung des Verantwortliches TP
(Auswahl - bei Bedarf)]]=""),BTT[[#This Row],[Manuelle Änderung des Verantwortliches TP
(Auswahl - bei Bedarf)]],VLOOKUP(BTT[[#This Row],[Hauptprozess
(Pflichtauswahl)]],Hauptprozesse[],3,FALSE)),"")</f>
        <v>FI</v>
      </c>
      <c r="G1247" t="s">
        <v>81</v>
      </c>
      <c r="H1247" t="s">
        <v>737</v>
      </c>
      <c r="I1247" t="s">
        <v>3524</v>
      </c>
      <c r="J1247" t="str">
        <f>IFERROR(VLOOKUP(BTT[[#This Row],[Verwendete Transaktion (Pflichtauswahl)]],Transaktionen[[Transaktionen]:[Langtext]],2,FALSE),"")</f>
        <v>Data Browser</v>
      </c>
      <c r="O1247" t="s">
        <v>83</v>
      </c>
      <c r="T1247" t="s">
        <v>83</v>
      </c>
      <c r="V1247" t="str">
        <f>IFERROR(VLOOKUP(BTT[[#This Row],[Verwendetes Formular
(Auswahl falls relevant)]],Formulare[[Formularbezeichnung]:[Formularname (technisch)]],2,FALSE),"")</f>
        <v/>
      </c>
      <c r="X1247" t="s">
        <v>83</v>
      </c>
      <c r="Y1247" s="4" t="s">
        <v>3529</v>
      </c>
      <c r="AB1247" t="s">
        <v>85</v>
      </c>
      <c r="AC1247" s="22" t="s">
        <v>97</v>
      </c>
      <c r="AD1247" t="s">
        <v>98</v>
      </c>
      <c r="AF1247" s="22" t="s">
        <v>97</v>
      </c>
      <c r="AI1247" t="s">
        <v>99</v>
      </c>
      <c r="AJ1247" t="s">
        <v>99</v>
      </c>
      <c r="AK1247" t="str">
        <f>IF(BTT[[#This Row],[Subprozess
(optionale Auswahl)]]="","okay",IF(VLOOKUP(BTT[[#This Row],[Subprozess
(optionale Auswahl)]],BPML[[Subprozess]:[Zugeordneter Hauptprozess]],3,FALSE)=BTT[[#This Row],[Hauptprozess
(Pflichtauswahl)]],"okay","falscher Subprozess"))</f>
        <v>okay</v>
      </c>
      <c r="AL1247" t="str">
        <f>IF(aktives_Teilprojekt="Master","",IF(BTT[[#This Row],[Verantwortliches TP
(automatisch)]]=VLOOKUP(aktives_Teilprojekt,Teilprojekte[[Teilprojekte]:[Kürzel]],2,FALSE),"okay","Hauptprozess anderes TP"))</f>
        <v>okay</v>
      </c>
      <c r="AM12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47" t="str">
        <f>IFERROR(IF(BTT[[#This Row],[SAP-Modul
(Pflichtauswahl)]]&lt;&gt;VLOOKUP(BTT[[#This Row],[Verwendete Transaktion (Pflichtauswahl)]],Transaktionen[[Transaktionen]:[Modul]],3,FALSE),"Modul anders","okay"),"")</f>
        <v>okay</v>
      </c>
      <c r="AP1247" t="str">
        <f>IFERROR(IF(COUNTIFS(BTT[Verwendete Transaktion (Pflichtauswahl)],BTT[[#This Row],[Verwendete Transaktion (Pflichtauswahl)]],BTT[SAP-Modul
(Pflichtauswahl)],"&lt;&gt;"&amp;BTT[[#This Row],[SAP-Modul
(Pflichtauswahl)]])&gt;0,"Modul anders","okay"),"")</f>
        <v>okay</v>
      </c>
      <c r="AQ1247" t="str">
        <f>IFERROR(IF(COUNTIFS(BTT[Verwendete Transaktion (Pflichtauswahl)],BTT[[#This Row],[Verwendete Transaktion (Pflichtauswahl)]],BTT[Verantwortliches TP
(automatisch)],"&lt;&gt;"&amp;BTT[[#This Row],[Verantwortliches TP
(automatisch)]])&gt;0,"Transaktion mehrfach","okay"),"")</f>
        <v>okay</v>
      </c>
      <c r="AR1247" t="str">
        <f>IFERROR(IF(COUNTIFS(BTT[Verwendete Transaktion (Pflichtauswahl)],BTT[[#This Row],[Verwendete Transaktion (Pflichtauswahl)]],BTT[Verantwortliches TP
(automatisch)],"&lt;&gt;"&amp;VLOOKUP(aktives_Teilprojekt,Teilprojekte[[Teilprojekte]:[Kürzel]],2,FALSE))&gt;0,"Transaktion mehrfach","okay"),"")</f>
        <v>okay</v>
      </c>
      <c r="AS1247" t="s">
        <v>3530</v>
      </c>
    </row>
    <row r="1248" spans="1:45" ht="60">
      <c r="A1248" t="str">
        <f>IFERROR(IF(BTT[[#This Row],[Lfd Nr. 
(aus konsolidierter Datei)]]&lt;&gt;"",BTT[[#This Row],[Lfd Nr. 
(aus konsolidierter Datei)]],VLOOKUP(aktives_Teilprojekt,Teilprojekte[[Teilprojekte]:[Kürzel]],2,FALSE)&amp;ROW(BTT[[#This Row],[Lfd Nr.
(automatisch)]])-2),"")</f>
        <v>FI536</v>
      </c>
      <c r="B1248" t="s">
        <v>79</v>
      </c>
      <c r="D1248" t="s">
        <v>3531</v>
      </c>
      <c r="E1248" t="str">
        <f>IFERROR(IF(NOT(BTT[[#This Row],[Manuelle Änderung des Verantwortliches TP
(Auswahl - bei Bedarf)]]=""),BTT[[#This Row],[Manuelle Änderung des Verantwortliches TP
(Auswahl - bei Bedarf)]],VLOOKUP(BTT[[#This Row],[Hauptprozess
(Pflichtauswahl)]],Hauptprozesse[],3,FALSE)),"")</f>
        <v>FI</v>
      </c>
      <c r="G1248" t="s">
        <v>81</v>
      </c>
      <c r="H1248" t="s">
        <v>831</v>
      </c>
      <c r="I1248" t="s">
        <v>3532</v>
      </c>
      <c r="J1248" t="str">
        <f>IFERROR(VLOOKUP(BTT[[#This Row],[Verwendete Transaktion (Pflichtauswahl)]],Transaktionen[[Transaktionen]:[Langtext]],2,FALSE),"")</f>
        <v>Allgemeine Tabellenanzeige</v>
      </c>
      <c r="O1248" t="s">
        <v>83</v>
      </c>
      <c r="T1248" t="s">
        <v>83</v>
      </c>
      <c r="V1248" t="str">
        <f>IFERROR(VLOOKUP(BTT[[#This Row],[Verwendetes Formular
(Auswahl falls relevant)]],Formulare[[Formularbezeichnung]:[Formularname (technisch)]],2,FALSE),"")</f>
        <v/>
      </c>
      <c r="X1248" t="s">
        <v>83</v>
      </c>
      <c r="Y1248" s="4" t="s">
        <v>3533</v>
      </c>
      <c r="AB1248" t="s">
        <v>85</v>
      </c>
      <c r="AC1248" s="22" t="s">
        <v>97</v>
      </c>
      <c r="AD1248" t="s">
        <v>98</v>
      </c>
      <c r="AF1248" s="22" t="s">
        <v>97</v>
      </c>
      <c r="AI1248" t="s">
        <v>99</v>
      </c>
      <c r="AJ1248" t="s">
        <v>99</v>
      </c>
      <c r="AK1248" t="str">
        <f>IF(BTT[[#This Row],[Subprozess
(optionale Auswahl)]]="","okay",IF(VLOOKUP(BTT[[#This Row],[Subprozess
(optionale Auswahl)]],BPML[[Subprozess]:[Zugeordneter Hauptprozess]],3,FALSE)=BTT[[#This Row],[Hauptprozess
(Pflichtauswahl)]],"okay","falscher Subprozess"))</f>
        <v>okay</v>
      </c>
      <c r="AL1248" t="str">
        <f>IF(aktives_Teilprojekt="Master","",IF(BTT[[#This Row],[Verantwortliches TP
(automatisch)]]=VLOOKUP(aktives_Teilprojekt,Teilprojekte[[Teilprojekte]:[Kürzel]],2,FALSE),"okay","Hauptprozess anderes TP"))</f>
        <v>okay</v>
      </c>
      <c r="AM12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48" t="str">
        <f>IFERROR(IF(BTT[[#This Row],[SAP-Modul
(Pflichtauswahl)]]&lt;&gt;VLOOKUP(BTT[[#This Row],[Verwendete Transaktion (Pflichtauswahl)]],Transaktionen[[Transaktionen]:[Modul]],3,FALSE),"Modul anders","okay"),"")</f>
        <v>okay</v>
      </c>
      <c r="AP1248" t="str">
        <f>IFERROR(IF(COUNTIFS(BTT[Verwendete Transaktion (Pflichtauswahl)],BTT[[#This Row],[Verwendete Transaktion (Pflichtauswahl)]],BTT[SAP-Modul
(Pflichtauswahl)],"&lt;&gt;"&amp;BTT[[#This Row],[SAP-Modul
(Pflichtauswahl)]])&gt;0,"Modul anders","okay"),"")</f>
        <v>okay</v>
      </c>
      <c r="AQ1248" t="str">
        <f>IFERROR(IF(COUNTIFS(BTT[Verwendete Transaktion (Pflichtauswahl)],BTT[[#This Row],[Verwendete Transaktion (Pflichtauswahl)]],BTT[Verantwortliches TP
(automatisch)],"&lt;&gt;"&amp;BTT[[#This Row],[Verantwortliches TP
(automatisch)]])&gt;0,"Transaktion mehrfach","okay"),"")</f>
        <v>okay</v>
      </c>
      <c r="AR1248" t="str">
        <f>IFERROR(IF(COUNTIFS(BTT[Verwendete Transaktion (Pflichtauswahl)],BTT[[#This Row],[Verwendete Transaktion (Pflichtauswahl)]],BTT[Verantwortliches TP
(automatisch)],"&lt;&gt;"&amp;VLOOKUP(aktives_Teilprojekt,Teilprojekte[[Teilprojekte]:[Kürzel]],2,FALSE))&gt;0,"Transaktion mehrfach","okay"),"")</f>
        <v>okay</v>
      </c>
      <c r="AS1248" t="s">
        <v>3534</v>
      </c>
    </row>
    <row r="1249" spans="1:45">
      <c r="A1249" t="str">
        <f>IFERROR(IF(BTT[[#This Row],[Lfd Nr. 
(aus konsolidierter Datei)]]&lt;&gt;"",BTT[[#This Row],[Lfd Nr. 
(aus konsolidierter Datei)]],VLOOKUP(aktives_Teilprojekt,Teilprojekte[[Teilprojekte]:[Kürzel]],2,FALSE)&amp;ROW(BTT[[#This Row],[Lfd Nr.
(automatisch)]])-2),"")</f>
        <v>FI3019</v>
      </c>
      <c r="B1249" t="s">
        <v>813</v>
      </c>
      <c r="D1249" t="s">
        <v>3535</v>
      </c>
      <c r="E1249" t="str">
        <f>IFERROR(IF(NOT(BTT[[#This Row],[Manuelle Änderung des Verantwortliches TP
(Auswahl - bei Bedarf)]]=""),BTT[[#This Row],[Manuelle Änderung des Verantwortliches TP
(Auswahl - bei Bedarf)]],VLOOKUP(BTT[[#This Row],[Hauptprozess
(Pflichtauswahl)]],Hauptprozesse[],3,FALSE)),"")</f>
        <v>FI</v>
      </c>
      <c r="F1249" t="s">
        <v>5</v>
      </c>
      <c r="G1249" t="s">
        <v>809</v>
      </c>
      <c r="H1249" t="s">
        <v>737</v>
      </c>
      <c r="I1249" t="s">
        <v>3536</v>
      </c>
      <c r="J1249" t="str">
        <f>IFERROR(VLOOKUP(BTT[[#This Row],[Verwendete Transaktion (Pflichtauswahl)]],Transaktionen[[Transaktionen]:[Langtext]],2,FALSE),"")</f>
        <v>Allgemeine Tabellenanzeige</v>
      </c>
      <c r="O1249" t="s">
        <v>83</v>
      </c>
      <c r="T1249" t="s">
        <v>83</v>
      </c>
      <c r="V1249" t="str">
        <f>IFERROR(VLOOKUP(BTT[[#This Row],[Verwendetes Formular
(Auswahl falls relevant)]],Formulare[[Formularbezeichnung]:[Formularname (technisch)]],2,FALSE),"")</f>
        <v/>
      </c>
      <c r="X1249" t="s">
        <v>83</v>
      </c>
      <c r="Y1249" s="4"/>
      <c r="AC1249" s="22" t="s">
        <v>97</v>
      </c>
      <c r="AD1249" t="s">
        <v>98</v>
      </c>
      <c r="AF1249" s="22" t="s">
        <v>97</v>
      </c>
      <c r="AJ1249" t="s">
        <v>99</v>
      </c>
      <c r="AK1249" t="str">
        <f>IF(BTT[[#This Row],[Subprozess
(optionale Auswahl)]]="","okay",IF(VLOOKUP(BTT[[#This Row],[Subprozess
(optionale Auswahl)]],BPML[[Subprozess]:[Zugeordneter Hauptprozess]],3,FALSE)=BTT[[#This Row],[Hauptprozess
(Pflichtauswahl)]],"okay","falscher Subprozess"))</f>
        <v>okay</v>
      </c>
      <c r="AL1249" t="str">
        <f>IF(aktives_Teilprojekt="Master","",IF(BTT[[#This Row],[Verantwortliches TP
(automatisch)]]=VLOOKUP(aktives_Teilprojekt,Teilprojekte[[Teilprojekte]:[Kürzel]],2,FALSE),"okay","Hauptprozess anderes TP"))</f>
        <v>okay</v>
      </c>
      <c r="AM12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49" t="str">
        <f>IFERROR(IF(BTT[[#This Row],[SAP-Modul
(Pflichtauswahl)]]&lt;&gt;VLOOKUP(BTT[[#This Row],[Verwendete Transaktion (Pflichtauswahl)]],Transaktionen[[Transaktionen]:[Modul]],3,FALSE),"Modul anders","okay"),"")</f>
        <v>okay</v>
      </c>
      <c r="AP1249" t="str">
        <f>IFERROR(IF(COUNTIFS(BTT[Verwendete Transaktion (Pflichtauswahl)],BTT[[#This Row],[Verwendete Transaktion (Pflichtauswahl)]],BTT[SAP-Modul
(Pflichtauswahl)],"&lt;&gt;"&amp;BTT[[#This Row],[SAP-Modul
(Pflichtauswahl)]])&gt;0,"Modul anders","okay"),"")</f>
        <v>okay</v>
      </c>
      <c r="AQ1249" t="str">
        <f>IFERROR(IF(COUNTIFS(BTT[Verwendete Transaktion (Pflichtauswahl)],BTT[[#This Row],[Verwendete Transaktion (Pflichtauswahl)]],BTT[Verantwortliches TP
(automatisch)],"&lt;&gt;"&amp;BTT[[#This Row],[Verantwortliches TP
(automatisch)]])&gt;0,"Transaktion mehrfach","okay"),"")</f>
        <v>okay</v>
      </c>
      <c r="AR1249" t="str">
        <f>IFERROR(IF(COUNTIFS(BTT[Verwendete Transaktion (Pflichtauswahl)],BTT[[#This Row],[Verwendete Transaktion (Pflichtauswahl)]],BTT[Verantwortliches TP
(automatisch)],"&lt;&gt;"&amp;VLOOKUP(aktives_Teilprojekt,Teilprojekte[[Teilprojekte]:[Kürzel]],2,FALSE))&gt;0,"Transaktion mehrfach","okay"),"")</f>
        <v>okay</v>
      </c>
      <c r="AS1249" t="s">
        <v>3537</v>
      </c>
    </row>
    <row r="1250" spans="1:45" ht="30">
      <c r="A1250" t="str">
        <f>IFERROR(IF(BTT[[#This Row],[Lfd Nr. 
(aus konsolidierter Datei)]]&lt;&gt;"",BTT[[#This Row],[Lfd Nr. 
(aus konsolidierter Datei)]],VLOOKUP(aktives_Teilprojekt,Teilprojekte[[Teilprojekte]:[Kürzel]],2,FALSE)&amp;ROW(BTT[[#This Row],[Lfd Nr.
(automatisch)]])-2),"")</f>
        <v>FI721</v>
      </c>
      <c r="B1250" t="s">
        <v>79</v>
      </c>
      <c r="D1250" t="s">
        <v>3538</v>
      </c>
      <c r="E1250" t="str">
        <f>IFERROR(IF(NOT(BTT[[#This Row],[Manuelle Änderung des Verantwortliches TP
(Auswahl - bei Bedarf)]]=""),BTT[[#This Row],[Manuelle Änderung des Verantwortliches TP
(Auswahl - bei Bedarf)]],VLOOKUP(BTT[[#This Row],[Hauptprozess
(Pflichtauswahl)]],Hauptprozesse[],3,FALSE)),"")</f>
        <v>FI</v>
      </c>
      <c r="G1250" t="s">
        <v>81</v>
      </c>
      <c r="H1250" t="s">
        <v>737</v>
      </c>
      <c r="I1250" t="s">
        <v>3536</v>
      </c>
      <c r="J1250" t="str">
        <f>IFERROR(VLOOKUP(BTT[[#This Row],[Verwendete Transaktion (Pflichtauswahl)]],Transaktionen[[Transaktionen]:[Langtext]],2,FALSE),"")</f>
        <v>Allgemeine Tabellenanzeige</v>
      </c>
      <c r="O1250" t="s">
        <v>83</v>
      </c>
      <c r="T1250" t="s">
        <v>83</v>
      </c>
      <c r="V1250" t="str">
        <f>IFERROR(VLOOKUP(BTT[[#This Row],[Verwendetes Formular
(Auswahl falls relevant)]],Formulare[[Formularbezeichnung]:[Formularname (technisch)]],2,FALSE),"")</f>
        <v/>
      </c>
      <c r="X1250" t="s">
        <v>83</v>
      </c>
      <c r="Y1250" s="4" t="s">
        <v>3539</v>
      </c>
      <c r="AB1250" t="s">
        <v>85</v>
      </c>
      <c r="AC1250" s="22" t="s">
        <v>97</v>
      </c>
      <c r="AD1250" t="s">
        <v>98</v>
      </c>
      <c r="AF1250" s="22" t="s">
        <v>97</v>
      </c>
      <c r="AI1250" t="s">
        <v>85</v>
      </c>
      <c r="AJ1250" t="s">
        <v>85</v>
      </c>
      <c r="AK1250" t="str">
        <f>IF(BTT[[#This Row],[Subprozess
(optionale Auswahl)]]="","okay",IF(VLOOKUP(BTT[[#This Row],[Subprozess
(optionale Auswahl)]],BPML[[Subprozess]:[Zugeordneter Hauptprozess]],3,FALSE)=BTT[[#This Row],[Hauptprozess
(Pflichtauswahl)]],"okay","falscher Subprozess"))</f>
        <v>okay</v>
      </c>
      <c r="AL1250" t="str">
        <f>IF(aktives_Teilprojekt="Master","",IF(BTT[[#This Row],[Verantwortliches TP
(automatisch)]]=VLOOKUP(aktives_Teilprojekt,Teilprojekte[[Teilprojekte]:[Kürzel]],2,FALSE),"okay","Hauptprozess anderes TP"))</f>
        <v>okay</v>
      </c>
      <c r="AM12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50" t="str">
        <f>IFERROR(IF(BTT[[#This Row],[SAP-Modul
(Pflichtauswahl)]]&lt;&gt;VLOOKUP(BTT[[#This Row],[Verwendete Transaktion (Pflichtauswahl)]],Transaktionen[[Transaktionen]:[Modul]],3,FALSE),"Modul anders","okay"),"")</f>
        <v>okay</v>
      </c>
      <c r="AP1250" t="str">
        <f>IFERROR(IF(COUNTIFS(BTT[Verwendete Transaktion (Pflichtauswahl)],BTT[[#This Row],[Verwendete Transaktion (Pflichtauswahl)]],BTT[SAP-Modul
(Pflichtauswahl)],"&lt;&gt;"&amp;BTT[[#This Row],[SAP-Modul
(Pflichtauswahl)]])&gt;0,"Modul anders","okay"),"")</f>
        <v>okay</v>
      </c>
      <c r="AQ1250" t="str">
        <f>IFERROR(IF(COUNTIFS(BTT[Verwendete Transaktion (Pflichtauswahl)],BTT[[#This Row],[Verwendete Transaktion (Pflichtauswahl)]],BTT[Verantwortliches TP
(automatisch)],"&lt;&gt;"&amp;BTT[[#This Row],[Verantwortliches TP
(automatisch)]])&gt;0,"Transaktion mehrfach","okay"),"")</f>
        <v>okay</v>
      </c>
      <c r="AR1250" t="str">
        <f>IFERROR(IF(COUNTIFS(BTT[Verwendete Transaktion (Pflichtauswahl)],BTT[[#This Row],[Verwendete Transaktion (Pflichtauswahl)]],BTT[Verantwortliches TP
(automatisch)],"&lt;&gt;"&amp;VLOOKUP(aktives_Teilprojekt,Teilprojekte[[Teilprojekte]:[Kürzel]],2,FALSE))&gt;0,"Transaktion mehrfach","okay"),"")</f>
        <v>okay</v>
      </c>
      <c r="AS1250" t="s">
        <v>3540</v>
      </c>
    </row>
    <row r="1251" spans="1:45">
      <c r="A1251" t="str">
        <f>IFERROR(IF(BTT[[#This Row],[Lfd Nr. 
(aus konsolidierter Datei)]]&lt;&gt;"",BTT[[#This Row],[Lfd Nr. 
(aus konsolidierter Datei)]],VLOOKUP(aktives_Teilprojekt,Teilprojekte[[Teilprojekte]:[Kürzel]],2,FALSE)&amp;ROW(BTT[[#This Row],[Lfd Nr.
(automatisch)]])-2),"")</f>
        <v>FI2330</v>
      </c>
      <c r="B1251" t="s">
        <v>101</v>
      </c>
      <c r="D1251" t="s">
        <v>102</v>
      </c>
      <c r="E1251" t="str">
        <f>IFERROR(IF(NOT(BTT[[#This Row],[Manuelle Änderung des Verantwortliches TP
(Auswahl - bei Bedarf)]]=""),BTT[[#This Row],[Manuelle Änderung des Verantwortliches TP
(Auswahl - bei Bedarf)]],VLOOKUP(BTT[[#This Row],[Hauptprozess
(Pflichtauswahl)]],Hauptprozesse[],3,FALSE)),"")</f>
        <v>FI</v>
      </c>
      <c r="F1251" t="s">
        <v>5</v>
      </c>
      <c r="H1251" t="s">
        <v>792</v>
      </c>
      <c r="I1251" t="s">
        <v>3541</v>
      </c>
      <c r="J1251" t="str">
        <f>IFERROR(VLOOKUP(BTT[[#This Row],[Verwendete Transaktion (Pflichtauswahl)]],Transaktionen[[Transaktionen]:[Langtext]],2,FALSE),"")</f>
        <v>Aufruf Viewcluster-Pflege</v>
      </c>
      <c r="V1251" t="str">
        <f>IFERROR(VLOOKUP(BTT[[#This Row],[Verwendetes Formular
(Auswahl falls relevant)]],Formulare[[Formularbezeichnung]:[Formularname (technisch)]],2,FALSE),"")</f>
        <v/>
      </c>
      <c r="X1251" t="s">
        <v>83</v>
      </c>
      <c r="Y1251" s="4" t="s">
        <v>376</v>
      </c>
      <c r="AC1251" s="22" t="s">
        <v>97</v>
      </c>
      <c r="AD1251" t="s">
        <v>98</v>
      </c>
      <c r="AF1251" s="22" t="s">
        <v>97</v>
      </c>
      <c r="AJ1251" t="s">
        <v>99</v>
      </c>
      <c r="AK1251" t="str">
        <f>IF(BTT[[#This Row],[Subprozess
(optionale Auswahl)]]="","okay",IF(VLOOKUP(BTT[[#This Row],[Subprozess
(optionale Auswahl)]],BPML[[Subprozess]:[Zugeordneter Hauptprozess]],3,FALSE)=BTT[[#This Row],[Hauptprozess
(Pflichtauswahl)]],"okay","falscher Subprozess"))</f>
        <v>okay</v>
      </c>
      <c r="AL1251" t="str">
        <f>IF(aktives_Teilprojekt="Master","",IF(BTT[[#This Row],[Verantwortliches TP
(automatisch)]]=VLOOKUP(aktives_Teilprojekt,Teilprojekte[[Teilprojekte]:[Kürzel]],2,FALSE),"okay","Hauptprozess anderes TP"))</f>
        <v>okay</v>
      </c>
      <c r="AM12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51" t="str">
        <f>IFERROR(IF(BTT[[#This Row],[SAP-Modul
(Pflichtauswahl)]]&lt;&gt;VLOOKUP(BTT[[#This Row],[Verwendete Transaktion (Pflichtauswahl)]],Transaktionen[[Transaktionen]:[Modul]],3,FALSE),"Modul anders","okay"),"")</f>
        <v>Modul anders</v>
      </c>
      <c r="AP1251" t="str">
        <f>IFERROR(IF(COUNTIFS(BTT[Verwendete Transaktion (Pflichtauswahl)],BTT[[#This Row],[Verwendete Transaktion (Pflichtauswahl)]],BTT[SAP-Modul
(Pflichtauswahl)],"&lt;&gt;"&amp;BTT[[#This Row],[SAP-Modul
(Pflichtauswahl)]])&gt;0,"Modul anders","okay"),"")</f>
        <v>Modul anders</v>
      </c>
      <c r="AQ1251" t="str">
        <f>IFERROR(IF(COUNTIFS(BTT[Verwendete Transaktion (Pflichtauswahl)],BTT[[#This Row],[Verwendete Transaktion (Pflichtauswahl)]],BTT[Verantwortliches TP
(automatisch)],"&lt;&gt;"&amp;BTT[[#This Row],[Verantwortliches TP
(automatisch)]])&gt;0,"Transaktion mehrfach","okay"),"")</f>
        <v>okay</v>
      </c>
      <c r="AR1251" t="str">
        <f>IFERROR(IF(COUNTIFS(BTT[Verwendete Transaktion (Pflichtauswahl)],BTT[[#This Row],[Verwendete Transaktion (Pflichtauswahl)]],BTT[Verantwortliches TP
(automatisch)],"&lt;&gt;"&amp;VLOOKUP(aktives_Teilprojekt,Teilprojekte[[Teilprojekte]:[Kürzel]],2,FALSE))&gt;0,"Transaktion mehrfach","okay"),"")</f>
        <v>okay</v>
      </c>
      <c r="AS1251" t="s">
        <v>3542</v>
      </c>
    </row>
    <row r="1252" spans="1:45" ht="45">
      <c r="A1252" t="str">
        <f>IFERROR(IF(BTT[[#This Row],[Lfd Nr. 
(aus konsolidierter Datei)]]&lt;&gt;"",BTT[[#This Row],[Lfd Nr. 
(aus konsolidierter Datei)]],VLOOKUP(aktives_Teilprojekt,Teilprojekte[[Teilprojekte]:[Kürzel]],2,FALSE)&amp;ROW(BTT[[#This Row],[Lfd Nr.
(automatisch)]])-2),"")</f>
        <v>FI489</v>
      </c>
      <c r="B1252" t="s">
        <v>79</v>
      </c>
      <c r="D1252" t="s">
        <v>3543</v>
      </c>
      <c r="E1252" t="str">
        <f>IFERROR(IF(NOT(BTT[[#This Row],[Manuelle Änderung des Verantwortliches TP
(Auswahl - bei Bedarf)]]=""),BTT[[#This Row],[Manuelle Änderung des Verantwortliches TP
(Auswahl - bei Bedarf)]],VLOOKUP(BTT[[#This Row],[Hauptprozess
(Pflichtauswahl)]],Hauptprozesse[],3,FALSE)),"")</f>
        <v>FI</v>
      </c>
      <c r="G1252" t="s">
        <v>81</v>
      </c>
      <c r="H1252" t="s">
        <v>737</v>
      </c>
      <c r="I1252" t="s">
        <v>1030</v>
      </c>
      <c r="J1252" t="str">
        <f>IFERROR(VLOOKUP(BTT[[#This Row],[Verwendete Transaktion (Pflichtauswahl)]],Transaktionen[[Transaktionen]:[Langtext]],2,FALSE),"")</f>
        <v>Batch-Input Monitoring</v>
      </c>
      <c r="O1252" t="s">
        <v>83</v>
      </c>
      <c r="T1252" t="s">
        <v>83</v>
      </c>
      <c r="V1252" t="str">
        <f>IFERROR(VLOOKUP(BTT[[#This Row],[Verwendetes Formular
(Auswahl falls relevant)]],Formulare[[Formularbezeichnung]:[Formularname (technisch)]],2,FALSE),"")</f>
        <v/>
      </c>
      <c r="X1252" t="s">
        <v>83</v>
      </c>
      <c r="Y1252" s="4" t="s">
        <v>3544</v>
      </c>
      <c r="AB1252" t="s">
        <v>85</v>
      </c>
      <c r="AC1252" s="22" t="s">
        <v>97</v>
      </c>
      <c r="AD1252" t="s">
        <v>98</v>
      </c>
      <c r="AF1252" t="s">
        <v>1033</v>
      </c>
      <c r="AI1252" t="s">
        <v>85</v>
      </c>
      <c r="AJ1252" t="s">
        <v>85</v>
      </c>
      <c r="AK1252" t="str">
        <f>IF(BTT[[#This Row],[Subprozess
(optionale Auswahl)]]="","okay",IF(VLOOKUP(BTT[[#This Row],[Subprozess
(optionale Auswahl)]],BPML[[Subprozess]:[Zugeordneter Hauptprozess]],3,FALSE)=BTT[[#This Row],[Hauptprozess
(Pflichtauswahl)]],"okay","falscher Subprozess"))</f>
        <v>okay</v>
      </c>
      <c r="AL1252" t="str">
        <f>IF(aktives_Teilprojekt="Master","",IF(BTT[[#This Row],[Verantwortliches TP
(automatisch)]]=VLOOKUP(aktives_Teilprojekt,Teilprojekte[[Teilprojekte]:[Kürzel]],2,FALSE),"okay","Hauptprozess anderes TP"))</f>
        <v>okay</v>
      </c>
      <c r="AM12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52" t="str">
        <f>IFERROR(IF(BTT[[#This Row],[SAP-Modul
(Pflichtauswahl)]]&lt;&gt;VLOOKUP(BTT[[#This Row],[Verwendete Transaktion (Pflichtauswahl)]],Transaktionen[[Transaktionen]:[Modul]],3,FALSE),"Modul anders","okay"),"")</f>
        <v>okay</v>
      </c>
      <c r="AP1252" t="str">
        <f>IFERROR(IF(COUNTIFS(BTT[Verwendete Transaktion (Pflichtauswahl)],BTT[[#This Row],[Verwendete Transaktion (Pflichtauswahl)]],BTT[SAP-Modul
(Pflichtauswahl)],"&lt;&gt;"&amp;BTT[[#This Row],[SAP-Modul
(Pflichtauswahl)]])&gt;0,"Modul anders","okay"),"")</f>
        <v>Modul anders</v>
      </c>
      <c r="AQ1252" t="str">
        <f>IFERROR(IF(COUNTIFS(BTT[Verwendete Transaktion (Pflichtauswahl)],BTT[[#This Row],[Verwendete Transaktion (Pflichtauswahl)]],BTT[Verantwortliches TP
(automatisch)],"&lt;&gt;"&amp;BTT[[#This Row],[Verantwortliches TP
(automatisch)]])&gt;0,"Transaktion mehrfach","okay"),"")</f>
        <v>okay</v>
      </c>
      <c r="AR1252" t="str">
        <f>IFERROR(IF(COUNTIFS(BTT[Verwendete Transaktion (Pflichtauswahl)],BTT[[#This Row],[Verwendete Transaktion (Pflichtauswahl)]],BTT[Verantwortliches TP
(automatisch)],"&lt;&gt;"&amp;VLOOKUP(aktives_Teilprojekt,Teilprojekte[[Teilprojekte]:[Kürzel]],2,FALSE))&gt;0,"Transaktion mehrfach","okay"),"")</f>
        <v>okay</v>
      </c>
      <c r="AS1252" t="s">
        <v>3545</v>
      </c>
    </row>
    <row r="1253" spans="1:45">
      <c r="A1253" t="str">
        <f>IFERROR(IF(BTT[[#This Row],[Lfd Nr. 
(aus konsolidierter Datei)]]&lt;&gt;"",BTT[[#This Row],[Lfd Nr. 
(aus konsolidierter Datei)]],VLOOKUP(aktives_Teilprojekt,Teilprojekte[[Teilprojekte]:[Kürzel]],2,FALSE)&amp;ROW(BTT[[#This Row],[Lfd Nr.
(automatisch)]])-2),"")</f>
        <v>FI2861</v>
      </c>
      <c r="B1253" t="s">
        <v>79</v>
      </c>
      <c r="D1253" t="s">
        <v>3546</v>
      </c>
      <c r="E1253" t="str">
        <f>IFERROR(IF(NOT(BTT[[#This Row],[Manuelle Änderung des Verantwortliches TP
(Auswahl - bei Bedarf)]]=""),BTT[[#This Row],[Manuelle Änderung des Verantwortliches TP
(Auswahl - bei Bedarf)]],VLOOKUP(BTT[[#This Row],[Hauptprozess
(Pflichtauswahl)]],Hauptprozesse[],3,FALSE)),"")</f>
        <v>FI</v>
      </c>
      <c r="G1253" t="s">
        <v>809</v>
      </c>
      <c r="H1253" t="s">
        <v>737</v>
      </c>
      <c r="I1253" t="s">
        <v>3547</v>
      </c>
      <c r="J1253" t="str">
        <f>IFERROR(VLOOKUP(BTT[[#This Row],[Verwendete Transaktion (Pflichtauswahl)]],Transaktionen[[Transaktionen]:[Langtext]],2,FALSE),"")</f>
        <v>Übersicht über Jobauswahl</v>
      </c>
      <c r="O1253" t="s">
        <v>83</v>
      </c>
      <c r="T1253" t="s">
        <v>83</v>
      </c>
      <c r="V1253" t="str">
        <f>IFERROR(VLOOKUP(BTT[[#This Row],[Verwendetes Formular
(Auswahl falls relevant)]],Formulare[[Formularbezeichnung]:[Formularname (technisch)]],2,FALSE),"")</f>
        <v/>
      </c>
      <c r="X1253" t="s">
        <v>83</v>
      </c>
      <c r="Y1253" s="4"/>
      <c r="AB1253" t="s">
        <v>85</v>
      </c>
      <c r="AC1253" s="22" t="s">
        <v>97</v>
      </c>
      <c r="AD1253" t="s">
        <v>87</v>
      </c>
      <c r="AF1253" t="s">
        <v>3548</v>
      </c>
      <c r="AI1253" t="s">
        <v>85</v>
      </c>
      <c r="AJ1253" t="s">
        <v>85</v>
      </c>
      <c r="AK1253" t="str">
        <f>IF(BTT[[#This Row],[Subprozess
(optionale Auswahl)]]="","okay",IF(VLOOKUP(BTT[[#This Row],[Subprozess
(optionale Auswahl)]],BPML[[Subprozess]:[Zugeordneter Hauptprozess]],3,FALSE)=BTT[[#This Row],[Hauptprozess
(Pflichtauswahl)]],"okay","falscher Subprozess"))</f>
        <v>okay</v>
      </c>
      <c r="AL1253" t="str">
        <f>IF(aktives_Teilprojekt="Master","",IF(BTT[[#This Row],[Verantwortliches TP
(automatisch)]]=VLOOKUP(aktives_Teilprojekt,Teilprojekte[[Teilprojekte]:[Kürzel]],2,FALSE),"okay","Hauptprozess anderes TP"))</f>
        <v>okay</v>
      </c>
      <c r="AM12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53" t="str">
        <f>IFERROR(IF(BTT[[#This Row],[SAP-Modul
(Pflichtauswahl)]]&lt;&gt;VLOOKUP(BTT[[#This Row],[Verwendete Transaktion (Pflichtauswahl)]],Transaktionen[[Transaktionen]:[Modul]],3,FALSE),"Modul anders","okay"),"")</f>
        <v>okay</v>
      </c>
      <c r="AP1253" t="str">
        <f>IFERROR(IF(COUNTIFS(BTT[Verwendete Transaktion (Pflichtauswahl)],BTT[[#This Row],[Verwendete Transaktion (Pflichtauswahl)]],BTT[SAP-Modul
(Pflichtauswahl)],"&lt;&gt;"&amp;BTT[[#This Row],[SAP-Modul
(Pflichtauswahl)]])&gt;0,"Modul anders","okay"),"")</f>
        <v>okay</v>
      </c>
      <c r="AQ1253" t="str">
        <f>IFERROR(IF(COUNTIFS(BTT[Verwendete Transaktion (Pflichtauswahl)],BTT[[#This Row],[Verwendete Transaktion (Pflichtauswahl)]],BTT[Verantwortliches TP
(automatisch)],"&lt;&gt;"&amp;BTT[[#This Row],[Verantwortliches TP
(automatisch)]])&gt;0,"Transaktion mehrfach","okay"),"")</f>
        <v>okay</v>
      </c>
      <c r="AR1253" t="str">
        <f>IFERROR(IF(COUNTIFS(BTT[Verwendete Transaktion (Pflichtauswahl)],BTT[[#This Row],[Verwendete Transaktion (Pflichtauswahl)]],BTT[Verantwortliches TP
(automatisch)],"&lt;&gt;"&amp;VLOOKUP(aktives_Teilprojekt,Teilprojekte[[Teilprojekte]:[Kürzel]],2,FALSE))&gt;0,"Transaktion mehrfach","okay"),"")</f>
        <v>okay</v>
      </c>
      <c r="AS1253" t="s">
        <v>3549</v>
      </c>
    </row>
    <row r="1254" spans="1:45" ht="30">
      <c r="A1254" t="str">
        <f>IFERROR(IF(BTT[[#This Row],[Lfd Nr. 
(aus konsolidierter Datei)]]&lt;&gt;"",BTT[[#This Row],[Lfd Nr. 
(aus konsolidierter Datei)]],VLOOKUP(aktives_Teilprojekt,Teilprojekte[[Teilprojekte]:[Kürzel]],2,FALSE)&amp;ROW(BTT[[#This Row],[Lfd Nr.
(automatisch)]])-2),"")</f>
        <v>FI395</v>
      </c>
      <c r="B1254" t="s">
        <v>79</v>
      </c>
      <c r="D1254" t="s">
        <v>3550</v>
      </c>
      <c r="E1254" t="str">
        <f>IFERROR(IF(NOT(BTT[[#This Row],[Manuelle Änderung des Verantwortliches TP
(Auswahl - bei Bedarf)]]=""),BTT[[#This Row],[Manuelle Änderung des Verantwortliches TP
(Auswahl - bei Bedarf)]],VLOOKUP(BTT[[#This Row],[Hauptprozess
(Pflichtauswahl)]],Hauptprozesse[],3,FALSE)),"")</f>
        <v>FI</v>
      </c>
      <c r="G1254" t="s">
        <v>81</v>
      </c>
      <c r="H1254" t="s">
        <v>3551</v>
      </c>
      <c r="I1254" t="s">
        <v>3552</v>
      </c>
      <c r="J1254" t="str">
        <f>IFERROR(VLOOKUP(BTT[[#This Row],[Verwendete Transaktion (Pflichtauswahl)]],Transaktionen[[Transaktionen]:[Langtext]],2,FALSE),"")</f>
        <v>Anzeigen von Spool-Aufträgen</v>
      </c>
      <c r="O1254" t="s">
        <v>83</v>
      </c>
      <c r="T1254" t="s">
        <v>83</v>
      </c>
      <c r="V1254" t="str">
        <f>IFERROR(VLOOKUP(BTT[[#This Row],[Verwendetes Formular
(Auswahl falls relevant)]],Formulare[[Formularbezeichnung]:[Formularname (technisch)]],2,FALSE),"")</f>
        <v/>
      </c>
      <c r="X1254" t="s">
        <v>83</v>
      </c>
      <c r="Y1254" s="4" t="s">
        <v>3553</v>
      </c>
      <c r="AB1254" t="s">
        <v>85</v>
      </c>
      <c r="AC1254" s="22" t="s">
        <v>97</v>
      </c>
      <c r="AD1254" t="s">
        <v>98</v>
      </c>
      <c r="AF1254" s="22" t="s">
        <v>97</v>
      </c>
      <c r="AI1254" t="s">
        <v>85</v>
      </c>
      <c r="AJ1254" t="s">
        <v>85</v>
      </c>
      <c r="AK1254" t="str">
        <f>IF(BTT[[#This Row],[Subprozess
(optionale Auswahl)]]="","okay",IF(VLOOKUP(BTT[[#This Row],[Subprozess
(optionale Auswahl)]],BPML[[Subprozess]:[Zugeordneter Hauptprozess]],3,FALSE)=BTT[[#This Row],[Hauptprozess
(Pflichtauswahl)]],"okay","falscher Subprozess"))</f>
        <v>okay</v>
      </c>
      <c r="AL1254" t="str">
        <f>IF(aktives_Teilprojekt="Master","",IF(BTT[[#This Row],[Verantwortliches TP
(automatisch)]]=VLOOKUP(aktives_Teilprojekt,Teilprojekte[[Teilprojekte]:[Kürzel]],2,FALSE),"okay","Hauptprozess anderes TP"))</f>
        <v>okay</v>
      </c>
      <c r="AM12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54" t="str">
        <f>IFERROR(IF(BTT[[#This Row],[SAP-Modul
(Pflichtauswahl)]]&lt;&gt;VLOOKUP(BTT[[#This Row],[Verwendete Transaktion (Pflichtauswahl)]],Transaktionen[[Transaktionen]:[Modul]],3,FALSE),"Modul anders","okay"),"")</f>
        <v>Modul anders</v>
      </c>
      <c r="AP1254" t="str">
        <f>IFERROR(IF(COUNTIFS(BTT[Verwendete Transaktion (Pflichtauswahl)],BTT[[#This Row],[Verwendete Transaktion (Pflichtauswahl)]],BTT[SAP-Modul
(Pflichtauswahl)],"&lt;&gt;"&amp;BTT[[#This Row],[SAP-Modul
(Pflichtauswahl)]])&gt;0,"Modul anders","okay"),"")</f>
        <v>okay</v>
      </c>
      <c r="AQ1254" t="str">
        <f>IFERROR(IF(COUNTIFS(BTT[Verwendete Transaktion (Pflichtauswahl)],BTT[[#This Row],[Verwendete Transaktion (Pflichtauswahl)]],BTT[Verantwortliches TP
(automatisch)],"&lt;&gt;"&amp;BTT[[#This Row],[Verantwortliches TP
(automatisch)]])&gt;0,"Transaktion mehrfach","okay"),"")</f>
        <v>okay</v>
      </c>
      <c r="AR1254" t="str">
        <f>IFERROR(IF(COUNTIFS(BTT[Verwendete Transaktion (Pflichtauswahl)],BTT[[#This Row],[Verwendete Transaktion (Pflichtauswahl)]],BTT[Verantwortliches TP
(automatisch)],"&lt;&gt;"&amp;VLOOKUP(aktives_Teilprojekt,Teilprojekte[[Teilprojekte]:[Kürzel]],2,FALSE))&gt;0,"Transaktion mehrfach","okay"),"")</f>
        <v>okay</v>
      </c>
      <c r="AS1254" t="s">
        <v>3554</v>
      </c>
    </row>
    <row r="1255" spans="1:45" ht="30">
      <c r="A1255" t="str">
        <f>IFERROR(IF(BTT[[#This Row],[Lfd Nr. 
(aus konsolidierter Datei)]]&lt;&gt;"",BTT[[#This Row],[Lfd Nr. 
(aus konsolidierter Datei)]],VLOOKUP(aktives_Teilprojekt,Teilprojekte[[Teilprojekte]:[Kürzel]],2,FALSE)&amp;ROW(BTT[[#This Row],[Lfd Nr.
(automatisch)]])-2),"")</f>
        <v>FI432</v>
      </c>
      <c r="B1255" t="s">
        <v>79</v>
      </c>
      <c r="D1255" t="s">
        <v>3555</v>
      </c>
      <c r="E1255" t="str">
        <f>IFERROR(IF(NOT(BTT[[#This Row],[Manuelle Änderung des Verantwortliches TP
(Auswahl - bei Bedarf)]]=""),BTT[[#This Row],[Manuelle Änderung des Verantwortliches TP
(Auswahl - bei Bedarf)]],VLOOKUP(BTT[[#This Row],[Hauptprozess
(Pflichtauswahl)]],Hauptprozesse[],3,FALSE)),"")</f>
        <v>FI</v>
      </c>
      <c r="G1255" t="s">
        <v>81</v>
      </c>
      <c r="H1255" t="s">
        <v>3551</v>
      </c>
      <c r="I1255" t="s">
        <v>3556</v>
      </c>
      <c r="J1255" t="str">
        <f>IFERROR(VLOOKUP(BTT[[#This Row],[Verwendete Transaktion (Pflichtauswahl)]],Transaktionen[[Transaktionen]:[Langtext]],2,FALSE),"")</f>
        <v/>
      </c>
      <c r="O1255" t="s">
        <v>83</v>
      </c>
      <c r="T1255" t="s">
        <v>83</v>
      </c>
      <c r="V1255" t="str">
        <f>IFERROR(VLOOKUP(BTT[[#This Row],[Verwendetes Formular
(Auswahl falls relevant)]],Formulare[[Formularbezeichnung]:[Formularname (technisch)]],2,FALSE),"")</f>
        <v/>
      </c>
      <c r="X1255" t="s">
        <v>83</v>
      </c>
      <c r="Y1255" s="4" t="s">
        <v>3557</v>
      </c>
      <c r="AC1255" s="22" t="s">
        <v>97</v>
      </c>
      <c r="AD1255" t="s">
        <v>98</v>
      </c>
      <c r="AF1255" s="22" t="s">
        <v>97</v>
      </c>
      <c r="AJ1255" t="s">
        <v>99</v>
      </c>
      <c r="AK1255" t="str">
        <f>IF(BTT[[#This Row],[Subprozess
(optionale Auswahl)]]="","okay",IF(VLOOKUP(BTT[[#This Row],[Subprozess
(optionale Auswahl)]],BPML[[Subprozess]:[Zugeordneter Hauptprozess]],3,FALSE)=BTT[[#This Row],[Hauptprozess
(Pflichtauswahl)]],"okay","falscher Subprozess"))</f>
        <v>okay</v>
      </c>
      <c r="AL1255" t="str">
        <f>IF(aktives_Teilprojekt="Master","",IF(BTT[[#This Row],[Verantwortliches TP
(automatisch)]]=VLOOKUP(aktives_Teilprojekt,Teilprojekte[[Teilprojekte]:[Kürzel]],2,FALSE),"okay","Hauptprozess anderes TP"))</f>
        <v>okay</v>
      </c>
      <c r="AM12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55" t="str">
        <f>IFERROR(IF(BTT[[#This Row],[SAP-Modul
(Pflichtauswahl)]]&lt;&gt;VLOOKUP(BTT[[#This Row],[Verwendete Transaktion (Pflichtauswahl)]],Transaktionen[[Transaktionen]:[Modul]],3,FALSE),"Modul anders","okay"),"")</f>
        <v/>
      </c>
      <c r="AP1255" t="str">
        <f>IFERROR(IF(COUNTIFS(BTT[Verwendete Transaktion (Pflichtauswahl)],BTT[[#This Row],[Verwendete Transaktion (Pflichtauswahl)]],BTT[SAP-Modul
(Pflichtauswahl)],"&lt;&gt;"&amp;BTT[[#This Row],[SAP-Modul
(Pflichtauswahl)]])&gt;0,"Modul anders","okay"),"")</f>
        <v>okay</v>
      </c>
      <c r="AQ1255" t="str">
        <f>IFERROR(IF(COUNTIFS(BTT[Verwendete Transaktion (Pflichtauswahl)],BTT[[#This Row],[Verwendete Transaktion (Pflichtauswahl)]],BTT[Verantwortliches TP
(automatisch)],"&lt;&gt;"&amp;BTT[[#This Row],[Verantwortliches TP
(automatisch)]])&gt;0,"Transaktion mehrfach","okay"),"")</f>
        <v>okay</v>
      </c>
      <c r="AR1255" t="str">
        <f>IFERROR(IF(COUNTIFS(BTT[Verwendete Transaktion (Pflichtauswahl)],BTT[[#This Row],[Verwendete Transaktion (Pflichtauswahl)]],BTT[Verantwortliches TP
(automatisch)],"&lt;&gt;"&amp;VLOOKUP(aktives_Teilprojekt,Teilprojekte[[Teilprojekte]:[Kürzel]],2,FALSE))&gt;0,"Transaktion mehrfach","okay"),"")</f>
        <v>okay</v>
      </c>
      <c r="AS1255" t="s">
        <v>3558</v>
      </c>
    </row>
    <row r="1256" spans="1:45">
      <c r="A1256" t="str">
        <f>IFERROR(IF(BTT[[#This Row],[Lfd Nr. 
(aus konsolidierter Datei)]]&lt;&gt;"",BTT[[#This Row],[Lfd Nr. 
(aus konsolidierter Datei)]],VLOOKUP(aktives_Teilprojekt,Teilprojekte[[Teilprojekte]:[Kürzel]],2,FALSE)&amp;ROW(BTT[[#This Row],[Lfd Nr.
(automatisch)]])-2),"")</f>
        <v>NL223</v>
      </c>
      <c r="B1256" t="s">
        <v>218</v>
      </c>
      <c r="D1256" t="s">
        <v>3559</v>
      </c>
      <c r="E1256" t="str">
        <f>IFERROR(IF(NOT(BTT[[#This Row],[Manuelle Änderung des Verantwortliches TP
(Auswahl - bei Bedarf)]]=""),BTT[[#This Row],[Manuelle Änderung des Verantwortliches TP
(Auswahl - bei Bedarf)]],VLOOKUP(BTT[[#This Row],[Hauptprozess
(Pflichtauswahl)]],Hauptprozesse[],3,FALSE)),"")</f>
        <v>FI</v>
      </c>
      <c r="F1256" t="s">
        <v>5</v>
      </c>
      <c r="G1256" t="s">
        <v>93</v>
      </c>
      <c r="H1256" t="s">
        <v>220</v>
      </c>
      <c r="I1256" t="s">
        <v>3560</v>
      </c>
      <c r="J1256" t="str">
        <f>IFERROR(VLOOKUP(BTT[[#This Row],[Verwendete Transaktion (Pflichtauswahl)]],Transaktionen[[Transaktionen]:[Langtext]],2,FALSE),"")</f>
        <v>Benutzeranzeige</v>
      </c>
      <c r="O1256" t="s">
        <v>85</v>
      </c>
      <c r="T1256" t="s">
        <v>96</v>
      </c>
      <c r="V1256" t="str">
        <f>IFERROR(VLOOKUP(BTT[[#This Row],[Verwendetes Formular
(Auswahl falls relevant)]],Formulare[[Formularbezeichnung]:[Formularname (technisch)]],2,FALSE),"")</f>
        <v/>
      </c>
      <c r="X1256" t="s">
        <v>83</v>
      </c>
      <c r="Y1256" s="4"/>
      <c r="AB1256" t="s">
        <v>85</v>
      </c>
      <c r="AC1256" s="22" t="s">
        <v>97</v>
      </c>
      <c r="AD1256" t="s">
        <v>98</v>
      </c>
      <c r="AF1256" s="22" t="s">
        <v>97</v>
      </c>
      <c r="AI1256" t="s">
        <v>85</v>
      </c>
      <c r="AJ1256" t="s">
        <v>99</v>
      </c>
      <c r="AK1256" t="str">
        <f>IF(BTT[[#This Row],[Subprozess
(optionale Auswahl)]]="","okay",IF(VLOOKUP(BTT[[#This Row],[Subprozess
(optionale Auswahl)]],BPML[[Subprozess]:[Zugeordneter Hauptprozess]],3,FALSE)=BTT[[#This Row],[Hauptprozess
(Pflichtauswahl)]],"okay","falscher Subprozess"))</f>
        <v>okay</v>
      </c>
      <c r="AL1256" t="str">
        <f>IF(aktives_Teilprojekt="Master","",IF(BTT[[#This Row],[Verantwortliches TP
(automatisch)]]=VLOOKUP(aktives_Teilprojekt,Teilprojekte[[Teilprojekte]:[Kürzel]],2,FALSE),"okay","Hauptprozess anderes TP"))</f>
        <v>okay</v>
      </c>
      <c r="AM12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56" t="str">
        <f>IFERROR(IF(BTT[[#This Row],[SAP-Modul
(Pflichtauswahl)]]&lt;&gt;VLOOKUP(BTT[[#This Row],[Verwendete Transaktion (Pflichtauswahl)]],Transaktionen[[Transaktionen]:[Modul]],3,FALSE),"Modul anders","okay"),"")</f>
        <v>Modul anders</v>
      </c>
      <c r="AP1256" t="str">
        <f>IFERROR(IF(COUNTIFS(BTT[Verwendete Transaktion (Pflichtauswahl)],BTT[[#This Row],[Verwendete Transaktion (Pflichtauswahl)]],BTT[SAP-Modul
(Pflichtauswahl)],"&lt;&gt;"&amp;BTT[[#This Row],[SAP-Modul
(Pflichtauswahl)]])&gt;0,"Modul anders","okay"),"")</f>
        <v>okay</v>
      </c>
      <c r="AQ1256" t="str">
        <f>IFERROR(IF(COUNTIFS(BTT[Verwendete Transaktion (Pflichtauswahl)],BTT[[#This Row],[Verwendete Transaktion (Pflichtauswahl)]],BTT[Verantwortliches TP
(automatisch)],"&lt;&gt;"&amp;BTT[[#This Row],[Verantwortliches TP
(automatisch)]])&gt;0,"Transaktion mehrfach","okay"),"")</f>
        <v>okay</v>
      </c>
      <c r="AR1256" t="str">
        <f>IFERROR(IF(COUNTIFS(BTT[Verwendete Transaktion (Pflichtauswahl)],BTT[[#This Row],[Verwendete Transaktion (Pflichtauswahl)]],BTT[Verantwortliches TP
(automatisch)],"&lt;&gt;"&amp;VLOOKUP(aktives_Teilprojekt,Teilprojekte[[Teilprojekte]:[Kürzel]],2,FALSE))&gt;0,"Transaktion mehrfach","okay"),"")</f>
        <v>okay</v>
      </c>
      <c r="AS1256" t="s">
        <v>3561</v>
      </c>
    </row>
    <row r="1257" spans="1:45" ht="45">
      <c r="A1257" t="str">
        <f>IFERROR(IF(BTT[[#This Row],[Lfd Nr. 
(aus konsolidierter Datei)]]&lt;&gt;"",BTT[[#This Row],[Lfd Nr. 
(aus konsolidierter Datei)]],VLOOKUP(aktives_Teilprojekt,Teilprojekte[[Teilprojekte]:[Kürzel]],2,FALSE)&amp;ROW(BTT[[#This Row],[Lfd Nr.
(automatisch)]])-2),"")</f>
        <v>FI475</v>
      </c>
      <c r="B1257" t="s">
        <v>79</v>
      </c>
      <c r="D1257" t="s">
        <v>2589</v>
      </c>
      <c r="E1257" t="str">
        <f>IFERROR(IF(NOT(BTT[[#This Row],[Manuelle Änderung des Verantwortliches TP
(Auswahl - bei Bedarf)]]=""),BTT[[#This Row],[Manuelle Änderung des Verantwortliches TP
(Auswahl - bei Bedarf)]],VLOOKUP(BTT[[#This Row],[Hauptprozess
(Pflichtauswahl)]],Hauptprozesse[],3,FALSE)),"")</f>
        <v>FI</v>
      </c>
      <c r="G1257" t="s">
        <v>81</v>
      </c>
      <c r="I1257" t="s">
        <v>3562</v>
      </c>
      <c r="J1257" t="str">
        <f>IFERROR(VLOOKUP(BTT[[#This Row],[Verwendete Transaktion (Pflichtauswahl)]],Transaktionen[[Transaktionen]:[Langtext]],2,FALSE),"")</f>
        <v/>
      </c>
      <c r="O1257" t="s">
        <v>83</v>
      </c>
      <c r="T1257" t="s">
        <v>83</v>
      </c>
      <c r="V1257" t="str">
        <f>IFERROR(VLOOKUP(BTT[[#This Row],[Verwendetes Formular
(Auswahl falls relevant)]],Formulare[[Formularbezeichnung]:[Formularname (technisch)]],2,FALSE),"")</f>
        <v/>
      </c>
      <c r="X1257" t="s">
        <v>83</v>
      </c>
      <c r="Y1257" s="4" t="s">
        <v>2591</v>
      </c>
      <c r="AC1257" s="22" t="s">
        <v>97</v>
      </c>
      <c r="AD1257" t="s">
        <v>98</v>
      </c>
      <c r="AF1257" s="22" t="s">
        <v>97</v>
      </c>
      <c r="AJ1257" t="s">
        <v>99</v>
      </c>
      <c r="AK1257" t="str">
        <f>IF(BTT[[#This Row],[Subprozess
(optionale Auswahl)]]="","okay",IF(VLOOKUP(BTT[[#This Row],[Subprozess
(optionale Auswahl)]],BPML[[Subprozess]:[Zugeordneter Hauptprozess]],3,FALSE)=BTT[[#This Row],[Hauptprozess
(Pflichtauswahl)]],"okay","falscher Subprozess"))</f>
        <v>okay</v>
      </c>
      <c r="AL1257" t="str">
        <f>IF(aktives_Teilprojekt="Master","",IF(BTT[[#This Row],[Verantwortliches TP
(automatisch)]]=VLOOKUP(aktives_Teilprojekt,Teilprojekte[[Teilprojekte]:[Kürzel]],2,FALSE),"okay","Hauptprozess anderes TP"))</f>
        <v>okay</v>
      </c>
      <c r="AM12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57" t="str">
        <f>IFERROR(IF(BTT[[#This Row],[SAP-Modul
(Pflichtauswahl)]]&lt;&gt;VLOOKUP(BTT[[#This Row],[Verwendete Transaktion (Pflichtauswahl)]],Transaktionen[[Transaktionen]:[Modul]],3,FALSE),"Modul anders","okay"),"")</f>
        <v/>
      </c>
      <c r="AP1257" t="str">
        <f>IFERROR(IF(COUNTIFS(BTT[Verwendete Transaktion (Pflichtauswahl)],BTT[[#This Row],[Verwendete Transaktion (Pflichtauswahl)]],BTT[SAP-Modul
(Pflichtauswahl)],"&lt;&gt;"&amp;BTT[[#This Row],[SAP-Modul
(Pflichtauswahl)]])&gt;0,"Modul anders","okay"),"")</f>
        <v>okay</v>
      </c>
      <c r="AQ1257" t="str">
        <f>IFERROR(IF(COUNTIFS(BTT[Verwendete Transaktion (Pflichtauswahl)],BTT[[#This Row],[Verwendete Transaktion (Pflichtauswahl)]],BTT[Verantwortliches TP
(automatisch)],"&lt;&gt;"&amp;BTT[[#This Row],[Verantwortliches TP
(automatisch)]])&gt;0,"Transaktion mehrfach","okay"),"")</f>
        <v>okay</v>
      </c>
      <c r="AR1257" t="str">
        <f>IFERROR(IF(COUNTIFS(BTT[Verwendete Transaktion (Pflichtauswahl)],BTT[[#This Row],[Verwendete Transaktion (Pflichtauswahl)]],BTT[Verantwortliches TP
(automatisch)],"&lt;&gt;"&amp;VLOOKUP(aktives_Teilprojekt,Teilprojekte[[Teilprojekte]:[Kürzel]],2,FALSE))&gt;0,"Transaktion mehrfach","okay"),"")</f>
        <v>okay</v>
      </c>
      <c r="AS1257" t="s">
        <v>3563</v>
      </c>
    </row>
    <row r="1258" spans="1:45">
      <c r="A1258" t="str">
        <f>IFERROR(IF(BTT[[#This Row],[Lfd Nr. 
(aus konsolidierter Datei)]]&lt;&gt;"",BTT[[#This Row],[Lfd Nr. 
(aus konsolidierter Datei)]],VLOOKUP(aktives_Teilprojekt,Teilprojekte[[Teilprojekte]:[Kürzel]],2,FALSE)&amp;ROW(BTT[[#This Row],[Lfd Nr.
(automatisch)]])-2),"")</f>
        <v>FI3180</v>
      </c>
      <c r="B1258" t="s">
        <v>807</v>
      </c>
      <c r="D1258" t="s">
        <v>3564</v>
      </c>
      <c r="E1258" t="str">
        <f>IFERROR(IF(NOT(BTT[[#This Row],[Manuelle Änderung des Verantwortliches TP
(Auswahl - bei Bedarf)]]=""),BTT[[#This Row],[Manuelle Änderung des Verantwortliches TP
(Auswahl - bei Bedarf)]],VLOOKUP(BTT[[#This Row],[Hauptprozess
(Pflichtauswahl)]],Hauptprozesse[],3,FALSE)),"")</f>
        <v>FI</v>
      </c>
      <c r="G1258" t="s">
        <v>809</v>
      </c>
      <c r="H1258" t="s">
        <v>3370</v>
      </c>
      <c r="I1258" t="s">
        <v>3565</v>
      </c>
      <c r="J1258" t="str">
        <f>IFERROR(VLOOKUP(BTT[[#This Row],[Verwendete Transaktion (Pflichtauswahl)]],Transaktionen[[Transaktionen]:[Langtext]],2,FALSE),"")</f>
        <v>Kundenauftrag anzeigen</v>
      </c>
      <c r="O1258" t="s">
        <v>83</v>
      </c>
      <c r="T1258" t="s">
        <v>83</v>
      </c>
      <c r="V1258" t="str">
        <f>IFERROR(VLOOKUP(BTT[[#This Row],[Verwendetes Formular
(Auswahl falls relevant)]],Formulare[[Formularbezeichnung]:[Formularname (technisch)]],2,FALSE),"")</f>
        <v/>
      </c>
      <c r="X1258" t="s">
        <v>83</v>
      </c>
      <c r="Y1258" s="4"/>
      <c r="AC1258" s="22" t="s">
        <v>97</v>
      </c>
      <c r="AD1258" t="s">
        <v>816</v>
      </c>
      <c r="AF1258" t="s">
        <v>3566</v>
      </c>
      <c r="AG1258" t="s">
        <v>792</v>
      </c>
      <c r="AJ1258" t="s">
        <v>99</v>
      </c>
      <c r="AK1258" t="str">
        <f>IF(BTT[[#This Row],[Subprozess
(optionale Auswahl)]]="","okay",IF(VLOOKUP(BTT[[#This Row],[Subprozess
(optionale Auswahl)]],BPML[[Subprozess]:[Zugeordneter Hauptprozess]],3,FALSE)=BTT[[#This Row],[Hauptprozess
(Pflichtauswahl)]],"okay","falscher Subprozess"))</f>
        <v>okay</v>
      </c>
      <c r="AL1258" t="str">
        <f>IF(aktives_Teilprojekt="Master","",IF(BTT[[#This Row],[Verantwortliches TP
(automatisch)]]=VLOOKUP(aktives_Teilprojekt,Teilprojekte[[Teilprojekte]:[Kürzel]],2,FALSE),"okay","Hauptprozess anderes TP"))</f>
        <v>okay</v>
      </c>
      <c r="AM12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58" t="str">
        <f>IFERROR(IF(BTT[[#This Row],[SAP-Modul
(Pflichtauswahl)]]&lt;&gt;VLOOKUP(BTT[[#This Row],[Verwendete Transaktion (Pflichtauswahl)]],Transaktionen[[Transaktionen]:[Modul]],3,FALSE),"Modul anders","okay"),"")</f>
        <v>okay</v>
      </c>
      <c r="AP1258" t="str">
        <f>IFERROR(IF(COUNTIFS(BTT[Verwendete Transaktion (Pflichtauswahl)],BTT[[#This Row],[Verwendete Transaktion (Pflichtauswahl)]],BTT[SAP-Modul
(Pflichtauswahl)],"&lt;&gt;"&amp;BTT[[#This Row],[SAP-Modul
(Pflichtauswahl)]])&gt;0,"Modul anders","okay"),"")</f>
        <v>okay</v>
      </c>
      <c r="AQ1258" t="str">
        <f>IFERROR(IF(COUNTIFS(BTT[Verwendete Transaktion (Pflichtauswahl)],BTT[[#This Row],[Verwendete Transaktion (Pflichtauswahl)]],BTT[Verantwortliches TP
(automatisch)],"&lt;&gt;"&amp;BTT[[#This Row],[Verantwortliches TP
(automatisch)]])&gt;0,"Transaktion mehrfach","okay"),"")</f>
        <v>okay</v>
      </c>
      <c r="AR1258" t="str">
        <f>IFERROR(IF(COUNTIFS(BTT[Verwendete Transaktion (Pflichtauswahl)],BTT[[#This Row],[Verwendete Transaktion (Pflichtauswahl)]],BTT[Verantwortliches TP
(automatisch)],"&lt;&gt;"&amp;VLOOKUP(aktives_Teilprojekt,Teilprojekte[[Teilprojekte]:[Kürzel]],2,FALSE))&gt;0,"Transaktion mehrfach","okay"),"")</f>
        <v>okay</v>
      </c>
      <c r="AS1258" t="s">
        <v>3567</v>
      </c>
    </row>
    <row r="1259" spans="1:45">
      <c r="A1259" t="str">
        <f>IFERROR(IF(BTT[[#This Row],[Lfd Nr. 
(aus konsolidierter Datei)]]&lt;&gt;"",BTT[[#This Row],[Lfd Nr. 
(aus konsolidierter Datei)]],VLOOKUP(aktives_Teilprojekt,Teilprojekte[[Teilprojekte]:[Kürzel]],2,FALSE)&amp;ROW(BTT[[#This Row],[Lfd Nr.
(automatisch)]])-2),"")</f>
        <v>FI3181</v>
      </c>
      <c r="B1259" t="s">
        <v>807</v>
      </c>
      <c r="D1259" t="s">
        <v>3568</v>
      </c>
      <c r="E1259" t="str">
        <f>IFERROR(IF(NOT(BTT[[#This Row],[Manuelle Änderung des Verantwortliches TP
(Auswahl - bei Bedarf)]]=""),BTT[[#This Row],[Manuelle Änderung des Verantwortliches TP
(Auswahl - bei Bedarf)]],VLOOKUP(BTT[[#This Row],[Hauptprozess
(Pflichtauswahl)]],Hauptprozesse[],3,FALSE)),"")</f>
        <v>FI</v>
      </c>
      <c r="G1259" t="s">
        <v>809</v>
      </c>
      <c r="H1259" t="s">
        <v>3370</v>
      </c>
      <c r="I1259" t="s">
        <v>3569</v>
      </c>
      <c r="J1259" t="str">
        <f>IFERROR(VLOOKUP(BTT[[#This Row],[Verwendete Transaktion (Pflichtauswahl)]],Transaktionen[[Transaktionen]:[Langtext]],2,FALSE),"")</f>
        <v>Liste Aufträge</v>
      </c>
      <c r="O1259" t="s">
        <v>83</v>
      </c>
      <c r="T1259" t="s">
        <v>83</v>
      </c>
      <c r="V1259" t="str">
        <f>IFERROR(VLOOKUP(BTT[[#This Row],[Verwendetes Formular
(Auswahl falls relevant)]],Formulare[[Formularbezeichnung]:[Formularname (technisch)]],2,FALSE),"")</f>
        <v/>
      </c>
      <c r="X1259" t="s">
        <v>83</v>
      </c>
      <c r="Y1259" s="4"/>
      <c r="AC1259" s="22" t="s">
        <v>97</v>
      </c>
      <c r="AD1259" t="s">
        <v>816</v>
      </c>
      <c r="AF1259" t="s">
        <v>3570</v>
      </c>
      <c r="AG1259" t="s">
        <v>792</v>
      </c>
      <c r="AJ1259" t="s">
        <v>99</v>
      </c>
      <c r="AK1259" t="str">
        <f>IF(BTT[[#This Row],[Subprozess
(optionale Auswahl)]]="","okay",IF(VLOOKUP(BTT[[#This Row],[Subprozess
(optionale Auswahl)]],BPML[[Subprozess]:[Zugeordneter Hauptprozess]],3,FALSE)=BTT[[#This Row],[Hauptprozess
(Pflichtauswahl)]],"okay","falscher Subprozess"))</f>
        <v>okay</v>
      </c>
      <c r="AL1259" t="str">
        <f>IF(aktives_Teilprojekt="Master","",IF(BTT[[#This Row],[Verantwortliches TP
(automatisch)]]=VLOOKUP(aktives_Teilprojekt,Teilprojekte[[Teilprojekte]:[Kürzel]],2,FALSE),"okay","Hauptprozess anderes TP"))</f>
        <v>okay</v>
      </c>
      <c r="AM12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59" t="str">
        <f>IFERROR(IF(BTT[[#This Row],[SAP-Modul
(Pflichtauswahl)]]&lt;&gt;VLOOKUP(BTT[[#This Row],[Verwendete Transaktion (Pflichtauswahl)]],Transaktionen[[Transaktionen]:[Modul]],3,FALSE),"Modul anders","okay"),"")</f>
        <v>okay</v>
      </c>
      <c r="AP1259" t="str">
        <f>IFERROR(IF(COUNTIFS(BTT[Verwendete Transaktion (Pflichtauswahl)],BTT[[#This Row],[Verwendete Transaktion (Pflichtauswahl)]],BTT[SAP-Modul
(Pflichtauswahl)],"&lt;&gt;"&amp;BTT[[#This Row],[SAP-Modul
(Pflichtauswahl)]])&gt;0,"Modul anders","okay"),"")</f>
        <v>okay</v>
      </c>
      <c r="AQ1259" t="str">
        <f>IFERROR(IF(COUNTIFS(BTT[Verwendete Transaktion (Pflichtauswahl)],BTT[[#This Row],[Verwendete Transaktion (Pflichtauswahl)]],BTT[Verantwortliches TP
(automatisch)],"&lt;&gt;"&amp;BTT[[#This Row],[Verantwortliches TP
(automatisch)]])&gt;0,"Transaktion mehrfach","okay"),"")</f>
        <v>okay</v>
      </c>
      <c r="AR1259" t="str">
        <f>IFERROR(IF(COUNTIFS(BTT[Verwendete Transaktion (Pflichtauswahl)],BTT[[#This Row],[Verwendete Transaktion (Pflichtauswahl)]],BTT[Verantwortliches TP
(automatisch)],"&lt;&gt;"&amp;VLOOKUP(aktives_Teilprojekt,Teilprojekte[[Teilprojekte]:[Kürzel]],2,FALSE))&gt;0,"Transaktion mehrfach","okay"),"")</f>
        <v>okay</v>
      </c>
      <c r="AS1259" t="s">
        <v>3571</v>
      </c>
    </row>
    <row r="1260" spans="1:45">
      <c r="A1260" t="str">
        <f>IFERROR(IF(BTT[[#This Row],[Lfd Nr. 
(aus konsolidierter Datei)]]&lt;&gt;"",BTT[[#This Row],[Lfd Nr. 
(aus konsolidierter Datei)]],VLOOKUP(aktives_Teilprojekt,Teilprojekte[[Teilprojekte]:[Kürzel]],2,FALSE)&amp;ROW(BTT[[#This Row],[Lfd Nr.
(automatisch)]])-2),"")</f>
        <v>FI3182</v>
      </c>
      <c r="B1260" t="s">
        <v>807</v>
      </c>
      <c r="D1260" t="s">
        <v>3572</v>
      </c>
      <c r="E1260" t="str">
        <f>IFERROR(IF(NOT(BTT[[#This Row],[Manuelle Änderung des Verantwortliches TP
(Auswahl - bei Bedarf)]]=""),BTT[[#This Row],[Manuelle Änderung des Verantwortliches TP
(Auswahl - bei Bedarf)]],VLOOKUP(BTT[[#This Row],[Hauptprozess
(Pflichtauswahl)]],Hauptprozesse[],3,FALSE)),"")</f>
        <v>FI</v>
      </c>
      <c r="G1260" t="s">
        <v>809</v>
      </c>
      <c r="H1260" t="s">
        <v>3370</v>
      </c>
      <c r="I1260" t="s">
        <v>3573</v>
      </c>
      <c r="J1260" t="str">
        <f>IFERROR(VLOOKUP(BTT[[#This Row],[Verwendete Transaktion (Pflichtauswahl)]],Transaktionen[[Transaktionen]:[Langtext]],2,FALSE),"")</f>
        <v>Angebot anzeigen</v>
      </c>
      <c r="O1260" t="s">
        <v>83</v>
      </c>
      <c r="T1260" t="s">
        <v>83</v>
      </c>
      <c r="V1260" t="str">
        <f>IFERROR(VLOOKUP(BTT[[#This Row],[Verwendetes Formular
(Auswahl falls relevant)]],Formulare[[Formularbezeichnung]:[Formularname (technisch)]],2,FALSE),"")</f>
        <v/>
      </c>
      <c r="X1260" t="s">
        <v>83</v>
      </c>
      <c r="Y1260" s="4"/>
      <c r="AC1260" s="22" t="s">
        <v>97</v>
      </c>
      <c r="AD1260" t="s">
        <v>816</v>
      </c>
      <c r="AF1260" t="s">
        <v>3574</v>
      </c>
      <c r="AG1260" t="s">
        <v>792</v>
      </c>
      <c r="AJ1260" t="s">
        <v>99</v>
      </c>
      <c r="AK1260" t="str">
        <f>IF(BTT[[#This Row],[Subprozess
(optionale Auswahl)]]="","okay",IF(VLOOKUP(BTT[[#This Row],[Subprozess
(optionale Auswahl)]],BPML[[Subprozess]:[Zugeordneter Hauptprozess]],3,FALSE)=BTT[[#This Row],[Hauptprozess
(Pflichtauswahl)]],"okay","falscher Subprozess"))</f>
        <v>okay</v>
      </c>
      <c r="AL1260" t="str">
        <f>IF(aktives_Teilprojekt="Master","",IF(BTT[[#This Row],[Verantwortliches TP
(automatisch)]]=VLOOKUP(aktives_Teilprojekt,Teilprojekte[[Teilprojekte]:[Kürzel]],2,FALSE),"okay","Hauptprozess anderes TP"))</f>
        <v>okay</v>
      </c>
      <c r="AM12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60" t="str">
        <f>IFERROR(IF(BTT[[#This Row],[SAP-Modul
(Pflichtauswahl)]]&lt;&gt;VLOOKUP(BTT[[#This Row],[Verwendete Transaktion (Pflichtauswahl)]],Transaktionen[[Transaktionen]:[Modul]],3,FALSE),"Modul anders","okay"),"")</f>
        <v>okay</v>
      </c>
      <c r="AP1260" t="str">
        <f>IFERROR(IF(COUNTIFS(BTT[Verwendete Transaktion (Pflichtauswahl)],BTT[[#This Row],[Verwendete Transaktion (Pflichtauswahl)]],BTT[SAP-Modul
(Pflichtauswahl)],"&lt;&gt;"&amp;BTT[[#This Row],[SAP-Modul
(Pflichtauswahl)]])&gt;0,"Modul anders","okay"),"")</f>
        <v>okay</v>
      </c>
      <c r="AQ1260" t="str">
        <f>IFERROR(IF(COUNTIFS(BTT[Verwendete Transaktion (Pflichtauswahl)],BTT[[#This Row],[Verwendete Transaktion (Pflichtauswahl)]],BTT[Verantwortliches TP
(automatisch)],"&lt;&gt;"&amp;BTT[[#This Row],[Verantwortliches TP
(automatisch)]])&gt;0,"Transaktion mehrfach","okay"),"")</f>
        <v>okay</v>
      </c>
      <c r="AR1260" t="str">
        <f>IFERROR(IF(COUNTIFS(BTT[Verwendete Transaktion (Pflichtauswahl)],BTT[[#This Row],[Verwendete Transaktion (Pflichtauswahl)]],BTT[Verantwortliches TP
(automatisch)],"&lt;&gt;"&amp;VLOOKUP(aktives_Teilprojekt,Teilprojekte[[Teilprojekte]:[Kürzel]],2,FALSE))&gt;0,"Transaktion mehrfach","okay"),"")</f>
        <v>okay</v>
      </c>
      <c r="AS1260" t="s">
        <v>3575</v>
      </c>
    </row>
    <row r="1261" spans="1:45">
      <c r="A1261" t="str">
        <f>IFERROR(IF(BTT[[#This Row],[Lfd Nr. 
(aus konsolidierter Datei)]]&lt;&gt;"",BTT[[#This Row],[Lfd Nr. 
(aus konsolidierter Datei)]],VLOOKUP(aktives_Teilprojekt,Teilprojekte[[Teilprojekte]:[Kürzel]],2,FALSE)&amp;ROW(BTT[[#This Row],[Lfd Nr.
(automatisch)]])-2),"")</f>
        <v>FI3183</v>
      </c>
      <c r="B1261" t="s">
        <v>807</v>
      </c>
      <c r="D1261" t="s">
        <v>3576</v>
      </c>
      <c r="E1261" t="str">
        <f>IFERROR(IF(NOT(BTT[[#This Row],[Manuelle Änderung des Verantwortliches TP
(Auswahl - bei Bedarf)]]=""),BTT[[#This Row],[Manuelle Änderung des Verantwortliches TP
(Auswahl - bei Bedarf)]],VLOOKUP(BTT[[#This Row],[Hauptprozess
(Pflichtauswahl)]],Hauptprozesse[],3,FALSE)),"")</f>
        <v>FI</v>
      </c>
      <c r="G1261" t="s">
        <v>809</v>
      </c>
      <c r="H1261" t="s">
        <v>852</v>
      </c>
      <c r="I1261" t="s">
        <v>3577</v>
      </c>
      <c r="J1261" t="str">
        <f>IFERROR(VLOOKUP(BTT[[#This Row],[Verwendete Transaktion (Pflichtauswahl)]],Transaktionen[[Transaktionen]:[Langtext]],2,FALSE),"")</f>
        <v>Anzeigen Faktura</v>
      </c>
      <c r="O1261" t="s">
        <v>83</v>
      </c>
      <c r="T1261" t="s">
        <v>83</v>
      </c>
      <c r="V1261" t="str">
        <f>IFERROR(VLOOKUP(BTT[[#This Row],[Verwendetes Formular
(Auswahl falls relevant)]],Formulare[[Formularbezeichnung]:[Formularname (technisch)]],2,FALSE),"")</f>
        <v/>
      </c>
      <c r="X1261" t="s">
        <v>83</v>
      </c>
      <c r="Y1261" s="4"/>
      <c r="AB1261" t="s">
        <v>85</v>
      </c>
      <c r="AC1261" t="s">
        <v>3578</v>
      </c>
      <c r="AD1261" t="s">
        <v>816</v>
      </c>
      <c r="AF1261" t="s">
        <v>3579</v>
      </c>
      <c r="AG1261" t="s">
        <v>792</v>
      </c>
      <c r="AI1261" t="s">
        <v>85</v>
      </c>
      <c r="AJ1261" t="s">
        <v>85</v>
      </c>
      <c r="AK1261" t="str">
        <f>IF(BTT[[#This Row],[Subprozess
(optionale Auswahl)]]="","okay",IF(VLOOKUP(BTT[[#This Row],[Subprozess
(optionale Auswahl)]],BPML[[Subprozess]:[Zugeordneter Hauptprozess]],3,FALSE)=BTT[[#This Row],[Hauptprozess
(Pflichtauswahl)]],"okay","falscher Subprozess"))</f>
        <v>okay</v>
      </c>
      <c r="AL1261" t="str">
        <f>IF(aktives_Teilprojekt="Master","",IF(BTT[[#This Row],[Verantwortliches TP
(automatisch)]]=VLOOKUP(aktives_Teilprojekt,Teilprojekte[[Teilprojekte]:[Kürzel]],2,FALSE),"okay","Hauptprozess anderes TP"))</f>
        <v>okay</v>
      </c>
      <c r="AM12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61" t="str">
        <f>IFERROR(IF(BTT[[#This Row],[SAP-Modul
(Pflichtauswahl)]]&lt;&gt;VLOOKUP(BTT[[#This Row],[Verwendete Transaktion (Pflichtauswahl)]],Transaktionen[[Transaktionen]:[Modul]],3,FALSE),"Modul anders","okay"),"")</f>
        <v>Modul anders</v>
      </c>
      <c r="AP1261" t="str">
        <f>IFERROR(IF(COUNTIFS(BTT[Verwendete Transaktion (Pflichtauswahl)],BTT[[#This Row],[Verwendete Transaktion (Pflichtauswahl)]],BTT[SAP-Modul
(Pflichtauswahl)],"&lt;&gt;"&amp;BTT[[#This Row],[SAP-Modul
(Pflichtauswahl)]])&gt;0,"Modul anders","okay"),"")</f>
        <v>okay</v>
      </c>
      <c r="AQ1261" t="str">
        <f>IFERROR(IF(COUNTIFS(BTT[Verwendete Transaktion (Pflichtauswahl)],BTT[[#This Row],[Verwendete Transaktion (Pflichtauswahl)]],BTT[Verantwortliches TP
(automatisch)],"&lt;&gt;"&amp;BTT[[#This Row],[Verantwortliches TP
(automatisch)]])&gt;0,"Transaktion mehrfach","okay"),"")</f>
        <v>okay</v>
      </c>
      <c r="AR1261" t="str">
        <f>IFERROR(IF(COUNTIFS(BTT[Verwendete Transaktion (Pflichtauswahl)],BTT[[#This Row],[Verwendete Transaktion (Pflichtauswahl)]],BTT[Verantwortliches TP
(automatisch)],"&lt;&gt;"&amp;VLOOKUP(aktives_Teilprojekt,Teilprojekte[[Teilprojekte]:[Kürzel]],2,FALSE))&gt;0,"Transaktion mehrfach","okay"),"")</f>
        <v>okay</v>
      </c>
      <c r="AS1261" t="s">
        <v>3580</v>
      </c>
    </row>
    <row r="1262" spans="1:45">
      <c r="A1262" t="str">
        <f>IFERROR(IF(BTT[[#This Row],[Lfd Nr. 
(aus konsolidierter Datei)]]&lt;&gt;"",BTT[[#This Row],[Lfd Nr. 
(aus konsolidierter Datei)]],VLOOKUP(aktives_Teilprojekt,Teilprojekte[[Teilprojekte]:[Kürzel]],2,FALSE)&amp;ROW(BTT[[#This Row],[Lfd Nr.
(automatisch)]])-2),"")</f>
        <v>FI2396</v>
      </c>
      <c r="B1262" t="s">
        <v>101</v>
      </c>
      <c r="D1262" t="s">
        <v>102</v>
      </c>
      <c r="E1262" t="str">
        <f>IFERROR(IF(NOT(BTT[[#This Row],[Manuelle Änderung des Verantwortliches TP
(Auswahl - bei Bedarf)]]=""),BTT[[#This Row],[Manuelle Änderung des Verantwortliches TP
(Auswahl - bei Bedarf)]],VLOOKUP(BTT[[#This Row],[Hauptprozess
(Pflichtauswahl)]],Hauptprozesse[],3,FALSE)),"")</f>
        <v>FI</v>
      </c>
      <c r="F1262" t="s">
        <v>5</v>
      </c>
      <c r="H1262" t="s">
        <v>792</v>
      </c>
      <c r="I1262" t="s">
        <v>3581</v>
      </c>
      <c r="J1262" t="str">
        <f>IFERROR(VLOOKUP(BTT[[#This Row],[Verwendete Transaktion (Pflichtauswahl)]],Transaktionen[[Transaktionen]:[Langtext]],2,FALSE),"")</f>
        <v>Partnervereinbarungen</v>
      </c>
      <c r="V1262" t="str">
        <f>IFERROR(VLOOKUP(BTT[[#This Row],[Verwendetes Formular
(Auswahl falls relevant)]],Formulare[[Formularbezeichnung]:[Formularname (technisch)]],2,FALSE),"")</f>
        <v/>
      </c>
      <c r="X1262" t="s">
        <v>83</v>
      </c>
      <c r="Y1262" s="4"/>
      <c r="AC1262" s="22" t="s">
        <v>97</v>
      </c>
      <c r="AD1262" t="s">
        <v>98</v>
      </c>
      <c r="AF1262" s="22" t="s">
        <v>97</v>
      </c>
      <c r="AJ1262" t="s">
        <v>99</v>
      </c>
      <c r="AK1262" t="str">
        <f>IF(BTT[[#This Row],[Subprozess
(optionale Auswahl)]]="","okay",IF(VLOOKUP(BTT[[#This Row],[Subprozess
(optionale Auswahl)]],BPML[[Subprozess]:[Zugeordneter Hauptprozess]],3,FALSE)=BTT[[#This Row],[Hauptprozess
(Pflichtauswahl)]],"okay","falscher Subprozess"))</f>
        <v>okay</v>
      </c>
      <c r="AL1262" t="str">
        <f>IF(aktives_Teilprojekt="Master","",IF(BTT[[#This Row],[Verantwortliches TP
(automatisch)]]=VLOOKUP(aktives_Teilprojekt,Teilprojekte[[Teilprojekte]:[Kürzel]],2,FALSE),"okay","Hauptprozess anderes TP"))</f>
        <v>okay</v>
      </c>
      <c r="AM12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62" t="str">
        <f>IFERROR(IF(BTT[[#This Row],[SAP-Modul
(Pflichtauswahl)]]&lt;&gt;VLOOKUP(BTT[[#This Row],[Verwendete Transaktion (Pflichtauswahl)]],Transaktionen[[Transaktionen]:[Modul]],3,FALSE),"Modul anders","okay"),"")</f>
        <v>Modul anders</v>
      </c>
      <c r="AP1262" t="str">
        <f>IFERROR(IF(COUNTIFS(BTT[Verwendete Transaktion (Pflichtauswahl)],BTT[[#This Row],[Verwendete Transaktion (Pflichtauswahl)]],BTT[SAP-Modul
(Pflichtauswahl)],"&lt;&gt;"&amp;BTT[[#This Row],[SAP-Modul
(Pflichtauswahl)]])&gt;0,"Modul anders","okay"),"")</f>
        <v>Modul anders</v>
      </c>
      <c r="AQ1262" t="str">
        <f>IFERROR(IF(COUNTIFS(BTT[Verwendete Transaktion (Pflichtauswahl)],BTT[[#This Row],[Verwendete Transaktion (Pflichtauswahl)]],BTT[Verantwortliches TP
(automatisch)],"&lt;&gt;"&amp;BTT[[#This Row],[Verantwortliches TP
(automatisch)]])&gt;0,"Transaktion mehrfach","okay"),"")</f>
        <v>okay</v>
      </c>
      <c r="AR1262" t="str">
        <f>IFERROR(IF(COUNTIFS(BTT[Verwendete Transaktion (Pflichtauswahl)],BTT[[#This Row],[Verwendete Transaktion (Pflichtauswahl)]],BTT[Verantwortliches TP
(automatisch)],"&lt;&gt;"&amp;VLOOKUP(aktives_Teilprojekt,Teilprojekte[[Teilprojekte]:[Kürzel]],2,FALSE))&gt;0,"Transaktion mehrfach","okay"),"")</f>
        <v>okay</v>
      </c>
      <c r="AS1262" t="s">
        <v>3582</v>
      </c>
    </row>
    <row r="1263" spans="1:45">
      <c r="A1263" t="str">
        <f>IFERROR(IF(BTT[[#This Row],[Lfd Nr. 
(aus konsolidierter Datei)]]&lt;&gt;"",BTT[[#This Row],[Lfd Nr. 
(aus konsolidierter Datei)]],VLOOKUP(aktives_Teilprojekt,Teilprojekte[[Teilprojekte]:[Kürzel]],2,FALSE)&amp;ROW(BTT[[#This Row],[Lfd Nr.
(automatisch)]])-2),"")</f>
        <v>FI2397</v>
      </c>
      <c r="B1263" t="s">
        <v>101</v>
      </c>
      <c r="D1263" t="s">
        <v>102</v>
      </c>
      <c r="E1263" t="str">
        <f>IFERROR(IF(NOT(BTT[[#This Row],[Manuelle Änderung des Verantwortliches TP
(Auswahl - bei Bedarf)]]=""),BTT[[#This Row],[Manuelle Änderung des Verantwortliches TP
(Auswahl - bei Bedarf)]],VLOOKUP(BTT[[#This Row],[Hauptprozess
(Pflichtauswahl)]],Hauptprozesse[],3,FALSE)),"")</f>
        <v>FI</v>
      </c>
      <c r="F1263" t="s">
        <v>5</v>
      </c>
      <c r="H1263" t="s">
        <v>792</v>
      </c>
      <c r="I1263" t="s">
        <v>3583</v>
      </c>
      <c r="J1263" t="str">
        <f>IFERROR(VLOOKUP(BTT[[#This Row],[Verwendete Transaktion (Pflichtauswahl)]],Transaktionen[[Transaktionen]:[Langtext]],2,FALSE),"")</f>
        <v>Portbeschreibung</v>
      </c>
      <c r="V1263" t="str">
        <f>IFERROR(VLOOKUP(BTT[[#This Row],[Verwendetes Formular
(Auswahl falls relevant)]],Formulare[[Formularbezeichnung]:[Formularname (technisch)]],2,FALSE),"")</f>
        <v/>
      </c>
      <c r="X1263" t="s">
        <v>83</v>
      </c>
      <c r="Y1263" s="4"/>
      <c r="AC1263" s="22" t="s">
        <v>97</v>
      </c>
      <c r="AD1263" t="s">
        <v>98</v>
      </c>
      <c r="AF1263" s="22" t="s">
        <v>97</v>
      </c>
      <c r="AJ1263" t="s">
        <v>99</v>
      </c>
      <c r="AK1263" t="str">
        <f>IF(BTT[[#This Row],[Subprozess
(optionale Auswahl)]]="","okay",IF(VLOOKUP(BTT[[#This Row],[Subprozess
(optionale Auswahl)]],BPML[[Subprozess]:[Zugeordneter Hauptprozess]],3,FALSE)=BTT[[#This Row],[Hauptprozess
(Pflichtauswahl)]],"okay","falscher Subprozess"))</f>
        <v>okay</v>
      </c>
      <c r="AL1263" t="str">
        <f>IF(aktives_Teilprojekt="Master","",IF(BTT[[#This Row],[Verantwortliches TP
(automatisch)]]=VLOOKUP(aktives_Teilprojekt,Teilprojekte[[Teilprojekte]:[Kürzel]],2,FALSE),"okay","Hauptprozess anderes TP"))</f>
        <v>okay</v>
      </c>
      <c r="AM12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63" t="str">
        <f>IFERROR(IF(BTT[[#This Row],[SAP-Modul
(Pflichtauswahl)]]&lt;&gt;VLOOKUP(BTT[[#This Row],[Verwendete Transaktion (Pflichtauswahl)]],Transaktionen[[Transaktionen]:[Modul]],3,FALSE),"Modul anders","okay"),"")</f>
        <v>Modul anders</v>
      </c>
      <c r="AP1263" t="str">
        <f>IFERROR(IF(COUNTIFS(BTT[Verwendete Transaktion (Pflichtauswahl)],BTT[[#This Row],[Verwendete Transaktion (Pflichtauswahl)]],BTT[SAP-Modul
(Pflichtauswahl)],"&lt;&gt;"&amp;BTT[[#This Row],[SAP-Modul
(Pflichtauswahl)]])&gt;0,"Modul anders","okay"),"")</f>
        <v>Modul anders</v>
      </c>
      <c r="AQ1263" t="str">
        <f>IFERROR(IF(COUNTIFS(BTT[Verwendete Transaktion (Pflichtauswahl)],BTT[[#This Row],[Verwendete Transaktion (Pflichtauswahl)]],BTT[Verantwortliches TP
(automatisch)],"&lt;&gt;"&amp;BTT[[#This Row],[Verantwortliches TP
(automatisch)]])&gt;0,"Transaktion mehrfach","okay"),"")</f>
        <v>okay</v>
      </c>
      <c r="AR1263" t="str">
        <f>IFERROR(IF(COUNTIFS(BTT[Verwendete Transaktion (Pflichtauswahl)],BTT[[#This Row],[Verwendete Transaktion (Pflichtauswahl)]],BTT[Verantwortliches TP
(automatisch)],"&lt;&gt;"&amp;VLOOKUP(aktives_Teilprojekt,Teilprojekte[[Teilprojekte]:[Kürzel]],2,FALSE))&gt;0,"Transaktion mehrfach","okay"),"")</f>
        <v>okay</v>
      </c>
      <c r="AS1263" t="s">
        <v>3584</v>
      </c>
    </row>
    <row r="1264" spans="1:45">
      <c r="A1264" t="str">
        <f>IFERROR(IF(BTT[[#This Row],[Lfd Nr. 
(aus konsolidierter Datei)]]&lt;&gt;"",BTT[[#This Row],[Lfd Nr. 
(aus konsolidierter Datei)]],VLOOKUP(aktives_Teilprojekt,Teilprojekte[[Teilprojekte]:[Kürzel]],2,FALSE)&amp;ROW(BTT[[#This Row],[Lfd Nr.
(automatisch)]])-2),"")</f>
        <v>FI1419</v>
      </c>
      <c r="B1264" t="s">
        <v>746</v>
      </c>
      <c r="D1264" t="s">
        <v>3585</v>
      </c>
      <c r="E1264" t="str">
        <f>IFERROR(IF(NOT(BTT[[#This Row],[Manuelle Änderung des Verantwortliches TP
(Auswahl - bei Bedarf)]]=""),BTT[[#This Row],[Manuelle Änderung des Verantwortliches TP
(Auswahl - bei Bedarf)]],VLOOKUP(BTT[[#This Row],[Hauptprozess
(Pflichtauswahl)]],Hauptprozesse[],3,FALSE)),"")</f>
        <v>FI</v>
      </c>
      <c r="G1264" t="s">
        <v>3586</v>
      </c>
      <c r="H1264" t="s">
        <v>3551</v>
      </c>
      <c r="I1264" t="s">
        <v>3587</v>
      </c>
      <c r="J1264" t="str">
        <f>IFERROR(VLOOKUP(BTT[[#This Row],[Verwendete Transaktion (Pflichtauswahl)]],Transaktionen[[Transaktionen]:[Langtext]],2,FALSE),"")</f>
        <v>Durchführung über Workflow</v>
      </c>
      <c r="O1264" t="s">
        <v>83</v>
      </c>
      <c r="T1264" t="s">
        <v>83</v>
      </c>
      <c r="V1264" t="str">
        <f>IFERROR(VLOOKUP(BTT[[#This Row],[Verwendetes Formular
(Auswahl falls relevant)]],Formulare[[Formularbezeichnung]:[Formularname (technisch)]],2,FALSE),"")</f>
        <v/>
      </c>
      <c r="X1264" t="s">
        <v>83</v>
      </c>
      <c r="Y1264" s="4"/>
      <c r="AC1264" s="22" t="s">
        <v>97</v>
      </c>
      <c r="AD1264" t="s">
        <v>98</v>
      </c>
      <c r="AF1264" s="22" t="s">
        <v>97</v>
      </c>
      <c r="AJ1264" t="s">
        <v>99</v>
      </c>
      <c r="AK1264" t="str">
        <f>IF(BTT[[#This Row],[Subprozess
(optionale Auswahl)]]="","okay",IF(VLOOKUP(BTT[[#This Row],[Subprozess
(optionale Auswahl)]],BPML[[Subprozess]:[Zugeordneter Hauptprozess]],3,FALSE)=BTT[[#This Row],[Hauptprozess
(Pflichtauswahl)]],"okay","falscher Subprozess"))</f>
        <v>okay</v>
      </c>
      <c r="AL1264" t="str">
        <f>IF(aktives_Teilprojekt="Master","",IF(BTT[[#This Row],[Verantwortliches TP
(automatisch)]]=VLOOKUP(aktives_Teilprojekt,Teilprojekte[[Teilprojekte]:[Kürzel]],2,FALSE),"okay","Hauptprozess anderes TP"))</f>
        <v>okay</v>
      </c>
      <c r="AM12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64" t="str">
        <f>IFERROR(IF(BTT[[#This Row],[SAP-Modul
(Pflichtauswahl)]]&lt;&gt;VLOOKUP(BTT[[#This Row],[Verwendete Transaktion (Pflichtauswahl)]],Transaktionen[[Transaktionen]:[Modul]],3,FALSE),"Modul anders","okay"),"")</f>
        <v>okay</v>
      </c>
      <c r="AP1264" t="str">
        <f>IFERROR(IF(COUNTIFS(BTT[Verwendete Transaktion (Pflichtauswahl)],BTT[[#This Row],[Verwendete Transaktion (Pflichtauswahl)]],BTT[SAP-Modul
(Pflichtauswahl)],"&lt;&gt;"&amp;BTT[[#This Row],[SAP-Modul
(Pflichtauswahl)]])&gt;0,"Modul anders","okay"),"")</f>
        <v>okay</v>
      </c>
      <c r="AQ1264" t="str">
        <f>IFERROR(IF(COUNTIFS(BTT[Verwendete Transaktion (Pflichtauswahl)],BTT[[#This Row],[Verwendete Transaktion (Pflichtauswahl)]],BTT[Verantwortliches TP
(automatisch)],"&lt;&gt;"&amp;BTT[[#This Row],[Verantwortliches TP
(automatisch)]])&gt;0,"Transaktion mehrfach","okay"),"")</f>
        <v>okay</v>
      </c>
      <c r="AR1264" t="str">
        <f>IFERROR(IF(COUNTIFS(BTT[Verwendete Transaktion (Pflichtauswahl)],BTT[[#This Row],[Verwendete Transaktion (Pflichtauswahl)]],BTT[Verantwortliches TP
(automatisch)],"&lt;&gt;"&amp;VLOOKUP(aktives_Teilprojekt,Teilprojekte[[Teilprojekte]:[Kürzel]],2,FALSE))&gt;0,"Transaktion mehrfach","okay"),"")</f>
        <v>okay</v>
      </c>
      <c r="AS1264" t="s">
        <v>3588</v>
      </c>
    </row>
    <row r="1265" spans="1:45" ht="30">
      <c r="A1265" t="str">
        <f>IFERROR(IF(BTT[[#This Row],[Lfd Nr. 
(aus konsolidierter Datei)]]&lt;&gt;"",BTT[[#This Row],[Lfd Nr. 
(aus konsolidierter Datei)]],VLOOKUP(aktives_Teilprojekt,Teilprojekte[[Teilprojekte]:[Kürzel]],2,FALSE)&amp;ROW(BTT[[#This Row],[Lfd Nr.
(automatisch)]])-2),"")</f>
        <v>FI2301</v>
      </c>
      <c r="B1265" t="s">
        <v>746</v>
      </c>
      <c r="D1265" t="s">
        <v>102</v>
      </c>
      <c r="E1265" t="str">
        <f>IFERROR(IF(NOT(BTT[[#This Row],[Manuelle Änderung des Verantwortliches TP
(Auswahl - bei Bedarf)]]=""),BTT[[#This Row],[Manuelle Änderung des Verantwortliches TP
(Auswahl - bei Bedarf)]],VLOOKUP(BTT[[#This Row],[Hauptprozess
(Pflichtauswahl)]],Hauptprozesse[],3,FALSE)),"")</f>
        <v>FI</v>
      </c>
      <c r="G1265" t="s">
        <v>791</v>
      </c>
      <c r="H1265" t="s">
        <v>792</v>
      </c>
      <c r="I1265" t="s">
        <v>3589</v>
      </c>
      <c r="J1265" t="str">
        <f>IFERROR(VLOOKUP(BTT[[#This Row],[Verwendete Transaktion (Pflichtauswahl)]],Transaktionen[[Transaktionen]:[Langtext]],2,FALSE),"")</f>
        <v>Anlegen Kreditor (Zentral)</v>
      </c>
      <c r="O1265" t="s">
        <v>83</v>
      </c>
      <c r="T1265" t="s">
        <v>83</v>
      </c>
      <c r="V1265" t="str">
        <f>IFERROR(VLOOKUP(BTT[[#This Row],[Verwendetes Formular
(Auswahl falls relevant)]],Formulare[[Formularbezeichnung]:[Formularname (technisch)]],2,FALSE),"")</f>
        <v/>
      </c>
      <c r="X1265" t="s">
        <v>83</v>
      </c>
      <c r="Y1265" s="4" t="s">
        <v>3590</v>
      </c>
      <c r="AB1265" t="s">
        <v>99</v>
      </c>
      <c r="AC1265" t="s">
        <v>1218</v>
      </c>
      <c r="AD1265" t="s">
        <v>87</v>
      </c>
      <c r="AE1265" t="s">
        <v>1611</v>
      </c>
      <c r="AF1265" t="s">
        <v>1612</v>
      </c>
      <c r="AI1265" t="s">
        <v>85</v>
      </c>
      <c r="AJ1265" t="s">
        <v>85</v>
      </c>
      <c r="AK1265" t="str">
        <f>IF(BTT[[#This Row],[Subprozess
(optionale Auswahl)]]="","okay",IF(VLOOKUP(BTT[[#This Row],[Subprozess
(optionale Auswahl)]],BPML[[Subprozess]:[Zugeordneter Hauptprozess]],3,FALSE)=BTT[[#This Row],[Hauptprozess
(Pflichtauswahl)]],"okay","falscher Subprozess"))</f>
        <v>okay</v>
      </c>
      <c r="AL1265" t="str">
        <f>IF(aktives_Teilprojekt="Master","",IF(BTT[[#This Row],[Verantwortliches TP
(automatisch)]]=VLOOKUP(aktives_Teilprojekt,Teilprojekte[[Teilprojekte]:[Kürzel]],2,FALSE),"okay","Hauptprozess anderes TP"))</f>
        <v>okay</v>
      </c>
      <c r="AM12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65" t="str">
        <f>IFERROR(IF(BTT[[#This Row],[SAP-Modul
(Pflichtauswahl)]]&lt;&gt;VLOOKUP(BTT[[#This Row],[Verwendete Transaktion (Pflichtauswahl)]],Transaktionen[[Transaktionen]:[Modul]],3,FALSE),"Modul anders","okay"),"")</f>
        <v>Modul anders</v>
      </c>
      <c r="AP1265" t="str">
        <f>IFERROR(IF(COUNTIFS(BTT[Verwendete Transaktion (Pflichtauswahl)],BTT[[#This Row],[Verwendete Transaktion (Pflichtauswahl)]],BTT[SAP-Modul
(Pflichtauswahl)],"&lt;&gt;"&amp;BTT[[#This Row],[SAP-Modul
(Pflichtauswahl)]])&gt;0,"Modul anders","okay"),"")</f>
        <v>Modul anders</v>
      </c>
      <c r="AQ1265" t="str">
        <f>IFERROR(IF(COUNTIFS(BTT[Verwendete Transaktion (Pflichtauswahl)],BTT[[#This Row],[Verwendete Transaktion (Pflichtauswahl)]],BTT[Verantwortliches TP
(automatisch)],"&lt;&gt;"&amp;BTT[[#This Row],[Verantwortliches TP
(automatisch)]])&gt;0,"Transaktion mehrfach","okay"),"")</f>
        <v>okay</v>
      </c>
      <c r="AR1265" t="str">
        <f>IFERROR(IF(COUNTIFS(BTT[Verwendete Transaktion (Pflichtauswahl)],BTT[[#This Row],[Verwendete Transaktion (Pflichtauswahl)]],BTT[Verantwortliches TP
(automatisch)],"&lt;&gt;"&amp;VLOOKUP(aktives_Teilprojekt,Teilprojekte[[Teilprojekte]:[Kürzel]],2,FALSE))&gt;0,"Transaktion mehrfach","okay"),"")</f>
        <v>okay</v>
      </c>
      <c r="AS1265" t="s">
        <v>3591</v>
      </c>
    </row>
    <row r="1266" spans="1:45" ht="30">
      <c r="A1266" t="str">
        <f>IFERROR(IF(BTT[[#This Row],[Lfd Nr. 
(aus konsolidierter Datei)]]&lt;&gt;"",BTT[[#This Row],[Lfd Nr. 
(aus konsolidierter Datei)]],VLOOKUP(aktives_Teilprojekt,Teilprojekte[[Teilprojekte]:[Kürzel]],2,FALSE)&amp;ROW(BTT[[#This Row],[Lfd Nr.
(automatisch)]])-2),"")</f>
        <v>FI2302</v>
      </c>
      <c r="B1266" t="s">
        <v>746</v>
      </c>
      <c r="D1266" t="s">
        <v>102</v>
      </c>
      <c r="E1266" t="str">
        <f>IFERROR(IF(NOT(BTT[[#This Row],[Manuelle Änderung des Verantwortliches TP
(Auswahl - bei Bedarf)]]=""),BTT[[#This Row],[Manuelle Änderung des Verantwortliches TP
(Auswahl - bei Bedarf)]],VLOOKUP(BTT[[#This Row],[Hauptprozess
(Pflichtauswahl)]],Hauptprozesse[],3,FALSE)),"")</f>
        <v>FI</v>
      </c>
      <c r="G1266" t="s">
        <v>791</v>
      </c>
      <c r="H1266" t="s">
        <v>792</v>
      </c>
      <c r="I1266" t="s">
        <v>3592</v>
      </c>
      <c r="J1266" t="str">
        <f>IFERROR(VLOOKUP(BTT[[#This Row],[Verwendete Transaktion (Pflichtauswahl)]],Transaktionen[[Transaktionen]:[Langtext]],2,FALSE),"")</f>
        <v>Ändern Kreditor (Zentral)</v>
      </c>
      <c r="O1266" t="s">
        <v>83</v>
      </c>
      <c r="T1266" t="s">
        <v>83</v>
      </c>
      <c r="V1266" t="str">
        <f>IFERROR(VLOOKUP(BTT[[#This Row],[Verwendetes Formular
(Auswahl falls relevant)]],Formulare[[Formularbezeichnung]:[Formularname (technisch)]],2,FALSE),"")</f>
        <v/>
      </c>
      <c r="X1266" t="s">
        <v>83</v>
      </c>
      <c r="Y1266" s="4" t="s">
        <v>3590</v>
      </c>
      <c r="AB1266" t="s">
        <v>99</v>
      </c>
      <c r="AC1266" t="s">
        <v>1218</v>
      </c>
      <c r="AD1266" t="s">
        <v>87</v>
      </c>
      <c r="AE1266" t="s">
        <v>1611</v>
      </c>
      <c r="AF1266" t="s">
        <v>1612</v>
      </c>
      <c r="AI1266" t="s">
        <v>85</v>
      </c>
      <c r="AJ1266" t="s">
        <v>85</v>
      </c>
      <c r="AK1266" t="str">
        <f>IF(BTT[[#This Row],[Subprozess
(optionale Auswahl)]]="","okay",IF(VLOOKUP(BTT[[#This Row],[Subprozess
(optionale Auswahl)]],BPML[[Subprozess]:[Zugeordneter Hauptprozess]],3,FALSE)=BTT[[#This Row],[Hauptprozess
(Pflichtauswahl)]],"okay","falscher Subprozess"))</f>
        <v>okay</v>
      </c>
      <c r="AL1266" t="str">
        <f>IF(aktives_Teilprojekt="Master","",IF(BTT[[#This Row],[Verantwortliches TP
(automatisch)]]=VLOOKUP(aktives_Teilprojekt,Teilprojekte[[Teilprojekte]:[Kürzel]],2,FALSE),"okay","Hauptprozess anderes TP"))</f>
        <v>okay</v>
      </c>
      <c r="AM12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66" t="str">
        <f>IFERROR(IF(BTT[[#This Row],[SAP-Modul
(Pflichtauswahl)]]&lt;&gt;VLOOKUP(BTT[[#This Row],[Verwendete Transaktion (Pflichtauswahl)]],Transaktionen[[Transaktionen]:[Modul]],3,FALSE),"Modul anders","okay"),"")</f>
        <v>Modul anders</v>
      </c>
      <c r="AP1266" t="str">
        <f>IFERROR(IF(COUNTIFS(BTT[Verwendete Transaktion (Pflichtauswahl)],BTT[[#This Row],[Verwendete Transaktion (Pflichtauswahl)]],BTT[SAP-Modul
(Pflichtauswahl)],"&lt;&gt;"&amp;BTT[[#This Row],[SAP-Modul
(Pflichtauswahl)]])&gt;0,"Modul anders","okay"),"")</f>
        <v>Modul anders</v>
      </c>
      <c r="AQ1266" t="str">
        <f>IFERROR(IF(COUNTIFS(BTT[Verwendete Transaktion (Pflichtauswahl)],BTT[[#This Row],[Verwendete Transaktion (Pflichtauswahl)]],BTT[Verantwortliches TP
(automatisch)],"&lt;&gt;"&amp;BTT[[#This Row],[Verantwortliches TP
(automatisch)]])&gt;0,"Transaktion mehrfach","okay"),"")</f>
        <v>okay</v>
      </c>
      <c r="AR1266" t="str">
        <f>IFERROR(IF(COUNTIFS(BTT[Verwendete Transaktion (Pflichtauswahl)],BTT[[#This Row],[Verwendete Transaktion (Pflichtauswahl)]],BTT[Verantwortliches TP
(automatisch)],"&lt;&gt;"&amp;VLOOKUP(aktives_Teilprojekt,Teilprojekte[[Teilprojekte]:[Kürzel]],2,FALSE))&gt;0,"Transaktion mehrfach","okay"),"")</f>
        <v>okay</v>
      </c>
      <c r="AS1266" t="s">
        <v>3593</v>
      </c>
    </row>
    <row r="1267" spans="1:45" ht="30">
      <c r="A1267" t="str">
        <f>IFERROR(IF(BTT[[#This Row],[Lfd Nr. 
(aus konsolidierter Datei)]]&lt;&gt;"",BTT[[#This Row],[Lfd Nr. 
(aus konsolidierter Datei)]],VLOOKUP(aktives_Teilprojekt,Teilprojekte[[Teilprojekte]:[Kürzel]],2,FALSE)&amp;ROW(BTT[[#This Row],[Lfd Nr.
(automatisch)]])-2),"")</f>
        <v>FI2303</v>
      </c>
      <c r="B1267" t="s">
        <v>746</v>
      </c>
      <c r="D1267" t="s">
        <v>102</v>
      </c>
      <c r="E1267" t="str">
        <f>IFERROR(IF(NOT(BTT[[#This Row],[Manuelle Änderung des Verantwortliches TP
(Auswahl - bei Bedarf)]]=""),BTT[[#This Row],[Manuelle Änderung des Verantwortliches TP
(Auswahl - bei Bedarf)]],VLOOKUP(BTT[[#This Row],[Hauptprozess
(Pflichtauswahl)]],Hauptprozesse[],3,FALSE)),"")</f>
        <v>FI</v>
      </c>
      <c r="G1267" t="s">
        <v>791</v>
      </c>
      <c r="H1267" t="s">
        <v>792</v>
      </c>
      <c r="I1267" t="s">
        <v>3594</v>
      </c>
      <c r="J1267" t="str">
        <f>IFERROR(VLOOKUP(BTT[[#This Row],[Verwendete Transaktion (Pflichtauswahl)]],Transaktionen[[Transaktionen]:[Langtext]],2,FALSE),"")</f>
        <v>Anzeigen Kreditor (Zentral)</v>
      </c>
      <c r="O1267" t="s">
        <v>83</v>
      </c>
      <c r="T1267" t="s">
        <v>83</v>
      </c>
      <c r="V1267" t="str">
        <f>IFERROR(VLOOKUP(BTT[[#This Row],[Verwendetes Formular
(Auswahl falls relevant)]],Formulare[[Formularbezeichnung]:[Formularname (technisch)]],2,FALSE),"")</f>
        <v/>
      </c>
      <c r="X1267" t="s">
        <v>83</v>
      </c>
      <c r="Y1267" s="4" t="s">
        <v>3590</v>
      </c>
      <c r="AB1267" t="s">
        <v>99</v>
      </c>
      <c r="AC1267" t="s">
        <v>1218</v>
      </c>
      <c r="AD1267" t="s">
        <v>87</v>
      </c>
      <c r="AE1267" t="s">
        <v>1611</v>
      </c>
      <c r="AF1267" t="s">
        <v>1612</v>
      </c>
      <c r="AI1267" t="s">
        <v>85</v>
      </c>
      <c r="AJ1267" t="s">
        <v>85</v>
      </c>
      <c r="AK1267" t="str">
        <f>IF(BTT[[#This Row],[Subprozess
(optionale Auswahl)]]="","okay",IF(VLOOKUP(BTT[[#This Row],[Subprozess
(optionale Auswahl)]],BPML[[Subprozess]:[Zugeordneter Hauptprozess]],3,FALSE)=BTT[[#This Row],[Hauptprozess
(Pflichtauswahl)]],"okay","falscher Subprozess"))</f>
        <v>okay</v>
      </c>
      <c r="AL1267" t="str">
        <f>IF(aktives_Teilprojekt="Master","",IF(BTT[[#This Row],[Verantwortliches TP
(automatisch)]]=VLOOKUP(aktives_Teilprojekt,Teilprojekte[[Teilprojekte]:[Kürzel]],2,FALSE),"okay","Hauptprozess anderes TP"))</f>
        <v>okay</v>
      </c>
      <c r="AM12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67" t="str">
        <f>IFERROR(IF(BTT[[#This Row],[SAP-Modul
(Pflichtauswahl)]]&lt;&gt;VLOOKUP(BTT[[#This Row],[Verwendete Transaktion (Pflichtauswahl)]],Transaktionen[[Transaktionen]:[Modul]],3,FALSE),"Modul anders","okay"),"")</f>
        <v>Modul anders</v>
      </c>
      <c r="AP1267" t="str">
        <f>IFERROR(IF(COUNTIFS(BTT[Verwendete Transaktion (Pflichtauswahl)],BTT[[#This Row],[Verwendete Transaktion (Pflichtauswahl)]],BTT[SAP-Modul
(Pflichtauswahl)],"&lt;&gt;"&amp;BTT[[#This Row],[SAP-Modul
(Pflichtauswahl)]])&gt;0,"Modul anders","okay"),"")</f>
        <v>Modul anders</v>
      </c>
      <c r="AQ1267" t="str">
        <f>IFERROR(IF(COUNTIFS(BTT[Verwendete Transaktion (Pflichtauswahl)],BTT[[#This Row],[Verwendete Transaktion (Pflichtauswahl)]],BTT[Verantwortliches TP
(automatisch)],"&lt;&gt;"&amp;BTT[[#This Row],[Verantwortliches TP
(automatisch)]])&gt;0,"Transaktion mehrfach","okay"),"")</f>
        <v>okay</v>
      </c>
      <c r="AR1267" t="str">
        <f>IFERROR(IF(COUNTIFS(BTT[Verwendete Transaktion (Pflichtauswahl)],BTT[[#This Row],[Verwendete Transaktion (Pflichtauswahl)]],BTT[Verantwortliches TP
(automatisch)],"&lt;&gt;"&amp;VLOOKUP(aktives_Teilprojekt,Teilprojekte[[Teilprojekte]:[Kürzel]],2,FALSE))&gt;0,"Transaktion mehrfach","okay"),"")</f>
        <v>okay</v>
      </c>
      <c r="AS1267" t="s">
        <v>3595</v>
      </c>
    </row>
    <row r="1268" spans="1:45" ht="30">
      <c r="A1268" t="str">
        <f>IFERROR(IF(BTT[[#This Row],[Lfd Nr. 
(aus konsolidierter Datei)]]&lt;&gt;"",BTT[[#This Row],[Lfd Nr. 
(aus konsolidierter Datei)]],VLOOKUP(aktives_Teilprojekt,Teilprojekte[[Teilprojekte]:[Kürzel]],2,FALSE)&amp;ROW(BTT[[#This Row],[Lfd Nr.
(automatisch)]])-2),"")</f>
        <v>FI2304</v>
      </c>
      <c r="B1268" t="s">
        <v>746</v>
      </c>
      <c r="D1268" t="s">
        <v>102</v>
      </c>
      <c r="E1268" t="str">
        <f>IFERROR(IF(NOT(BTT[[#This Row],[Manuelle Änderung des Verantwortliches TP
(Auswahl - bei Bedarf)]]=""),BTT[[#This Row],[Manuelle Änderung des Verantwortliches TP
(Auswahl - bei Bedarf)]],VLOOKUP(BTT[[#This Row],[Hauptprozess
(Pflichtauswahl)]],Hauptprozesse[],3,FALSE)),"")</f>
        <v>FI</v>
      </c>
      <c r="G1268" t="s">
        <v>791</v>
      </c>
      <c r="H1268" t="s">
        <v>792</v>
      </c>
      <c r="I1268" t="s">
        <v>3596</v>
      </c>
      <c r="J1268" t="str">
        <f>IFERROR(VLOOKUP(BTT[[#This Row],[Verwendete Transaktion (Pflichtauswahl)]],Transaktionen[[Transaktionen]:[Langtext]],2,FALSE),"")</f>
        <v>Änderungen Kreditor (Zentral)</v>
      </c>
      <c r="O1268" t="s">
        <v>83</v>
      </c>
      <c r="T1268" t="s">
        <v>83</v>
      </c>
      <c r="V1268" t="str">
        <f>IFERROR(VLOOKUP(BTT[[#This Row],[Verwendetes Formular
(Auswahl falls relevant)]],Formulare[[Formularbezeichnung]:[Formularname (technisch)]],2,FALSE),"")</f>
        <v/>
      </c>
      <c r="X1268" t="s">
        <v>83</v>
      </c>
      <c r="Y1268" s="4" t="s">
        <v>3590</v>
      </c>
      <c r="AB1268" t="s">
        <v>99</v>
      </c>
      <c r="AC1268" t="s">
        <v>1218</v>
      </c>
      <c r="AD1268" t="s">
        <v>87</v>
      </c>
      <c r="AE1268" t="s">
        <v>1611</v>
      </c>
      <c r="AF1268" t="s">
        <v>1612</v>
      </c>
      <c r="AI1268" t="s">
        <v>85</v>
      </c>
      <c r="AJ1268" t="s">
        <v>85</v>
      </c>
      <c r="AK1268" t="str">
        <f>IF(BTT[[#This Row],[Subprozess
(optionale Auswahl)]]="","okay",IF(VLOOKUP(BTT[[#This Row],[Subprozess
(optionale Auswahl)]],BPML[[Subprozess]:[Zugeordneter Hauptprozess]],3,FALSE)=BTT[[#This Row],[Hauptprozess
(Pflichtauswahl)]],"okay","falscher Subprozess"))</f>
        <v>okay</v>
      </c>
      <c r="AL1268" t="str">
        <f>IF(aktives_Teilprojekt="Master","",IF(BTT[[#This Row],[Verantwortliches TP
(automatisch)]]=VLOOKUP(aktives_Teilprojekt,Teilprojekte[[Teilprojekte]:[Kürzel]],2,FALSE),"okay","Hauptprozess anderes TP"))</f>
        <v>okay</v>
      </c>
      <c r="AM12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68" t="str">
        <f>IFERROR(IF(BTT[[#This Row],[SAP-Modul
(Pflichtauswahl)]]&lt;&gt;VLOOKUP(BTT[[#This Row],[Verwendete Transaktion (Pflichtauswahl)]],Transaktionen[[Transaktionen]:[Modul]],3,FALSE),"Modul anders","okay"),"")</f>
        <v>Modul anders</v>
      </c>
      <c r="AP1268" t="str">
        <f>IFERROR(IF(COUNTIFS(BTT[Verwendete Transaktion (Pflichtauswahl)],BTT[[#This Row],[Verwendete Transaktion (Pflichtauswahl)]],BTT[SAP-Modul
(Pflichtauswahl)],"&lt;&gt;"&amp;BTT[[#This Row],[SAP-Modul
(Pflichtauswahl)]])&gt;0,"Modul anders","okay"),"")</f>
        <v>Modul anders</v>
      </c>
      <c r="AQ1268" t="str">
        <f>IFERROR(IF(COUNTIFS(BTT[Verwendete Transaktion (Pflichtauswahl)],BTT[[#This Row],[Verwendete Transaktion (Pflichtauswahl)]],BTT[Verantwortliches TP
(automatisch)],"&lt;&gt;"&amp;BTT[[#This Row],[Verantwortliches TP
(automatisch)]])&gt;0,"Transaktion mehrfach","okay"),"")</f>
        <v>okay</v>
      </c>
      <c r="AR1268" t="str">
        <f>IFERROR(IF(COUNTIFS(BTT[Verwendete Transaktion (Pflichtauswahl)],BTT[[#This Row],[Verwendete Transaktion (Pflichtauswahl)]],BTT[Verantwortliches TP
(automatisch)],"&lt;&gt;"&amp;VLOOKUP(aktives_Teilprojekt,Teilprojekte[[Teilprojekte]:[Kürzel]],2,FALSE))&gt;0,"Transaktion mehrfach","okay"),"")</f>
        <v>okay</v>
      </c>
      <c r="AS1268" t="s">
        <v>3597</v>
      </c>
    </row>
    <row r="1269" spans="1:45" ht="30">
      <c r="A1269" t="str">
        <f>IFERROR(IF(BTT[[#This Row],[Lfd Nr. 
(aus konsolidierter Datei)]]&lt;&gt;"",BTT[[#This Row],[Lfd Nr. 
(aus konsolidierter Datei)]],VLOOKUP(aktives_Teilprojekt,Teilprojekte[[Teilprojekte]:[Kürzel]],2,FALSE)&amp;ROW(BTT[[#This Row],[Lfd Nr.
(automatisch)]])-2),"")</f>
        <v>FI2305</v>
      </c>
      <c r="B1269" t="s">
        <v>746</v>
      </c>
      <c r="D1269" t="s">
        <v>102</v>
      </c>
      <c r="E1269" t="str">
        <f>IFERROR(IF(NOT(BTT[[#This Row],[Manuelle Änderung des Verantwortliches TP
(Auswahl - bei Bedarf)]]=""),BTT[[#This Row],[Manuelle Änderung des Verantwortliches TP
(Auswahl - bei Bedarf)]],VLOOKUP(BTT[[#This Row],[Hauptprozess
(Pflichtauswahl)]],Hauptprozesse[],3,FALSE)),"")</f>
        <v>FI</v>
      </c>
      <c r="G1269" t="s">
        <v>791</v>
      </c>
      <c r="H1269" t="s">
        <v>792</v>
      </c>
      <c r="I1269" t="s">
        <v>3598</v>
      </c>
      <c r="J1269" t="str">
        <f>IFERROR(VLOOKUP(BTT[[#This Row],[Verwendete Transaktion (Pflichtauswahl)]],Transaktionen[[Transaktionen]:[Langtext]],2,FALSE),"")</f>
        <v>Sperren Kreditor (Zentral)</v>
      </c>
      <c r="O1269" t="s">
        <v>83</v>
      </c>
      <c r="T1269" t="s">
        <v>83</v>
      </c>
      <c r="V1269" t="str">
        <f>IFERROR(VLOOKUP(BTT[[#This Row],[Verwendetes Formular
(Auswahl falls relevant)]],Formulare[[Formularbezeichnung]:[Formularname (technisch)]],2,FALSE),"")</f>
        <v/>
      </c>
      <c r="X1269" t="s">
        <v>83</v>
      </c>
      <c r="Y1269" s="4" t="s">
        <v>3590</v>
      </c>
      <c r="AB1269" t="s">
        <v>99</v>
      </c>
      <c r="AC1269" t="s">
        <v>1218</v>
      </c>
      <c r="AD1269" t="s">
        <v>87</v>
      </c>
      <c r="AE1269" t="s">
        <v>1611</v>
      </c>
      <c r="AF1269" t="s">
        <v>1612</v>
      </c>
      <c r="AI1269" t="s">
        <v>85</v>
      </c>
      <c r="AJ1269" t="s">
        <v>85</v>
      </c>
      <c r="AK1269" t="str">
        <f>IF(BTT[[#This Row],[Subprozess
(optionale Auswahl)]]="","okay",IF(VLOOKUP(BTT[[#This Row],[Subprozess
(optionale Auswahl)]],BPML[[Subprozess]:[Zugeordneter Hauptprozess]],3,FALSE)=BTT[[#This Row],[Hauptprozess
(Pflichtauswahl)]],"okay","falscher Subprozess"))</f>
        <v>okay</v>
      </c>
      <c r="AL1269" t="str">
        <f>IF(aktives_Teilprojekt="Master","",IF(BTT[[#This Row],[Verantwortliches TP
(automatisch)]]=VLOOKUP(aktives_Teilprojekt,Teilprojekte[[Teilprojekte]:[Kürzel]],2,FALSE),"okay","Hauptprozess anderes TP"))</f>
        <v>okay</v>
      </c>
      <c r="AM12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69" t="str">
        <f>IFERROR(IF(BTT[[#This Row],[SAP-Modul
(Pflichtauswahl)]]&lt;&gt;VLOOKUP(BTT[[#This Row],[Verwendete Transaktion (Pflichtauswahl)]],Transaktionen[[Transaktionen]:[Modul]],3,FALSE),"Modul anders","okay"),"")</f>
        <v>Modul anders</v>
      </c>
      <c r="AP1269" t="str">
        <f>IFERROR(IF(COUNTIFS(BTT[Verwendete Transaktion (Pflichtauswahl)],BTT[[#This Row],[Verwendete Transaktion (Pflichtauswahl)]],BTT[SAP-Modul
(Pflichtauswahl)],"&lt;&gt;"&amp;BTT[[#This Row],[SAP-Modul
(Pflichtauswahl)]])&gt;0,"Modul anders","okay"),"")</f>
        <v>Modul anders</v>
      </c>
      <c r="AQ1269" t="str">
        <f>IFERROR(IF(COUNTIFS(BTT[Verwendete Transaktion (Pflichtauswahl)],BTT[[#This Row],[Verwendete Transaktion (Pflichtauswahl)]],BTT[Verantwortliches TP
(automatisch)],"&lt;&gt;"&amp;BTT[[#This Row],[Verantwortliches TP
(automatisch)]])&gt;0,"Transaktion mehrfach","okay"),"")</f>
        <v>okay</v>
      </c>
      <c r="AR1269" t="str">
        <f>IFERROR(IF(COUNTIFS(BTT[Verwendete Transaktion (Pflichtauswahl)],BTT[[#This Row],[Verwendete Transaktion (Pflichtauswahl)]],BTT[Verantwortliches TP
(automatisch)],"&lt;&gt;"&amp;VLOOKUP(aktives_Teilprojekt,Teilprojekte[[Teilprojekte]:[Kürzel]],2,FALSE))&gt;0,"Transaktion mehrfach","okay"),"")</f>
        <v>okay</v>
      </c>
      <c r="AS1269" t="s">
        <v>3599</v>
      </c>
    </row>
    <row r="1270" spans="1:45" ht="30">
      <c r="A1270" t="str">
        <f>IFERROR(IF(BTT[[#This Row],[Lfd Nr. 
(aus konsolidierter Datei)]]&lt;&gt;"",BTT[[#This Row],[Lfd Nr. 
(aus konsolidierter Datei)]],VLOOKUP(aktives_Teilprojekt,Teilprojekte[[Teilprojekte]:[Kürzel]],2,FALSE)&amp;ROW(BTT[[#This Row],[Lfd Nr.
(automatisch)]])-2),"")</f>
        <v>FI2306</v>
      </c>
      <c r="B1270" t="s">
        <v>746</v>
      </c>
      <c r="D1270" t="s">
        <v>102</v>
      </c>
      <c r="E1270" t="str">
        <f>IFERROR(IF(NOT(BTT[[#This Row],[Manuelle Änderung des Verantwortliches TP
(Auswahl - bei Bedarf)]]=""),BTT[[#This Row],[Manuelle Änderung des Verantwortliches TP
(Auswahl - bei Bedarf)]],VLOOKUP(BTT[[#This Row],[Hauptprozess
(Pflichtauswahl)]],Hauptprozesse[],3,FALSE)),"")</f>
        <v>FI</v>
      </c>
      <c r="G1270" t="s">
        <v>791</v>
      </c>
      <c r="H1270" t="s">
        <v>792</v>
      </c>
      <c r="I1270" t="s">
        <v>3600</v>
      </c>
      <c r="J1270" t="str">
        <f>IFERROR(VLOOKUP(BTT[[#This Row],[Verwendete Transaktion (Pflichtauswahl)]],Transaktionen[[Transaktionen]:[Langtext]],2,FALSE),"")</f>
        <v>Löschvormerkung Kreditor (Zentral)</v>
      </c>
      <c r="O1270" t="s">
        <v>83</v>
      </c>
      <c r="T1270" t="s">
        <v>83</v>
      </c>
      <c r="V1270" t="str">
        <f>IFERROR(VLOOKUP(BTT[[#This Row],[Verwendetes Formular
(Auswahl falls relevant)]],Formulare[[Formularbezeichnung]:[Formularname (technisch)]],2,FALSE),"")</f>
        <v/>
      </c>
      <c r="X1270" t="s">
        <v>83</v>
      </c>
      <c r="Y1270" s="4" t="s">
        <v>3590</v>
      </c>
      <c r="AB1270" t="s">
        <v>99</v>
      </c>
      <c r="AC1270" t="s">
        <v>1218</v>
      </c>
      <c r="AD1270" t="s">
        <v>87</v>
      </c>
      <c r="AE1270" t="s">
        <v>1611</v>
      </c>
      <c r="AF1270" t="s">
        <v>1612</v>
      </c>
      <c r="AI1270" t="s">
        <v>85</v>
      </c>
      <c r="AJ1270" t="s">
        <v>85</v>
      </c>
      <c r="AK1270" t="str">
        <f>IF(BTT[[#This Row],[Subprozess
(optionale Auswahl)]]="","okay",IF(VLOOKUP(BTT[[#This Row],[Subprozess
(optionale Auswahl)]],BPML[[Subprozess]:[Zugeordneter Hauptprozess]],3,FALSE)=BTT[[#This Row],[Hauptprozess
(Pflichtauswahl)]],"okay","falscher Subprozess"))</f>
        <v>okay</v>
      </c>
      <c r="AL1270" t="str">
        <f>IF(aktives_Teilprojekt="Master","",IF(BTT[[#This Row],[Verantwortliches TP
(automatisch)]]=VLOOKUP(aktives_Teilprojekt,Teilprojekte[[Teilprojekte]:[Kürzel]],2,FALSE),"okay","Hauptprozess anderes TP"))</f>
        <v>okay</v>
      </c>
      <c r="AM12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70" t="str">
        <f>IFERROR(IF(BTT[[#This Row],[SAP-Modul
(Pflichtauswahl)]]&lt;&gt;VLOOKUP(BTT[[#This Row],[Verwendete Transaktion (Pflichtauswahl)]],Transaktionen[[Transaktionen]:[Modul]],3,FALSE),"Modul anders","okay"),"")</f>
        <v>Modul anders</v>
      </c>
      <c r="AP1270" t="str">
        <f>IFERROR(IF(COUNTIFS(BTT[Verwendete Transaktion (Pflichtauswahl)],BTT[[#This Row],[Verwendete Transaktion (Pflichtauswahl)]],BTT[SAP-Modul
(Pflichtauswahl)],"&lt;&gt;"&amp;BTT[[#This Row],[SAP-Modul
(Pflichtauswahl)]])&gt;0,"Modul anders","okay"),"")</f>
        <v>Modul anders</v>
      </c>
      <c r="AQ1270" t="str">
        <f>IFERROR(IF(COUNTIFS(BTT[Verwendete Transaktion (Pflichtauswahl)],BTT[[#This Row],[Verwendete Transaktion (Pflichtauswahl)]],BTT[Verantwortliches TP
(automatisch)],"&lt;&gt;"&amp;BTT[[#This Row],[Verantwortliches TP
(automatisch)]])&gt;0,"Transaktion mehrfach","okay"),"")</f>
        <v>okay</v>
      </c>
      <c r="AR1270" t="str">
        <f>IFERROR(IF(COUNTIFS(BTT[Verwendete Transaktion (Pflichtauswahl)],BTT[[#This Row],[Verwendete Transaktion (Pflichtauswahl)]],BTT[Verantwortliches TP
(automatisch)],"&lt;&gt;"&amp;VLOOKUP(aktives_Teilprojekt,Teilprojekte[[Teilprojekte]:[Kürzel]],2,FALSE))&gt;0,"Transaktion mehrfach","okay"),"")</f>
        <v>okay</v>
      </c>
      <c r="AS1270" t="s">
        <v>3601</v>
      </c>
    </row>
    <row r="1271" spans="1:45" ht="30">
      <c r="A1271" t="str">
        <f>IFERROR(IF(BTT[[#This Row],[Lfd Nr. 
(aus konsolidierter Datei)]]&lt;&gt;"",BTT[[#This Row],[Lfd Nr. 
(aus konsolidierter Datei)]],VLOOKUP(aktives_Teilprojekt,Teilprojekte[[Teilprojekte]:[Kürzel]],2,FALSE)&amp;ROW(BTT[[#This Row],[Lfd Nr.
(automatisch)]])-2),"")</f>
        <v>FI2307</v>
      </c>
      <c r="B1271" t="s">
        <v>746</v>
      </c>
      <c r="D1271" t="s">
        <v>102</v>
      </c>
      <c r="E1271" t="str">
        <f>IFERROR(IF(NOT(BTT[[#This Row],[Manuelle Änderung des Verantwortliches TP
(Auswahl - bei Bedarf)]]=""),BTT[[#This Row],[Manuelle Änderung des Verantwortliches TP
(Auswahl - bei Bedarf)]],VLOOKUP(BTT[[#This Row],[Hauptprozess
(Pflichtauswahl)]],Hauptprozesse[],3,FALSE)),"")</f>
        <v>FI</v>
      </c>
      <c r="G1271" t="s">
        <v>791</v>
      </c>
      <c r="H1271" t="s">
        <v>792</v>
      </c>
      <c r="I1271" t="s">
        <v>3602</v>
      </c>
      <c r="J1271" t="str">
        <f>IFERROR(VLOOKUP(BTT[[#This Row],[Verwendete Transaktion (Pflichtauswahl)]],Transaktionen[[Transaktionen]:[Langtext]],2,FALSE),"")</f>
        <v>Ändern Kontogruppe Kreditor</v>
      </c>
      <c r="O1271" t="s">
        <v>83</v>
      </c>
      <c r="T1271" t="s">
        <v>83</v>
      </c>
      <c r="V1271" t="str">
        <f>IFERROR(VLOOKUP(BTT[[#This Row],[Verwendetes Formular
(Auswahl falls relevant)]],Formulare[[Formularbezeichnung]:[Formularname (technisch)]],2,FALSE),"")</f>
        <v/>
      </c>
      <c r="X1271" t="s">
        <v>83</v>
      </c>
      <c r="Y1271" s="4" t="s">
        <v>3590</v>
      </c>
      <c r="AB1271" t="s">
        <v>99</v>
      </c>
      <c r="AC1271" t="s">
        <v>1218</v>
      </c>
      <c r="AD1271" t="s">
        <v>87</v>
      </c>
      <c r="AE1271" t="s">
        <v>1611</v>
      </c>
      <c r="AF1271" t="s">
        <v>1612</v>
      </c>
      <c r="AI1271" t="s">
        <v>85</v>
      </c>
      <c r="AJ1271" t="s">
        <v>85</v>
      </c>
      <c r="AK1271" t="str">
        <f>IF(BTT[[#This Row],[Subprozess
(optionale Auswahl)]]="","okay",IF(VLOOKUP(BTT[[#This Row],[Subprozess
(optionale Auswahl)]],BPML[[Subprozess]:[Zugeordneter Hauptprozess]],3,FALSE)=BTT[[#This Row],[Hauptprozess
(Pflichtauswahl)]],"okay","falscher Subprozess"))</f>
        <v>okay</v>
      </c>
      <c r="AL1271" t="str">
        <f>IF(aktives_Teilprojekt="Master","",IF(BTT[[#This Row],[Verantwortliches TP
(automatisch)]]=VLOOKUP(aktives_Teilprojekt,Teilprojekte[[Teilprojekte]:[Kürzel]],2,FALSE),"okay","Hauptprozess anderes TP"))</f>
        <v>okay</v>
      </c>
      <c r="AM12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71" t="str">
        <f>IFERROR(IF(BTT[[#This Row],[SAP-Modul
(Pflichtauswahl)]]&lt;&gt;VLOOKUP(BTT[[#This Row],[Verwendete Transaktion (Pflichtauswahl)]],Transaktionen[[Transaktionen]:[Modul]],3,FALSE),"Modul anders","okay"),"")</f>
        <v>Modul anders</v>
      </c>
      <c r="AP1271" t="str">
        <f>IFERROR(IF(COUNTIFS(BTT[Verwendete Transaktion (Pflichtauswahl)],BTT[[#This Row],[Verwendete Transaktion (Pflichtauswahl)]],BTT[SAP-Modul
(Pflichtauswahl)],"&lt;&gt;"&amp;BTT[[#This Row],[SAP-Modul
(Pflichtauswahl)]])&gt;0,"Modul anders","okay"),"")</f>
        <v>Modul anders</v>
      </c>
      <c r="AQ1271" t="str">
        <f>IFERROR(IF(COUNTIFS(BTT[Verwendete Transaktion (Pflichtauswahl)],BTT[[#This Row],[Verwendete Transaktion (Pflichtauswahl)]],BTT[Verantwortliches TP
(automatisch)],"&lt;&gt;"&amp;BTT[[#This Row],[Verantwortliches TP
(automatisch)]])&gt;0,"Transaktion mehrfach","okay"),"")</f>
        <v>okay</v>
      </c>
      <c r="AR1271" t="str">
        <f>IFERROR(IF(COUNTIFS(BTT[Verwendete Transaktion (Pflichtauswahl)],BTT[[#This Row],[Verwendete Transaktion (Pflichtauswahl)]],BTT[Verantwortliches TP
(automatisch)],"&lt;&gt;"&amp;VLOOKUP(aktives_Teilprojekt,Teilprojekte[[Teilprojekte]:[Kürzel]],2,FALSE))&gt;0,"Transaktion mehrfach","okay"),"")</f>
        <v>okay</v>
      </c>
      <c r="AS1271" t="s">
        <v>3603</v>
      </c>
    </row>
    <row r="1272" spans="1:45">
      <c r="A1272" t="str">
        <f>IFERROR(IF(BTT[[#This Row],[Lfd Nr. 
(aus konsolidierter Datei)]]&lt;&gt;"",BTT[[#This Row],[Lfd Nr. 
(aus konsolidierter Datei)]],VLOOKUP(aktives_Teilprojekt,Teilprojekte[[Teilprojekte]:[Kürzel]],2,FALSE)&amp;ROW(BTT[[#This Row],[Lfd Nr.
(automatisch)]])-2),"")</f>
        <v>FI2764</v>
      </c>
      <c r="B1272" t="s">
        <v>807</v>
      </c>
      <c r="D1272" t="str">
        <f>IFERROR(VLOOKUP(BTT[[#This Row],[Verwendete Transaktion (Pflichtauswahl)]],Transaktionen[[Transaktionen]:[Langtext]],2,FALSE),"")</f>
        <v>Innenauftr. P/I-Auswertg. kumm. m.M.</v>
      </c>
      <c r="E1272" t="str">
        <f>IFERROR(IF(NOT(BTT[[#This Row],[Manuelle Änderung des Verantwortliches TP
(Auswahl - bei Bedarf)]]=""),BTT[[#This Row],[Manuelle Änderung des Verantwortliches TP
(Auswahl - bei Bedarf)]],VLOOKUP(BTT[[#This Row],[Hauptprozess
(Pflichtauswahl)]],Hauptprozesse[],3,FALSE)),"")</f>
        <v>FI</v>
      </c>
      <c r="F1272" t="s">
        <v>5</v>
      </c>
      <c r="G1272" t="s">
        <v>2997</v>
      </c>
      <c r="H1272" t="s">
        <v>831</v>
      </c>
      <c r="I1272" t="s">
        <v>3604</v>
      </c>
      <c r="J1272" t="str">
        <f>IFERROR(VLOOKUP(BTT[[#This Row],[Verwendete Transaktion (Pflichtauswahl)]],Transaktionen[[Transaktionen]:[Langtext]],2,FALSE),"")</f>
        <v>Innenauftr. P/I-Auswertg. kumm. m.M.</v>
      </c>
      <c r="V1272" t="str">
        <f>IFERROR(VLOOKUP(BTT[[#This Row],[Verwendetes Formular
(Auswahl falls relevant)]],Formulare[[Formularbezeichnung]:[Formularname (technisch)]],2,FALSE),"")</f>
        <v/>
      </c>
      <c r="X1272" t="s">
        <v>83</v>
      </c>
      <c r="Y1272" s="4"/>
      <c r="AC1272" s="22" t="s">
        <v>97</v>
      </c>
      <c r="AD1272" t="s">
        <v>98</v>
      </c>
      <c r="AF1272" s="22" t="s">
        <v>97</v>
      </c>
      <c r="AJ1272" t="s">
        <v>99</v>
      </c>
      <c r="AK1272" t="str">
        <f>IF(BTT[[#This Row],[Subprozess
(optionale Auswahl)]]="","okay",IF(VLOOKUP(BTT[[#This Row],[Subprozess
(optionale Auswahl)]],BPML[[Subprozess]:[Zugeordneter Hauptprozess]],3,FALSE)=BTT[[#This Row],[Hauptprozess
(Pflichtauswahl)]],"okay","falscher Subprozess"))</f>
        <v>okay</v>
      </c>
      <c r="AL1272" t="str">
        <f>IF(aktives_Teilprojekt="Master","",IF(BTT[[#This Row],[Verantwortliches TP
(automatisch)]]=VLOOKUP(aktives_Teilprojekt,Teilprojekte[[Teilprojekte]:[Kürzel]],2,FALSE),"okay","Hauptprozess anderes TP"))</f>
        <v>okay</v>
      </c>
      <c r="AM12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72" t="str">
        <f>IFERROR(IF(BTT[[#This Row],[SAP-Modul
(Pflichtauswahl)]]&lt;&gt;VLOOKUP(BTT[[#This Row],[Verwendete Transaktion (Pflichtauswahl)]],Transaktionen[[Transaktionen]:[Modul]],3,FALSE),"Modul anders","okay"),"")</f>
        <v>Modul anders</v>
      </c>
      <c r="AP1272" t="str">
        <f>IFERROR(IF(COUNTIFS(BTT[Verwendete Transaktion (Pflichtauswahl)],BTT[[#This Row],[Verwendete Transaktion (Pflichtauswahl)]],BTT[SAP-Modul
(Pflichtauswahl)],"&lt;&gt;"&amp;BTT[[#This Row],[SAP-Modul
(Pflichtauswahl)]])&gt;0,"Modul anders","okay"),"")</f>
        <v>okay</v>
      </c>
      <c r="AQ1272" t="str">
        <f>IFERROR(IF(COUNTIFS(BTT[Verwendete Transaktion (Pflichtauswahl)],BTT[[#This Row],[Verwendete Transaktion (Pflichtauswahl)]],BTT[Verantwortliches TP
(automatisch)],"&lt;&gt;"&amp;BTT[[#This Row],[Verantwortliches TP
(automatisch)]])&gt;0,"Transaktion mehrfach","okay"),"")</f>
        <v>okay</v>
      </c>
      <c r="AR1272" t="str">
        <f>IFERROR(IF(COUNTIFS(BTT[Verwendete Transaktion (Pflichtauswahl)],BTT[[#This Row],[Verwendete Transaktion (Pflichtauswahl)]],BTT[Verantwortliches TP
(automatisch)],"&lt;&gt;"&amp;VLOOKUP(aktives_Teilprojekt,Teilprojekte[[Teilprojekte]:[Kürzel]],2,FALSE))&gt;0,"Transaktion mehrfach","okay"),"")</f>
        <v>okay</v>
      </c>
      <c r="AS1272" t="s">
        <v>3605</v>
      </c>
    </row>
    <row r="1273" spans="1:45">
      <c r="A1273" t="str">
        <f>IFERROR(IF(BTT[[#This Row],[Lfd Nr. 
(aus konsolidierter Datei)]]&lt;&gt;"",BTT[[#This Row],[Lfd Nr. 
(aus konsolidierter Datei)]],VLOOKUP(aktives_Teilprojekt,Teilprojekte[[Teilprojekte]:[Kürzel]],2,FALSE)&amp;ROW(BTT[[#This Row],[Lfd Nr.
(automatisch)]])-2),"")</f>
        <v>FI2534</v>
      </c>
      <c r="B1273" t="s">
        <v>807</v>
      </c>
      <c r="D1273" t="str">
        <f>IFERROR(VLOOKUP(BTT[[#This Row],[Verwendete Transaktion (Pflichtauswahl)]],Transaktionen[[Transaktionen]:[Langtext]],2,FALSE),"")</f>
        <v>Monatsbericht EC-PCA BWB</v>
      </c>
      <c r="E1273" t="str">
        <f>IFERROR(IF(NOT(BTT[[#This Row],[Manuelle Änderung des Verantwortliches TP
(Auswahl - bei Bedarf)]]=""),BTT[[#This Row],[Manuelle Änderung des Verantwortliches TP
(Auswahl - bei Bedarf)]],VLOOKUP(BTT[[#This Row],[Hauptprozess
(Pflichtauswahl)]],Hauptprozesse[],3,FALSE)),"")</f>
        <v>FI</v>
      </c>
      <c r="F1273" t="s">
        <v>5</v>
      </c>
      <c r="G1273" t="s">
        <v>831</v>
      </c>
      <c r="H1273" t="s">
        <v>810</v>
      </c>
      <c r="I1273" t="s">
        <v>3606</v>
      </c>
      <c r="J1273" t="str">
        <f>IFERROR(VLOOKUP(BTT[[#This Row],[Verwendete Transaktion (Pflichtauswahl)]],Transaktionen[[Transaktionen]:[Langtext]],2,FALSE),"")</f>
        <v>Monatsbericht EC-PCA BWB</v>
      </c>
      <c r="V1273" t="str">
        <f>IFERROR(VLOOKUP(BTT[[#This Row],[Verwendetes Formular
(Auswahl falls relevant)]],Formulare[[Formularbezeichnung]:[Formularname (technisch)]],2,FALSE),"")</f>
        <v/>
      </c>
      <c r="X1273" t="s">
        <v>83</v>
      </c>
      <c r="Y1273" s="4" t="s">
        <v>376</v>
      </c>
      <c r="AC1273" s="22" t="s">
        <v>97</v>
      </c>
      <c r="AD1273" t="s">
        <v>98</v>
      </c>
      <c r="AF1273" s="22" t="s">
        <v>97</v>
      </c>
      <c r="AJ1273" t="s">
        <v>99</v>
      </c>
      <c r="AK1273" t="str">
        <f>IF(BTT[[#This Row],[Subprozess
(optionale Auswahl)]]="","okay",IF(VLOOKUP(BTT[[#This Row],[Subprozess
(optionale Auswahl)]],BPML[[Subprozess]:[Zugeordneter Hauptprozess]],3,FALSE)=BTT[[#This Row],[Hauptprozess
(Pflichtauswahl)]],"okay","falscher Subprozess"))</f>
        <v>okay</v>
      </c>
      <c r="AL1273" t="str">
        <f>IF(aktives_Teilprojekt="Master","",IF(BTT[[#This Row],[Verantwortliches TP
(automatisch)]]=VLOOKUP(aktives_Teilprojekt,Teilprojekte[[Teilprojekte]:[Kürzel]],2,FALSE),"okay","Hauptprozess anderes TP"))</f>
        <v>okay</v>
      </c>
      <c r="AM12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73" t="str">
        <f>IFERROR(IF(BTT[[#This Row],[SAP-Modul
(Pflichtauswahl)]]&lt;&gt;VLOOKUP(BTT[[#This Row],[Verwendete Transaktion (Pflichtauswahl)]],Transaktionen[[Transaktionen]:[Modul]],3,FALSE),"Modul anders","okay"),"")</f>
        <v>Modul anders</v>
      </c>
      <c r="AP1273" t="str">
        <f>IFERROR(IF(COUNTIFS(BTT[Verwendete Transaktion (Pflichtauswahl)],BTT[[#This Row],[Verwendete Transaktion (Pflichtauswahl)]],BTT[SAP-Modul
(Pflichtauswahl)],"&lt;&gt;"&amp;BTT[[#This Row],[SAP-Modul
(Pflichtauswahl)]])&gt;0,"Modul anders","okay"),"")</f>
        <v>okay</v>
      </c>
      <c r="AQ1273" t="str">
        <f>IFERROR(IF(COUNTIFS(BTT[Verwendete Transaktion (Pflichtauswahl)],BTT[[#This Row],[Verwendete Transaktion (Pflichtauswahl)]],BTT[Verantwortliches TP
(automatisch)],"&lt;&gt;"&amp;BTT[[#This Row],[Verantwortliches TP
(automatisch)]])&gt;0,"Transaktion mehrfach","okay"),"")</f>
        <v>okay</v>
      </c>
      <c r="AR1273" t="str">
        <f>IFERROR(IF(COUNTIFS(BTT[Verwendete Transaktion (Pflichtauswahl)],BTT[[#This Row],[Verwendete Transaktion (Pflichtauswahl)]],BTT[Verantwortliches TP
(automatisch)],"&lt;&gt;"&amp;VLOOKUP(aktives_Teilprojekt,Teilprojekte[[Teilprojekte]:[Kürzel]],2,FALSE))&gt;0,"Transaktion mehrfach","okay"),"")</f>
        <v>okay</v>
      </c>
      <c r="AS1273" t="s">
        <v>3607</v>
      </c>
    </row>
    <row r="1274" spans="1:45">
      <c r="A1274" t="str">
        <f>IFERROR(IF(BTT[[#This Row],[Lfd Nr. 
(aus konsolidierter Datei)]]&lt;&gt;"",BTT[[#This Row],[Lfd Nr. 
(aus konsolidierter Datei)]],VLOOKUP(aktives_Teilprojekt,Teilprojekte[[Teilprojekte]:[Kürzel]],2,FALSE)&amp;ROW(BTT[[#This Row],[Lfd Nr.
(automatisch)]])-2),"")</f>
        <v>FI2535</v>
      </c>
      <c r="B1274" t="s">
        <v>807</v>
      </c>
      <c r="D1274" t="str">
        <f>IFERROR(VLOOKUP(BTT[[#This Row],[Verwendete Transaktion (Pflichtauswahl)]],Transaktionen[[Transaktionen]:[Langtext]],2,FALSE),"")</f>
        <v>Plan/Ist/Abw. mit der Kontengruppe</v>
      </c>
      <c r="E1274" t="str">
        <f>IFERROR(IF(NOT(BTT[[#This Row],[Manuelle Änderung des Verantwortliches TP
(Auswahl - bei Bedarf)]]=""),BTT[[#This Row],[Manuelle Änderung des Verantwortliches TP
(Auswahl - bei Bedarf)]],VLOOKUP(BTT[[#This Row],[Hauptprozess
(Pflichtauswahl)]],Hauptprozesse[],3,FALSE)),"")</f>
        <v>FI</v>
      </c>
      <c r="F1274" t="s">
        <v>5</v>
      </c>
      <c r="G1274" t="s">
        <v>831</v>
      </c>
      <c r="H1274" t="s">
        <v>810</v>
      </c>
      <c r="I1274" t="s">
        <v>3608</v>
      </c>
      <c r="J1274" t="str">
        <f>IFERROR(VLOOKUP(BTT[[#This Row],[Verwendete Transaktion (Pflichtauswahl)]],Transaktionen[[Transaktionen]:[Langtext]],2,FALSE),"")</f>
        <v>Plan/Ist/Abw. mit der Kontengruppe</v>
      </c>
      <c r="V1274" t="str">
        <f>IFERROR(VLOOKUP(BTT[[#This Row],[Verwendetes Formular
(Auswahl falls relevant)]],Formulare[[Formularbezeichnung]:[Formularname (technisch)]],2,FALSE),"")</f>
        <v/>
      </c>
      <c r="X1274" t="s">
        <v>83</v>
      </c>
      <c r="Y1274" s="4" t="s">
        <v>376</v>
      </c>
      <c r="AC1274" s="22" t="s">
        <v>97</v>
      </c>
      <c r="AD1274" t="s">
        <v>98</v>
      </c>
      <c r="AF1274" s="22" t="s">
        <v>97</v>
      </c>
      <c r="AJ1274" t="s">
        <v>99</v>
      </c>
      <c r="AK1274" t="str">
        <f>IF(BTT[[#This Row],[Subprozess
(optionale Auswahl)]]="","okay",IF(VLOOKUP(BTT[[#This Row],[Subprozess
(optionale Auswahl)]],BPML[[Subprozess]:[Zugeordneter Hauptprozess]],3,FALSE)=BTT[[#This Row],[Hauptprozess
(Pflichtauswahl)]],"okay","falscher Subprozess"))</f>
        <v>okay</v>
      </c>
      <c r="AL1274" t="str">
        <f>IF(aktives_Teilprojekt="Master","",IF(BTT[[#This Row],[Verantwortliches TP
(automatisch)]]=VLOOKUP(aktives_Teilprojekt,Teilprojekte[[Teilprojekte]:[Kürzel]],2,FALSE),"okay","Hauptprozess anderes TP"))</f>
        <v>okay</v>
      </c>
      <c r="AM12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74" t="str">
        <f>IFERROR(IF(BTT[[#This Row],[SAP-Modul
(Pflichtauswahl)]]&lt;&gt;VLOOKUP(BTT[[#This Row],[Verwendete Transaktion (Pflichtauswahl)]],Transaktionen[[Transaktionen]:[Modul]],3,FALSE),"Modul anders","okay"),"")</f>
        <v>Modul anders</v>
      </c>
      <c r="AP1274" t="str">
        <f>IFERROR(IF(COUNTIFS(BTT[Verwendete Transaktion (Pflichtauswahl)],BTT[[#This Row],[Verwendete Transaktion (Pflichtauswahl)]],BTT[SAP-Modul
(Pflichtauswahl)],"&lt;&gt;"&amp;BTT[[#This Row],[SAP-Modul
(Pflichtauswahl)]])&gt;0,"Modul anders","okay"),"")</f>
        <v>okay</v>
      </c>
      <c r="AQ1274" t="str">
        <f>IFERROR(IF(COUNTIFS(BTT[Verwendete Transaktion (Pflichtauswahl)],BTT[[#This Row],[Verwendete Transaktion (Pflichtauswahl)]],BTT[Verantwortliches TP
(automatisch)],"&lt;&gt;"&amp;BTT[[#This Row],[Verantwortliches TP
(automatisch)]])&gt;0,"Transaktion mehrfach","okay"),"")</f>
        <v>okay</v>
      </c>
      <c r="AR1274" t="str">
        <f>IFERROR(IF(COUNTIFS(BTT[Verwendete Transaktion (Pflichtauswahl)],BTT[[#This Row],[Verwendete Transaktion (Pflichtauswahl)]],BTT[Verantwortliches TP
(automatisch)],"&lt;&gt;"&amp;VLOOKUP(aktives_Teilprojekt,Teilprojekte[[Teilprojekte]:[Kürzel]],2,FALSE))&gt;0,"Transaktion mehrfach","okay"),"")</f>
        <v>okay</v>
      </c>
      <c r="AS1274" t="s">
        <v>3609</v>
      </c>
    </row>
    <row r="1275" spans="1:45">
      <c r="A1275" t="str">
        <f>IFERROR(IF(BTT[[#This Row],[Lfd Nr. 
(aus konsolidierter Datei)]]&lt;&gt;"",BTT[[#This Row],[Lfd Nr. 
(aus konsolidierter Datei)]],VLOOKUP(aktives_Teilprojekt,Teilprojekte[[Teilprojekte]:[Kürzel]],2,FALSE)&amp;ROW(BTT[[#This Row],[Lfd Nr.
(automatisch)]])-2),"")</f>
        <v>FI2765</v>
      </c>
      <c r="B1275" t="s">
        <v>807</v>
      </c>
      <c r="D1275" t="str">
        <f>IFERROR(VLOOKUP(BTT[[#This Row],[Verwendete Transaktion (Pflichtauswahl)]],Transaktionen[[Transaktionen]:[Langtext]],2,FALSE),"")</f>
        <v>Monatsbericht BWB G&amp;V</v>
      </c>
      <c r="E1275" t="str">
        <f>IFERROR(IF(NOT(BTT[[#This Row],[Manuelle Änderung des Verantwortliches TP
(Auswahl - bei Bedarf)]]=""),BTT[[#This Row],[Manuelle Änderung des Verantwortliches TP
(Auswahl - bei Bedarf)]],VLOOKUP(BTT[[#This Row],[Hauptprozess
(Pflichtauswahl)]],Hauptprozesse[],3,FALSE)),"")</f>
        <v>FI</v>
      </c>
      <c r="F1275" t="s">
        <v>5</v>
      </c>
      <c r="H1275" t="s">
        <v>831</v>
      </c>
      <c r="I1275" t="s">
        <v>3610</v>
      </c>
      <c r="J1275" t="str">
        <f>IFERROR(VLOOKUP(BTT[[#This Row],[Verwendete Transaktion (Pflichtauswahl)]],Transaktionen[[Transaktionen]:[Langtext]],2,FALSE),"")</f>
        <v>Monatsbericht BWB G&amp;V</v>
      </c>
      <c r="V1275" t="str">
        <f>IFERROR(VLOOKUP(BTT[[#This Row],[Verwendetes Formular
(Auswahl falls relevant)]],Formulare[[Formularbezeichnung]:[Formularname (technisch)]],2,FALSE),"")</f>
        <v/>
      </c>
      <c r="X1275" t="s">
        <v>83</v>
      </c>
      <c r="Y1275" s="4"/>
      <c r="AC1275" s="22" t="s">
        <v>97</v>
      </c>
      <c r="AD1275" t="s">
        <v>98</v>
      </c>
      <c r="AF1275" s="22" t="s">
        <v>97</v>
      </c>
      <c r="AJ1275" t="s">
        <v>99</v>
      </c>
      <c r="AK1275" t="str">
        <f>IF(BTT[[#This Row],[Subprozess
(optionale Auswahl)]]="","okay",IF(VLOOKUP(BTT[[#This Row],[Subprozess
(optionale Auswahl)]],BPML[[Subprozess]:[Zugeordneter Hauptprozess]],3,FALSE)=BTT[[#This Row],[Hauptprozess
(Pflichtauswahl)]],"okay","falscher Subprozess"))</f>
        <v>okay</v>
      </c>
      <c r="AL1275" t="str">
        <f>IF(aktives_Teilprojekt="Master","",IF(BTT[[#This Row],[Verantwortliches TP
(automatisch)]]=VLOOKUP(aktives_Teilprojekt,Teilprojekte[[Teilprojekte]:[Kürzel]],2,FALSE),"okay","Hauptprozess anderes TP"))</f>
        <v>okay</v>
      </c>
      <c r="AM12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75" t="str">
        <f>IFERROR(IF(BTT[[#This Row],[SAP-Modul
(Pflichtauswahl)]]&lt;&gt;VLOOKUP(BTT[[#This Row],[Verwendete Transaktion (Pflichtauswahl)]],Transaktionen[[Transaktionen]:[Modul]],3,FALSE),"Modul anders","okay"),"")</f>
        <v>Modul anders</v>
      </c>
      <c r="AP1275" t="str">
        <f>IFERROR(IF(COUNTIFS(BTT[Verwendete Transaktion (Pflichtauswahl)],BTT[[#This Row],[Verwendete Transaktion (Pflichtauswahl)]],BTT[SAP-Modul
(Pflichtauswahl)],"&lt;&gt;"&amp;BTT[[#This Row],[SAP-Modul
(Pflichtauswahl)]])&gt;0,"Modul anders","okay"),"")</f>
        <v>okay</v>
      </c>
      <c r="AQ1275" t="str">
        <f>IFERROR(IF(COUNTIFS(BTT[Verwendete Transaktion (Pflichtauswahl)],BTT[[#This Row],[Verwendete Transaktion (Pflichtauswahl)]],BTT[Verantwortliches TP
(automatisch)],"&lt;&gt;"&amp;BTT[[#This Row],[Verantwortliches TP
(automatisch)]])&gt;0,"Transaktion mehrfach","okay"),"")</f>
        <v>okay</v>
      </c>
      <c r="AR1275" t="str">
        <f>IFERROR(IF(COUNTIFS(BTT[Verwendete Transaktion (Pflichtauswahl)],BTT[[#This Row],[Verwendete Transaktion (Pflichtauswahl)]],BTT[Verantwortliches TP
(automatisch)],"&lt;&gt;"&amp;VLOOKUP(aktives_Teilprojekt,Teilprojekte[[Teilprojekte]:[Kürzel]],2,FALSE))&gt;0,"Transaktion mehrfach","okay"),"")</f>
        <v>okay</v>
      </c>
      <c r="AS1275" t="s">
        <v>3611</v>
      </c>
    </row>
    <row r="1276" spans="1:45" ht="45">
      <c r="A1276" t="str">
        <f>IFERROR(IF(BTT[[#This Row],[Lfd Nr. 
(aus konsolidierter Datei)]]&lt;&gt;"",BTT[[#This Row],[Lfd Nr. 
(aus konsolidierter Datei)]],VLOOKUP(aktives_Teilprojekt,Teilprojekte[[Teilprojekte]:[Kürzel]],2,FALSE)&amp;ROW(BTT[[#This Row],[Lfd Nr.
(automatisch)]])-2),"")</f>
        <v>FI2536</v>
      </c>
      <c r="B1276" t="s">
        <v>79</v>
      </c>
      <c r="D1276" t="s">
        <v>102</v>
      </c>
      <c r="E1276" t="str">
        <f>IFERROR(IF(NOT(BTT[[#This Row],[Manuelle Änderung des Verantwortliches TP
(Auswahl - bei Bedarf)]]=""),BTT[[#This Row],[Manuelle Änderung des Verantwortliches TP
(Auswahl - bei Bedarf)]],VLOOKUP(BTT[[#This Row],[Hauptprozess
(Pflichtauswahl)]],Hauptprozesse[],3,FALSE)),"")</f>
        <v>FI</v>
      </c>
      <c r="G1276" t="s">
        <v>1263</v>
      </c>
      <c r="H1276" t="s">
        <v>792</v>
      </c>
      <c r="I1276" t="s">
        <v>3612</v>
      </c>
      <c r="J1276" t="str">
        <f>IFERROR(VLOOKUP(BTT[[#This Row],[Verwendete Transaktion (Pflichtauswahl)]],Transaktionen[[Transaktionen]:[Langtext]],2,FALSE),"")</f>
        <v>Quellensteuermeldung</v>
      </c>
      <c r="O1276" t="s">
        <v>83</v>
      </c>
      <c r="T1276" t="s">
        <v>83</v>
      </c>
      <c r="V1276" t="str">
        <f>IFERROR(VLOOKUP(BTT[[#This Row],[Verwendetes Formular
(Auswahl falls relevant)]],Formulare[[Formularbezeichnung]:[Formularname (technisch)]],2,FALSE),"")</f>
        <v/>
      </c>
      <c r="X1276" t="s">
        <v>83</v>
      </c>
      <c r="Y1276" s="4" t="s">
        <v>3613</v>
      </c>
      <c r="AA1276" t="s">
        <v>99</v>
      </c>
      <c r="AB1276" t="s">
        <v>85</v>
      </c>
      <c r="AC1276" s="22" t="s">
        <v>97</v>
      </c>
      <c r="AD1276" t="s">
        <v>816</v>
      </c>
      <c r="AE1276" t="s">
        <v>3614</v>
      </c>
      <c r="AF1276" t="s">
        <v>3615</v>
      </c>
      <c r="AI1276" t="s">
        <v>99</v>
      </c>
      <c r="AJ1276" t="s">
        <v>99</v>
      </c>
      <c r="AK1276" t="str">
        <f>IF(BTT[[#This Row],[Subprozess
(optionale Auswahl)]]="","okay",IF(VLOOKUP(BTT[[#This Row],[Subprozess
(optionale Auswahl)]],BPML[[Subprozess]:[Zugeordneter Hauptprozess]],3,FALSE)=BTT[[#This Row],[Hauptprozess
(Pflichtauswahl)]],"okay","falscher Subprozess"))</f>
        <v>okay</v>
      </c>
      <c r="AL1276" t="str">
        <f>IF(aktives_Teilprojekt="Master","",IF(BTT[[#This Row],[Verantwortliches TP
(automatisch)]]=VLOOKUP(aktives_Teilprojekt,Teilprojekte[[Teilprojekte]:[Kürzel]],2,FALSE),"okay","Hauptprozess anderes TP"))</f>
        <v>okay</v>
      </c>
      <c r="AM12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76" t="str">
        <f>IFERROR(IF(BTT[[#This Row],[SAP-Modul
(Pflichtauswahl)]]&lt;&gt;VLOOKUP(BTT[[#This Row],[Verwendete Transaktion (Pflichtauswahl)]],Transaktionen[[Transaktionen]:[Modul]],3,FALSE),"Modul anders","okay"),"")</f>
        <v>Modul anders</v>
      </c>
      <c r="AP1276" t="str">
        <f>IFERROR(IF(COUNTIFS(BTT[Verwendete Transaktion (Pflichtauswahl)],BTT[[#This Row],[Verwendete Transaktion (Pflichtauswahl)]],BTT[SAP-Modul
(Pflichtauswahl)],"&lt;&gt;"&amp;BTT[[#This Row],[SAP-Modul
(Pflichtauswahl)]])&gt;0,"Modul anders","okay"),"")</f>
        <v>Modul anders</v>
      </c>
      <c r="AQ1276" t="str">
        <f>IFERROR(IF(COUNTIFS(BTT[Verwendete Transaktion (Pflichtauswahl)],BTT[[#This Row],[Verwendete Transaktion (Pflichtauswahl)]],BTT[Verantwortliches TP
(automatisch)],"&lt;&gt;"&amp;BTT[[#This Row],[Verantwortliches TP
(automatisch)]])&gt;0,"Transaktion mehrfach","okay"),"")</f>
        <v>okay</v>
      </c>
      <c r="AR1276" t="str">
        <f>IFERROR(IF(COUNTIFS(BTT[Verwendete Transaktion (Pflichtauswahl)],BTT[[#This Row],[Verwendete Transaktion (Pflichtauswahl)]],BTT[Verantwortliches TP
(automatisch)],"&lt;&gt;"&amp;VLOOKUP(aktives_Teilprojekt,Teilprojekte[[Teilprojekte]:[Kürzel]],2,FALSE))&gt;0,"Transaktion mehrfach","okay"),"")</f>
        <v>okay</v>
      </c>
      <c r="AS1276" t="s">
        <v>3616</v>
      </c>
    </row>
    <row r="1277" spans="1:45" ht="30">
      <c r="A1277" t="str">
        <f>IFERROR(IF(BTT[[#This Row],[Lfd Nr. 
(aus konsolidierter Datei)]]&lt;&gt;"",BTT[[#This Row],[Lfd Nr. 
(aus konsolidierter Datei)]],VLOOKUP(aktives_Teilprojekt,Teilprojekte[[Teilprojekte]:[Kürzel]],2,FALSE)&amp;ROW(BTT[[#This Row],[Lfd Nr.
(automatisch)]])-2),"")</f>
        <v>FI2537</v>
      </c>
      <c r="B1277" t="s">
        <v>79</v>
      </c>
      <c r="D1277" t="s">
        <v>102</v>
      </c>
      <c r="E1277" t="str">
        <f>IFERROR(IF(NOT(BTT[[#This Row],[Manuelle Änderung des Verantwortliches TP
(Auswahl - bei Bedarf)]]=""),BTT[[#This Row],[Manuelle Änderung des Verantwortliches TP
(Auswahl - bei Bedarf)]],VLOOKUP(BTT[[#This Row],[Hauptprozess
(Pflichtauswahl)]],Hauptprozesse[],3,FALSE)),"")</f>
        <v>FI</v>
      </c>
      <c r="G1277" t="s">
        <v>1263</v>
      </c>
      <c r="H1277" t="s">
        <v>1861</v>
      </c>
      <c r="I1277" t="s">
        <v>3617</v>
      </c>
      <c r="J1277" t="str">
        <f>IFERROR(VLOOKUP(BTT[[#This Row],[Verwendete Transaktion (Pflichtauswahl)]],Transaktionen[[Transaktionen]:[Langtext]],2,FALSE),"")</f>
        <v>HCM Test</v>
      </c>
      <c r="O1277" t="s">
        <v>83</v>
      </c>
      <c r="T1277" t="s">
        <v>83</v>
      </c>
      <c r="V1277" t="str">
        <f>IFERROR(VLOOKUP(BTT[[#This Row],[Verwendetes Formular
(Auswahl falls relevant)]],Formulare[[Formularbezeichnung]:[Formularname (technisch)]],2,FALSE),"")</f>
        <v/>
      </c>
      <c r="X1277" t="s">
        <v>83</v>
      </c>
      <c r="Y1277" s="4" t="s">
        <v>3202</v>
      </c>
      <c r="AB1277" t="s">
        <v>85</v>
      </c>
      <c r="AC1277" s="22" t="s">
        <v>97</v>
      </c>
      <c r="AD1277" t="s">
        <v>816</v>
      </c>
      <c r="AF1277" t="s">
        <v>3618</v>
      </c>
      <c r="AI1277" t="s">
        <v>99</v>
      </c>
      <c r="AJ1277" t="s">
        <v>99</v>
      </c>
      <c r="AK1277" t="str">
        <f>IF(BTT[[#This Row],[Subprozess
(optionale Auswahl)]]="","okay",IF(VLOOKUP(BTT[[#This Row],[Subprozess
(optionale Auswahl)]],BPML[[Subprozess]:[Zugeordneter Hauptprozess]],3,FALSE)=BTT[[#This Row],[Hauptprozess
(Pflichtauswahl)]],"okay","falscher Subprozess"))</f>
        <v>okay</v>
      </c>
      <c r="AL1277" t="str">
        <f>IF(aktives_Teilprojekt="Master","",IF(BTT[[#This Row],[Verantwortliches TP
(automatisch)]]=VLOOKUP(aktives_Teilprojekt,Teilprojekte[[Teilprojekte]:[Kürzel]],2,FALSE),"okay","Hauptprozess anderes TP"))</f>
        <v>okay</v>
      </c>
      <c r="AM12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77" t="str">
        <f>IFERROR(IF(BTT[[#This Row],[SAP-Modul
(Pflichtauswahl)]]&lt;&gt;VLOOKUP(BTT[[#This Row],[Verwendete Transaktion (Pflichtauswahl)]],Transaktionen[[Transaktionen]:[Modul]],3,FALSE),"Modul anders","okay"),"")</f>
        <v>Modul anders</v>
      </c>
      <c r="AP1277" t="str">
        <f>IFERROR(IF(COUNTIFS(BTT[Verwendete Transaktion (Pflichtauswahl)],BTT[[#This Row],[Verwendete Transaktion (Pflichtauswahl)]],BTT[SAP-Modul
(Pflichtauswahl)],"&lt;&gt;"&amp;BTT[[#This Row],[SAP-Modul
(Pflichtauswahl)]])&gt;0,"Modul anders","okay"),"")</f>
        <v>okay</v>
      </c>
      <c r="AQ1277" t="str">
        <f>IFERROR(IF(COUNTIFS(BTT[Verwendete Transaktion (Pflichtauswahl)],BTT[[#This Row],[Verwendete Transaktion (Pflichtauswahl)]],BTT[Verantwortliches TP
(automatisch)],"&lt;&gt;"&amp;BTT[[#This Row],[Verantwortliches TP
(automatisch)]])&gt;0,"Transaktion mehrfach","okay"),"")</f>
        <v>okay</v>
      </c>
      <c r="AR1277" t="str">
        <f>IFERROR(IF(COUNTIFS(BTT[Verwendete Transaktion (Pflichtauswahl)],BTT[[#This Row],[Verwendete Transaktion (Pflichtauswahl)]],BTT[Verantwortliches TP
(automatisch)],"&lt;&gt;"&amp;VLOOKUP(aktives_Teilprojekt,Teilprojekte[[Teilprojekte]:[Kürzel]],2,FALSE))&gt;0,"Transaktion mehrfach","okay"),"")</f>
        <v>okay</v>
      </c>
      <c r="AS1277" t="s">
        <v>3619</v>
      </c>
    </row>
    <row r="1278" spans="1:45">
      <c r="A1278" t="str">
        <f>IFERROR(IF(BTT[[#This Row],[Lfd Nr. 
(aus konsolidierter Datei)]]&lt;&gt;"",BTT[[#This Row],[Lfd Nr. 
(aus konsolidierter Datei)]],VLOOKUP(aktives_Teilprojekt,Teilprojekte[[Teilprojekte]:[Kürzel]],2,FALSE)&amp;ROW(BTT[[#This Row],[Lfd Nr.
(automatisch)]])-2),"")</f>
        <v>FI2766</v>
      </c>
      <c r="B1278" t="s">
        <v>807</v>
      </c>
      <c r="D1278" t="str">
        <f>IFERROR(VLOOKUP(BTT[[#This Row],[Verwendete Transaktion (Pflichtauswahl)]],Transaktionen[[Transaktionen]:[Langtext]],2,FALSE),"")</f>
        <v>Berichtsgruppe für Hausanschlüsse</v>
      </c>
      <c r="E1278" t="str">
        <f>IFERROR(IF(NOT(BTT[[#This Row],[Manuelle Änderung des Verantwortliches TP
(Auswahl - bei Bedarf)]]=""),BTT[[#This Row],[Manuelle Änderung des Verantwortliches TP
(Auswahl - bei Bedarf)]],VLOOKUP(BTT[[#This Row],[Hauptprozess
(Pflichtauswahl)]],Hauptprozesse[],3,FALSE)),"")</f>
        <v>FI</v>
      </c>
      <c r="F1278" t="s">
        <v>5</v>
      </c>
      <c r="G1278" t="s">
        <v>809</v>
      </c>
      <c r="H1278" t="s">
        <v>831</v>
      </c>
      <c r="I1278" t="s">
        <v>3620</v>
      </c>
      <c r="J1278" t="str">
        <f>IFERROR(VLOOKUP(BTT[[#This Row],[Verwendete Transaktion (Pflichtauswahl)]],Transaktionen[[Transaktionen]:[Langtext]],2,FALSE),"")</f>
        <v>Berichtsgruppe für Hausanschlüsse</v>
      </c>
      <c r="V1278" t="str">
        <f>IFERROR(VLOOKUP(BTT[[#This Row],[Verwendetes Formular
(Auswahl falls relevant)]],Formulare[[Formularbezeichnung]:[Formularname (technisch)]],2,FALSE),"")</f>
        <v/>
      </c>
      <c r="X1278" t="s">
        <v>83</v>
      </c>
      <c r="Y1278" s="4"/>
      <c r="AC1278" s="22" t="s">
        <v>97</v>
      </c>
      <c r="AD1278" t="s">
        <v>98</v>
      </c>
      <c r="AF1278" s="22" t="s">
        <v>97</v>
      </c>
      <c r="AJ1278" t="s">
        <v>99</v>
      </c>
      <c r="AK1278" t="str">
        <f>IF(BTT[[#This Row],[Subprozess
(optionale Auswahl)]]="","okay",IF(VLOOKUP(BTT[[#This Row],[Subprozess
(optionale Auswahl)]],BPML[[Subprozess]:[Zugeordneter Hauptprozess]],3,FALSE)=BTT[[#This Row],[Hauptprozess
(Pflichtauswahl)]],"okay","falscher Subprozess"))</f>
        <v>okay</v>
      </c>
      <c r="AL1278" t="str">
        <f>IF(aktives_Teilprojekt="Master","",IF(BTT[[#This Row],[Verantwortliches TP
(automatisch)]]=VLOOKUP(aktives_Teilprojekt,Teilprojekte[[Teilprojekte]:[Kürzel]],2,FALSE),"okay","Hauptprozess anderes TP"))</f>
        <v>okay</v>
      </c>
      <c r="AM12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78" t="str">
        <f>IFERROR(IF(BTT[[#This Row],[SAP-Modul
(Pflichtauswahl)]]&lt;&gt;VLOOKUP(BTT[[#This Row],[Verwendete Transaktion (Pflichtauswahl)]],Transaktionen[[Transaktionen]:[Modul]],3,FALSE),"Modul anders","okay"),"")</f>
        <v>Modul anders</v>
      </c>
      <c r="AP1278" t="str">
        <f>IFERROR(IF(COUNTIFS(BTT[Verwendete Transaktion (Pflichtauswahl)],BTT[[#This Row],[Verwendete Transaktion (Pflichtauswahl)]],BTT[SAP-Modul
(Pflichtauswahl)],"&lt;&gt;"&amp;BTT[[#This Row],[SAP-Modul
(Pflichtauswahl)]])&gt;0,"Modul anders","okay"),"")</f>
        <v>okay</v>
      </c>
      <c r="AQ1278" t="str">
        <f>IFERROR(IF(COUNTIFS(BTT[Verwendete Transaktion (Pflichtauswahl)],BTT[[#This Row],[Verwendete Transaktion (Pflichtauswahl)]],BTT[Verantwortliches TP
(automatisch)],"&lt;&gt;"&amp;BTT[[#This Row],[Verantwortliches TP
(automatisch)]])&gt;0,"Transaktion mehrfach","okay"),"")</f>
        <v>okay</v>
      </c>
      <c r="AR1278" t="str">
        <f>IFERROR(IF(COUNTIFS(BTT[Verwendete Transaktion (Pflichtauswahl)],BTT[[#This Row],[Verwendete Transaktion (Pflichtauswahl)]],BTT[Verantwortliches TP
(automatisch)],"&lt;&gt;"&amp;VLOOKUP(aktives_Teilprojekt,Teilprojekte[[Teilprojekte]:[Kürzel]],2,FALSE))&gt;0,"Transaktion mehrfach","okay"),"")</f>
        <v>okay</v>
      </c>
      <c r="AS1278" t="s">
        <v>3621</v>
      </c>
    </row>
    <row r="1279" spans="1:45">
      <c r="A1279" t="str">
        <f>IFERROR(IF(BTT[[#This Row],[Lfd Nr. 
(aus konsolidierter Datei)]]&lt;&gt;"",BTT[[#This Row],[Lfd Nr. 
(aus konsolidierter Datei)]],VLOOKUP(aktives_Teilprojekt,Teilprojekte[[Teilprojekte]:[Kürzel]],2,FALSE)&amp;ROW(BTT[[#This Row],[Lfd Nr.
(automatisch)]])-2),"")</f>
        <v>FI2767</v>
      </c>
      <c r="B1279" t="s">
        <v>807</v>
      </c>
      <c r="D1279" t="str">
        <f>IFERROR(VLOOKUP(BTT[[#This Row],[Verwendete Transaktion (Pflichtauswahl)]],Transaktionen[[Transaktionen]:[Langtext]],2,FALSE),"")</f>
        <v>Berichtsgruppe für Fahrzeuge</v>
      </c>
      <c r="E1279" t="str">
        <f>IFERROR(IF(NOT(BTT[[#This Row],[Manuelle Änderung des Verantwortliches TP
(Auswahl - bei Bedarf)]]=""),BTT[[#This Row],[Manuelle Änderung des Verantwortliches TP
(Auswahl - bei Bedarf)]],VLOOKUP(BTT[[#This Row],[Hauptprozess
(Pflichtauswahl)]],Hauptprozesse[],3,FALSE)),"")</f>
        <v>FI</v>
      </c>
      <c r="F1279" t="s">
        <v>5</v>
      </c>
      <c r="G1279" t="s">
        <v>809</v>
      </c>
      <c r="H1279" t="s">
        <v>831</v>
      </c>
      <c r="I1279" t="s">
        <v>3622</v>
      </c>
      <c r="J1279" t="str">
        <f>IFERROR(VLOOKUP(BTT[[#This Row],[Verwendete Transaktion (Pflichtauswahl)]],Transaktionen[[Transaktionen]:[Langtext]],2,FALSE),"")</f>
        <v>Berichtsgruppe für Fahrzeuge</v>
      </c>
      <c r="V1279" t="str">
        <f>IFERROR(VLOOKUP(BTT[[#This Row],[Verwendetes Formular
(Auswahl falls relevant)]],Formulare[[Formularbezeichnung]:[Formularname (technisch)]],2,FALSE),"")</f>
        <v/>
      </c>
      <c r="X1279" t="s">
        <v>83</v>
      </c>
      <c r="Y1279" s="4"/>
      <c r="AC1279" s="22" t="s">
        <v>97</v>
      </c>
      <c r="AD1279" t="s">
        <v>98</v>
      </c>
      <c r="AF1279" s="22" t="s">
        <v>97</v>
      </c>
      <c r="AJ1279" t="s">
        <v>99</v>
      </c>
      <c r="AK1279" t="str">
        <f>IF(BTT[[#This Row],[Subprozess
(optionale Auswahl)]]="","okay",IF(VLOOKUP(BTT[[#This Row],[Subprozess
(optionale Auswahl)]],BPML[[Subprozess]:[Zugeordneter Hauptprozess]],3,FALSE)=BTT[[#This Row],[Hauptprozess
(Pflichtauswahl)]],"okay","falscher Subprozess"))</f>
        <v>okay</v>
      </c>
      <c r="AL1279" t="str">
        <f>IF(aktives_Teilprojekt="Master","",IF(BTT[[#This Row],[Verantwortliches TP
(automatisch)]]=VLOOKUP(aktives_Teilprojekt,Teilprojekte[[Teilprojekte]:[Kürzel]],2,FALSE),"okay","Hauptprozess anderes TP"))</f>
        <v>okay</v>
      </c>
      <c r="AM12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79" t="str">
        <f>IFERROR(IF(BTT[[#This Row],[SAP-Modul
(Pflichtauswahl)]]&lt;&gt;VLOOKUP(BTT[[#This Row],[Verwendete Transaktion (Pflichtauswahl)]],Transaktionen[[Transaktionen]:[Modul]],3,FALSE),"Modul anders","okay"),"")</f>
        <v>Modul anders</v>
      </c>
      <c r="AP1279" t="str">
        <f>IFERROR(IF(COUNTIFS(BTT[Verwendete Transaktion (Pflichtauswahl)],BTT[[#This Row],[Verwendete Transaktion (Pflichtauswahl)]],BTT[SAP-Modul
(Pflichtauswahl)],"&lt;&gt;"&amp;BTT[[#This Row],[SAP-Modul
(Pflichtauswahl)]])&gt;0,"Modul anders","okay"),"")</f>
        <v>okay</v>
      </c>
      <c r="AQ1279" t="str">
        <f>IFERROR(IF(COUNTIFS(BTT[Verwendete Transaktion (Pflichtauswahl)],BTT[[#This Row],[Verwendete Transaktion (Pflichtauswahl)]],BTT[Verantwortliches TP
(automatisch)],"&lt;&gt;"&amp;BTT[[#This Row],[Verantwortliches TP
(automatisch)]])&gt;0,"Transaktion mehrfach","okay"),"")</f>
        <v>okay</v>
      </c>
      <c r="AR1279" t="str">
        <f>IFERROR(IF(COUNTIFS(BTT[Verwendete Transaktion (Pflichtauswahl)],BTT[[#This Row],[Verwendete Transaktion (Pflichtauswahl)]],BTT[Verantwortliches TP
(automatisch)],"&lt;&gt;"&amp;VLOOKUP(aktives_Teilprojekt,Teilprojekte[[Teilprojekte]:[Kürzel]],2,FALSE))&gt;0,"Transaktion mehrfach","okay"),"")</f>
        <v>okay</v>
      </c>
      <c r="AS1279" t="s">
        <v>3623</v>
      </c>
    </row>
    <row r="1280" spans="1:45">
      <c r="A1280" t="str">
        <f>IFERROR(IF(BTT[[#This Row],[Lfd Nr. 
(aus konsolidierter Datei)]]&lt;&gt;"",BTT[[#This Row],[Lfd Nr. 
(aus konsolidierter Datei)]],VLOOKUP(aktives_Teilprojekt,Teilprojekte[[Teilprojekte]:[Kürzel]],2,FALSE)&amp;ROW(BTT[[#This Row],[Lfd Nr.
(automatisch)]])-2),"")</f>
        <v>FI2768</v>
      </c>
      <c r="B1280" t="s">
        <v>849</v>
      </c>
      <c r="D1280" t="s">
        <v>102</v>
      </c>
      <c r="E1280" t="str">
        <f>IFERROR(IF(NOT(BTT[[#This Row],[Manuelle Änderung des Verantwortliches TP
(Auswahl - bei Bedarf)]]=""),BTT[[#This Row],[Manuelle Änderung des Verantwortliches TP
(Auswahl - bei Bedarf)]],VLOOKUP(BTT[[#This Row],[Hauptprozess
(Pflichtauswahl)]],Hauptprozesse[],3,FALSE)),"")</f>
        <v>FI</v>
      </c>
      <c r="G1280" t="s">
        <v>851</v>
      </c>
      <c r="H1280" t="s">
        <v>852</v>
      </c>
      <c r="I1280" t="s">
        <v>3624</v>
      </c>
      <c r="J1280" t="str">
        <f>IFERROR(VLOOKUP(BTT[[#This Row],[Verwendete Transaktion (Pflichtauswahl)]],Transaktionen[[Transaktionen]:[Langtext]],2,FALSE),"")</f>
        <v>Anlagenrepors über freie Selektionen</v>
      </c>
      <c r="O1280" t="s">
        <v>83</v>
      </c>
      <c r="T1280" t="s">
        <v>83</v>
      </c>
      <c r="V1280" t="str">
        <f>IFERROR(VLOOKUP(BTT[[#This Row],[Verwendetes Formular
(Auswahl falls relevant)]],Formulare[[Formularbezeichnung]:[Formularname (technisch)]],2,FALSE),"")</f>
        <v/>
      </c>
      <c r="X1280" t="s">
        <v>83</v>
      </c>
      <c r="Y1280" s="4"/>
      <c r="AC1280" s="22" t="s">
        <v>97</v>
      </c>
      <c r="AD1280" t="s">
        <v>98</v>
      </c>
      <c r="AF1280" s="22" t="s">
        <v>97</v>
      </c>
      <c r="AI1280" t="s">
        <v>99</v>
      </c>
      <c r="AJ1280" t="s">
        <v>99</v>
      </c>
      <c r="AK1280" t="str">
        <f>IF(BTT[[#This Row],[Subprozess
(optionale Auswahl)]]="","okay",IF(VLOOKUP(BTT[[#This Row],[Subprozess
(optionale Auswahl)]],BPML[[Subprozess]:[Zugeordneter Hauptprozess]],3,FALSE)=BTT[[#This Row],[Hauptprozess
(Pflichtauswahl)]],"okay","falscher Subprozess"))</f>
        <v>okay</v>
      </c>
      <c r="AL1280" t="str">
        <f>IF(aktives_Teilprojekt="Master","",IF(BTT[[#This Row],[Verantwortliches TP
(automatisch)]]=VLOOKUP(aktives_Teilprojekt,Teilprojekte[[Teilprojekte]:[Kürzel]],2,FALSE),"okay","Hauptprozess anderes TP"))</f>
        <v>okay</v>
      </c>
      <c r="AM12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0" t="str">
        <f>IFERROR(IF(BTT[[#This Row],[SAP-Modul
(Pflichtauswahl)]]&lt;&gt;VLOOKUP(BTT[[#This Row],[Verwendete Transaktion (Pflichtauswahl)]],Transaktionen[[Transaktionen]:[Modul]],3,FALSE),"Modul anders","okay"),"")</f>
        <v>okay</v>
      </c>
      <c r="AP1280" t="str">
        <f>IFERROR(IF(COUNTIFS(BTT[Verwendete Transaktion (Pflichtauswahl)],BTT[[#This Row],[Verwendete Transaktion (Pflichtauswahl)]],BTT[SAP-Modul
(Pflichtauswahl)],"&lt;&gt;"&amp;BTT[[#This Row],[SAP-Modul
(Pflichtauswahl)]])&gt;0,"Modul anders","okay"),"")</f>
        <v>okay</v>
      </c>
      <c r="AQ1280" t="str">
        <f>IFERROR(IF(COUNTIFS(BTT[Verwendete Transaktion (Pflichtauswahl)],BTT[[#This Row],[Verwendete Transaktion (Pflichtauswahl)]],BTT[Verantwortliches TP
(automatisch)],"&lt;&gt;"&amp;BTT[[#This Row],[Verantwortliches TP
(automatisch)]])&gt;0,"Transaktion mehrfach","okay"),"")</f>
        <v>okay</v>
      </c>
      <c r="AR1280" t="str">
        <f>IFERROR(IF(COUNTIFS(BTT[Verwendete Transaktion (Pflichtauswahl)],BTT[[#This Row],[Verwendete Transaktion (Pflichtauswahl)]],BTT[Verantwortliches TP
(automatisch)],"&lt;&gt;"&amp;VLOOKUP(aktives_Teilprojekt,Teilprojekte[[Teilprojekte]:[Kürzel]],2,FALSE))&gt;0,"Transaktion mehrfach","okay"),"")</f>
        <v>okay</v>
      </c>
      <c r="AS1280" t="s">
        <v>3625</v>
      </c>
    </row>
    <row r="1281" spans="1:45">
      <c r="A1281" t="str">
        <f>IFERROR(IF(BTT[[#This Row],[Lfd Nr. 
(aus konsolidierter Datei)]]&lt;&gt;"",BTT[[#This Row],[Lfd Nr. 
(aus konsolidierter Datei)]],VLOOKUP(aktives_Teilprojekt,Teilprojekte[[Teilprojekte]:[Kürzel]],2,FALSE)&amp;ROW(BTT[[#This Row],[Lfd Nr.
(automatisch)]])-2),"")</f>
        <v>FI3184</v>
      </c>
      <c r="B1281" t="s">
        <v>807</v>
      </c>
      <c r="D1281" t="s">
        <v>3626</v>
      </c>
      <c r="E1281" t="str">
        <f>IFERROR(IF(NOT(BTT[[#This Row],[Manuelle Änderung des Verantwortliches TP
(Auswahl - bei Bedarf)]]=""),BTT[[#This Row],[Manuelle Änderung des Verantwortliches TP
(Auswahl - bei Bedarf)]],VLOOKUP(BTT[[#This Row],[Hauptprozess
(Pflichtauswahl)]],Hauptprozesse[],3,FALSE)),"")</f>
        <v>FI</v>
      </c>
      <c r="G1281" t="s">
        <v>809</v>
      </c>
      <c r="H1281" t="s">
        <v>852</v>
      </c>
      <c r="I1281" t="s">
        <v>3627</v>
      </c>
      <c r="J1281" t="str">
        <f>IFERROR(VLOOKUP(BTT[[#This Row],[Verwendete Transaktion (Pflichtauswahl)]],Transaktionen[[Transaktionen]:[Langtext]],2,FALSE),"")</f>
        <v>Inventurliste</v>
      </c>
      <c r="O1281" t="s">
        <v>83</v>
      </c>
      <c r="T1281" t="s">
        <v>83</v>
      </c>
      <c r="V1281" t="str">
        <f>IFERROR(VLOOKUP(BTT[[#This Row],[Verwendetes Formular
(Auswahl falls relevant)]],Formulare[[Formularbezeichnung]:[Formularname (technisch)]],2,FALSE),"")</f>
        <v/>
      </c>
      <c r="X1281" t="s">
        <v>83</v>
      </c>
      <c r="Y1281" s="4"/>
      <c r="AC1281" s="22" t="s">
        <v>97</v>
      </c>
      <c r="AD1281" t="s">
        <v>98</v>
      </c>
      <c r="AF1281" s="22" t="s">
        <v>97</v>
      </c>
      <c r="AI1281" t="s">
        <v>99</v>
      </c>
      <c r="AJ1281" t="s">
        <v>99</v>
      </c>
      <c r="AK1281" t="str">
        <f>IF(BTT[[#This Row],[Subprozess
(optionale Auswahl)]]="","okay",IF(VLOOKUP(BTT[[#This Row],[Subprozess
(optionale Auswahl)]],BPML[[Subprozess]:[Zugeordneter Hauptprozess]],3,FALSE)=BTT[[#This Row],[Hauptprozess
(Pflichtauswahl)]],"okay","falscher Subprozess"))</f>
        <v>okay</v>
      </c>
      <c r="AL1281" t="str">
        <f>IF(aktives_Teilprojekt="Master","",IF(BTT[[#This Row],[Verantwortliches TP
(automatisch)]]=VLOOKUP(aktives_Teilprojekt,Teilprojekte[[Teilprojekte]:[Kürzel]],2,FALSE),"okay","Hauptprozess anderes TP"))</f>
        <v>okay</v>
      </c>
      <c r="AM12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1" t="str">
        <f>IFERROR(IF(BTT[[#This Row],[SAP-Modul
(Pflichtauswahl)]]&lt;&gt;VLOOKUP(BTT[[#This Row],[Verwendete Transaktion (Pflichtauswahl)]],Transaktionen[[Transaktionen]:[Modul]],3,FALSE),"Modul anders","okay"),"")</f>
        <v>okay</v>
      </c>
      <c r="AP1281" t="str">
        <f>IFERROR(IF(COUNTIFS(BTT[Verwendete Transaktion (Pflichtauswahl)],BTT[[#This Row],[Verwendete Transaktion (Pflichtauswahl)]],BTT[SAP-Modul
(Pflichtauswahl)],"&lt;&gt;"&amp;BTT[[#This Row],[SAP-Modul
(Pflichtauswahl)]])&gt;0,"Modul anders","okay"),"")</f>
        <v>okay</v>
      </c>
      <c r="AQ1281" t="str">
        <f>IFERROR(IF(COUNTIFS(BTT[Verwendete Transaktion (Pflichtauswahl)],BTT[[#This Row],[Verwendete Transaktion (Pflichtauswahl)]],BTT[Verantwortliches TP
(automatisch)],"&lt;&gt;"&amp;BTT[[#This Row],[Verantwortliches TP
(automatisch)]])&gt;0,"Transaktion mehrfach","okay"),"")</f>
        <v>okay</v>
      </c>
      <c r="AR1281" t="str">
        <f>IFERROR(IF(COUNTIFS(BTT[Verwendete Transaktion (Pflichtauswahl)],BTT[[#This Row],[Verwendete Transaktion (Pflichtauswahl)]],BTT[Verantwortliches TP
(automatisch)],"&lt;&gt;"&amp;VLOOKUP(aktives_Teilprojekt,Teilprojekte[[Teilprojekte]:[Kürzel]],2,FALSE))&gt;0,"Transaktion mehrfach","okay"),"")</f>
        <v>okay</v>
      </c>
      <c r="AS1281" t="s">
        <v>3628</v>
      </c>
    </row>
    <row r="1282" spans="1:45">
      <c r="A1282" t="str">
        <f>IFERROR(IF(BTT[[#This Row],[Lfd Nr. 
(aus konsolidierter Datei)]]&lt;&gt;"",BTT[[#This Row],[Lfd Nr. 
(aus konsolidierter Datei)]],VLOOKUP(aktives_Teilprojekt,Teilprojekte[[Teilprojekte]:[Kürzel]],2,FALSE)&amp;ROW(BTT[[#This Row],[Lfd Nr.
(automatisch)]])-2),"")</f>
        <v>FI2769</v>
      </c>
      <c r="B1282" t="s">
        <v>849</v>
      </c>
      <c r="D1282" t="s">
        <v>102</v>
      </c>
      <c r="E1282" t="str">
        <f>IFERROR(IF(NOT(BTT[[#This Row],[Manuelle Änderung des Verantwortliches TP
(Auswahl - bei Bedarf)]]=""),BTT[[#This Row],[Manuelle Änderung des Verantwortliches TP
(Auswahl - bei Bedarf)]],VLOOKUP(BTT[[#This Row],[Hauptprozess
(Pflichtauswahl)]],Hauptprozesse[],3,FALSE)),"")</f>
        <v>FI</v>
      </c>
      <c r="G1282" t="s">
        <v>851</v>
      </c>
      <c r="H1282" t="s">
        <v>852</v>
      </c>
      <c r="I1282" t="s">
        <v>3627</v>
      </c>
      <c r="J1282" t="str">
        <f>IFERROR(VLOOKUP(BTT[[#This Row],[Verwendete Transaktion (Pflichtauswahl)]],Transaktionen[[Transaktionen]:[Langtext]],2,FALSE),"")</f>
        <v>Inventurliste</v>
      </c>
      <c r="O1282" t="s">
        <v>83</v>
      </c>
      <c r="T1282" t="s">
        <v>83</v>
      </c>
      <c r="V1282" t="str">
        <f>IFERROR(VLOOKUP(BTT[[#This Row],[Verwendetes Formular
(Auswahl falls relevant)]],Formulare[[Formularbezeichnung]:[Formularname (technisch)]],2,FALSE),"")</f>
        <v/>
      </c>
      <c r="X1282" t="s">
        <v>83</v>
      </c>
      <c r="Y1282" s="4"/>
      <c r="AC1282" s="22" t="s">
        <v>97</v>
      </c>
      <c r="AD1282" t="s">
        <v>98</v>
      </c>
      <c r="AF1282" s="22" t="s">
        <v>97</v>
      </c>
      <c r="AI1282" t="s">
        <v>99</v>
      </c>
      <c r="AJ1282" t="s">
        <v>99</v>
      </c>
      <c r="AK1282" t="str">
        <f>IF(BTT[[#This Row],[Subprozess
(optionale Auswahl)]]="","okay",IF(VLOOKUP(BTT[[#This Row],[Subprozess
(optionale Auswahl)]],BPML[[Subprozess]:[Zugeordneter Hauptprozess]],3,FALSE)=BTT[[#This Row],[Hauptprozess
(Pflichtauswahl)]],"okay","falscher Subprozess"))</f>
        <v>okay</v>
      </c>
      <c r="AL1282" t="str">
        <f>IF(aktives_Teilprojekt="Master","",IF(BTT[[#This Row],[Verantwortliches TP
(automatisch)]]=VLOOKUP(aktives_Teilprojekt,Teilprojekte[[Teilprojekte]:[Kürzel]],2,FALSE),"okay","Hauptprozess anderes TP"))</f>
        <v>okay</v>
      </c>
      <c r="AM12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2" t="str">
        <f>IFERROR(IF(BTT[[#This Row],[SAP-Modul
(Pflichtauswahl)]]&lt;&gt;VLOOKUP(BTT[[#This Row],[Verwendete Transaktion (Pflichtauswahl)]],Transaktionen[[Transaktionen]:[Modul]],3,FALSE),"Modul anders","okay"),"")</f>
        <v>okay</v>
      </c>
      <c r="AP1282" t="str">
        <f>IFERROR(IF(COUNTIFS(BTT[Verwendete Transaktion (Pflichtauswahl)],BTT[[#This Row],[Verwendete Transaktion (Pflichtauswahl)]],BTT[SAP-Modul
(Pflichtauswahl)],"&lt;&gt;"&amp;BTT[[#This Row],[SAP-Modul
(Pflichtauswahl)]])&gt;0,"Modul anders","okay"),"")</f>
        <v>okay</v>
      </c>
      <c r="AQ1282" t="str">
        <f>IFERROR(IF(COUNTIFS(BTT[Verwendete Transaktion (Pflichtauswahl)],BTT[[#This Row],[Verwendete Transaktion (Pflichtauswahl)]],BTT[Verantwortliches TP
(automatisch)],"&lt;&gt;"&amp;BTT[[#This Row],[Verantwortliches TP
(automatisch)]])&gt;0,"Transaktion mehrfach","okay"),"")</f>
        <v>okay</v>
      </c>
      <c r="AR1282" t="str">
        <f>IFERROR(IF(COUNTIFS(BTT[Verwendete Transaktion (Pflichtauswahl)],BTT[[#This Row],[Verwendete Transaktion (Pflichtauswahl)]],BTT[Verantwortliches TP
(automatisch)],"&lt;&gt;"&amp;VLOOKUP(aktives_Teilprojekt,Teilprojekte[[Teilprojekte]:[Kürzel]],2,FALSE))&gt;0,"Transaktion mehrfach","okay"),"")</f>
        <v>okay</v>
      </c>
      <c r="AS1282" t="s">
        <v>3629</v>
      </c>
    </row>
    <row r="1283" spans="1:45">
      <c r="A1283" t="str">
        <f>IFERROR(IF(BTT[[#This Row],[Lfd Nr. 
(aus konsolidierter Datei)]]&lt;&gt;"",BTT[[#This Row],[Lfd Nr. 
(aus konsolidierter Datei)]],VLOOKUP(aktives_Teilprojekt,Teilprojekte[[Teilprojekte]:[Kürzel]],2,FALSE)&amp;ROW(BTT[[#This Row],[Lfd Nr.
(automatisch)]])-2),"")</f>
        <v>FI2770</v>
      </c>
      <c r="B1283" t="s">
        <v>849</v>
      </c>
      <c r="D1283" t="s">
        <v>102</v>
      </c>
      <c r="E1283" t="str">
        <f>IFERROR(IF(NOT(BTT[[#This Row],[Manuelle Änderung des Verantwortliches TP
(Auswahl - bei Bedarf)]]=""),BTT[[#This Row],[Manuelle Änderung des Verantwortliches TP
(Auswahl - bei Bedarf)]],VLOOKUP(BTT[[#This Row],[Hauptprozess
(Pflichtauswahl)]],Hauptprozesse[],3,FALSE)),"")</f>
        <v>FI</v>
      </c>
      <c r="G1283" t="s">
        <v>851</v>
      </c>
      <c r="H1283" t="s">
        <v>852</v>
      </c>
      <c r="I1283" t="s">
        <v>3630</v>
      </c>
      <c r="J1283" t="str">
        <f>IFERROR(VLOOKUP(BTT[[#This Row],[Verwendete Transaktion (Pflichtauswahl)]],Transaktionen[[Transaktionen]:[Langtext]],2,FALSE),"")</f>
        <v>Anzahl Anlagenstammsätze</v>
      </c>
      <c r="O1283" t="s">
        <v>83</v>
      </c>
      <c r="T1283" t="s">
        <v>83</v>
      </c>
      <c r="V1283" t="str">
        <f>IFERROR(VLOOKUP(BTT[[#This Row],[Verwendetes Formular
(Auswahl falls relevant)]],Formulare[[Formularbezeichnung]:[Formularname (technisch)]],2,FALSE),"")</f>
        <v/>
      </c>
      <c r="X1283" t="s">
        <v>83</v>
      </c>
      <c r="Y1283" s="4"/>
      <c r="AC1283" s="22" t="s">
        <v>97</v>
      </c>
      <c r="AD1283" t="s">
        <v>98</v>
      </c>
      <c r="AF1283" s="22" t="s">
        <v>97</v>
      </c>
      <c r="AI1283" t="s">
        <v>99</v>
      </c>
      <c r="AJ1283" t="s">
        <v>99</v>
      </c>
      <c r="AK1283" t="str">
        <f>IF(BTT[[#This Row],[Subprozess
(optionale Auswahl)]]="","okay",IF(VLOOKUP(BTT[[#This Row],[Subprozess
(optionale Auswahl)]],BPML[[Subprozess]:[Zugeordneter Hauptprozess]],3,FALSE)=BTT[[#This Row],[Hauptprozess
(Pflichtauswahl)]],"okay","falscher Subprozess"))</f>
        <v>okay</v>
      </c>
      <c r="AL1283" t="str">
        <f>IF(aktives_Teilprojekt="Master","",IF(BTT[[#This Row],[Verantwortliches TP
(automatisch)]]=VLOOKUP(aktives_Teilprojekt,Teilprojekte[[Teilprojekte]:[Kürzel]],2,FALSE),"okay","Hauptprozess anderes TP"))</f>
        <v>okay</v>
      </c>
      <c r="AM12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3" t="str">
        <f>IFERROR(IF(BTT[[#This Row],[SAP-Modul
(Pflichtauswahl)]]&lt;&gt;VLOOKUP(BTT[[#This Row],[Verwendete Transaktion (Pflichtauswahl)]],Transaktionen[[Transaktionen]:[Modul]],3,FALSE),"Modul anders","okay"),"")</f>
        <v>okay</v>
      </c>
      <c r="AP1283" t="str">
        <f>IFERROR(IF(COUNTIFS(BTT[Verwendete Transaktion (Pflichtauswahl)],BTT[[#This Row],[Verwendete Transaktion (Pflichtauswahl)]],BTT[SAP-Modul
(Pflichtauswahl)],"&lt;&gt;"&amp;BTT[[#This Row],[SAP-Modul
(Pflichtauswahl)]])&gt;0,"Modul anders","okay"),"")</f>
        <v>okay</v>
      </c>
      <c r="AQ1283" t="str">
        <f>IFERROR(IF(COUNTIFS(BTT[Verwendete Transaktion (Pflichtauswahl)],BTT[[#This Row],[Verwendete Transaktion (Pflichtauswahl)]],BTT[Verantwortliches TP
(automatisch)],"&lt;&gt;"&amp;BTT[[#This Row],[Verantwortliches TP
(automatisch)]])&gt;0,"Transaktion mehrfach","okay"),"")</f>
        <v>okay</v>
      </c>
      <c r="AR1283" t="str">
        <f>IFERROR(IF(COUNTIFS(BTT[Verwendete Transaktion (Pflichtauswahl)],BTT[[#This Row],[Verwendete Transaktion (Pflichtauswahl)]],BTT[Verantwortliches TP
(automatisch)],"&lt;&gt;"&amp;VLOOKUP(aktives_Teilprojekt,Teilprojekte[[Teilprojekte]:[Kürzel]],2,FALSE))&gt;0,"Transaktion mehrfach","okay"),"")</f>
        <v>okay</v>
      </c>
      <c r="AS1283" t="s">
        <v>3631</v>
      </c>
    </row>
    <row r="1284" spans="1:45">
      <c r="A1284" t="str">
        <f>IFERROR(IF(BTT[[#This Row],[Lfd Nr. 
(aus konsolidierter Datei)]]&lt;&gt;"",BTT[[#This Row],[Lfd Nr. 
(aus konsolidierter Datei)]],VLOOKUP(aktives_Teilprojekt,Teilprojekte[[Teilprojekte]:[Kürzel]],2,FALSE)&amp;ROW(BTT[[#This Row],[Lfd Nr.
(automatisch)]])-2),"")</f>
        <v>FI2771</v>
      </c>
      <c r="B1284" t="s">
        <v>849</v>
      </c>
      <c r="D1284" t="s">
        <v>102</v>
      </c>
      <c r="E1284" t="str">
        <f>IFERROR(IF(NOT(BTT[[#This Row],[Manuelle Änderung des Verantwortliches TP
(Auswahl - bei Bedarf)]]=""),BTT[[#This Row],[Manuelle Änderung des Verantwortliches TP
(Auswahl - bei Bedarf)]],VLOOKUP(BTT[[#This Row],[Hauptprozess
(Pflichtauswahl)]],Hauptprozesse[],3,FALSE)),"")</f>
        <v>FI</v>
      </c>
      <c r="G1284" t="s">
        <v>851</v>
      </c>
      <c r="H1284" t="s">
        <v>852</v>
      </c>
      <c r="I1284" t="s">
        <v>3632</v>
      </c>
      <c r="J1284" t="str">
        <f>IFERROR(VLOOKUP(BTT[[#This Row],[Verwendete Transaktion (Pflichtauswahl)]],Transaktionen[[Transaktionen]:[Langtext]],2,FALSE),"")</f>
        <v>Kostenstellen im Anlagenstamm</v>
      </c>
      <c r="O1284" t="s">
        <v>83</v>
      </c>
      <c r="T1284" t="s">
        <v>83</v>
      </c>
      <c r="V1284" t="str">
        <f>IFERROR(VLOOKUP(BTT[[#This Row],[Verwendetes Formular
(Auswahl falls relevant)]],Formulare[[Formularbezeichnung]:[Formularname (technisch)]],2,FALSE),"")</f>
        <v/>
      </c>
      <c r="X1284" t="s">
        <v>83</v>
      </c>
      <c r="Y1284" s="4"/>
      <c r="AC1284" s="22" t="s">
        <v>97</v>
      </c>
      <c r="AD1284" t="s">
        <v>98</v>
      </c>
      <c r="AF1284" s="22" t="s">
        <v>97</v>
      </c>
      <c r="AI1284" t="s">
        <v>99</v>
      </c>
      <c r="AJ1284" t="s">
        <v>99</v>
      </c>
      <c r="AK1284" t="str">
        <f>IF(BTT[[#This Row],[Subprozess
(optionale Auswahl)]]="","okay",IF(VLOOKUP(BTT[[#This Row],[Subprozess
(optionale Auswahl)]],BPML[[Subprozess]:[Zugeordneter Hauptprozess]],3,FALSE)=BTT[[#This Row],[Hauptprozess
(Pflichtauswahl)]],"okay","falscher Subprozess"))</f>
        <v>okay</v>
      </c>
      <c r="AL1284" t="str">
        <f>IF(aktives_Teilprojekt="Master","",IF(BTT[[#This Row],[Verantwortliches TP
(automatisch)]]=VLOOKUP(aktives_Teilprojekt,Teilprojekte[[Teilprojekte]:[Kürzel]],2,FALSE),"okay","Hauptprozess anderes TP"))</f>
        <v>okay</v>
      </c>
      <c r="AM12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4" t="str">
        <f>IFERROR(IF(BTT[[#This Row],[SAP-Modul
(Pflichtauswahl)]]&lt;&gt;VLOOKUP(BTT[[#This Row],[Verwendete Transaktion (Pflichtauswahl)]],Transaktionen[[Transaktionen]:[Modul]],3,FALSE),"Modul anders","okay"),"")</f>
        <v>okay</v>
      </c>
      <c r="AP1284" t="str">
        <f>IFERROR(IF(COUNTIFS(BTT[Verwendete Transaktion (Pflichtauswahl)],BTT[[#This Row],[Verwendete Transaktion (Pflichtauswahl)]],BTT[SAP-Modul
(Pflichtauswahl)],"&lt;&gt;"&amp;BTT[[#This Row],[SAP-Modul
(Pflichtauswahl)]])&gt;0,"Modul anders","okay"),"")</f>
        <v>okay</v>
      </c>
      <c r="AQ1284" t="str">
        <f>IFERROR(IF(COUNTIFS(BTT[Verwendete Transaktion (Pflichtauswahl)],BTT[[#This Row],[Verwendete Transaktion (Pflichtauswahl)]],BTT[Verantwortliches TP
(automatisch)],"&lt;&gt;"&amp;BTT[[#This Row],[Verantwortliches TP
(automatisch)]])&gt;0,"Transaktion mehrfach","okay"),"")</f>
        <v>okay</v>
      </c>
      <c r="AR1284" t="str">
        <f>IFERROR(IF(COUNTIFS(BTT[Verwendete Transaktion (Pflichtauswahl)],BTT[[#This Row],[Verwendete Transaktion (Pflichtauswahl)]],BTT[Verantwortliches TP
(automatisch)],"&lt;&gt;"&amp;VLOOKUP(aktives_Teilprojekt,Teilprojekte[[Teilprojekte]:[Kürzel]],2,FALSE))&gt;0,"Transaktion mehrfach","okay"),"")</f>
        <v>okay</v>
      </c>
      <c r="AS1284" t="s">
        <v>3633</v>
      </c>
    </row>
    <row r="1285" spans="1:45">
      <c r="A1285" t="str">
        <f>IFERROR(IF(BTT[[#This Row],[Lfd Nr. 
(aus konsolidierter Datei)]]&lt;&gt;"",BTT[[#This Row],[Lfd Nr. 
(aus konsolidierter Datei)]],VLOOKUP(aktives_Teilprojekt,Teilprojekte[[Teilprojekte]:[Kürzel]],2,FALSE)&amp;ROW(BTT[[#This Row],[Lfd Nr.
(automatisch)]])-2),"")</f>
        <v>FI2772</v>
      </c>
      <c r="B1285" t="s">
        <v>849</v>
      </c>
      <c r="D1285" t="s">
        <v>102</v>
      </c>
      <c r="E1285" t="str">
        <f>IFERROR(IF(NOT(BTT[[#This Row],[Manuelle Änderung des Verantwortliches TP
(Auswahl - bei Bedarf)]]=""),BTT[[#This Row],[Manuelle Änderung des Verantwortliches TP
(Auswahl - bei Bedarf)]],VLOOKUP(BTT[[#This Row],[Hauptprozess
(Pflichtauswahl)]],Hauptprozesse[],3,FALSE)),"")</f>
        <v>FI</v>
      </c>
      <c r="G1285" t="s">
        <v>851</v>
      </c>
      <c r="H1285" t="s">
        <v>852</v>
      </c>
      <c r="I1285" t="s">
        <v>3634</v>
      </c>
      <c r="J1285" t="str">
        <f>IFERROR(VLOOKUP(BTT[[#This Row],[Verwendete Transaktion (Pflichtauswahl)]],Transaktionen[[Transaktionen]:[Langtext]],2,FALSE),"")</f>
        <v>Handelsrechtliche Sonderabschreibung</v>
      </c>
      <c r="O1285" t="s">
        <v>83</v>
      </c>
      <c r="T1285" t="s">
        <v>83</v>
      </c>
      <c r="V1285" t="str">
        <f>IFERROR(VLOOKUP(BTT[[#This Row],[Verwendetes Formular
(Auswahl falls relevant)]],Formulare[[Formularbezeichnung]:[Formularname (technisch)]],2,FALSE),"")</f>
        <v/>
      </c>
      <c r="X1285" t="s">
        <v>83</v>
      </c>
      <c r="Y1285" s="4"/>
      <c r="AA1285" t="s">
        <v>99</v>
      </c>
      <c r="AC1285" t="s">
        <v>859</v>
      </c>
      <c r="AD1285" t="s">
        <v>87</v>
      </c>
      <c r="AF1285" t="s">
        <v>954</v>
      </c>
      <c r="AG1285" t="s">
        <v>85</v>
      </c>
      <c r="AI1285" t="s">
        <v>99</v>
      </c>
      <c r="AJ1285" t="s">
        <v>99</v>
      </c>
      <c r="AK1285" t="str">
        <f>IF(BTT[[#This Row],[Subprozess
(optionale Auswahl)]]="","okay",IF(VLOOKUP(BTT[[#This Row],[Subprozess
(optionale Auswahl)]],BPML[[Subprozess]:[Zugeordneter Hauptprozess]],3,FALSE)=BTT[[#This Row],[Hauptprozess
(Pflichtauswahl)]],"okay","falscher Subprozess"))</f>
        <v>okay</v>
      </c>
      <c r="AL1285" t="str">
        <f>IF(aktives_Teilprojekt="Master","",IF(BTT[[#This Row],[Verantwortliches TP
(automatisch)]]=VLOOKUP(aktives_Teilprojekt,Teilprojekte[[Teilprojekte]:[Kürzel]],2,FALSE),"okay","Hauptprozess anderes TP"))</f>
        <v>okay</v>
      </c>
      <c r="AM12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285" t="str">
        <f>IFERROR(IF(BTT[[#This Row],[SAP-Modul
(Pflichtauswahl)]]&lt;&gt;VLOOKUP(BTT[[#This Row],[Verwendete Transaktion (Pflichtauswahl)]],Transaktionen[[Transaktionen]:[Modul]],3,FALSE),"Modul anders","okay"),"")</f>
        <v>okay</v>
      </c>
      <c r="AP1285" t="str">
        <f>IFERROR(IF(COUNTIFS(BTT[Verwendete Transaktion (Pflichtauswahl)],BTT[[#This Row],[Verwendete Transaktion (Pflichtauswahl)]],BTT[SAP-Modul
(Pflichtauswahl)],"&lt;&gt;"&amp;BTT[[#This Row],[SAP-Modul
(Pflichtauswahl)]])&gt;0,"Modul anders","okay"),"")</f>
        <v>okay</v>
      </c>
      <c r="AQ1285" t="str">
        <f>IFERROR(IF(COUNTIFS(BTT[Verwendete Transaktion (Pflichtauswahl)],BTT[[#This Row],[Verwendete Transaktion (Pflichtauswahl)]],BTT[Verantwortliches TP
(automatisch)],"&lt;&gt;"&amp;BTT[[#This Row],[Verantwortliches TP
(automatisch)]])&gt;0,"Transaktion mehrfach","okay"),"")</f>
        <v>okay</v>
      </c>
      <c r="AR1285" t="str">
        <f>IFERROR(IF(COUNTIFS(BTT[Verwendete Transaktion (Pflichtauswahl)],BTT[[#This Row],[Verwendete Transaktion (Pflichtauswahl)]],BTT[Verantwortliches TP
(automatisch)],"&lt;&gt;"&amp;VLOOKUP(aktives_Teilprojekt,Teilprojekte[[Teilprojekte]:[Kürzel]],2,FALSE))&gt;0,"Transaktion mehrfach","okay"),"")</f>
        <v>okay</v>
      </c>
      <c r="AS1285" t="s">
        <v>3635</v>
      </c>
    </row>
    <row r="1286" spans="1:45">
      <c r="A1286" t="str">
        <f>IFERROR(IF(BTT[[#This Row],[Lfd Nr. 
(aus konsolidierter Datei)]]&lt;&gt;"",BTT[[#This Row],[Lfd Nr. 
(aus konsolidierter Datei)]],VLOOKUP(aktives_Teilprojekt,Teilprojekte[[Teilprojekte]:[Kürzel]],2,FALSE)&amp;ROW(BTT[[#This Row],[Lfd Nr.
(automatisch)]])-2),"")</f>
        <v>FI2773</v>
      </c>
      <c r="B1286" t="s">
        <v>849</v>
      </c>
      <c r="D1286" t="s">
        <v>102</v>
      </c>
      <c r="E1286" t="str">
        <f>IFERROR(IF(NOT(BTT[[#This Row],[Manuelle Änderung des Verantwortliches TP
(Auswahl - bei Bedarf)]]=""),BTT[[#This Row],[Manuelle Änderung des Verantwortliches TP
(Auswahl - bei Bedarf)]],VLOOKUP(BTT[[#This Row],[Hauptprozess
(Pflichtauswahl)]],Hauptprozesse[],3,FALSE)),"")</f>
        <v>FI</v>
      </c>
      <c r="G1286" t="s">
        <v>851</v>
      </c>
      <c r="H1286" t="s">
        <v>852</v>
      </c>
      <c r="I1286" t="s">
        <v>3636</v>
      </c>
      <c r="J1286" t="str">
        <f>IFERROR(VLOOKUP(BTT[[#This Row],[Verwendete Transaktion (Pflichtauswahl)]],Transaktionen[[Transaktionen]:[Langtext]],2,FALSE),"")</f>
        <v>Restnutzungsdauer</v>
      </c>
      <c r="O1286" t="s">
        <v>83</v>
      </c>
      <c r="T1286" t="s">
        <v>83</v>
      </c>
      <c r="V1286" t="str">
        <f>IFERROR(VLOOKUP(BTT[[#This Row],[Verwendetes Formular
(Auswahl falls relevant)]],Formulare[[Formularbezeichnung]:[Formularname (technisch)]],2,FALSE),"")</f>
        <v/>
      </c>
      <c r="X1286" t="s">
        <v>83</v>
      </c>
      <c r="Y1286" s="4"/>
      <c r="AC1286" s="22" t="s">
        <v>97</v>
      </c>
      <c r="AD1286" t="s">
        <v>98</v>
      </c>
      <c r="AF1286" s="22" t="s">
        <v>97</v>
      </c>
      <c r="AI1286" t="s">
        <v>99</v>
      </c>
      <c r="AJ1286" t="s">
        <v>99</v>
      </c>
      <c r="AK1286" t="str">
        <f>IF(BTT[[#This Row],[Subprozess
(optionale Auswahl)]]="","okay",IF(VLOOKUP(BTT[[#This Row],[Subprozess
(optionale Auswahl)]],BPML[[Subprozess]:[Zugeordneter Hauptprozess]],3,FALSE)=BTT[[#This Row],[Hauptprozess
(Pflichtauswahl)]],"okay","falscher Subprozess"))</f>
        <v>okay</v>
      </c>
      <c r="AL1286" t="str">
        <f>IF(aktives_Teilprojekt="Master","",IF(BTT[[#This Row],[Verantwortliches TP
(automatisch)]]=VLOOKUP(aktives_Teilprojekt,Teilprojekte[[Teilprojekte]:[Kürzel]],2,FALSE),"okay","Hauptprozess anderes TP"))</f>
        <v>okay</v>
      </c>
      <c r="AM12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6" t="str">
        <f>IFERROR(IF(BTT[[#This Row],[SAP-Modul
(Pflichtauswahl)]]&lt;&gt;VLOOKUP(BTT[[#This Row],[Verwendete Transaktion (Pflichtauswahl)]],Transaktionen[[Transaktionen]:[Modul]],3,FALSE),"Modul anders","okay"),"")</f>
        <v>okay</v>
      </c>
      <c r="AP1286" t="str">
        <f>IFERROR(IF(COUNTIFS(BTT[Verwendete Transaktion (Pflichtauswahl)],BTT[[#This Row],[Verwendete Transaktion (Pflichtauswahl)]],BTT[SAP-Modul
(Pflichtauswahl)],"&lt;&gt;"&amp;BTT[[#This Row],[SAP-Modul
(Pflichtauswahl)]])&gt;0,"Modul anders","okay"),"")</f>
        <v>okay</v>
      </c>
      <c r="AQ1286" t="str">
        <f>IFERROR(IF(COUNTIFS(BTT[Verwendete Transaktion (Pflichtauswahl)],BTT[[#This Row],[Verwendete Transaktion (Pflichtauswahl)]],BTT[Verantwortliches TP
(automatisch)],"&lt;&gt;"&amp;BTT[[#This Row],[Verantwortliches TP
(automatisch)]])&gt;0,"Transaktion mehrfach","okay"),"")</f>
        <v>okay</v>
      </c>
      <c r="AR1286" t="str">
        <f>IFERROR(IF(COUNTIFS(BTT[Verwendete Transaktion (Pflichtauswahl)],BTT[[#This Row],[Verwendete Transaktion (Pflichtauswahl)]],BTT[Verantwortliches TP
(automatisch)],"&lt;&gt;"&amp;VLOOKUP(aktives_Teilprojekt,Teilprojekte[[Teilprojekte]:[Kürzel]],2,FALSE))&gt;0,"Transaktion mehrfach","okay"),"")</f>
        <v>okay</v>
      </c>
      <c r="AS1286" t="s">
        <v>3637</v>
      </c>
    </row>
    <row r="1287" spans="1:45">
      <c r="A1287" t="str">
        <f>IFERROR(IF(BTT[[#This Row],[Lfd Nr. 
(aus konsolidierter Datei)]]&lt;&gt;"",BTT[[#This Row],[Lfd Nr. 
(aus konsolidierter Datei)]],VLOOKUP(aktives_Teilprojekt,Teilprojekte[[Teilprojekte]:[Kürzel]],2,FALSE)&amp;ROW(BTT[[#This Row],[Lfd Nr.
(automatisch)]])-2),"")</f>
        <v>FI2774</v>
      </c>
      <c r="B1287" t="s">
        <v>849</v>
      </c>
      <c r="D1287" t="s">
        <v>102</v>
      </c>
      <c r="E1287" t="str">
        <f>IFERROR(IF(NOT(BTT[[#This Row],[Manuelle Änderung des Verantwortliches TP
(Auswahl - bei Bedarf)]]=""),BTT[[#This Row],[Manuelle Änderung des Verantwortliches TP
(Auswahl - bei Bedarf)]],VLOOKUP(BTT[[#This Row],[Hauptprozess
(Pflichtauswahl)]],Hauptprozesse[],3,FALSE)),"")</f>
        <v>FI</v>
      </c>
      <c r="G1287" t="s">
        <v>851</v>
      </c>
      <c r="H1287" t="s">
        <v>852</v>
      </c>
      <c r="I1287" t="s">
        <v>3638</v>
      </c>
      <c r="J1287" t="str">
        <f>IFERROR(VLOOKUP(BTT[[#This Row],[Verwendete Transaktion (Pflichtauswahl)]],Transaktionen[[Transaktionen]:[Langtext]],2,FALSE),"")</f>
        <v>Anlagen nach Bewegungsdatum</v>
      </c>
      <c r="O1287" t="s">
        <v>83</v>
      </c>
      <c r="T1287" t="s">
        <v>83</v>
      </c>
      <c r="V1287" t="str">
        <f>IFERROR(VLOOKUP(BTT[[#This Row],[Verwendetes Formular
(Auswahl falls relevant)]],Formulare[[Formularbezeichnung]:[Formularname (technisch)]],2,FALSE),"")</f>
        <v/>
      </c>
      <c r="X1287" t="s">
        <v>83</v>
      </c>
      <c r="Y1287" s="4"/>
      <c r="AC1287" s="22" t="s">
        <v>97</v>
      </c>
      <c r="AD1287" t="s">
        <v>98</v>
      </c>
      <c r="AF1287" s="22" t="s">
        <v>97</v>
      </c>
      <c r="AI1287" t="s">
        <v>99</v>
      </c>
      <c r="AJ1287" t="s">
        <v>99</v>
      </c>
      <c r="AK1287" t="str">
        <f>IF(BTT[[#This Row],[Subprozess
(optionale Auswahl)]]="","okay",IF(VLOOKUP(BTT[[#This Row],[Subprozess
(optionale Auswahl)]],BPML[[Subprozess]:[Zugeordneter Hauptprozess]],3,FALSE)=BTT[[#This Row],[Hauptprozess
(Pflichtauswahl)]],"okay","falscher Subprozess"))</f>
        <v>okay</v>
      </c>
      <c r="AL1287" t="str">
        <f>IF(aktives_Teilprojekt="Master","",IF(BTT[[#This Row],[Verantwortliches TP
(automatisch)]]=VLOOKUP(aktives_Teilprojekt,Teilprojekte[[Teilprojekte]:[Kürzel]],2,FALSE),"okay","Hauptprozess anderes TP"))</f>
        <v>okay</v>
      </c>
      <c r="AM12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7" t="str">
        <f>IFERROR(IF(BTT[[#This Row],[SAP-Modul
(Pflichtauswahl)]]&lt;&gt;VLOOKUP(BTT[[#This Row],[Verwendete Transaktion (Pflichtauswahl)]],Transaktionen[[Transaktionen]:[Modul]],3,FALSE),"Modul anders","okay"),"")</f>
        <v>okay</v>
      </c>
      <c r="AP1287" t="str">
        <f>IFERROR(IF(COUNTIFS(BTT[Verwendete Transaktion (Pflichtauswahl)],BTT[[#This Row],[Verwendete Transaktion (Pflichtauswahl)]],BTT[SAP-Modul
(Pflichtauswahl)],"&lt;&gt;"&amp;BTT[[#This Row],[SAP-Modul
(Pflichtauswahl)]])&gt;0,"Modul anders","okay"),"")</f>
        <v>okay</v>
      </c>
      <c r="AQ1287" t="str">
        <f>IFERROR(IF(COUNTIFS(BTT[Verwendete Transaktion (Pflichtauswahl)],BTT[[#This Row],[Verwendete Transaktion (Pflichtauswahl)]],BTT[Verantwortliches TP
(automatisch)],"&lt;&gt;"&amp;BTT[[#This Row],[Verantwortliches TP
(automatisch)]])&gt;0,"Transaktion mehrfach","okay"),"")</f>
        <v>okay</v>
      </c>
      <c r="AR1287" t="str">
        <f>IFERROR(IF(COUNTIFS(BTT[Verwendete Transaktion (Pflichtauswahl)],BTT[[#This Row],[Verwendete Transaktion (Pflichtauswahl)]],BTT[Verantwortliches TP
(automatisch)],"&lt;&gt;"&amp;VLOOKUP(aktives_Teilprojekt,Teilprojekte[[Teilprojekte]:[Kürzel]],2,FALSE))&gt;0,"Transaktion mehrfach","okay"),"")</f>
        <v>okay</v>
      </c>
      <c r="AS1287" t="s">
        <v>3639</v>
      </c>
    </row>
    <row r="1288" spans="1:45">
      <c r="A1288" t="str">
        <f>IFERROR(IF(BTT[[#This Row],[Lfd Nr. 
(aus konsolidierter Datei)]]&lt;&gt;"",BTT[[#This Row],[Lfd Nr. 
(aus konsolidierter Datei)]],VLOOKUP(aktives_Teilprojekt,Teilprojekte[[Teilprojekte]:[Kürzel]],2,FALSE)&amp;ROW(BTT[[#This Row],[Lfd Nr.
(automatisch)]])-2),"")</f>
        <v>FI2775</v>
      </c>
      <c r="B1288" t="s">
        <v>849</v>
      </c>
      <c r="D1288" t="s">
        <v>102</v>
      </c>
      <c r="E1288" t="str">
        <f>IFERROR(IF(NOT(BTT[[#This Row],[Manuelle Änderung des Verantwortliches TP
(Auswahl - bei Bedarf)]]=""),BTT[[#This Row],[Manuelle Änderung des Verantwortliches TP
(Auswahl - bei Bedarf)]],VLOOKUP(BTT[[#This Row],[Hauptprozess
(Pflichtauswahl)]],Hauptprozesse[],3,FALSE)),"")</f>
        <v>FI</v>
      </c>
      <c r="G1288" t="s">
        <v>851</v>
      </c>
      <c r="H1288" t="s">
        <v>852</v>
      </c>
      <c r="I1288" t="s">
        <v>3640</v>
      </c>
      <c r="J1288" t="str">
        <f>IFERROR(VLOOKUP(BTT[[#This Row],[Verwendete Transaktion (Pflichtauswahl)]],Transaktionen[[Transaktionen]:[Langtext]],2,FALSE),"")</f>
        <v>Rohr- und Kanalnetz-Statistik</v>
      </c>
      <c r="O1288" t="s">
        <v>83</v>
      </c>
      <c r="T1288" t="s">
        <v>83</v>
      </c>
      <c r="V1288" t="str">
        <f>IFERROR(VLOOKUP(BTT[[#This Row],[Verwendetes Formular
(Auswahl falls relevant)]],Formulare[[Formularbezeichnung]:[Formularname (technisch)]],2,FALSE),"")</f>
        <v/>
      </c>
      <c r="X1288" t="s">
        <v>83</v>
      </c>
      <c r="Y1288" s="4"/>
      <c r="AC1288" s="22" t="s">
        <v>97</v>
      </c>
      <c r="AD1288" t="s">
        <v>98</v>
      </c>
      <c r="AF1288" s="22" t="s">
        <v>97</v>
      </c>
      <c r="AI1288" t="s">
        <v>99</v>
      </c>
      <c r="AJ1288" t="s">
        <v>99</v>
      </c>
      <c r="AK1288" t="str">
        <f>IF(BTT[[#This Row],[Subprozess
(optionale Auswahl)]]="","okay",IF(VLOOKUP(BTT[[#This Row],[Subprozess
(optionale Auswahl)]],BPML[[Subprozess]:[Zugeordneter Hauptprozess]],3,FALSE)=BTT[[#This Row],[Hauptprozess
(Pflichtauswahl)]],"okay","falscher Subprozess"))</f>
        <v>okay</v>
      </c>
      <c r="AL1288" t="str">
        <f>IF(aktives_Teilprojekt="Master","",IF(BTT[[#This Row],[Verantwortliches TP
(automatisch)]]=VLOOKUP(aktives_Teilprojekt,Teilprojekte[[Teilprojekte]:[Kürzel]],2,FALSE),"okay","Hauptprozess anderes TP"))</f>
        <v>okay</v>
      </c>
      <c r="AM12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8" t="str">
        <f>IFERROR(IF(BTT[[#This Row],[SAP-Modul
(Pflichtauswahl)]]&lt;&gt;VLOOKUP(BTT[[#This Row],[Verwendete Transaktion (Pflichtauswahl)]],Transaktionen[[Transaktionen]:[Modul]],3,FALSE),"Modul anders","okay"),"")</f>
        <v>okay</v>
      </c>
      <c r="AP1288" t="str">
        <f>IFERROR(IF(COUNTIFS(BTT[Verwendete Transaktion (Pflichtauswahl)],BTT[[#This Row],[Verwendete Transaktion (Pflichtauswahl)]],BTT[SAP-Modul
(Pflichtauswahl)],"&lt;&gt;"&amp;BTT[[#This Row],[SAP-Modul
(Pflichtauswahl)]])&gt;0,"Modul anders","okay"),"")</f>
        <v>okay</v>
      </c>
      <c r="AQ1288" t="str">
        <f>IFERROR(IF(COUNTIFS(BTT[Verwendete Transaktion (Pflichtauswahl)],BTT[[#This Row],[Verwendete Transaktion (Pflichtauswahl)]],BTT[Verantwortliches TP
(automatisch)],"&lt;&gt;"&amp;BTT[[#This Row],[Verantwortliches TP
(automatisch)]])&gt;0,"Transaktion mehrfach","okay"),"")</f>
        <v>okay</v>
      </c>
      <c r="AR1288" t="str">
        <f>IFERROR(IF(COUNTIFS(BTT[Verwendete Transaktion (Pflichtauswahl)],BTT[[#This Row],[Verwendete Transaktion (Pflichtauswahl)]],BTT[Verantwortliches TP
(automatisch)],"&lt;&gt;"&amp;VLOOKUP(aktives_Teilprojekt,Teilprojekte[[Teilprojekte]:[Kürzel]],2,FALSE))&gt;0,"Transaktion mehrfach","okay"),"")</f>
        <v>okay</v>
      </c>
      <c r="AS1288" t="s">
        <v>3641</v>
      </c>
    </row>
    <row r="1289" spans="1:45">
      <c r="A1289" t="str">
        <f>IFERROR(IF(BTT[[#This Row],[Lfd Nr. 
(aus konsolidierter Datei)]]&lt;&gt;"",BTT[[#This Row],[Lfd Nr. 
(aus konsolidierter Datei)]],VLOOKUP(aktives_Teilprojekt,Teilprojekte[[Teilprojekte]:[Kürzel]],2,FALSE)&amp;ROW(BTT[[#This Row],[Lfd Nr.
(automatisch)]])-2),"")</f>
        <v>FI2776</v>
      </c>
      <c r="B1289" t="s">
        <v>849</v>
      </c>
      <c r="D1289" t="s">
        <v>102</v>
      </c>
      <c r="E1289" t="str">
        <f>IFERROR(IF(NOT(BTT[[#This Row],[Manuelle Änderung des Verantwortliches TP
(Auswahl - bei Bedarf)]]=""),BTT[[#This Row],[Manuelle Änderung des Verantwortliches TP
(Auswahl - bei Bedarf)]],VLOOKUP(BTT[[#This Row],[Hauptprozess
(Pflichtauswahl)]],Hauptprozesse[],3,FALSE)),"")</f>
        <v>FI</v>
      </c>
      <c r="G1289" t="s">
        <v>851</v>
      </c>
      <c r="H1289" t="s">
        <v>852</v>
      </c>
      <c r="I1289" t="s">
        <v>3642</v>
      </c>
      <c r="J1289" t="str">
        <f>IFERROR(VLOOKUP(BTT[[#This Row],[Verwendete Transaktion (Pflichtauswahl)]],Transaktionen[[Transaktionen]:[Langtext]],2,FALSE),"")</f>
        <v>Bestandsliste aktiver und deaktiver</v>
      </c>
      <c r="O1289" t="s">
        <v>83</v>
      </c>
      <c r="T1289" t="s">
        <v>83</v>
      </c>
      <c r="V1289" t="str">
        <f>IFERROR(VLOOKUP(BTT[[#This Row],[Verwendetes Formular
(Auswahl falls relevant)]],Formulare[[Formularbezeichnung]:[Formularname (technisch)]],2,FALSE),"")</f>
        <v/>
      </c>
      <c r="X1289" t="s">
        <v>83</v>
      </c>
      <c r="Y1289" s="4"/>
      <c r="AC1289" s="22" t="s">
        <v>97</v>
      </c>
      <c r="AD1289" t="s">
        <v>98</v>
      </c>
      <c r="AF1289" s="22" t="s">
        <v>97</v>
      </c>
      <c r="AI1289" t="s">
        <v>99</v>
      </c>
      <c r="AJ1289" t="s">
        <v>99</v>
      </c>
      <c r="AK1289" t="str">
        <f>IF(BTT[[#This Row],[Subprozess
(optionale Auswahl)]]="","okay",IF(VLOOKUP(BTT[[#This Row],[Subprozess
(optionale Auswahl)]],BPML[[Subprozess]:[Zugeordneter Hauptprozess]],3,FALSE)=BTT[[#This Row],[Hauptprozess
(Pflichtauswahl)]],"okay","falscher Subprozess"))</f>
        <v>okay</v>
      </c>
      <c r="AL1289" t="str">
        <f>IF(aktives_Teilprojekt="Master","",IF(BTT[[#This Row],[Verantwortliches TP
(automatisch)]]=VLOOKUP(aktives_Teilprojekt,Teilprojekte[[Teilprojekte]:[Kürzel]],2,FALSE),"okay","Hauptprozess anderes TP"))</f>
        <v>okay</v>
      </c>
      <c r="AM12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89" t="str">
        <f>IFERROR(IF(BTT[[#This Row],[SAP-Modul
(Pflichtauswahl)]]&lt;&gt;VLOOKUP(BTT[[#This Row],[Verwendete Transaktion (Pflichtauswahl)]],Transaktionen[[Transaktionen]:[Modul]],3,FALSE),"Modul anders","okay"),"")</f>
        <v>okay</v>
      </c>
      <c r="AP1289" t="str">
        <f>IFERROR(IF(COUNTIFS(BTT[Verwendete Transaktion (Pflichtauswahl)],BTT[[#This Row],[Verwendete Transaktion (Pflichtauswahl)]],BTT[SAP-Modul
(Pflichtauswahl)],"&lt;&gt;"&amp;BTT[[#This Row],[SAP-Modul
(Pflichtauswahl)]])&gt;0,"Modul anders","okay"),"")</f>
        <v>okay</v>
      </c>
      <c r="AQ1289" t="str">
        <f>IFERROR(IF(COUNTIFS(BTT[Verwendete Transaktion (Pflichtauswahl)],BTT[[#This Row],[Verwendete Transaktion (Pflichtauswahl)]],BTT[Verantwortliches TP
(automatisch)],"&lt;&gt;"&amp;BTT[[#This Row],[Verantwortliches TP
(automatisch)]])&gt;0,"Transaktion mehrfach","okay"),"")</f>
        <v>okay</v>
      </c>
      <c r="AR1289" t="str">
        <f>IFERROR(IF(COUNTIFS(BTT[Verwendete Transaktion (Pflichtauswahl)],BTT[[#This Row],[Verwendete Transaktion (Pflichtauswahl)]],BTT[Verantwortliches TP
(automatisch)],"&lt;&gt;"&amp;VLOOKUP(aktives_Teilprojekt,Teilprojekte[[Teilprojekte]:[Kürzel]],2,FALSE))&gt;0,"Transaktion mehrfach","okay"),"")</f>
        <v>okay</v>
      </c>
      <c r="AS1289" t="s">
        <v>3643</v>
      </c>
    </row>
    <row r="1290" spans="1:45">
      <c r="A1290" t="str">
        <f>IFERROR(IF(BTT[[#This Row],[Lfd Nr. 
(aus konsolidierter Datei)]]&lt;&gt;"",BTT[[#This Row],[Lfd Nr. 
(aus konsolidierter Datei)]],VLOOKUP(aktives_Teilprojekt,Teilprojekte[[Teilprojekte]:[Kürzel]],2,FALSE)&amp;ROW(BTT[[#This Row],[Lfd Nr.
(automatisch)]])-2),"")</f>
        <v>FI3249</v>
      </c>
      <c r="B1290" t="s">
        <v>825</v>
      </c>
      <c r="D1290" t="s">
        <v>1555</v>
      </c>
      <c r="E1290" t="str">
        <f>IFERROR(IF(NOT(BTT[[#This Row],[Manuelle Änderung des Verantwortliches TP
(Auswahl - bei Bedarf)]]=""),BTT[[#This Row],[Manuelle Änderung des Verantwortliches TP
(Auswahl - bei Bedarf)]],VLOOKUP(BTT[[#This Row],[Hauptprozess
(Pflichtauswahl)]],Hauptprozesse[],3,FALSE)),"")</f>
        <v>FI</v>
      </c>
      <c r="G1290" t="s">
        <v>809</v>
      </c>
      <c r="H1290" t="s">
        <v>852</v>
      </c>
      <c r="I1290" t="s">
        <v>3644</v>
      </c>
      <c r="J1290" t="str">
        <f>IFERROR(VLOOKUP(BTT[[#This Row],[Verwendete Transaktion (Pflichtauswahl)]],Transaktionen[[Transaktionen]:[Langtext]],2,FALSE),"")</f>
        <v>AfA-Sim. für nicht betriebsnotw. Anl</v>
      </c>
      <c r="O1290" t="s">
        <v>83</v>
      </c>
      <c r="T1290" t="s">
        <v>83</v>
      </c>
      <c r="V1290" t="str">
        <f>IFERROR(VLOOKUP(BTT[[#This Row],[Verwendetes Formular
(Auswahl falls relevant)]],Formulare[[Formularbezeichnung]:[Formularname (technisch)]],2,FALSE),"")</f>
        <v/>
      </c>
      <c r="X1290" t="s">
        <v>83</v>
      </c>
      <c r="Y1290" s="4"/>
      <c r="AD1290" t="s">
        <v>98</v>
      </c>
      <c r="AF1290" s="22" t="s">
        <v>97</v>
      </c>
      <c r="AI1290" t="s">
        <v>99</v>
      </c>
      <c r="AJ1290" t="s">
        <v>99</v>
      </c>
      <c r="AK1290" t="str">
        <f>IF(BTT[[#This Row],[Subprozess
(optionale Auswahl)]]="","okay",IF(VLOOKUP(BTT[[#This Row],[Subprozess
(optionale Auswahl)]],BPML[[Subprozess]:[Zugeordneter Hauptprozess]],3,FALSE)=BTT[[#This Row],[Hauptprozess
(Pflichtauswahl)]],"okay","falscher Subprozess"))</f>
        <v>okay</v>
      </c>
      <c r="AL1290" t="str">
        <f>IF(aktives_Teilprojekt="Master","",IF(BTT[[#This Row],[Verantwortliches TP
(automatisch)]]=VLOOKUP(aktives_Teilprojekt,Teilprojekte[[Teilprojekte]:[Kürzel]],2,FALSE),"okay","Hauptprozess anderes TP"))</f>
        <v>okay</v>
      </c>
      <c r="AM12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0" t="str">
        <f>IFERROR(IF(BTT[[#This Row],[SAP-Modul
(Pflichtauswahl)]]&lt;&gt;VLOOKUP(BTT[[#This Row],[Verwendete Transaktion (Pflichtauswahl)]],Transaktionen[[Transaktionen]:[Modul]],3,FALSE),"Modul anders","okay"),"")</f>
        <v>okay</v>
      </c>
      <c r="AP1290" t="str">
        <f>IFERROR(IF(COUNTIFS(BTT[Verwendete Transaktion (Pflichtauswahl)],BTT[[#This Row],[Verwendete Transaktion (Pflichtauswahl)]],BTT[SAP-Modul
(Pflichtauswahl)],"&lt;&gt;"&amp;BTT[[#This Row],[SAP-Modul
(Pflichtauswahl)]])&gt;0,"Modul anders","okay"),"")</f>
        <v>okay</v>
      </c>
      <c r="AQ1290" t="str">
        <f>IFERROR(IF(COUNTIFS(BTT[Verwendete Transaktion (Pflichtauswahl)],BTT[[#This Row],[Verwendete Transaktion (Pflichtauswahl)]],BTT[Verantwortliches TP
(automatisch)],"&lt;&gt;"&amp;BTT[[#This Row],[Verantwortliches TP
(automatisch)]])&gt;0,"Transaktion mehrfach","okay"),"")</f>
        <v>okay</v>
      </c>
      <c r="AR1290" t="str">
        <f>IFERROR(IF(COUNTIFS(BTT[Verwendete Transaktion (Pflichtauswahl)],BTT[[#This Row],[Verwendete Transaktion (Pflichtauswahl)]],BTT[Verantwortliches TP
(automatisch)],"&lt;&gt;"&amp;VLOOKUP(aktives_Teilprojekt,Teilprojekte[[Teilprojekte]:[Kürzel]],2,FALSE))&gt;0,"Transaktion mehrfach","okay"),"")</f>
        <v>okay</v>
      </c>
      <c r="AS1290" t="s">
        <v>3645</v>
      </c>
    </row>
    <row r="1291" spans="1:45">
      <c r="A1291" t="str">
        <f>IFERROR(IF(BTT[[#This Row],[Lfd Nr. 
(aus konsolidierter Datei)]]&lt;&gt;"",BTT[[#This Row],[Lfd Nr. 
(aus konsolidierter Datei)]],VLOOKUP(aktives_Teilprojekt,Teilprojekte[[Teilprojekte]:[Kürzel]],2,FALSE)&amp;ROW(BTT[[#This Row],[Lfd Nr.
(automatisch)]])-2),"")</f>
        <v>FI2777</v>
      </c>
      <c r="B1291" t="s">
        <v>849</v>
      </c>
      <c r="D1291" t="s">
        <v>102</v>
      </c>
      <c r="E1291" t="str">
        <f>IFERROR(IF(NOT(BTT[[#This Row],[Manuelle Änderung des Verantwortliches TP
(Auswahl - bei Bedarf)]]=""),BTT[[#This Row],[Manuelle Änderung des Verantwortliches TP
(Auswahl - bei Bedarf)]],VLOOKUP(BTT[[#This Row],[Hauptprozess
(Pflichtauswahl)]],Hauptprozesse[],3,FALSE)),"")</f>
        <v>FI</v>
      </c>
      <c r="G1291" t="s">
        <v>851</v>
      </c>
      <c r="H1291" t="s">
        <v>852</v>
      </c>
      <c r="I1291" t="s">
        <v>3644</v>
      </c>
      <c r="J1291" t="str">
        <f>IFERROR(VLOOKUP(BTT[[#This Row],[Verwendete Transaktion (Pflichtauswahl)]],Transaktionen[[Transaktionen]:[Langtext]],2,FALSE),"")</f>
        <v>AfA-Sim. für nicht betriebsnotw. Anl</v>
      </c>
      <c r="O1291" t="s">
        <v>83</v>
      </c>
      <c r="T1291" t="s">
        <v>83</v>
      </c>
      <c r="V1291" t="str">
        <f>IFERROR(VLOOKUP(BTT[[#This Row],[Verwendetes Formular
(Auswahl falls relevant)]],Formulare[[Formularbezeichnung]:[Formularname (technisch)]],2,FALSE),"")</f>
        <v/>
      </c>
      <c r="X1291" t="s">
        <v>83</v>
      </c>
      <c r="Y1291" s="4"/>
      <c r="AC1291" s="22" t="s">
        <v>97</v>
      </c>
      <c r="AD1291" t="s">
        <v>98</v>
      </c>
      <c r="AF1291" s="22" t="s">
        <v>97</v>
      </c>
      <c r="AI1291" t="s">
        <v>99</v>
      </c>
      <c r="AJ1291" t="s">
        <v>99</v>
      </c>
      <c r="AK1291" t="str">
        <f>IF(BTT[[#This Row],[Subprozess
(optionale Auswahl)]]="","okay",IF(VLOOKUP(BTT[[#This Row],[Subprozess
(optionale Auswahl)]],BPML[[Subprozess]:[Zugeordneter Hauptprozess]],3,FALSE)=BTT[[#This Row],[Hauptprozess
(Pflichtauswahl)]],"okay","falscher Subprozess"))</f>
        <v>okay</v>
      </c>
      <c r="AL1291" t="str">
        <f>IF(aktives_Teilprojekt="Master","",IF(BTT[[#This Row],[Verantwortliches TP
(automatisch)]]=VLOOKUP(aktives_Teilprojekt,Teilprojekte[[Teilprojekte]:[Kürzel]],2,FALSE),"okay","Hauptprozess anderes TP"))</f>
        <v>okay</v>
      </c>
      <c r="AM12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1" t="str">
        <f>IFERROR(IF(BTT[[#This Row],[SAP-Modul
(Pflichtauswahl)]]&lt;&gt;VLOOKUP(BTT[[#This Row],[Verwendete Transaktion (Pflichtauswahl)]],Transaktionen[[Transaktionen]:[Modul]],3,FALSE),"Modul anders","okay"),"")</f>
        <v>okay</v>
      </c>
      <c r="AP1291" t="str">
        <f>IFERROR(IF(COUNTIFS(BTT[Verwendete Transaktion (Pflichtauswahl)],BTT[[#This Row],[Verwendete Transaktion (Pflichtauswahl)]],BTT[SAP-Modul
(Pflichtauswahl)],"&lt;&gt;"&amp;BTT[[#This Row],[SAP-Modul
(Pflichtauswahl)]])&gt;0,"Modul anders","okay"),"")</f>
        <v>okay</v>
      </c>
      <c r="AQ1291" t="str">
        <f>IFERROR(IF(COUNTIFS(BTT[Verwendete Transaktion (Pflichtauswahl)],BTT[[#This Row],[Verwendete Transaktion (Pflichtauswahl)]],BTT[Verantwortliches TP
(automatisch)],"&lt;&gt;"&amp;BTT[[#This Row],[Verantwortliches TP
(automatisch)]])&gt;0,"Transaktion mehrfach","okay"),"")</f>
        <v>okay</v>
      </c>
      <c r="AR1291" t="str">
        <f>IFERROR(IF(COUNTIFS(BTT[Verwendete Transaktion (Pflichtauswahl)],BTT[[#This Row],[Verwendete Transaktion (Pflichtauswahl)]],BTT[Verantwortliches TP
(automatisch)],"&lt;&gt;"&amp;VLOOKUP(aktives_Teilprojekt,Teilprojekte[[Teilprojekte]:[Kürzel]],2,FALSE))&gt;0,"Transaktion mehrfach","okay"),"")</f>
        <v>okay</v>
      </c>
      <c r="AS1291" t="s">
        <v>3646</v>
      </c>
    </row>
    <row r="1292" spans="1:45">
      <c r="A1292" t="str">
        <f>IFERROR(IF(BTT[[#This Row],[Lfd Nr. 
(aus konsolidierter Datei)]]&lt;&gt;"",BTT[[#This Row],[Lfd Nr. 
(aus konsolidierter Datei)]],VLOOKUP(aktives_Teilprojekt,Teilprojekte[[Teilprojekte]:[Kürzel]],2,FALSE)&amp;ROW(BTT[[#This Row],[Lfd Nr.
(automatisch)]])-2),"")</f>
        <v>FI2778</v>
      </c>
      <c r="B1292" t="s">
        <v>868</v>
      </c>
      <c r="D1292" t="s">
        <v>3647</v>
      </c>
      <c r="E1292" t="str">
        <f>IFERROR(IF(NOT(BTT[[#This Row],[Manuelle Änderung des Verantwortliches TP
(Auswahl - bei Bedarf)]]=""),BTT[[#This Row],[Manuelle Änderung des Verantwortliches TP
(Auswahl - bei Bedarf)]],VLOOKUP(BTT[[#This Row],[Hauptprozess
(Pflichtauswahl)]],Hauptprozesse[],3,FALSE)),"")</f>
        <v>FI</v>
      </c>
      <c r="G1292" t="s">
        <v>851</v>
      </c>
      <c r="H1292" t="s">
        <v>852</v>
      </c>
      <c r="I1292" t="s">
        <v>3648</v>
      </c>
      <c r="J1292" t="str">
        <f>IFERROR(VLOOKUP(BTT[[#This Row],[Verwendete Transaktion (Pflichtauswahl)]],Transaktionen[[Transaktionen]:[Langtext]],2,FALSE),"")</f>
        <v>ZAA110: Anlagenklasse</v>
      </c>
      <c r="O1292" t="s">
        <v>83</v>
      </c>
      <c r="T1292" t="s">
        <v>83</v>
      </c>
      <c r="V1292" t="str">
        <f>IFERROR(VLOOKUP(BTT[[#This Row],[Verwendetes Formular
(Auswahl falls relevant)]],Formulare[[Formularbezeichnung]:[Formularname (technisch)]],2,FALSE),"")</f>
        <v/>
      </c>
      <c r="X1292" t="s">
        <v>83</v>
      </c>
      <c r="Y1292" s="4"/>
      <c r="AC1292" s="22" t="s">
        <v>97</v>
      </c>
      <c r="AD1292" t="s">
        <v>98</v>
      </c>
      <c r="AF1292" s="22" t="s">
        <v>97</v>
      </c>
      <c r="AI1292" t="s">
        <v>99</v>
      </c>
      <c r="AJ1292" t="s">
        <v>99</v>
      </c>
      <c r="AK1292" t="str">
        <f>IF(BTT[[#This Row],[Subprozess
(optionale Auswahl)]]="","okay",IF(VLOOKUP(BTT[[#This Row],[Subprozess
(optionale Auswahl)]],BPML[[Subprozess]:[Zugeordneter Hauptprozess]],3,FALSE)=BTT[[#This Row],[Hauptprozess
(Pflichtauswahl)]],"okay","falscher Subprozess"))</f>
        <v>okay</v>
      </c>
      <c r="AL1292" t="str">
        <f>IF(aktives_Teilprojekt="Master","",IF(BTT[[#This Row],[Verantwortliches TP
(automatisch)]]=VLOOKUP(aktives_Teilprojekt,Teilprojekte[[Teilprojekte]:[Kürzel]],2,FALSE),"okay","Hauptprozess anderes TP"))</f>
        <v>okay</v>
      </c>
      <c r="AM12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2" t="str">
        <f>IFERROR(IF(BTT[[#This Row],[SAP-Modul
(Pflichtauswahl)]]&lt;&gt;VLOOKUP(BTT[[#This Row],[Verwendete Transaktion (Pflichtauswahl)]],Transaktionen[[Transaktionen]:[Modul]],3,FALSE),"Modul anders","okay"),"")</f>
        <v>okay</v>
      </c>
      <c r="AP1292" t="str">
        <f>IFERROR(IF(COUNTIFS(BTT[Verwendete Transaktion (Pflichtauswahl)],BTT[[#This Row],[Verwendete Transaktion (Pflichtauswahl)]],BTT[SAP-Modul
(Pflichtauswahl)],"&lt;&gt;"&amp;BTT[[#This Row],[SAP-Modul
(Pflichtauswahl)]])&gt;0,"Modul anders","okay"),"")</f>
        <v>okay</v>
      </c>
      <c r="AQ1292" t="str">
        <f>IFERROR(IF(COUNTIFS(BTT[Verwendete Transaktion (Pflichtauswahl)],BTT[[#This Row],[Verwendete Transaktion (Pflichtauswahl)]],BTT[Verantwortliches TP
(automatisch)],"&lt;&gt;"&amp;BTT[[#This Row],[Verantwortliches TP
(automatisch)]])&gt;0,"Transaktion mehrfach","okay"),"")</f>
        <v>okay</v>
      </c>
      <c r="AR1292" t="str">
        <f>IFERROR(IF(COUNTIFS(BTT[Verwendete Transaktion (Pflichtauswahl)],BTT[[#This Row],[Verwendete Transaktion (Pflichtauswahl)]],BTT[Verantwortliches TP
(automatisch)],"&lt;&gt;"&amp;VLOOKUP(aktives_Teilprojekt,Teilprojekte[[Teilprojekte]:[Kürzel]],2,FALSE))&gt;0,"Transaktion mehrfach","okay"),"")</f>
        <v>okay</v>
      </c>
      <c r="AS1292" t="s">
        <v>3649</v>
      </c>
    </row>
    <row r="1293" spans="1:45">
      <c r="A1293" t="str">
        <f>IFERROR(IF(BTT[[#This Row],[Lfd Nr. 
(aus konsolidierter Datei)]]&lt;&gt;"",BTT[[#This Row],[Lfd Nr. 
(aus konsolidierter Datei)]],VLOOKUP(aktives_Teilprojekt,Teilprojekte[[Teilprojekte]:[Kürzel]],2,FALSE)&amp;ROW(BTT[[#This Row],[Lfd Nr.
(automatisch)]])-2),"")</f>
        <v>FI2779</v>
      </c>
      <c r="B1293" t="s">
        <v>868</v>
      </c>
      <c r="D1293" t="s">
        <v>3647</v>
      </c>
      <c r="E1293" t="str">
        <f>IFERROR(IF(NOT(BTT[[#This Row],[Manuelle Änderung des Verantwortliches TP
(Auswahl - bei Bedarf)]]=""),BTT[[#This Row],[Manuelle Änderung des Verantwortliches TP
(Auswahl - bei Bedarf)]],VLOOKUP(BTT[[#This Row],[Hauptprozess
(Pflichtauswahl)]],Hauptprozesse[],3,FALSE)),"")</f>
        <v>FI</v>
      </c>
      <c r="G1293" t="s">
        <v>851</v>
      </c>
      <c r="H1293" t="s">
        <v>852</v>
      </c>
      <c r="I1293" t="s">
        <v>3650</v>
      </c>
      <c r="J1293" t="str">
        <f>IFERROR(VLOOKUP(BTT[[#This Row],[Verwendete Transaktion (Pflichtauswahl)]],Transaktionen[[Transaktionen]:[Langtext]],2,FALSE),"")</f>
        <v>ZAA111: Material</v>
      </c>
      <c r="O1293" t="s">
        <v>83</v>
      </c>
      <c r="T1293" t="s">
        <v>83</v>
      </c>
      <c r="V1293" t="str">
        <f>IFERROR(VLOOKUP(BTT[[#This Row],[Verwendetes Formular
(Auswahl falls relevant)]],Formulare[[Formularbezeichnung]:[Formularname (technisch)]],2,FALSE),"")</f>
        <v/>
      </c>
      <c r="X1293" t="s">
        <v>83</v>
      </c>
      <c r="Y1293" s="4"/>
      <c r="AC1293" s="22" t="s">
        <v>97</v>
      </c>
      <c r="AD1293" t="s">
        <v>98</v>
      </c>
      <c r="AF1293" s="22" t="s">
        <v>97</v>
      </c>
      <c r="AI1293" t="s">
        <v>99</v>
      </c>
      <c r="AJ1293" t="s">
        <v>99</v>
      </c>
      <c r="AK1293" t="str">
        <f>IF(BTT[[#This Row],[Subprozess
(optionale Auswahl)]]="","okay",IF(VLOOKUP(BTT[[#This Row],[Subprozess
(optionale Auswahl)]],BPML[[Subprozess]:[Zugeordneter Hauptprozess]],3,FALSE)=BTT[[#This Row],[Hauptprozess
(Pflichtauswahl)]],"okay","falscher Subprozess"))</f>
        <v>okay</v>
      </c>
      <c r="AL1293" t="str">
        <f>IF(aktives_Teilprojekt="Master","",IF(BTT[[#This Row],[Verantwortliches TP
(automatisch)]]=VLOOKUP(aktives_Teilprojekt,Teilprojekte[[Teilprojekte]:[Kürzel]],2,FALSE),"okay","Hauptprozess anderes TP"))</f>
        <v>okay</v>
      </c>
      <c r="AM12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3" t="str">
        <f>IFERROR(IF(BTT[[#This Row],[SAP-Modul
(Pflichtauswahl)]]&lt;&gt;VLOOKUP(BTT[[#This Row],[Verwendete Transaktion (Pflichtauswahl)]],Transaktionen[[Transaktionen]:[Modul]],3,FALSE),"Modul anders","okay"),"")</f>
        <v>okay</v>
      </c>
      <c r="AP1293" t="str">
        <f>IFERROR(IF(COUNTIFS(BTT[Verwendete Transaktion (Pflichtauswahl)],BTT[[#This Row],[Verwendete Transaktion (Pflichtauswahl)]],BTT[SAP-Modul
(Pflichtauswahl)],"&lt;&gt;"&amp;BTT[[#This Row],[SAP-Modul
(Pflichtauswahl)]])&gt;0,"Modul anders","okay"),"")</f>
        <v>okay</v>
      </c>
      <c r="AQ1293" t="str">
        <f>IFERROR(IF(COUNTIFS(BTT[Verwendete Transaktion (Pflichtauswahl)],BTT[[#This Row],[Verwendete Transaktion (Pflichtauswahl)]],BTT[Verantwortliches TP
(automatisch)],"&lt;&gt;"&amp;BTT[[#This Row],[Verantwortliches TP
(automatisch)]])&gt;0,"Transaktion mehrfach","okay"),"")</f>
        <v>okay</v>
      </c>
      <c r="AR1293" t="str">
        <f>IFERROR(IF(COUNTIFS(BTT[Verwendete Transaktion (Pflichtauswahl)],BTT[[#This Row],[Verwendete Transaktion (Pflichtauswahl)]],BTT[Verantwortliches TP
(automatisch)],"&lt;&gt;"&amp;VLOOKUP(aktives_Teilprojekt,Teilprojekte[[Teilprojekte]:[Kürzel]],2,FALSE))&gt;0,"Transaktion mehrfach","okay"),"")</f>
        <v>okay</v>
      </c>
      <c r="AS1293" t="s">
        <v>3651</v>
      </c>
    </row>
    <row r="1294" spans="1:45">
      <c r="A1294" t="str">
        <f>IFERROR(IF(BTT[[#This Row],[Lfd Nr. 
(aus konsolidierter Datei)]]&lt;&gt;"",BTT[[#This Row],[Lfd Nr. 
(aus konsolidierter Datei)]],VLOOKUP(aktives_Teilprojekt,Teilprojekte[[Teilprojekte]:[Kürzel]],2,FALSE)&amp;ROW(BTT[[#This Row],[Lfd Nr.
(automatisch)]])-2),"")</f>
        <v>FI2780</v>
      </c>
      <c r="B1294" t="s">
        <v>868</v>
      </c>
      <c r="D1294" t="s">
        <v>3647</v>
      </c>
      <c r="E1294" t="str">
        <f>IFERROR(IF(NOT(BTT[[#This Row],[Manuelle Änderung des Verantwortliches TP
(Auswahl - bei Bedarf)]]=""),BTT[[#This Row],[Manuelle Änderung des Verantwortliches TP
(Auswahl - bei Bedarf)]],VLOOKUP(BTT[[#This Row],[Hauptprozess
(Pflichtauswahl)]],Hauptprozesse[],3,FALSE)),"")</f>
        <v>FI</v>
      </c>
      <c r="G1294" t="s">
        <v>851</v>
      </c>
      <c r="H1294" t="s">
        <v>852</v>
      </c>
      <c r="I1294" t="s">
        <v>3652</v>
      </c>
      <c r="J1294" t="str">
        <f>IFERROR(VLOOKUP(BTT[[#This Row],[Verwendete Transaktion (Pflichtauswahl)]],Transaktionen[[Transaktionen]:[Langtext]],2,FALSE),"")</f>
        <v>ZAA112: Dimension</v>
      </c>
      <c r="O1294" t="s">
        <v>83</v>
      </c>
      <c r="T1294" t="s">
        <v>83</v>
      </c>
      <c r="V1294" t="str">
        <f>IFERROR(VLOOKUP(BTT[[#This Row],[Verwendetes Formular
(Auswahl falls relevant)]],Formulare[[Formularbezeichnung]:[Formularname (technisch)]],2,FALSE),"")</f>
        <v/>
      </c>
      <c r="X1294" t="s">
        <v>83</v>
      </c>
      <c r="Y1294" s="4"/>
      <c r="AC1294" s="22" t="s">
        <v>97</v>
      </c>
      <c r="AD1294" t="s">
        <v>98</v>
      </c>
      <c r="AF1294" s="22" t="s">
        <v>97</v>
      </c>
      <c r="AI1294" t="s">
        <v>99</v>
      </c>
      <c r="AJ1294" t="s">
        <v>99</v>
      </c>
      <c r="AK1294" t="str">
        <f>IF(BTT[[#This Row],[Subprozess
(optionale Auswahl)]]="","okay",IF(VLOOKUP(BTT[[#This Row],[Subprozess
(optionale Auswahl)]],BPML[[Subprozess]:[Zugeordneter Hauptprozess]],3,FALSE)=BTT[[#This Row],[Hauptprozess
(Pflichtauswahl)]],"okay","falscher Subprozess"))</f>
        <v>okay</v>
      </c>
      <c r="AL1294" t="str">
        <f>IF(aktives_Teilprojekt="Master","",IF(BTT[[#This Row],[Verantwortliches TP
(automatisch)]]=VLOOKUP(aktives_Teilprojekt,Teilprojekte[[Teilprojekte]:[Kürzel]],2,FALSE),"okay","Hauptprozess anderes TP"))</f>
        <v>okay</v>
      </c>
      <c r="AM12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4" t="str">
        <f>IFERROR(IF(BTT[[#This Row],[SAP-Modul
(Pflichtauswahl)]]&lt;&gt;VLOOKUP(BTT[[#This Row],[Verwendete Transaktion (Pflichtauswahl)]],Transaktionen[[Transaktionen]:[Modul]],3,FALSE),"Modul anders","okay"),"")</f>
        <v>okay</v>
      </c>
      <c r="AP1294" t="str">
        <f>IFERROR(IF(COUNTIFS(BTT[Verwendete Transaktion (Pflichtauswahl)],BTT[[#This Row],[Verwendete Transaktion (Pflichtauswahl)]],BTT[SAP-Modul
(Pflichtauswahl)],"&lt;&gt;"&amp;BTT[[#This Row],[SAP-Modul
(Pflichtauswahl)]])&gt;0,"Modul anders","okay"),"")</f>
        <v>okay</v>
      </c>
      <c r="AQ1294" t="str">
        <f>IFERROR(IF(COUNTIFS(BTT[Verwendete Transaktion (Pflichtauswahl)],BTT[[#This Row],[Verwendete Transaktion (Pflichtauswahl)]],BTT[Verantwortliches TP
(automatisch)],"&lt;&gt;"&amp;BTT[[#This Row],[Verantwortliches TP
(automatisch)]])&gt;0,"Transaktion mehrfach","okay"),"")</f>
        <v>okay</v>
      </c>
      <c r="AR1294" t="str">
        <f>IFERROR(IF(COUNTIFS(BTT[Verwendete Transaktion (Pflichtauswahl)],BTT[[#This Row],[Verwendete Transaktion (Pflichtauswahl)]],BTT[Verantwortliches TP
(automatisch)],"&lt;&gt;"&amp;VLOOKUP(aktives_Teilprojekt,Teilprojekte[[Teilprojekte]:[Kürzel]],2,FALSE))&gt;0,"Transaktion mehrfach","okay"),"")</f>
        <v>okay</v>
      </c>
      <c r="AS1294" t="s">
        <v>3653</v>
      </c>
    </row>
    <row r="1295" spans="1:45">
      <c r="A1295" t="str">
        <f>IFERROR(IF(BTT[[#This Row],[Lfd Nr. 
(aus konsolidierter Datei)]]&lt;&gt;"",BTT[[#This Row],[Lfd Nr. 
(aus konsolidierter Datei)]],VLOOKUP(aktives_Teilprojekt,Teilprojekte[[Teilprojekte]:[Kürzel]],2,FALSE)&amp;ROW(BTT[[#This Row],[Lfd Nr.
(automatisch)]])-2),"")</f>
        <v>FI2781</v>
      </c>
      <c r="B1295" t="s">
        <v>868</v>
      </c>
      <c r="D1295" t="s">
        <v>3647</v>
      </c>
      <c r="E1295" t="str">
        <f>IFERROR(IF(NOT(BTT[[#This Row],[Manuelle Änderung des Verantwortliches TP
(Auswahl - bei Bedarf)]]=""),BTT[[#This Row],[Manuelle Änderung des Verantwortliches TP
(Auswahl - bei Bedarf)]],VLOOKUP(BTT[[#This Row],[Hauptprozess
(Pflichtauswahl)]],Hauptprozesse[],3,FALSE)),"")</f>
        <v>FI</v>
      </c>
      <c r="G1295" t="s">
        <v>851</v>
      </c>
      <c r="H1295" t="s">
        <v>852</v>
      </c>
      <c r="I1295" t="s">
        <v>3654</v>
      </c>
      <c r="J1295" t="str">
        <f>IFERROR(VLOOKUP(BTT[[#This Row],[Verwendete Transaktion (Pflichtauswahl)]],Transaktionen[[Transaktionen]:[Langtext]],2,FALSE),"")</f>
        <v>ZAA113: Preis</v>
      </c>
      <c r="O1295" t="s">
        <v>83</v>
      </c>
      <c r="T1295" t="s">
        <v>83</v>
      </c>
      <c r="V1295" t="str">
        <f>IFERROR(VLOOKUP(BTT[[#This Row],[Verwendetes Formular
(Auswahl falls relevant)]],Formulare[[Formularbezeichnung]:[Formularname (technisch)]],2,FALSE),"")</f>
        <v/>
      </c>
      <c r="X1295" t="s">
        <v>83</v>
      </c>
      <c r="Y1295" s="4"/>
      <c r="AC1295" s="22" t="s">
        <v>97</v>
      </c>
      <c r="AD1295" t="s">
        <v>98</v>
      </c>
      <c r="AF1295" s="22" t="s">
        <v>97</v>
      </c>
      <c r="AI1295" t="s">
        <v>99</v>
      </c>
      <c r="AJ1295" t="s">
        <v>99</v>
      </c>
      <c r="AK1295" t="str">
        <f>IF(BTT[[#This Row],[Subprozess
(optionale Auswahl)]]="","okay",IF(VLOOKUP(BTT[[#This Row],[Subprozess
(optionale Auswahl)]],BPML[[Subprozess]:[Zugeordneter Hauptprozess]],3,FALSE)=BTT[[#This Row],[Hauptprozess
(Pflichtauswahl)]],"okay","falscher Subprozess"))</f>
        <v>okay</v>
      </c>
      <c r="AL1295" t="str">
        <f>IF(aktives_Teilprojekt="Master","",IF(BTT[[#This Row],[Verantwortliches TP
(automatisch)]]=VLOOKUP(aktives_Teilprojekt,Teilprojekte[[Teilprojekte]:[Kürzel]],2,FALSE),"okay","Hauptprozess anderes TP"))</f>
        <v>okay</v>
      </c>
      <c r="AM12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5" t="str">
        <f>IFERROR(IF(BTT[[#This Row],[SAP-Modul
(Pflichtauswahl)]]&lt;&gt;VLOOKUP(BTT[[#This Row],[Verwendete Transaktion (Pflichtauswahl)]],Transaktionen[[Transaktionen]:[Modul]],3,FALSE),"Modul anders","okay"),"")</f>
        <v>okay</v>
      </c>
      <c r="AP1295" t="str">
        <f>IFERROR(IF(COUNTIFS(BTT[Verwendete Transaktion (Pflichtauswahl)],BTT[[#This Row],[Verwendete Transaktion (Pflichtauswahl)]],BTT[SAP-Modul
(Pflichtauswahl)],"&lt;&gt;"&amp;BTT[[#This Row],[SAP-Modul
(Pflichtauswahl)]])&gt;0,"Modul anders","okay"),"")</f>
        <v>okay</v>
      </c>
      <c r="AQ1295" t="str">
        <f>IFERROR(IF(COUNTIFS(BTT[Verwendete Transaktion (Pflichtauswahl)],BTT[[#This Row],[Verwendete Transaktion (Pflichtauswahl)]],BTT[Verantwortliches TP
(automatisch)],"&lt;&gt;"&amp;BTT[[#This Row],[Verantwortliches TP
(automatisch)]])&gt;0,"Transaktion mehrfach","okay"),"")</f>
        <v>okay</v>
      </c>
      <c r="AR1295" t="str">
        <f>IFERROR(IF(COUNTIFS(BTT[Verwendete Transaktion (Pflichtauswahl)],BTT[[#This Row],[Verwendete Transaktion (Pflichtauswahl)]],BTT[Verantwortliches TP
(automatisch)],"&lt;&gt;"&amp;VLOOKUP(aktives_Teilprojekt,Teilprojekte[[Teilprojekte]:[Kürzel]],2,FALSE))&gt;0,"Transaktion mehrfach","okay"),"")</f>
        <v>okay</v>
      </c>
      <c r="AS1295" t="s">
        <v>3655</v>
      </c>
    </row>
    <row r="1296" spans="1:45">
      <c r="A1296" t="str">
        <f>IFERROR(IF(BTT[[#This Row],[Lfd Nr. 
(aus konsolidierter Datei)]]&lt;&gt;"",BTT[[#This Row],[Lfd Nr. 
(aus konsolidierter Datei)]],VLOOKUP(aktives_Teilprojekt,Teilprojekte[[Teilprojekte]:[Kürzel]],2,FALSE)&amp;ROW(BTT[[#This Row],[Lfd Nr.
(automatisch)]])-2),"")</f>
        <v>FI2782</v>
      </c>
      <c r="B1296" t="s">
        <v>868</v>
      </c>
      <c r="D1296" t="s">
        <v>3647</v>
      </c>
      <c r="E1296" t="str">
        <f>IFERROR(IF(NOT(BTT[[#This Row],[Manuelle Änderung des Verantwortliches TP
(Auswahl - bei Bedarf)]]=""),BTT[[#This Row],[Manuelle Änderung des Verantwortliches TP
(Auswahl - bei Bedarf)]],VLOOKUP(BTT[[#This Row],[Hauptprozess
(Pflichtauswahl)]],Hauptprozesse[],3,FALSE)),"")</f>
        <v>FI</v>
      </c>
      <c r="G1296" t="s">
        <v>851</v>
      </c>
      <c r="H1296" t="s">
        <v>852</v>
      </c>
      <c r="I1296" t="s">
        <v>3656</v>
      </c>
      <c r="J1296" t="str">
        <f>IFERROR(VLOOKUP(BTT[[#This Row],[Verwendete Transaktion (Pflichtauswahl)]],Transaktionen[[Transaktionen]:[Langtext]],2,FALSE),"")</f>
        <v>ZAA114: Preisfortschreibung</v>
      </c>
      <c r="O1296" t="s">
        <v>83</v>
      </c>
      <c r="T1296" t="s">
        <v>83</v>
      </c>
      <c r="V1296" t="str">
        <f>IFERROR(VLOOKUP(BTT[[#This Row],[Verwendetes Formular
(Auswahl falls relevant)]],Formulare[[Formularbezeichnung]:[Formularname (technisch)]],2,FALSE),"")</f>
        <v/>
      </c>
      <c r="X1296" t="s">
        <v>83</v>
      </c>
      <c r="Y1296" s="4"/>
      <c r="AC1296" s="22" t="s">
        <v>97</v>
      </c>
      <c r="AD1296" t="s">
        <v>98</v>
      </c>
      <c r="AF1296" s="22" t="s">
        <v>97</v>
      </c>
      <c r="AI1296" t="s">
        <v>99</v>
      </c>
      <c r="AJ1296" t="s">
        <v>99</v>
      </c>
      <c r="AK1296" t="str">
        <f>IF(BTT[[#This Row],[Subprozess
(optionale Auswahl)]]="","okay",IF(VLOOKUP(BTT[[#This Row],[Subprozess
(optionale Auswahl)]],BPML[[Subprozess]:[Zugeordneter Hauptprozess]],3,FALSE)=BTT[[#This Row],[Hauptprozess
(Pflichtauswahl)]],"okay","falscher Subprozess"))</f>
        <v>okay</v>
      </c>
      <c r="AL1296" t="str">
        <f>IF(aktives_Teilprojekt="Master","",IF(BTT[[#This Row],[Verantwortliches TP
(automatisch)]]=VLOOKUP(aktives_Teilprojekt,Teilprojekte[[Teilprojekte]:[Kürzel]],2,FALSE),"okay","Hauptprozess anderes TP"))</f>
        <v>okay</v>
      </c>
      <c r="AM12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6" t="str">
        <f>IFERROR(IF(BTT[[#This Row],[SAP-Modul
(Pflichtauswahl)]]&lt;&gt;VLOOKUP(BTT[[#This Row],[Verwendete Transaktion (Pflichtauswahl)]],Transaktionen[[Transaktionen]:[Modul]],3,FALSE),"Modul anders","okay"),"")</f>
        <v>okay</v>
      </c>
      <c r="AP1296" t="str">
        <f>IFERROR(IF(COUNTIFS(BTT[Verwendete Transaktion (Pflichtauswahl)],BTT[[#This Row],[Verwendete Transaktion (Pflichtauswahl)]],BTT[SAP-Modul
(Pflichtauswahl)],"&lt;&gt;"&amp;BTT[[#This Row],[SAP-Modul
(Pflichtauswahl)]])&gt;0,"Modul anders","okay"),"")</f>
        <v>okay</v>
      </c>
      <c r="AQ1296" t="str">
        <f>IFERROR(IF(COUNTIFS(BTT[Verwendete Transaktion (Pflichtauswahl)],BTT[[#This Row],[Verwendete Transaktion (Pflichtauswahl)]],BTT[Verantwortliches TP
(automatisch)],"&lt;&gt;"&amp;BTT[[#This Row],[Verantwortliches TP
(automatisch)]])&gt;0,"Transaktion mehrfach","okay"),"")</f>
        <v>okay</v>
      </c>
      <c r="AR1296" t="str">
        <f>IFERROR(IF(COUNTIFS(BTT[Verwendete Transaktion (Pflichtauswahl)],BTT[[#This Row],[Verwendete Transaktion (Pflichtauswahl)]],BTT[Verantwortliches TP
(automatisch)],"&lt;&gt;"&amp;VLOOKUP(aktives_Teilprojekt,Teilprojekte[[Teilprojekte]:[Kürzel]],2,FALSE))&gt;0,"Transaktion mehrfach","okay"),"")</f>
        <v>okay</v>
      </c>
      <c r="AS1296" t="s">
        <v>3657</v>
      </c>
    </row>
    <row r="1297" spans="1:45">
      <c r="A1297" t="str">
        <f>IFERROR(IF(BTT[[#This Row],[Lfd Nr. 
(aus konsolidierter Datei)]]&lt;&gt;"",BTT[[#This Row],[Lfd Nr. 
(aus konsolidierter Datei)]],VLOOKUP(aktives_Teilprojekt,Teilprojekte[[Teilprojekte]:[Kürzel]],2,FALSE)&amp;ROW(BTT[[#This Row],[Lfd Nr.
(automatisch)]])-2),"")</f>
        <v>FI2783</v>
      </c>
      <c r="B1297" t="s">
        <v>868</v>
      </c>
      <c r="D1297" t="s">
        <v>3647</v>
      </c>
      <c r="E1297" t="str">
        <f>IFERROR(IF(NOT(BTT[[#This Row],[Manuelle Änderung des Verantwortliches TP
(Auswahl - bei Bedarf)]]=""),BTT[[#This Row],[Manuelle Änderung des Verantwortliches TP
(Auswahl - bei Bedarf)]],VLOOKUP(BTT[[#This Row],[Hauptprozess
(Pflichtauswahl)]],Hauptprozesse[],3,FALSE)),"")</f>
        <v>FI</v>
      </c>
      <c r="G1297" t="s">
        <v>851</v>
      </c>
      <c r="H1297" t="s">
        <v>852</v>
      </c>
      <c r="I1297" t="s">
        <v>3658</v>
      </c>
      <c r="J1297" t="str">
        <f>IFERROR(VLOOKUP(BTT[[#This Row],[Verwendete Transaktion (Pflichtauswahl)]],Transaktionen[[Transaktionen]:[Langtext]],2,FALSE),"")</f>
        <v>ZAA115: Aktivierung TASB</v>
      </c>
      <c r="O1297" t="s">
        <v>83</v>
      </c>
      <c r="T1297" t="s">
        <v>83</v>
      </c>
      <c r="V1297" t="str">
        <f>IFERROR(VLOOKUP(BTT[[#This Row],[Verwendetes Formular
(Auswahl falls relevant)]],Formulare[[Formularbezeichnung]:[Formularname (technisch)]],2,FALSE),"")</f>
        <v/>
      </c>
      <c r="X1297" t="s">
        <v>83</v>
      </c>
      <c r="Y1297" s="4"/>
      <c r="AC1297" s="22" t="s">
        <v>97</v>
      </c>
      <c r="AD1297" t="s">
        <v>98</v>
      </c>
      <c r="AF1297" s="22" t="s">
        <v>97</v>
      </c>
      <c r="AI1297" t="s">
        <v>99</v>
      </c>
      <c r="AJ1297" t="s">
        <v>99</v>
      </c>
      <c r="AK1297" t="str">
        <f>IF(BTT[[#This Row],[Subprozess
(optionale Auswahl)]]="","okay",IF(VLOOKUP(BTT[[#This Row],[Subprozess
(optionale Auswahl)]],BPML[[Subprozess]:[Zugeordneter Hauptprozess]],3,FALSE)=BTT[[#This Row],[Hauptprozess
(Pflichtauswahl)]],"okay","falscher Subprozess"))</f>
        <v>okay</v>
      </c>
      <c r="AL1297" t="str">
        <f>IF(aktives_Teilprojekt="Master","",IF(BTT[[#This Row],[Verantwortliches TP
(automatisch)]]=VLOOKUP(aktives_Teilprojekt,Teilprojekte[[Teilprojekte]:[Kürzel]],2,FALSE),"okay","Hauptprozess anderes TP"))</f>
        <v>okay</v>
      </c>
      <c r="AM12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7" t="str">
        <f>IFERROR(IF(BTT[[#This Row],[SAP-Modul
(Pflichtauswahl)]]&lt;&gt;VLOOKUP(BTT[[#This Row],[Verwendete Transaktion (Pflichtauswahl)]],Transaktionen[[Transaktionen]:[Modul]],3,FALSE),"Modul anders","okay"),"")</f>
        <v>okay</v>
      </c>
      <c r="AP1297" t="str">
        <f>IFERROR(IF(COUNTIFS(BTT[Verwendete Transaktion (Pflichtauswahl)],BTT[[#This Row],[Verwendete Transaktion (Pflichtauswahl)]],BTT[SAP-Modul
(Pflichtauswahl)],"&lt;&gt;"&amp;BTT[[#This Row],[SAP-Modul
(Pflichtauswahl)]])&gt;0,"Modul anders","okay"),"")</f>
        <v>okay</v>
      </c>
      <c r="AQ1297" t="str">
        <f>IFERROR(IF(COUNTIFS(BTT[Verwendete Transaktion (Pflichtauswahl)],BTT[[#This Row],[Verwendete Transaktion (Pflichtauswahl)]],BTT[Verantwortliches TP
(automatisch)],"&lt;&gt;"&amp;BTT[[#This Row],[Verantwortliches TP
(automatisch)]])&gt;0,"Transaktion mehrfach","okay"),"")</f>
        <v>okay</v>
      </c>
      <c r="AR1297" t="str">
        <f>IFERROR(IF(COUNTIFS(BTT[Verwendete Transaktion (Pflichtauswahl)],BTT[[#This Row],[Verwendete Transaktion (Pflichtauswahl)]],BTT[Verantwortliches TP
(automatisch)],"&lt;&gt;"&amp;VLOOKUP(aktives_Teilprojekt,Teilprojekte[[Teilprojekte]:[Kürzel]],2,FALSE))&gt;0,"Transaktion mehrfach","okay"),"")</f>
        <v>okay</v>
      </c>
      <c r="AS1297" t="s">
        <v>3659</v>
      </c>
    </row>
    <row r="1298" spans="1:45">
      <c r="A1298" t="str">
        <f>IFERROR(IF(BTT[[#This Row],[Lfd Nr. 
(aus konsolidierter Datei)]]&lt;&gt;"",BTT[[#This Row],[Lfd Nr. 
(aus konsolidierter Datei)]],VLOOKUP(aktives_Teilprojekt,Teilprojekte[[Teilprojekte]:[Kürzel]],2,FALSE)&amp;ROW(BTT[[#This Row],[Lfd Nr.
(automatisch)]])-2),"")</f>
        <v>FI2784</v>
      </c>
      <c r="B1298" t="s">
        <v>868</v>
      </c>
      <c r="D1298" t="s">
        <v>3647</v>
      </c>
      <c r="E1298" t="str">
        <f>IFERROR(IF(NOT(BTT[[#This Row],[Manuelle Änderung des Verantwortliches TP
(Auswahl - bei Bedarf)]]=""),BTT[[#This Row],[Manuelle Änderung des Verantwortliches TP
(Auswahl - bei Bedarf)]],VLOOKUP(BTT[[#This Row],[Hauptprozess
(Pflichtauswahl)]],Hauptprozesse[],3,FALSE)),"")</f>
        <v>FI</v>
      </c>
      <c r="G1298" t="s">
        <v>851</v>
      </c>
      <c r="H1298" t="s">
        <v>852</v>
      </c>
      <c r="I1298" t="s">
        <v>3660</v>
      </c>
      <c r="J1298" t="str">
        <f>IFERROR(VLOOKUP(BTT[[#This Row],[Verwendete Transaktion (Pflichtauswahl)]],Transaktionen[[Transaktionen]:[Langtext]],2,FALSE),"")</f>
        <v>ZAA116: Kostenstellen &amp; OAV 1200</v>
      </c>
      <c r="O1298" t="s">
        <v>83</v>
      </c>
      <c r="T1298" t="s">
        <v>83</v>
      </c>
      <c r="V1298" t="str">
        <f>IFERROR(VLOOKUP(BTT[[#This Row],[Verwendetes Formular
(Auswahl falls relevant)]],Formulare[[Formularbezeichnung]:[Formularname (technisch)]],2,FALSE),"")</f>
        <v/>
      </c>
      <c r="X1298" t="s">
        <v>83</v>
      </c>
      <c r="Y1298" s="4"/>
      <c r="AC1298" s="22" t="s">
        <v>97</v>
      </c>
      <c r="AD1298" t="s">
        <v>98</v>
      </c>
      <c r="AF1298" s="22" t="s">
        <v>97</v>
      </c>
      <c r="AI1298" t="s">
        <v>99</v>
      </c>
      <c r="AJ1298" t="s">
        <v>99</v>
      </c>
      <c r="AK1298" t="str">
        <f>IF(BTT[[#This Row],[Subprozess
(optionale Auswahl)]]="","okay",IF(VLOOKUP(BTT[[#This Row],[Subprozess
(optionale Auswahl)]],BPML[[Subprozess]:[Zugeordneter Hauptprozess]],3,FALSE)=BTT[[#This Row],[Hauptprozess
(Pflichtauswahl)]],"okay","falscher Subprozess"))</f>
        <v>okay</v>
      </c>
      <c r="AL1298" t="str">
        <f>IF(aktives_Teilprojekt="Master","",IF(BTT[[#This Row],[Verantwortliches TP
(automatisch)]]=VLOOKUP(aktives_Teilprojekt,Teilprojekte[[Teilprojekte]:[Kürzel]],2,FALSE),"okay","Hauptprozess anderes TP"))</f>
        <v>okay</v>
      </c>
      <c r="AM12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8" t="str">
        <f>IFERROR(IF(BTT[[#This Row],[SAP-Modul
(Pflichtauswahl)]]&lt;&gt;VLOOKUP(BTT[[#This Row],[Verwendete Transaktion (Pflichtauswahl)]],Transaktionen[[Transaktionen]:[Modul]],3,FALSE),"Modul anders","okay"),"")</f>
        <v>okay</v>
      </c>
      <c r="AP1298" t="str">
        <f>IFERROR(IF(COUNTIFS(BTT[Verwendete Transaktion (Pflichtauswahl)],BTT[[#This Row],[Verwendete Transaktion (Pflichtauswahl)]],BTT[SAP-Modul
(Pflichtauswahl)],"&lt;&gt;"&amp;BTT[[#This Row],[SAP-Modul
(Pflichtauswahl)]])&gt;0,"Modul anders","okay"),"")</f>
        <v>okay</v>
      </c>
      <c r="AQ1298" t="str">
        <f>IFERROR(IF(COUNTIFS(BTT[Verwendete Transaktion (Pflichtauswahl)],BTT[[#This Row],[Verwendete Transaktion (Pflichtauswahl)]],BTT[Verantwortliches TP
(automatisch)],"&lt;&gt;"&amp;BTT[[#This Row],[Verantwortliches TP
(automatisch)]])&gt;0,"Transaktion mehrfach","okay"),"")</f>
        <v>okay</v>
      </c>
      <c r="AR1298" t="str">
        <f>IFERROR(IF(COUNTIFS(BTT[Verwendete Transaktion (Pflichtauswahl)],BTT[[#This Row],[Verwendete Transaktion (Pflichtauswahl)]],BTT[Verantwortliches TP
(automatisch)],"&lt;&gt;"&amp;VLOOKUP(aktives_Teilprojekt,Teilprojekte[[Teilprojekte]:[Kürzel]],2,FALSE))&gt;0,"Transaktion mehrfach","okay"),"")</f>
        <v>okay</v>
      </c>
      <c r="AS1298" t="s">
        <v>3661</v>
      </c>
    </row>
    <row r="1299" spans="1:45">
      <c r="A1299" t="str">
        <f>IFERROR(IF(BTT[[#This Row],[Lfd Nr. 
(aus konsolidierter Datei)]]&lt;&gt;"",BTT[[#This Row],[Lfd Nr. 
(aus konsolidierter Datei)]],VLOOKUP(aktives_Teilprojekt,Teilprojekte[[Teilprojekte]:[Kürzel]],2,FALSE)&amp;ROW(BTT[[#This Row],[Lfd Nr.
(automatisch)]])-2),"")</f>
        <v>FI2785</v>
      </c>
      <c r="B1299" t="s">
        <v>868</v>
      </c>
      <c r="D1299" t="s">
        <v>3647</v>
      </c>
      <c r="E1299" t="str">
        <f>IFERROR(IF(NOT(BTT[[#This Row],[Manuelle Änderung des Verantwortliches TP
(Auswahl - bei Bedarf)]]=""),BTT[[#This Row],[Manuelle Änderung des Verantwortliches TP
(Auswahl - bei Bedarf)]],VLOOKUP(BTT[[#This Row],[Hauptprozess
(Pflichtauswahl)]],Hauptprozesse[],3,FALSE)),"")</f>
        <v>FI</v>
      </c>
      <c r="G1299" t="s">
        <v>851</v>
      </c>
      <c r="H1299" t="s">
        <v>852</v>
      </c>
      <c r="I1299" t="s">
        <v>3662</v>
      </c>
      <c r="J1299" t="str">
        <f>IFERROR(VLOOKUP(BTT[[#This Row],[Verwendete Transaktion (Pflichtauswahl)]],Transaktionen[[Transaktionen]:[Langtext]],2,FALSE),"")</f>
        <v>ZAA117: Änderung:Aktivierungsart, SV</v>
      </c>
      <c r="O1299" t="s">
        <v>83</v>
      </c>
      <c r="T1299" t="s">
        <v>83</v>
      </c>
      <c r="V1299" t="str">
        <f>IFERROR(VLOOKUP(BTT[[#This Row],[Verwendetes Formular
(Auswahl falls relevant)]],Formulare[[Formularbezeichnung]:[Formularname (technisch)]],2,FALSE),"")</f>
        <v/>
      </c>
      <c r="X1299" t="s">
        <v>83</v>
      </c>
      <c r="Y1299" s="4"/>
      <c r="AC1299" s="22" t="s">
        <v>97</v>
      </c>
      <c r="AD1299" t="s">
        <v>98</v>
      </c>
      <c r="AF1299" s="22" t="s">
        <v>97</v>
      </c>
      <c r="AI1299" t="s">
        <v>99</v>
      </c>
      <c r="AJ1299" t="s">
        <v>99</v>
      </c>
      <c r="AK1299" t="str">
        <f>IF(BTT[[#This Row],[Subprozess
(optionale Auswahl)]]="","okay",IF(VLOOKUP(BTT[[#This Row],[Subprozess
(optionale Auswahl)]],BPML[[Subprozess]:[Zugeordneter Hauptprozess]],3,FALSE)=BTT[[#This Row],[Hauptprozess
(Pflichtauswahl)]],"okay","falscher Subprozess"))</f>
        <v>okay</v>
      </c>
      <c r="AL1299" t="str">
        <f>IF(aktives_Teilprojekt="Master","",IF(BTT[[#This Row],[Verantwortliches TP
(automatisch)]]=VLOOKUP(aktives_Teilprojekt,Teilprojekte[[Teilprojekte]:[Kürzel]],2,FALSE),"okay","Hauptprozess anderes TP"))</f>
        <v>okay</v>
      </c>
      <c r="AM12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2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299" t="str">
        <f>IFERROR(IF(BTT[[#This Row],[SAP-Modul
(Pflichtauswahl)]]&lt;&gt;VLOOKUP(BTT[[#This Row],[Verwendete Transaktion (Pflichtauswahl)]],Transaktionen[[Transaktionen]:[Modul]],3,FALSE),"Modul anders","okay"),"")</f>
        <v>okay</v>
      </c>
      <c r="AP1299" t="str">
        <f>IFERROR(IF(COUNTIFS(BTT[Verwendete Transaktion (Pflichtauswahl)],BTT[[#This Row],[Verwendete Transaktion (Pflichtauswahl)]],BTT[SAP-Modul
(Pflichtauswahl)],"&lt;&gt;"&amp;BTT[[#This Row],[SAP-Modul
(Pflichtauswahl)]])&gt;0,"Modul anders","okay"),"")</f>
        <v>okay</v>
      </c>
      <c r="AQ1299" t="str">
        <f>IFERROR(IF(COUNTIFS(BTT[Verwendete Transaktion (Pflichtauswahl)],BTT[[#This Row],[Verwendete Transaktion (Pflichtauswahl)]],BTT[Verantwortliches TP
(automatisch)],"&lt;&gt;"&amp;BTT[[#This Row],[Verantwortliches TP
(automatisch)]])&gt;0,"Transaktion mehrfach","okay"),"")</f>
        <v>okay</v>
      </c>
      <c r="AR1299" t="str">
        <f>IFERROR(IF(COUNTIFS(BTT[Verwendete Transaktion (Pflichtauswahl)],BTT[[#This Row],[Verwendete Transaktion (Pflichtauswahl)]],BTT[Verantwortliches TP
(automatisch)],"&lt;&gt;"&amp;VLOOKUP(aktives_Teilprojekt,Teilprojekte[[Teilprojekte]:[Kürzel]],2,FALSE))&gt;0,"Transaktion mehrfach","okay"),"")</f>
        <v>okay</v>
      </c>
      <c r="AS1299" t="s">
        <v>3663</v>
      </c>
    </row>
    <row r="1300" spans="1:45">
      <c r="A1300" t="str">
        <f>IFERROR(IF(BTT[[#This Row],[Lfd Nr. 
(aus konsolidierter Datei)]]&lt;&gt;"",BTT[[#This Row],[Lfd Nr. 
(aus konsolidierter Datei)]],VLOOKUP(aktives_Teilprojekt,Teilprojekte[[Teilprojekte]:[Kürzel]],2,FALSE)&amp;ROW(BTT[[#This Row],[Lfd Nr.
(automatisch)]])-2),"")</f>
        <v>FI2786</v>
      </c>
      <c r="B1300" t="s">
        <v>868</v>
      </c>
      <c r="D1300" t="s">
        <v>3647</v>
      </c>
      <c r="E1300" t="str">
        <f>IFERROR(IF(NOT(BTT[[#This Row],[Manuelle Änderung des Verantwortliches TP
(Auswahl - bei Bedarf)]]=""),BTT[[#This Row],[Manuelle Änderung des Verantwortliches TP
(Auswahl - bei Bedarf)]],VLOOKUP(BTT[[#This Row],[Hauptprozess
(Pflichtauswahl)]],Hauptprozesse[],3,FALSE)),"")</f>
        <v>FI</v>
      </c>
      <c r="G1300" t="s">
        <v>851</v>
      </c>
      <c r="H1300" t="s">
        <v>852</v>
      </c>
      <c r="I1300" t="s">
        <v>3664</v>
      </c>
      <c r="J1300" t="str">
        <f>IFERROR(VLOOKUP(BTT[[#This Row],[Verwendete Transaktion (Pflichtauswahl)]],Transaktionen[[Transaktionen]:[Langtext]],2,FALSE),"")</f>
        <v>ZAA118: Rohrmeter übertragen</v>
      </c>
      <c r="O1300" t="s">
        <v>83</v>
      </c>
      <c r="T1300" t="s">
        <v>83</v>
      </c>
      <c r="V1300" t="str">
        <f>IFERROR(VLOOKUP(BTT[[#This Row],[Verwendetes Formular
(Auswahl falls relevant)]],Formulare[[Formularbezeichnung]:[Formularname (technisch)]],2,FALSE),"")</f>
        <v/>
      </c>
      <c r="X1300" t="s">
        <v>83</v>
      </c>
      <c r="Y1300" s="4"/>
      <c r="AC1300" s="22" t="s">
        <v>97</v>
      </c>
      <c r="AD1300" t="s">
        <v>98</v>
      </c>
      <c r="AF1300" s="22" t="s">
        <v>97</v>
      </c>
      <c r="AI1300" t="s">
        <v>99</v>
      </c>
      <c r="AJ1300" t="s">
        <v>99</v>
      </c>
      <c r="AK1300" t="str">
        <f>IF(BTT[[#This Row],[Subprozess
(optionale Auswahl)]]="","okay",IF(VLOOKUP(BTT[[#This Row],[Subprozess
(optionale Auswahl)]],BPML[[Subprozess]:[Zugeordneter Hauptprozess]],3,FALSE)=BTT[[#This Row],[Hauptprozess
(Pflichtauswahl)]],"okay","falscher Subprozess"))</f>
        <v>okay</v>
      </c>
      <c r="AL1300" t="str">
        <f>IF(aktives_Teilprojekt="Master","",IF(BTT[[#This Row],[Verantwortliches TP
(automatisch)]]=VLOOKUP(aktives_Teilprojekt,Teilprojekte[[Teilprojekte]:[Kürzel]],2,FALSE),"okay","Hauptprozess anderes TP"))</f>
        <v>okay</v>
      </c>
      <c r="AM13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0" t="str">
        <f>IFERROR(IF(BTT[[#This Row],[SAP-Modul
(Pflichtauswahl)]]&lt;&gt;VLOOKUP(BTT[[#This Row],[Verwendete Transaktion (Pflichtauswahl)]],Transaktionen[[Transaktionen]:[Modul]],3,FALSE),"Modul anders","okay"),"")</f>
        <v>okay</v>
      </c>
      <c r="AP1300" t="str">
        <f>IFERROR(IF(COUNTIFS(BTT[Verwendete Transaktion (Pflichtauswahl)],BTT[[#This Row],[Verwendete Transaktion (Pflichtauswahl)]],BTT[SAP-Modul
(Pflichtauswahl)],"&lt;&gt;"&amp;BTT[[#This Row],[SAP-Modul
(Pflichtauswahl)]])&gt;0,"Modul anders","okay"),"")</f>
        <v>okay</v>
      </c>
      <c r="AQ1300" t="str">
        <f>IFERROR(IF(COUNTIFS(BTT[Verwendete Transaktion (Pflichtauswahl)],BTT[[#This Row],[Verwendete Transaktion (Pflichtauswahl)]],BTT[Verantwortliches TP
(automatisch)],"&lt;&gt;"&amp;BTT[[#This Row],[Verantwortliches TP
(automatisch)]])&gt;0,"Transaktion mehrfach","okay"),"")</f>
        <v>okay</v>
      </c>
      <c r="AR1300" t="str">
        <f>IFERROR(IF(COUNTIFS(BTT[Verwendete Transaktion (Pflichtauswahl)],BTT[[#This Row],[Verwendete Transaktion (Pflichtauswahl)]],BTT[Verantwortliches TP
(automatisch)],"&lt;&gt;"&amp;VLOOKUP(aktives_Teilprojekt,Teilprojekte[[Teilprojekte]:[Kürzel]],2,FALSE))&gt;0,"Transaktion mehrfach","okay"),"")</f>
        <v>okay</v>
      </c>
      <c r="AS1300" t="s">
        <v>3665</v>
      </c>
    </row>
    <row r="1301" spans="1:45">
      <c r="A1301" t="str">
        <f>IFERROR(IF(BTT[[#This Row],[Lfd Nr. 
(aus konsolidierter Datei)]]&lt;&gt;"",BTT[[#This Row],[Lfd Nr. 
(aus konsolidierter Datei)]],VLOOKUP(aktives_Teilprojekt,Teilprojekte[[Teilprojekte]:[Kürzel]],2,FALSE)&amp;ROW(BTT[[#This Row],[Lfd Nr.
(automatisch)]])-2),"")</f>
        <v>FI2787</v>
      </c>
      <c r="B1301" t="s">
        <v>868</v>
      </c>
      <c r="D1301" t="s">
        <v>3647</v>
      </c>
      <c r="E1301" t="str">
        <f>IFERROR(IF(NOT(BTT[[#This Row],[Manuelle Änderung des Verantwortliches TP
(Auswahl - bei Bedarf)]]=""),BTT[[#This Row],[Manuelle Änderung des Verantwortliches TP
(Auswahl - bei Bedarf)]],VLOOKUP(BTT[[#This Row],[Hauptprozess
(Pflichtauswahl)]],Hauptprozesse[],3,FALSE)),"")</f>
        <v>FI</v>
      </c>
      <c r="G1301" t="s">
        <v>851</v>
      </c>
      <c r="H1301" t="s">
        <v>852</v>
      </c>
      <c r="I1301" t="s">
        <v>3666</v>
      </c>
      <c r="J1301" t="str">
        <f>IFERROR(VLOOKUP(BTT[[#This Row],[Verwendete Transaktion (Pflichtauswahl)]],Transaktionen[[Transaktionen]:[Langtext]],2,FALSE),"")</f>
        <v>ZAA119: Auswertung TBSB</v>
      </c>
      <c r="O1301" t="s">
        <v>83</v>
      </c>
      <c r="T1301" t="s">
        <v>83</v>
      </c>
      <c r="V1301" t="str">
        <f>IFERROR(VLOOKUP(BTT[[#This Row],[Verwendetes Formular
(Auswahl falls relevant)]],Formulare[[Formularbezeichnung]:[Formularname (technisch)]],2,FALSE),"")</f>
        <v/>
      </c>
      <c r="X1301" t="s">
        <v>83</v>
      </c>
      <c r="Y1301" s="4"/>
      <c r="AC1301" s="22" t="s">
        <v>97</v>
      </c>
      <c r="AD1301" t="s">
        <v>98</v>
      </c>
      <c r="AF1301" s="22" t="s">
        <v>97</v>
      </c>
      <c r="AI1301" t="s">
        <v>99</v>
      </c>
      <c r="AJ1301" t="s">
        <v>99</v>
      </c>
      <c r="AK1301" t="str">
        <f>IF(BTT[[#This Row],[Subprozess
(optionale Auswahl)]]="","okay",IF(VLOOKUP(BTT[[#This Row],[Subprozess
(optionale Auswahl)]],BPML[[Subprozess]:[Zugeordneter Hauptprozess]],3,FALSE)=BTT[[#This Row],[Hauptprozess
(Pflichtauswahl)]],"okay","falscher Subprozess"))</f>
        <v>okay</v>
      </c>
      <c r="AL1301" t="str">
        <f>IF(aktives_Teilprojekt="Master","",IF(BTT[[#This Row],[Verantwortliches TP
(automatisch)]]=VLOOKUP(aktives_Teilprojekt,Teilprojekte[[Teilprojekte]:[Kürzel]],2,FALSE),"okay","Hauptprozess anderes TP"))</f>
        <v>okay</v>
      </c>
      <c r="AM13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1" t="str">
        <f>IFERROR(IF(BTT[[#This Row],[SAP-Modul
(Pflichtauswahl)]]&lt;&gt;VLOOKUP(BTT[[#This Row],[Verwendete Transaktion (Pflichtauswahl)]],Transaktionen[[Transaktionen]:[Modul]],3,FALSE),"Modul anders","okay"),"")</f>
        <v>okay</v>
      </c>
      <c r="AP1301" t="str">
        <f>IFERROR(IF(COUNTIFS(BTT[Verwendete Transaktion (Pflichtauswahl)],BTT[[#This Row],[Verwendete Transaktion (Pflichtauswahl)]],BTT[SAP-Modul
(Pflichtauswahl)],"&lt;&gt;"&amp;BTT[[#This Row],[SAP-Modul
(Pflichtauswahl)]])&gt;0,"Modul anders","okay"),"")</f>
        <v>okay</v>
      </c>
      <c r="AQ1301" t="str">
        <f>IFERROR(IF(COUNTIFS(BTT[Verwendete Transaktion (Pflichtauswahl)],BTT[[#This Row],[Verwendete Transaktion (Pflichtauswahl)]],BTT[Verantwortliches TP
(automatisch)],"&lt;&gt;"&amp;BTT[[#This Row],[Verantwortliches TP
(automatisch)]])&gt;0,"Transaktion mehrfach","okay"),"")</f>
        <v>okay</v>
      </c>
      <c r="AR1301" t="str">
        <f>IFERROR(IF(COUNTIFS(BTT[Verwendete Transaktion (Pflichtauswahl)],BTT[[#This Row],[Verwendete Transaktion (Pflichtauswahl)]],BTT[Verantwortliches TP
(automatisch)],"&lt;&gt;"&amp;VLOOKUP(aktives_Teilprojekt,Teilprojekte[[Teilprojekte]:[Kürzel]],2,FALSE))&gt;0,"Transaktion mehrfach","okay"),"")</f>
        <v>okay</v>
      </c>
      <c r="AS1301" t="s">
        <v>3667</v>
      </c>
    </row>
    <row r="1302" spans="1:45">
      <c r="A1302" t="str">
        <f>IFERROR(IF(BTT[[#This Row],[Lfd Nr. 
(aus konsolidierter Datei)]]&lt;&gt;"",BTT[[#This Row],[Lfd Nr. 
(aus konsolidierter Datei)]],VLOOKUP(aktives_Teilprojekt,Teilprojekte[[Teilprojekte]:[Kürzel]],2,FALSE)&amp;ROW(BTT[[#This Row],[Lfd Nr.
(automatisch)]])-2),"")</f>
        <v>FI3106</v>
      </c>
      <c r="B1302" t="s">
        <v>807</v>
      </c>
      <c r="D1302" t="s">
        <v>3668</v>
      </c>
      <c r="E1302" t="str">
        <f>IFERROR(IF(NOT(BTT[[#This Row],[Manuelle Änderung des Verantwortliches TP
(Auswahl - bei Bedarf)]]=""),BTT[[#This Row],[Manuelle Änderung des Verantwortliches TP
(Auswahl - bei Bedarf)]],VLOOKUP(BTT[[#This Row],[Hauptprozess
(Pflichtauswahl)]],Hauptprozesse[],3,FALSE)),"")</f>
        <v>FI</v>
      </c>
      <c r="G1302" t="s">
        <v>809</v>
      </c>
      <c r="H1302" t="s">
        <v>852</v>
      </c>
      <c r="I1302" t="s">
        <v>3669</v>
      </c>
      <c r="J1302" t="str">
        <f>IFERROR(VLOOKUP(BTT[[#This Row],[Verwendete Transaktion (Pflichtauswahl)]],Transaktionen[[Transaktionen]:[Langtext]],2,FALSE),"")</f>
        <v>Kalk-Simulation</v>
      </c>
      <c r="O1302" t="s">
        <v>83</v>
      </c>
      <c r="T1302" t="s">
        <v>83</v>
      </c>
      <c r="V1302" t="str">
        <f>IFERROR(VLOOKUP(BTT[[#This Row],[Verwendetes Formular
(Auswahl falls relevant)]],Formulare[[Formularbezeichnung]:[Formularname (technisch)]],2,FALSE),"")</f>
        <v/>
      </c>
      <c r="X1302" t="s">
        <v>83</v>
      </c>
      <c r="Y1302" s="4"/>
      <c r="AD1302" t="s">
        <v>98</v>
      </c>
      <c r="AF1302" s="22" t="s">
        <v>97</v>
      </c>
      <c r="AI1302" t="s">
        <v>99</v>
      </c>
      <c r="AJ1302" t="s">
        <v>99</v>
      </c>
      <c r="AK1302" t="str">
        <f>IF(BTT[[#This Row],[Subprozess
(optionale Auswahl)]]="","okay",IF(VLOOKUP(BTT[[#This Row],[Subprozess
(optionale Auswahl)]],BPML[[Subprozess]:[Zugeordneter Hauptprozess]],3,FALSE)=BTT[[#This Row],[Hauptprozess
(Pflichtauswahl)]],"okay","falscher Subprozess"))</f>
        <v>okay</v>
      </c>
      <c r="AL1302" t="str">
        <f>IF(aktives_Teilprojekt="Master","",IF(BTT[[#This Row],[Verantwortliches TP
(automatisch)]]=VLOOKUP(aktives_Teilprojekt,Teilprojekte[[Teilprojekte]:[Kürzel]],2,FALSE),"okay","Hauptprozess anderes TP"))</f>
        <v>okay</v>
      </c>
      <c r="AM13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2" t="str">
        <f>IFERROR(IF(BTT[[#This Row],[SAP-Modul
(Pflichtauswahl)]]&lt;&gt;VLOOKUP(BTT[[#This Row],[Verwendete Transaktion (Pflichtauswahl)]],Transaktionen[[Transaktionen]:[Modul]],3,FALSE),"Modul anders","okay"),"")</f>
        <v>okay</v>
      </c>
      <c r="AP1302" t="str">
        <f>IFERROR(IF(COUNTIFS(BTT[Verwendete Transaktion (Pflichtauswahl)],BTT[[#This Row],[Verwendete Transaktion (Pflichtauswahl)]],BTT[SAP-Modul
(Pflichtauswahl)],"&lt;&gt;"&amp;BTT[[#This Row],[SAP-Modul
(Pflichtauswahl)]])&gt;0,"Modul anders","okay"),"")</f>
        <v>okay</v>
      </c>
      <c r="AQ1302" t="str">
        <f>IFERROR(IF(COUNTIFS(BTT[Verwendete Transaktion (Pflichtauswahl)],BTT[[#This Row],[Verwendete Transaktion (Pflichtauswahl)]],BTT[Verantwortliches TP
(automatisch)],"&lt;&gt;"&amp;BTT[[#This Row],[Verantwortliches TP
(automatisch)]])&gt;0,"Transaktion mehrfach","okay"),"")</f>
        <v>okay</v>
      </c>
      <c r="AR1302" t="str">
        <f>IFERROR(IF(COUNTIFS(BTT[Verwendete Transaktion (Pflichtauswahl)],BTT[[#This Row],[Verwendete Transaktion (Pflichtauswahl)]],BTT[Verantwortliches TP
(automatisch)],"&lt;&gt;"&amp;VLOOKUP(aktives_Teilprojekt,Teilprojekte[[Teilprojekte]:[Kürzel]],2,FALSE))&gt;0,"Transaktion mehrfach","okay"),"")</f>
        <v>okay</v>
      </c>
      <c r="AS1302" t="s">
        <v>3670</v>
      </c>
    </row>
    <row r="1303" spans="1:45">
      <c r="A1303" t="str">
        <f>IFERROR(IF(BTT[[#This Row],[Lfd Nr. 
(aus konsolidierter Datei)]]&lt;&gt;"",BTT[[#This Row],[Lfd Nr. 
(aus konsolidierter Datei)]],VLOOKUP(aktives_Teilprojekt,Teilprojekte[[Teilprojekte]:[Kürzel]],2,FALSE)&amp;ROW(BTT[[#This Row],[Lfd Nr.
(automatisch)]])-2),"")</f>
        <v>FI2788</v>
      </c>
      <c r="B1303" t="s">
        <v>825</v>
      </c>
      <c r="D1303" t="s">
        <v>102</v>
      </c>
      <c r="E1303" t="str">
        <f>IFERROR(IF(NOT(BTT[[#This Row],[Manuelle Änderung des Verantwortliches TP
(Auswahl - bei Bedarf)]]=""),BTT[[#This Row],[Manuelle Änderung des Verantwortliches TP
(Auswahl - bei Bedarf)]],VLOOKUP(BTT[[#This Row],[Hauptprozess
(Pflichtauswahl)]],Hauptprozesse[],3,FALSE)),"")</f>
        <v>FI</v>
      </c>
      <c r="G1303" t="s">
        <v>851</v>
      </c>
      <c r="H1303" t="s">
        <v>852</v>
      </c>
      <c r="I1303" t="s">
        <v>3669</v>
      </c>
      <c r="J1303" t="str">
        <f>IFERROR(VLOOKUP(BTT[[#This Row],[Verwendete Transaktion (Pflichtauswahl)]],Transaktionen[[Transaktionen]:[Langtext]],2,FALSE),"")</f>
        <v>Kalk-Simulation</v>
      </c>
      <c r="O1303" t="s">
        <v>83</v>
      </c>
      <c r="T1303" t="s">
        <v>83</v>
      </c>
      <c r="V1303" t="str">
        <f>IFERROR(VLOOKUP(BTT[[#This Row],[Verwendetes Formular
(Auswahl falls relevant)]],Formulare[[Formularbezeichnung]:[Formularname (technisch)]],2,FALSE),"")</f>
        <v/>
      </c>
      <c r="X1303" t="s">
        <v>83</v>
      </c>
      <c r="Y1303" s="4"/>
      <c r="AC1303" s="22" t="s">
        <v>97</v>
      </c>
      <c r="AD1303" t="s">
        <v>98</v>
      </c>
      <c r="AF1303" s="22" t="s">
        <v>97</v>
      </c>
      <c r="AI1303" t="s">
        <v>99</v>
      </c>
      <c r="AJ1303" t="s">
        <v>99</v>
      </c>
      <c r="AK1303" t="str">
        <f>IF(BTT[[#This Row],[Subprozess
(optionale Auswahl)]]="","okay",IF(VLOOKUP(BTT[[#This Row],[Subprozess
(optionale Auswahl)]],BPML[[Subprozess]:[Zugeordneter Hauptprozess]],3,FALSE)=BTT[[#This Row],[Hauptprozess
(Pflichtauswahl)]],"okay","falscher Subprozess"))</f>
        <v>okay</v>
      </c>
      <c r="AL1303" t="str">
        <f>IF(aktives_Teilprojekt="Master","",IF(BTT[[#This Row],[Verantwortliches TP
(automatisch)]]=VLOOKUP(aktives_Teilprojekt,Teilprojekte[[Teilprojekte]:[Kürzel]],2,FALSE),"okay","Hauptprozess anderes TP"))</f>
        <v>okay</v>
      </c>
      <c r="AM13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3" t="str">
        <f>IFERROR(IF(BTT[[#This Row],[SAP-Modul
(Pflichtauswahl)]]&lt;&gt;VLOOKUP(BTT[[#This Row],[Verwendete Transaktion (Pflichtauswahl)]],Transaktionen[[Transaktionen]:[Modul]],3,FALSE),"Modul anders","okay"),"")</f>
        <v>okay</v>
      </c>
      <c r="AP1303" t="str">
        <f>IFERROR(IF(COUNTIFS(BTT[Verwendete Transaktion (Pflichtauswahl)],BTT[[#This Row],[Verwendete Transaktion (Pflichtauswahl)]],BTT[SAP-Modul
(Pflichtauswahl)],"&lt;&gt;"&amp;BTT[[#This Row],[SAP-Modul
(Pflichtauswahl)]])&gt;0,"Modul anders","okay"),"")</f>
        <v>okay</v>
      </c>
      <c r="AQ1303" t="str">
        <f>IFERROR(IF(COUNTIFS(BTT[Verwendete Transaktion (Pflichtauswahl)],BTT[[#This Row],[Verwendete Transaktion (Pflichtauswahl)]],BTT[Verantwortliches TP
(automatisch)],"&lt;&gt;"&amp;BTT[[#This Row],[Verantwortliches TP
(automatisch)]])&gt;0,"Transaktion mehrfach","okay"),"")</f>
        <v>okay</v>
      </c>
      <c r="AR1303" t="str">
        <f>IFERROR(IF(COUNTIFS(BTT[Verwendete Transaktion (Pflichtauswahl)],BTT[[#This Row],[Verwendete Transaktion (Pflichtauswahl)]],BTT[Verantwortliches TP
(automatisch)],"&lt;&gt;"&amp;VLOOKUP(aktives_Teilprojekt,Teilprojekte[[Teilprojekte]:[Kürzel]],2,FALSE))&gt;0,"Transaktion mehrfach","okay"),"")</f>
        <v>okay</v>
      </c>
      <c r="AS1303" t="s">
        <v>3671</v>
      </c>
    </row>
    <row r="1304" spans="1:45">
      <c r="A1304" t="str">
        <f>IFERROR(IF(BTT[[#This Row],[Lfd Nr. 
(aus konsolidierter Datei)]]&lt;&gt;"",BTT[[#This Row],[Lfd Nr. 
(aus konsolidierter Datei)]],VLOOKUP(aktives_Teilprojekt,Teilprojekte[[Teilprojekte]:[Kürzel]],2,FALSE)&amp;ROW(BTT[[#This Row],[Lfd Nr.
(automatisch)]])-2),"")</f>
        <v>FI2789</v>
      </c>
      <c r="B1304" t="s">
        <v>878</v>
      </c>
      <c r="D1304" t="s">
        <v>3647</v>
      </c>
      <c r="E1304" t="str">
        <f>IFERROR(IF(NOT(BTT[[#This Row],[Manuelle Änderung des Verantwortliches TP
(Auswahl - bei Bedarf)]]=""),BTT[[#This Row],[Manuelle Änderung des Verantwortliches TP
(Auswahl - bei Bedarf)]],VLOOKUP(BTT[[#This Row],[Hauptprozess
(Pflichtauswahl)]],Hauptprozesse[],3,FALSE)),"")</f>
        <v>FI</v>
      </c>
      <c r="G1304" t="s">
        <v>851</v>
      </c>
      <c r="H1304" t="s">
        <v>852</v>
      </c>
      <c r="I1304" t="s">
        <v>3672</v>
      </c>
      <c r="J1304" t="str">
        <f>IFERROR(VLOOKUP(BTT[[#This Row],[Verwendete Transaktion (Pflichtauswahl)]],Transaktionen[[Transaktionen]:[Langtext]],2,FALSE),"")</f>
        <v>ZAA120: Rohrmeter Abgangsmengen</v>
      </c>
      <c r="O1304" t="s">
        <v>83</v>
      </c>
      <c r="T1304" t="s">
        <v>83</v>
      </c>
      <c r="V1304" t="str">
        <f>IFERROR(VLOOKUP(BTT[[#This Row],[Verwendetes Formular
(Auswahl falls relevant)]],Formulare[[Formularbezeichnung]:[Formularname (technisch)]],2,FALSE),"")</f>
        <v/>
      </c>
      <c r="X1304" t="s">
        <v>83</v>
      </c>
      <c r="Y1304" s="4"/>
      <c r="AC1304" s="22" t="s">
        <v>97</v>
      </c>
      <c r="AD1304" t="s">
        <v>98</v>
      </c>
      <c r="AF1304" s="22" t="s">
        <v>97</v>
      </c>
      <c r="AI1304" t="s">
        <v>99</v>
      </c>
      <c r="AJ1304" t="s">
        <v>99</v>
      </c>
      <c r="AK1304" t="str">
        <f>IF(BTT[[#This Row],[Subprozess
(optionale Auswahl)]]="","okay",IF(VLOOKUP(BTT[[#This Row],[Subprozess
(optionale Auswahl)]],BPML[[Subprozess]:[Zugeordneter Hauptprozess]],3,FALSE)=BTT[[#This Row],[Hauptprozess
(Pflichtauswahl)]],"okay","falscher Subprozess"))</f>
        <v>okay</v>
      </c>
      <c r="AL1304" t="str">
        <f>IF(aktives_Teilprojekt="Master","",IF(BTT[[#This Row],[Verantwortliches TP
(automatisch)]]=VLOOKUP(aktives_Teilprojekt,Teilprojekte[[Teilprojekte]:[Kürzel]],2,FALSE),"okay","Hauptprozess anderes TP"))</f>
        <v>okay</v>
      </c>
      <c r="AM13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4" t="str">
        <f>IFERROR(IF(BTT[[#This Row],[SAP-Modul
(Pflichtauswahl)]]&lt;&gt;VLOOKUP(BTT[[#This Row],[Verwendete Transaktion (Pflichtauswahl)]],Transaktionen[[Transaktionen]:[Modul]],3,FALSE),"Modul anders","okay"),"")</f>
        <v>okay</v>
      </c>
      <c r="AP1304" t="str">
        <f>IFERROR(IF(COUNTIFS(BTT[Verwendete Transaktion (Pflichtauswahl)],BTT[[#This Row],[Verwendete Transaktion (Pflichtauswahl)]],BTT[SAP-Modul
(Pflichtauswahl)],"&lt;&gt;"&amp;BTT[[#This Row],[SAP-Modul
(Pflichtauswahl)]])&gt;0,"Modul anders","okay"),"")</f>
        <v>okay</v>
      </c>
      <c r="AQ1304" t="str">
        <f>IFERROR(IF(COUNTIFS(BTT[Verwendete Transaktion (Pflichtauswahl)],BTT[[#This Row],[Verwendete Transaktion (Pflichtauswahl)]],BTT[Verantwortliches TP
(automatisch)],"&lt;&gt;"&amp;BTT[[#This Row],[Verantwortliches TP
(automatisch)]])&gt;0,"Transaktion mehrfach","okay"),"")</f>
        <v>okay</v>
      </c>
      <c r="AR1304" t="str">
        <f>IFERROR(IF(COUNTIFS(BTT[Verwendete Transaktion (Pflichtauswahl)],BTT[[#This Row],[Verwendete Transaktion (Pflichtauswahl)]],BTT[Verantwortliches TP
(automatisch)],"&lt;&gt;"&amp;VLOOKUP(aktives_Teilprojekt,Teilprojekte[[Teilprojekte]:[Kürzel]],2,FALSE))&gt;0,"Transaktion mehrfach","okay"),"")</f>
        <v>okay</v>
      </c>
      <c r="AS1304" t="s">
        <v>3673</v>
      </c>
    </row>
    <row r="1305" spans="1:45">
      <c r="A1305" t="str">
        <f>IFERROR(IF(BTT[[#This Row],[Lfd Nr. 
(aus konsolidierter Datei)]]&lt;&gt;"",BTT[[#This Row],[Lfd Nr. 
(aus konsolidierter Datei)]],VLOOKUP(aktives_Teilprojekt,Teilprojekte[[Teilprojekte]:[Kürzel]],2,FALSE)&amp;ROW(BTT[[#This Row],[Lfd Nr.
(automatisch)]])-2),"")</f>
        <v>FI3107</v>
      </c>
      <c r="B1305" t="s">
        <v>807</v>
      </c>
      <c r="D1305" t="s">
        <v>3674</v>
      </c>
      <c r="E1305" t="str">
        <f>IFERROR(IF(NOT(BTT[[#This Row],[Manuelle Änderung des Verantwortliches TP
(Auswahl - bei Bedarf)]]=""),BTT[[#This Row],[Manuelle Änderung des Verantwortliches TP
(Auswahl - bei Bedarf)]],VLOOKUP(BTT[[#This Row],[Hauptprozess
(Pflichtauswahl)]],Hauptprozesse[],3,FALSE)),"")</f>
        <v>FI</v>
      </c>
      <c r="G1305" t="s">
        <v>809</v>
      </c>
      <c r="H1305" t="s">
        <v>852</v>
      </c>
      <c r="I1305" t="s">
        <v>3675</v>
      </c>
      <c r="J1305" t="str">
        <f>IFERROR(VLOOKUP(BTT[[#This Row],[Verwendete Transaktion (Pflichtauswahl)]],Transaktionen[[Transaktionen]:[Langtext]],2,FALSE),"")</f>
        <v>AfA-Sim. m. Erhöhung der Nutzungsd.</v>
      </c>
      <c r="O1305" t="s">
        <v>83</v>
      </c>
      <c r="T1305" t="s">
        <v>83</v>
      </c>
      <c r="V1305" t="str">
        <f>IFERROR(VLOOKUP(BTT[[#This Row],[Verwendetes Formular
(Auswahl falls relevant)]],Formulare[[Formularbezeichnung]:[Formularname (technisch)]],2,FALSE),"")</f>
        <v/>
      </c>
      <c r="X1305" t="s">
        <v>83</v>
      </c>
      <c r="Y1305" s="4"/>
      <c r="AD1305" t="s">
        <v>98</v>
      </c>
      <c r="AF1305" s="22" t="s">
        <v>97</v>
      </c>
      <c r="AI1305" t="s">
        <v>99</v>
      </c>
      <c r="AJ1305" t="s">
        <v>99</v>
      </c>
      <c r="AK1305" t="str">
        <f>IF(BTT[[#This Row],[Subprozess
(optionale Auswahl)]]="","okay",IF(VLOOKUP(BTT[[#This Row],[Subprozess
(optionale Auswahl)]],BPML[[Subprozess]:[Zugeordneter Hauptprozess]],3,FALSE)=BTT[[#This Row],[Hauptprozess
(Pflichtauswahl)]],"okay","falscher Subprozess"))</f>
        <v>okay</v>
      </c>
      <c r="AL1305" t="str">
        <f>IF(aktives_Teilprojekt="Master","",IF(BTT[[#This Row],[Verantwortliches TP
(automatisch)]]=VLOOKUP(aktives_Teilprojekt,Teilprojekte[[Teilprojekte]:[Kürzel]],2,FALSE),"okay","Hauptprozess anderes TP"))</f>
        <v>okay</v>
      </c>
      <c r="AM13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5" t="str">
        <f>IFERROR(IF(BTT[[#This Row],[SAP-Modul
(Pflichtauswahl)]]&lt;&gt;VLOOKUP(BTT[[#This Row],[Verwendete Transaktion (Pflichtauswahl)]],Transaktionen[[Transaktionen]:[Modul]],3,FALSE),"Modul anders","okay"),"")</f>
        <v>okay</v>
      </c>
      <c r="AP1305" t="str">
        <f>IFERROR(IF(COUNTIFS(BTT[Verwendete Transaktion (Pflichtauswahl)],BTT[[#This Row],[Verwendete Transaktion (Pflichtauswahl)]],BTT[SAP-Modul
(Pflichtauswahl)],"&lt;&gt;"&amp;BTT[[#This Row],[SAP-Modul
(Pflichtauswahl)]])&gt;0,"Modul anders","okay"),"")</f>
        <v>okay</v>
      </c>
      <c r="AQ1305" t="str">
        <f>IFERROR(IF(COUNTIFS(BTT[Verwendete Transaktion (Pflichtauswahl)],BTT[[#This Row],[Verwendete Transaktion (Pflichtauswahl)]],BTT[Verantwortliches TP
(automatisch)],"&lt;&gt;"&amp;BTT[[#This Row],[Verantwortliches TP
(automatisch)]])&gt;0,"Transaktion mehrfach","okay"),"")</f>
        <v>okay</v>
      </c>
      <c r="AR1305" t="str">
        <f>IFERROR(IF(COUNTIFS(BTT[Verwendete Transaktion (Pflichtauswahl)],BTT[[#This Row],[Verwendete Transaktion (Pflichtauswahl)]],BTT[Verantwortliches TP
(automatisch)],"&lt;&gt;"&amp;VLOOKUP(aktives_Teilprojekt,Teilprojekte[[Teilprojekte]:[Kürzel]],2,FALSE))&gt;0,"Transaktion mehrfach","okay"),"")</f>
        <v>okay</v>
      </c>
      <c r="AS1305" t="s">
        <v>3676</v>
      </c>
    </row>
    <row r="1306" spans="1:45">
      <c r="A1306" t="str">
        <f>IFERROR(IF(BTT[[#This Row],[Lfd Nr. 
(aus konsolidierter Datei)]]&lt;&gt;"",BTT[[#This Row],[Lfd Nr. 
(aus konsolidierter Datei)]],VLOOKUP(aktives_Teilprojekt,Teilprojekte[[Teilprojekte]:[Kürzel]],2,FALSE)&amp;ROW(BTT[[#This Row],[Lfd Nr.
(automatisch)]])-2),"")</f>
        <v>FI2790</v>
      </c>
      <c r="B1306" t="s">
        <v>825</v>
      </c>
      <c r="D1306" t="s">
        <v>102</v>
      </c>
      <c r="E1306" t="str">
        <f>IFERROR(IF(NOT(BTT[[#This Row],[Manuelle Änderung des Verantwortliches TP
(Auswahl - bei Bedarf)]]=""),BTT[[#This Row],[Manuelle Änderung des Verantwortliches TP
(Auswahl - bei Bedarf)]],VLOOKUP(BTT[[#This Row],[Hauptprozess
(Pflichtauswahl)]],Hauptprozesse[],3,FALSE)),"")</f>
        <v>FI</v>
      </c>
      <c r="G1306" t="s">
        <v>851</v>
      </c>
      <c r="H1306" t="s">
        <v>852</v>
      </c>
      <c r="I1306" t="s">
        <v>3675</v>
      </c>
      <c r="J1306" t="str">
        <f>IFERROR(VLOOKUP(BTT[[#This Row],[Verwendete Transaktion (Pflichtauswahl)]],Transaktionen[[Transaktionen]:[Langtext]],2,FALSE),"")</f>
        <v>AfA-Sim. m. Erhöhung der Nutzungsd.</v>
      </c>
      <c r="O1306" t="s">
        <v>83</v>
      </c>
      <c r="T1306" t="s">
        <v>83</v>
      </c>
      <c r="V1306" t="str">
        <f>IFERROR(VLOOKUP(BTT[[#This Row],[Verwendetes Formular
(Auswahl falls relevant)]],Formulare[[Formularbezeichnung]:[Formularname (technisch)]],2,FALSE),"")</f>
        <v/>
      </c>
      <c r="X1306" t="s">
        <v>83</v>
      </c>
      <c r="Y1306" s="4"/>
      <c r="AC1306" s="22" t="s">
        <v>97</v>
      </c>
      <c r="AD1306" t="s">
        <v>98</v>
      </c>
      <c r="AF1306" s="22" t="s">
        <v>97</v>
      </c>
      <c r="AI1306" t="s">
        <v>99</v>
      </c>
      <c r="AJ1306" t="s">
        <v>99</v>
      </c>
      <c r="AK1306" t="str">
        <f>IF(BTT[[#This Row],[Subprozess
(optionale Auswahl)]]="","okay",IF(VLOOKUP(BTT[[#This Row],[Subprozess
(optionale Auswahl)]],BPML[[Subprozess]:[Zugeordneter Hauptprozess]],3,FALSE)=BTT[[#This Row],[Hauptprozess
(Pflichtauswahl)]],"okay","falscher Subprozess"))</f>
        <v>okay</v>
      </c>
      <c r="AL1306" t="str">
        <f>IF(aktives_Teilprojekt="Master","",IF(BTT[[#This Row],[Verantwortliches TP
(automatisch)]]=VLOOKUP(aktives_Teilprojekt,Teilprojekte[[Teilprojekte]:[Kürzel]],2,FALSE),"okay","Hauptprozess anderes TP"))</f>
        <v>okay</v>
      </c>
      <c r="AM13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6" t="str">
        <f>IFERROR(IF(BTT[[#This Row],[SAP-Modul
(Pflichtauswahl)]]&lt;&gt;VLOOKUP(BTT[[#This Row],[Verwendete Transaktion (Pflichtauswahl)]],Transaktionen[[Transaktionen]:[Modul]],3,FALSE),"Modul anders","okay"),"")</f>
        <v>okay</v>
      </c>
      <c r="AP1306" t="str">
        <f>IFERROR(IF(COUNTIFS(BTT[Verwendete Transaktion (Pflichtauswahl)],BTT[[#This Row],[Verwendete Transaktion (Pflichtauswahl)]],BTT[SAP-Modul
(Pflichtauswahl)],"&lt;&gt;"&amp;BTT[[#This Row],[SAP-Modul
(Pflichtauswahl)]])&gt;0,"Modul anders","okay"),"")</f>
        <v>okay</v>
      </c>
      <c r="AQ1306" t="str">
        <f>IFERROR(IF(COUNTIFS(BTT[Verwendete Transaktion (Pflichtauswahl)],BTT[[#This Row],[Verwendete Transaktion (Pflichtauswahl)]],BTT[Verantwortliches TP
(automatisch)],"&lt;&gt;"&amp;BTT[[#This Row],[Verantwortliches TP
(automatisch)]])&gt;0,"Transaktion mehrfach","okay"),"")</f>
        <v>okay</v>
      </c>
      <c r="AR1306" t="str">
        <f>IFERROR(IF(COUNTIFS(BTT[Verwendete Transaktion (Pflichtauswahl)],BTT[[#This Row],[Verwendete Transaktion (Pflichtauswahl)]],BTT[Verantwortliches TP
(automatisch)],"&lt;&gt;"&amp;VLOOKUP(aktives_Teilprojekt,Teilprojekte[[Teilprojekte]:[Kürzel]],2,FALSE))&gt;0,"Transaktion mehrfach","okay"),"")</f>
        <v>okay</v>
      </c>
      <c r="AS1306" t="s">
        <v>3677</v>
      </c>
    </row>
    <row r="1307" spans="1:45">
      <c r="A1307" t="str">
        <f>IFERROR(IF(BTT[[#This Row],[Lfd Nr. 
(aus konsolidierter Datei)]]&lt;&gt;"",BTT[[#This Row],[Lfd Nr. 
(aus konsolidierter Datei)]],VLOOKUP(aktives_Teilprojekt,Teilprojekte[[Teilprojekte]:[Kürzel]],2,FALSE)&amp;ROW(BTT[[#This Row],[Lfd Nr.
(automatisch)]])-2),"")</f>
        <v>FI2791</v>
      </c>
      <c r="B1307" t="s">
        <v>79</v>
      </c>
      <c r="D1307" t="s">
        <v>102</v>
      </c>
      <c r="E1307" t="str">
        <f>IFERROR(IF(NOT(BTT[[#This Row],[Manuelle Änderung des Verantwortliches TP
(Auswahl - bei Bedarf)]]=""),BTT[[#This Row],[Manuelle Änderung des Verantwortliches TP
(Auswahl - bei Bedarf)]],VLOOKUP(BTT[[#This Row],[Hauptprozess
(Pflichtauswahl)]],Hauptprozesse[],3,FALSE)),"")</f>
        <v>FI</v>
      </c>
      <c r="G1307" t="s">
        <v>851</v>
      </c>
      <c r="H1307" t="s">
        <v>852</v>
      </c>
      <c r="I1307" t="s">
        <v>3678</v>
      </c>
      <c r="J1307" t="str">
        <f>IFERROR(VLOOKUP(BTT[[#This Row],[Verwendete Transaktion (Pflichtauswahl)]],Transaktionen[[Transaktionen]:[Langtext]],2,FALSE),"")</f>
        <v>Ermittlung von Sonderposten auf AiB</v>
      </c>
      <c r="O1307" t="s">
        <v>83</v>
      </c>
      <c r="T1307" t="s">
        <v>83</v>
      </c>
      <c r="V1307" t="str">
        <f>IFERROR(VLOOKUP(BTT[[#This Row],[Verwendetes Formular
(Auswahl falls relevant)]],Formulare[[Formularbezeichnung]:[Formularname (technisch)]],2,FALSE),"")</f>
        <v/>
      </c>
      <c r="X1307" t="s">
        <v>83</v>
      </c>
      <c r="Y1307" s="4"/>
      <c r="AA1307" t="s">
        <v>85</v>
      </c>
      <c r="AC1307" s="22" t="s">
        <v>97</v>
      </c>
      <c r="AD1307" t="s">
        <v>816</v>
      </c>
      <c r="AF1307" t="s">
        <v>3618</v>
      </c>
      <c r="AI1307" t="s">
        <v>99</v>
      </c>
      <c r="AJ1307" t="s">
        <v>99</v>
      </c>
      <c r="AK1307" t="str">
        <f>IF(BTT[[#This Row],[Subprozess
(optionale Auswahl)]]="","okay",IF(VLOOKUP(BTT[[#This Row],[Subprozess
(optionale Auswahl)]],BPML[[Subprozess]:[Zugeordneter Hauptprozess]],3,FALSE)=BTT[[#This Row],[Hauptprozess
(Pflichtauswahl)]],"okay","falscher Subprozess"))</f>
        <v>okay</v>
      </c>
      <c r="AL1307" t="str">
        <f>IF(aktives_Teilprojekt="Master","",IF(BTT[[#This Row],[Verantwortliches TP
(automatisch)]]=VLOOKUP(aktives_Teilprojekt,Teilprojekte[[Teilprojekte]:[Kürzel]],2,FALSE),"okay","Hauptprozess anderes TP"))</f>
        <v>okay</v>
      </c>
      <c r="AM13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07" t="str">
        <f>IFERROR(IF(BTT[[#This Row],[SAP-Modul
(Pflichtauswahl)]]&lt;&gt;VLOOKUP(BTT[[#This Row],[Verwendete Transaktion (Pflichtauswahl)]],Transaktionen[[Transaktionen]:[Modul]],3,FALSE),"Modul anders","okay"),"")</f>
        <v>okay</v>
      </c>
      <c r="AP1307" t="str">
        <f>IFERROR(IF(COUNTIFS(BTT[Verwendete Transaktion (Pflichtauswahl)],BTT[[#This Row],[Verwendete Transaktion (Pflichtauswahl)]],BTT[SAP-Modul
(Pflichtauswahl)],"&lt;&gt;"&amp;BTT[[#This Row],[SAP-Modul
(Pflichtauswahl)]])&gt;0,"Modul anders","okay"),"")</f>
        <v>okay</v>
      </c>
      <c r="AQ1307" t="str">
        <f>IFERROR(IF(COUNTIFS(BTT[Verwendete Transaktion (Pflichtauswahl)],BTT[[#This Row],[Verwendete Transaktion (Pflichtauswahl)]],BTT[Verantwortliches TP
(automatisch)],"&lt;&gt;"&amp;BTT[[#This Row],[Verantwortliches TP
(automatisch)]])&gt;0,"Transaktion mehrfach","okay"),"")</f>
        <v>okay</v>
      </c>
      <c r="AR1307" t="str">
        <f>IFERROR(IF(COUNTIFS(BTT[Verwendete Transaktion (Pflichtauswahl)],BTT[[#This Row],[Verwendete Transaktion (Pflichtauswahl)]],BTT[Verantwortliches TP
(automatisch)],"&lt;&gt;"&amp;VLOOKUP(aktives_Teilprojekt,Teilprojekte[[Teilprojekte]:[Kürzel]],2,FALSE))&gt;0,"Transaktion mehrfach","okay"),"")</f>
        <v>okay</v>
      </c>
      <c r="AS1307" t="s">
        <v>3679</v>
      </c>
    </row>
    <row r="1308" spans="1:45">
      <c r="A1308" t="str">
        <f>IFERROR(IF(BTT[[#This Row],[Lfd Nr. 
(aus konsolidierter Datei)]]&lt;&gt;"",BTT[[#This Row],[Lfd Nr. 
(aus konsolidierter Datei)]],VLOOKUP(aktives_Teilprojekt,Teilprojekte[[Teilprojekte]:[Kürzel]],2,FALSE)&amp;ROW(BTT[[#This Row],[Lfd Nr.
(automatisch)]])-2),"")</f>
        <v>FI2792</v>
      </c>
      <c r="B1308" t="s">
        <v>849</v>
      </c>
      <c r="D1308" t="s">
        <v>102</v>
      </c>
      <c r="E1308" t="str">
        <f>IFERROR(IF(NOT(BTT[[#This Row],[Manuelle Änderung des Verantwortliches TP
(Auswahl - bei Bedarf)]]=""),BTT[[#This Row],[Manuelle Änderung des Verantwortliches TP
(Auswahl - bei Bedarf)]],VLOOKUP(BTT[[#This Row],[Hauptprozess
(Pflichtauswahl)]],Hauptprozesse[],3,FALSE)),"")</f>
        <v>FI</v>
      </c>
      <c r="G1308" t="s">
        <v>851</v>
      </c>
      <c r="H1308" t="s">
        <v>852</v>
      </c>
      <c r="I1308" t="s">
        <v>3680</v>
      </c>
      <c r="J1308" t="str">
        <f>IFERROR(VLOOKUP(BTT[[#This Row],[Verwendete Transaktion (Pflichtauswahl)]],Transaktionen[[Transaktionen]:[Langtext]],2,FALSE),"")</f>
        <v>Änderungen der Anlagenstammsätze</v>
      </c>
      <c r="O1308" t="s">
        <v>83</v>
      </c>
      <c r="T1308" t="s">
        <v>83</v>
      </c>
      <c r="V1308" t="str">
        <f>IFERROR(VLOOKUP(BTT[[#This Row],[Verwendetes Formular
(Auswahl falls relevant)]],Formulare[[Formularbezeichnung]:[Formularname (technisch)]],2,FALSE),"")</f>
        <v/>
      </c>
      <c r="X1308" t="s">
        <v>83</v>
      </c>
      <c r="Y1308" s="4"/>
      <c r="AC1308" s="22" t="s">
        <v>97</v>
      </c>
      <c r="AD1308" t="s">
        <v>98</v>
      </c>
      <c r="AF1308" s="22" t="s">
        <v>97</v>
      </c>
      <c r="AI1308" t="s">
        <v>99</v>
      </c>
      <c r="AJ1308" t="s">
        <v>99</v>
      </c>
      <c r="AK1308" t="str">
        <f>IF(BTT[[#This Row],[Subprozess
(optionale Auswahl)]]="","okay",IF(VLOOKUP(BTT[[#This Row],[Subprozess
(optionale Auswahl)]],BPML[[Subprozess]:[Zugeordneter Hauptprozess]],3,FALSE)=BTT[[#This Row],[Hauptprozess
(Pflichtauswahl)]],"okay","falscher Subprozess"))</f>
        <v>okay</v>
      </c>
      <c r="AL1308" t="str">
        <f>IF(aktives_Teilprojekt="Master","",IF(BTT[[#This Row],[Verantwortliches TP
(automatisch)]]=VLOOKUP(aktives_Teilprojekt,Teilprojekte[[Teilprojekte]:[Kürzel]],2,FALSE),"okay","Hauptprozess anderes TP"))</f>
        <v>okay</v>
      </c>
      <c r="AM13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8" t="str">
        <f>IFERROR(IF(BTT[[#This Row],[SAP-Modul
(Pflichtauswahl)]]&lt;&gt;VLOOKUP(BTT[[#This Row],[Verwendete Transaktion (Pflichtauswahl)]],Transaktionen[[Transaktionen]:[Modul]],3,FALSE),"Modul anders","okay"),"")</f>
        <v>okay</v>
      </c>
      <c r="AP1308" t="str">
        <f>IFERROR(IF(COUNTIFS(BTT[Verwendete Transaktion (Pflichtauswahl)],BTT[[#This Row],[Verwendete Transaktion (Pflichtauswahl)]],BTT[SAP-Modul
(Pflichtauswahl)],"&lt;&gt;"&amp;BTT[[#This Row],[SAP-Modul
(Pflichtauswahl)]])&gt;0,"Modul anders","okay"),"")</f>
        <v>okay</v>
      </c>
      <c r="AQ1308" t="str">
        <f>IFERROR(IF(COUNTIFS(BTT[Verwendete Transaktion (Pflichtauswahl)],BTT[[#This Row],[Verwendete Transaktion (Pflichtauswahl)]],BTT[Verantwortliches TP
(automatisch)],"&lt;&gt;"&amp;BTT[[#This Row],[Verantwortliches TP
(automatisch)]])&gt;0,"Transaktion mehrfach","okay"),"")</f>
        <v>okay</v>
      </c>
      <c r="AR1308" t="str">
        <f>IFERROR(IF(COUNTIFS(BTT[Verwendete Transaktion (Pflichtauswahl)],BTT[[#This Row],[Verwendete Transaktion (Pflichtauswahl)]],BTT[Verantwortliches TP
(automatisch)],"&lt;&gt;"&amp;VLOOKUP(aktives_Teilprojekt,Teilprojekte[[Teilprojekte]:[Kürzel]],2,FALSE))&gt;0,"Transaktion mehrfach","okay"),"")</f>
        <v>okay</v>
      </c>
      <c r="AS1308" t="s">
        <v>3681</v>
      </c>
    </row>
    <row r="1309" spans="1:45">
      <c r="A1309" t="str">
        <f>IFERROR(IF(BTT[[#This Row],[Lfd Nr. 
(aus konsolidierter Datei)]]&lt;&gt;"",BTT[[#This Row],[Lfd Nr. 
(aus konsolidierter Datei)]],VLOOKUP(aktives_Teilprojekt,Teilprojekte[[Teilprojekte]:[Kürzel]],2,FALSE)&amp;ROW(BTT[[#This Row],[Lfd Nr.
(automatisch)]])-2),"")</f>
        <v>FI2793</v>
      </c>
      <c r="B1309" t="s">
        <v>825</v>
      </c>
      <c r="D1309" t="s">
        <v>102</v>
      </c>
      <c r="E1309" t="str">
        <f>IFERROR(IF(NOT(BTT[[#This Row],[Manuelle Änderung des Verantwortliches TP
(Auswahl - bei Bedarf)]]=""),BTT[[#This Row],[Manuelle Änderung des Verantwortliches TP
(Auswahl - bei Bedarf)]],VLOOKUP(BTT[[#This Row],[Hauptprozess
(Pflichtauswahl)]],Hauptprozesse[],3,FALSE)),"")</f>
        <v>FI</v>
      </c>
      <c r="G1309" t="s">
        <v>851</v>
      </c>
      <c r="H1309" t="s">
        <v>852</v>
      </c>
      <c r="I1309" t="s">
        <v>3682</v>
      </c>
      <c r="J1309" t="str">
        <f>IFERROR(VLOOKUP(BTT[[#This Row],[Verwendete Transaktion (Pflichtauswahl)]],Transaktionen[[Transaktionen]:[Langtext]],2,FALSE),"")</f>
        <v>AFA Simulation Kalkulatorisch</v>
      </c>
      <c r="O1309" t="s">
        <v>83</v>
      </c>
      <c r="T1309" t="s">
        <v>83</v>
      </c>
      <c r="V1309" t="str">
        <f>IFERROR(VLOOKUP(BTT[[#This Row],[Verwendetes Formular
(Auswahl falls relevant)]],Formulare[[Formularbezeichnung]:[Formularname (technisch)]],2,FALSE),"")</f>
        <v/>
      </c>
      <c r="X1309" t="s">
        <v>83</v>
      </c>
      <c r="Y1309" s="4"/>
      <c r="AC1309" s="22" t="s">
        <v>97</v>
      </c>
      <c r="AD1309" t="s">
        <v>98</v>
      </c>
      <c r="AF1309" s="22" t="s">
        <v>97</v>
      </c>
      <c r="AI1309" t="s">
        <v>99</v>
      </c>
      <c r="AJ1309" t="s">
        <v>99</v>
      </c>
      <c r="AK1309" t="str">
        <f>IF(BTT[[#This Row],[Subprozess
(optionale Auswahl)]]="","okay",IF(VLOOKUP(BTT[[#This Row],[Subprozess
(optionale Auswahl)]],BPML[[Subprozess]:[Zugeordneter Hauptprozess]],3,FALSE)=BTT[[#This Row],[Hauptprozess
(Pflichtauswahl)]],"okay","falscher Subprozess"))</f>
        <v>okay</v>
      </c>
      <c r="AL1309" t="str">
        <f>IF(aktives_Teilprojekt="Master","",IF(BTT[[#This Row],[Verantwortliches TP
(automatisch)]]=VLOOKUP(aktives_Teilprojekt,Teilprojekte[[Teilprojekte]:[Kürzel]],2,FALSE),"okay","Hauptprozess anderes TP"))</f>
        <v>okay</v>
      </c>
      <c r="AM13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09" t="str">
        <f>IFERROR(IF(BTT[[#This Row],[SAP-Modul
(Pflichtauswahl)]]&lt;&gt;VLOOKUP(BTT[[#This Row],[Verwendete Transaktion (Pflichtauswahl)]],Transaktionen[[Transaktionen]:[Modul]],3,FALSE),"Modul anders","okay"),"")</f>
        <v>okay</v>
      </c>
      <c r="AP1309" t="str">
        <f>IFERROR(IF(COUNTIFS(BTT[Verwendete Transaktion (Pflichtauswahl)],BTT[[#This Row],[Verwendete Transaktion (Pflichtauswahl)]],BTT[SAP-Modul
(Pflichtauswahl)],"&lt;&gt;"&amp;BTT[[#This Row],[SAP-Modul
(Pflichtauswahl)]])&gt;0,"Modul anders","okay"),"")</f>
        <v>okay</v>
      </c>
      <c r="AQ1309" t="str">
        <f>IFERROR(IF(COUNTIFS(BTT[Verwendete Transaktion (Pflichtauswahl)],BTT[[#This Row],[Verwendete Transaktion (Pflichtauswahl)]],BTT[Verantwortliches TP
(automatisch)],"&lt;&gt;"&amp;BTT[[#This Row],[Verantwortliches TP
(automatisch)]])&gt;0,"Transaktion mehrfach","okay"),"")</f>
        <v>okay</v>
      </c>
      <c r="AR1309" t="str">
        <f>IFERROR(IF(COUNTIFS(BTT[Verwendete Transaktion (Pflichtauswahl)],BTT[[#This Row],[Verwendete Transaktion (Pflichtauswahl)]],BTT[Verantwortliches TP
(automatisch)],"&lt;&gt;"&amp;VLOOKUP(aktives_Teilprojekt,Teilprojekte[[Teilprojekte]:[Kürzel]],2,FALSE))&gt;0,"Transaktion mehrfach","okay"),"")</f>
        <v>okay</v>
      </c>
      <c r="AS1309" t="s">
        <v>3683</v>
      </c>
    </row>
    <row r="1310" spans="1:45">
      <c r="A1310" t="str">
        <f>IFERROR(IF(BTT[[#This Row],[Lfd Nr. 
(aus konsolidierter Datei)]]&lt;&gt;"",BTT[[#This Row],[Lfd Nr. 
(aus konsolidierter Datei)]],VLOOKUP(aktives_Teilprojekt,Teilprojekte[[Teilprojekte]:[Kürzel]],2,FALSE)&amp;ROW(BTT[[#This Row],[Lfd Nr.
(automatisch)]])-2),"")</f>
        <v>FI2794</v>
      </c>
      <c r="B1310" t="s">
        <v>849</v>
      </c>
      <c r="D1310" t="s">
        <v>102</v>
      </c>
      <c r="E1310" t="str">
        <f>IFERROR(IF(NOT(BTT[[#This Row],[Manuelle Änderung des Verantwortliches TP
(Auswahl - bei Bedarf)]]=""),BTT[[#This Row],[Manuelle Änderung des Verantwortliches TP
(Auswahl - bei Bedarf)]],VLOOKUP(BTT[[#This Row],[Hauptprozess
(Pflichtauswahl)]],Hauptprozesse[],3,FALSE)),"")</f>
        <v>FI</v>
      </c>
      <c r="G1310" t="s">
        <v>851</v>
      </c>
      <c r="H1310" t="s">
        <v>852</v>
      </c>
      <c r="I1310" t="s">
        <v>3684</v>
      </c>
      <c r="J1310" t="str">
        <f>IFERROR(VLOOKUP(BTT[[#This Row],[Verwendete Transaktion (Pflichtauswahl)]],Transaktionen[[Transaktionen]:[Langtext]],2,FALSE),"")</f>
        <v>Anlagenzugänge</v>
      </c>
      <c r="O1310" t="s">
        <v>83</v>
      </c>
      <c r="T1310" t="s">
        <v>83</v>
      </c>
      <c r="V1310" t="str">
        <f>IFERROR(VLOOKUP(BTT[[#This Row],[Verwendetes Formular
(Auswahl falls relevant)]],Formulare[[Formularbezeichnung]:[Formularname (technisch)]],2,FALSE),"")</f>
        <v/>
      </c>
      <c r="X1310" t="s">
        <v>83</v>
      </c>
      <c r="Y1310" s="4"/>
      <c r="AC1310" s="22" t="s">
        <v>97</v>
      </c>
      <c r="AD1310" t="s">
        <v>98</v>
      </c>
      <c r="AF1310" s="22" t="s">
        <v>97</v>
      </c>
      <c r="AI1310" t="s">
        <v>99</v>
      </c>
      <c r="AJ1310" t="s">
        <v>99</v>
      </c>
      <c r="AK1310" t="str">
        <f>IF(BTT[[#This Row],[Subprozess
(optionale Auswahl)]]="","okay",IF(VLOOKUP(BTT[[#This Row],[Subprozess
(optionale Auswahl)]],BPML[[Subprozess]:[Zugeordneter Hauptprozess]],3,FALSE)=BTT[[#This Row],[Hauptprozess
(Pflichtauswahl)]],"okay","falscher Subprozess"))</f>
        <v>okay</v>
      </c>
      <c r="AL1310" t="str">
        <f>IF(aktives_Teilprojekt="Master","",IF(BTT[[#This Row],[Verantwortliches TP
(automatisch)]]=VLOOKUP(aktives_Teilprojekt,Teilprojekte[[Teilprojekte]:[Kürzel]],2,FALSE),"okay","Hauptprozess anderes TP"))</f>
        <v>okay</v>
      </c>
      <c r="AM13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0" t="str">
        <f>IFERROR(IF(BTT[[#This Row],[SAP-Modul
(Pflichtauswahl)]]&lt;&gt;VLOOKUP(BTT[[#This Row],[Verwendete Transaktion (Pflichtauswahl)]],Transaktionen[[Transaktionen]:[Modul]],3,FALSE),"Modul anders","okay"),"")</f>
        <v>okay</v>
      </c>
      <c r="AP1310" t="str">
        <f>IFERROR(IF(COUNTIFS(BTT[Verwendete Transaktion (Pflichtauswahl)],BTT[[#This Row],[Verwendete Transaktion (Pflichtauswahl)]],BTT[SAP-Modul
(Pflichtauswahl)],"&lt;&gt;"&amp;BTT[[#This Row],[SAP-Modul
(Pflichtauswahl)]])&gt;0,"Modul anders","okay"),"")</f>
        <v>okay</v>
      </c>
      <c r="AQ1310" t="str">
        <f>IFERROR(IF(COUNTIFS(BTT[Verwendete Transaktion (Pflichtauswahl)],BTT[[#This Row],[Verwendete Transaktion (Pflichtauswahl)]],BTT[Verantwortliches TP
(automatisch)],"&lt;&gt;"&amp;BTT[[#This Row],[Verantwortliches TP
(automatisch)]])&gt;0,"Transaktion mehrfach","okay"),"")</f>
        <v>okay</v>
      </c>
      <c r="AR1310" t="str">
        <f>IFERROR(IF(COUNTIFS(BTT[Verwendete Transaktion (Pflichtauswahl)],BTT[[#This Row],[Verwendete Transaktion (Pflichtauswahl)]],BTT[Verantwortliches TP
(automatisch)],"&lt;&gt;"&amp;VLOOKUP(aktives_Teilprojekt,Teilprojekte[[Teilprojekte]:[Kürzel]],2,FALSE))&gt;0,"Transaktion mehrfach","okay"),"")</f>
        <v>okay</v>
      </c>
      <c r="AS1310" t="s">
        <v>3685</v>
      </c>
    </row>
    <row r="1311" spans="1:45">
      <c r="A1311" t="str">
        <f>IFERROR(IF(BTT[[#This Row],[Lfd Nr. 
(aus konsolidierter Datei)]]&lt;&gt;"",BTT[[#This Row],[Lfd Nr. 
(aus konsolidierter Datei)]],VLOOKUP(aktives_Teilprojekt,Teilprojekte[[Teilprojekte]:[Kürzel]],2,FALSE)&amp;ROW(BTT[[#This Row],[Lfd Nr.
(automatisch)]])-2),"")</f>
        <v>NL347</v>
      </c>
      <c r="B1311" t="s">
        <v>982</v>
      </c>
      <c r="D1311" t="s">
        <v>3686</v>
      </c>
      <c r="E1311" t="str">
        <f>IFERROR(IF(NOT(BTT[[#This Row],[Manuelle Änderung des Verantwortliches TP
(Auswahl - bei Bedarf)]]=""),BTT[[#This Row],[Manuelle Änderung des Verantwortliches TP
(Auswahl - bei Bedarf)]],VLOOKUP(BTT[[#This Row],[Hauptprozess
(Pflichtauswahl)]],Hauptprozesse[],3,FALSE)),"")</f>
        <v>FI</v>
      </c>
      <c r="F1311" t="s">
        <v>5</v>
      </c>
      <c r="G1311" t="s">
        <v>93</v>
      </c>
      <c r="H1311" t="s">
        <v>852</v>
      </c>
      <c r="I1311" t="s">
        <v>3687</v>
      </c>
      <c r="J1311" t="str">
        <f>IFERROR(VLOOKUP(BTT[[#This Row],[Verwendete Transaktion (Pflichtauswahl)]],Transaktionen[[Transaktionen]:[Langtext]],2,FALSE),"")</f>
        <v>MAM: Auflistung OAV / Kostenstelle</v>
      </c>
      <c r="O1311" t="s">
        <v>83</v>
      </c>
      <c r="R1311" t="s">
        <v>985</v>
      </c>
      <c r="T1311" t="s">
        <v>83</v>
      </c>
      <c r="V1311" t="str">
        <f>IFERROR(VLOOKUP(BTT[[#This Row],[Verwendetes Formular
(Auswahl falls relevant)]],Formulare[[Formularbezeichnung]:[Formularname (technisch)]],2,FALSE),"")</f>
        <v/>
      </c>
      <c r="X1311" t="s">
        <v>83</v>
      </c>
      <c r="Y1311" s="4"/>
      <c r="AC1311" s="22" t="s">
        <v>97</v>
      </c>
      <c r="AD1311" t="s">
        <v>98</v>
      </c>
      <c r="AF1311" s="22" t="s">
        <v>97</v>
      </c>
      <c r="AI1311" t="s">
        <v>99</v>
      </c>
      <c r="AJ1311" t="s">
        <v>99</v>
      </c>
      <c r="AK1311" t="str">
        <f>IF(BTT[[#This Row],[Subprozess
(optionale Auswahl)]]="","okay",IF(VLOOKUP(BTT[[#This Row],[Subprozess
(optionale Auswahl)]],BPML[[Subprozess]:[Zugeordneter Hauptprozess]],3,FALSE)=BTT[[#This Row],[Hauptprozess
(Pflichtauswahl)]],"okay","falscher Subprozess"))</f>
        <v>okay</v>
      </c>
      <c r="AL1311" t="str">
        <f>IF(aktives_Teilprojekt="Master","",IF(BTT[[#This Row],[Verantwortliches TP
(automatisch)]]=VLOOKUP(aktives_Teilprojekt,Teilprojekte[[Teilprojekte]:[Kürzel]],2,FALSE),"okay","Hauptprozess anderes TP"))</f>
        <v>okay</v>
      </c>
      <c r="AM13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1" t="str">
        <f>IFERROR(IF(BTT[[#This Row],[SAP-Modul
(Pflichtauswahl)]]&lt;&gt;VLOOKUP(BTT[[#This Row],[Verwendete Transaktion (Pflichtauswahl)]],Transaktionen[[Transaktionen]:[Modul]],3,FALSE),"Modul anders","okay"),"")</f>
        <v>okay</v>
      </c>
      <c r="AP1311" t="str">
        <f>IFERROR(IF(COUNTIFS(BTT[Verwendete Transaktion (Pflichtauswahl)],BTT[[#This Row],[Verwendete Transaktion (Pflichtauswahl)]],BTT[SAP-Modul
(Pflichtauswahl)],"&lt;&gt;"&amp;BTT[[#This Row],[SAP-Modul
(Pflichtauswahl)]])&gt;0,"Modul anders","okay"),"")</f>
        <v>okay</v>
      </c>
      <c r="AQ1311" t="str">
        <f>IFERROR(IF(COUNTIFS(BTT[Verwendete Transaktion (Pflichtauswahl)],BTT[[#This Row],[Verwendete Transaktion (Pflichtauswahl)]],BTT[Verantwortliches TP
(automatisch)],"&lt;&gt;"&amp;BTT[[#This Row],[Verantwortliches TP
(automatisch)]])&gt;0,"Transaktion mehrfach","okay"),"")</f>
        <v>okay</v>
      </c>
      <c r="AR1311" t="str">
        <f>IFERROR(IF(COUNTIFS(BTT[Verwendete Transaktion (Pflichtauswahl)],BTT[[#This Row],[Verwendete Transaktion (Pflichtauswahl)]],BTT[Verantwortliches TP
(automatisch)],"&lt;&gt;"&amp;VLOOKUP(aktives_Teilprojekt,Teilprojekte[[Teilprojekte]:[Kürzel]],2,FALSE))&gt;0,"Transaktion mehrfach","okay"),"")</f>
        <v>okay</v>
      </c>
      <c r="AS1311" t="s">
        <v>3688</v>
      </c>
    </row>
    <row r="1312" spans="1:45">
      <c r="A1312" t="str">
        <f>IFERROR(IF(BTT[[#This Row],[Lfd Nr. 
(aus konsolidierter Datei)]]&lt;&gt;"",BTT[[#This Row],[Lfd Nr. 
(aus konsolidierter Datei)]],VLOOKUP(aktives_Teilprojekt,Teilprojekte[[Teilprojekte]:[Kürzel]],2,FALSE)&amp;ROW(BTT[[#This Row],[Lfd Nr.
(automatisch)]])-2),"")</f>
        <v>FI2795</v>
      </c>
      <c r="B1312" t="s">
        <v>2820</v>
      </c>
      <c r="D1312" t="s">
        <v>3689</v>
      </c>
      <c r="E1312" t="str">
        <f>IFERROR(IF(NOT(BTT[[#This Row],[Manuelle Änderung des Verantwortliches TP
(Auswahl - bei Bedarf)]]=""),BTT[[#This Row],[Manuelle Änderung des Verantwortliches TP
(Auswahl - bei Bedarf)]],VLOOKUP(BTT[[#This Row],[Hauptprozess
(Pflichtauswahl)]],Hauptprozesse[],3,FALSE)),"")</f>
        <v>FI</v>
      </c>
      <c r="G1312" t="s">
        <v>851</v>
      </c>
      <c r="H1312" t="s">
        <v>852</v>
      </c>
      <c r="I1312" t="s">
        <v>3687</v>
      </c>
      <c r="J1312" t="str">
        <f>IFERROR(VLOOKUP(BTT[[#This Row],[Verwendete Transaktion (Pflichtauswahl)]],Transaktionen[[Transaktionen]:[Langtext]],2,FALSE),"")</f>
        <v>MAM: Auflistung OAV / Kostenstelle</v>
      </c>
      <c r="O1312" t="s">
        <v>83</v>
      </c>
      <c r="T1312" t="s">
        <v>83</v>
      </c>
      <c r="V1312" t="str">
        <f>IFERROR(VLOOKUP(BTT[[#This Row],[Verwendetes Formular
(Auswahl falls relevant)]],Formulare[[Formularbezeichnung]:[Formularname (technisch)]],2,FALSE),"")</f>
        <v/>
      </c>
      <c r="X1312" t="s">
        <v>83</v>
      </c>
      <c r="Y1312" s="4"/>
      <c r="AC1312" s="22" t="s">
        <v>97</v>
      </c>
      <c r="AD1312" t="s">
        <v>98</v>
      </c>
      <c r="AF1312" s="22" t="s">
        <v>97</v>
      </c>
      <c r="AI1312" t="s">
        <v>99</v>
      </c>
      <c r="AJ1312" t="s">
        <v>99</v>
      </c>
      <c r="AK1312" t="str">
        <f>IF(BTT[[#This Row],[Subprozess
(optionale Auswahl)]]="","okay",IF(VLOOKUP(BTT[[#This Row],[Subprozess
(optionale Auswahl)]],BPML[[Subprozess]:[Zugeordneter Hauptprozess]],3,FALSE)=BTT[[#This Row],[Hauptprozess
(Pflichtauswahl)]],"okay","falscher Subprozess"))</f>
        <v>okay</v>
      </c>
      <c r="AL1312" t="str">
        <f>IF(aktives_Teilprojekt="Master","",IF(BTT[[#This Row],[Verantwortliches TP
(automatisch)]]=VLOOKUP(aktives_Teilprojekt,Teilprojekte[[Teilprojekte]:[Kürzel]],2,FALSE),"okay","Hauptprozess anderes TP"))</f>
        <v>okay</v>
      </c>
      <c r="AM13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2" t="str">
        <f>IFERROR(IF(BTT[[#This Row],[SAP-Modul
(Pflichtauswahl)]]&lt;&gt;VLOOKUP(BTT[[#This Row],[Verwendete Transaktion (Pflichtauswahl)]],Transaktionen[[Transaktionen]:[Modul]],3,FALSE),"Modul anders","okay"),"")</f>
        <v>okay</v>
      </c>
      <c r="AP1312" t="str">
        <f>IFERROR(IF(COUNTIFS(BTT[Verwendete Transaktion (Pflichtauswahl)],BTT[[#This Row],[Verwendete Transaktion (Pflichtauswahl)]],BTT[SAP-Modul
(Pflichtauswahl)],"&lt;&gt;"&amp;BTT[[#This Row],[SAP-Modul
(Pflichtauswahl)]])&gt;0,"Modul anders","okay"),"")</f>
        <v>okay</v>
      </c>
      <c r="AQ1312" t="str">
        <f>IFERROR(IF(COUNTIFS(BTT[Verwendete Transaktion (Pflichtauswahl)],BTT[[#This Row],[Verwendete Transaktion (Pflichtauswahl)]],BTT[Verantwortliches TP
(automatisch)],"&lt;&gt;"&amp;BTT[[#This Row],[Verantwortliches TP
(automatisch)]])&gt;0,"Transaktion mehrfach","okay"),"")</f>
        <v>okay</v>
      </c>
      <c r="AR1312" t="str">
        <f>IFERROR(IF(COUNTIFS(BTT[Verwendete Transaktion (Pflichtauswahl)],BTT[[#This Row],[Verwendete Transaktion (Pflichtauswahl)]],BTT[Verantwortliches TP
(automatisch)],"&lt;&gt;"&amp;VLOOKUP(aktives_Teilprojekt,Teilprojekte[[Teilprojekte]:[Kürzel]],2,FALSE))&gt;0,"Transaktion mehrfach","okay"),"")</f>
        <v>okay</v>
      </c>
      <c r="AS1312" t="s">
        <v>3690</v>
      </c>
    </row>
    <row r="1313" spans="1:45">
      <c r="A1313" t="str">
        <f>IFERROR(IF(BTT[[#This Row],[Lfd Nr. 
(aus konsolidierter Datei)]]&lt;&gt;"",BTT[[#This Row],[Lfd Nr. 
(aus konsolidierter Datei)]],VLOOKUP(aktives_Teilprojekt,Teilprojekte[[Teilprojekte]:[Kürzel]],2,FALSE)&amp;ROW(BTT[[#This Row],[Lfd Nr.
(automatisch)]])-2),"")</f>
        <v>NL348</v>
      </c>
      <c r="B1313" t="s">
        <v>982</v>
      </c>
      <c r="D1313" t="s">
        <v>3691</v>
      </c>
      <c r="E1313" t="str">
        <f>IFERROR(IF(NOT(BTT[[#This Row],[Manuelle Änderung des Verantwortliches TP
(Auswahl - bei Bedarf)]]=""),BTT[[#This Row],[Manuelle Änderung des Verantwortliches TP
(Auswahl - bei Bedarf)]],VLOOKUP(BTT[[#This Row],[Hauptprozess
(Pflichtauswahl)]],Hauptprozesse[],3,FALSE)),"")</f>
        <v>FI</v>
      </c>
      <c r="F1313" t="s">
        <v>5</v>
      </c>
      <c r="G1313" t="s">
        <v>93</v>
      </c>
      <c r="H1313" t="s">
        <v>852</v>
      </c>
      <c r="I1313" t="s">
        <v>3692</v>
      </c>
      <c r="J1313" t="str">
        <f>IFERROR(VLOOKUP(BTT[[#This Row],[Verwendete Transaktion (Pflichtauswahl)]],Transaktionen[[Transaktionen]:[Langtext]],2,FALSE),"")</f>
        <v>SAM: Inventurstatistik/ -abschluss</v>
      </c>
      <c r="O1313" t="s">
        <v>83</v>
      </c>
      <c r="R1313" t="s">
        <v>985</v>
      </c>
      <c r="T1313" t="s">
        <v>83</v>
      </c>
      <c r="V1313" t="str">
        <f>IFERROR(VLOOKUP(BTT[[#This Row],[Verwendetes Formular
(Auswahl falls relevant)]],Formulare[[Formularbezeichnung]:[Formularname (technisch)]],2,FALSE),"")</f>
        <v/>
      </c>
      <c r="X1313" t="s">
        <v>83</v>
      </c>
      <c r="Y1313" s="4"/>
      <c r="AC1313" s="22" t="s">
        <v>97</v>
      </c>
      <c r="AD1313" t="s">
        <v>98</v>
      </c>
      <c r="AF1313" s="22" t="s">
        <v>97</v>
      </c>
      <c r="AI1313" t="s">
        <v>99</v>
      </c>
      <c r="AJ1313" t="s">
        <v>99</v>
      </c>
      <c r="AK1313" t="str">
        <f>IF(BTT[[#This Row],[Subprozess
(optionale Auswahl)]]="","okay",IF(VLOOKUP(BTT[[#This Row],[Subprozess
(optionale Auswahl)]],BPML[[Subprozess]:[Zugeordneter Hauptprozess]],3,FALSE)=BTT[[#This Row],[Hauptprozess
(Pflichtauswahl)]],"okay","falscher Subprozess"))</f>
        <v>okay</v>
      </c>
      <c r="AL1313" t="str">
        <f>IF(aktives_Teilprojekt="Master","",IF(BTT[[#This Row],[Verantwortliches TP
(automatisch)]]=VLOOKUP(aktives_Teilprojekt,Teilprojekte[[Teilprojekte]:[Kürzel]],2,FALSE),"okay","Hauptprozess anderes TP"))</f>
        <v>okay</v>
      </c>
      <c r="AM13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3" t="str">
        <f>IFERROR(IF(BTT[[#This Row],[SAP-Modul
(Pflichtauswahl)]]&lt;&gt;VLOOKUP(BTT[[#This Row],[Verwendete Transaktion (Pflichtauswahl)]],Transaktionen[[Transaktionen]:[Modul]],3,FALSE),"Modul anders","okay"),"")</f>
        <v>okay</v>
      </c>
      <c r="AP1313" t="str">
        <f>IFERROR(IF(COUNTIFS(BTT[Verwendete Transaktion (Pflichtauswahl)],BTT[[#This Row],[Verwendete Transaktion (Pflichtauswahl)]],BTT[SAP-Modul
(Pflichtauswahl)],"&lt;&gt;"&amp;BTT[[#This Row],[SAP-Modul
(Pflichtauswahl)]])&gt;0,"Modul anders","okay"),"")</f>
        <v>okay</v>
      </c>
      <c r="AQ1313" t="str">
        <f>IFERROR(IF(COUNTIFS(BTT[Verwendete Transaktion (Pflichtauswahl)],BTT[[#This Row],[Verwendete Transaktion (Pflichtauswahl)]],BTT[Verantwortliches TP
(automatisch)],"&lt;&gt;"&amp;BTT[[#This Row],[Verantwortliches TP
(automatisch)]])&gt;0,"Transaktion mehrfach","okay"),"")</f>
        <v>okay</v>
      </c>
      <c r="AR1313" t="str">
        <f>IFERROR(IF(COUNTIFS(BTT[Verwendete Transaktion (Pflichtauswahl)],BTT[[#This Row],[Verwendete Transaktion (Pflichtauswahl)]],BTT[Verantwortliches TP
(automatisch)],"&lt;&gt;"&amp;VLOOKUP(aktives_Teilprojekt,Teilprojekte[[Teilprojekte]:[Kürzel]],2,FALSE))&gt;0,"Transaktion mehrfach","okay"),"")</f>
        <v>okay</v>
      </c>
      <c r="AS1313" t="s">
        <v>3693</v>
      </c>
    </row>
    <row r="1314" spans="1:45">
      <c r="A1314" t="str">
        <f>IFERROR(IF(BTT[[#This Row],[Lfd Nr. 
(aus konsolidierter Datei)]]&lt;&gt;"",BTT[[#This Row],[Lfd Nr. 
(aus konsolidierter Datei)]],VLOOKUP(aktives_Teilprojekt,Teilprojekte[[Teilprojekte]:[Kürzel]],2,FALSE)&amp;ROW(BTT[[#This Row],[Lfd Nr.
(automatisch)]])-2),"")</f>
        <v>FI1289</v>
      </c>
      <c r="B1314" t="s">
        <v>2820</v>
      </c>
      <c r="D1314" t="s">
        <v>3694</v>
      </c>
      <c r="E1314" t="str">
        <f>IFERROR(IF(NOT(BTT[[#This Row],[Manuelle Änderung des Verantwortliches TP
(Auswahl - bei Bedarf)]]=""),BTT[[#This Row],[Manuelle Änderung des Verantwortliches TP
(Auswahl - bei Bedarf)]],VLOOKUP(BTT[[#This Row],[Hauptprozess
(Pflichtauswahl)]],Hauptprozesse[],3,FALSE)),"")</f>
        <v>FI</v>
      </c>
      <c r="H1314" t="s">
        <v>852</v>
      </c>
      <c r="I1314" t="s">
        <v>3692</v>
      </c>
      <c r="J1314" t="str">
        <f>IFERROR(VLOOKUP(BTT[[#This Row],[Verwendete Transaktion (Pflichtauswahl)]],Transaktionen[[Transaktionen]:[Langtext]],2,FALSE),"")</f>
        <v>SAM: Inventurstatistik/ -abschluss</v>
      </c>
      <c r="O1314" t="s">
        <v>83</v>
      </c>
      <c r="T1314" t="s">
        <v>83</v>
      </c>
      <c r="V1314" t="str">
        <f>IFERROR(VLOOKUP(BTT[[#This Row],[Verwendetes Formular
(Auswahl falls relevant)]],Formulare[[Formularbezeichnung]:[Formularname (technisch)]],2,FALSE),"")</f>
        <v/>
      </c>
      <c r="X1314" t="s">
        <v>83</v>
      </c>
      <c r="Y1314" s="4"/>
      <c r="AC1314" s="22" t="s">
        <v>97</v>
      </c>
      <c r="AD1314" t="s">
        <v>98</v>
      </c>
      <c r="AF1314" s="22" t="s">
        <v>97</v>
      </c>
      <c r="AI1314" t="s">
        <v>99</v>
      </c>
      <c r="AJ1314" t="s">
        <v>99</v>
      </c>
      <c r="AK1314" t="str">
        <f>IF(BTT[[#This Row],[Subprozess
(optionale Auswahl)]]="","okay",IF(VLOOKUP(BTT[[#This Row],[Subprozess
(optionale Auswahl)]],BPML[[Subprozess]:[Zugeordneter Hauptprozess]],3,FALSE)=BTT[[#This Row],[Hauptprozess
(Pflichtauswahl)]],"okay","falscher Subprozess"))</f>
        <v>okay</v>
      </c>
      <c r="AL1314" t="str">
        <f>IF(aktives_Teilprojekt="Master","",IF(BTT[[#This Row],[Verantwortliches TP
(automatisch)]]=VLOOKUP(aktives_Teilprojekt,Teilprojekte[[Teilprojekte]:[Kürzel]],2,FALSE),"okay","Hauptprozess anderes TP"))</f>
        <v>okay</v>
      </c>
      <c r="AM13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4" t="str">
        <f>IFERROR(IF(BTT[[#This Row],[SAP-Modul
(Pflichtauswahl)]]&lt;&gt;VLOOKUP(BTT[[#This Row],[Verwendete Transaktion (Pflichtauswahl)]],Transaktionen[[Transaktionen]:[Modul]],3,FALSE),"Modul anders","okay"),"")</f>
        <v>okay</v>
      </c>
      <c r="AP1314" t="str">
        <f>IFERROR(IF(COUNTIFS(BTT[Verwendete Transaktion (Pflichtauswahl)],BTT[[#This Row],[Verwendete Transaktion (Pflichtauswahl)]],BTT[SAP-Modul
(Pflichtauswahl)],"&lt;&gt;"&amp;BTT[[#This Row],[SAP-Modul
(Pflichtauswahl)]])&gt;0,"Modul anders","okay"),"")</f>
        <v>okay</v>
      </c>
      <c r="AQ1314" t="str">
        <f>IFERROR(IF(COUNTIFS(BTT[Verwendete Transaktion (Pflichtauswahl)],BTT[[#This Row],[Verwendete Transaktion (Pflichtauswahl)]],BTT[Verantwortliches TP
(automatisch)],"&lt;&gt;"&amp;BTT[[#This Row],[Verantwortliches TP
(automatisch)]])&gt;0,"Transaktion mehrfach","okay"),"")</f>
        <v>okay</v>
      </c>
      <c r="AR1314" t="str">
        <f>IFERROR(IF(COUNTIFS(BTT[Verwendete Transaktion (Pflichtauswahl)],BTT[[#This Row],[Verwendete Transaktion (Pflichtauswahl)]],BTT[Verantwortliches TP
(automatisch)],"&lt;&gt;"&amp;VLOOKUP(aktives_Teilprojekt,Teilprojekte[[Teilprojekte]:[Kürzel]],2,FALSE))&gt;0,"Transaktion mehrfach","okay"),"")</f>
        <v>okay</v>
      </c>
      <c r="AS1314" t="s">
        <v>3695</v>
      </c>
    </row>
    <row r="1315" spans="1:45">
      <c r="A1315" t="str">
        <f>IFERROR(IF(BTT[[#This Row],[Lfd Nr. 
(aus konsolidierter Datei)]]&lt;&gt;"",BTT[[#This Row],[Lfd Nr. 
(aus konsolidierter Datei)]],VLOOKUP(aktives_Teilprojekt,Teilprojekte[[Teilprojekte]:[Kürzel]],2,FALSE)&amp;ROW(BTT[[#This Row],[Lfd Nr.
(automatisch)]])-2),"")</f>
        <v>NL349</v>
      </c>
      <c r="B1315" t="s">
        <v>982</v>
      </c>
      <c r="D1315" t="s">
        <v>3696</v>
      </c>
      <c r="E1315" t="str">
        <f>IFERROR(IF(NOT(BTT[[#This Row],[Manuelle Änderung des Verantwortliches TP
(Auswahl - bei Bedarf)]]=""),BTT[[#This Row],[Manuelle Änderung des Verantwortliches TP
(Auswahl - bei Bedarf)]],VLOOKUP(BTT[[#This Row],[Hauptprozess
(Pflichtauswahl)]],Hauptprozesse[],3,FALSE)),"")</f>
        <v>FI</v>
      </c>
      <c r="F1315" t="s">
        <v>5</v>
      </c>
      <c r="G1315" t="s">
        <v>93</v>
      </c>
      <c r="H1315" t="s">
        <v>852</v>
      </c>
      <c r="I1315" t="s">
        <v>3697</v>
      </c>
      <c r="J1315" t="str">
        <f>IFERROR(VLOOKUP(BTT[[#This Row],[Verwendete Transaktion (Pflichtauswahl)]],Transaktionen[[Transaktionen]:[Langtext]],2,FALSE),"")</f>
        <v>SAM: Stationäres Anlagenmanagemnt</v>
      </c>
      <c r="O1315" t="s">
        <v>83</v>
      </c>
      <c r="R1315" t="s">
        <v>985</v>
      </c>
      <c r="T1315" t="s">
        <v>83</v>
      </c>
      <c r="V1315" t="str">
        <f>IFERROR(VLOOKUP(BTT[[#This Row],[Verwendetes Formular
(Auswahl falls relevant)]],Formulare[[Formularbezeichnung]:[Formularname (technisch)]],2,FALSE),"")</f>
        <v/>
      </c>
      <c r="X1315" t="s">
        <v>83</v>
      </c>
      <c r="Y1315" s="4"/>
      <c r="AC1315" s="22" t="s">
        <v>97</v>
      </c>
      <c r="AD1315" t="s">
        <v>98</v>
      </c>
      <c r="AF1315" s="22" t="s">
        <v>97</v>
      </c>
      <c r="AI1315" t="s">
        <v>99</v>
      </c>
      <c r="AJ1315" t="s">
        <v>99</v>
      </c>
      <c r="AK1315" t="str">
        <f>IF(BTT[[#This Row],[Subprozess
(optionale Auswahl)]]="","okay",IF(VLOOKUP(BTT[[#This Row],[Subprozess
(optionale Auswahl)]],BPML[[Subprozess]:[Zugeordneter Hauptprozess]],3,FALSE)=BTT[[#This Row],[Hauptprozess
(Pflichtauswahl)]],"okay","falscher Subprozess"))</f>
        <v>okay</v>
      </c>
      <c r="AL1315" t="str">
        <f>IF(aktives_Teilprojekt="Master","",IF(BTT[[#This Row],[Verantwortliches TP
(automatisch)]]=VLOOKUP(aktives_Teilprojekt,Teilprojekte[[Teilprojekte]:[Kürzel]],2,FALSE),"okay","Hauptprozess anderes TP"))</f>
        <v>okay</v>
      </c>
      <c r="AM13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5" t="str">
        <f>IFERROR(IF(BTT[[#This Row],[SAP-Modul
(Pflichtauswahl)]]&lt;&gt;VLOOKUP(BTT[[#This Row],[Verwendete Transaktion (Pflichtauswahl)]],Transaktionen[[Transaktionen]:[Modul]],3,FALSE),"Modul anders","okay"),"")</f>
        <v>okay</v>
      </c>
      <c r="AP1315" t="str">
        <f>IFERROR(IF(COUNTIFS(BTT[Verwendete Transaktion (Pflichtauswahl)],BTT[[#This Row],[Verwendete Transaktion (Pflichtauswahl)]],BTT[SAP-Modul
(Pflichtauswahl)],"&lt;&gt;"&amp;BTT[[#This Row],[SAP-Modul
(Pflichtauswahl)]])&gt;0,"Modul anders","okay"),"")</f>
        <v>okay</v>
      </c>
      <c r="AQ1315" t="str">
        <f>IFERROR(IF(COUNTIFS(BTT[Verwendete Transaktion (Pflichtauswahl)],BTT[[#This Row],[Verwendete Transaktion (Pflichtauswahl)]],BTT[Verantwortliches TP
(automatisch)],"&lt;&gt;"&amp;BTT[[#This Row],[Verantwortliches TP
(automatisch)]])&gt;0,"Transaktion mehrfach","okay"),"")</f>
        <v>okay</v>
      </c>
      <c r="AR1315" t="str">
        <f>IFERROR(IF(COUNTIFS(BTT[Verwendete Transaktion (Pflichtauswahl)],BTT[[#This Row],[Verwendete Transaktion (Pflichtauswahl)]],BTT[Verantwortliches TP
(automatisch)],"&lt;&gt;"&amp;VLOOKUP(aktives_Teilprojekt,Teilprojekte[[Teilprojekte]:[Kürzel]],2,FALSE))&gt;0,"Transaktion mehrfach","okay"),"")</f>
        <v>okay</v>
      </c>
      <c r="AS1315" t="s">
        <v>3698</v>
      </c>
    </row>
    <row r="1316" spans="1:45">
      <c r="A1316" t="str">
        <f>IFERROR(IF(BTT[[#This Row],[Lfd Nr. 
(aus konsolidierter Datei)]]&lt;&gt;"",BTT[[#This Row],[Lfd Nr. 
(aus konsolidierter Datei)]],VLOOKUP(aktives_Teilprojekt,Teilprojekte[[Teilprojekte]:[Kürzel]],2,FALSE)&amp;ROW(BTT[[#This Row],[Lfd Nr.
(automatisch)]])-2),"")</f>
        <v>FI1305</v>
      </c>
      <c r="B1316" t="s">
        <v>2820</v>
      </c>
      <c r="D1316" t="s">
        <v>3699</v>
      </c>
      <c r="E1316" t="str">
        <f>IFERROR(IF(NOT(BTT[[#This Row],[Manuelle Änderung des Verantwortliches TP
(Auswahl - bei Bedarf)]]=""),BTT[[#This Row],[Manuelle Änderung des Verantwortliches TP
(Auswahl - bei Bedarf)]],VLOOKUP(BTT[[#This Row],[Hauptprozess
(Pflichtauswahl)]],Hauptprozesse[],3,FALSE)),"")</f>
        <v>FI</v>
      </c>
      <c r="H1316" t="s">
        <v>852</v>
      </c>
      <c r="I1316" t="s">
        <v>3697</v>
      </c>
      <c r="J1316" t="str">
        <f>IFERROR(VLOOKUP(BTT[[#This Row],[Verwendete Transaktion (Pflichtauswahl)]],Transaktionen[[Transaktionen]:[Langtext]],2,FALSE),"")</f>
        <v>SAM: Stationäres Anlagenmanagemnt</v>
      </c>
      <c r="O1316" t="s">
        <v>83</v>
      </c>
      <c r="T1316" t="s">
        <v>83</v>
      </c>
      <c r="V1316" t="str">
        <f>IFERROR(VLOOKUP(BTT[[#This Row],[Verwendetes Formular
(Auswahl falls relevant)]],Formulare[[Formularbezeichnung]:[Formularname (technisch)]],2,FALSE),"")</f>
        <v/>
      </c>
      <c r="X1316" t="s">
        <v>83</v>
      </c>
      <c r="Y1316" s="4"/>
      <c r="AC1316" s="22" t="s">
        <v>97</v>
      </c>
      <c r="AD1316" t="s">
        <v>98</v>
      </c>
      <c r="AF1316" s="22" t="s">
        <v>97</v>
      </c>
      <c r="AI1316" t="s">
        <v>99</v>
      </c>
      <c r="AJ1316" t="s">
        <v>99</v>
      </c>
      <c r="AK1316" t="str">
        <f>IF(BTT[[#This Row],[Subprozess
(optionale Auswahl)]]="","okay",IF(VLOOKUP(BTT[[#This Row],[Subprozess
(optionale Auswahl)]],BPML[[Subprozess]:[Zugeordneter Hauptprozess]],3,FALSE)=BTT[[#This Row],[Hauptprozess
(Pflichtauswahl)]],"okay","falscher Subprozess"))</f>
        <v>okay</v>
      </c>
      <c r="AL1316" t="str">
        <f>IF(aktives_Teilprojekt="Master","",IF(BTT[[#This Row],[Verantwortliches TP
(automatisch)]]=VLOOKUP(aktives_Teilprojekt,Teilprojekte[[Teilprojekte]:[Kürzel]],2,FALSE),"okay","Hauptprozess anderes TP"))</f>
        <v>okay</v>
      </c>
      <c r="AM13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6" t="str">
        <f>IFERROR(IF(BTT[[#This Row],[SAP-Modul
(Pflichtauswahl)]]&lt;&gt;VLOOKUP(BTT[[#This Row],[Verwendete Transaktion (Pflichtauswahl)]],Transaktionen[[Transaktionen]:[Modul]],3,FALSE),"Modul anders","okay"),"")</f>
        <v>okay</v>
      </c>
      <c r="AP1316" t="str">
        <f>IFERROR(IF(COUNTIFS(BTT[Verwendete Transaktion (Pflichtauswahl)],BTT[[#This Row],[Verwendete Transaktion (Pflichtauswahl)]],BTT[SAP-Modul
(Pflichtauswahl)],"&lt;&gt;"&amp;BTT[[#This Row],[SAP-Modul
(Pflichtauswahl)]])&gt;0,"Modul anders","okay"),"")</f>
        <v>okay</v>
      </c>
      <c r="AQ1316" t="str">
        <f>IFERROR(IF(COUNTIFS(BTT[Verwendete Transaktion (Pflichtauswahl)],BTT[[#This Row],[Verwendete Transaktion (Pflichtauswahl)]],BTT[Verantwortliches TP
(automatisch)],"&lt;&gt;"&amp;BTT[[#This Row],[Verantwortliches TP
(automatisch)]])&gt;0,"Transaktion mehrfach","okay"),"")</f>
        <v>okay</v>
      </c>
      <c r="AR1316" t="str">
        <f>IFERROR(IF(COUNTIFS(BTT[Verwendete Transaktion (Pflichtauswahl)],BTT[[#This Row],[Verwendete Transaktion (Pflichtauswahl)]],BTT[Verantwortliches TP
(automatisch)],"&lt;&gt;"&amp;VLOOKUP(aktives_Teilprojekt,Teilprojekte[[Teilprojekte]:[Kürzel]],2,FALSE))&gt;0,"Transaktion mehrfach","okay"),"")</f>
        <v>okay</v>
      </c>
      <c r="AS1316" t="s">
        <v>3700</v>
      </c>
    </row>
    <row r="1317" spans="1:45">
      <c r="A1317" t="str">
        <f>IFERROR(IF(BTT[[#This Row],[Lfd Nr. 
(aus konsolidierter Datei)]]&lt;&gt;"",BTT[[#This Row],[Lfd Nr. 
(aus konsolidierter Datei)]],VLOOKUP(aktives_Teilprojekt,Teilprojekte[[Teilprojekte]:[Kürzel]],2,FALSE)&amp;ROW(BTT[[#This Row],[Lfd Nr.
(automatisch)]])-2),"")</f>
        <v>FI2796</v>
      </c>
      <c r="B1317" t="s">
        <v>2820</v>
      </c>
      <c r="D1317" t="s">
        <v>3689</v>
      </c>
      <c r="E1317" t="str">
        <f>IFERROR(IF(NOT(BTT[[#This Row],[Manuelle Änderung des Verantwortliches TP
(Auswahl - bei Bedarf)]]=""),BTT[[#This Row],[Manuelle Änderung des Verantwortliches TP
(Auswahl - bei Bedarf)]],VLOOKUP(BTT[[#This Row],[Hauptprozess
(Pflichtauswahl)]],Hauptprozesse[],3,FALSE)),"")</f>
        <v>FI</v>
      </c>
      <c r="G1317" t="s">
        <v>851</v>
      </c>
      <c r="H1317" t="s">
        <v>852</v>
      </c>
      <c r="I1317" t="s">
        <v>3701</v>
      </c>
      <c r="J1317" t="str">
        <f>IFERROR(VLOOKUP(BTT[[#This Row],[Verwendete Transaktion (Pflichtauswahl)]],Transaktionen[[Transaktionen]:[Langtext]],2,FALSE),"")</f>
        <v>SAM: Tab.pflege ZV_ORG_SAM</v>
      </c>
      <c r="O1317" t="s">
        <v>83</v>
      </c>
      <c r="T1317" t="s">
        <v>83</v>
      </c>
      <c r="V1317" t="str">
        <f>IFERROR(VLOOKUP(BTT[[#This Row],[Verwendetes Formular
(Auswahl falls relevant)]],Formulare[[Formularbezeichnung]:[Formularname (technisch)]],2,FALSE),"")</f>
        <v/>
      </c>
      <c r="X1317" t="s">
        <v>83</v>
      </c>
      <c r="Y1317" s="4"/>
      <c r="AC1317" s="22" t="s">
        <v>97</v>
      </c>
      <c r="AD1317" t="s">
        <v>98</v>
      </c>
      <c r="AF1317" s="22" t="s">
        <v>97</v>
      </c>
      <c r="AI1317" t="s">
        <v>99</v>
      </c>
      <c r="AJ1317" t="s">
        <v>99</v>
      </c>
      <c r="AK1317" t="str">
        <f>IF(BTT[[#This Row],[Subprozess
(optionale Auswahl)]]="","okay",IF(VLOOKUP(BTT[[#This Row],[Subprozess
(optionale Auswahl)]],BPML[[Subprozess]:[Zugeordneter Hauptprozess]],3,FALSE)=BTT[[#This Row],[Hauptprozess
(Pflichtauswahl)]],"okay","falscher Subprozess"))</f>
        <v>okay</v>
      </c>
      <c r="AL1317" t="str">
        <f>IF(aktives_Teilprojekt="Master","",IF(BTT[[#This Row],[Verantwortliches TP
(automatisch)]]=VLOOKUP(aktives_Teilprojekt,Teilprojekte[[Teilprojekte]:[Kürzel]],2,FALSE),"okay","Hauptprozess anderes TP"))</f>
        <v>okay</v>
      </c>
      <c r="AM13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7" t="str">
        <f>IFERROR(IF(BTT[[#This Row],[SAP-Modul
(Pflichtauswahl)]]&lt;&gt;VLOOKUP(BTT[[#This Row],[Verwendete Transaktion (Pflichtauswahl)]],Transaktionen[[Transaktionen]:[Modul]],3,FALSE),"Modul anders","okay"),"")</f>
        <v>okay</v>
      </c>
      <c r="AP1317" t="str">
        <f>IFERROR(IF(COUNTIFS(BTT[Verwendete Transaktion (Pflichtauswahl)],BTT[[#This Row],[Verwendete Transaktion (Pflichtauswahl)]],BTT[SAP-Modul
(Pflichtauswahl)],"&lt;&gt;"&amp;BTT[[#This Row],[SAP-Modul
(Pflichtauswahl)]])&gt;0,"Modul anders","okay"),"")</f>
        <v>okay</v>
      </c>
      <c r="AQ1317" t="str">
        <f>IFERROR(IF(COUNTIFS(BTT[Verwendete Transaktion (Pflichtauswahl)],BTT[[#This Row],[Verwendete Transaktion (Pflichtauswahl)]],BTT[Verantwortliches TP
(automatisch)],"&lt;&gt;"&amp;BTT[[#This Row],[Verantwortliches TP
(automatisch)]])&gt;0,"Transaktion mehrfach","okay"),"")</f>
        <v>okay</v>
      </c>
      <c r="AR1317" t="str">
        <f>IFERROR(IF(COUNTIFS(BTT[Verwendete Transaktion (Pflichtauswahl)],BTT[[#This Row],[Verwendete Transaktion (Pflichtauswahl)]],BTT[Verantwortliches TP
(automatisch)],"&lt;&gt;"&amp;VLOOKUP(aktives_Teilprojekt,Teilprojekte[[Teilprojekte]:[Kürzel]],2,FALSE))&gt;0,"Transaktion mehrfach","okay"),"")</f>
        <v>okay</v>
      </c>
      <c r="AS1317" t="s">
        <v>3702</v>
      </c>
    </row>
    <row r="1318" spans="1:45">
      <c r="A1318" t="str">
        <f>IFERROR(IF(BTT[[#This Row],[Lfd Nr. 
(aus konsolidierter Datei)]]&lt;&gt;"",BTT[[#This Row],[Lfd Nr. 
(aus konsolidierter Datei)]],VLOOKUP(aktives_Teilprojekt,Teilprojekte[[Teilprojekte]:[Kürzel]],2,FALSE)&amp;ROW(BTT[[#This Row],[Lfd Nr.
(automatisch)]])-2),"")</f>
        <v>FI2797</v>
      </c>
      <c r="B1318" t="s">
        <v>2820</v>
      </c>
      <c r="D1318" t="s">
        <v>3689</v>
      </c>
      <c r="E1318" t="str">
        <f>IFERROR(IF(NOT(BTT[[#This Row],[Manuelle Änderung des Verantwortliches TP
(Auswahl - bei Bedarf)]]=""),BTT[[#This Row],[Manuelle Änderung des Verantwortliches TP
(Auswahl - bei Bedarf)]],VLOOKUP(BTT[[#This Row],[Hauptprozess
(Pflichtauswahl)]],Hauptprozesse[],3,FALSE)),"")</f>
        <v>FI</v>
      </c>
      <c r="G1318" t="s">
        <v>851</v>
      </c>
      <c r="H1318" t="s">
        <v>852</v>
      </c>
      <c r="I1318" t="s">
        <v>3703</v>
      </c>
      <c r="J1318" t="str">
        <f>IFERROR(VLOOKUP(BTT[[#This Row],[Verwendete Transaktion (Pflichtauswahl)]],Transaktionen[[Transaktionen]:[Langtext]],2,FALSE),"")</f>
        <v>SAM: PC-Inventur</v>
      </c>
      <c r="O1318" t="s">
        <v>83</v>
      </c>
      <c r="T1318" t="s">
        <v>83</v>
      </c>
      <c r="V1318" t="str">
        <f>IFERROR(VLOOKUP(BTT[[#This Row],[Verwendetes Formular
(Auswahl falls relevant)]],Formulare[[Formularbezeichnung]:[Formularname (technisch)]],2,FALSE),"")</f>
        <v/>
      </c>
      <c r="X1318" t="s">
        <v>83</v>
      </c>
      <c r="Y1318" s="4"/>
      <c r="AC1318" s="22" t="s">
        <v>97</v>
      </c>
      <c r="AD1318" t="s">
        <v>98</v>
      </c>
      <c r="AF1318" s="22" t="s">
        <v>97</v>
      </c>
      <c r="AI1318" t="s">
        <v>99</v>
      </c>
      <c r="AJ1318" t="s">
        <v>99</v>
      </c>
      <c r="AK1318" t="str">
        <f>IF(BTT[[#This Row],[Subprozess
(optionale Auswahl)]]="","okay",IF(VLOOKUP(BTT[[#This Row],[Subprozess
(optionale Auswahl)]],BPML[[Subprozess]:[Zugeordneter Hauptprozess]],3,FALSE)=BTT[[#This Row],[Hauptprozess
(Pflichtauswahl)]],"okay","falscher Subprozess"))</f>
        <v>okay</v>
      </c>
      <c r="AL1318" t="str">
        <f>IF(aktives_Teilprojekt="Master","",IF(BTT[[#This Row],[Verantwortliches TP
(automatisch)]]=VLOOKUP(aktives_Teilprojekt,Teilprojekte[[Teilprojekte]:[Kürzel]],2,FALSE),"okay","Hauptprozess anderes TP"))</f>
        <v>okay</v>
      </c>
      <c r="AM13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8" t="str">
        <f>IFERROR(IF(BTT[[#This Row],[SAP-Modul
(Pflichtauswahl)]]&lt;&gt;VLOOKUP(BTT[[#This Row],[Verwendete Transaktion (Pflichtauswahl)]],Transaktionen[[Transaktionen]:[Modul]],3,FALSE),"Modul anders","okay"),"")</f>
        <v>okay</v>
      </c>
      <c r="AP1318" t="str">
        <f>IFERROR(IF(COUNTIFS(BTT[Verwendete Transaktion (Pflichtauswahl)],BTT[[#This Row],[Verwendete Transaktion (Pflichtauswahl)]],BTT[SAP-Modul
(Pflichtauswahl)],"&lt;&gt;"&amp;BTT[[#This Row],[SAP-Modul
(Pflichtauswahl)]])&gt;0,"Modul anders","okay"),"")</f>
        <v>okay</v>
      </c>
      <c r="AQ1318" t="str">
        <f>IFERROR(IF(COUNTIFS(BTT[Verwendete Transaktion (Pflichtauswahl)],BTT[[#This Row],[Verwendete Transaktion (Pflichtauswahl)]],BTT[Verantwortliches TP
(automatisch)],"&lt;&gt;"&amp;BTT[[#This Row],[Verantwortliches TP
(automatisch)]])&gt;0,"Transaktion mehrfach","okay"),"")</f>
        <v>okay</v>
      </c>
      <c r="AR1318" t="str">
        <f>IFERROR(IF(COUNTIFS(BTT[Verwendete Transaktion (Pflichtauswahl)],BTT[[#This Row],[Verwendete Transaktion (Pflichtauswahl)]],BTT[Verantwortliches TP
(automatisch)],"&lt;&gt;"&amp;VLOOKUP(aktives_Teilprojekt,Teilprojekte[[Teilprojekte]:[Kürzel]],2,FALSE))&gt;0,"Transaktion mehrfach","okay"),"")</f>
        <v>okay</v>
      </c>
      <c r="AS1318" t="s">
        <v>3704</v>
      </c>
    </row>
    <row r="1319" spans="1:45">
      <c r="A1319" t="str">
        <f>IFERROR(IF(BTT[[#This Row],[Lfd Nr. 
(aus konsolidierter Datei)]]&lt;&gt;"",BTT[[#This Row],[Lfd Nr. 
(aus konsolidierter Datei)]],VLOOKUP(aktives_Teilprojekt,Teilprojekte[[Teilprojekte]:[Kürzel]],2,FALSE)&amp;ROW(BTT[[#This Row],[Lfd Nr.
(automatisch)]])-2),"")</f>
        <v>FI2798</v>
      </c>
      <c r="B1319" t="s">
        <v>2820</v>
      </c>
      <c r="D1319" t="s">
        <v>3689</v>
      </c>
      <c r="E1319" t="str">
        <f>IFERROR(IF(NOT(BTT[[#This Row],[Manuelle Änderung des Verantwortliches TP
(Auswahl - bei Bedarf)]]=""),BTT[[#This Row],[Manuelle Änderung des Verantwortliches TP
(Auswahl - bei Bedarf)]],VLOOKUP(BTT[[#This Row],[Hauptprozess
(Pflichtauswahl)]],Hauptprozesse[],3,FALSE)),"")</f>
        <v>FI</v>
      </c>
      <c r="G1319" t="s">
        <v>851</v>
      </c>
      <c r="H1319" t="s">
        <v>852</v>
      </c>
      <c r="I1319" t="s">
        <v>3705</v>
      </c>
      <c r="J1319" t="str">
        <f>IFERROR(VLOOKUP(BTT[[#This Row],[Verwendete Transaktion (Pflichtauswahl)]],Transaktionen[[Transaktionen]:[Langtext]],2,FALSE),"")</f>
        <v>MAM-ODB: Räume zusammenlegen</v>
      </c>
      <c r="O1319" t="s">
        <v>83</v>
      </c>
      <c r="T1319" t="s">
        <v>83</v>
      </c>
      <c r="V1319" t="str">
        <f>IFERROR(VLOOKUP(BTT[[#This Row],[Verwendetes Formular
(Auswahl falls relevant)]],Formulare[[Formularbezeichnung]:[Formularname (technisch)]],2,FALSE),"")</f>
        <v/>
      </c>
      <c r="X1319" t="s">
        <v>83</v>
      </c>
      <c r="Y1319" s="4"/>
      <c r="AC1319" s="22" t="s">
        <v>97</v>
      </c>
      <c r="AD1319" t="s">
        <v>98</v>
      </c>
      <c r="AF1319" s="22" t="s">
        <v>97</v>
      </c>
      <c r="AI1319" t="s">
        <v>99</v>
      </c>
      <c r="AJ1319" t="s">
        <v>99</v>
      </c>
      <c r="AK1319" t="str">
        <f>IF(BTT[[#This Row],[Subprozess
(optionale Auswahl)]]="","okay",IF(VLOOKUP(BTT[[#This Row],[Subprozess
(optionale Auswahl)]],BPML[[Subprozess]:[Zugeordneter Hauptprozess]],3,FALSE)=BTT[[#This Row],[Hauptprozess
(Pflichtauswahl)]],"okay","falscher Subprozess"))</f>
        <v>okay</v>
      </c>
      <c r="AL1319" t="str">
        <f>IF(aktives_Teilprojekt="Master","",IF(BTT[[#This Row],[Verantwortliches TP
(automatisch)]]=VLOOKUP(aktives_Teilprojekt,Teilprojekte[[Teilprojekte]:[Kürzel]],2,FALSE),"okay","Hauptprozess anderes TP"))</f>
        <v>okay</v>
      </c>
      <c r="AM13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19" t="str">
        <f>IFERROR(IF(BTT[[#This Row],[SAP-Modul
(Pflichtauswahl)]]&lt;&gt;VLOOKUP(BTT[[#This Row],[Verwendete Transaktion (Pflichtauswahl)]],Transaktionen[[Transaktionen]:[Modul]],3,FALSE),"Modul anders","okay"),"")</f>
        <v>okay</v>
      </c>
      <c r="AP1319" t="str">
        <f>IFERROR(IF(COUNTIFS(BTT[Verwendete Transaktion (Pflichtauswahl)],BTT[[#This Row],[Verwendete Transaktion (Pflichtauswahl)]],BTT[SAP-Modul
(Pflichtauswahl)],"&lt;&gt;"&amp;BTT[[#This Row],[SAP-Modul
(Pflichtauswahl)]])&gt;0,"Modul anders","okay"),"")</f>
        <v>okay</v>
      </c>
      <c r="AQ1319" t="str">
        <f>IFERROR(IF(COUNTIFS(BTT[Verwendete Transaktion (Pflichtauswahl)],BTT[[#This Row],[Verwendete Transaktion (Pflichtauswahl)]],BTT[Verantwortliches TP
(automatisch)],"&lt;&gt;"&amp;BTT[[#This Row],[Verantwortliches TP
(automatisch)]])&gt;0,"Transaktion mehrfach","okay"),"")</f>
        <v>okay</v>
      </c>
      <c r="AR1319" t="str">
        <f>IFERROR(IF(COUNTIFS(BTT[Verwendete Transaktion (Pflichtauswahl)],BTT[[#This Row],[Verwendete Transaktion (Pflichtauswahl)]],BTT[Verantwortliches TP
(automatisch)],"&lt;&gt;"&amp;VLOOKUP(aktives_Teilprojekt,Teilprojekte[[Teilprojekte]:[Kürzel]],2,FALSE))&gt;0,"Transaktion mehrfach","okay"),"")</f>
        <v>okay</v>
      </c>
      <c r="AS1319" t="s">
        <v>3706</v>
      </c>
    </row>
    <row r="1320" spans="1:45">
      <c r="A1320" t="str">
        <f>IFERROR(IF(BTT[[#This Row],[Lfd Nr. 
(aus konsolidierter Datei)]]&lt;&gt;"",BTT[[#This Row],[Lfd Nr. 
(aus konsolidierter Datei)]],VLOOKUP(aktives_Teilprojekt,Teilprojekte[[Teilprojekte]:[Kürzel]],2,FALSE)&amp;ROW(BTT[[#This Row],[Lfd Nr.
(automatisch)]])-2),"")</f>
        <v>FI2799</v>
      </c>
      <c r="B1320" t="s">
        <v>2820</v>
      </c>
      <c r="D1320" t="s">
        <v>3689</v>
      </c>
      <c r="E1320" t="str">
        <f>IFERROR(IF(NOT(BTT[[#This Row],[Manuelle Änderung des Verantwortliches TP
(Auswahl - bei Bedarf)]]=""),BTT[[#This Row],[Manuelle Änderung des Verantwortliches TP
(Auswahl - bei Bedarf)]],VLOOKUP(BTT[[#This Row],[Hauptprozess
(Pflichtauswahl)]],Hauptprozesse[],3,FALSE)),"")</f>
        <v>FI</v>
      </c>
      <c r="G1320" t="s">
        <v>851</v>
      </c>
      <c r="H1320" t="s">
        <v>852</v>
      </c>
      <c r="I1320" t="s">
        <v>3707</v>
      </c>
      <c r="J1320" t="str">
        <f>IFERROR(VLOOKUP(BTT[[#This Row],[Verwendete Transaktion (Pflichtauswahl)]],Transaktionen[[Transaktionen]:[Langtext]],2,FALSE),"")</f>
        <v>Massenänderung Ordnungsbegriff AV</v>
      </c>
      <c r="O1320" t="s">
        <v>83</v>
      </c>
      <c r="T1320" t="s">
        <v>83</v>
      </c>
      <c r="V1320" t="str">
        <f>IFERROR(VLOOKUP(BTT[[#This Row],[Verwendetes Formular
(Auswahl falls relevant)]],Formulare[[Formularbezeichnung]:[Formularname (technisch)]],2,FALSE),"")</f>
        <v/>
      </c>
      <c r="X1320" t="s">
        <v>83</v>
      </c>
      <c r="Y1320" s="4"/>
      <c r="AC1320" s="22" t="s">
        <v>97</v>
      </c>
      <c r="AD1320" t="s">
        <v>98</v>
      </c>
      <c r="AF1320" s="22" t="s">
        <v>97</v>
      </c>
      <c r="AI1320" t="s">
        <v>99</v>
      </c>
      <c r="AJ1320" t="s">
        <v>99</v>
      </c>
      <c r="AK1320" t="str">
        <f>IF(BTT[[#This Row],[Subprozess
(optionale Auswahl)]]="","okay",IF(VLOOKUP(BTT[[#This Row],[Subprozess
(optionale Auswahl)]],BPML[[Subprozess]:[Zugeordneter Hauptprozess]],3,FALSE)=BTT[[#This Row],[Hauptprozess
(Pflichtauswahl)]],"okay","falscher Subprozess"))</f>
        <v>okay</v>
      </c>
      <c r="AL1320" t="str">
        <f>IF(aktives_Teilprojekt="Master","",IF(BTT[[#This Row],[Verantwortliches TP
(automatisch)]]=VLOOKUP(aktives_Teilprojekt,Teilprojekte[[Teilprojekte]:[Kürzel]],2,FALSE),"okay","Hauptprozess anderes TP"))</f>
        <v>okay</v>
      </c>
      <c r="AM13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0" t="str">
        <f>IFERROR(IF(BTT[[#This Row],[SAP-Modul
(Pflichtauswahl)]]&lt;&gt;VLOOKUP(BTT[[#This Row],[Verwendete Transaktion (Pflichtauswahl)]],Transaktionen[[Transaktionen]:[Modul]],3,FALSE),"Modul anders","okay"),"")</f>
        <v>okay</v>
      </c>
      <c r="AP1320" t="str">
        <f>IFERROR(IF(COUNTIFS(BTT[Verwendete Transaktion (Pflichtauswahl)],BTT[[#This Row],[Verwendete Transaktion (Pflichtauswahl)]],BTT[SAP-Modul
(Pflichtauswahl)],"&lt;&gt;"&amp;BTT[[#This Row],[SAP-Modul
(Pflichtauswahl)]])&gt;0,"Modul anders","okay"),"")</f>
        <v>okay</v>
      </c>
      <c r="AQ1320" t="str">
        <f>IFERROR(IF(COUNTIFS(BTT[Verwendete Transaktion (Pflichtauswahl)],BTT[[#This Row],[Verwendete Transaktion (Pflichtauswahl)]],BTT[Verantwortliches TP
(automatisch)],"&lt;&gt;"&amp;BTT[[#This Row],[Verantwortliches TP
(automatisch)]])&gt;0,"Transaktion mehrfach","okay"),"")</f>
        <v>okay</v>
      </c>
      <c r="AR1320" t="str">
        <f>IFERROR(IF(COUNTIFS(BTT[Verwendete Transaktion (Pflichtauswahl)],BTT[[#This Row],[Verwendete Transaktion (Pflichtauswahl)]],BTT[Verantwortliches TP
(automatisch)],"&lt;&gt;"&amp;VLOOKUP(aktives_Teilprojekt,Teilprojekte[[Teilprojekte]:[Kürzel]],2,FALSE))&gt;0,"Transaktion mehrfach","okay"),"")</f>
        <v>okay</v>
      </c>
      <c r="AS1320" t="s">
        <v>3708</v>
      </c>
    </row>
    <row r="1321" spans="1:45">
      <c r="A1321" t="str">
        <f>IFERROR(IF(BTT[[#This Row],[Lfd Nr. 
(aus konsolidierter Datei)]]&lt;&gt;"",BTT[[#This Row],[Lfd Nr. 
(aus konsolidierter Datei)]],VLOOKUP(aktives_Teilprojekt,Teilprojekte[[Teilprojekte]:[Kürzel]],2,FALSE)&amp;ROW(BTT[[#This Row],[Lfd Nr.
(automatisch)]])-2),"")</f>
        <v>FI2800</v>
      </c>
      <c r="B1321" t="s">
        <v>2820</v>
      </c>
      <c r="D1321" t="s">
        <v>3689</v>
      </c>
      <c r="E1321" t="str">
        <f>IFERROR(IF(NOT(BTT[[#This Row],[Manuelle Änderung des Verantwortliches TP
(Auswahl - bei Bedarf)]]=""),BTT[[#This Row],[Manuelle Änderung des Verantwortliches TP
(Auswahl - bei Bedarf)]],VLOOKUP(BTT[[#This Row],[Hauptprozess
(Pflichtauswahl)]],Hauptprozesse[],3,FALSE)),"")</f>
        <v>FI</v>
      </c>
      <c r="G1321" t="s">
        <v>851</v>
      </c>
      <c r="H1321" t="s">
        <v>852</v>
      </c>
      <c r="I1321" t="s">
        <v>3709</v>
      </c>
      <c r="J1321" t="str">
        <f>IFERROR(VLOOKUP(BTT[[#This Row],[Verwendete Transaktion (Pflichtauswahl)]],Transaktionen[[Transaktionen]:[Langtext]],2,FALSE),"")</f>
        <v>aktive Unternnr. aber keine Hauptnr.</v>
      </c>
      <c r="O1321" t="s">
        <v>83</v>
      </c>
      <c r="T1321" t="s">
        <v>83</v>
      </c>
      <c r="V1321" t="str">
        <f>IFERROR(VLOOKUP(BTT[[#This Row],[Verwendetes Formular
(Auswahl falls relevant)]],Formulare[[Formularbezeichnung]:[Formularname (technisch)]],2,FALSE),"")</f>
        <v/>
      </c>
      <c r="X1321" t="s">
        <v>83</v>
      </c>
      <c r="Y1321" s="4"/>
      <c r="AC1321" s="22" t="s">
        <v>97</v>
      </c>
      <c r="AD1321" t="s">
        <v>98</v>
      </c>
      <c r="AF1321" s="22" t="s">
        <v>97</v>
      </c>
      <c r="AI1321" t="s">
        <v>99</v>
      </c>
      <c r="AJ1321" t="s">
        <v>99</v>
      </c>
      <c r="AK1321" t="str">
        <f>IF(BTT[[#This Row],[Subprozess
(optionale Auswahl)]]="","okay",IF(VLOOKUP(BTT[[#This Row],[Subprozess
(optionale Auswahl)]],BPML[[Subprozess]:[Zugeordneter Hauptprozess]],3,FALSE)=BTT[[#This Row],[Hauptprozess
(Pflichtauswahl)]],"okay","falscher Subprozess"))</f>
        <v>okay</v>
      </c>
      <c r="AL1321" t="str">
        <f>IF(aktives_Teilprojekt="Master","",IF(BTT[[#This Row],[Verantwortliches TP
(automatisch)]]=VLOOKUP(aktives_Teilprojekt,Teilprojekte[[Teilprojekte]:[Kürzel]],2,FALSE),"okay","Hauptprozess anderes TP"))</f>
        <v>okay</v>
      </c>
      <c r="AM13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1" t="str">
        <f>IFERROR(IF(BTT[[#This Row],[SAP-Modul
(Pflichtauswahl)]]&lt;&gt;VLOOKUP(BTT[[#This Row],[Verwendete Transaktion (Pflichtauswahl)]],Transaktionen[[Transaktionen]:[Modul]],3,FALSE),"Modul anders","okay"),"")</f>
        <v>okay</v>
      </c>
      <c r="AP1321" t="str">
        <f>IFERROR(IF(COUNTIFS(BTT[Verwendete Transaktion (Pflichtauswahl)],BTT[[#This Row],[Verwendete Transaktion (Pflichtauswahl)]],BTT[SAP-Modul
(Pflichtauswahl)],"&lt;&gt;"&amp;BTT[[#This Row],[SAP-Modul
(Pflichtauswahl)]])&gt;0,"Modul anders","okay"),"")</f>
        <v>okay</v>
      </c>
      <c r="AQ1321" t="str">
        <f>IFERROR(IF(COUNTIFS(BTT[Verwendete Transaktion (Pflichtauswahl)],BTT[[#This Row],[Verwendete Transaktion (Pflichtauswahl)]],BTT[Verantwortliches TP
(automatisch)],"&lt;&gt;"&amp;BTT[[#This Row],[Verantwortliches TP
(automatisch)]])&gt;0,"Transaktion mehrfach","okay"),"")</f>
        <v>okay</v>
      </c>
      <c r="AR1321" t="str">
        <f>IFERROR(IF(COUNTIFS(BTT[Verwendete Transaktion (Pflichtauswahl)],BTT[[#This Row],[Verwendete Transaktion (Pflichtauswahl)]],BTT[Verantwortliches TP
(automatisch)],"&lt;&gt;"&amp;VLOOKUP(aktives_Teilprojekt,Teilprojekte[[Teilprojekte]:[Kürzel]],2,FALSE))&gt;0,"Transaktion mehrfach","okay"),"")</f>
        <v>okay</v>
      </c>
      <c r="AS1321" t="s">
        <v>3710</v>
      </c>
    </row>
    <row r="1322" spans="1:45">
      <c r="A1322" t="str">
        <f>IFERROR(IF(BTT[[#This Row],[Lfd Nr. 
(aus konsolidierter Datei)]]&lt;&gt;"",BTT[[#This Row],[Lfd Nr. 
(aus konsolidierter Datei)]],VLOOKUP(aktives_Teilprojekt,Teilprojekte[[Teilprojekte]:[Kürzel]],2,FALSE)&amp;ROW(BTT[[#This Row],[Lfd Nr.
(automatisch)]])-2),"")</f>
        <v>FI2801</v>
      </c>
      <c r="B1322" t="s">
        <v>2820</v>
      </c>
      <c r="D1322" t="s">
        <v>3689</v>
      </c>
      <c r="E1322" t="str">
        <f>IFERROR(IF(NOT(BTT[[#This Row],[Manuelle Änderung des Verantwortliches TP
(Auswahl - bei Bedarf)]]=""),BTT[[#This Row],[Manuelle Änderung des Verantwortliches TP
(Auswahl - bei Bedarf)]],VLOOKUP(BTT[[#This Row],[Hauptprozess
(Pflichtauswahl)]],Hauptprozesse[],3,FALSE)),"")</f>
        <v>FI</v>
      </c>
      <c r="G1322" t="s">
        <v>851</v>
      </c>
      <c r="H1322" t="s">
        <v>852</v>
      </c>
      <c r="I1322" t="s">
        <v>3711</v>
      </c>
      <c r="J1322" t="str">
        <f>IFERROR(VLOOKUP(BTT[[#This Row],[Verwendete Transaktion (Pflichtauswahl)]],Transaktionen[[Transaktionen]:[Langtext]],2,FALSE),"")</f>
        <v>Anlagenbestand nach Ortsdaten</v>
      </c>
      <c r="O1322" t="s">
        <v>83</v>
      </c>
      <c r="T1322" t="s">
        <v>83</v>
      </c>
      <c r="V1322" t="str">
        <f>IFERROR(VLOOKUP(BTT[[#This Row],[Verwendetes Formular
(Auswahl falls relevant)]],Formulare[[Formularbezeichnung]:[Formularname (technisch)]],2,FALSE),"")</f>
        <v/>
      </c>
      <c r="X1322" t="s">
        <v>83</v>
      </c>
      <c r="Y1322" s="4"/>
      <c r="AC1322" s="22" t="s">
        <v>97</v>
      </c>
      <c r="AD1322" t="s">
        <v>98</v>
      </c>
      <c r="AF1322" s="22" t="s">
        <v>97</v>
      </c>
      <c r="AI1322" t="s">
        <v>99</v>
      </c>
      <c r="AJ1322" t="s">
        <v>99</v>
      </c>
      <c r="AK1322" t="str">
        <f>IF(BTT[[#This Row],[Subprozess
(optionale Auswahl)]]="","okay",IF(VLOOKUP(BTT[[#This Row],[Subprozess
(optionale Auswahl)]],BPML[[Subprozess]:[Zugeordneter Hauptprozess]],3,FALSE)=BTT[[#This Row],[Hauptprozess
(Pflichtauswahl)]],"okay","falscher Subprozess"))</f>
        <v>okay</v>
      </c>
      <c r="AL1322" t="str">
        <f>IF(aktives_Teilprojekt="Master","",IF(BTT[[#This Row],[Verantwortliches TP
(automatisch)]]=VLOOKUP(aktives_Teilprojekt,Teilprojekte[[Teilprojekte]:[Kürzel]],2,FALSE),"okay","Hauptprozess anderes TP"))</f>
        <v>okay</v>
      </c>
      <c r="AM13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2" t="str">
        <f>IFERROR(IF(BTT[[#This Row],[SAP-Modul
(Pflichtauswahl)]]&lt;&gt;VLOOKUP(BTT[[#This Row],[Verwendete Transaktion (Pflichtauswahl)]],Transaktionen[[Transaktionen]:[Modul]],3,FALSE),"Modul anders","okay"),"")</f>
        <v>okay</v>
      </c>
      <c r="AP1322" t="str">
        <f>IFERROR(IF(COUNTIFS(BTT[Verwendete Transaktion (Pflichtauswahl)],BTT[[#This Row],[Verwendete Transaktion (Pflichtauswahl)]],BTT[SAP-Modul
(Pflichtauswahl)],"&lt;&gt;"&amp;BTT[[#This Row],[SAP-Modul
(Pflichtauswahl)]])&gt;0,"Modul anders","okay"),"")</f>
        <v>okay</v>
      </c>
      <c r="AQ1322" t="str">
        <f>IFERROR(IF(COUNTIFS(BTT[Verwendete Transaktion (Pflichtauswahl)],BTT[[#This Row],[Verwendete Transaktion (Pflichtauswahl)]],BTT[Verantwortliches TP
(automatisch)],"&lt;&gt;"&amp;BTT[[#This Row],[Verantwortliches TP
(automatisch)]])&gt;0,"Transaktion mehrfach","okay"),"")</f>
        <v>okay</v>
      </c>
      <c r="AR1322" t="str">
        <f>IFERROR(IF(COUNTIFS(BTT[Verwendete Transaktion (Pflichtauswahl)],BTT[[#This Row],[Verwendete Transaktion (Pflichtauswahl)]],BTT[Verantwortliches TP
(automatisch)],"&lt;&gt;"&amp;VLOOKUP(aktives_Teilprojekt,Teilprojekte[[Teilprojekte]:[Kürzel]],2,FALSE))&gt;0,"Transaktion mehrfach","okay"),"")</f>
        <v>okay</v>
      </c>
      <c r="AS1322" t="s">
        <v>3712</v>
      </c>
    </row>
    <row r="1323" spans="1:45">
      <c r="A1323" t="str">
        <f>IFERROR(IF(BTT[[#This Row],[Lfd Nr. 
(aus konsolidierter Datei)]]&lt;&gt;"",BTT[[#This Row],[Lfd Nr. 
(aus konsolidierter Datei)]],VLOOKUP(aktives_Teilprojekt,Teilprojekte[[Teilprojekte]:[Kürzel]],2,FALSE)&amp;ROW(BTT[[#This Row],[Lfd Nr.
(automatisch)]])-2),"")</f>
        <v>FI2802</v>
      </c>
      <c r="B1323" t="s">
        <v>2820</v>
      </c>
      <c r="D1323" t="s">
        <v>3689</v>
      </c>
      <c r="E1323" t="str">
        <f>IFERROR(IF(NOT(BTT[[#This Row],[Manuelle Änderung des Verantwortliches TP
(Auswahl - bei Bedarf)]]=""),BTT[[#This Row],[Manuelle Änderung des Verantwortliches TP
(Auswahl - bei Bedarf)]],VLOOKUP(BTT[[#This Row],[Hauptprozess
(Pflichtauswahl)]],Hauptprozesse[],3,FALSE)),"")</f>
        <v>FI</v>
      </c>
      <c r="G1323" t="s">
        <v>851</v>
      </c>
      <c r="H1323" t="s">
        <v>852</v>
      </c>
      <c r="I1323" t="s">
        <v>3713</v>
      </c>
      <c r="J1323" t="str">
        <f>IFERROR(VLOOKUP(BTT[[#This Row],[Verwendete Transaktion (Pflichtauswahl)]],Transaktionen[[Transaktionen]:[Langtext]],2,FALSE),"")</f>
        <v>aufgefundene Anlagen</v>
      </c>
      <c r="O1323" t="s">
        <v>83</v>
      </c>
      <c r="T1323" t="s">
        <v>83</v>
      </c>
      <c r="V1323" t="str">
        <f>IFERROR(VLOOKUP(BTT[[#This Row],[Verwendetes Formular
(Auswahl falls relevant)]],Formulare[[Formularbezeichnung]:[Formularname (technisch)]],2,FALSE),"")</f>
        <v/>
      </c>
      <c r="X1323" t="s">
        <v>83</v>
      </c>
      <c r="Y1323" s="4"/>
      <c r="AC1323" s="22" t="s">
        <v>97</v>
      </c>
      <c r="AD1323" t="s">
        <v>98</v>
      </c>
      <c r="AF1323" s="22" t="s">
        <v>97</v>
      </c>
      <c r="AI1323" t="s">
        <v>99</v>
      </c>
      <c r="AJ1323" t="s">
        <v>99</v>
      </c>
      <c r="AK1323" t="str">
        <f>IF(BTT[[#This Row],[Subprozess
(optionale Auswahl)]]="","okay",IF(VLOOKUP(BTT[[#This Row],[Subprozess
(optionale Auswahl)]],BPML[[Subprozess]:[Zugeordneter Hauptprozess]],3,FALSE)=BTT[[#This Row],[Hauptprozess
(Pflichtauswahl)]],"okay","falscher Subprozess"))</f>
        <v>okay</v>
      </c>
      <c r="AL1323" t="str">
        <f>IF(aktives_Teilprojekt="Master","",IF(BTT[[#This Row],[Verantwortliches TP
(automatisch)]]=VLOOKUP(aktives_Teilprojekt,Teilprojekte[[Teilprojekte]:[Kürzel]],2,FALSE),"okay","Hauptprozess anderes TP"))</f>
        <v>okay</v>
      </c>
      <c r="AM13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3" t="str">
        <f>IFERROR(IF(BTT[[#This Row],[SAP-Modul
(Pflichtauswahl)]]&lt;&gt;VLOOKUP(BTT[[#This Row],[Verwendete Transaktion (Pflichtauswahl)]],Transaktionen[[Transaktionen]:[Modul]],3,FALSE),"Modul anders","okay"),"")</f>
        <v>okay</v>
      </c>
      <c r="AP1323" t="str">
        <f>IFERROR(IF(COUNTIFS(BTT[Verwendete Transaktion (Pflichtauswahl)],BTT[[#This Row],[Verwendete Transaktion (Pflichtauswahl)]],BTT[SAP-Modul
(Pflichtauswahl)],"&lt;&gt;"&amp;BTT[[#This Row],[SAP-Modul
(Pflichtauswahl)]])&gt;0,"Modul anders","okay"),"")</f>
        <v>okay</v>
      </c>
      <c r="AQ1323" t="str">
        <f>IFERROR(IF(COUNTIFS(BTT[Verwendete Transaktion (Pflichtauswahl)],BTT[[#This Row],[Verwendete Transaktion (Pflichtauswahl)]],BTT[Verantwortliches TP
(automatisch)],"&lt;&gt;"&amp;BTT[[#This Row],[Verantwortliches TP
(automatisch)]])&gt;0,"Transaktion mehrfach","okay"),"")</f>
        <v>okay</v>
      </c>
      <c r="AR1323" t="str">
        <f>IFERROR(IF(COUNTIFS(BTT[Verwendete Transaktion (Pflichtauswahl)],BTT[[#This Row],[Verwendete Transaktion (Pflichtauswahl)]],BTT[Verantwortliches TP
(automatisch)],"&lt;&gt;"&amp;VLOOKUP(aktives_Teilprojekt,Teilprojekte[[Teilprojekte]:[Kürzel]],2,FALSE))&gt;0,"Transaktion mehrfach","okay"),"")</f>
        <v>okay</v>
      </c>
      <c r="AS1323" t="s">
        <v>3714</v>
      </c>
    </row>
    <row r="1324" spans="1:45">
      <c r="A1324" t="str">
        <f>IFERROR(IF(BTT[[#This Row],[Lfd Nr. 
(aus konsolidierter Datei)]]&lt;&gt;"",BTT[[#This Row],[Lfd Nr. 
(aus konsolidierter Datei)]],VLOOKUP(aktives_Teilprojekt,Teilprojekte[[Teilprojekte]:[Kürzel]],2,FALSE)&amp;ROW(BTT[[#This Row],[Lfd Nr.
(automatisch)]])-2),"")</f>
        <v>NL350</v>
      </c>
      <c r="B1324" t="s">
        <v>982</v>
      </c>
      <c r="D1324" t="s">
        <v>3715</v>
      </c>
      <c r="E1324" t="str">
        <f>IFERROR(IF(NOT(BTT[[#This Row],[Manuelle Änderung des Verantwortliches TP
(Auswahl - bei Bedarf)]]=""),BTT[[#This Row],[Manuelle Änderung des Verantwortliches TP
(Auswahl - bei Bedarf)]],VLOOKUP(BTT[[#This Row],[Hauptprozess
(Pflichtauswahl)]],Hauptprozesse[],3,FALSE)),"")</f>
        <v>FI</v>
      </c>
      <c r="F1324" t="s">
        <v>5</v>
      </c>
      <c r="G1324" t="s">
        <v>93</v>
      </c>
      <c r="H1324" t="s">
        <v>852</v>
      </c>
      <c r="I1324" t="s">
        <v>3716</v>
      </c>
      <c r="J1324" t="str">
        <f>IFERROR(VLOOKUP(BTT[[#This Row],[Verwendete Transaktion (Pflichtauswahl)]],Transaktionen[[Transaktionen]:[Langtext]],2,FALSE),"")</f>
        <v>Anlagenkarte drucken</v>
      </c>
      <c r="O1324" t="s">
        <v>83</v>
      </c>
      <c r="R1324" t="s">
        <v>985</v>
      </c>
      <c r="T1324" t="s">
        <v>83</v>
      </c>
      <c r="V1324" t="str">
        <f>IFERROR(VLOOKUP(BTT[[#This Row],[Verwendetes Formular
(Auswahl falls relevant)]],Formulare[[Formularbezeichnung]:[Formularname (technisch)]],2,FALSE),"")</f>
        <v/>
      </c>
      <c r="X1324" t="s">
        <v>83</v>
      </c>
      <c r="Y1324" s="4"/>
      <c r="AC1324" s="22" t="s">
        <v>97</v>
      </c>
      <c r="AD1324" t="s">
        <v>98</v>
      </c>
      <c r="AF1324" s="22" t="s">
        <v>97</v>
      </c>
      <c r="AI1324" t="s">
        <v>99</v>
      </c>
      <c r="AJ1324" t="s">
        <v>99</v>
      </c>
      <c r="AK1324" t="str">
        <f>IF(BTT[[#This Row],[Subprozess
(optionale Auswahl)]]="","okay",IF(VLOOKUP(BTT[[#This Row],[Subprozess
(optionale Auswahl)]],BPML[[Subprozess]:[Zugeordneter Hauptprozess]],3,FALSE)=BTT[[#This Row],[Hauptprozess
(Pflichtauswahl)]],"okay","falscher Subprozess"))</f>
        <v>okay</v>
      </c>
      <c r="AL1324" t="str">
        <f>IF(aktives_Teilprojekt="Master","",IF(BTT[[#This Row],[Verantwortliches TP
(automatisch)]]=VLOOKUP(aktives_Teilprojekt,Teilprojekte[[Teilprojekte]:[Kürzel]],2,FALSE),"okay","Hauptprozess anderes TP"))</f>
        <v>okay</v>
      </c>
      <c r="AM13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4" t="str">
        <f>IFERROR(IF(BTT[[#This Row],[SAP-Modul
(Pflichtauswahl)]]&lt;&gt;VLOOKUP(BTT[[#This Row],[Verwendete Transaktion (Pflichtauswahl)]],Transaktionen[[Transaktionen]:[Modul]],3,FALSE),"Modul anders","okay"),"")</f>
        <v>okay</v>
      </c>
      <c r="AP1324" t="str">
        <f>IFERROR(IF(COUNTIFS(BTT[Verwendete Transaktion (Pflichtauswahl)],BTT[[#This Row],[Verwendete Transaktion (Pflichtauswahl)]],BTT[SAP-Modul
(Pflichtauswahl)],"&lt;&gt;"&amp;BTT[[#This Row],[SAP-Modul
(Pflichtauswahl)]])&gt;0,"Modul anders","okay"),"")</f>
        <v>okay</v>
      </c>
      <c r="AQ1324" t="str">
        <f>IFERROR(IF(COUNTIFS(BTT[Verwendete Transaktion (Pflichtauswahl)],BTT[[#This Row],[Verwendete Transaktion (Pflichtauswahl)]],BTT[Verantwortliches TP
(automatisch)],"&lt;&gt;"&amp;BTT[[#This Row],[Verantwortliches TP
(automatisch)]])&gt;0,"Transaktion mehrfach","okay"),"")</f>
        <v>okay</v>
      </c>
      <c r="AR1324" t="str">
        <f>IFERROR(IF(COUNTIFS(BTT[Verwendete Transaktion (Pflichtauswahl)],BTT[[#This Row],[Verwendete Transaktion (Pflichtauswahl)]],BTT[Verantwortliches TP
(automatisch)],"&lt;&gt;"&amp;VLOOKUP(aktives_Teilprojekt,Teilprojekte[[Teilprojekte]:[Kürzel]],2,FALSE))&gt;0,"Transaktion mehrfach","okay"),"")</f>
        <v>okay</v>
      </c>
      <c r="AS1324" t="s">
        <v>3717</v>
      </c>
    </row>
    <row r="1325" spans="1:45">
      <c r="A1325" t="str">
        <f>IFERROR(IF(BTT[[#This Row],[Lfd Nr. 
(aus konsolidierter Datei)]]&lt;&gt;"",BTT[[#This Row],[Lfd Nr. 
(aus konsolidierter Datei)]],VLOOKUP(aktives_Teilprojekt,Teilprojekte[[Teilprojekte]:[Kürzel]],2,FALSE)&amp;ROW(BTT[[#This Row],[Lfd Nr.
(automatisch)]])-2),"")</f>
        <v>FI2803</v>
      </c>
      <c r="B1325" t="s">
        <v>2820</v>
      </c>
      <c r="D1325" t="s">
        <v>3689</v>
      </c>
      <c r="E1325" t="str">
        <f>IFERROR(IF(NOT(BTT[[#This Row],[Manuelle Änderung des Verantwortliches TP
(Auswahl - bei Bedarf)]]=""),BTT[[#This Row],[Manuelle Änderung des Verantwortliches TP
(Auswahl - bei Bedarf)]],VLOOKUP(BTT[[#This Row],[Hauptprozess
(Pflichtauswahl)]],Hauptprozesse[],3,FALSE)),"")</f>
        <v>FI</v>
      </c>
      <c r="G1325" t="s">
        <v>851</v>
      </c>
      <c r="H1325" t="s">
        <v>852</v>
      </c>
      <c r="I1325" t="s">
        <v>3716</v>
      </c>
      <c r="J1325" t="str">
        <f>IFERROR(VLOOKUP(BTT[[#This Row],[Verwendete Transaktion (Pflichtauswahl)]],Transaktionen[[Transaktionen]:[Langtext]],2,FALSE),"")</f>
        <v>Anlagenkarte drucken</v>
      </c>
      <c r="O1325" t="s">
        <v>83</v>
      </c>
      <c r="T1325" t="s">
        <v>83</v>
      </c>
      <c r="V1325" t="str">
        <f>IFERROR(VLOOKUP(BTT[[#This Row],[Verwendetes Formular
(Auswahl falls relevant)]],Formulare[[Formularbezeichnung]:[Formularname (technisch)]],2,FALSE),"")</f>
        <v/>
      </c>
      <c r="X1325" t="s">
        <v>83</v>
      </c>
      <c r="Y1325" s="4"/>
      <c r="AC1325" s="22" t="s">
        <v>97</v>
      </c>
      <c r="AD1325" t="s">
        <v>98</v>
      </c>
      <c r="AF1325" s="22" t="s">
        <v>97</v>
      </c>
      <c r="AI1325" t="s">
        <v>99</v>
      </c>
      <c r="AJ1325" t="s">
        <v>99</v>
      </c>
      <c r="AK1325" t="str">
        <f>IF(BTT[[#This Row],[Subprozess
(optionale Auswahl)]]="","okay",IF(VLOOKUP(BTT[[#This Row],[Subprozess
(optionale Auswahl)]],BPML[[Subprozess]:[Zugeordneter Hauptprozess]],3,FALSE)=BTT[[#This Row],[Hauptprozess
(Pflichtauswahl)]],"okay","falscher Subprozess"))</f>
        <v>okay</v>
      </c>
      <c r="AL1325" t="str">
        <f>IF(aktives_Teilprojekt="Master","",IF(BTT[[#This Row],[Verantwortliches TP
(automatisch)]]=VLOOKUP(aktives_Teilprojekt,Teilprojekte[[Teilprojekte]:[Kürzel]],2,FALSE),"okay","Hauptprozess anderes TP"))</f>
        <v>okay</v>
      </c>
      <c r="AM13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5" t="str">
        <f>IFERROR(IF(BTT[[#This Row],[SAP-Modul
(Pflichtauswahl)]]&lt;&gt;VLOOKUP(BTT[[#This Row],[Verwendete Transaktion (Pflichtauswahl)]],Transaktionen[[Transaktionen]:[Modul]],3,FALSE),"Modul anders","okay"),"")</f>
        <v>okay</v>
      </c>
      <c r="AP1325" t="str">
        <f>IFERROR(IF(COUNTIFS(BTT[Verwendete Transaktion (Pflichtauswahl)],BTT[[#This Row],[Verwendete Transaktion (Pflichtauswahl)]],BTT[SAP-Modul
(Pflichtauswahl)],"&lt;&gt;"&amp;BTT[[#This Row],[SAP-Modul
(Pflichtauswahl)]])&gt;0,"Modul anders","okay"),"")</f>
        <v>okay</v>
      </c>
      <c r="AQ1325" t="str">
        <f>IFERROR(IF(COUNTIFS(BTT[Verwendete Transaktion (Pflichtauswahl)],BTT[[#This Row],[Verwendete Transaktion (Pflichtauswahl)]],BTT[Verantwortliches TP
(automatisch)],"&lt;&gt;"&amp;BTT[[#This Row],[Verantwortliches TP
(automatisch)]])&gt;0,"Transaktion mehrfach","okay"),"")</f>
        <v>okay</v>
      </c>
      <c r="AR1325" t="str">
        <f>IFERROR(IF(COUNTIFS(BTT[Verwendete Transaktion (Pflichtauswahl)],BTT[[#This Row],[Verwendete Transaktion (Pflichtauswahl)]],BTT[Verantwortliches TP
(automatisch)],"&lt;&gt;"&amp;VLOOKUP(aktives_Teilprojekt,Teilprojekte[[Teilprojekte]:[Kürzel]],2,FALSE))&gt;0,"Transaktion mehrfach","okay"),"")</f>
        <v>okay</v>
      </c>
      <c r="AS1325" t="s">
        <v>3718</v>
      </c>
    </row>
    <row r="1326" spans="1:45">
      <c r="A1326" t="str">
        <f>IFERROR(IF(BTT[[#This Row],[Lfd Nr. 
(aus konsolidierter Datei)]]&lt;&gt;"",BTT[[#This Row],[Lfd Nr. 
(aus konsolidierter Datei)]],VLOOKUP(aktives_Teilprojekt,Teilprojekte[[Teilprojekte]:[Kürzel]],2,FALSE)&amp;ROW(BTT[[#This Row],[Lfd Nr.
(automatisch)]])-2),"")</f>
        <v>FI1306</v>
      </c>
      <c r="B1326" t="s">
        <v>2820</v>
      </c>
      <c r="D1326" t="s">
        <v>3719</v>
      </c>
      <c r="E1326" t="str">
        <f>IFERROR(IF(NOT(BTT[[#This Row],[Manuelle Änderung des Verantwortliches TP
(Auswahl - bei Bedarf)]]=""),BTT[[#This Row],[Manuelle Änderung des Verantwortliches TP
(Auswahl - bei Bedarf)]],VLOOKUP(BTT[[#This Row],[Hauptprozess
(Pflichtauswahl)]],Hauptprozesse[],3,FALSE)),"")</f>
        <v>FI</v>
      </c>
      <c r="H1326" t="s">
        <v>852</v>
      </c>
      <c r="I1326" t="s">
        <v>3720</v>
      </c>
      <c r="J1326" t="str">
        <f>IFERROR(VLOOKUP(BTT[[#This Row],[Verwendete Transaktion (Pflichtauswahl)]],Transaktionen[[Transaktionen]:[Langtext]],2,FALSE),"")</f>
        <v>MAM: Freigabeliste bearbeiten</v>
      </c>
      <c r="O1326" t="s">
        <v>83</v>
      </c>
      <c r="T1326" t="s">
        <v>83</v>
      </c>
      <c r="V1326" t="str">
        <f>IFERROR(VLOOKUP(BTT[[#This Row],[Verwendetes Formular
(Auswahl falls relevant)]],Formulare[[Formularbezeichnung]:[Formularname (technisch)]],2,FALSE),"")</f>
        <v/>
      </c>
      <c r="X1326" t="s">
        <v>83</v>
      </c>
      <c r="Y1326" s="4"/>
      <c r="AC1326" s="22" t="s">
        <v>97</v>
      </c>
      <c r="AD1326" t="s">
        <v>98</v>
      </c>
      <c r="AF1326" s="22" t="s">
        <v>97</v>
      </c>
      <c r="AI1326" t="s">
        <v>99</v>
      </c>
      <c r="AJ1326" t="s">
        <v>99</v>
      </c>
      <c r="AK1326" t="str">
        <f>IF(BTT[[#This Row],[Subprozess
(optionale Auswahl)]]="","okay",IF(VLOOKUP(BTT[[#This Row],[Subprozess
(optionale Auswahl)]],BPML[[Subprozess]:[Zugeordneter Hauptprozess]],3,FALSE)=BTT[[#This Row],[Hauptprozess
(Pflichtauswahl)]],"okay","falscher Subprozess"))</f>
        <v>okay</v>
      </c>
      <c r="AL1326" t="str">
        <f>IF(aktives_Teilprojekt="Master","",IF(BTT[[#This Row],[Verantwortliches TP
(automatisch)]]=VLOOKUP(aktives_Teilprojekt,Teilprojekte[[Teilprojekte]:[Kürzel]],2,FALSE),"okay","Hauptprozess anderes TP"))</f>
        <v>okay</v>
      </c>
      <c r="AM13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6" t="str">
        <f>IFERROR(IF(BTT[[#This Row],[SAP-Modul
(Pflichtauswahl)]]&lt;&gt;VLOOKUP(BTT[[#This Row],[Verwendete Transaktion (Pflichtauswahl)]],Transaktionen[[Transaktionen]:[Modul]],3,FALSE),"Modul anders","okay"),"")</f>
        <v>okay</v>
      </c>
      <c r="AP1326" t="str">
        <f>IFERROR(IF(COUNTIFS(BTT[Verwendete Transaktion (Pflichtauswahl)],BTT[[#This Row],[Verwendete Transaktion (Pflichtauswahl)]],BTT[SAP-Modul
(Pflichtauswahl)],"&lt;&gt;"&amp;BTT[[#This Row],[SAP-Modul
(Pflichtauswahl)]])&gt;0,"Modul anders","okay"),"")</f>
        <v>okay</v>
      </c>
      <c r="AQ1326" t="str">
        <f>IFERROR(IF(COUNTIFS(BTT[Verwendete Transaktion (Pflichtauswahl)],BTT[[#This Row],[Verwendete Transaktion (Pflichtauswahl)]],BTT[Verantwortliches TP
(automatisch)],"&lt;&gt;"&amp;BTT[[#This Row],[Verantwortliches TP
(automatisch)]])&gt;0,"Transaktion mehrfach","okay"),"")</f>
        <v>okay</v>
      </c>
      <c r="AR1326" t="str">
        <f>IFERROR(IF(COUNTIFS(BTT[Verwendete Transaktion (Pflichtauswahl)],BTT[[#This Row],[Verwendete Transaktion (Pflichtauswahl)]],BTT[Verantwortliches TP
(automatisch)],"&lt;&gt;"&amp;VLOOKUP(aktives_Teilprojekt,Teilprojekte[[Teilprojekte]:[Kürzel]],2,FALSE))&gt;0,"Transaktion mehrfach","okay"),"")</f>
        <v>okay</v>
      </c>
      <c r="AS1326" t="s">
        <v>3721</v>
      </c>
    </row>
    <row r="1327" spans="1:45">
      <c r="A1327" t="str">
        <f>IFERROR(IF(BTT[[#This Row],[Lfd Nr. 
(aus konsolidierter Datei)]]&lt;&gt;"",BTT[[#This Row],[Lfd Nr. 
(aus konsolidierter Datei)]],VLOOKUP(aktives_Teilprojekt,Teilprojekte[[Teilprojekte]:[Kürzel]],2,FALSE)&amp;ROW(BTT[[#This Row],[Lfd Nr.
(automatisch)]])-2),"")</f>
        <v>FI2804</v>
      </c>
      <c r="B1327" t="s">
        <v>2820</v>
      </c>
      <c r="D1327" t="s">
        <v>3689</v>
      </c>
      <c r="E1327" t="str">
        <f>IFERROR(IF(NOT(BTT[[#This Row],[Manuelle Änderung des Verantwortliches TP
(Auswahl - bei Bedarf)]]=""),BTT[[#This Row],[Manuelle Änderung des Verantwortliches TP
(Auswahl - bei Bedarf)]],VLOOKUP(BTT[[#This Row],[Hauptprozess
(Pflichtauswahl)]],Hauptprozesse[],3,FALSE)),"")</f>
        <v>FI</v>
      </c>
      <c r="G1327" t="s">
        <v>851</v>
      </c>
      <c r="H1327" t="s">
        <v>852</v>
      </c>
      <c r="I1327" t="s">
        <v>3722</v>
      </c>
      <c r="J1327" t="str">
        <f>IFERROR(VLOOKUP(BTT[[#This Row],[Verwendete Transaktion (Pflichtauswahl)]],Transaktionen[[Transaktionen]:[Langtext]],2,FALSE),"")</f>
        <v>MAM: Tab.pflege ZV_ORG_OAV</v>
      </c>
      <c r="O1327" t="s">
        <v>83</v>
      </c>
      <c r="T1327" t="s">
        <v>83</v>
      </c>
      <c r="V1327" t="str">
        <f>IFERROR(VLOOKUP(BTT[[#This Row],[Verwendetes Formular
(Auswahl falls relevant)]],Formulare[[Formularbezeichnung]:[Formularname (technisch)]],2,FALSE),"")</f>
        <v/>
      </c>
      <c r="X1327" t="s">
        <v>83</v>
      </c>
      <c r="Y1327" s="4"/>
      <c r="AC1327" s="22" t="s">
        <v>97</v>
      </c>
      <c r="AD1327" t="s">
        <v>98</v>
      </c>
      <c r="AF1327" s="22" t="s">
        <v>97</v>
      </c>
      <c r="AI1327" t="s">
        <v>99</v>
      </c>
      <c r="AJ1327" t="s">
        <v>99</v>
      </c>
      <c r="AK1327" t="str">
        <f>IF(BTT[[#This Row],[Subprozess
(optionale Auswahl)]]="","okay",IF(VLOOKUP(BTT[[#This Row],[Subprozess
(optionale Auswahl)]],BPML[[Subprozess]:[Zugeordneter Hauptprozess]],3,FALSE)=BTT[[#This Row],[Hauptprozess
(Pflichtauswahl)]],"okay","falscher Subprozess"))</f>
        <v>okay</v>
      </c>
      <c r="AL1327" t="str">
        <f>IF(aktives_Teilprojekt="Master","",IF(BTT[[#This Row],[Verantwortliches TP
(automatisch)]]=VLOOKUP(aktives_Teilprojekt,Teilprojekte[[Teilprojekte]:[Kürzel]],2,FALSE),"okay","Hauptprozess anderes TP"))</f>
        <v>okay</v>
      </c>
      <c r="AM13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7" t="str">
        <f>IFERROR(IF(BTT[[#This Row],[SAP-Modul
(Pflichtauswahl)]]&lt;&gt;VLOOKUP(BTT[[#This Row],[Verwendete Transaktion (Pflichtauswahl)]],Transaktionen[[Transaktionen]:[Modul]],3,FALSE),"Modul anders","okay"),"")</f>
        <v>okay</v>
      </c>
      <c r="AP1327" t="str">
        <f>IFERROR(IF(COUNTIFS(BTT[Verwendete Transaktion (Pflichtauswahl)],BTT[[#This Row],[Verwendete Transaktion (Pflichtauswahl)]],BTT[SAP-Modul
(Pflichtauswahl)],"&lt;&gt;"&amp;BTT[[#This Row],[SAP-Modul
(Pflichtauswahl)]])&gt;0,"Modul anders","okay"),"")</f>
        <v>okay</v>
      </c>
      <c r="AQ1327" t="str">
        <f>IFERROR(IF(COUNTIFS(BTT[Verwendete Transaktion (Pflichtauswahl)],BTT[[#This Row],[Verwendete Transaktion (Pflichtauswahl)]],BTT[Verantwortliches TP
(automatisch)],"&lt;&gt;"&amp;BTT[[#This Row],[Verantwortliches TP
(automatisch)]])&gt;0,"Transaktion mehrfach","okay"),"")</f>
        <v>okay</v>
      </c>
      <c r="AR1327" t="str">
        <f>IFERROR(IF(COUNTIFS(BTT[Verwendete Transaktion (Pflichtauswahl)],BTT[[#This Row],[Verwendete Transaktion (Pflichtauswahl)]],BTT[Verantwortliches TP
(automatisch)],"&lt;&gt;"&amp;VLOOKUP(aktives_Teilprojekt,Teilprojekte[[Teilprojekte]:[Kürzel]],2,FALSE))&gt;0,"Transaktion mehrfach","okay"),"")</f>
        <v>okay</v>
      </c>
      <c r="AS1327" t="s">
        <v>3723</v>
      </c>
    </row>
    <row r="1328" spans="1:45">
      <c r="A1328" t="str">
        <f>IFERROR(IF(BTT[[#This Row],[Lfd Nr. 
(aus konsolidierter Datei)]]&lt;&gt;"",BTT[[#This Row],[Lfd Nr. 
(aus konsolidierter Datei)]],VLOOKUP(aktives_Teilprojekt,Teilprojekte[[Teilprojekte]:[Kürzel]],2,FALSE)&amp;ROW(BTT[[#This Row],[Lfd Nr.
(automatisch)]])-2),"")</f>
        <v>FI2805</v>
      </c>
      <c r="B1328" t="s">
        <v>2820</v>
      </c>
      <c r="D1328" t="s">
        <v>3689</v>
      </c>
      <c r="E1328" t="str">
        <f>IFERROR(IF(NOT(BTT[[#This Row],[Manuelle Änderung des Verantwortliches TP
(Auswahl - bei Bedarf)]]=""),BTT[[#This Row],[Manuelle Änderung des Verantwortliches TP
(Auswahl - bei Bedarf)]],VLOOKUP(BTT[[#This Row],[Hauptprozess
(Pflichtauswahl)]],Hauptprozesse[],3,FALSE)),"")</f>
        <v>FI</v>
      </c>
      <c r="G1328" t="s">
        <v>851</v>
      </c>
      <c r="H1328" t="s">
        <v>852</v>
      </c>
      <c r="I1328" t="s">
        <v>3724</v>
      </c>
      <c r="J1328" t="str">
        <f>IFERROR(VLOOKUP(BTT[[#This Row],[Verwendete Transaktion (Pflichtauswahl)]],Transaktionen[[Transaktionen]:[Langtext]],2,FALSE),"")</f>
        <v>MAM: Tab.pflege ZV_ORG_IB</v>
      </c>
      <c r="O1328" t="s">
        <v>83</v>
      </c>
      <c r="T1328" t="s">
        <v>83</v>
      </c>
      <c r="V1328" t="str">
        <f>IFERROR(VLOOKUP(BTT[[#This Row],[Verwendetes Formular
(Auswahl falls relevant)]],Formulare[[Formularbezeichnung]:[Formularname (technisch)]],2,FALSE),"")</f>
        <v/>
      </c>
      <c r="X1328" t="s">
        <v>83</v>
      </c>
      <c r="Y1328" s="4"/>
      <c r="AC1328" s="22" t="s">
        <v>97</v>
      </c>
      <c r="AD1328" t="s">
        <v>98</v>
      </c>
      <c r="AF1328" s="22" t="s">
        <v>97</v>
      </c>
      <c r="AI1328" t="s">
        <v>99</v>
      </c>
      <c r="AJ1328" t="s">
        <v>99</v>
      </c>
      <c r="AK1328" t="str">
        <f>IF(BTT[[#This Row],[Subprozess
(optionale Auswahl)]]="","okay",IF(VLOOKUP(BTT[[#This Row],[Subprozess
(optionale Auswahl)]],BPML[[Subprozess]:[Zugeordneter Hauptprozess]],3,FALSE)=BTT[[#This Row],[Hauptprozess
(Pflichtauswahl)]],"okay","falscher Subprozess"))</f>
        <v>okay</v>
      </c>
      <c r="AL1328" t="str">
        <f>IF(aktives_Teilprojekt="Master","",IF(BTT[[#This Row],[Verantwortliches TP
(automatisch)]]=VLOOKUP(aktives_Teilprojekt,Teilprojekte[[Teilprojekte]:[Kürzel]],2,FALSE),"okay","Hauptprozess anderes TP"))</f>
        <v>okay</v>
      </c>
      <c r="AM13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8" t="str">
        <f>IFERROR(IF(BTT[[#This Row],[SAP-Modul
(Pflichtauswahl)]]&lt;&gt;VLOOKUP(BTT[[#This Row],[Verwendete Transaktion (Pflichtauswahl)]],Transaktionen[[Transaktionen]:[Modul]],3,FALSE),"Modul anders","okay"),"")</f>
        <v>okay</v>
      </c>
      <c r="AP1328" t="str">
        <f>IFERROR(IF(COUNTIFS(BTT[Verwendete Transaktion (Pflichtauswahl)],BTT[[#This Row],[Verwendete Transaktion (Pflichtauswahl)]],BTT[SAP-Modul
(Pflichtauswahl)],"&lt;&gt;"&amp;BTT[[#This Row],[SAP-Modul
(Pflichtauswahl)]])&gt;0,"Modul anders","okay"),"")</f>
        <v>okay</v>
      </c>
      <c r="AQ1328" t="str">
        <f>IFERROR(IF(COUNTIFS(BTT[Verwendete Transaktion (Pflichtauswahl)],BTT[[#This Row],[Verwendete Transaktion (Pflichtauswahl)]],BTT[Verantwortliches TP
(automatisch)],"&lt;&gt;"&amp;BTT[[#This Row],[Verantwortliches TP
(automatisch)]])&gt;0,"Transaktion mehrfach","okay"),"")</f>
        <v>okay</v>
      </c>
      <c r="AR1328" t="str">
        <f>IFERROR(IF(COUNTIFS(BTT[Verwendete Transaktion (Pflichtauswahl)],BTT[[#This Row],[Verwendete Transaktion (Pflichtauswahl)]],BTT[Verantwortliches TP
(automatisch)],"&lt;&gt;"&amp;VLOOKUP(aktives_Teilprojekt,Teilprojekte[[Teilprojekte]:[Kürzel]],2,FALSE))&gt;0,"Transaktion mehrfach","okay"),"")</f>
        <v>okay</v>
      </c>
      <c r="AS1328" t="s">
        <v>3725</v>
      </c>
    </row>
    <row r="1329" spans="1:45">
      <c r="A1329" t="str">
        <f>IFERROR(IF(BTT[[#This Row],[Lfd Nr. 
(aus konsolidierter Datei)]]&lt;&gt;"",BTT[[#This Row],[Lfd Nr. 
(aus konsolidierter Datei)]],VLOOKUP(aktives_Teilprojekt,Teilprojekte[[Teilprojekte]:[Kürzel]],2,FALSE)&amp;ROW(BTT[[#This Row],[Lfd Nr.
(automatisch)]])-2),"")</f>
        <v>FI2806</v>
      </c>
      <c r="B1329" t="s">
        <v>2820</v>
      </c>
      <c r="D1329" t="s">
        <v>3689</v>
      </c>
      <c r="E1329" t="str">
        <f>IFERROR(IF(NOT(BTT[[#This Row],[Manuelle Änderung des Verantwortliches TP
(Auswahl - bei Bedarf)]]=""),BTT[[#This Row],[Manuelle Änderung des Verantwortliches TP
(Auswahl - bei Bedarf)]],VLOOKUP(BTT[[#This Row],[Hauptprozess
(Pflichtauswahl)]],Hauptprozesse[],3,FALSE)),"")</f>
        <v>FI</v>
      </c>
      <c r="G1329" t="s">
        <v>851</v>
      </c>
      <c r="H1329" t="s">
        <v>852</v>
      </c>
      <c r="I1329" t="s">
        <v>3726</v>
      </c>
      <c r="J1329" t="str">
        <f>IFERROR(VLOOKUP(BTT[[#This Row],[Verwendete Transaktion (Pflichtauswahl)]],Transaktionen[[Transaktionen]:[Langtext]],2,FALSE),"")</f>
        <v>MAM: Arbeitsvorräte verwalten</v>
      </c>
      <c r="O1329" t="s">
        <v>83</v>
      </c>
      <c r="T1329" t="s">
        <v>83</v>
      </c>
      <c r="V1329" t="str">
        <f>IFERROR(VLOOKUP(BTT[[#This Row],[Verwendetes Formular
(Auswahl falls relevant)]],Formulare[[Formularbezeichnung]:[Formularname (technisch)]],2,FALSE),"")</f>
        <v/>
      </c>
      <c r="X1329" t="s">
        <v>83</v>
      </c>
      <c r="Y1329" s="4"/>
      <c r="AC1329" s="22" t="s">
        <v>97</v>
      </c>
      <c r="AD1329" t="s">
        <v>98</v>
      </c>
      <c r="AF1329" s="22" t="s">
        <v>97</v>
      </c>
      <c r="AI1329" t="s">
        <v>99</v>
      </c>
      <c r="AJ1329" t="s">
        <v>99</v>
      </c>
      <c r="AK1329" t="str">
        <f>IF(BTT[[#This Row],[Subprozess
(optionale Auswahl)]]="","okay",IF(VLOOKUP(BTT[[#This Row],[Subprozess
(optionale Auswahl)]],BPML[[Subprozess]:[Zugeordneter Hauptprozess]],3,FALSE)=BTT[[#This Row],[Hauptprozess
(Pflichtauswahl)]],"okay","falscher Subprozess"))</f>
        <v>okay</v>
      </c>
      <c r="AL1329" t="str">
        <f>IF(aktives_Teilprojekt="Master","",IF(BTT[[#This Row],[Verantwortliches TP
(automatisch)]]=VLOOKUP(aktives_Teilprojekt,Teilprojekte[[Teilprojekte]:[Kürzel]],2,FALSE),"okay","Hauptprozess anderes TP"))</f>
        <v>okay</v>
      </c>
      <c r="AM13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29" t="str">
        <f>IFERROR(IF(BTT[[#This Row],[SAP-Modul
(Pflichtauswahl)]]&lt;&gt;VLOOKUP(BTT[[#This Row],[Verwendete Transaktion (Pflichtauswahl)]],Transaktionen[[Transaktionen]:[Modul]],3,FALSE),"Modul anders","okay"),"")</f>
        <v>okay</v>
      </c>
      <c r="AP1329" t="str">
        <f>IFERROR(IF(COUNTIFS(BTT[Verwendete Transaktion (Pflichtauswahl)],BTT[[#This Row],[Verwendete Transaktion (Pflichtauswahl)]],BTT[SAP-Modul
(Pflichtauswahl)],"&lt;&gt;"&amp;BTT[[#This Row],[SAP-Modul
(Pflichtauswahl)]])&gt;0,"Modul anders","okay"),"")</f>
        <v>okay</v>
      </c>
      <c r="AQ1329" t="str">
        <f>IFERROR(IF(COUNTIFS(BTT[Verwendete Transaktion (Pflichtauswahl)],BTT[[#This Row],[Verwendete Transaktion (Pflichtauswahl)]],BTT[Verantwortliches TP
(automatisch)],"&lt;&gt;"&amp;BTT[[#This Row],[Verantwortliches TP
(automatisch)]])&gt;0,"Transaktion mehrfach","okay"),"")</f>
        <v>okay</v>
      </c>
      <c r="AR1329" t="str">
        <f>IFERROR(IF(COUNTIFS(BTT[Verwendete Transaktion (Pflichtauswahl)],BTT[[#This Row],[Verwendete Transaktion (Pflichtauswahl)]],BTT[Verantwortliches TP
(automatisch)],"&lt;&gt;"&amp;VLOOKUP(aktives_Teilprojekt,Teilprojekte[[Teilprojekte]:[Kürzel]],2,FALSE))&gt;0,"Transaktion mehrfach","okay"),"")</f>
        <v>okay</v>
      </c>
      <c r="AS1329" t="s">
        <v>3727</v>
      </c>
    </row>
    <row r="1330" spans="1:45">
      <c r="A1330" t="str">
        <f>IFERROR(IF(BTT[[#This Row],[Lfd Nr. 
(aus konsolidierter Datei)]]&lt;&gt;"",BTT[[#This Row],[Lfd Nr. 
(aus konsolidierter Datei)]],VLOOKUP(aktives_Teilprojekt,Teilprojekte[[Teilprojekte]:[Kürzel]],2,FALSE)&amp;ROW(BTT[[#This Row],[Lfd Nr.
(automatisch)]])-2),"")</f>
        <v>FI2807</v>
      </c>
      <c r="B1330" t="s">
        <v>2820</v>
      </c>
      <c r="D1330" t="s">
        <v>3689</v>
      </c>
      <c r="E1330" t="str">
        <f>IFERROR(IF(NOT(BTT[[#This Row],[Manuelle Änderung des Verantwortliches TP
(Auswahl - bei Bedarf)]]=""),BTT[[#This Row],[Manuelle Änderung des Verantwortliches TP
(Auswahl - bei Bedarf)]],VLOOKUP(BTT[[#This Row],[Hauptprozess
(Pflichtauswahl)]],Hauptprozesse[],3,FALSE)),"")</f>
        <v>FI</v>
      </c>
      <c r="G1330" t="s">
        <v>851</v>
      </c>
      <c r="H1330" t="s">
        <v>852</v>
      </c>
      <c r="I1330" t="s">
        <v>3728</v>
      </c>
      <c r="J1330" t="str">
        <f>IFERROR(VLOOKUP(BTT[[#This Row],[Verwendete Transaktion (Pflichtauswahl)]],Transaktionen[[Transaktionen]:[Langtext]],2,FALSE),"")</f>
        <v>MAM-ODB: Tabellenflege Objektart</v>
      </c>
      <c r="O1330" t="s">
        <v>83</v>
      </c>
      <c r="T1330" t="s">
        <v>83</v>
      </c>
      <c r="V1330" t="str">
        <f>IFERROR(VLOOKUP(BTT[[#This Row],[Verwendetes Formular
(Auswahl falls relevant)]],Formulare[[Formularbezeichnung]:[Formularname (technisch)]],2,FALSE),"")</f>
        <v/>
      </c>
      <c r="X1330" t="s">
        <v>83</v>
      </c>
      <c r="Y1330" s="4"/>
      <c r="AC1330" s="22" t="s">
        <v>97</v>
      </c>
      <c r="AD1330" t="s">
        <v>98</v>
      </c>
      <c r="AF1330" s="22" t="s">
        <v>97</v>
      </c>
      <c r="AI1330" t="s">
        <v>99</v>
      </c>
      <c r="AJ1330" t="s">
        <v>99</v>
      </c>
      <c r="AK1330" t="str">
        <f>IF(BTT[[#This Row],[Subprozess
(optionale Auswahl)]]="","okay",IF(VLOOKUP(BTT[[#This Row],[Subprozess
(optionale Auswahl)]],BPML[[Subprozess]:[Zugeordneter Hauptprozess]],3,FALSE)=BTT[[#This Row],[Hauptprozess
(Pflichtauswahl)]],"okay","falscher Subprozess"))</f>
        <v>okay</v>
      </c>
      <c r="AL1330" t="str">
        <f>IF(aktives_Teilprojekt="Master","",IF(BTT[[#This Row],[Verantwortliches TP
(automatisch)]]=VLOOKUP(aktives_Teilprojekt,Teilprojekte[[Teilprojekte]:[Kürzel]],2,FALSE),"okay","Hauptprozess anderes TP"))</f>
        <v>okay</v>
      </c>
      <c r="AM13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0" t="str">
        <f>IFERROR(IF(BTT[[#This Row],[SAP-Modul
(Pflichtauswahl)]]&lt;&gt;VLOOKUP(BTT[[#This Row],[Verwendete Transaktion (Pflichtauswahl)]],Transaktionen[[Transaktionen]:[Modul]],3,FALSE),"Modul anders","okay"),"")</f>
        <v>okay</v>
      </c>
      <c r="AP1330" t="str">
        <f>IFERROR(IF(COUNTIFS(BTT[Verwendete Transaktion (Pflichtauswahl)],BTT[[#This Row],[Verwendete Transaktion (Pflichtauswahl)]],BTT[SAP-Modul
(Pflichtauswahl)],"&lt;&gt;"&amp;BTT[[#This Row],[SAP-Modul
(Pflichtauswahl)]])&gt;0,"Modul anders","okay"),"")</f>
        <v>okay</v>
      </c>
      <c r="AQ1330" t="str">
        <f>IFERROR(IF(COUNTIFS(BTT[Verwendete Transaktion (Pflichtauswahl)],BTT[[#This Row],[Verwendete Transaktion (Pflichtauswahl)]],BTT[Verantwortliches TP
(automatisch)],"&lt;&gt;"&amp;BTT[[#This Row],[Verantwortliches TP
(automatisch)]])&gt;0,"Transaktion mehrfach","okay"),"")</f>
        <v>okay</v>
      </c>
      <c r="AR1330" t="str">
        <f>IFERROR(IF(COUNTIFS(BTT[Verwendete Transaktion (Pflichtauswahl)],BTT[[#This Row],[Verwendete Transaktion (Pflichtauswahl)]],BTT[Verantwortliches TP
(automatisch)],"&lt;&gt;"&amp;VLOOKUP(aktives_Teilprojekt,Teilprojekte[[Teilprojekte]:[Kürzel]],2,FALSE))&gt;0,"Transaktion mehrfach","okay"),"")</f>
        <v>okay</v>
      </c>
      <c r="AS1330" t="s">
        <v>3729</v>
      </c>
    </row>
    <row r="1331" spans="1:45">
      <c r="A1331" t="str">
        <f>IFERROR(IF(BTT[[#This Row],[Lfd Nr. 
(aus konsolidierter Datei)]]&lt;&gt;"",BTT[[#This Row],[Lfd Nr. 
(aus konsolidierter Datei)]],VLOOKUP(aktives_Teilprojekt,Teilprojekte[[Teilprojekte]:[Kürzel]],2,FALSE)&amp;ROW(BTT[[#This Row],[Lfd Nr.
(automatisch)]])-2),"")</f>
        <v>FI2808</v>
      </c>
      <c r="B1331" t="s">
        <v>2820</v>
      </c>
      <c r="D1331" t="s">
        <v>3689</v>
      </c>
      <c r="E1331" t="str">
        <f>IFERROR(IF(NOT(BTT[[#This Row],[Manuelle Änderung des Verantwortliches TP
(Auswahl - bei Bedarf)]]=""),BTT[[#This Row],[Manuelle Änderung des Verantwortliches TP
(Auswahl - bei Bedarf)]],VLOOKUP(BTT[[#This Row],[Hauptprozess
(Pflichtauswahl)]],Hauptprozesse[],3,FALSE)),"")</f>
        <v>FI</v>
      </c>
      <c r="G1331" t="s">
        <v>851</v>
      </c>
      <c r="H1331" t="s">
        <v>852</v>
      </c>
      <c r="I1331" t="s">
        <v>3730</v>
      </c>
      <c r="J1331" t="str">
        <f>IFERROR(VLOOKUP(BTT[[#This Row],[Verwendete Transaktion (Pflichtauswahl)]],Transaktionen[[Transaktionen]:[Langtext]],2,FALSE),"")</f>
        <v>MAM-ODB: Tabellenflege Ebene</v>
      </c>
      <c r="O1331" t="s">
        <v>83</v>
      </c>
      <c r="T1331" t="s">
        <v>83</v>
      </c>
      <c r="V1331" t="str">
        <f>IFERROR(VLOOKUP(BTT[[#This Row],[Verwendetes Formular
(Auswahl falls relevant)]],Formulare[[Formularbezeichnung]:[Formularname (technisch)]],2,FALSE),"")</f>
        <v/>
      </c>
      <c r="X1331" t="s">
        <v>83</v>
      </c>
      <c r="Y1331" s="4"/>
      <c r="AC1331" s="22" t="s">
        <v>97</v>
      </c>
      <c r="AD1331" t="s">
        <v>98</v>
      </c>
      <c r="AF1331" s="22" t="s">
        <v>97</v>
      </c>
      <c r="AI1331" t="s">
        <v>99</v>
      </c>
      <c r="AJ1331" t="s">
        <v>99</v>
      </c>
      <c r="AK1331" t="str">
        <f>IF(BTT[[#This Row],[Subprozess
(optionale Auswahl)]]="","okay",IF(VLOOKUP(BTT[[#This Row],[Subprozess
(optionale Auswahl)]],BPML[[Subprozess]:[Zugeordneter Hauptprozess]],3,FALSE)=BTT[[#This Row],[Hauptprozess
(Pflichtauswahl)]],"okay","falscher Subprozess"))</f>
        <v>okay</v>
      </c>
      <c r="AL1331" t="str">
        <f>IF(aktives_Teilprojekt="Master","",IF(BTT[[#This Row],[Verantwortliches TP
(automatisch)]]=VLOOKUP(aktives_Teilprojekt,Teilprojekte[[Teilprojekte]:[Kürzel]],2,FALSE),"okay","Hauptprozess anderes TP"))</f>
        <v>okay</v>
      </c>
      <c r="AM13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1" t="str">
        <f>IFERROR(IF(BTT[[#This Row],[SAP-Modul
(Pflichtauswahl)]]&lt;&gt;VLOOKUP(BTT[[#This Row],[Verwendete Transaktion (Pflichtauswahl)]],Transaktionen[[Transaktionen]:[Modul]],3,FALSE),"Modul anders","okay"),"")</f>
        <v>okay</v>
      </c>
      <c r="AP1331" t="str">
        <f>IFERROR(IF(COUNTIFS(BTT[Verwendete Transaktion (Pflichtauswahl)],BTT[[#This Row],[Verwendete Transaktion (Pflichtauswahl)]],BTT[SAP-Modul
(Pflichtauswahl)],"&lt;&gt;"&amp;BTT[[#This Row],[SAP-Modul
(Pflichtauswahl)]])&gt;0,"Modul anders","okay"),"")</f>
        <v>okay</v>
      </c>
      <c r="AQ1331" t="str">
        <f>IFERROR(IF(COUNTIFS(BTT[Verwendete Transaktion (Pflichtauswahl)],BTT[[#This Row],[Verwendete Transaktion (Pflichtauswahl)]],BTT[Verantwortliches TP
(automatisch)],"&lt;&gt;"&amp;BTT[[#This Row],[Verantwortliches TP
(automatisch)]])&gt;0,"Transaktion mehrfach","okay"),"")</f>
        <v>okay</v>
      </c>
      <c r="AR1331" t="str">
        <f>IFERROR(IF(COUNTIFS(BTT[Verwendete Transaktion (Pflichtauswahl)],BTT[[#This Row],[Verwendete Transaktion (Pflichtauswahl)]],BTT[Verantwortliches TP
(automatisch)],"&lt;&gt;"&amp;VLOOKUP(aktives_Teilprojekt,Teilprojekte[[Teilprojekte]:[Kürzel]],2,FALSE))&gt;0,"Transaktion mehrfach","okay"),"")</f>
        <v>okay</v>
      </c>
      <c r="AS1331" t="s">
        <v>3731</v>
      </c>
    </row>
    <row r="1332" spans="1:45">
      <c r="A1332" t="str">
        <f>IFERROR(IF(BTT[[#This Row],[Lfd Nr. 
(aus konsolidierter Datei)]]&lt;&gt;"",BTT[[#This Row],[Lfd Nr. 
(aus konsolidierter Datei)]],VLOOKUP(aktives_Teilprojekt,Teilprojekte[[Teilprojekte]:[Kürzel]],2,FALSE)&amp;ROW(BTT[[#This Row],[Lfd Nr.
(automatisch)]])-2),"")</f>
        <v>FI2809</v>
      </c>
      <c r="B1332" t="s">
        <v>2820</v>
      </c>
      <c r="D1332" t="s">
        <v>3689</v>
      </c>
      <c r="E1332" t="str">
        <f>IFERROR(IF(NOT(BTT[[#This Row],[Manuelle Änderung des Verantwortliches TP
(Auswahl - bei Bedarf)]]=""),BTT[[#This Row],[Manuelle Änderung des Verantwortliches TP
(Auswahl - bei Bedarf)]],VLOOKUP(BTT[[#This Row],[Hauptprozess
(Pflichtauswahl)]],Hauptprozesse[],3,FALSE)),"")</f>
        <v>FI</v>
      </c>
      <c r="G1332" t="s">
        <v>851</v>
      </c>
      <c r="H1332" t="s">
        <v>852</v>
      </c>
      <c r="I1332" t="s">
        <v>3732</v>
      </c>
      <c r="J1332" t="str">
        <f>IFERROR(VLOOKUP(BTT[[#This Row],[Verwendete Transaktion (Pflichtauswahl)]],Transaktionen[[Transaktionen]:[Langtext]],2,FALSE),"")</f>
        <v>MAM-ODB: Tabellenflege Label</v>
      </c>
      <c r="O1332" t="s">
        <v>83</v>
      </c>
      <c r="T1332" t="s">
        <v>83</v>
      </c>
      <c r="V1332" t="str">
        <f>IFERROR(VLOOKUP(BTT[[#This Row],[Verwendetes Formular
(Auswahl falls relevant)]],Formulare[[Formularbezeichnung]:[Formularname (technisch)]],2,FALSE),"")</f>
        <v/>
      </c>
      <c r="X1332" t="s">
        <v>83</v>
      </c>
      <c r="Y1332" s="4"/>
      <c r="AC1332" s="22" t="s">
        <v>97</v>
      </c>
      <c r="AD1332" t="s">
        <v>98</v>
      </c>
      <c r="AF1332" s="22" t="s">
        <v>97</v>
      </c>
      <c r="AI1332" t="s">
        <v>99</v>
      </c>
      <c r="AJ1332" t="s">
        <v>99</v>
      </c>
      <c r="AK1332" t="str">
        <f>IF(BTT[[#This Row],[Subprozess
(optionale Auswahl)]]="","okay",IF(VLOOKUP(BTT[[#This Row],[Subprozess
(optionale Auswahl)]],BPML[[Subprozess]:[Zugeordneter Hauptprozess]],3,FALSE)=BTT[[#This Row],[Hauptprozess
(Pflichtauswahl)]],"okay","falscher Subprozess"))</f>
        <v>okay</v>
      </c>
      <c r="AL1332" t="str">
        <f>IF(aktives_Teilprojekt="Master","",IF(BTT[[#This Row],[Verantwortliches TP
(automatisch)]]=VLOOKUP(aktives_Teilprojekt,Teilprojekte[[Teilprojekte]:[Kürzel]],2,FALSE),"okay","Hauptprozess anderes TP"))</f>
        <v>okay</v>
      </c>
      <c r="AM13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2" t="str">
        <f>IFERROR(IF(BTT[[#This Row],[SAP-Modul
(Pflichtauswahl)]]&lt;&gt;VLOOKUP(BTT[[#This Row],[Verwendete Transaktion (Pflichtauswahl)]],Transaktionen[[Transaktionen]:[Modul]],3,FALSE),"Modul anders","okay"),"")</f>
        <v>okay</v>
      </c>
      <c r="AP1332" t="str">
        <f>IFERROR(IF(COUNTIFS(BTT[Verwendete Transaktion (Pflichtauswahl)],BTT[[#This Row],[Verwendete Transaktion (Pflichtauswahl)]],BTT[SAP-Modul
(Pflichtauswahl)],"&lt;&gt;"&amp;BTT[[#This Row],[SAP-Modul
(Pflichtauswahl)]])&gt;0,"Modul anders","okay"),"")</f>
        <v>okay</v>
      </c>
      <c r="AQ1332" t="str">
        <f>IFERROR(IF(COUNTIFS(BTT[Verwendete Transaktion (Pflichtauswahl)],BTT[[#This Row],[Verwendete Transaktion (Pflichtauswahl)]],BTT[Verantwortliches TP
(automatisch)],"&lt;&gt;"&amp;BTT[[#This Row],[Verantwortliches TP
(automatisch)]])&gt;0,"Transaktion mehrfach","okay"),"")</f>
        <v>okay</v>
      </c>
      <c r="AR1332" t="str">
        <f>IFERROR(IF(COUNTIFS(BTT[Verwendete Transaktion (Pflichtauswahl)],BTT[[#This Row],[Verwendete Transaktion (Pflichtauswahl)]],BTT[Verantwortliches TP
(automatisch)],"&lt;&gt;"&amp;VLOOKUP(aktives_Teilprojekt,Teilprojekte[[Teilprojekte]:[Kürzel]],2,FALSE))&gt;0,"Transaktion mehrfach","okay"),"")</f>
        <v>okay</v>
      </c>
      <c r="AS1332" t="s">
        <v>3733</v>
      </c>
    </row>
    <row r="1333" spans="1:45">
      <c r="A1333" t="str">
        <f>IFERROR(IF(BTT[[#This Row],[Lfd Nr. 
(aus konsolidierter Datei)]]&lt;&gt;"",BTT[[#This Row],[Lfd Nr. 
(aus konsolidierter Datei)]],VLOOKUP(aktives_Teilprojekt,Teilprojekte[[Teilprojekte]:[Kürzel]],2,FALSE)&amp;ROW(BTT[[#This Row],[Lfd Nr.
(automatisch)]])-2),"")</f>
        <v>FI2810</v>
      </c>
      <c r="B1333" t="s">
        <v>2820</v>
      </c>
      <c r="D1333" t="s">
        <v>3689</v>
      </c>
      <c r="E1333" t="str">
        <f>IFERROR(IF(NOT(BTT[[#This Row],[Manuelle Änderung des Verantwortliches TP
(Auswahl - bei Bedarf)]]=""),BTT[[#This Row],[Manuelle Änderung des Verantwortliches TP
(Auswahl - bei Bedarf)]],VLOOKUP(BTT[[#This Row],[Hauptprozess
(Pflichtauswahl)]],Hauptprozesse[],3,FALSE)),"")</f>
        <v>FI</v>
      </c>
      <c r="G1333" t="s">
        <v>851</v>
      </c>
      <c r="H1333" t="s">
        <v>852</v>
      </c>
      <c r="I1333" t="s">
        <v>3734</v>
      </c>
      <c r="J1333" t="str">
        <f>IFERROR(VLOOKUP(BTT[[#This Row],[Verwendete Transaktion (Pflichtauswahl)]],Transaktionen[[Transaktionen]:[Langtext]],2,FALSE),"")</f>
        <v>MAM-ODB: Tabellenflege Label/Objekt</v>
      </c>
      <c r="O1333" t="s">
        <v>83</v>
      </c>
      <c r="T1333" t="s">
        <v>83</v>
      </c>
      <c r="V1333" t="str">
        <f>IFERROR(VLOOKUP(BTT[[#This Row],[Verwendetes Formular
(Auswahl falls relevant)]],Formulare[[Formularbezeichnung]:[Formularname (technisch)]],2,FALSE),"")</f>
        <v/>
      </c>
      <c r="X1333" t="s">
        <v>83</v>
      </c>
      <c r="Y1333" s="4"/>
      <c r="AC1333" s="22" t="s">
        <v>97</v>
      </c>
      <c r="AD1333" t="s">
        <v>98</v>
      </c>
      <c r="AF1333" s="22" t="s">
        <v>97</v>
      </c>
      <c r="AI1333" t="s">
        <v>99</v>
      </c>
      <c r="AJ1333" t="s">
        <v>99</v>
      </c>
      <c r="AK1333" t="str">
        <f>IF(BTT[[#This Row],[Subprozess
(optionale Auswahl)]]="","okay",IF(VLOOKUP(BTT[[#This Row],[Subprozess
(optionale Auswahl)]],BPML[[Subprozess]:[Zugeordneter Hauptprozess]],3,FALSE)=BTT[[#This Row],[Hauptprozess
(Pflichtauswahl)]],"okay","falscher Subprozess"))</f>
        <v>okay</v>
      </c>
      <c r="AL1333" t="str">
        <f>IF(aktives_Teilprojekt="Master","",IF(BTT[[#This Row],[Verantwortliches TP
(automatisch)]]=VLOOKUP(aktives_Teilprojekt,Teilprojekte[[Teilprojekte]:[Kürzel]],2,FALSE),"okay","Hauptprozess anderes TP"))</f>
        <v>okay</v>
      </c>
      <c r="AM13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3" t="str">
        <f>IFERROR(IF(BTT[[#This Row],[SAP-Modul
(Pflichtauswahl)]]&lt;&gt;VLOOKUP(BTT[[#This Row],[Verwendete Transaktion (Pflichtauswahl)]],Transaktionen[[Transaktionen]:[Modul]],3,FALSE),"Modul anders","okay"),"")</f>
        <v>okay</v>
      </c>
      <c r="AP1333" t="str">
        <f>IFERROR(IF(COUNTIFS(BTT[Verwendete Transaktion (Pflichtauswahl)],BTT[[#This Row],[Verwendete Transaktion (Pflichtauswahl)]],BTT[SAP-Modul
(Pflichtauswahl)],"&lt;&gt;"&amp;BTT[[#This Row],[SAP-Modul
(Pflichtauswahl)]])&gt;0,"Modul anders","okay"),"")</f>
        <v>okay</v>
      </c>
      <c r="AQ1333" t="str">
        <f>IFERROR(IF(COUNTIFS(BTT[Verwendete Transaktion (Pflichtauswahl)],BTT[[#This Row],[Verwendete Transaktion (Pflichtauswahl)]],BTT[Verantwortliches TP
(automatisch)],"&lt;&gt;"&amp;BTT[[#This Row],[Verantwortliches TP
(automatisch)]])&gt;0,"Transaktion mehrfach","okay"),"")</f>
        <v>okay</v>
      </c>
      <c r="AR1333" t="str">
        <f>IFERROR(IF(COUNTIFS(BTT[Verwendete Transaktion (Pflichtauswahl)],BTT[[#This Row],[Verwendete Transaktion (Pflichtauswahl)]],BTT[Verantwortliches TP
(automatisch)],"&lt;&gt;"&amp;VLOOKUP(aktives_Teilprojekt,Teilprojekte[[Teilprojekte]:[Kürzel]],2,FALSE))&gt;0,"Transaktion mehrfach","okay"),"")</f>
        <v>okay</v>
      </c>
      <c r="AS1333" t="s">
        <v>3735</v>
      </c>
    </row>
    <row r="1334" spans="1:45">
      <c r="A1334" t="str">
        <f>IFERROR(IF(BTT[[#This Row],[Lfd Nr. 
(aus konsolidierter Datei)]]&lt;&gt;"",BTT[[#This Row],[Lfd Nr. 
(aus konsolidierter Datei)]],VLOOKUP(aktives_Teilprojekt,Teilprojekte[[Teilprojekte]:[Kürzel]],2,FALSE)&amp;ROW(BTT[[#This Row],[Lfd Nr.
(automatisch)]])-2),"")</f>
        <v>FI2811</v>
      </c>
      <c r="B1334" t="s">
        <v>2820</v>
      </c>
      <c r="D1334" t="s">
        <v>3689</v>
      </c>
      <c r="E1334" t="str">
        <f>IFERROR(IF(NOT(BTT[[#This Row],[Manuelle Änderung des Verantwortliches TP
(Auswahl - bei Bedarf)]]=""),BTT[[#This Row],[Manuelle Änderung des Verantwortliches TP
(Auswahl - bei Bedarf)]],VLOOKUP(BTT[[#This Row],[Hauptprozess
(Pflichtauswahl)]],Hauptprozesse[],3,FALSE)),"")</f>
        <v>FI</v>
      </c>
      <c r="G1334" t="s">
        <v>851</v>
      </c>
      <c r="H1334" t="s">
        <v>852</v>
      </c>
      <c r="I1334" t="s">
        <v>3736</v>
      </c>
      <c r="J1334" t="str">
        <f>IFERROR(VLOOKUP(BTT[[#This Row],[Verwendete Transaktion (Pflichtauswahl)]],Transaktionen[[Transaktionen]:[Langtext]],2,FALSE),"")</f>
        <v>MAM-ODB: Liste Ortsdaten</v>
      </c>
      <c r="O1334" t="s">
        <v>83</v>
      </c>
      <c r="T1334" t="s">
        <v>83</v>
      </c>
      <c r="V1334" t="str">
        <f>IFERROR(VLOOKUP(BTT[[#This Row],[Verwendetes Formular
(Auswahl falls relevant)]],Formulare[[Formularbezeichnung]:[Formularname (technisch)]],2,FALSE),"")</f>
        <v/>
      </c>
      <c r="X1334" t="s">
        <v>83</v>
      </c>
      <c r="Y1334" s="4"/>
      <c r="AC1334" s="22" t="s">
        <v>97</v>
      </c>
      <c r="AD1334" t="s">
        <v>98</v>
      </c>
      <c r="AF1334" s="22" t="s">
        <v>97</v>
      </c>
      <c r="AI1334" t="s">
        <v>99</v>
      </c>
      <c r="AJ1334" t="s">
        <v>99</v>
      </c>
      <c r="AK1334" t="str">
        <f>IF(BTT[[#This Row],[Subprozess
(optionale Auswahl)]]="","okay",IF(VLOOKUP(BTT[[#This Row],[Subprozess
(optionale Auswahl)]],BPML[[Subprozess]:[Zugeordneter Hauptprozess]],3,FALSE)=BTT[[#This Row],[Hauptprozess
(Pflichtauswahl)]],"okay","falscher Subprozess"))</f>
        <v>okay</v>
      </c>
      <c r="AL1334" t="str">
        <f>IF(aktives_Teilprojekt="Master","",IF(BTT[[#This Row],[Verantwortliches TP
(automatisch)]]=VLOOKUP(aktives_Teilprojekt,Teilprojekte[[Teilprojekte]:[Kürzel]],2,FALSE),"okay","Hauptprozess anderes TP"))</f>
        <v>okay</v>
      </c>
      <c r="AM13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4" t="str">
        <f>IFERROR(IF(BTT[[#This Row],[SAP-Modul
(Pflichtauswahl)]]&lt;&gt;VLOOKUP(BTT[[#This Row],[Verwendete Transaktion (Pflichtauswahl)]],Transaktionen[[Transaktionen]:[Modul]],3,FALSE),"Modul anders","okay"),"")</f>
        <v>okay</v>
      </c>
      <c r="AP1334" t="str">
        <f>IFERROR(IF(COUNTIFS(BTT[Verwendete Transaktion (Pflichtauswahl)],BTT[[#This Row],[Verwendete Transaktion (Pflichtauswahl)]],BTT[SAP-Modul
(Pflichtauswahl)],"&lt;&gt;"&amp;BTT[[#This Row],[SAP-Modul
(Pflichtauswahl)]])&gt;0,"Modul anders","okay"),"")</f>
        <v>okay</v>
      </c>
      <c r="AQ1334" t="str">
        <f>IFERROR(IF(COUNTIFS(BTT[Verwendete Transaktion (Pflichtauswahl)],BTT[[#This Row],[Verwendete Transaktion (Pflichtauswahl)]],BTT[Verantwortliches TP
(automatisch)],"&lt;&gt;"&amp;BTT[[#This Row],[Verantwortliches TP
(automatisch)]])&gt;0,"Transaktion mehrfach","okay"),"")</f>
        <v>okay</v>
      </c>
      <c r="AR1334" t="str">
        <f>IFERROR(IF(COUNTIFS(BTT[Verwendete Transaktion (Pflichtauswahl)],BTT[[#This Row],[Verwendete Transaktion (Pflichtauswahl)]],BTT[Verantwortliches TP
(automatisch)],"&lt;&gt;"&amp;VLOOKUP(aktives_Teilprojekt,Teilprojekte[[Teilprojekte]:[Kürzel]],2,FALSE))&gt;0,"Transaktion mehrfach","okay"),"")</f>
        <v>okay</v>
      </c>
      <c r="AS1334" t="s">
        <v>3737</v>
      </c>
    </row>
    <row r="1335" spans="1:45">
      <c r="A1335" t="str">
        <f>IFERROR(IF(BTT[[#This Row],[Lfd Nr. 
(aus konsolidierter Datei)]]&lt;&gt;"",BTT[[#This Row],[Lfd Nr. 
(aus konsolidierter Datei)]],VLOOKUP(aktives_Teilprojekt,Teilprojekte[[Teilprojekte]:[Kürzel]],2,FALSE)&amp;ROW(BTT[[#This Row],[Lfd Nr.
(automatisch)]])-2),"")</f>
        <v>FI2812</v>
      </c>
      <c r="B1335" t="s">
        <v>2820</v>
      </c>
      <c r="D1335" t="s">
        <v>3689</v>
      </c>
      <c r="E1335" t="str">
        <f>IFERROR(IF(NOT(BTT[[#This Row],[Manuelle Änderung des Verantwortliches TP
(Auswahl - bei Bedarf)]]=""),BTT[[#This Row],[Manuelle Änderung des Verantwortliches TP
(Auswahl - bei Bedarf)]],VLOOKUP(BTT[[#This Row],[Hauptprozess
(Pflichtauswahl)]],Hauptprozesse[],3,FALSE)),"")</f>
        <v>FI</v>
      </c>
      <c r="G1335" t="s">
        <v>851</v>
      </c>
      <c r="H1335" t="s">
        <v>852</v>
      </c>
      <c r="I1335" t="s">
        <v>3738</v>
      </c>
      <c r="J1335" t="str">
        <f>IFERROR(VLOOKUP(BTT[[#This Row],[Verwendete Transaktion (Pflichtauswahl)]],Transaktionen[[Transaktionen]:[Langtext]],2,FALSE),"")</f>
        <v>MAM-ODB: Tabellenflege Adresse</v>
      </c>
      <c r="O1335" t="s">
        <v>83</v>
      </c>
      <c r="T1335" t="s">
        <v>83</v>
      </c>
      <c r="V1335" t="str">
        <f>IFERROR(VLOOKUP(BTT[[#This Row],[Verwendetes Formular
(Auswahl falls relevant)]],Formulare[[Formularbezeichnung]:[Formularname (technisch)]],2,FALSE),"")</f>
        <v/>
      </c>
      <c r="X1335" t="s">
        <v>83</v>
      </c>
      <c r="Y1335" s="4"/>
      <c r="AC1335" s="22" t="s">
        <v>97</v>
      </c>
      <c r="AD1335" t="s">
        <v>98</v>
      </c>
      <c r="AF1335" s="22" t="s">
        <v>97</v>
      </c>
      <c r="AI1335" t="s">
        <v>99</v>
      </c>
      <c r="AJ1335" t="s">
        <v>99</v>
      </c>
      <c r="AK1335" t="str">
        <f>IF(BTT[[#This Row],[Subprozess
(optionale Auswahl)]]="","okay",IF(VLOOKUP(BTT[[#This Row],[Subprozess
(optionale Auswahl)]],BPML[[Subprozess]:[Zugeordneter Hauptprozess]],3,FALSE)=BTT[[#This Row],[Hauptprozess
(Pflichtauswahl)]],"okay","falscher Subprozess"))</f>
        <v>okay</v>
      </c>
      <c r="AL1335" t="str">
        <f>IF(aktives_Teilprojekt="Master","",IF(BTT[[#This Row],[Verantwortliches TP
(automatisch)]]=VLOOKUP(aktives_Teilprojekt,Teilprojekte[[Teilprojekte]:[Kürzel]],2,FALSE),"okay","Hauptprozess anderes TP"))</f>
        <v>okay</v>
      </c>
      <c r="AM13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5" t="str">
        <f>IFERROR(IF(BTT[[#This Row],[SAP-Modul
(Pflichtauswahl)]]&lt;&gt;VLOOKUP(BTT[[#This Row],[Verwendete Transaktion (Pflichtauswahl)]],Transaktionen[[Transaktionen]:[Modul]],3,FALSE),"Modul anders","okay"),"")</f>
        <v>okay</v>
      </c>
      <c r="AP1335" t="str">
        <f>IFERROR(IF(COUNTIFS(BTT[Verwendete Transaktion (Pflichtauswahl)],BTT[[#This Row],[Verwendete Transaktion (Pflichtauswahl)]],BTT[SAP-Modul
(Pflichtauswahl)],"&lt;&gt;"&amp;BTT[[#This Row],[SAP-Modul
(Pflichtauswahl)]])&gt;0,"Modul anders","okay"),"")</f>
        <v>okay</v>
      </c>
      <c r="AQ1335" t="str">
        <f>IFERROR(IF(COUNTIFS(BTT[Verwendete Transaktion (Pflichtauswahl)],BTT[[#This Row],[Verwendete Transaktion (Pflichtauswahl)]],BTT[Verantwortliches TP
(automatisch)],"&lt;&gt;"&amp;BTT[[#This Row],[Verantwortliches TP
(automatisch)]])&gt;0,"Transaktion mehrfach","okay"),"")</f>
        <v>okay</v>
      </c>
      <c r="AR1335" t="str">
        <f>IFERROR(IF(COUNTIFS(BTT[Verwendete Transaktion (Pflichtauswahl)],BTT[[#This Row],[Verwendete Transaktion (Pflichtauswahl)]],BTT[Verantwortliches TP
(automatisch)],"&lt;&gt;"&amp;VLOOKUP(aktives_Teilprojekt,Teilprojekte[[Teilprojekte]:[Kürzel]],2,FALSE))&gt;0,"Transaktion mehrfach","okay"),"")</f>
        <v>okay</v>
      </c>
      <c r="AS1335" t="s">
        <v>3739</v>
      </c>
    </row>
    <row r="1336" spans="1:45">
      <c r="A1336" t="str">
        <f>IFERROR(IF(BTT[[#This Row],[Lfd Nr. 
(aus konsolidierter Datei)]]&lt;&gt;"",BTT[[#This Row],[Lfd Nr. 
(aus konsolidierter Datei)]],VLOOKUP(aktives_Teilprojekt,Teilprojekte[[Teilprojekte]:[Kürzel]],2,FALSE)&amp;ROW(BTT[[#This Row],[Lfd Nr.
(automatisch)]])-2),"")</f>
        <v>FI2813</v>
      </c>
      <c r="B1336" t="s">
        <v>2820</v>
      </c>
      <c r="D1336" t="s">
        <v>3689</v>
      </c>
      <c r="E1336" t="str">
        <f>IFERROR(IF(NOT(BTT[[#This Row],[Manuelle Änderung des Verantwortliches TP
(Auswahl - bei Bedarf)]]=""),BTT[[#This Row],[Manuelle Änderung des Verantwortliches TP
(Auswahl - bei Bedarf)]],VLOOKUP(BTT[[#This Row],[Hauptprozess
(Pflichtauswahl)]],Hauptprozesse[],3,FALSE)),"")</f>
        <v>FI</v>
      </c>
      <c r="G1336" t="s">
        <v>851</v>
      </c>
      <c r="H1336" t="s">
        <v>852</v>
      </c>
      <c r="I1336" t="s">
        <v>3740</v>
      </c>
      <c r="J1336" t="str">
        <f>IFERROR(VLOOKUP(BTT[[#This Row],[Verwendete Transaktion (Pflichtauswahl)]],Transaktionen[[Transaktionen]:[Langtext]],2,FALSE),"")</f>
        <v>MAM-ODB: Tabellenflege Objekt</v>
      </c>
      <c r="O1336" t="s">
        <v>83</v>
      </c>
      <c r="T1336" t="s">
        <v>83</v>
      </c>
      <c r="V1336" t="str">
        <f>IFERROR(VLOOKUP(BTT[[#This Row],[Verwendetes Formular
(Auswahl falls relevant)]],Formulare[[Formularbezeichnung]:[Formularname (technisch)]],2,FALSE),"")</f>
        <v/>
      </c>
      <c r="X1336" t="s">
        <v>83</v>
      </c>
      <c r="Y1336" s="4"/>
      <c r="AC1336" s="22" t="s">
        <v>97</v>
      </c>
      <c r="AD1336" t="s">
        <v>98</v>
      </c>
      <c r="AF1336" s="22" t="s">
        <v>97</v>
      </c>
      <c r="AI1336" t="s">
        <v>99</v>
      </c>
      <c r="AJ1336" t="s">
        <v>99</v>
      </c>
      <c r="AK1336" t="str">
        <f>IF(BTT[[#This Row],[Subprozess
(optionale Auswahl)]]="","okay",IF(VLOOKUP(BTT[[#This Row],[Subprozess
(optionale Auswahl)]],BPML[[Subprozess]:[Zugeordneter Hauptprozess]],3,FALSE)=BTT[[#This Row],[Hauptprozess
(Pflichtauswahl)]],"okay","falscher Subprozess"))</f>
        <v>okay</v>
      </c>
      <c r="AL1336" t="str">
        <f>IF(aktives_Teilprojekt="Master","",IF(BTT[[#This Row],[Verantwortliches TP
(automatisch)]]=VLOOKUP(aktives_Teilprojekt,Teilprojekte[[Teilprojekte]:[Kürzel]],2,FALSE),"okay","Hauptprozess anderes TP"))</f>
        <v>okay</v>
      </c>
      <c r="AM13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6" t="str">
        <f>IFERROR(IF(BTT[[#This Row],[SAP-Modul
(Pflichtauswahl)]]&lt;&gt;VLOOKUP(BTT[[#This Row],[Verwendete Transaktion (Pflichtauswahl)]],Transaktionen[[Transaktionen]:[Modul]],3,FALSE),"Modul anders","okay"),"")</f>
        <v>okay</v>
      </c>
      <c r="AP1336" t="str">
        <f>IFERROR(IF(COUNTIFS(BTT[Verwendete Transaktion (Pflichtauswahl)],BTT[[#This Row],[Verwendete Transaktion (Pflichtauswahl)]],BTT[SAP-Modul
(Pflichtauswahl)],"&lt;&gt;"&amp;BTT[[#This Row],[SAP-Modul
(Pflichtauswahl)]])&gt;0,"Modul anders","okay"),"")</f>
        <v>okay</v>
      </c>
      <c r="AQ1336" t="str">
        <f>IFERROR(IF(COUNTIFS(BTT[Verwendete Transaktion (Pflichtauswahl)],BTT[[#This Row],[Verwendete Transaktion (Pflichtauswahl)]],BTT[Verantwortliches TP
(automatisch)],"&lt;&gt;"&amp;BTT[[#This Row],[Verantwortliches TP
(automatisch)]])&gt;0,"Transaktion mehrfach","okay"),"")</f>
        <v>okay</v>
      </c>
      <c r="AR1336" t="str">
        <f>IFERROR(IF(COUNTIFS(BTT[Verwendete Transaktion (Pflichtauswahl)],BTT[[#This Row],[Verwendete Transaktion (Pflichtauswahl)]],BTT[Verantwortliches TP
(automatisch)],"&lt;&gt;"&amp;VLOOKUP(aktives_Teilprojekt,Teilprojekte[[Teilprojekte]:[Kürzel]],2,FALSE))&gt;0,"Transaktion mehrfach","okay"),"")</f>
        <v>okay</v>
      </c>
      <c r="AS1336" t="s">
        <v>3741</v>
      </c>
    </row>
    <row r="1337" spans="1:45">
      <c r="A1337" t="str">
        <f>IFERROR(IF(BTT[[#This Row],[Lfd Nr. 
(aus konsolidierter Datei)]]&lt;&gt;"",BTT[[#This Row],[Lfd Nr. 
(aus konsolidierter Datei)]],VLOOKUP(aktives_Teilprojekt,Teilprojekte[[Teilprojekte]:[Kürzel]],2,FALSE)&amp;ROW(BTT[[#This Row],[Lfd Nr.
(automatisch)]])-2),"")</f>
        <v>FI2814</v>
      </c>
      <c r="B1337" t="s">
        <v>2820</v>
      </c>
      <c r="D1337" t="s">
        <v>3689</v>
      </c>
      <c r="E1337" t="str">
        <f>IFERROR(IF(NOT(BTT[[#This Row],[Manuelle Änderung des Verantwortliches TP
(Auswahl - bei Bedarf)]]=""),BTT[[#This Row],[Manuelle Änderung des Verantwortliches TP
(Auswahl - bei Bedarf)]],VLOOKUP(BTT[[#This Row],[Hauptprozess
(Pflichtauswahl)]],Hauptprozesse[],3,FALSE)),"")</f>
        <v>FI</v>
      </c>
      <c r="G1337" t="s">
        <v>851</v>
      </c>
      <c r="H1337" t="s">
        <v>852</v>
      </c>
      <c r="I1337" t="s">
        <v>3742</v>
      </c>
      <c r="J1337" t="str">
        <f>IFERROR(VLOOKUP(BTT[[#This Row],[Verwendete Transaktion (Pflichtauswahl)]],Transaktionen[[Transaktionen]:[Langtext]],2,FALSE),"")</f>
        <v>MAM-ODB: Tabellen-Upload</v>
      </c>
      <c r="O1337" t="s">
        <v>83</v>
      </c>
      <c r="T1337" t="s">
        <v>83</v>
      </c>
      <c r="V1337" t="str">
        <f>IFERROR(VLOOKUP(BTT[[#This Row],[Verwendetes Formular
(Auswahl falls relevant)]],Formulare[[Formularbezeichnung]:[Formularname (technisch)]],2,FALSE),"")</f>
        <v/>
      </c>
      <c r="X1337" t="s">
        <v>83</v>
      </c>
      <c r="Y1337" s="4"/>
      <c r="AC1337" s="22" t="s">
        <v>97</v>
      </c>
      <c r="AD1337" t="s">
        <v>98</v>
      </c>
      <c r="AF1337" s="22" t="s">
        <v>97</v>
      </c>
      <c r="AI1337" t="s">
        <v>99</v>
      </c>
      <c r="AJ1337" t="s">
        <v>99</v>
      </c>
      <c r="AK1337" t="str">
        <f>IF(BTT[[#This Row],[Subprozess
(optionale Auswahl)]]="","okay",IF(VLOOKUP(BTT[[#This Row],[Subprozess
(optionale Auswahl)]],BPML[[Subprozess]:[Zugeordneter Hauptprozess]],3,FALSE)=BTT[[#This Row],[Hauptprozess
(Pflichtauswahl)]],"okay","falscher Subprozess"))</f>
        <v>okay</v>
      </c>
      <c r="AL1337" t="str">
        <f>IF(aktives_Teilprojekt="Master","",IF(BTT[[#This Row],[Verantwortliches TP
(automatisch)]]=VLOOKUP(aktives_Teilprojekt,Teilprojekte[[Teilprojekte]:[Kürzel]],2,FALSE),"okay","Hauptprozess anderes TP"))</f>
        <v>okay</v>
      </c>
      <c r="AM13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7" t="str">
        <f>IFERROR(IF(BTT[[#This Row],[SAP-Modul
(Pflichtauswahl)]]&lt;&gt;VLOOKUP(BTT[[#This Row],[Verwendete Transaktion (Pflichtauswahl)]],Transaktionen[[Transaktionen]:[Modul]],3,FALSE),"Modul anders","okay"),"")</f>
        <v>okay</v>
      </c>
      <c r="AP1337" t="str">
        <f>IFERROR(IF(COUNTIFS(BTT[Verwendete Transaktion (Pflichtauswahl)],BTT[[#This Row],[Verwendete Transaktion (Pflichtauswahl)]],BTT[SAP-Modul
(Pflichtauswahl)],"&lt;&gt;"&amp;BTT[[#This Row],[SAP-Modul
(Pflichtauswahl)]])&gt;0,"Modul anders","okay"),"")</f>
        <v>okay</v>
      </c>
      <c r="AQ1337" t="str">
        <f>IFERROR(IF(COUNTIFS(BTT[Verwendete Transaktion (Pflichtauswahl)],BTT[[#This Row],[Verwendete Transaktion (Pflichtauswahl)]],BTT[Verantwortliches TP
(automatisch)],"&lt;&gt;"&amp;BTT[[#This Row],[Verantwortliches TP
(automatisch)]])&gt;0,"Transaktion mehrfach","okay"),"")</f>
        <v>okay</v>
      </c>
      <c r="AR1337" t="str">
        <f>IFERROR(IF(COUNTIFS(BTT[Verwendete Transaktion (Pflichtauswahl)],BTT[[#This Row],[Verwendete Transaktion (Pflichtauswahl)]],BTT[Verantwortliches TP
(automatisch)],"&lt;&gt;"&amp;VLOOKUP(aktives_Teilprojekt,Teilprojekte[[Teilprojekte]:[Kürzel]],2,FALSE))&gt;0,"Transaktion mehrfach","okay"),"")</f>
        <v>okay</v>
      </c>
      <c r="AS1337" t="s">
        <v>3743</v>
      </c>
    </row>
    <row r="1338" spans="1:45">
      <c r="A1338" t="str">
        <f>IFERROR(IF(BTT[[#This Row],[Lfd Nr. 
(aus konsolidierter Datei)]]&lt;&gt;"",BTT[[#This Row],[Lfd Nr. 
(aus konsolidierter Datei)]],VLOOKUP(aktives_Teilprojekt,Teilprojekte[[Teilprojekte]:[Kürzel]],2,FALSE)&amp;ROW(BTT[[#This Row],[Lfd Nr.
(automatisch)]])-2),"")</f>
        <v>FI2815</v>
      </c>
      <c r="B1338" t="s">
        <v>2820</v>
      </c>
      <c r="D1338" t="s">
        <v>3689</v>
      </c>
      <c r="E1338" t="str">
        <f>IFERROR(IF(NOT(BTT[[#This Row],[Manuelle Änderung des Verantwortliches TP
(Auswahl - bei Bedarf)]]=""),BTT[[#This Row],[Manuelle Änderung des Verantwortliches TP
(Auswahl - bei Bedarf)]],VLOOKUP(BTT[[#This Row],[Hauptprozess
(Pflichtauswahl)]],Hauptprozesse[],3,FALSE)),"")</f>
        <v>FI</v>
      </c>
      <c r="G1338" t="s">
        <v>851</v>
      </c>
      <c r="H1338" t="s">
        <v>852</v>
      </c>
      <c r="I1338" t="s">
        <v>3744</v>
      </c>
      <c r="J1338" t="str">
        <f>IFERROR(VLOOKUP(BTT[[#This Row],[Verwendete Transaktion (Pflichtauswahl)]],Transaktionen[[Transaktionen]:[Langtext]],2,FALSE),"")</f>
        <v>SAM: Tab.pflege ZV_MAM_LOST</v>
      </c>
      <c r="O1338" t="s">
        <v>83</v>
      </c>
      <c r="T1338" t="s">
        <v>83</v>
      </c>
      <c r="V1338" t="str">
        <f>IFERROR(VLOOKUP(BTT[[#This Row],[Verwendetes Formular
(Auswahl falls relevant)]],Formulare[[Formularbezeichnung]:[Formularname (technisch)]],2,FALSE),"")</f>
        <v/>
      </c>
      <c r="X1338" t="s">
        <v>83</v>
      </c>
      <c r="Y1338" s="4"/>
      <c r="AC1338" s="22" t="s">
        <v>97</v>
      </c>
      <c r="AD1338" t="s">
        <v>98</v>
      </c>
      <c r="AF1338" s="22" t="s">
        <v>97</v>
      </c>
      <c r="AI1338" t="s">
        <v>99</v>
      </c>
      <c r="AJ1338" t="s">
        <v>99</v>
      </c>
      <c r="AK1338" t="str">
        <f>IF(BTT[[#This Row],[Subprozess
(optionale Auswahl)]]="","okay",IF(VLOOKUP(BTT[[#This Row],[Subprozess
(optionale Auswahl)]],BPML[[Subprozess]:[Zugeordneter Hauptprozess]],3,FALSE)=BTT[[#This Row],[Hauptprozess
(Pflichtauswahl)]],"okay","falscher Subprozess"))</f>
        <v>okay</v>
      </c>
      <c r="AL1338" t="str">
        <f>IF(aktives_Teilprojekt="Master","",IF(BTT[[#This Row],[Verantwortliches TP
(automatisch)]]=VLOOKUP(aktives_Teilprojekt,Teilprojekte[[Teilprojekte]:[Kürzel]],2,FALSE),"okay","Hauptprozess anderes TP"))</f>
        <v>okay</v>
      </c>
      <c r="AM13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8" t="str">
        <f>IFERROR(IF(BTT[[#This Row],[SAP-Modul
(Pflichtauswahl)]]&lt;&gt;VLOOKUP(BTT[[#This Row],[Verwendete Transaktion (Pflichtauswahl)]],Transaktionen[[Transaktionen]:[Modul]],3,FALSE),"Modul anders","okay"),"")</f>
        <v>okay</v>
      </c>
      <c r="AP1338" t="str">
        <f>IFERROR(IF(COUNTIFS(BTT[Verwendete Transaktion (Pflichtauswahl)],BTT[[#This Row],[Verwendete Transaktion (Pflichtauswahl)]],BTT[SAP-Modul
(Pflichtauswahl)],"&lt;&gt;"&amp;BTT[[#This Row],[SAP-Modul
(Pflichtauswahl)]])&gt;0,"Modul anders","okay"),"")</f>
        <v>okay</v>
      </c>
      <c r="AQ1338" t="str">
        <f>IFERROR(IF(COUNTIFS(BTT[Verwendete Transaktion (Pflichtauswahl)],BTT[[#This Row],[Verwendete Transaktion (Pflichtauswahl)]],BTT[Verantwortliches TP
(automatisch)],"&lt;&gt;"&amp;BTT[[#This Row],[Verantwortliches TP
(automatisch)]])&gt;0,"Transaktion mehrfach","okay"),"")</f>
        <v>okay</v>
      </c>
      <c r="AR1338" t="str">
        <f>IFERROR(IF(COUNTIFS(BTT[Verwendete Transaktion (Pflichtauswahl)],BTT[[#This Row],[Verwendete Transaktion (Pflichtauswahl)]],BTT[Verantwortliches TP
(automatisch)],"&lt;&gt;"&amp;VLOOKUP(aktives_Teilprojekt,Teilprojekte[[Teilprojekte]:[Kürzel]],2,FALSE))&gt;0,"Transaktion mehrfach","okay"),"")</f>
        <v>okay</v>
      </c>
      <c r="AS1338" t="s">
        <v>3745</v>
      </c>
    </row>
    <row r="1339" spans="1:45">
      <c r="A1339" t="str">
        <f>IFERROR(IF(BTT[[#This Row],[Lfd Nr. 
(aus konsolidierter Datei)]]&lt;&gt;"",BTT[[#This Row],[Lfd Nr. 
(aus konsolidierter Datei)]],VLOOKUP(aktives_Teilprojekt,Teilprojekte[[Teilprojekte]:[Kürzel]],2,FALSE)&amp;ROW(BTT[[#This Row],[Lfd Nr.
(automatisch)]])-2),"")</f>
        <v>FI2816</v>
      </c>
      <c r="B1339" t="s">
        <v>2820</v>
      </c>
      <c r="D1339" t="s">
        <v>3689</v>
      </c>
      <c r="E1339" t="str">
        <f>IFERROR(IF(NOT(BTT[[#This Row],[Manuelle Änderung des Verantwortliches TP
(Auswahl - bei Bedarf)]]=""),BTT[[#This Row],[Manuelle Änderung des Verantwortliches TP
(Auswahl - bei Bedarf)]],VLOOKUP(BTT[[#This Row],[Hauptprozess
(Pflichtauswahl)]],Hauptprozesse[],3,FALSE)),"")</f>
        <v>FI</v>
      </c>
      <c r="G1339" t="s">
        <v>851</v>
      </c>
      <c r="H1339" t="s">
        <v>852</v>
      </c>
      <c r="I1339" t="s">
        <v>3746</v>
      </c>
      <c r="J1339" t="str">
        <f>IFERROR(VLOOKUP(BTT[[#This Row],[Verwendete Transaktion (Pflichtauswahl)]],Transaktionen[[Transaktionen]:[Langtext]],2,FALSE),"")</f>
        <v>MAM-ODB: Tabellenflege Labeltyp</v>
      </c>
      <c r="O1339" t="s">
        <v>83</v>
      </c>
      <c r="T1339" t="s">
        <v>83</v>
      </c>
      <c r="V1339" t="str">
        <f>IFERROR(VLOOKUP(BTT[[#This Row],[Verwendetes Formular
(Auswahl falls relevant)]],Formulare[[Formularbezeichnung]:[Formularname (technisch)]],2,FALSE),"")</f>
        <v/>
      </c>
      <c r="X1339" t="s">
        <v>83</v>
      </c>
      <c r="Y1339" s="4"/>
      <c r="AC1339" s="22" t="s">
        <v>97</v>
      </c>
      <c r="AD1339" t="s">
        <v>98</v>
      </c>
      <c r="AF1339" s="22" t="s">
        <v>97</v>
      </c>
      <c r="AI1339" t="s">
        <v>99</v>
      </c>
      <c r="AJ1339" t="s">
        <v>99</v>
      </c>
      <c r="AK1339" t="str">
        <f>IF(BTT[[#This Row],[Subprozess
(optionale Auswahl)]]="","okay",IF(VLOOKUP(BTT[[#This Row],[Subprozess
(optionale Auswahl)]],BPML[[Subprozess]:[Zugeordneter Hauptprozess]],3,FALSE)=BTT[[#This Row],[Hauptprozess
(Pflichtauswahl)]],"okay","falscher Subprozess"))</f>
        <v>okay</v>
      </c>
      <c r="AL1339" t="str">
        <f>IF(aktives_Teilprojekt="Master","",IF(BTT[[#This Row],[Verantwortliches TP
(automatisch)]]=VLOOKUP(aktives_Teilprojekt,Teilprojekte[[Teilprojekte]:[Kürzel]],2,FALSE),"okay","Hauptprozess anderes TP"))</f>
        <v>okay</v>
      </c>
      <c r="AM13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39" t="str">
        <f>IFERROR(IF(BTT[[#This Row],[SAP-Modul
(Pflichtauswahl)]]&lt;&gt;VLOOKUP(BTT[[#This Row],[Verwendete Transaktion (Pflichtauswahl)]],Transaktionen[[Transaktionen]:[Modul]],3,FALSE),"Modul anders","okay"),"")</f>
        <v>okay</v>
      </c>
      <c r="AP1339" t="str">
        <f>IFERROR(IF(COUNTIFS(BTT[Verwendete Transaktion (Pflichtauswahl)],BTT[[#This Row],[Verwendete Transaktion (Pflichtauswahl)]],BTT[SAP-Modul
(Pflichtauswahl)],"&lt;&gt;"&amp;BTT[[#This Row],[SAP-Modul
(Pflichtauswahl)]])&gt;0,"Modul anders","okay"),"")</f>
        <v>okay</v>
      </c>
      <c r="AQ1339" t="str">
        <f>IFERROR(IF(COUNTIFS(BTT[Verwendete Transaktion (Pflichtauswahl)],BTT[[#This Row],[Verwendete Transaktion (Pflichtauswahl)]],BTT[Verantwortliches TP
(automatisch)],"&lt;&gt;"&amp;BTT[[#This Row],[Verantwortliches TP
(automatisch)]])&gt;0,"Transaktion mehrfach","okay"),"")</f>
        <v>okay</v>
      </c>
      <c r="AR1339" t="str">
        <f>IFERROR(IF(COUNTIFS(BTT[Verwendete Transaktion (Pflichtauswahl)],BTT[[#This Row],[Verwendete Transaktion (Pflichtauswahl)]],BTT[Verantwortliches TP
(automatisch)],"&lt;&gt;"&amp;VLOOKUP(aktives_Teilprojekt,Teilprojekte[[Teilprojekte]:[Kürzel]],2,FALSE))&gt;0,"Transaktion mehrfach","okay"),"")</f>
        <v>okay</v>
      </c>
      <c r="AS1339" t="s">
        <v>3747</v>
      </c>
    </row>
    <row r="1340" spans="1:45">
      <c r="A1340" t="str">
        <f>IFERROR(IF(BTT[[#This Row],[Lfd Nr. 
(aus konsolidierter Datei)]]&lt;&gt;"",BTT[[#This Row],[Lfd Nr. 
(aus konsolidierter Datei)]],VLOOKUP(aktives_Teilprojekt,Teilprojekte[[Teilprojekte]:[Kürzel]],2,FALSE)&amp;ROW(BTT[[#This Row],[Lfd Nr.
(automatisch)]])-2),"")</f>
        <v>FI2817</v>
      </c>
      <c r="B1340" t="s">
        <v>2820</v>
      </c>
      <c r="D1340" t="s">
        <v>3689</v>
      </c>
      <c r="E1340" t="str">
        <f>IFERROR(IF(NOT(BTT[[#This Row],[Manuelle Änderung des Verantwortliches TP
(Auswahl - bei Bedarf)]]=""),BTT[[#This Row],[Manuelle Änderung des Verantwortliches TP
(Auswahl - bei Bedarf)]],VLOOKUP(BTT[[#This Row],[Hauptprozess
(Pflichtauswahl)]],Hauptprozesse[],3,FALSE)),"")</f>
        <v>FI</v>
      </c>
      <c r="G1340" t="s">
        <v>851</v>
      </c>
      <c r="H1340" t="s">
        <v>852</v>
      </c>
      <c r="I1340" t="s">
        <v>3748</v>
      </c>
      <c r="J1340" t="str">
        <f>IFERROR(VLOOKUP(BTT[[#This Row],[Verwendete Transaktion (Pflichtauswahl)]],Transaktionen[[Transaktionen]:[Langtext]],2,FALSE),"")</f>
        <v>MAM-ODB: Tabellenflege Labelcharge</v>
      </c>
      <c r="O1340" t="s">
        <v>83</v>
      </c>
      <c r="T1340" t="s">
        <v>83</v>
      </c>
      <c r="V1340" t="str">
        <f>IFERROR(VLOOKUP(BTT[[#This Row],[Verwendetes Formular
(Auswahl falls relevant)]],Formulare[[Formularbezeichnung]:[Formularname (technisch)]],2,FALSE),"")</f>
        <v/>
      </c>
      <c r="X1340" t="s">
        <v>83</v>
      </c>
      <c r="Y1340" s="4"/>
      <c r="AC1340" s="22" t="s">
        <v>97</v>
      </c>
      <c r="AD1340" t="s">
        <v>98</v>
      </c>
      <c r="AF1340" s="22" t="s">
        <v>97</v>
      </c>
      <c r="AI1340" t="s">
        <v>99</v>
      </c>
      <c r="AJ1340" t="s">
        <v>99</v>
      </c>
      <c r="AK1340" t="str">
        <f>IF(BTT[[#This Row],[Subprozess
(optionale Auswahl)]]="","okay",IF(VLOOKUP(BTT[[#This Row],[Subprozess
(optionale Auswahl)]],BPML[[Subprozess]:[Zugeordneter Hauptprozess]],3,FALSE)=BTT[[#This Row],[Hauptprozess
(Pflichtauswahl)]],"okay","falscher Subprozess"))</f>
        <v>okay</v>
      </c>
      <c r="AL1340" t="str">
        <f>IF(aktives_Teilprojekt="Master","",IF(BTT[[#This Row],[Verantwortliches TP
(automatisch)]]=VLOOKUP(aktives_Teilprojekt,Teilprojekte[[Teilprojekte]:[Kürzel]],2,FALSE),"okay","Hauptprozess anderes TP"))</f>
        <v>okay</v>
      </c>
      <c r="AM13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0" t="str">
        <f>IFERROR(IF(BTT[[#This Row],[SAP-Modul
(Pflichtauswahl)]]&lt;&gt;VLOOKUP(BTT[[#This Row],[Verwendete Transaktion (Pflichtauswahl)]],Transaktionen[[Transaktionen]:[Modul]],3,FALSE),"Modul anders","okay"),"")</f>
        <v>okay</v>
      </c>
      <c r="AP1340" t="str">
        <f>IFERROR(IF(COUNTIFS(BTT[Verwendete Transaktion (Pflichtauswahl)],BTT[[#This Row],[Verwendete Transaktion (Pflichtauswahl)]],BTT[SAP-Modul
(Pflichtauswahl)],"&lt;&gt;"&amp;BTT[[#This Row],[SAP-Modul
(Pflichtauswahl)]])&gt;0,"Modul anders","okay"),"")</f>
        <v>okay</v>
      </c>
      <c r="AQ1340" t="str">
        <f>IFERROR(IF(COUNTIFS(BTT[Verwendete Transaktion (Pflichtauswahl)],BTT[[#This Row],[Verwendete Transaktion (Pflichtauswahl)]],BTT[Verantwortliches TP
(automatisch)],"&lt;&gt;"&amp;BTT[[#This Row],[Verantwortliches TP
(automatisch)]])&gt;0,"Transaktion mehrfach","okay"),"")</f>
        <v>okay</v>
      </c>
      <c r="AR1340" t="str">
        <f>IFERROR(IF(COUNTIFS(BTT[Verwendete Transaktion (Pflichtauswahl)],BTT[[#This Row],[Verwendete Transaktion (Pflichtauswahl)]],BTT[Verantwortliches TP
(automatisch)],"&lt;&gt;"&amp;VLOOKUP(aktives_Teilprojekt,Teilprojekte[[Teilprojekte]:[Kürzel]],2,FALSE))&gt;0,"Transaktion mehrfach","okay"),"")</f>
        <v>okay</v>
      </c>
      <c r="AS1340" t="s">
        <v>3749</v>
      </c>
    </row>
    <row r="1341" spans="1:45">
      <c r="A1341" t="str">
        <f>IFERROR(IF(BTT[[#This Row],[Lfd Nr. 
(aus konsolidierter Datei)]]&lt;&gt;"",BTT[[#This Row],[Lfd Nr. 
(aus konsolidierter Datei)]],VLOOKUP(aktives_Teilprojekt,Teilprojekte[[Teilprojekte]:[Kürzel]],2,FALSE)&amp;ROW(BTT[[#This Row],[Lfd Nr.
(automatisch)]])-2),"")</f>
        <v>FI2818</v>
      </c>
      <c r="B1341" t="s">
        <v>849</v>
      </c>
      <c r="D1341" t="s">
        <v>3689</v>
      </c>
      <c r="E1341" t="str">
        <f>IFERROR(IF(NOT(BTT[[#This Row],[Manuelle Änderung des Verantwortliches TP
(Auswahl - bei Bedarf)]]=""),BTT[[#This Row],[Manuelle Änderung des Verantwortliches TP
(Auswahl - bei Bedarf)]],VLOOKUP(BTT[[#This Row],[Hauptprozess
(Pflichtauswahl)]],Hauptprozesse[],3,FALSE)),"")</f>
        <v>FI</v>
      </c>
      <c r="G1341" t="s">
        <v>851</v>
      </c>
      <c r="H1341" t="s">
        <v>852</v>
      </c>
      <c r="I1341" t="s">
        <v>3750</v>
      </c>
      <c r="J1341" t="str">
        <f>IFERROR(VLOOKUP(BTT[[#This Row],[Verwendete Transaktion (Pflichtauswahl)]],Transaktionen[[Transaktionen]:[Langtext]],2,FALSE),"")</f>
        <v>Anlagenabgänge</v>
      </c>
      <c r="K1341" t="s">
        <v>3102</v>
      </c>
      <c r="O1341" t="s">
        <v>83</v>
      </c>
      <c r="T1341" t="s">
        <v>83</v>
      </c>
      <c r="V1341" t="str">
        <f>IFERROR(VLOOKUP(BTT[[#This Row],[Verwendetes Formular
(Auswahl falls relevant)]],Formulare[[Formularbezeichnung]:[Formularname (technisch)]],2,FALSE),"")</f>
        <v/>
      </c>
      <c r="X1341" t="s">
        <v>83</v>
      </c>
      <c r="Y1341" s="4"/>
      <c r="AC1341" s="22" t="s">
        <v>97</v>
      </c>
      <c r="AD1341" t="s">
        <v>98</v>
      </c>
      <c r="AF1341" s="22" t="s">
        <v>97</v>
      </c>
      <c r="AI1341" t="s">
        <v>99</v>
      </c>
      <c r="AJ1341" t="s">
        <v>99</v>
      </c>
      <c r="AK1341" t="str">
        <f>IF(BTT[[#This Row],[Subprozess
(optionale Auswahl)]]="","okay",IF(VLOOKUP(BTT[[#This Row],[Subprozess
(optionale Auswahl)]],BPML[[Subprozess]:[Zugeordneter Hauptprozess]],3,FALSE)=BTT[[#This Row],[Hauptprozess
(Pflichtauswahl)]],"okay","falscher Subprozess"))</f>
        <v>okay</v>
      </c>
      <c r="AL1341" t="str">
        <f>IF(aktives_Teilprojekt="Master","",IF(BTT[[#This Row],[Verantwortliches TP
(automatisch)]]=VLOOKUP(aktives_Teilprojekt,Teilprojekte[[Teilprojekte]:[Kürzel]],2,FALSE),"okay","Hauptprozess anderes TP"))</f>
        <v>okay</v>
      </c>
      <c r="AM13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1" t="str">
        <f>IFERROR(IF(BTT[[#This Row],[SAP-Modul
(Pflichtauswahl)]]&lt;&gt;VLOOKUP(BTT[[#This Row],[Verwendete Transaktion (Pflichtauswahl)]],Transaktionen[[Transaktionen]:[Modul]],3,FALSE),"Modul anders","okay"),"")</f>
        <v>okay</v>
      </c>
      <c r="AP1341" t="str">
        <f>IFERROR(IF(COUNTIFS(BTT[Verwendete Transaktion (Pflichtauswahl)],BTT[[#This Row],[Verwendete Transaktion (Pflichtauswahl)]],BTT[SAP-Modul
(Pflichtauswahl)],"&lt;&gt;"&amp;BTT[[#This Row],[SAP-Modul
(Pflichtauswahl)]])&gt;0,"Modul anders","okay"),"")</f>
        <v>okay</v>
      </c>
      <c r="AQ1341" t="str">
        <f>IFERROR(IF(COUNTIFS(BTT[Verwendete Transaktion (Pflichtauswahl)],BTT[[#This Row],[Verwendete Transaktion (Pflichtauswahl)]],BTT[Verantwortliches TP
(automatisch)],"&lt;&gt;"&amp;BTT[[#This Row],[Verantwortliches TP
(automatisch)]])&gt;0,"Transaktion mehrfach","okay"),"")</f>
        <v>okay</v>
      </c>
      <c r="AR1341" t="str">
        <f>IFERROR(IF(COUNTIFS(BTT[Verwendete Transaktion (Pflichtauswahl)],BTT[[#This Row],[Verwendete Transaktion (Pflichtauswahl)]],BTT[Verantwortliches TP
(automatisch)],"&lt;&gt;"&amp;VLOOKUP(aktives_Teilprojekt,Teilprojekte[[Teilprojekte]:[Kürzel]],2,FALSE))&gt;0,"Transaktion mehrfach","okay"),"")</f>
        <v>okay</v>
      </c>
      <c r="AS1341" t="s">
        <v>3751</v>
      </c>
    </row>
    <row r="1342" spans="1:45">
      <c r="A1342" t="str">
        <f>IFERROR(IF(BTT[[#This Row],[Lfd Nr. 
(aus konsolidierter Datei)]]&lt;&gt;"",BTT[[#This Row],[Lfd Nr. 
(aus konsolidierter Datei)]],VLOOKUP(aktives_Teilprojekt,Teilprojekte[[Teilprojekte]:[Kürzel]],2,FALSE)&amp;ROW(BTT[[#This Row],[Lfd Nr.
(automatisch)]])-2),"")</f>
        <v>FI2819</v>
      </c>
      <c r="B1342" t="s">
        <v>101</v>
      </c>
      <c r="D1342" s="4" t="s">
        <v>376</v>
      </c>
      <c r="E1342" t="str">
        <f>IFERROR(IF(NOT(BTT[[#This Row],[Manuelle Änderung des Verantwortliches TP
(Auswahl - bei Bedarf)]]=""),BTT[[#This Row],[Manuelle Änderung des Verantwortliches TP
(Auswahl - bei Bedarf)]],VLOOKUP(BTT[[#This Row],[Hauptprozess
(Pflichtauswahl)]],Hauptprozesse[],3,FALSE)),"")</f>
        <v>FI</v>
      </c>
      <c r="F1342" t="s">
        <v>5</v>
      </c>
      <c r="G1342" t="s">
        <v>851</v>
      </c>
      <c r="H1342" t="s">
        <v>852</v>
      </c>
      <c r="I1342" t="s">
        <v>3752</v>
      </c>
      <c r="J1342" t="str">
        <f>IFERROR(VLOOKUP(BTT[[#This Row],[Verwendete Transaktion (Pflichtauswahl)]],Transaktionen[[Transaktionen]:[Langtext]],2,FALSE),"")</f>
        <v>Anlagenänd. Menge/Einheit aus Datei</v>
      </c>
      <c r="V1342" t="str">
        <f>IFERROR(VLOOKUP(BTT[[#This Row],[Verwendetes Formular
(Auswahl falls relevant)]],Formulare[[Formularbezeichnung]:[Formularname (technisch)]],2,FALSE),"")</f>
        <v/>
      </c>
      <c r="X1342" t="s">
        <v>83</v>
      </c>
      <c r="Y1342" s="4" t="s">
        <v>376</v>
      </c>
      <c r="AC1342" s="22" t="s">
        <v>97</v>
      </c>
      <c r="AD1342" t="s">
        <v>98</v>
      </c>
      <c r="AF1342" s="22" t="s">
        <v>97</v>
      </c>
      <c r="AI1342" t="s">
        <v>99</v>
      </c>
      <c r="AJ1342" t="s">
        <v>99</v>
      </c>
      <c r="AK1342" t="str">
        <f>IF(BTT[[#This Row],[Subprozess
(optionale Auswahl)]]="","okay",IF(VLOOKUP(BTT[[#This Row],[Subprozess
(optionale Auswahl)]],BPML[[Subprozess]:[Zugeordneter Hauptprozess]],3,FALSE)=BTT[[#This Row],[Hauptprozess
(Pflichtauswahl)]],"okay","falscher Subprozess"))</f>
        <v>okay</v>
      </c>
      <c r="AL1342" t="str">
        <f>IF(aktives_Teilprojekt="Master","",IF(BTT[[#This Row],[Verantwortliches TP
(automatisch)]]=VLOOKUP(aktives_Teilprojekt,Teilprojekte[[Teilprojekte]:[Kürzel]],2,FALSE),"okay","Hauptprozess anderes TP"))</f>
        <v>okay</v>
      </c>
      <c r="AM13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2" t="str">
        <f>IFERROR(IF(BTT[[#This Row],[SAP-Modul
(Pflichtauswahl)]]&lt;&gt;VLOOKUP(BTT[[#This Row],[Verwendete Transaktion (Pflichtauswahl)]],Transaktionen[[Transaktionen]:[Modul]],3,FALSE),"Modul anders","okay"),"")</f>
        <v>okay</v>
      </c>
      <c r="AP1342" t="str">
        <f>IFERROR(IF(COUNTIFS(BTT[Verwendete Transaktion (Pflichtauswahl)],BTT[[#This Row],[Verwendete Transaktion (Pflichtauswahl)]],BTT[SAP-Modul
(Pflichtauswahl)],"&lt;&gt;"&amp;BTT[[#This Row],[SAP-Modul
(Pflichtauswahl)]])&gt;0,"Modul anders","okay"),"")</f>
        <v>okay</v>
      </c>
      <c r="AQ1342" t="str">
        <f>IFERROR(IF(COUNTIFS(BTT[Verwendete Transaktion (Pflichtauswahl)],BTT[[#This Row],[Verwendete Transaktion (Pflichtauswahl)]],BTT[Verantwortliches TP
(automatisch)],"&lt;&gt;"&amp;BTT[[#This Row],[Verantwortliches TP
(automatisch)]])&gt;0,"Transaktion mehrfach","okay"),"")</f>
        <v>okay</v>
      </c>
      <c r="AR1342" t="str">
        <f>IFERROR(IF(COUNTIFS(BTT[Verwendete Transaktion (Pflichtauswahl)],BTT[[#This Row],[Verwendete Transaktion (Pflichtauswahl)]],BTT[Verantwortliches TP
(automatisch)],"&lt;&gt;"&amp;VLOOKUP(aktives_Teilprojekt,Teilprojekte[[Teilprojekte]:[Kürzel]],2,FALSE))&gt;0,"Transaktion mehrfach","okay"),"")</f>
        <v>okay</v>
      </c>
      <c r="AS1342" t="s">
        <v>3753</v>
      </c>
    </row>
    <row r="1343" spans="1:45">
      <c r="A1343" t="str">
        <f>IFERROR(IF(BTT[[#This Row],[Lfd Nr. 
(aus konsolidierter Datei)]]&lt;&gt;"",BTT[[#This Row],[Lfd Nr. 
(aus konsolidierter Datei)]],VLOOKUP(aktives_Teilprojekt,Teilprojekte[[Teilprojekte]:[Kürzel]],2,FALSE)&amp;ROW(BTT[[#This Row],[Lfd Nr.
(automatisch)]])-2),"")</f>
        <v>FI2820</v>
      </c>
      <c r="B1343" t="s">
        <v>849</v>
      </c>
      <c r="D1343" t="s">
        <v>3754</v>
      </c>
      <c r="E1343" t="str">
        <f>IFERROR(IF(NOT(BTT[[#This Row],[Manuelle Änderung des Verantwortliches TP
(Auswahl - bei Bedarf)]]=""),BTT[[#This Row],[Manuelle Änderung des Verantwortliches TP
(Auswahl - bei Bedarf)]],VLOOKUP(BTT[[#This Row],[Hauptprozess
(Pflichtauswahl)]],Hauptprozesse[],3,FALSE)),"")</f>
        <v>FI</v>
      </c>
      <c r="G1343" t="s">
        <v>851</v>
      </c>
      <c r="H1343" t="s">
        <v>852</v>
      </c>
      <c r="I1343" t="s">
        <v>3755</v>
      </c>
      <c r="J1343" t="str">
        <f>IFERROR(VLOOKUP(BTT[[#This Row],[Verwendete Transaktion (Pflichtauswahl)]],Transaktionen[[Transaktionen]:[Langtext]],2,FALSE),"")</f>
        <v>Restnutzungsdauer</v>
      </c>
      <c r="O1343" t="s">
        <v>83</v>
      </c>
      <c r="T1343" t="s">
        <v>83</v>
      </c>
      <c r="V1343" t="str">
        <f>IFERROR(VLOOKUP(BTT[[#This Row],[Verwendetes Formular
(Auswahl falls relevant)]],Formulare[[Formularbezeichnung]:[Formularname (technisch)]],2,FALSE),"")</f>
        <v/>
      </c>
      <c r="X1343" t="s">
        <v>83</v>
      </c>
      <c r="Y1343" s="4"/>
      <c r="AC1343" s="22" t="s">
        <v>97</v>
      </c>
      <c r="AD1343" t="s">
        <v>98</v>
      </c>
      <c r="AF1343" s="22" t="s">
        <v>97</v>
      </c>
      <c r="AI1343" t="s">
        <v>99</v>
      </c>
      <c r="AJ1343" t="s">
        <v>99</v>
      </c>
      <c r="AK1343" t="str">
        <f>IF(BTT[[#This Row],[Subprozess
(optionale Auswahl)]]="","okay",IF(VLOOKUP(BTT[[#This Row],[Subprozess
(optionale Auswahl)]],BPML[[Subprozess]:[Zugeordneter Hauptprozess]],3,FALSE)=BTT[[#This Row],[Hauptprozess
(Pflichtauswahl)]],"okay","falscher Subprozess"))</f>
        <v>okay</v>
      </c>
      <c r="AL1343" t="str">
        <f>IF(aktives_Teilprojekt="Master","",IF(BTT[[#This Row],[Verantwortliches TP
(automatisch)]]=VLOOKUP(aktives_Teilprojekt,Teilprojekte[[Teilprojekte]:[Kürzel]],2,FALSE),"okay","Hauptprozess anderes TP"))</f>
        <v>okay</v>
      </c>
      <c r="AM13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3" t="str">
        <f>IFERROR(IF(BTT[[#This Row],[SAP-Modul
(Pflichtauswahl)]]&lt;&gt;VLOOKUP(BTT[[#This Row],[Verwendete Transaktion (Pflichtauswahl)]],Transaktionen[[Transaktionen]:[Modul]],3,FALSE),"Modul anders","okay"),"")</f>
        <v>okay</v>
      </c>
      <c r="AP1343" t="str">
        <f>IFERROR(IF(COUNTIFS(BTT[Verwendete Transaktion (Pflichtauswahl)],BTT[[#This Row],[Verwendete Transaktion (Pflichtauswahl)]],BTT[SAP-Modul
(Pflichtauswahl)],"&lt;&gt;"&amp;BTT[[#This Row],[SAP-Modul
(Pflichtauswahl)]])&gt;0,"Modul anders","okay"),"")</f>
        <v>okay</v>
      </c>
      <c r="AQ1343" t="str">
        <f>IFERROR(IF(COUNTIFS(BTT[Verwendete Transaktion (Pflichtauswahl)],BTT[[#This Row],[Verwendete Transaktion (Pflichtauswahl)]],BTT[Verantwortliches TP
(automatisch)],"&lt;&gt;"&amp;BTT[[#This Row],[Verantwortliches TP
(automatisch)]])&gt;0,"Transaktion mehrfach","okay"),"")</f>
        <v>okay</v>
      </c>
      <c r="AR1343" t="str">
        <f>IFERROR(IF(COUNTIFS(BTT[Verwendete Transaktion (Pflichtauswahl)],BTT[[#This Row],[Verwendete Transaktion (Pflichtauswahl)]],BTT[Verantwortliches TP
(automatisch)],"&lt;&gt;"&amp;VLOOKUP(aktives_Teilprojekt,Teilprojekte[[Teilprojekte]:[Kürzel]],2,FALSE))&gt;0,"Transaktion mehrfach","okay"),"")</f>
        <v>okay</v>
      </c>
      <c r="AS1343" t="s">
        <v>3756</v>
      </c>
    </row>
    <row r="1344" spans="1:45">
      <c r="A1344" t="str">
        <f>IFERROR(IF(BTT[[#This Row],[Lfd Nr. 
(aus konsolidierter Datei)]]&lt;&gt;"",BTT[[#This Row],[Lfd Nr. 
(aus konsolidierter Datei)]],VLOOKUP(aktives_Teilprojekt,Teilprojekte[[Teilprojekte]:[Kürzel]],2,FALSE)&amp;ROW(BTT[[#This Row],[Lfd Nr.
(automatisch)]])-2),"")</f>
        <v>FI3185</v>
      </c>
      <c r="B1344" t="s">
        <v>807</v>
      </c>
      <c r="D1344" t="s">
        <v>3757</v>
      </c>
      <c r="E1344" t="str">
        <f>IFERROR(IF(NOT(BTT[[#This Row],[Manuelle Änderung des Verantwortliches TP
(Auswahl - bei Bedarf)]]=""),BTT[[#This Row],[Manuelle Änderung des Verantwortliches TP
(Auswahl - bei Bedarf)]],VLOOKUP(BTT[[#This Row],[Hauptprozess
(Pflichtauswahl)]],Hauptprozesse[],3,FALSE)),"")</f>
        <v>FI</v>
      </c>
      <c r="G1344" t="s">
        <v>809</v>
      </c>
      <c r="H1344" t="s">
        <v>1124</v>
      </c>
      <c r="I1344" t="s">
        <v>3758</v>
      </c>
      <c r="J1344" t="str">
        <f>IFERROR(VLOOKUP(BTT[[#This Row],[Verwendete Transaktion (Pflichtauswahl)]],Transaktionen[[Transaktionen]:[Langtext]],2,FALSE),"")</f>
        <v>Herkunftsnachweis nach Kostenarten</v>
      </c>
      <c r="O1344" t="s">
        <v>83</v>
      </c>
      <c r="T1344" t="s">
        <v>83</v>
      </c>
      <c r="V1344" t="str">
        <f>IFERROR(VLOOKUP(BTT[[#This Row],[Verwendetes Formular
(Auswahl falls relevant)]],Formulare[[Formularbezeichnung]:[Formularname (technisch)]],2,FALSE),"")</f>
        <v/>
      </c>
      <c r="X1344" t="s">
        <v>83</v>
      </c>
      <c r="Y1344" s="4"/>
      <c r="AC1344" s="22" t="s">
        <v>97</v>
      </c>
      <c r="AD1344" t="s">
        <v>98</v>
      </c>
      <c r="AF1344" s="22" t="s">
        <v>97</v>
      </c>
      <c r="AJ1344" t="s">
        <v>99</v>
      </c>
      <c r="AK1344" t="str">
        <f>IF(BTT[[#This Row],[Subprozess
(optionale Auswahl)]]="","okay",IF(VLOOKUP(BTT[[#This Row],[Subprozess
(optionale Auswahl)]],BPML[[Subprozess]:[Zugeordneter Hauptprozess]],3,FALSE)=BTT[[#This Row],[Hauptprozess
(Pflichtauswahl)]],"okay","falscher Subprozess"))</f>
        <v>okay</v>
      </c>
      <c r="AL1344" t="str">
        <f>IF(aktives_Teilprojekt="Master","",IF(BTT[[#This Row],[Verantwortliches TP
(automatisch)]]=VLOOKUP(aktives_Teilprojekt,Teilprojekte[[Teilprojekte]:[Kürzel]],2,FALSE),"okay","Hauptprozess anderes TP"))</f>
        <v>okay</v>
      </c>
      <c r="AM13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4" t="str">
        <f>IFERROR(IF(BTT[[#This Row],[SAP-Modul
(Pflichtauswahl)]]&lt;&gt;VLOOKUP(BTT[[#This Row],[Verwendete Transaktion (Pflichtauswahl)]],Transaktionen[[Transaktionen]:[Modul]],3,FALSE),"Modul anders","okay"),"")</f>
        <v>Modul anders</v>
      </c>
      <c r="AP1344" t="str">
        <f>IFERROR(IF(COUNTIFS(BTT[Verwendete Transaktion (Pflichtauswahl)],BTT[[#This Row],[Verwendete Transaktion (Pflichtauswahl)]],BTT[SAP-Modul
(Pflichtauswahl)],"&lt;&gt;"&amp;BTT[[#This Row],[SAP-Modul
(Pflichtauswahl)]])&gt;0,"Modul anders","okay"),"")</f>
        <v>Modul anders</v>
      </c>
      <c r="AQ1344" t="str">
        <f>IFERROR(IF(COUNTIFS(BTT[Verwendete Transaktion (Pflichtauswahl)],BTT[[#This Row],[Verwendete Transaktion (Pflichtauswahl)]],BTT[Verantwortliches TP
(automatisch)],"&lt;&gt;"&amp;BTT[[#This Row],[Verantwortliches TP
(automatisch)]])&gt;0,"Transaktion mehrfach","okay"),"")</f>
        <v>okay</v>
      </c>
      <c r="AR1344" t="str">
        <f>IFERROR(IF(COUNTIFS(BTT[Verwendete Transaktion (Pflichtauswahl)],BTT[[#This Row],[Verwendete Transaktion (Pflichtauswahl)]],BTT[Verantwortliches TP
(automatisch)],"&lt;&gt;"&amp;VLOOKUP(aktives_Teilprojekt,Teilprojekte[[Teilprojekte]:[Kürzel]],2,FALSE))&gt;0,"Transaktion mehrfach","okay"),"")</f>
        <v>okay</v>
      </c>
      <c r="AS1344" t="s">
        <v>3759</v>
      </c>
    </row>
    <row r="1345" spans="1:45">
      <c r="A1345" t="str">
        <f>IFERROR(IF(BTT[[#This Row],[Lfd Nr. 
(aus konsolidierter Datei)]]&lt;&gt;"",BTT[[#This Row],[Lfd Nr. 
(aus konsolidierter Datei)]],VLOOKUP(aktives_Teilprojekt,Teilprojekte[[Teilprojekte]:[Kürzel]],2,FALSE)&amp;ROW(BTT[[#This Row],[Lfd Nr.
(automatisch)]])-2),"")</f>
        <v>FI2821</v>
      </c>
      <c r="B1345" t="s">
        <v>868</v>
      </c>
      <c r="D1345" t="s">
        <v>3760</v>
      </c>
      <c r="E1345" t="str">
        <f>IFERROR(IF(NOT(BTT[[#This Row],[Manuelle Änderung des Verantwortliches TP
(Auswahl - bei Bedarf)]]=""),BTT[[#This Row],[Manuelle Änderung des Verantwortliches TP
(Auswahl - bei Bedarf)]],VLOOKUP(BTT[[#This Row],[Hauptprozess
(Pflichtauswahl)]],Hauptprozesse[],3,FALSE)),"")</f>
        <v>FI</v>
      </c>
      <c r="G1345" t="s">
        <v>851</v>
      </c>
      <c r="H1345" t="s">
        <v>852</v>
      </c>
      <c r="I1345" t="s">
        <v>3758</v>
      </c>
      <c r="J1345" t="str">
        <f>IFERROR(VLOOKUP(BTT[[#This Row],[Verwendete Transaktion (Pflichtauswahl)]],Transaktionen[[Transaktionen]:[Langtext]],2,FALSE),"")</f>
        <v>Herkunftsnachweis nach Kostenarten</v>
      </c>
      <c r="O1345" t="s">
        <v>83</v>
      </c>
      <c r="T1345" t="s">
        <v>83</v>
      </c>
      <c r="V1345" t="str">
        <f>IFERROR(VLOOKUP(BTT[[#This Row],[Verwendetes Formular
(Auswahl falls relevant)]],Formulare[[Formularbezeichnung]:[Formularname (technisch)]],2,FALSE),"")</f>
        <v/>
      </c>
      <c r="X1345" t="s">
        <v>83</v>
      </c>
      <c r="Y1345" s="4"/>
      <c r="AC1345" s="22" t="s">
        <v>97</v>
      </c>
      <c r="AD1345" t="s">
        <v>98</v>
      </c>
      <c r="AF1345" s="22" t="s">
        <v>97</v>
      </c>
      <c r="AI1345" t="s">
        <v>99</v>
      </c>
      <c r="AJ1345" t="s">
        <v>99</v>
      </c>
      <c r="AK1345" t="str">
        <f>IF(BTT[[#This Row],[Subprozess
(optionale Auswahl)]]="","okay",IF(VLOOKUP(BTT[[#This Row],[Subprozess
(optionale Auswahl)]],BPML[[Subprozess]:[Zugeordneter Hauptprozess]],3,FALSE)=BTT[[#This Row],[Hauptprozess
(Pflichtauswahl)]],"okay","falscher Subprozess"))</f>
        <v>okay</v>
      </c>
      <c r="AL1345" t="str">
        <f>IF(aktives_Teilprojekt="Master","",IF(BTT[[#This Row],[Verantwortliches TP
(automatisch)]]=VLOOKUP(aktives_Teilprojekt,Teilprojekte[[Teilprojekte]:[Kürzel]],2,FALSE),"okay","Hauptprozess anderes TP"))</f>
        <v>okay</v>
      </c>
      <c r="AM13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5" t="str">
        <f>IFERROR(IF(BTT[[#This Row],[SAP-Modul
(Pflichtauswahl)]]&lt;&gt;VLOOKUP(BTT[[#This Row],[Verwendete Transaktion (Pflichtauswahl)]],Transaktionen[[Transaktionen]:[Modul]],3,FALSE),"Modul anders","okay"),"")</f>
        <v>okay</v>
      </c>
      <c r="AP1345" t="str">
        <f>IFERROR(IF(COUNTIFS(BTT[Verwendete Transaktion (Pflichtauswahl)],BTT[[#This Row],[Verwendete Transaktion (Pflichtauswahl)]],BTT[SAP-Modul
(Pflichtauswahl)],"&lt;&gt;"&amp;BTT[[#This Row],[SAP-Modul
(Pflichtauswahl)]])&gt;0,"Modul anders","okay"),"")</f>
        <v>Modul anders</v>
      </c>
      <c r="AQ1345" t="str">
        <f>IFERROR(IF(COUNTIFS(BTT[Verwendete Transaktion (Pflichtauswahl)],BTT[[#This Row],[Verwendete Transaktion (Pflichtauswahl)]],BTT[Verantwortliches TP
(automatisch)],"&lt;&gt;"&amp;BTT[[#This Row],[Verantwortliches TP
(automatisch)]])&gt;0,"Transaktion mehrfach","okay"),"")</f>
        <v>okay</v>
      </c>
      <c r="AR1345" t="str">
        <f>IFERROR(IF(COUNTIFS(BTT[Verwendete Transaktion (Pflichtauswahl)],BTT[[#This Row],[Verwendete Transaktion (Pflichtauswahl)]],BTT[Verantwortliches TP
(automatisch)],"&lt;&gt;"&amp;VLOOKUP(aktives_Teilprojekt,Teilprojekte[[Teilprojekte]:[Kürzel]],2,FALSE))&gt;0,"Transaktion mehrfach","okay"),"")</f>
        <v>okay</v>
      </c>
      <c r="AS1345" t="s">
        <v>3761</v>
      </c>
    </row>
    <row r="1346" spans="1:45">
      <c r="A1346" t="str">
        <f>IFERROR(IF(BTT[[#This Row],[Lfd Nr. 
(aus konsolidierter Datei)]]&lt;&gt;"",BTT[[#This Row],[Lfd Nr. 
(aus konsolidierter Datei)]],VLOOKUP(aktives_Teilprojekt,Teilprojekte[[Teilprojekte]:[Kürzel]],2,FALSE)&amp;ROW(BTT[[#This Row],[Lfd Nr.
(automatisch)]])-2),"")</f>
        <v>Reporting1</v>
      </c>
      <c r="B1346" t="s">
        <v>2836</v>
      </c>
      <c r="D1346" t="s">
        <v>3762</v>
      </c>
      <c r="E1346" t="str">
        <f>IFERROR(IF(NOT(BTT[[#This Row],[Manuelle Änderung des Verantwortliches TP
(Auswahl - bei Bedarf)]]=""),BTT[[#This Row],[Manuelle Änderung des Verantwortliches TP
(Auswahl - bei Bedarf)]],VLOOKUP(BTT[[#This Row],[Hauptprozess
(Pflichtauswahl)]],Hauptprozesse[],3,FALSE)),"")</f>
        <v>PS/IM</v>
      </c>
      <c r="I1346" t="s">
        <v>3763</v>
      </c>
      <c r="J1346" t="str">
        <f>IFERROR(VLOOKUP(BTT[[#This Row],[Verwendete Transaktion (Pflichtauswahl)]],Transaktionen[[Transaktionen]:[Langtext]],2,FALSE),"")</f>
        <v>Techn. Platz zum Ordnungsbegriff AV</v>
      </c>
      <c r="O1346" t="s">
        <v>83</v>
      </c>
      <c r="T1346" t="s">
        <v>83</v>
      </c>
      <c r="V1346" t="str">
        <f>IFERROR(VLOOKUP(BTT[[#This Row],[Verwendetes Formular
(Auswahl falls relevant)]],Formulare[[Formularbezeichnung]:[Formularname (technisch)]],2,FALSE),"")</f>
        <v/>
      </c>
      <c r="X1346" t="s">
        <v>83</v>
      </c>
      <c r="Y1346" s="4"/>
      <c r="AC1346" s="22" t="s">
        <v>97</v>
      </c>
      <c r="AD1346" t="s">
        <v>98</v>
      </c>
      <c r="AF1346" s="22" t="s">
        <v>97</v>
      </c>
      <c r="AJ1346" t="s">
        <v>99</v>
      </c>
      <c r="AK1346" t="str">
        <f>IF(BTT[[#This Row],[Subprozess
(optionale Auswahl)]]="","okay",IF(VLOOKUP(BTT[[#This Row],[Subprozess
(optionale Auswahl)]],BPML[[Subprozess]:[Zugeordneter Hauptprozess]],3,FALSE)=BTT[[#This Row],[Hauptprozess
(Pflichtauswahl)]],"okay","falscher Subprozess"))</f>
        <v>okay</v>
      </c>
      <c r="AL1346" t="str">
        <f>IF(aktives_Teilprojekt="Master","",IF(BTT[[#This Row],[Verantwortliches TP
(automatisch)]]=VLOOKUP(aktives_Teilprojekt,Teilprojekte[[Teilprojekte]:[Kürzel]],2,FALSE),"okay","Hauptprozess anderes TP"))</f>
        <v>Hauptprozess anderes TP</v>
      </c>
      <c r="AM13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6" t="str">
        <f>IFERROR(IF(BTT[[#This Row],[SAP-Modul
(Pflichtauswahl)]]&lt;&gt;VLOOKUP(BTT[[#This Row],[Verwendete Transaktion (Pflichtauswahl)]],Transaktionen[[Transaktionen]:[Modul]],3,FALSE),"Modul anders","okay"),"")</f>
        <v>Modul anders</v>
      </c>
      <c r="AP1346" t="str">
        <f>IFERROR(IF(COUNTIFS(BTT[Verwendete Transaktion (Pflichtauswahl)],BTT[[#This Row],[Verwendete Transaktion (Pflichtauswahl)]],BTT[SAP-Modul
(Pflichtauswahl)],"&lt;&gt;"&amp;BTT[[#This Row],[SAP-Modul
(Pflichtauswahl)]])&gt;0,"Modul anders","okay"),"")</f>
        <v>okay</v>
      </c>
      <c r="AQ1346" t="str">
        <f>IFERROR(IF(COUNTIFS(BTT[Verwendete Transaktion (Pflichtauswahl)],BTT[[#This Row],[Verwendete Transaktion (Pflichtauswahl)]],BTT[Verantwortliches TP
(automatisch)],"&lt;&gt;"&amp;BTT[[#This Row],[Verantwortliches TP
(automatisch)]])&gt;0,"Transaktion mehrfach","okay"),"")</f>
        <v>okay</v>
      </c>
      <c r="AR1346" t="str">
        <f>IFERROR(IF(COUNTIFS(BTT[Verwendete Transaktion (Pflichtauswahl)],BTT[[#This Row],[Verwendete Transaktion (Pflichtauswahl)]],BTT[Verantwortliches TP
(automatisch)],"&lt;&gt;"&amp;VLOOKUP(aktives_Teilprojekt,Teilprojekte[[Teilprojekte]:[Kürzel]],2,FALSE))&gt;0,"Transaktion mehrfach","okay"),"")</f>
        <v>Transaktion mehrfach</v>
      </c>
      <c r="AS1346" t="s">
        <v>3764</v>
      </c>
    </row>
    <row r="1347" spans="1:45">
      <c r="A1347" t="str">
        <f>IFERROR(IF(BTT[[#This Row],[Lfd Nr. 
(aus konsolidierter Datei)]]&lt;&gt;"",BTT[[#This Row],[Lfd Nr. 
(aus konsolidierter Datei)]],VLOOKUP(aktives_Teilprojekt,Teilprojekte[[Teilprojekte]:[Kürzel]],2,FALSE)&amp;ROW(BTT[[#This Row],[Lfd Nr.
(automatisch)]])-2),"")</f>
        <v>Reporting2</v>
      </c>
      <c r="B1347" t="s">
        <v>2836</v>
      </c>
      <c r="D1347" t="s">
        <v>3762</v>
      </c>
      <c r="E1347" t="str">
        <f>IFERROR(IF(NOT(BTT[[#This Row],[Manuelle Änderung des Verantwortliches TP
(Auswahl - bei Bedarf)]]=""),BTT[[#This Row],[Manuelle Änderung des Verantwortliches TP
(Auswahl - bei Bedarf)]],VLOOKUP(BTT[[#This Row],[Hauptprozess
(Pflichtauswahl)]],Hauptprozesse[],3,FALSE)),"")</f>
        <v>PS/IM</v>
      </c>
      <c r="I1347" t="s">
        <v>3765</v>
      </c>
      <c r="J1347" t="str">
        <f>IFERROR(VLOOKUP(BTT[[#This Row],[Verwendete Transaktion (Pflichtauswahl)]],Transaktionen[[Transaktionen]:[Langtext]],2,FALSE),"")</f>
        <v>IH-Kennz. - Grenzwerte techn. Platz</v>
      </c>
      <c r="O1347" t="s">
        <v>83</v>
      </c>
      <c r="T1347" t="s">
        <v>83</v>
      </c>
      <c r="V1347" t="str">
        <f>IFERROR(VLOOKUP(BTT[[#This Row],[Verwendetes Formular
(Auswahl falls relevant)]],Formulare[[Formularbezeichnung]:[Formularname (technisch)]],2,FALSE),"")</f>
        <v/>
      </c>
      <c r="X1347" t="s">
        <v>83</v>
      </c>
      <c r="Y1347" s="4"/>
      <c r="AC1347" s="22" t="s">
        <v>97</v>
      </c>
      <c r="AD1347" t="s">
        <v>98</v>
      </c>
      <c r="AF1347" s="22" t="s">
        <v>97</v>
      </c>
      <c r="AJ1347" t="s">
        <v>99</v>
      </c>
      <c r="AK1347" t="str">
        <f>IF(BTT[[#This Row],[Subprozess
(optionale Auswahl)]]="","okay",IF(VLOOKUP(BTT[[#This Row],[Subprozess
(optionale Auswahl)]],BPML[[Subprozess]:[Zugeordneter Hauptprozess]],3,FALSE)=BTT[[#This Row],[Hauptprozess
(Pflichtauswahl)]],"okay","falscher Subprozess"))</f>
        <v>okay</v>
      </c>
      <c r="AL1347" t="str">
        <f>IF(aktives_Teilprojekt="Master","",IF(BTT[[#This Row],[Verantwortliches TP
(automatisch)]]=VLOOKUP(aktives_Teilprojekt,Teilprojekte[[Teilprojekte]:[Kürzel]],2,FALSE),"okay","Hauptprozess anderes TP"))</f>
        <v>Hauptprozess anderes TP</v>
      </c>
      <c r="AM13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7" t="str">
        <f>IFERROR(IF(BTT[[#This Row],[SAP-Modul
(Pflichtauswahl)]]&lt;&gt;VLOOKUP(BTT[[#This Row],[Verwendete Transaktion (Pflichtauswahl)]],Transaktionen[[Transaktionen]:[Modul]],3,FALSE),"Modul anders","okay"),"")</f>
        <v>Modul anders</v>
      </c>
      <c r="AP1347" t="str">
        <f>IFERROR(IF(COUNTIFS(BTT[Verwendete Transaktion (Pflichtauswahl)],BTT[[#This Row],[Verwendete Transaktion (Pflichtauswahl)]],BTT[SAP-Modul
(Pflichtauswahl)],"&lt;&gt;"&amp;BTT[[#This Row],[SAP-Modul
(Pflichtauswahl)]])&gt;0,"Modul anders","okay"),"")</f>
        <v>okay</v>
      </c>
      <c r="AQ1347" t="str">
        <f>IFERROR(IF(COUNTIFS(BTT[Verwendete Transaktion (Pflichtauswahl)],BTT[[#This Row],[Verwendete Transaktion (Pflichtauswahl)]],BTT[Verantwortliches TP
(automatisch)],"&lt;&gt;"&amp;BTT[[#This Row],[Verantwortliches TP
(automatisch)]])&gt;0,"Transaktion mehrfach","okay"),"")</f>
        <v>okay</v>
      </c>
      <c r="AR1347" t="str">
        <f>IFERROR(IF(COUNTIFS(BTT[Verwendete Transaktion (Pflichtauswahl)],BTT[[#This Row],[Verwendete Transaktion (Pflichtauswahl)]],BTT[Verantwortliches TP
(automatisch)],"&lt;&gt;"&amp;VLOOKUP(aktives_Teilprojekt,Teilprojekte[[Teilprojekte]:[Kürzel]],2,FALSE))&gt;0,"Transaktion mehrfach","okay"),"")</f>
        <v>Transaktion mehrfach</v>
      </c>
      <c r="AS1347" t="s">
        <v>3766</v>
      </c>
    </row>
    <row r="1348" spans="1:45">
      <c r="A1348" t="str">
        <f>IFERROR(IF(BTT[[#This Row],[Lfd Nr. 
(aus konsolidierter Datei)]]&lt;&gt;"",BTT[[#This Row],[Lfd Nr. 
(aus konsolidierter Datei)]],VLOOKUP(aktives_Teilprojekt,Teilprojekte[[Teilprojekte]:[Kürzel]],2,FALSE)&amp;ROW(BTT[[#This Row],[Lfd Nr.
(automatisch)]])-2),"")</f>
        <v>Reporting3</v>
      </c>
      <c r="B1348" t="s">
        <v>2836</v>
      </c>
      <c r="D1348" t="s">
        <v>3762</v>
      </c>
      <c r="E1348" t="str">
        <f>IFERROR(IF(NOT(BTT[[#This Row],[Manuelle Änderung des Verantwortliches TP
(Auswahl - bei Bedarf)]]=""),BTT[[#This Row],[Manuelle Änderung des Verantwortliches TP
(Auswahl - bei Bedarf)]],VLOOKUP(BTT[[#This Row],[Hauptprozess
(Pflichtauswahl)]],Hauptprozesse[],3,FALSE)),"")</f>
        <v>PS/IM</v>
      </c>
      <c r="I1348" t="s">
        <v>3767</v>
      </c>
      <c r="J1348" t="str">
        <f>IFERROR(VLOOKUP(BTT[[#This Row],[Verwendete Transaktion (Pflichtauswahl)]],Transaktionen[[Transaktionen]:[Langtext]],2,FALSE),"")</f>
        <v>IH-Kennz. - Grenzwerte Equipment</v>
      </c>
      <c r="O1348" t="s">
        <v>83</v>
      </c>
      <c r="T1348" t="s">
        <v>83</v>
      </c>
      <c r="V1348" t="str">
        <f>IFERROR(VLOOKUP(BTT[[#This Row],[Verwendetes Formular
(Auswahl falls relevant)]],Formulare[[Formularbezeichnung]:[Formularname (technisch)]],2,FALSE),"")</f>
        <v/>
      </c>
      <c r="X1348" t="s">
        <v>83</v>
      </c>
      <c r="Y1348" s="4"/>
      <c r="AC1348" s="22" t="s">
        <v>97</v>
      </c>
      <c r="AD1348" t="s">
        <v>98</v>
      </c>
      <c r="AF1348" s="22" t="s">
        <v>97</v>
      </c>
      <c r="AJ1348" t="s">
        <v>99</v>
      </c>
      <c r="AK1348" t="str">
        <f>IF(BTT[[#This Row],[Subprozess
(optionale Auswahl)]]="","okay",IF(VLOOKUP(BTT[[#This Row],[Subprozess
(optionale Auswahl)]],BPML[[Subprozess]:[Zugeordneter Hauptprozess]],3,FALSE)=BTT[[#This Row],[Hauptprozess
(Pflichtauswahl)]],"okay","falscher Subprozess"))</f>
        <v>okay</v>
      </c>
      <c r="AL1348" t="str">
        <f>IF(aktives_Teilprojekt="Master","",IF(BTT[[#This Row],[Verantwortliches TP
(automatisch)]]=VLOOKUP(aktives_Teilprojekt,Teilprojekte[[Teilprojekte]:[Kürzel]],2,FALSE),"okay","Hauptprozess anderes TP"))</f>
        <v>Hauptprozess anderes TP</v>
      </c>
      <c r="AM13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8" t="str">
        <f>IFERROR(IF(BTT[[#This Row],[SAP-Modul
(Pflichtauswahl)]]&lt;&gt;VLOOKUP(BTT[[#This Row],[Verwendete Transaktion (Pflichtauswahl)]],Transaktionen[[Transaktionen]:[Modul]],3,FALSE),"Modul anders","okay"),"")</f>
        <v>Modul anders</v>
      </c>
      <c r="AP1348" t="str">
        <f>IFERROR(IF(COUNTIFS(BTT[Verwendete Transaktion (Pflichtauswahl)],BTT[[#This Row],[Verwendete Transaktion (Pflichtauswahl)]],BTT[SAP-Modul
(Pflichtauswahl)],"&lt;&gt;"&amp;BTT[[#This Row],[SAP-Modul
(Pflichtauswahl)]])&gt;0,"Modul anders","okay"),"")</f>
        <v>okay</v>
      </c>
      <c r="AQ1348" t="str">
        <f>IFERROR(IF(COUNTIFS(BTT[Verwendete Transaktion (Pflichtauswahl)],BTT[[#This Row],[Verwendete Transaktion (Pflichtauswahl)]],BTT[Verantwortliches TP
(automatisch)],"&lt;&gt;"&amp;BTT[[#This Row],[Verantwortliches TP
(automatisch)]])&gt;0,"Transaktion mehrfach","okay"),"")</f>
        <v>okay</v>
      </c>
      <c r="AR1348" t="str">
        <f>IFERROR(IF(COUNTIFS(BTT[Verwendete Transaktion (Pflichtauswahl)],BTT[[#This Row],[Verwendete Transaktion (Pflichtauswahl)]],BTT[Verantwortliches TP
(automatisch)],"&lt;&gt;"&amp;VLOOKUP(aktives_Teilprojekt,Teilprojekte[[Teilprojekte]:[Kürzel]],2,FALSE))&gt;0,"Transaktion mehrfach","okay"),"")</f>
        <v>Transaktion mehrfach</v>
      </c>
      <c r="AS1348" t="s">
        <v>3768</v>
      </c>
    </row>
    <row r="1349" spans="1:45">
      <c r="A1349" t="str">
        <f>IFERROR(IF(BTT[[#This Row],[Lfd Nr. 
(aus konsolidierter Datei)]]&lt;&gt;"",BTT[[#This Row],[Lfd Nr. 
(aus konsolidierter Datei)]],VLOOKUP(aktives_Teilprojekt,Teilprojekte[[Teilprojekte]:[Kürzel]],2,FALSE)&amp;ROW(BTT[[#This Row],[Lfd Nr.
(automatisch)]])-2),"")</f>
        <v>Reporting4</v>
      </c>
      <c r="B1349" t="s">
        <v>2836</v>
      </c>
      <c r="D1349" t="s">
        <v>3762</v>
      </c>
      <c r="E1349" t="str">
        <f>IFERROR(IF(NOT(BTT[[#This Row],[Manuelle Änderung des Verantwortliches TP
(Auswahl - bei Bedarf)]]=""),BTT[[#This Row],[Manuelle Änderung des Verantwortliches TP
(Auswahl - bei Bedarf)]],VLOOKUP(BTT[[#This Row],[Hauptprozess
(Pflichtauswahl)]],Hauptprozesse[],3,FALSE)),"")</f>
        <v>PS/IM</v>
      </c>
      <c r="I1349" t="s">
        <v>3769</v>
      </c>
      <c r="J1349" t="str">
        <f>IFERROR(VLOOKUP(BTT[[#This Row],[Verwendete Transaktion (Pflichtauswahl)]],Transaktionen[[Transaktionen]:[Langtext]],2,FALSE),"")</f>
        <v>TBFE-Klasse zum technischen Platz</v>
      </c>
      <c r="O1349" t="s">
        <v>83</v>
      </c>
      <c r="T1349" t="s">
        <v>83</v>
      </c>
      <c r="V1349" t="str">
        <f>IFERROR(VLOOKUP(BTT[[#This Row],[Verwendetes Formular
(Auswahl falls relevant)]],Formulare[[Formularbezeichnung]:[Formularname (technisch)]],2,FALSE),"")</f>
        <v/>
      </c>
      <c r="X1349" t="s">
        <v>83</v>
      </c>
      <c r="Y1349" s="4"/>
      <c r="AC1349" s="22" t="s">
        <v>97</v>
      </c>
      <c r="AD1349" t="s">
        <v>98</v>
      </c>
      <c r="AF1349" s="22" t="s">
        <v>97</v>
      </c>
      <c r="AJ1349" t="s">
        <v>99</v>
      </c>
      <c r="AK1349" t="str">
        <f>IF(BTT[[#This Row],[Subprozess
(optionale Auswahl)]]="","okay",IF(VLOOKUP(BTT[[#This Row],[Subprozess
(optionale Auswahl)]],BPML[[Subprozess]:[Zugeordneter Hauptprozess]],3,FALSE)=BTT[[#This Row],[Hauptprozess
(Pflichtauswahl)]],"okay","falscher Subprozess"))</f>
        <v>okay</v>
      </c>
      <c r="AL1349" t="str">
        <f>IF(aktives_Teilprojekt="Master","",IF(BTT[[#This Row],[Verantwortliches TP
(automatisch)]]=VLOOKUP(aktives_Teilprojekt,Teilprojekte[[Teilprojekte]:[Kürzel]],2,FALSE),"okay","Hauptprozess anderes TP"))</f>
        <v>Hauptprozess anderes TP</v>
      </c>
      <c r="AM13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49" t="str">
        <f>IFERROR(IF(BTT[[#This Row],[SAP-Modul
(Pflichtauswahl)]]&lt;&gt;VLOOKUP(BTT[[#This Row],[Verwendete Transaktion (Pflichtauswahl)]],Transaktionen[[Transaktionen]:[Modul]],3,FALSE),"Modul anders","okay"),"")</f>
        <v>Modul anders</v>
      </c>
      <c r="AP1349" t="str">
        <f>IFERROR(IF(COUNTIFS(BTT[Verwendete Transaktion (Pflichtauswahl)],BTT[[#This Row],[Verwendete Transaktion (Pflichtauswahl)]],BTT[SAP-Modul
(Pflichtauswahl)],"&lt;&gt;"&amp;BTT[[#This Row],[SAP-Modul
(Pflichtauswahl)]])&gt;0,"Modul anders","okay"),"")</f>
        <v>okay</v>
      </c>
      <c r="AQ1349" t="str">
        <f>IFERROR(IF(COUNTIFS(BTT[Verwendete Transaktion (Pflichtauswahl)],BTT[[#This Row],[Verwendete Transaktion (Pflichtauswahl)]],BTT[Verantwortliches TP
(automatisch)],"&lt;&gt;"&amp;BTT[[#This Row],[Verantwortliches TP
(automatisch)]])&gt;0,"Transaktion mehrfach","okay"),"")</f>
        <v>okay</v>
      </c>
      <c r="AR1349" t="str">
        <f>IFERROR(IF(COUNTIFS(BTT[Verwendete Transaktion (Pflichtauswahl)],BTT[[#This Row],[Verwendete Transaktion (Pflichtauswahl)]],BTT[Verantwortliches TP
(automatisch)],"&lt;&gt;"&amp;VLOOKUP(aktives_Teilprojekt,Teilprojekte[[Teilprojekte]:[Kürzel]],2,FALSE))&gt;0,"Transaktion mehrfach","okay"),"")</f>
        <v>Transaktion mehrfach</v>
      </c>
      <c r="AS1349" t="s">
        <v>3770</v>
      </c>
    </row>
    <row r="1350" spans="1:45">
      <c r="A1350" t="str">
        <f>IFERROR(IF(BTT[[#This Row],[Lfd Nr. 
(aus konsolidierter Datei)]]&lt;&gt;"",BTT[[#This Row],[Lfd Nr. 
(aus konsolidierter Datei)]],VLOOKUP(aktives_Teilprojekt,Teilprojekte[[Teilprojekte]:[Kürzel]],2,FALSE)&amp;ROW(BTT[[#This Row],[Lfd Nr.
(automatisch)]])-2),"")</f>
        <v>Reporting5</v>
      </c>
      <c r="B1350" t="s">
        <v>2836</v>
      </c>
      <c r="D1350" t="s">
        <v>3762</v>
      </c>
      <c r="E1350" t="str">
        <f>IFERROR(IF(NOT(BTT[[#This Row],[Manuelle Änderung des Verantwortliches TP
(Auswahl - bei Bedarf)]]=""),BTT[[#This Row],[Manuelle Änderung des Verantwortliches TP
(Auswahl - bei Bedarf)]],VLOOKUP(BTT[[#This Row],[Hauptprozess
(Pflichtauswahl)]],Hauptprozesse[],3,FALSE)),"")</f>
        <v>PS/IM</v>
      </c>
      <c r="I1350" t="s">
        <v>3771</v>
      </c>
      <c r="J1350" t="str">
        <f>IFERROR(VLOOKUP(BTT[[#This Row],[Verwendete Transaktion (Pflichtauswahl)]],Transaktionen[[Transaktionen]:[Langtext]],2,FALSE),"")</f>
        <v>TBFE-Klasse zur Anlagenklasse</v>
      </c>
      <c r="O1350" t="s">
        <v>83</v>
      </c>
      <c r="T1350" t="s">
        <v>83</v>
      </c>
      <c r="V1350" t="str">
        <f>IFERROR(VLOOKUP(BTT[[#This Row],[Verwendetes Formular
(Auswahl falls relevant)]],Formulare[[Formularbezeichnung]:[Formularname (technisch)]],2,FALSE),"")</f>
        <v/>
      </c>
      <c r="X1350" t="s">
        <v>83</v>
      </c>
      <c r="Y1350" s="4"/>
      <c r="AC1350" s="22" t="s">
        <v>97</v>
      </c>
      <c r="AD1350" t="s">
        <v>98</v>
      </c>
      <c r="AF1350" s="22" t="s">
        <v>97</v>
      </c>
      <c r="AJ1350" t="s">
        <v>99</v>
      </c>
      <c r="AK1350" t="str">
        <f>IF(BTT[[#This Row],[Subprozess
(optionale Auswahl)]]="","okay",IF(VLOOKUP(BTT[[#This Row],[Subprozess
(optionale Auswahl)]],BPML[[Subprozess]:[Zugeordneter Hauptprozess]],3,FALSE)=BTT[[#This Row],[Hauptprozess
(Pflichtauswahl)]],"okay","falscher Subprozess"))</f>
        <v>okay</v>
      </c>
      <c r="AL1350" t="str">
        <f>IF(aktives_Teilprojekt="Master","",IF(BTT[[#This Row],[Verantwortliches TP
(automatisch)]]=VLOOKUP(aktives_Teilprojekt,Teilprojekte[[Teilprojekte]:[Kürzel]],2,FALSE),"okay","Hauptprozess anderes TP"))</f>
        <v>Hauptprozess anderes TP</v>
      </c>
      <c r="AM13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0" t="str">
        <f>IFERROR(IF(BTT[[#This Row],[SAP-Modul
(Pflichtauswahl)]]&lt;&gt;VLOOKUP(BTT[[#This Row],[Verwendete Transaktion (Pflichtauswahl)]],Transaktionen[[Transaktionen]:[Modul]],3,FALSE),"Modul anders","okay"),"")</f>
        <v>Modul anders</v>
      </c>
      <c r="AP1350" t="str">
        <f>IFERROR(IF(COUNTIFS(BTT[Verwendete Transaktion (Pflichtauswahl)],BTT[[#This Row],[Verwendete Transaktion (Pflichtauswahl)]],BTT[SAP-Modul
(Pflichtauswahl)],"&lt;&gt;"&amp;BTT[[#This Row],[SAP-Modul
(Pflichtauswahl)]])&gt;0,"Modul anders","okay"),"")</f>
        <v>okay</v>
      </c>
      <c r="AQ1350" t="str">
        <f>IFERROR(IF(COUNTIFS(BTT[Verwendete Transaktion (Pflichtauswahl)],BTT[[#This Row],[Verwendete Transaktion (Pflichtauswahl)]],BTT[Verantwortliches TP
(automatisch)],"&lt;&gt;"&amp;BTT[[#This Row],[Verantwortliches TP
(automatisch)]])&gt;0,"Transaktion mehrfach","okay"),"")</f>
        <v>okay</v>
      </c>
      <c r="AR1350" t="str">
        <f>IFERROR(IF(COUNTIFS(BTT[Verwendete Transaktion (Pflichtauswahl)],BTT[[#This Row],[Verwendete Transaktion (Pflichtauswahl)]],BTT[Verantwortliches TP
(automatisch)],"&lt;&gt;"&amp;VLOOKUP(aktives_Teilprojekt,Teilprojekte[[Teilprojekte]:[Kürzel]],2,FALSE))&gt;0,"Transaktion mehrfach","okay"),"")</f>
        <v>Transaktion mehrfach</v>
      </c>
      <c r="AS1350" t="s">
        <v>3772</v>
      </c>
    </row>
    <row r="1351" spans="1:45">
      <c r="A1351" t="str">
        <f>IFERROR(IF(BTT[[#This Row],[Lfd Nr. 
(aus konsolidierter Datei)]]&lt;&gt;"",BTT[[#This Row],[Lfd Nr. 
(aus konsolidierter Datei)]],VLOOKUP(aktives_Teilprojekt,Teilprojekte[[Teilprojekte]:[Kürzel]],2,FALSE)&amp;ROW(BTT[[#This Row],[Lfd Nr.
(automatisch)]])-2),"")</f>
        <v>Reporting7</v>
      </c>
      <c r="B1351" t="s">
        <v>2836</v>
      </c>
      <c r="D1351" t="s">
        <v>3762</v>
      </c>
      <c r="E1351" t="str">
        <f>IFERROR(IF(NOT(BTT[[#This Row],[Manuelle Änderung des Verantwortliches TP
(Auswahl - bei Bedarf)]]=""),BTT[[#This Row],[Manuelle Änderung des Verantwortliches TP
(Auswahl - bei Bedarf)]],VLOOKUP(BTT[[#This Row],[Hauptprozess
(Pflichtauswahl)]],Hauptprozesse[],3,FALSE)),"")</f>
        <v>PS/IM</v>
      </c>
      <c r="I1351" t="s">
        <v>3773</v>
      </c>
      <c r="J1351" t="str">
        <f>IFERROR(VLOOKUP(BTT[[#This Row],[Verwendete Transaktion (Pflichtauswahl)]],Transaktionen[[Transaktionen]:[Langtext]],2,FALSE),"")</f>
        <v>IH-Kennz. - Grenzwerte Betriebsber.</v>
      </c>
      <c r="O1351" t="s">
        <v>83</v>
      </c>
      <c r="T1351" t="s">
        <v>83</v>
      </c>
      <c r="V1351" t="str">
        <f>IFERROR(VLOOKUP(BTT[[#This Row],[Verwendetes Formular
(Auswahl falls relevant)]],Formulare[[Formularbezeichnung]:[Formularname (technisch)]],2,FALSE),"")</f>
        <v/>
      </c>
      <c r="X1351" t="s">
        <v>83</v>
      </c>
      <c r="Y1351" s="4"/>
      <c r="AC1351" s="22" t="s">
        <v>97</v>
      </c>
      <c r="AD1351" t="s">
        <v>98</v>
      </c>
      <c r="AF1351" s="22" t="s">
        <v>97</v>
      </c>
      <c r="AJ1351" t="s">
        <v>99</v>
      </c>
      <c r="AK1351" t="str">
        <f>IF(BTT[[#This Row],[Subprozess
(optionale Auswahl)]]="","okay",IF(VLOOKUP(BTT[[#This Row],[Subprozess
(optionale Auswahl)]],BPML[[Subprozess]:[Zugeordneter Hauptprozess]],3,FALSE)=BTT[[#This Row],[Hauptprozess
(Pflichtauswahl)]],"okay","falscher Subprozess"))</f>
        <v>okay</v>
      </c>
      <c r="AL1351" t="str">
        <f>IF(aktives_Teilprojekt="Master","",IF(BTT[[#This Row],[Verantwortliches TP
(automatisch)]]=VLOOKUP(aktives_Teilprojekt,Teilprojekte[[Teilprojekte]:[Kürzel]],2,FALSE),"okay","Hauptprozess anderes TP"))</f>
        <v>Hauptprozess anderes TP</v>
      </c>
      <c r="AM13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1" t="str">
        <f>IFERROR(IF(BTT[[#This Row],[SAP-Modul
(Pflichtauswahl)]]&lt;&gt;VLOOKUP(BTT[[#This Row],[Verwendete Transaktion (Pflichtauswahl)]],Transaktionen[[Transaktionen]:[Modul]],3,FALSE),"Modul anders","okay"),"")</f>
        <v>Modul anders</v>
      </c>
      <c r="AP1351" t="str">
        <f>IFERROR(IF(COUNTIFS(BTT[Verwendete Transaktion (Pflichtauswahl)],BTT[[#This Row],[Verwendete Transaktion (Pflichtauswahl)]],BTT[SAP-Modul
(Pflichtauswahl)],"&lt;&gt;"&amp;BTT[[#This Row],[SAP-Modul
(Pflichtauswahl)]])&gt;0,"Modul anders","okay"),"")</f>
        <v>okay</v>
      </c>
      <c r="AQ1351" t="str">
        <f>IFERROR(IF(COUNTIFS(BTT[Verwendete Transaktion (Pflichtauswahl)],BTT[[#This Row],[Verwendete Transaktion (Pflichtauswahl)]],BTT[Verantwortliches TP
(automatisch)],"&lt;&gt;"&amp;BTT[[#This Row],[Verantwortliches TP
(automatisch)]])&gt;0,"Transaktion mehrfach","okay"),"")</f>
        <v>okay</v>
      </c>
      <c r="AR1351" t="str">
        <f>IFERROR(IF(COUNTIFS(BTT[Verwendete Transaktion (Pflichtauswahl)],BTT[[#This Row],[Verwendete Transaktion (Pflichtauswahl)]],BTT[Verantwortliches TP
(automatisch)],"&lt;&gt;"&amp;VLOOKUP(aktives_Teilprojekt,Teilprojekte[[Teilprojekte]:[Kürzel]],2,FALSE))&gt;0,"Transaktion mehrfach","okay"),"")</f>
        <v>Transaktion mehrfach</v>
      </c>
      <c r="AS1351" t="s">
        <v>3774</v>
      </c>
    </row>
    <row r="1352" spans="1:45" ht="60">
      <c r="A1352" t="str">
        <f>IFERROR(IF(BTT[[#This Row],[Lfd Nr. 
(aus konsolidierter Datei)]]&lt;&gt;"",BTT[[#This Row],[Lfd Nr. 
(aus konsolidierter Datei)]],VLOOKUP(aktives_Teilprojekt,Teilprojekte[[Teilprojekte]:[Kürzel]],2,FALSE)&amp;ROW(BTT[[#This Row],[Lfd Nr.
(automatisch)]])-2),"")</f>
        <v>FI797</v>
      </c>
      <c r="B1352" t="s">
        <v>79</v>
      </c>
      <c r="D1352" t="s">
        <v>102</v>
      </c>
      <c r="E1352" t="str">
        <f>IFERROR(IF(NOT(BTT[[#This Row],[Manuelle Änderung des Verantwortliches TP
(Auswahl - bei Bedarf)]]=""),BTT[[#This Row],[Manuelle Änderung des Verantwortliches TP
(Auswahl - bei Bedarf)]],VLOOKUP(BTT[[#This Row],[Hauptprozess
(Pflichtauswahl)]],Hauptprozesse[],3,FALSE)),"")</f>
        <v>FI</v>
      </c>
      <c r="H1352" t="s">
        <v>1337</v>
      </c>
      <c r="I1352" t="s">
        <v>3775</v>
      </c>
      <c r="J1352" t="str">
        <f>IFERROR(VLOOKUP(BTT[[#This Row],[Verwendete Transaktion (Pflichtauswahl)]],Transaktionen[[Transaktionen]:[Langtext]],2,FALSE),"")</f>
        <v>Einzelposten Sachkonten</v>
      </c>
      <c r="O1352" t="s">
        <v>83</v>
      </c>
      <c r="T1352" t="s">
        <v>83</v>
      </c>
      <c r="V1352" t="str">
        <f>IFERROR(VLOOKUP(BTT[[#This Row],[Verwendetes Formular
(Auswahl falls relevant)]],Formulare[[Formularbezeichnung]:[Formularname (technisch)]],2,FALSE),"")</f>
        <v/>
      </c>
      <c r="X1352" t="s">
        <v>83</v>
      </c>
      <c r="Y1352" s="4" t="s">
        <v>1466</v>
      </c>
      <c r="AA1352" t="s">
        <v>99</v>
      </c>
      <c r="AC1352" s="22" t="s">
        <v>97</v>
      </c>
      <c r="AD1352" t="s">
        <v>87</v>
      </c>
      <c r="AE1352" t="s">
        <v>3776</v>
      </c>
      <c r="AF1352" t="s">
        <v>740</v>
      </c>
      <c r="AI1352" t="s">
        <v>99</v>
      </c>
      <c r="AJ1352" t="s">
        <v>99</v>
      </c>
      <c r="AK1352" t="str">
        <f>IF(BTT[[#This Row],[Subprozess
(optionale Auswahl)]]="","okay",IF(VLOOKUP(BTT[[#This Row],[Subprozess
(optionale Auswahl)]],BPML[[Subprozess]:[Zugeordneter Hauptprozess]],3,FALSE)=BTT[[#This Row],[Hauptprozess
(Pflichtauswahl)]],"okay","falscher Subprozess"))</f>
        <v>okay</v>
      </c>
      <c r="AL1352" t="str">
        <f>IF(aktives_Teilprojekt="Master","",IF(BTT[[#This Row],[Verantwortliches TP
(automatisch)]]=VLOOKUP(aktives_Teilprojekt,Teilprojekte[[Teilprojekte]:[Kürzel]],2,FALSE),"okay","Hauptprozess anderes TP"))</f>
        <v>okay</v>
      </c>
      <c r="AM13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52" t="str">
        <f>IFERROR(IF(BTT[[#This Row],[SAP-Modul
(Pflichtauswahl)]]&lt;&gt;VLOOKUP(BTT[[#This Row],[Verwendete Transaktion (Pflichtauswahl)]],Transaktionen[[Transaktionen]:[Modul]],3,FALSE),"Modul anders","okay"),"")</f>
        <v>Modul anders</v>
      </c>
      <c r="AP1352" t="str">
        <f>IFERROR(IF(COUNTIFS(BTT[Verwendete Transaktion (Pflichtauswahl)],BTT[[#This Row],[Verwendete Transaktion (Pflichtauswahl)]],BTT[SAP-Modul
(Pflichtauswahl)],"&lt;&gt;"&amp;BTT[[#This Row],[SAP-Modul
(Pflichtauswahl)]])&gt;0,"Modul anders","okay"),"")</f>
        <v>okay</v>
      </c>
      <c r="AQ1352" t="str">
        <f>IFERROR(IF(COUNTIFS(BTT[Verwendete Transaktion (Pflichtauswahl)],BTT[[#This Row],[Verwendete Transaktion (Pflichtauswahl)]],BTT[Verantwortliches TP
(automatisch)],"&lt;&gt;"&amp;BTT[[#This Row],[Verantwortliches TP
(automatisch)]])&gt;0,"Transaktion mehrfach","okay"),"")</f>
        <v>okay</v>
      </c>
      <c r="AR1352" t="str">
        <f>IFERROR(IF(COUNTIFS(BTT[Verwendete Transaktion (Pflichtauswahl)],BTT[[#This Row],[Verwendete Transaktion (Pflichtauswahl)]],BTT[Verantwortliches TP
(automatisch)],"&lt;&gt;"&amp;VLOOKUP(aktives_Teilprojekt,Teilprojekte[[Teilprojekte]:[Kürzel]],2,FALSE))&gt;0,"Transaktion mehrfach","okay"),"")</f>
        <v>okay</v>
      </c>
      <c r="AS1352" t="s">
        <v>3777</v>
      </c>
    </row>
    <row r="1353" spans="1:45">
      <c r="A1353" t="str">
        <f>IFERROR(IF(BTT[[#This Row],[Lfd Nr. 
(aus konsolidierter Datei)]]&lt;&gt;"",BTT[[#This Row],[Lfd Nr. 
(aus konsolidierter Datei)]],VLOOKUP(aktives_Teilprojekt,Teilprojekte[[Teilprojekte]:[Kürzel]],2,FALSE)&amp;ROW(BTT[[#This Row],[Lfd Nr.
(automatisch)]])-2),"")</f>
        <v>FI2822</v>
      </c>
      <c r="B1353" t="s">
        <v>101</v>
      </c>
      <c r="D1353" t="s">
        <v>102</v>
      </c>
      <c r="E1353" t="str">
        <f>IFERROR(IF(NOT(BTT[[#This Row],[Manuelle Änderung des Verantwortliches TP
(Auswahl - bei Bedarf)]]=""),BTT[[#This Row],[Manuelle Änderung des Verantwortliches TP
(Auswahl - bei Bedarf)]],VLOOKUP(BTT[[#This Row],[Hauptprozess
(Pflichtauswahl)]],Hauptprozesse[],3,FALSE)),"")</f>
        <v>FI</v>
      </c>
      <c r="F1353" t="s">
        <v>5</v>
      </c>
      <c r="G1353" t="s">
        <v>124</v>
      </c>
      <c r="H1353" t="s">
        <v>5</v>
      </c>
      <c r="I1353" t="s">
        <v>3778</v>
      </c>
      <c r="J1353" t="str">
        <f>IFERROR(VLOOKUP(BTT[[#This Row],[Verwendete Transaktion (Pflichtauswahl)]],Transaktionen[[Transaktionen]:[Langtext]],2,FALSE),"")</f>
        <v>Kontrolreport für Tabelle Z9KW_OE2</v>
      </c>
      <c r="V1353" t="str">
        <f>IFERROR(VLOOKUP(BTT[[#This Row],[Verwendetes Formular
(Auswahl falls relevant)]],Formulare[[Formularbezeichnung]:[Formularname (technisch)]],2,FALSE),"")</f>
        <v/>
      </c>
      <c r="X1353" t="s">
        <v>83</v>
      </c>
      <c r="Y1353" s="4"/>
      <c r="AC1353" s="22" t="s">
        <v>97</v>
      </c>
      <c r="AD1353" t="s">
        <v>98</v>
      </c>
      <c r="AF1353" s="22" t="s">
        <v>97</v>
      </c>
      <c r="AJ1353" t="s">
        <v>99</v>
      </c>
      <c r="AK1353" t="str">
        <f>IF(BTT[[#This Row],[Subprozess
(optionale Auswahl)]]="","okay",IF(VLOOKUP(BTT[[#This Row],[Subprozess
(optionale Auswahl)]],BPML[[Subprozess]:[Zugeordneter Hauptprozess]],3,FALSE)=BTT[[#This Row],[Hauptprozess
(Pflichtauswahl)]],"okay","falscher Subprozess"))</f>
        <v>okay</v>
      </c>
      <c r="AL1353" t="str">
        <f>IF(aktives_Teilprojekt="Master","",IF(BTT[[#This Row],[Verantwortliches TP
(automatisch)]]=VLOOKUP(aktives_Teilprojekt,Teilprojekte[[Teilprojekte]:[Kürzel]],2,FALSE),"okay","Hauptprozess anderes TP"))</f>
        <v>okay</v>
      </c>
      <c r="AM13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3" t="str">
        <f>IFERROR(IF(BTT[[#This Row],[SAP-Modul
(Pflichtauswahl)]]&lt;&gt;VLOOKUP(BTT[[#This Row],[Verwendete Transaktion (Pflichtauswahl)]],Transaktionen[[Transaktionen]:[Modul]],3,FALSE),"Modul anders","okay"),"")</f>
        <v>okay</v>
      </c>
      <c r="AP1353" t="str">
        <f>IFERROR(IF(COUNTIFS(BTT[Verwendete Transaktion (Pflichtauswahl)],BTT[[#This Row],[Verwendete Transaktion (Pflichtauswahl)]],BTT[SAP-Modul
(Pflichtauswahl)],"&lt;&gt;"&amp;BTT[[#This Row],[SAP-Modul
(Pflichtauswahl)]])&gt;0,"Modul anders","okay"),"")</f>
        <v>okay</v>
      </c>
      <c r="AQ1353" t="str">
        <f>IFERROR(IF(COUNTIFS(BTT[Verwendete Transaktion (Pflichtauswahl)],BTT[[#This Row],[Verwendete Transaktion (Pflichtauswahl)]],BTT[Verantwortliches TP
(automatisch)],"&lt;&gt;"&amp;BTT[[#This Row],[Verantwortliches TP
(automatisch)]])&gt;0,"Transaktion mehrfach","okay"),"")</f>
        <v>okay</v>
      </c>
      <c r="AR1353" t="str">
        <f>IFERROR(IF(COUNTIFS(BTT[Verwendete Transaktion (Pflichtauswahl)],BTT[[#This Row],[Verwendete Transaktion (Pflichtauswahl)]],BTT[Verantwortliches TP
(automatisch)],"&lt;&gt;"&amp;VLOOKUP(aktives_Teilprojekt,Teilprojekte[[Teilprojekte]:[Kürzel]],2,FALSE))&gt;0,"Transaktion mehrfach","okay"),"")</f>
        <v>okay</v>
      </c>
      <c r="AS1353" t="s">
        <v>3779</v>
      </c>
    </row>
    <row r="1354" spans="1:45">
      <c r="A1354" t="str">
        <f>IFERROR(IF(BTT[[#This Row],[Lfd Nr. 
(aus konsolidierter Datei)]]&lt;&gt;"",BTT[[#This Row],[Lfd Nr. 
(aus konsolidierter Datei)]],VLOOKUP(aktives_Teilprojekt,Teilprojekte[[Teilprojekte]:[Kürzel]],2,FALSE)&amp;ROW(BTT[[#This Row],[Lfd Nr.
(automatisch)]])-2),"")</f>
        <v>FI2823</v>
      </c>
      <c r="B1354" t="s">
        <v>101</v>
      </c>
      <c r="D1354" t="s">
        <v>102</v>
      </c>
      <c r="E1354" t="str">
        <f>IFERROR(IF(NOT(BTT[[#This Row],[Manuelle Änderung des Verantwortliches TP
(Auswahl - bei Bedarf)]]=""),BTT[[#This Row],[Manuelle Änderung des Verantwortliches TP
(Auswahl - bei Bedarf)]],VLOOKUP(BTT[[#This Row],[Hauptprozess
(Pflichtauswahl)]],Hauptprozesse[],3,FALSE)),"")</f>
        <v>FI</v>
      </c>
      <c r="F1354" t="s">
        <v>5</v>
      </c>
      <c r="G1354" t="s">
        <v>124</v>
      </c>
      <c r="H1354" t="s">
        <v>5</v>
      </c>
      <c r="I1354" t="s">
        <v>3780</v>
      </c>
      <c r="J1354" t="str">
        <f>IFERROR(VLOOKUP(BTT[[#This Row],[Verwendete Transaktion (Pflichtauswahl)]],Transaktionen[[Transaktionen]:[Langtext]],2,FALSE),"")</f>
        <v>Pflege Tabelle Z9KW_OE2</v>
      </c>
      <c r="V1354" t="str">
        <f>IFERROR(VLOOKUP(BTT[[#This Row],[Verwendetes Formular
(Auswahl falls relevant)]],Formulare[[Formularbezeichnung]:[Formularname (technisch)]],2,FALSE),"")</f>
        <v/>
      </c>
      <c r="X1354" t="s">
        <v>83</v>
      </c>
      <c r="Y1354" s="4"/>
      <c r="AC1354" s="22" t="s">
        <v>97</v>
      </c>
      <c r="AD1354" t="s">
        <v>98</v>
      </c>
      <c r="AF1354" s="22" t="s">
        <v>97</v>
      </c>
      <c r="AJ1354" t="s">
        <v>99</v>
      </c>
      <c r="AK1354" t="str">
        <f>IF(BTT[[#This Row],[Subprozess
(optionale Auswahl)]]="","okay",IF(VLOOKUP(BTT[[#This Row],[Subprozess
(optionale Auswahl)]],BPML[[Subprozess]:[Zugeordneter Hauptprozess]],3,FALSE)=BTT[[#This Row],[Hauptprozess
(Pflichtauswahl)]],"okay","falscher Subprozess"))</f>
        <v>okay</v>
      </c>
      <c r="AL1354" t="str">
        <f>IF(aktives_Teilprojekt="Master","",IF(BTT[[#This Row],[Verantwortliches TP
(automatisch)]]=VLOOKUP(aktives_Teilprojekt,Teilprojekte[[Teilprojekte]:[Kürzel]],2,FALSE),"okay","Hauptprozess anderes TP"))</f>
        <v>okay</v>
      </c>
      <c r="AM13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4" t="str">
        <f>IFERROR(IF(BTT[[#This Row],[SAP-Modul
(Pflichtauswahl)]]&lt;&gt;VLOOKUP(BTT[[#This Row],[Verwendete Transaktion (Pflichtauswahl)]],Transaktionen[[Transaktionen]:[Modul]],3,FALSE),"Modul anders","okay"),"")</f>
        <v>okay</v>
      </c>
      <c r="AP1354" t="str">
        <f>IFERROR(IF(COUNTIFS(BTT[Verwendete Transaktion (Pflichtauswahl)],BTT[[#This Row],[Verwendete Transaktion (Pflichtauswahl)]],BTT[SAP-Modul
(Pflichtauswahl)],"&lt;&gt;"&amp;BTT[[#This Row],[SAP-Modul
(Pflichtauswahl)]])&gt;0,"Modul anders","okay"),"")</f>
        <v>okay</v>
      </c>
      <c r="AQ1354" t="str">
        <f>IFERROR(IF(COUNTIFS(BTT[Verwendete Transaktion (Pflichtauswahl)],BTT[[#This Row],[Verwendete Transaktion (Pflichtauswahl)]],BTT[Verantwortliches TP
(automatisch)],"&lt;&gt;"&amp;BTT[[#This Row],[Verantwortliches TP
(automatisch)]])&gt;0,"Transaktion mehrfach","okay"),"")</f>
        <v>okay</v>
      </c>
      <c r="AR1354" t="str">
        <f>IFERROR(IF(COUNTIFS(BTT[Verwendete Transaktion (Pflichtauswahl)],BTT[[#This Row],[Verwendete Transaktion (Pflichtauswahl)]],BTT[Verantwortliches TP
(automatisch)],"&lt;&gt;"&amp;VLOOKUP(aktives_Teilprojekt,Teilprojekte[[Teilprojekte]:[Kürzel]],2,FALSE))&gt;0,"Transaktion mehrfach","okay"),"")</f>
        <v>okay</v>
      </c>
      <c r="AS1354" t="s">
        <v>3781</v>
      </c>
    </row>
    <row r="1355" spans="1:45">
      <c r="A1355" t="str">
        <f>IFERROR(IF(BTT[[#This Row],[Lfd Nr. 
(aus konsolidierter Datei)]]&lt;&gt;"",BTT[[#This Row],[Lfd Nr. 
(aus konsolidierter Datei)]],VLOOKUP(aktives_Teilprojekt,Teilprojekte[[Teilprojekte]:[Kürzel]],2,FALSE)&amp;ROW(BTT[[#This Row],[Lfd Nr.
(automatisch)]])-2),"")</f>
        <v>FI2824</v>
      </c>
      <c r="B1355" t="s">
        <v>101</v>
      </c>
      <c r="D1355" t="s">
        <v>102</v>
      </c>
      <c r="E1355" t="str">
        <f>IFERROR(IF(NOT(BTT[[#This Row],[Manuelle Änderung des Verantwortliches TP
(Auswahl - bei Bedarf)]]=""),BTT[[#This Row],[Manuelle Änderung des Verantwortliches TP
(Auswahl - bei Bedarf)]],VLOOKUP(BTT[[#This Row],[Hauptprozess
(Pflichtauswahl)]],Hauptprozesse[],3,FALSE)),"")</f>
        <v>FI</v>
      </c>
      <c r="F1355" t="s">
        <v>5</v>
      </c>
      <c r="G1355" t="s">
        <v>124</v>
      </c>
      <c r="H1355" t="s">
        <v>5</v>
      </c>
      <c r="I1355" t="s">
        <v>3782</v>
      </c>
      <c r="J1355" t="str">
        <f>IFERROR(VLOOKUP(BTT[[#This Row],[Verwendete Transaktion (Pflichtauswahl)]],Transaktionen[[Transaktionen]:[Langtext]],2,FALSE),"")</f>
        <v>Pflege Tabelle Z9KW_RWP1</v>
      </c>
      <c r="V1355" t="str">
        <f>IFERROR(VLOOKUP(BTT[[#This Row],[Verwendetes Formular
(Auswahl falls relevant)]],Formulare[[Formularbezeichnung]:[Formularname (technisch)]],2,FALSE),"")</f>
        <v/>
      </c>
      <c r="X1355" t="s">
        <v>83</v>
      </c>
      <c r="Y1355" s="4"/>
      <c r="AC1355" s="22" t="s">
        <v>97</v>
      </c>
      <c r="AD1355" t="s">
        <v>98</v>
      </c>
      <c r="AF1355" s="22" t="s">
        <v>97</v>
      </c>
      <c r="AJ1355" t="s">
        <v>99</v>
      </c>
      <c r="AK1355" t="str">
        <f>IF(BTT[[#This Row],[Subprozess
(optionale Auswahl)]]="","okay",IF(VLOOKUP(BTT[[#This Row],[Subprozess
(optionale Auswahl)]],BPML[[Subprozess]:[Zugeordneter Hauptprozess]],3,FALSE)=BTT[[#This Row],[Hauptprozess
(Pflichtauswahl)]],"okay","falscher Subprozess"))</f>
        <v>okay</v>
      </c>
      <c r="AL1355" t="str">
        <f>IF(aktives_Teilprojekt="Master","",IF(BTT[[#This Row],[Verantwortliches TP
(automatisch)]]=VLOOKUP(aktives_Teilprojekt,Teilprojekte[[Teilprojekte]:[Kürzel]],2,FALSE),"okay","Hauptprozess anderes TP"))</f>
        <v>okay</v>
      </c>
      <c r="AM13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5" t="str">
        <f>IFERROR(IF(BTT[[#This Row],[SAP-Modul
(Pflichtauswahl)]]&lt;&gt;VLOOKUP(BTT[[#This Row],[Verwendete Transaktion (Pflichtauswahl)]],Transaktionen[[Transaktionen]:[Modul]],3,FALSE),"Modul anders","okay"),"")</f>
        <v>okay</v>
      </c>
      <c r="AP1355" t="str">
        <f>IFERROR(IF(COUNTIFS(BTT[Verwendete Transaktion (Pflichtauswahl)],BTT[[#This Row],[Verwendete Transaktion (Pflichtauswahl)]],BTT[SAP-Modul
(Pflichtauswahl)],"&lt;&gt;"&amp;BTT[[#This Row],[SAP-Modul
(Pflichtauswahl)]])&gt;0,"Modul anders","okay"),"")</f>
        <v>okay</v>
      </c>
      <c r="AQ1355" t="str">
        <f>IFERROR(IF(COUNTIFS(BTT[Verwendete Transaktion (Pflichtauswahl)],BTT[[#This Row],[Verwendete Transaktion (Pflichtauswahl)]],BTT[Verantwortliches TP
(automatisch)],"&lt;&gt;"&amp;BTT[[#This Row],[Verantwortliches TP
(automatisch)]])&gt;0,"Transaktion mehrfach","okay"),"")</f>
        <v>okay</v>
      </c>
      <c r="AR1355" t="str">
        <f>IFERROR(IF(COUNTIFS(BTT[Verwendete Transaktion (Pflichtauswahl)],BTT[[#This Row],[Verwendete Transaktion (Pflichtauswahl)]],BTT[Verantwortliches TP
(automatisch)],"&lt;&gt;"&amp;VLOOKUP(aktives_Teilprojekt,Teilprojekte[[Teilprojekte]:[Kürzel]],2,FALSE))&gt;0,"Transaktion mehrfach","okay"),"")</f>
        <v>okay</v>
      </c>
      <c r="AS1355" t="s">
        <v>3783</v>
      </c>
    </row>
    <row r="1356" spans="1:45">
      <c r="A1356" t="str">
        <f>IFERROR(IF(BTT[[#This Row],[Lfd Nr. 
(aus konsolidierter Datei)]]&lt;&gt;"",BTT[[#This Row],[Lfd Nr. 
(aus konsolidierter Datei)]],VLOOKUP(aktives_Teilprojekt,Teilprojekte[[Teilprojekte]:[Kürzel]],2,FALSE)&amp;ROW(BTT[[#This Row],[Lfd Nr.
(automatisch)]])-2),"")</f>
        <v>FI2825</v>
      </c>
      <c r="B1356" t="s">
        <v>101</v>
      </c>
      <c r="D1356" t="s">
        <v>102</v>
      </c>
      <c r="E1356" t="str">
        <f>IFERROR(IF(NOT(BTT[[#This Row],[Manuelle Änderung des Verantwortliches TP
(Auswahl - bei Bedarf)]]=""),BTT[[#This Row],[Manuelle Änderung des Verantwortliches TP
(Auswahl - bei Bedarf)]],VLOOKUP(BTT[[#This Row],[Hauptprozess
(Pflichtauswahl)]],Hauptprozesse[],3,FALSE)),"")</f>
        <v>FI</v>
      </c>
      <c r="F1356" t="s">
        <v>5</v>
      </c>
      <c r="G1356" t="s">
        <v>124</v>
      </c>
      <c r="H1356" t="s">
        <v>5</v>
      </c>
      <c r="I1356" t="s">
        <v>3784</v>
      </c>
      <c r="J1356" t="str">
        <f>IFERROR(VLOOKUP(BTT[[#This Row],[Verwendete Transaktion (Pflichtauswahl)]],Transaktionen[[Transaktionen]:[Langtext]],2,FALSE),"")</f>
        <v>Pflege Tabelle Z9KW_RWP2</v>
      </c>
      <c r="V1356" t="str">
        <f>IFERROR(VLOOKUP(BTT[[#This Row],[Verwendetes Formular
(Auswahl falls relevant)]],Formulare[[Formularbezeichnung]:[Formularname (technisch)]],2,FALSE),"")</f>
        <v/>
      </c>
      <c r="X1356" t="s">
        <v>83</v>
      </c>
      <c r="Y1356" s="4"/>
      <c r="AC1356" s="22" t="s">
        <v>97</v>
      </c>
      <c r="AD1356" t="s">
        <v>98</v>
      </c>
      <c r="AF1356" s="22" t="s">
        <v>97</v>
      </c>
      <c r="AJ1356" t="s">
        <v>99</v>
      </c>
      <c r="AK1356" t="str">
        <f>IF(BTT[[#This Row],[Subprozess
(optionale Auswahl)]]="","okay",IF(VLOOKUP(BTT[[#This Row],[Subprozess
(optionale Auswahl)]],BPML[[Subprozess]:[Zugeordneter Hauptprozess]],3,FALSE)=BTT[[#This Row],[Hauptprozess
(Pflichtauswahl)]],"okay","falscher Subprozess"))</f>
        <v>okay</v>
      </c>
      <c r="AL1356" t="str">
        <f>IF(aktives_Teilprojekt="Master","",IF(BTT[[#This Row],[Verantwortliches TP
(automatisch)]]=VLOOKUP(aktives_Teilprojekt,Teilprojekte[[Teilprojekte]:[Kürzel]],2,FALSE),"okay","Hauptprozess anderes TP"))</f>
        <v>okay</v>
      </c>
      <c r="AM13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6" t="str">
        <f>IFERROR(IF(BTT[[#This Row],[SAP-Modul
(Pflichtauswahl)]]&lt;&gt;VLOOKUP(BTT[[#This Row],[Verwendete Transaktion (Pflichtauswahl)]],Transaktionen[[Transaktionen]:[Modul]],3,FALSE),"Modul anders","okay"),"")</f>
        <v>okay</v>
      </c>
      <c r="AP1356" t="str">
        <f>IFERROR(IF(COUNTIFS(BTT[Verwendete Transaktion (Pflichtauswahl)],BTT[[#This Row],[Verwendete Transaktion (Pflichtauswahl)]],BTT[SAP-Modul
(Pflichtauswahl)],"&lt;&gt;"&amp;BTT[[#This Row],[SAP-Modul
(Pflichtauswahl)]])&gt;0,"Modul anders","okay"),"")</f>
        <v>okay</v>
      </c>
      <c r="AQ1356" t="str">
        <f>IFERROR(IF(COUNTIFS(BTT[Verwendete Transaktion (Pflichtauswahl)],BTT[[#This Row],[Verwendete Transaktion (Pflichtauswahl)]],BTT[Verantwortliches TP
(automatisch)],"&lt;&gt;"&amp;BTT[[#This Row],[Verantwortliches TP
(automatisch)]])&gt;0,"Transaktion mehrfach","okay"),"")</f>
        <v>okay</v>
      </c>
      <c r="AR1356" t="str">
        <f>IFERROR(IF(COUNTIFS(BTT[Verwendete Transaktion (Pflichtauswahl)],BTT[[#This Row],[Verwendete Transaktion (Pflichtauswahl)]],BTT[Verantwortliches TP
(automatisch)],"&lt;&gt;"&amp;VLOOKUP(aktives_Teilprojekt,Teilprojekte[[Teilprojekte]:[Kürzel]],2,FALSE))&gt;0,"Transaktion mehrfach","okay"),"")</f>
        <v>okay</v>
      </c>
      <c r="AS1356" t="s">
        <v>3785</v>
      </c>
    </row>
    <row r="1357" spans="1:45">
      <c r="A1357" t="str">
        <f>IFERROR(IF(BTT[[#This Row],[Lfd Nr. 
(aus konsolidierter Datei)]]&lt;&gt;"",BTT[[#This Row],[Lfd Nr. 
(aus konsolidierter Datei)]],VLOOKUP(aktives_Teilprojekt,Teilprojekte[[Teilprojekte]:[Kürzel]],2,FALSE)&amp;ROW(BTT[[#This Row],[Lfd Nr.
(automatisch)]])-2),"")</f>
        <v>FI2826</v>
      </c>
      <c r="B1357" t="s">
        <v>101</v>
      </c>
      <c r="D1357" t="s">
        <v>102</v>
      </c>
      <c r="E1357" t="str">
        <f>IFERROR(IF(NOT(BTT[[#This Row],[Manuelle Änderung des Verantwortliches TP
(Auswahl - bei Bedarf)]]=""),BTT[[#This Row],[Manuelle Änderung des Verantwortliches TP
(Auswahl - bei Bedarf)]],VLOOKUP(BTT[[#This Row],[Hauptprozess
(Pflichtauswahl)]],Hauptprozesse[],3,FALSE)),"")</f>
        <v>FI</v>
      </c>
      <c r="F1357" t="s">
        <v>5</v>
      </c>
      <c r="G1357" t="s">
        <v>124</v>
      </c>
      <c r="H1357" t="s">
        <v>5</v>
      </c>
      <c r="I1357" t="s">
        <v>3786</v>
      </c>
      <c r="J1357" t="str">
        <f>IFERROR(VLOOKUP(BTT[[#This Row],[Verwendete Transaktion (Pflichtauswahl)]],Transaktionen[[Transaktionen]:[Langtext]],2,FALSE),"")</f>
        <v>Pflege Tabelle Z9KW_SKIP_RWP2</v>
      </c>
      <c r="V1357" t="str">
        <f>IFERROR(VLOOKUP(BTT[[#This Row],[Verwendetes Formular
(Auswahl falls relevant)]],Formulare[[Formularbezeichnung]:[Formularname (technisch)]],2,FALSE),"")</f>
        <v/>
      </c>
      <c r="X1357" t="s">
        <v>83</v>
      </c>
      <c r="Y1357" s="4"/>
      <c r="AC1357" s="22" t="s">
        <v>97</v>
      </c>
      <c r="AD1357" t="s">
        <v>98</v>
      </c>
      <c r="AF1357" s="22" t="s">
        <v>97</v>
      </c>
      <c r="AJ1357" t="s">
        <v>99</v>
      </c>
      <c r="AK1357" t="str">
        <f>IF(BTT[[#This Row],[Subprozess
(optionale Auswahl)]]="","okay",IF(VLOOKUP(BTT[[#This Row],[Subprozess
(optionale Auswahl)]],BPML[[Subprozess]:[Zugeordneter Hauptprozess]],3,FALSE)=BTT[[#This Row],[Hauptprozess
(Pflichtauswahl)]],"okay","falscher Subprozess"))</f>
        <v>okay</v>
      </c>
      <c r="AL1357" t="str">
        <f>IF(aktives_Teilprojekt="Master","",IF(BTT[[#This Row],[Verantwortliches TP
(automatisch)]]=VLOOKUP(aktives_Teilprojekt,Teilprojekte[[Teilprojekte]:[Kürzel]],2,FALSE),"okay","Hauptprozess anderes TP"))</f>
        <v>okay</v>
      </c>
      <c r="AM13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7" t="str">
        <f>IFERROR(IF(BTT[[#This Row],[SAP-Modul
(Pflichtauswahl)]]&lt;&gt;VLOOKUP(BTT[[#This Row],[Verwendete Transaktion (Pflichtauswahl)]],Transaktionen[[Transaktionen]:[Modul]],3,FALSE),"Modul anders","okay"),"")</f>
        <v>okay</v>
      </c>
      <c r="AP1357" t="str">
        <f>IFERROR(IF(COUNTIFS(BTT[Verwendete Transaktion (Pflichtauswahl)],BTT[[#This Row],[Verwendete Transaktion (Pflichtauswahl)]],BTT[SAP-Modul
(Pflichtauswahl)],"&lt;&gt;"&amp;BTT[[#This Row],[SAP-Modul
(Pflichtauswahl)]])&gt;0,"Modul anders","okay"),"")</f>
        <v>okay</v>
      </c>
      <c r="AQ1357" t="str">
        <f>IFERROR(IF(COUNTIFS(BTT[Verwendete Transaktion (Pflichtauswahl)],BTT[[#This Row],[Verwendete Transaktion (Pflichtauswahl)]],BTT[Verantwortliches TP
(automatisch)],"&lt;&gt;"&amp;BTT[[#This Row],[Verantwortliches TP
(automatisch)]])&gt;0,"Transaktion mehrfach","okay"),"")</f>
        <v>okay</v>
      </c>
      <c r="AR1357" t="str">
        <f>IFERROR(IF(COUNTIFS(BTT[Verwendete Transaktion (Pflichtauswahl)],BTT[[#This Row],[Verwendete Transaktion (Pflichtauswahl)]],BTT[Verantwortliches TP
(automatisch)],"&lt;&gt;"&amp;VLOOKUP(aktives_Teilprojekt,Teilprojekte[[Teilprojekte]:[Kürzel]],2,FALSE))&gt;0,"Transaktion mehrfach","okay"),"")</f>
        <v>okay</v>
      </c>
      <c r="AS1357" t="s">
        <v>3787</v>
      </c>
    </row>
    <row r="1358" spans="1:45">
      <c r="A1358" t="str">
        <f>IFERROR(IF(BTT[[#This Row],[Lfd Nr. 
(aus konsolidierter Datei)]]&lt;&gt;"",BTT[[#This Row],[Lfd Nr. 
(aus konsolidierter Datei)]],VLOOKUP(aktives_Teilprojekt,Teilprojekte[[Teilprojekte]:[Kürzel]],2,FALSE)&amp;ROW(BTT[[#This Row],[Lfd Nr.
(automatisch)]])-2),"")</f>
        <v>FI2827</v>
      </c>
      <c r="B1358" t="s">
        <v>101</v>
      </c>
      <c r="D1358" t="s">
        <v>102</v>
      </c>
      <c r="E1358" t="str">
        <f>IFERROR(IF(NOT(BTT[[#This Row],[Manuelle Änderung des Verantwortliches TP
(Auswahl - bei Bedarf)]]=""),BTT[[#This Row],[Manuelle Änderung des Verantwortliches TP
(Auswahl - bei Bedarf)]],VLOOKUP(BTT[[#This Row],[Hauptprozess
(Pflichtauswahl)]],Hauptprozesse[],3,FALSE)),"")</f>
        <v>FI</v>
      </c>
      <c r="F1358" t="s">
        <v>5</v>
      </c>
      <c r="G1358" t="s">
        <v>124</v>
      </c>
      <c r="H1358" t="s">
        <v>5</v>
      </c>
      <c r="I1358" t="s">
        <v>3788</v>
      </c>
      <c r="J1358" t="str">
        <f>IFERROR(VLOOKUP(BTT[[#This Row],[Verwendete Transaktion (Pflichtauswahl)]],Transaktionen[[Transaktionen]:[Langtext]],2,FALSE),"")</f>
        <v>Pflege KWF-Texttabellen</v>
      </c>
      <c r="V1358" t="str">
        <f>IFERROR(VLOOKUP(BTT[[#This Row],[Verwendetes Formular
(Auswahl falls relevant)]],Formulare[[Formularbezeichnung]:[Formularname (technisch)]],2,FALSE),"")</f>
        <v/>
      </c>
      <c r="X1358" t="s">
        <v>83</v>
      </c>
      <c r="Y1358" s="4"/>
      <c r="AC1358" s="22" t="s">
        <v>97</v>
      </c>
      <c r="AD1358" t="s">
        <v>98</v>
      </c>
      <c r="AF1358" s="22" t="s">
        <v>97</v>
      </c>
      <c r="AJ1358" t="s">
        <v>99</v>
      </c>
      <c r="AK1358" t="str">
        <f>IF(BTT[[#This Row],[Subprozess
(optionale Auswahl)]]="","okay",IF(VLOOKUP(BTT[[#This Row],[Subprozess
(optionale Auswahl)]],BPML[[Subprozess]:[Zugeordneter Hauptprozess]],3,FALSE)=BTT[[#This Row],[Hauptprozess
(Pflichtauswahl)]],"okay","falscher Subprozess"))</f>
        <v>okay</v>
      </c>
      <c r="AL1358" t="str">
        <f>IF(aktives_Teilprojekt="Master","",IF(BTT[[#This Row],[Verantwortliches TP
(automatisch)]]=VLOOKUP(aktives_Teilprojekt,Teilprojekte[[Teilprojekte]:[Kürzel]],2,FALSE),"okay","Hauptprozess anderes TP"))</f>
        <v>okay</v>
      </c>
      <c r="AM13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8" t="str">
        <f>IFERROR(IF(BTT[[#This Row],[SAP-Modul
(Pflichtauswahl)]]&lt;&gt;VLOOKUP(BTT[[#This Row],[Verwendete Transaktion (Pflichtauswahl)]],Transaktionen[[Transaktionen]:[Modul]],3,FALSE),"Modul anders","okay"),"")</f>
        <v>okay</v>
      </c>
      <c r="AP1358" t="str">
        <f>IFERROR(IF(COUNTIFS(BTT[Verwendete Transaktion (Pflichtauswahl)],BTT[[#This Row],[Verwendete Transaktion (Pflichtauswahl)]],BTT[SAP-Modul
(Pflichtauswahl)],"&lt;&gt;"&amp;BTT[[#This Row],[SAP-Modul
(Pflichtauswahl)]])&gt;0,"Modul anders","okay"),"")</f>
        <v>okay</v>
      </c>
      <c r="AQ1358" t="str">
        <f>IFERROR(IF(COUNTIFS(BTT[Verwendete Transaktion (Pflichtauswahl)],BTT[[#This Row],[Verwendete Transaktion (Pflichtauswahl)]],BTT[Verantwortliches TP
(automatisch)],"&lt;&gt;"&amp;BTT[[#This Row],[Verantwortliches TP
(automatisch)]])&gt;0,"Transaktion mehrfach","okay"),"")</f>
        <v>okay</v>
      </c>
      <c r="AR1358" t="str">
        <f>IFERROR(IF(COUNTIFS(BTT[Verwendete Transaktion (Pflichtauswahl)],BTT[[#This Row],[Verwendete Transaktion (Pflichtauswahl)]],BTT[Verantwortliches TP
(automatisch)],"&lt;&gt;"&amp;VLOOKUP(aktives_Teilprojekt,Teilprojekte[[Teilprojekte]:[Kürzel]],2,FALSE))&gt;0,"Transaktion mehrfach","okay"),"")</f>
        <v>okay</v>
      </c>
      <c r="AS1358" t="s">
        <v>3789</v>
      </c>
    </row>
    <row r="1359" spans="1:45">
      <c r="A1359" t="str">
        <f>IFERROR(IF(BTT[[#This Row],[Lfd Nr. 
(aus konsolidierter Datei)]]&lt;&gt;"",BTT[[#This Row],[Lfd Nr. 
(aus konsolidierter Datei)]],VLOOKUP(aktives_Teilprojekt,Teilprojekte[[Teilprojekte]:[Kürzel]],2,FALSE)&amp;ROW(BTT[[#This Row],[Lfd Nr.
(automatisch)]])-2),"")</f>
        <v>FI2828</v>
      </c>
      <c r="B1359" t="s">
        <v>101</v>
      </c>
      <c r="D1359" t="s">
        <v>102</v>
      </c>
      <c r="E1359" t="str">
        <f>IFERROR(IF(NOT(BTT[[#This Row],[Manuelle Änderung des Verantwortliches TP
(Auswahl - bei Bedarf)]]=""),BTT[[#This Row],[Manuelle Änderung des Verantwortliches TP
(Auswahl - bei Bedarf)]],VLOOKUP(BTT[[#This Row],[Hauptprozess
(Pflichtauswahl)]],Hauptprozesse[],3,FALSE)),"")</f>
        <v>FI</v>
      </c>
      <c r="F1359" t="s">
        <v>5</v>
      </c>
      <c r="G1359" t="s">
        <v>124</v>
      </c>
      <c r="H1359" t="s">
        <v>5</v>
      </c>
      <c r="I1359" t="s">
        <v>3790</v>
      </c>
      <c r="J1359" t="str">
        <f>IFERROR(VLOOKUP(BTT[[#This Row],[Verwendete Transaktion (Pflichtauswahl)]],Transaktionen[[Transaktionen]:[Langtext]],2,FALSE),"")</f>
        <v>Pflege Tabelle Z9KW_MIG_BF</v>
      </c>
      <c r="V1359" t="str">
        <f>IFERROR(VLOOKUP(BTT[[#This Row],[Verwendetes Formular
(Auswahl falls relevant)]],Formulare[[Formularbezeichnung]:[Formularname (technisch)]],2,FALSE),"")</f>
        <v/>
      </c>
      <c r="X1359" t="s">
        <v>83</v>
      </c>
      <c r="Y1359" s="4"/>
      <c r="AC1359" s="22" t="s">
        <v>97</v>
      </c>
      <c r="AD1359" t="s">
        <v>98</v>
      </c>
      <c r="AF1359" s="22" t="s">
        <v>97</v>
      </c>
      <c r="AJ1359" t="s">
        <v>99</v>
      </c>
      <c r="AK1359" t="str">
        <f>IF(BTT[[#This Row],[Subprozess
(optionale Auswahl)]]="","okay",IF(VLOOKUP(BTT[[#This Row],[Subprozess
(optionale Auswahl)]],BPML[[Subprozess]:[Zugeordneter Hauptprozess]],3,FALSE)=BTT[[#This Row],[Hauptprozess
(Pflichtauswahl)]],"okay","falscher Subprozess"))</f>
        <v>okay</v>
      </c>
      <c r="AL1359" t="str">
        <f>IF(aktives_Teilprojekt="Master","",IF(BTT[[#This Row],[Verantwortliches TP
(automatisch)]]=VLOOKUP(aktives_Teilprojekt,Teilprojekte[[Teilprojekte]:[Kürzel]],2,FALSE),"okay","Hauptprozess anderes TP"))</f>
        <v>okay</v>
      </c>
      <c r="AM13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59" t="str">
        <f>IFERROR(IF(BTT[[#This Row],[SAP-Modul
(Pflichtauswahl)]]&lt;&gt;VLOOKUP(BTT[[#This Row],[Verwendete Transaktion (Pflichtauswahl)]],Transaktionen[[Transaktionen]:[Modul]],3,FALSE),"Modul anders","okay"),"")</f>
        <v>okay</v>
      </c>
      <c r="AP1359" t="str">
        <f>IFERROR(IF(COUNTIFS(BTT[Verwendete Transaktion (Pflichtauswahl)],BTT[[#This Row],[Verwendete Transaktion (Pflichtauswahl)]],BTT[SAP-Modul
(Pflichtauswahl)],"&lt;&gt;"&amp;BTT[[#This Row],[SAP-Modul
(Pflichtauswahl)]])&gt;0,"Modul anders","okay"),"")</f>
        <v>okay</v>
      </c>
      <c r="AQ1359" t="str">
        <f>IFERROR(IF(COUNTIFS(BTT[Verwendete Transaktion (Pflichtauswahl)],BTT[[#This Row],[Verwendete Transaktion (Pflichtauswahl)]],BTT[Verantwortliches TP
(automatisch)],"&lt;&gt;"&amp;BTT[[#This Row],[Verantwortliches TP
(automatisch)]])&gt;0,"Transaktion mehrfach","okay"),"")</f>
        <v>okay</v>
      </c>
      <c r="AR1359" t="str">
        <f>IFERROR(IF(COUNTIFS(BTT[Verwendete Transaktion (Pflichtauswahl)],BTT[[#This Row],[Verwendete Transaktion (Pflichtauswahl)]],BTT[Verantwortliches TP
(automatisch)],"&lt;&gt;"&amp;VLOOKUP(aktives_Teilprojekt,Teilprojekte[[Teilprojekte]:[Kürzel]],2,FALSE))&gt;0,"Transaktion mehrfach","okay"),"")</f>
        <v>okay</v>
      </c>
      <c r="AS1359" t="s">
        <v>3791</v>
      </c>
    </row>
    <row r="1360" spans="1:45">
      <c r="A1360" t="str">
        <f>IFERROR(IF(BTT[[#This Row],[Lfd Nr. 
(aus konsolidierter Datei)]]&lt;&gt;"",BTT[[#This Row],[Lfd Nr. 
(aus konsolidierter Datei)]],VLOOKUP(aktives_Teilprojekt,Teilprojekte[[Teilprojekte]:[Kürzel]],2,FALSE)&amp;ROW(BTT[[#This Row],[Lfd Nr.
(automatisch)]])-2),"")</f>
        <v>NL207</v>
      </c>
      <c r="B1360" t="s">
        <v>218</v>
      </c>
      <c r="D1360" t="s">
        <v>3792</v>
      </c>
      <c r="E1360" t="str">
        <f>IFERROR(IF(NOT(BTT[[#This Row],[Manuelle Änderung des Verantwortliches TP
(Auswahl - bei Bedarf)]]=""),BTT[[#This Row],[Manuelle Änderung des Verantwortliches TP
(Auswahl - bei Bedarf)]],VLOOKUP(BTT[[#This Row],[Hauptprozess
(Pflichtauswahl)]],Hauptprozesse[],3,FALSE)),"")</f>
        <v>FI</v>
      </c>
      <c r="F1360" t="s">
        <v>5</v>
      </c>
      <c r="G1360" t="s">
        <v>93</v>
      </c>
      <c r="H1360" t="s">
        <v>220</v>
      </c>
      <c r="I1360" t="s">
        <v>3793</v>
      </c>
      <c r="J1360" t="str">
        <f>IFERROR(VLOOKUP(BTT[[#This Row],[Verwendete Transaktion (Pflichtauswahl)]],Transaktionen[[Transaktionen]:[Langtext]],2,FALSE),"")</f>
        <v>Debitoren OP-Liste</v>
      </c>
      <c r="O1360" t="s">
        <v>85</v>
      </c>
      <c r="T1360" t="s">
        <v>96</v>
      </c>
      <c r="V1360" t="str">
        <f>IFERROR(VLOOKUP(BTT[[#This Row],[Verwendetes Formular
(Auswahl falls relevant)]],Formulare[[Formularbezeichnung]:[Formularname (technisch)]],2,FALSE),"")</f>
        <v/>
      </c>
      <c r="X1360" t="s">
        <v>83</v>
      </c>
      <c r="Y1360" s="4"/>
      <c r="AC1360" s="22" t="s">
        <v>97</v>
      </c>
      <c r="AD1360" t="s">
        <v>98</v>
      </c>
      <c r="AF1360" s="22" t="s">
        <v>97</v>
      </c>
      <c r="AJ1360" t="s">
        <v>99</v>
      </c>
      <c r="AK1360" t="str">
        <f>IF(BTT[[#This Row],[Subprozess
(optionale Auswahl)]]="","okay",IF(VLOOKUP(BTT[[#This Row],[Subprozess
(optionale Auswahl)]],BPML[[Subprozess]:[Zugeordneter Hauptprozess]],3,FALSE)=BTT[[#This Row],[Hauptprozess
(Pflichtauswahl)]],"okay","falscher Subprozess"))</f>
        <v>okay</v>
      </c>
      <c r="AL1360" t="str">
        <f>IF(aktives_Teilprojekt="Master","",IF(BTT[[#This Row],[Verantwortliches TP
(automatisch)]]=VLOOKUP(aktives_Teilprojekt,Teilprojekte[[Teilprojekte]:[Kürzel]],2,FALSE),"okay","Hauptprozess anderes TP"))</f>
        <v>okay</v>
      </c>
      <c r="AM13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60" t="str">
        <f>IFERROR(IF(BTT[[#This Row],[SAP-Modul
(Pflichtauswahl)]]&lt;&gt;VLOOKUP(BTT[[#This Row],[Verwendete Transaktion (Pflichtauswahl)]],Transaktionen[[Transaktionen]:[Modul]],3,FALSE),"Modul anders","okay"),"")</f>
        <v>Modul anders</v>
      </c>
      <c r="AP1360" t="str">
        <f>IFERROR(IF(COUNTIFS(BTT[Verwendete Transaktion (Pflichtauswahl)],BTT[[#This Row],[Verwendete Transaktion (Pflichtauswahl)]],BTT[SAP-Modul
(Pflichtauswahl)],"&lt;&gt;"&amp;BTT[[#This Row],[SAP-Modul
(Pflichtauswahl)]])&gt;0,"Modul anders","okay"),"")</f>
        <v>Modul anders</v>
      </c>
      <c r="AQ1360" t="str">
        <f>IFERROR(IF(COUNTIFS(BTT[Verwendete Transaktion (Pflichtauswahl)],BTT[[#This Row],[Verwendete Transaktion (Pflichtauswahl)]],BTT[Verantwortliches TP
(automatisch)],"&lt;&gt;"&amp;BTT[[#This Row],[Verantwortliches TP
(automatisch)]])&gt;0,"Transaktion mehrfach","okay"),"")</f>
        <v>okay</v>
      </c>
      <c r="AR1360" t="str">
        <f>IFERROR(IF(COUNTIFS(BTT[Verwendete Transaktion (Pflichtauswahl)],BTT[[#This Row],[Verwendete Transaktion (Pflichtauswahl)]],BTT[Verantwortliches TP
(automatisch)],"&lt;&gt;"&amp;VLOOKUP(aktives_Teilprojekt,Teilprojekte[[Teilprojekte]:[Kürzel]],2,FALSE))&gt;0,"Transaktion mehrfach","okay"),"")</f>
        <v>okay</v>
      </c>
      <c r="AS1360" t="s">
        <v>3794</v>
      </c>
    </row>
    <row r="1361" spans="1:45">
      <c r="A1361" t="str">
        <f>IFERROR(IF(BTT[[#This Row],[Lfd Nr. 
(aus konsolidierter Datei)]]&lt;&gt;"",BTT[[#This Row],[Lfd Nr. 
(aus konsolidierter Datei)]],VLOOKUP(aktives_Teilprojekt,Teilprojekte[[Teilprojekte]:[Kürzel]],2,FALSE)&amp;ROW(BTT[[#This Row],[Lfd Nr.
(automatisch)]])-2),"")</f>
        <v>FI2387</v>
      </c>
      <c r="B1361" t="s">
        <v>101</v>
      </c>
      <c r="D1361" t="s">
        <v>102</v>
      </c>
      <c r="E1361" t="str">
        <f>IFERROR(IF(NOT(BTT[[#This Row],[Manuelle Änderung des Verantwortliches TP
(Auswahl - bei Bedarf)]]=""),BTT[[#This Row],[Manuelle Änderung des Verantwortliches TP
(Auswahl - bei Bedarf)]],VLOOKUP(BTT[[#This Row],[Hauptprozess
(Pflichtauswahl)]],Hauptprozesse[],3,FALSE)),"")</f>
        <v>FI</v>
      </c>
      <c r="F1361" t="s">
        <v>5</v>
      </c>
      <c r="G1361" t="s">
        <v>93</v>
      </c>
      <c r="H1361" t="s">
        <v>792</v>
      </c>
      <c r="I1361" t="s">
        <v>3793</v>
      </c>
      <c r="J1361" t="str">
        <f>IFERROR(VLOOKUP(BTT[[#This Row],[Verwendete Transaktion (Pflichtauswahl)]],Transaktionen[[Transaktionen]:[Langtext]],2,FALSE),"")</f>
        <v>Debitoren OP-Liste</v>
      </c>
      <c r="V1361" t="str">
        <f>IFERROR(VLOOKUP(BTT[[#This Row],[Verwendetes Formular
(Auswahl falls relevant)]],Formulare[[Formularbezeichnung]:[Formularname (technisch)]],2,FALSE),"")</f>
        <v/>
      </c>
      <c r="X1361" t="s">
        <v>83</v>
      </c>
      <c r="Y1361" s="4"/>
      <c r="AC1361" s="22" t="s">
        <v>97</v>
      </c>
      <c r="AD1361" t="s">
        <v>98</v>
      </c>
      <c r="AF1361" s="22" t="s">
        <v>97</v>
      </c>
      <c r="AJ1361" t="s">
        <v>99</v>
      </c>
      <c r="AK1361" t="str">
        <f>IF(BTT[[#This Row],[Subprozess
(optionale Auswahl)]]="","okay",IF(VLOOKUP(BTT[[#This Row],[Subprozess
(optionale Auswahl)]],BPML[[Subprozess]:[Zugeordneter Hauptprozess]],3,FALSE)=BTT[[#This Row],[Hauptprozess
(Pflichtauswahl)]],"okay","falscher Subprozess"))</f>
        <v>okay</v>
      </c>
      <c r="AL1361" t="str">
        <f>IF(aktives_Teilprojekt="Master","",IF(BTT[[#This Row],[Verantwortliches TP
(automatisch)]]=VLOOKUP(aktives_Teilprojekt,Teilprojekte[[Teilprojekte]:[Kürzel]],2,FALSE),"okay","Hauptprozess anderes TP"))</f>
        <v>okay</v>
      </c>
      <c r="AM13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61" t="str">
        <f>IFERROR(IF(BTT[[#This Row],[SAP-Modul
(Pflichtauswahl)]]&lt;&gt;VLOOKUP(BTT[[#This Row],[Verwendete Transaktion (Pflichtauswahl)]],Transaktionen[[Transaktionen]:[Modul]],3,FALSE),"Modul anders","okay"),"")</f>
        <v>Modul anders</v>
      </c>
      <c r="AP1361" t="str">
        <f>IFERROR(IF(COUNTIFS(BTT[Verwendete Transaktion (Pflichtauswahl)],BTT[[#This Row],[Verwendete Transaktion (Pflichtauswahl)]],BTT[SAP-Modul
(Pflichtauswahl)],"&lt;&gt;"&amp;BTT[[#This Row],[SAP-Modul
(Pflichtauswahl)]])&gt;0,"Modul anders","okay"),"")</f>
        <v>Modul anders</v>
      </c>
      <c r="AQ1361" t="str">
        <f>IFERROR(IF(COUNTIFS(BTT[Verwendete Transaktion (Pflichtauswahl)],BTT[[#This Row],[Verwendete Transaktion (Pflichtauswahl)]],BTT[Verantwortliches TP
(automatisch)],"&lt;&gt;"&amp;BTT[[#This Row],[Verantwortliches TP
(automatisch)]])&gt;0,"Transaktion mehrfach","okay"),"")</f>
        <v>okay</v>
      </c>
      <c r="AR1361" t="str">
        <f>IFERROR(IF(COUNTIFS(BTT[Verwendete Transaktion (Pflichtauswahl)],BTT[[#This Row],[Verwendete Transaktion (Pflichtauswahl)]],BTT[Verantwortliches TP
(automatisch)],"&lt;&gt;"&amp;VLOOKUP(aktives_Teilprojekt,Teilprojekte[[Teilprojekte]:[Kürzel]],2,FALSE))&gt;0,"Transaktion mehrfach","okay"),"")</f>
        <v>okay</v>
      </c>
      <c r="AS1361" t="s">
        <v>3795</v>
      </c>
    </row>
    <row r="1362" spans="1:45">
      <c r="A1362" t="str">
        <f>IFERROR(IF(BTT[[#This Row],[Lfd Nr. 
(aus konsolidierter Datei)]]&lt;&gt;"",BTT[[#This Row],[Lfd Nr. 
(aus konsolidierter Datei)]],VLOOKUP(aktives_Teilprojekt,Teilprojekte[[Teilprojekte]:[Kürzel]],2,FALSE)&amp;ROW(BTT[[#This Row],[Lfd Nr.
(automatisch)]])-2),"")</f>
        <v>NL209</v>
      </c>
      <c r="B1362" t="s">
        <v>218</v>
      </c>
      <c r="D1362" t="s">
        <v>3796</v>
      </c>
      <c r="E1362" t="str">
        <f>IFERROR(IF(NOT(BTT[[#This Row],[Manuelle Änderung des Verantwortliches TP
(Auswahl - bei Bedarf)]]=""),BTT[[#This Row],[Manuelle Änderung des Verantwortliches TP
(Auswahl - bei Bedarf)]],VLOOKUP(BTT[[#This Row],[Hauptprozess
(Pflichtauswahl)]],Hauptprozesse[],3,FALSE)),"")</f>
        <v>FI</v>
      </c>
      <c r="F1362" t="s">
        <v>5</v>
      </c>
      <c r="G1362" t="s">
        <v>93</v>
      </c>
      <c r="H1362" t="s">
        <v>220</v>
      </c>
      <c r="I1362" t="s">
        <v>3797</v>
      </c>
      <c r="J1362" t="str">
        <f>IFERROR(VLOOKUP(BTT[[#This Row],[Verwendete Transaktion (Pflichtauswahl)]],Transaktionen[[Transaktionen]:[Langtext]],2,FALSE),"")</f>
        <v>Schnittstelle Wang  Rechnungsjournal</v>
      </c>
      <c r="M1362" t="s">
        <v>99</v>
      </c>
      <c r="O1362" t="s">
        <v>85</v>
      </c>
      <c r="R1362" t="s">
        <v>3798</v>
      </c>
      <c r="T1362" t="s">
        <v>1226</v>
      </c>
      <c r="V1362" t="str">
        <f>IFERROR(VLOOKUP(BTT[[#This Row],[Verwendetes Formular
(Auswahl falls relevant)]],Formulare[[Formularbezeichnung]:[Formularname (technisch)]],2,FALSE),"")</f>
        <v/>
      </c>
      <c r="W1362" t="s">
        <v>3799</v>
      </c>
      <c r="X1362" t="s">
        <v>83</v>
      </c>
      <c r="Y1362" s="4"/>
      <c r="AC1362" s="22" t="s">
        <v>97</v>
      </c>
      <c r="AD1362" t="s">
        <v>98</v>
      </c>
      <c r="AF1362" s="22" t="s">
        <v>97</v>
      </c>
      <c r="AJ1362" t="s">
        <v>99</v>
      </c>
      <c r="AK1362" t="str">
        <f>IF(BTT[[#This Row],[Subprozess
(optionale Auswahl)]]="","okay",IF(VLOOKUP(BTT[[#This Row],[Subprozess
(optionale Auswahl)]],BPML[[Subprozess]:[Zugeordneter Hauptprozess]],3,FALSE)=BTT[[#This Row],[Hauptprozess
(Pflichtauswahl)]],"okay","falscher Subprozess"))</f>
        <v>okay</v>
      </c>
      <c r="AL1362" t="str">
        <f>IF(aktives_Teilprojekt="Master","",IF(BTT[[#This Row],[Verantwortliches TP
(automatisch)]]=VLOOKUP(aktives_Teilprojekt,Teilprojekte[[Teilprojekte]:[Kürzel]],2,FALSE),"okay","Hauptprozess anderes TP"))</f>
        <v>okay</v>
      </c>
      <c r="AM13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62" t="str">
        <f>IFERROR(IF(BTT[[#This Row],[SAP-Modul
(Pflichtauswahl)]]&lt;&gt;VLOOKUP(BTT[[#This Row],[Verwendete Transaktion (Pflichtauswahl)]],Transaktionen[[Transaktionen]:[Modul]],3,FALSE),"Modul anders","okay"),"")</f>
        <v>Modul anders</v>
      </c>
      <c r="AP1362" t="str">
        <f>IFERROR(IF(COUNTIFS(BTT[Verwendete Transaktion (Pflichtauswahl)],BTT[[#This Row],[Verwendete Transaktion (Pflichtauswahl)]],BTT[SAP-Modul
(Pflichtauswahl)],"&lt;&gt;"&amp;BTT[[#This Row],[SAP-Modul
(Pflichtauswahl)]])&gt;0,"Modul anders","okay"),"")</f>
        <v>Modul anders</v>
      </c>
      <c r="AQ1362" t="str">
        <f>IFERROR(IF(COUNTIFS(BTT[Verwendete Transaktion (Pflichtauswahl)],BTT[[#This Row],[Verwendete Transaktion (Pflichtauswahl)]],BTT[Verantwortliches TP
(automatisch)],"&lt;&gt;"&amp;BTT[[#This Row],[Verantwortliches TP
(automatisch)]])&gt;0,"Transaktion mehrfach","okay"),"")</f>
        <v>okay</v>
      </c>
      <c r="AR1362" t="str">
        <f>IFERROR(IF(COUNTIFS(BTT[Verwendete Transaktion (Pflichtauswahl)],BTT[[#This Row],[Verwendete Transaktion (Pflichtauswahl)]],BTT[Verantwortliches TP
(automatisch)],"&lt;&gt;"&amp;VLOOKUP(aktives_Teilprojekt,Teilprojekte[[Teilprojekte]:[Kürzel]],2,FALSE))&gt;0,"Transaktion mehrfach","okay"),"")</f>
        <v>okay</v>
      </c>
      <c r="AS1362" t="s">
        <v>3800</v>
      </c>
    </row>
    <row r="1363" spans="1:45">
      <c r="A1363" t="str">
        <f>IFERROR(IF(BTT[[#This Row],[Lfd Nr. 
(aus konsolidierter Datei)]]&lt;&gt;"",BTT[[#This Row],[Lfd Nr. 
(aus konsolidierter Datei)]],VLOOKUP(aktives_Teilprojekt,Teilprojekte[[Teilprojekte]:[Kürzel]],2,FALSE)&amp;ROW(BTT[[#This Row],[Lfd Nr.
(automatisch)]])-2),"")</f>
        <v>FI2405</v>
      </c>
      <c r="B1363" t="s">
        <v>101</v>
      </c>
      <c r="D1363" t="s">
        <v>102</v>
      </c>
      <c r="E1363" t="str">
        <f>IFERROR(IF(NOT(BTT[[#This Row],[Manuelle Änderung des Verantwortliches TP
(Auswahl - bei Bedarf)]]=""),BTT[[#This Row],[Manuelle Änderung des Verantwortliches TP
(Auswahl - bei Bedarf)]],VLOOKUP(BTT[[#This Row],[Hauptprozess
(Pflichtauswahl)]],Hauptprozesse[],3,FALSE)),"")</f>
        <v>FI</v>
      </c>
      <c r="F1363" t="s">
        <v>5</v>
      </c>
      <c r="H1363" t="s">
        <v>792</v>
      </c>
      <c r="I1363" t="s">
        <v>3797</v>
      </c>
      <c r="J1363" t="str">
        <f>IFERROR(VLOOKUP(BTT[[#This Row],[Verwendete Transaktion (Pflichtauswahl)]],Transaktionen[[Transaktionen]:[Langtext]],2,FALSE),"")</f>
        <v>Schnittstelle Wang  Rechnungsjournal</v>
      </c>
      <c r="V1363" t="str">
        <f>IFERROR(VLOOKUP(BTT[[#This Row],[Verwendetes Formular
(Auswahl falls relevant)]],Formulare[[Formularbezeichnung]:[Formularname (technisch)]],2,FALSE),"")</f>
        <v/>
      </c>
      <c r="X1363" t="s">
        <v>83</v>
      </c>
      <c r="Y1363" s="4" t="s">
        <v>376</v>
      </c>
      <c r="AC1363" s="22" t="s">
        <v>97</v>
      </c>
      <c r="AD1363" t="s">
        <v>98</v>
      </c>
      <c r="AF1363" s="22" t="s">
        <v>97</v>
      </c>
      <c r="AJ1363" t="s">
        <v>99</v>
      </c>
      <c r="AK1363" t="str">
        <f>IF(BTT[[#This Row],[Subprozess
(optionale Auswahl)]]="","okay",IF(VLOOKUP(BTT[[#This Row],[Subprozess
(optionale Auswahl)]],BPML[[Subprozess]:[Zugeordneter Hauptprozess]],3,FALSE)=BTT[[#This Row],[Hauptprozess
(Pflichtauswahl)]],"okay","falscher Subprozess"))</f>
        <v>okay</v>
      </c>
      <c r="AL1363" t="str">
        <f>IF(aktives_Teilprojekt="Master","",IF(BTT[[#This Row],[Verantwortliches TP
(automatisch)]]=VLOOKUP(aktives_Teilprojekt,Teilprojekte[[Teilprojekte]:[Kürzel]],2,FALSE),"okay","Hauptprozess anderes TP"))</f>
        <v>okay</v>
      </c>
      <c r="AM13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63" t="str">
        <f>IFERROR(IF(BTT[[#This Row],[SAP-Modul
(Pflichtauswahl)]]&lt;&gt;VLOOKUP(BTT[[#This Row],[Verwendete Transaktion (Pflichtauswahl)]],Transaktionen[[Transaktionen]:[Modul]],3,FALSE),"Modul anders","okay"),"")</f>
        <v>Modul anders</v>
      </c>
      <c r="AP1363" t="str">
        <f>IFERROR(IF(COUNTIFS(BTT[Verwendete Transaktion (Pflichtauswahl)],BTT[[#This Row],[Verwendete Transaktion (Pflichtauswahl)]],BTT[SAP-Modul
(Pflichtauswahl)],"&lt;&gt;"&amp;BTT[[#This Row],[SAP-Modul
(Pflichtauswahl)]])&gt;0,"Modul anders","okay"),"")</f>
        <v>Modul anders</v>
      </c>
      <c r="AQ1363" t="str">
        <f>IFERROR(IF(COUNTIFS(BTT[Verwendete Transaktion (Pflichtauswahl)],BTT[[#This Row],[Verwendete Transaktion (Pflichtauswahl)]],BTT[Verantwortliches TP
(automatisch)],"&lt;&gt;"&amp;BTT[[#This Row],[Verantwortliches TP
(automatisch)]])&gt;0,"Transaktion mehrfach","okay"),"")</f>
        <v>okay</v>
      </c>
      <c r="AR1363" t="str">
        <f>IFERROR(IF(COUNTIFS(BTT[Verwendete Transaktion (Pflichtauswahl)],BTT[[#This Row],[Verwendete Transaktion (Pflichtauswahl)]],BTT[Verantwortliches TP
(automatisch)],"&lt;&gt;"&amp;VLOOKUP(aktives_Teilprojekt,Teilprojekte[[Teilprojekte]:[Kürzel]],2,FALSE))&gt;0,"Transaktion mehrfach","okay"),"")</f>
        <v>okay</v>
      </c>
      <c r="AS1363" t="s">
        <v>3801</v>
      </c>
    </row>
    <row r="1364" spans="1:45">
      <c r="A1364" t="str">
        <f>IFERROR(IF(BTT[[#This Row],[Lfd Nr. 
(aus konsolidierter Datei)]]&lt;&gt;"",BTT[[#This Row],[Lfd Nr. 
(aus konsolidierter Datei)]],VLOOKUP(aktives_Teilprojekt,Teilprojekte[[Teilprojekte]:[Kürzel]],2,FALSE)&amp;ROW(BTT[[#This Row],[Lfd Nr.
(automatisch)]])-2),"")</f>
        <v>FI2406</v>
      </c>
      <c r="B1364" t="s">
        <v>101</v>
      </c>
      <c r="D1364" s="4" t="s">
        <v>1296</v>
      </c>
      <c r="E1364" t="str">
        <f>IFERROR(IF(NOT(BTT[[#This Row],[Manuelle Änderung des Verantwortliches TP
(Auswahl - bei Bedarf)]]=""),BTT[[#This Row],[Manuelle Änderung des Verantwortliches TP
(Auswahl - bei Bedarf)]],VLOOKUP(BTT[[#This Row],[Hauptprozess
(Pflichtauswahl)]],Hauptprozesse[],3,FALSE)),"")</f>
        <v>FI</v>
      </c>
      <c r="G1364" t="s">
        <v>754</v>
      </c>
      <c r="H1364" t="s">
        <v>792</v>
      </c>
      <c r="I1364" t="s">
        <v>3802</v>
      </c>
      <c r="J1364" t="str">
        <f>IFERROR(VLOOKUP(BTT[[#This Row],[Verwendete Transaktion (Pflichtauswahl)]],Transaktionen[[Transaktionen]:[Langtext]],2,FALSE),"")</f>
        <v>Erfassung von Zahlungsabschlagsbögen</v>
      </c>
      <c r="V1364" t="str">
        <f>IFERROR(VLOOKUP(BTT[[#This Row],[Verwendetes Formular
(Auswahl falls relevant)]],Formulare[[Formularbezeichnung]:[Formularname (technisch)]],2,FALSE),"")</f>
        <v/>
      </c>
      <c r="X1364" t="s">
        <v>83</v>
      </c>
      <c r="Y1364" s="4" t="s">
        <v>3803</v>
      </c>
      <c r="AA1364" t="s">
        <v>99</v>
      </c>
      <c r="AC1364" s="22" t="s">
        <v>97</v>
      </c>
      <c r="AD1364" t="s">
        <v>98</v>
      </c>
      <c r="AE1364" t="s">
        <v>3776</v>
      </c>
      <c r="AF1364" s="22" t="s">
        <v>97</v>
      </c>
      <c r="AI1364" t="s">
        <v>99</v>
      </c>
      <c r="AJ1364" t="s">
        <v>99</v>
      </c>
      <c r="AK1364" t="str">
        <f>IF(BTT[[#This Row],[Subprozess
(optionale Auswahl)]]="","okay",IF(VLOOKUP(BTT[[#This Row],[Subprozess
(optionale Auswahl)]],BPML[[Subprozess]:[Zugeordneter Hauptprozess]],3,FALSE)=BTT[[#This Row],[Hauptprozess
(Pflichtauswahl)]],"okay","falscher Subprozess"))</f>
        <v>okay</v>
      </c>
      <c r="AL1364" t="str">
        <f>IF(aktives_Teilprojekt="Master","",IF(BTT[[#This Row],[Verantwortliches TP
(automatisch)]]=VLOOKUP(aktives_Teilprojekt,Teilprojekte[[Teilprojekte]:[Kürzel]],2,FALSE),"okay","Hauptprozess anderes TP"))</f>
        <v>okay</v>
      </c>
      <c r="AM13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64" t="str">
        <f>IFERROR(IF(BTT[[#This Row],[SAP-Modul
(Pflichtauswahl)]]&lt;&gt;VLOOKUP(BTT[[#This Row],[Verwendete Transaktion (Pflichtauswahl)]],Transaktionen[[Transaktionen]:[Modul]],3,FALSE),"Modul anders","okay"),"")</f>
        <v>Modul anders</v>
      </c>
      <c r="AP1364" t="str">
        <f>IFERROR(IF(COUNTIFS(BTT[Verwendete Transaktion (Pflichtauswahl)],BTT[[#This Row],[Verwendete Transaktion (Pflichtauswahl)]],BTT[SAP-Modul
(Pflichtauswahl)],"&lt;&gt;"&amp;BTT[[#This Row],[SAP-Modul
(Pflichtauswahl)]])&gt;0,"Modul anders","okay"),"")</f>
        <v>Modul anders</v>
      </c>
      <c r="AQ1364" t="str">
        <f>IFERROR(IF(COUNTIFS(BTT[Verwendete Transaktion (Pflichtauswahl)],BTT[[#This Row],[Verwendete Transaktion (Pflichtauswahl)]],BTT[Verantwortliches TP
(automatisch)],"&lt;&gt;"&amp;BTT[[#This Row],[Verantwortliches TP
(automatisch)]])&gt;0,"Transaktion mehrfach","okay"),"")</f>
        <v>okay</v>
      </c>
      <c r="AR1364" t="str">
        <f>IFERROR(IF(COUNTIFS(BTT[Verwendete Transaktion (Pflichtauswahl)],BTT[[#This Row],[Verwendete Transaktion (Pflichtauswahl)]],BTT[Verantwortliches TP
(automatisch)],"&lt;&gt;"&amp;VLOOKUP(aktives_Teilprojekt,Teilprojekte[[Teilprojekte]:[Kürzel]],2,FALSE))&gt;0,"Transaktion mehrfach","okay"),"")</f>
        <v>okay</v>
      </c>
      <c r="AS1364" t="s">
        <v>3804</v>
      </c>
    </row>
    <row r="1365" spans="1:45">
      <c r="A1365" t="str">
        <f>IFERROR(IF(BTT[[#This Row],[Lfd Nr. 
(aus konsolidierter Datei)]]&lt;&gt;"",BTT[[#This Row],[Lfd Nr. 
(aus konsolidierter Datei)]],VLOOKUP(aktives_Teilprojekt,Teilprojekte[[Teilprojekte]:[Kürzel]],2,FALSE)&amp;ROW(BTT[[#This Row],[Lfd Nr.
(automatisch)]])-2),"")</f>
        <v>FI2829</v>
      </c>
      <c r="B1365" t="s">
        <v>101</v>
      </c>
      <c r="D1365" t="s">
        <v>102</v>
      </c>
      <c r="E1365" t="str">
        <f>IFERROR(IF(NOT(BTT[[#This Row],[Manuelle Änderung des Verantwortliches TP
(Auswahl - bei Bedarf)]]=""),BTT[[#This Row],[Manuelle Änderung des Verantwortliches TP
(Auswahl - bei Bedarf)]],VLOOKUP(BTT[[#This Row],[Hauptprozess
(Pflichtauswahl)]],Hauptprozesse[],3,FALSE)),"")</f>
        <v>FI</v>
      </c>
      <c r="F1365" t="s">
        <v>5</v>
      </c>
      <c r="H1365" t="s">
        <v>5</v>
      </c>
      <c r="I1365" t="s">
        <v>3805</v>
      </c>
      <c r="J1365" t="str">
        <f>IFERROR(VLOOKUP(BTT[[#This Row],[Verwendete Transaktion (Pflichtauswahl)]],Transaktionen[[Transaktionen]:[Langtext]],2,FALSE),"")</f>
        <v>Ändern  von Zahlungsabschlagsbögen</v>
      </c>
      <c r="V1365" t="str">
        <f>IFERROR(VLOOKUP(BTT[[#This Row],[Verwendetes Formular
(Auswahl falls relevant)]],Formulare[[Formularbezeichnung]:[Formularname (technisch)]],2,FALSE),"")</f>
        <v/>
      </c>
      <c r="X1365" t="s">
        <v>83</v>
      </c>
      <c r="Y1365" s="4"/>
      <c r="AC1365" s="22" t="s">
        <v>97</v>
      </c>
      <c r="AD1365" t="s">
        <v>98</v>
      </c>
      <c r="AF1365" s="22" t="s">
        <v>97</v>
      </c>
      <c r="AJ1365" t="s">
        <v>99</v>
      </c>
      <c r="AK1365" t="str">
        <f>IF(BTT[[#This Row],[Subprozess
(optionale Auswahl)]]="","okay",IF(VLOOKUP(BTT[[#This Row],[Subprozess
(optionale Auswahl)]],BPML[[Subprozess]:[Zugeordneter Hauptprozess]],3,FALSE)=BTT[[#This Row],[Hauptprozess
(Pflichtauswahl)]],"okay","falscher Subprozess"))</f>
        <v>okay</v>
      </c>
      <c r="AL1365" t="str">
        <f>IF(aktives_Teilprojekt="Master","",IF(BTT[[#This Row],[Verantwortliches TP
(automatisch)]]=VLOOKUP(aktives_Teilprojekt,Teilprojekte[[Teilprojekte]:[Kürzel]],2,FALSE),"okay","Hauptprozess anderes TP"))</f>
        <v>okay</v>
      </c>
      <c r="AM13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65" t="str">
        <f>IFERROR(IF(BTT[[#This Row],[SAP-Modul
(Pflichtauswahl)]]&lt;&gt;VLOOKUP(BTT[[#This Row],[Verwendete Transaktion (Pflichtauswahl)]],Transaktionen[[Transaktionen]:[Modul]],3,FALSE),"Modul anders","okay"),"")</f>
        <v>okay</v>
      </c>
      <c r="AP1365" t="str">
        <f>IFERROR(IF(COUNTIFS(BTT[Verwendete Transaktion (Pflichtauswahl)],BTT[[#This Row],[Verwendete Transaktion (Pflichtauswahl)]],BTT[SAP-Modul
(Pflichtauswahl)],"&lt;&gt;"&amp;BTT[[#This Row],[SAP-Modul
(Pflichtauswahl)]])&gt;0,"Modul anders","okay"),"")</f>
        <v>okay</v>
      </c>
      <c r="AQ1365" t="str">
        <f>IFERROR(IF(COUNTIFS(BTT[Verwendete Transaktion (Pflichtauswahl)],BTT[[#This Row],[Verwendete Transaktion (Pflichtauswahl)]],BTT[Verantwortliches TP
(automatisch)],"&lt;&gt;"&amp;BTT[[#This Row],[Verantwortliches TP
(automatisch)]])&gt;0,"Transaktion mehrfach","okay"),"")</f>
        <v>okay</v>
      </c>
      <c r="AR1365" t="str">
        <f>IFERROR(IF(COUNTIFS(BTT[Verwendete Transaktion (Pflichtauswahl)],BTT[[#This Row],[Verwendete Transaktion (Pflichtauswahl)]],BTT[Verantwortliches TP
(automatisch)],"&lt;&gt;"&amp;VLOOKUP(aktives_Teilprojekt,Teilprojekte[[Teilprojekte]:[Kürzel]],2,FALSE))&gt;0,"Transaktion mehrfach","okay"),"")</f>
        <v>okay</v>
      </c>
      <c r="AS1365" t="s">
        <v>3806</v>
      </c>
    </row>
    <row r="1366" spans="1:45">
      <c r="A1366" t="str">
        <f>IFERROR(IF(BTT[[#This Row],[Lfd Nr. 
(aus konsolidierter Datei)]]&lt;&gt;"",BTT[[#This Row],[Lfd Nr. 
(aus konsolidierter Datei)]],VLOOKUP(aktives_Teilprojekt,Teilprojekte[[Teilprojekte]:[Kürzel]],2,FALSE)&amp;ROW(BTT[[#This Row],[Lfd Nr.
(automatisch)]])-2),"")</f>
        <v>FI2407</v>
      </c>
      <c r="B1366" t="s">
        <v>101</v>
      </c>
      <c r="D1366" s="4" t="s">
        <v>1296</v>
      </c>
      <c r="E1366" t="str">
        <f>IFERROR(IF(NOT(BTT[[#This Row],[Manuelle Änderung des Verantwortliches TP
(Auswahl - bei Bedarf)]]=""),BTT[[#This Row],[Manuelle Änderung des Verantwortliches TP
(Auswahl - bei Bedarf)]],VLOOKUP(BTT[[#This Row],[Hauptprozess
(Pflichtauswahl)]],Hauptprozesse[],3,FALSE)),"")</f>
        <v>FI</v>
      </c>
      <c r="G1366" t="s">
        <v>754</v>
      </c>
      <c r="H1366" t="s">
        <v>792</v>
      </c>
      <c r="I1366" t="s">
        <v>3807</v>
      </c>
      <c r="J1366" t="str">
        <f>IFERROR(VLOOKUP(BTT[[#This Row],[Verwendete Transaktion (Pflichtauswahl)]],Transaktionen[[Transaktionen]:[Langtext]],2,FALSE),"")</f>
        <v>Anzeigen von Zahlungsabchlagsbögen</v>
      </c>
      <c r="V1366" t="str">
        <f>IFERROR(VLOOKUP(BTT[[#This Row],[Verwendetes Formular
(Auswahl falls relevant)]],Formulare[[Formularbezeichnung]:[Formularname (technisch)]],2,FALSE),"")</f>
        <v/>
      </c>
      <c r="X1366" t="s">
        <v>83</v>
      </c>
      <c r="Y1366" s="4" t="s">
        <v>3803</v>
      </c>
      <c r="AA1366" t="s">
        <v>99</v>
      </c>
      <c r="AC1366" s="22" t="s">
        <v>97</v>
      </c>
      <c r="AD1366" t="s">
        <v>98</v>
      </c>
      <c r="AE1366" t="s">
        <v>3776</v>
      </c>
      <c r="AF1366" s="22" t="s">
        <v>97</v>
      </c>
      <c r="AI1366" t="s">
        <v>99</v>
      </c>
      <c r="AJ1366" t="s">
        <v>99</v>
      </c>
      <c r="AK1366" t="str">
        <f>IF(BTT[[#This Row],[Subprozess
(optionale Auswahl)]]="","okay",IF(VLOOKUP(BTT[[#This Row],[Subprozess
(optionale Auswahl)]],BPML[[Subprozess]:[Zugeordneter Hauptprozess]],3,FALSE)=BTT[[#This Row],[Hauptprozess
(Pflichtauswahl)]],"okay","falscher Subprozess"))</f>
        <v>okay</v>
      </c>
      <c r="AL1366" t="str">
        <f>IF(aktives_Teilprojekt="Master","",IF(BTT[[#This Row],[Verantwortliches TP
(automatisch)]]=VLOOKUP(aktives_Teilprojekt,Teilprojekte[[Teilprojekte]:[Kürzel]],2,FALSE),"okay","Hauptprozess anderes TP"))</f>
        <v>okay</v>
      </c>
      <c r="AM13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66" t="str">
        <f>IFERROR(IF(BTT[[#This Row],[SAP-Modul
(Pflichtauswahl)]]&lt;&gt;VLOOKUP(BTT[[#This Row],[Verwendete Transaktion (Pflichtauswahl)]],Transaktionen[[Transaktionen]:[Modul]],3,FALSE),"Modul anders","okay"),"")</f>
        <v>Modul anders</v>
      </c>
      <c r="AP1366" t="str">
        <f>IFERROR(IF(COUNTIFS(BTT[Verwendete Transaktion (Pflichtauswahl)],BTT[[#This Row],[Verwendete Transaktion (Pflichtauswahl)]],BTT[SAP-Modul
(Pflichtauswahl)],"&lt;&gt;"&amp;BTT[[#This Row],[SAP-Modul
(Pflichtauswahl)]])&gt;0,"Modul anders","okay"),"")</f>
        <v>Modul anders</v>
      </c>
      <c r="AQ1366" t="str">
        <f>IFERROR(IF(COUNTIFS(BTT[Verwendete Transaktion (Pflichtauswahl)],BTT[[#This Row],[Verwendete Transaktion (Pflichtauswahl)]],BTT[Verantwortliches TP
(automatisch)],"&lt;&gt;"&amp;BTT[[#This Row],[Verantwortliches TP
(automatisch)]])&gt;0,"Transaktion mehrfach","okay"),"")</f>
        <v>okay</v>
      </c>
      <c r="AR1366" t="str">
        <f>IFERROR(IF(COUNTIFS(BTT[Verwendete Transaktion (Pflichtauswahl)],BTT[[#This Row],[Verwendete Transaktion (Pflichtauswahl)]],BTT[Verantwortliches TP
(automatisch)],"&lt;&gt;"&amp;VLOOKUP(aktives_Teilprojekt,Teilprojekte[[Teilprojekte]:[Kürzel]],2,FALSE))&gt;0,"Transaktion mehrfach","okay"),"")</f>
        <v>okay</v>
      </c>
      <c r="AS1366" t="s">
        <v>3808</v>
      </c>
    </row>
    <row r="1367" spans="1:45">
      <c r="A1367" t="str">
        <f>IFERROR(IF(BTT[[#This Row],[Lfd Nr. 
(aus konsolidierter Datei)]]&lt;&gt;"",BTT[[#This Row],[Lfd Nr. 
(aus konsolidierter Datei)]],VLOOKUP(aktives_Teilprojekt,Teilprojekte[[Teilprojekte]:[Kürzel]],2,FALSE)&amp;ROW(BTT[[#This Row],[Lfd Nr.
(automatisch)]])-2),"")</f>
        <v>FI2889</v>
      </c>
      <c r="B1367" t="s">
        <v>79</v>
      </c>
      <c r="D1367" t="s">
        <v>3809</v>
      </c>
      <c r="E1367" t="str">
        <f>IFERROR(IF(NOT(BTT[[#This Row],[Manuelle Änderung des Verantwortliches TP
(Auswahl - bei Bedarf)]]=""),BTT[[#This Row],[Manuelle Änderung des Verantwortliches TP
(Auswahl - bei Bedarf)]],VLOOKUP(BTT[[#This Row],[Hauptprozess
(Pflichtauswahl)]],Hauptprozesse[],3,FALSE)),"")</f>
        <v>FI</v>
      </c>
      <c r="G1367" t="s">
        <v>809</v>
      </c>
      <c r="H1367" t="s">
        <v>5</v>
      </c>
      <c r="I1367" t="s">
        <v>3810</v>
      </c>
      <c r="J1367" t="str">
        <f>IFERROR(VLOOKUP(BTT[[#This Row],[Verwendete Transaktion (Pflichtauswahl)]],Transaktionen[[Transaktionen]:[Langtext]],2,FALSE),"")</f>
        <v>MwSt Verrechnung CO-Vorgänge</v>
      </c>
      <c r="O1367" t="s">
        <v>83</v>
      </c>
      <c r="T1367" t="s">
        <v>83</v>
      </c>
      <c r="V1367" t="str">
        <f>IFERROR(VLOOKUP(BTT[[#This Row],[Verwendetes Formular
(Auswahl falls relevant)]],Formulare[[Formularbezeichnung]:[Formularname (technisch)]],2,FALSE),"")</f>
        <v/>
      </c>
      <c r="X1367" t="s">
        <v>83</v>
      </c>
      <c r="Y1367" s="4"/>
      <c r="AA1367" t="s">
        <v>85</v>
      </c>
      <c r="AC1367" s="22" t="s">
        <v>97</v>
      </c>
      <c r="AD1367" t="s">
        <v>816</v>
      </c>
      <c r="AF1367" t="s">
        <v>3618</v>
      </c>
      <c r="AI1367" t="s">
        <v>99</v>
      </c>
      <c r="AJ1367" t="s">
        <v>99</v>
      </c>
      <c r="AK1367" t="str">
        <f>IF(BTT[[#This Row],[Subprozess
(optionale Auswahl)]]="","okay",IF(VLOOKUP(BTT[[#This Row],[Subprozess
(optionale Auswahl)]],BPML[[Subprozess]:[Zugeordneter Hauptprozess]],3,FALSE)=BTT[[#This Row],[Hauptprozess
(Pflichtauswahl)]],"okay","falscher Subprozess"))</f>
        <v>okay</v>
      </c>
      <c r="AL1367" t="str">
        <f>IF(aktives_Teilprojekt="Master","",IF(BTT[[#This Row],[Verantwortliches TP
(automatisch)]]=VLOOKUP(aktives_Teilprojekt,Teilprojekte[[Teilprojekte]:[Kürzel]],2,FALSE),"okay","Hauptprozess anderes TP"))</f>
        <v>okay</v>
      </c>
      <c r="AM13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67" t="str">
        <f>IFERROR(IF(BTT[[#This Row],[SAP-Modul
(Pflichtauswahl)]]&lt;&gt;VLOOKUP(BTT[[#This Row],[Verwendete Transaktion (Pflichtauswahl)]],Transaktionen[[Transaktionen]:[Modul]],3,FALSE),"Modul anders","okay"),"")</f>
        <v>okay</v>
      </c>
      <c r="AP1367" t="str">
        <f>IFERROR(IF(COUNTIFS(BTT[Verwendete Transaktion (Pflichtauswahl)],BTT[[#This Row],[Verwendete Transaktion (Pflichtauswahl)]],BTT[SAP-Modul
(Pflichtauswahl)],"&lt;&gt;"&amp;BTT[[#This Row],[SAP-Modul
(Pflichtauswahl)]])&gt;0,"Modul anders","okay"),"")</f>
        <v>okay</v>
      </c>
      <c r="AQ1367" t="str">
        <f>IFERROR(IF(COUNTIFS(BTT[Verwendete Transaktion (Pflichtauswahl)],BTT[[#This Row],[Verwendete Transaktion (Pflichtauswahl)]],BTT[Verantwortliches TP
(automatisch)],"&lt;&gt;"&amp;BTT[[#This Row],[Verantwortliches TP
(automatisch)]])&gt;0,"Transaktion mehrfach","okay"),"")</f>
        <v>okay</v>
      </c>
      <c r="AR1367" t="str">
        <f>IFERROR(IF(COUNTIFS(BTT[Verwendete Transaktion (Pflichtauswahl)],BTT[[#This Row],[Verwendete Transaktion (Pflichtauswahl)]],BTT[Verantwortliches TP
(automatisch)],"&lt;&gt;"&amp;VLOOKUP(aktives_Teilprojekt,Teilprojekte[[Teilprojekte]:[Kürzel]],2,FALSE))&gt;0,"Transaktion mehrfach","okay"),"")</f>
        <v>okay</v>
      </c>
      <c r="AS1367" t="s">
        <v>3811</v>
      </c>
    </row>
    <row r="1368" spans="1:45">
      <c r="A1368" t="str">
        <f>IFERROR(IF(BTT[[#This Row],[Lfd Nr. 
(aus konsolidierter Datei)]]&lt;&gt;"",BTT[[#This Row],[Lfd Nr. 
(aus konsolidierter Datei)]],VLOOKUP(aktives_Teilprojekt,Teilprojekte[[Teilprojekte]:[Kürzel]],2,FALSE)&amp;ROW(BTT[[#This Row],[Lfd Nr.
(automatisch)]])-2),"")</f>
        <v>FI2408</v>
      </c>
      <c r="B1368" t="s">
        <v>79</v>
      </c>
      <c r="D1368" t="s">
        <v>3812</v>
      </c>
      <c r="E1368" t="str">
        <f>IFERROR(IF(NOT(BTT[[#This Row],[Manuelle Änderung des Verantwortliches TP
(Auswahl - bei Bedarf)]]=""),BTT[[#This Row],[Manuelle Änderung des Verantwortliches TP
(Auswahl - bei Bedarf)]],VLOOKUP(BTT[[#This Row],[Hauptprozess
(Pflichtauswahl)]],Hauptprozesse[],3,FALSE)),"")</f>
        <v>FI</v>
      </c>
      <c r="F1368" t="s">
        <v>5</v>
      </c>
      <c r="H1368" t="s">
        <v>5</v>
      </c>
      <c r="I1368" t="s">
        <v>3810</v>
      </c>
      <c r="J1368" t="str">
        <f>IFERROR(VLOOKUP(BTT[[#This Row],[Verwendete Transaktion (Pflichtauswahl)]],Transaktionen[[Transaktionen]:[Langtext]],2,FALSE),"")</f>
        <v>MwSt Verrechnung CO-Vorgänge</v>
      </c>
      <c r="V1368" t="str">
        <f>IFERROR(VLOOKUP(BTT[[#This Row],[Verwendetes Formular
(Auswahl falls relevant)]],Formulare[[Formularbezeichnung]:[Formularname (technisch)]],2,FALSE),"")</f>
        <v/>
      </c>
      <c r="X1368" t="s">
        <v>83</v>
      </c>
      <c r="Y1368" s="4" t="s">
        <v>376</v>
      </c>
      <c r="AC1368" s="22" t="s">
        <v>97</v>
      </c>
      <c r="AD1368" t="s">
        <v>98</v>
      </c>
      <c r="AF1368" s="22" t="s">
        <v>97</v>
      </c>
      <c r="AJ1368" t="s">
        <v>99</v>
      </c>
      <c r="AK1368" t="str">
        <f>IF(BTT[[#This Row],[Subprozess
(optionale Auswahl)]]="","okay",IF(VLOOKUP(BTT[[#This Row],[Subprozess
(optionale Auswahl)]],BPML[[Subprozess]:[Zugeordneter Hauptprozess]],3,FALSE)=BTT[[#This Row],[Hauptprozess
(Pflichtauswahl)]],"okay","falscher Subprozess"))</f>
        <v>okay</v>
      </c>
      <c r="AL1368" t="str">
        <f>IF(aktives_Teilprojekt="Master","",IF(BTT[[#This Row],[Verantwortliches TP
(automatisch)]]=VLOOKUP(aktives_Teilprojekt,Teilprojekte[[Teilprojekte]:[Kürzel]],2,FALSE),"okay","Hauptprozess anderes TP"))</f>
        <v>okay</v>
      </c>
      <c r="AM13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68" t="str">
        <f>IFERROR(IF(BTT[[#This Row],[SAP-Modul
(Pflichtauswahl)]]&lt;&gt;VLOOKUP(BTT[[#This Row],[Verwendete Transaktion (Pflichtauswahl)]],Transaktionen[[Transaktionen]:[Modul]],3,FALSE),"Modul anders","okay"),"")</f>
        <v>okay</v>
      </c>
      <c r="AP1368" t="str">
        <f>IFERROR(IF(COUNTIFS(BTT[Verwendete Transaktion (Pflichtauswahl)],BTT[[#This Row],[Verwendete Transaktion (Pflichtauswahl)]],BTT[SAP-Modul
(Pflichtauswahl)],"&lt;&gt;"&amp;BTT[[#This Row],[SAP-Modul
(Pflichtauswahl)]])&gt;0,"Modul anders","okay"),"")</f>
        <v>okay</v>
      </c>
      <c r="AQ1368" t="str">
        <f>IFERROR(IF(COUNTIFS(BTT[Verwendete Transaktion (Pflichtauswahl)],BTT[[#This Row],[Verwendete Transaktion (Pflichtauswahl)]],BTT[Verantwortliches TP
(automatisch)],"&lt;&gt;"&amp;BTT[[#This Row],[Verantwortliches TP
(automatisch)]])&gt;0,"Transaktion mehrfach","okay"),"")</f>
        <v>okay</v>
      </c>
      <c r="AR1368" t="str">
        <f>IFERROR(IF(COUNTIFS(BTT[Verwendete Transaktion (Pflichtauswahl)],BTT[[#This Row],[Verwendete Transaktion (Pflichtauswahl)]],BTT[Verantwortliches TP
(automatisch)],"&lt;&gt;"&amp;VLOOKUP(aktives_Teilprojekt,Teilprojekte[[Teilprojekte]:[Kürzel]],2,FALSE))&gt;0,"Transaktion mehrfach","okay"),"")</f>
        <v>okay</v>
      </c>
      <c r="AS1368" t="s">
        <v>3813</v>
      </c>
    </row>
    <row r="1369" spans="1:45">
      <c r="A1369" t="str">
        <f>IFERROR(IF(BTT[[#This Row],[Lfd Nr. 
(aus konsolidierter Datei)]]&lt;&gt;"",BTT[[#This Row],[Lfd Nr. 
(aus konsolidierter Datei)]],VLOOKUP(aktives_Teilprojekt,Teilprojekte[[Teilprojekte]:[Kürzel]],2,FALSE)&amp;ROW(BTT[[#This Row],[Lfd Nr.
(automatisch)]])-2),"")</f>
        <v>FI2830</v>
      </c>
      <c r="B1369" t="s">
        <v>79</v>
      </c>
      <c r="D1369" t="str">
        <f>IFERROR(VLOOKUP(BTT[[#This Row],[Verwendete Transaktion (Pflichtauswahl)]],Transaktionen[[Transaktionen]:[Langtext]],2,FALSE),"")</f>
        <v>Maschinelle Auftragsverrechnung</v>
      </c>
      <c r="E1369" t="str">
        <f>IFERROR(IF(NOT(BTT[[#This Row],[Manuelle Änderung des Verantwortliches TP
(Auswahl - bei Bedarf)]]=""),BTT[[#This Row],[Manuelle Änderung des Verantwortliches TP
(Auswahl - bei Bedarf)]],VLOOKUP(BTT[[#This Row],[Hauptprozess
(Pflichtauswahl)]],Hauptprozesse[],3,FALSE)),"")</f>
        <v>FI</v>
      </c>
      <c r="F1369" t="s">
        <v>5</v>
      </c>
      <c r="H1369" t="s">
        <v>5</v>
      </c>
      <c r="I1369" t="s">
        <v>3814</v>
      </c>
      <c r="J1369" t="str">
        <f>IFERROR(VLOOKUP(BTT[[#This Row],[Verwendete Transaktion (Pflichtauswahl)]],Transaktionen[[Transaktionen]:[Langtext]],2,FALSE),"")</f>
        <v>Maschinelle Auftragsverrechnung</v>
      </c>
      <c r="V1369" t="str">
        <f>IFERROR(VLOOKUP(BTT[[#This Row],[Verwendetes Formular
(Auswahl falls relevant)]],Formulare[[Formularbezeichnung]:[Formularname (technisch)]],2,FALSE),"")</f>
        <v/>
      </c>
      <c r="X1369" t="s">
        <v>83</v>
      </c>
      <c r="Y1369" s="4"/>
      <c r="AC1369" s="22" t="s">
        <v>97</v>
      </c>
      <c r="AD1369" t="s">
        <v>98</v>
      </c>
      <c r="AF1369" s="22" t="s">
        <v>97</v>
      </c>
      <c r="AJ1369" t="s">
        <v>99</v>
      </c>
      <c r="AK1369" t="str">
        <f>IF(BTT[[#This Row],[Subprozess
(optionale Auswahl)]]="","okay",IF(VLOOKUP(BTT[[#This Row],[Subprozess
(optionale Auswahl)]],BPML[[Subprozess]:[Zugeordneter Hauptprozess]],3,FALSE)=BTT[[#This Row],[Hauptprozess
(Pflichtauswahl)]],"okay","falscher Subprozess"))</f>
        <v>okay</v>
      </c>
      <c r="AL1369" t="str">
        <f>IF(aktives_Teilprojekt="Master","",IF(BTT[[#This Row],[Verantwortliches TP
(automatisch)]]=VLOOKUP(aktives_Teilprojekt,Teilprojekte[[Teilprojekte]:[Kürzel]],2,FALSE),"okay","Hauptprozess anderes TP"))</f>
        <v>okay</v>
      </c>
      <c r="AM13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69" t="str">
        <f>IFERROR(IF(BTT[[#This Row],[SAP-Modul
(Pflichtauswahl)]]&lt;&gt;VLOOKUP(BTT[[#This Row],[Verwendete Transaktion (Pflichtauswahl)]],Transaktionen[[Transaktionen]:[Modul]],3,FALSE),"Modul anders","okay"),"")</f>
        <v>okay</v>
      </c>
      <c r="AP1369" t="str">
        <f>IFERROR(IF(COUNTIFS(BTT[Verwendete Transaktion (Pflichtauswahl)],BTT[[#This Row],[Verwendete Transaktion (Pflichtauswahl)]],BTT[SAP-Modul
(Pflichtauswahl)],"&lt;&gt;"&amp;BTT[[#This Row],[SAP-Modul
(Pflichtauswahl)]])&gt;0,"Modul anders","okay"),"")</f>
        <v>okay</v>
      </c>
      <c r="AQ1369" t="str">
        <f>IFERROR(IF(COUNTIFS(BTT[Verwendete Transaktion (Pflichtauswahl)],BTT[[#This Row],[Verwendete Transaktion (Pflichtauswahl)]],BTT[Verantwortliches TP
(automatisch)],"&lt;&gt;"&amp;BTT[[#This Row],[Verantwortliches TP
(automatisch)]])&gt;0,"Transaktion mehrfach","okay"),"")</f>
        <v>okay</v>
      </c>
      <c r="AR1369" t="str">
        <f>IFERROR(IF(COUNTIFS(BTT[Verwendete Transaktion (Pflichtauswahl)],BTT[[#This Row],[Verwendete Transaktion (Pflichtauswahl)]],BTT[Verantwortliches TP
(automatisch)],"&lt;&gt;"&amp;VLOOKUP(aktives_Teilprojekt,Teilprojekte[[Teilprojekte]:[Kürzel]],2,FALSE))&gt;0,"Transaktion mehrfach","okay"),"")</f>
        <v>okay</v>
      </c>
      <c r="AS1369" t="s">
        <v>3815</v>
      </c>
    </row>
    <row r="1370" spans="1:45">
      <c r="A1370" t="str">
        <f>IFERROR(IF(BTT[[#This Row],[Lfd Nr. 
(aus konsolidierter Datei)]]&lt;&gt;"",BTT[[#This Row],[Lfd Nr. 
(aus konsolidierter Datei)]],VLOOKUP(aktives_Teilprojekt,Teilprojekte[[Teilprojekte]:[Kürzel]],2,FALSE)&amp;ROW(BTT[[#This Row],[Lfd Nr.
(automatisch)]])-2),"")</f>
        <v>FI2409</v>
      </c>
      <c r="B1370" t="s">
        <v>101</v>
      </c>
      <c r="D1370" s="4" t="s">
        <v>1296</v>
      </c>
      <c r="E1370" t="str">
        <f>IFERROR(IF(NOT(BTT[[#This Row],[Manuelle Änderung des Verantwortliches TP
(Auswahl - bei Bedarf)]]=""),BTT[[#This Row],[Manuelle Änderung des Verantwortliches TP
(Auswahl - bei Bedarf)]],VLOOKUP(BTT[[#This Row],[Hauptprozess
(Pflichtauswahl)]],Hauptprozesse[],3,FALSE)),"")</f>
        <v>FI</v>
      </c>
      <c r="G1370" t="s">
        <v>754</v>
      </c>
      <c r="H1370" t="s">
        <v>792</v>
      </c>
      <c r="I1370" t="s">
        <v>3816</v>
      </c>
      <c r="J1370" t="str">
        <f>IFERROR(VLOOKUP(BTT[[#This Row],[Verwendete Transaktion (Pflichtauswahl)]],Transaktionen[[Transaktionen]:[Langtext]],2,FALSE),"")</f>
        <v>Kreditoren Rechnungsanhang</v>
      </c>
      <c r="V1370" t="str">
        <f>IFERROR(VLOOKUP(BTT[[#This Row],[Verwendetes Formular
(Auswahl falls relevant)]],Formulare[[Formularbezeichnung]:[Formularname (technisch)]],2,FALSE),"")</f>
        <v/>
      </c>
      <c r="X1370" t="s">
        <v>83</v>
      </c>
      <c r="Y1370" s="4" t="s">
        <v>1009</v>
      </c>
      <c r="AA1370" t="s">
        <v>99</v>
      </c>
      <c r="AC1370" s="22" t="s">
        <v>97</v>
      </c>
      <c r="AD1370" t="s">
        <v>98</v>
      </c>
      <c r="AE1370" t="s">
        <v>3776</v>
      </c>
      <c r="AF1370" s="22" t="s">
        <v>97</v>
      </c>
      <c r="AI1370" t="s">
        <v>99</v>
      </c>
      <c r="AJ1370" t="s">
        <v>99</v>
      </c>
      <c r="AK1370" t="str">
        <f>IF(BTT[[#This Row],[Subprozess
(optionale Auswahl)]]="","okay",IF(VLOOKUP(BTT[[#This Row],[Subprozess
(optionale Auswahl)]],BPML[[Subprozess]:[Zugeordneter Hauptprozess]],3,FALSE)=BTT[[#This Row],[Hauptprozess
(Pflichtauswahl)]],"okay","falscher Subprozess"))</f>
        <v>okay</v>
      </c>
      <c r="AL1370" t="str">
        <f>IF(aktives_Teilprojekt="Master","",IF(BTT[[#This Row],[Verantwortliches TP
(automatisch)]]=VLOOKUP(aktives_Teilprojekt,Teilprojekte[[Teilprojekte]:[Kürzel]],2,FALSE),"okay","Hauptprozess anderes TP"))</f>
        <v>okay</v>
      </c>
      <c r="AM13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70" t="str">
        <f>IFERROR(IF(BTT[[#This Row],[SAP-Modul
(Pflichtauswahl)]]&lt;&gt;VLOOKUP(BTT[[#This Row],[Verwendete Transaktion (Pflichtauswahl)]],Transaktionen[[Transaktionen]:[Modul]],3,FALSE),"Modul anders","okay"),"")</f>
        <v>Modul anders</v>
      </c>
      <c r="AP1370" t="str">
        <f>IFERROR(IF(COUNTIFS(BTT[Verwendete Transaktion (Pflichtauswahl)],BTT[[#This Row],[Verwendete Transaktion (Pflichtauswahl)]],BTT[SAP-Modul
(Pflichtauswahl)],"&lt;&gt;"&amp;BTT[[#This Row],[SAP-Modul
(Pflichtauswahl)]])&gt;0,"Modul anders","okay"),"")</f>
        <v>Modul anders</v>
      </c>
      <c r="AQ1370" t="str">
        <f>IFERROR(IF(COUNTIFS(BTT[Verwendete Transaktion (Pflichtauswahl)],BTT[[#This Row],[Verwendete Transaktion (Pflichtauswahl)]],BTT[Verantwortliches TP
(automatisch)],"&lt;&gt;"&amp;BTT[[#This Row],[Verantwortliches TP
(automatisch)]])&gt;0,"Transaktion mehrfach","okay"),"")</f>
        <v>okay</v>
      </c>
      <c r="AR1370" t="str">
        <f>IFERROR(IF(COUNTIFS(BTT[Verwendete Transaktion (Pflichtauswahl)],BTT[[#This Row],[Verwendete Transaktion (Pflichtauswahl)]],BTT[Verantwortliches TP
(automatisch)],"&lt;&gt;"&amp;VLOOKUP(aktives_Teilprojekt,Teilprojekte[[Teilprojekte]:[Kürzel]],2,FALSE))&gt;0,"Transaktion mehrfach","okay"),"")</f>
        <v>okay</v>
      </c>
      <c r="AS1370" t="s">
        <v>3817</v>
      </c>
    </row>
    <row r="1371" spans="1:45">
      <c r="A1371" t="str">
        <f>IFERROR(IF(BTT[[#This Row],[Lfd Nr. 
(aus konsolidierter Datei)]]&lt;&gt;"",BTT[[#This Row],[Lfd Nr. 
(aus konsolidierter Datei)]],VLOOKUP(aktives_Teilprojekt,Teilprojekte[[Teilprojekte]:[Kürzel]],2,FALSE)&amp;ROW(BTT[[#This Row],[Lfd Nr.
(automatisch)]])-2),"")</f>
        <v>FI2159</v>
      </c>
      <c r="B1371" t="s">
        <v>101</v>
      </c>
      <c r="D1371" s="4" t="s">
        <v>1296</v>
      </c>
      <c r="E1371" t="str">
        <f>IFERROR(IF(NOT(BTT[[#This Row],[Manuelle Änderung des Verantwortliches TP
(Auswahl - bei Bedarf)]]=""),BTT[[#This Row],[Manuelle Änderung des Verantwortliches TP
(Auswahl - bei Bedarf)]],VLOOKUP(BTT[[#This Row],[Hauptprozess
(Pflichtauswahl)]],Hauptprozesse[],3,FALSE)),"")</f>
        <v>FI</v>
      </c>
      <c r="G1371" t="s">
        <v>754</v>
      </c>
      <c r="H1371" t="s">
        <v>792</v>
      </c>
      <c r="I1371" t="s">
        <v>3818</v>
      </c>
      <c r="J1371" t="str">
        <f>IFERROR(VLOOKUP(BTT[[#This Row],[Verwendete Transaktion (Pflichtauswahl)]],Transaktionen[[Transaktionen]:[Langtext]],2,FALSE),"")</f>
        <v>Kreditoren Rechnungsanhang</v>
      </c>
      <c r="V1371" t="str">
        <f>IFERROR(VLOOKUP(BTT[[#This Row],[Verwendetes Formular
(Auswahl falls relevant)]],Formulare[[Formularbezeichnung]:[Formularname (technisch)]],2,FALSE),"")</f>
        <v/>
      </c>
      <c r="X1371" t="s">
        <v>83</v>
      </c>
      <c r="Y1371" s="4" t="s">
        <v>1009</v>
      </c>
      <c r="AA1371" t="s">
        <v>99</v>
      </c>
      <c r="AC1371" s="22" t="s">
        <v>97</v>
      </c>
      <c r="AD1371" t="s">
        <v>98</v>
      </c>
      <c r="AE1371" t="s">
        <v>3776</v>
      </c>
      <c r="AF1371" s="22" t="s">
        <v>97</v>
      </c>
      <c r="AI1371" t="s">
        <v>99</v>
      </c>
      <c r="AJ1371" t="s">
        <v>99</v>
      </c>
      <c r="AK1371" t="str">
        <f>IF(BTT[[#This Row],[Subprozess
(optionale Auswahl)]]="","okay",IF(VLOOKUP(BTT[[#This Row],[Subprozess
(optionale Auswahl)]],BPML[[Subprozess]:[Zugeordneter Hauptprozess]],3,FALSE)=BTT[[#This Row],[Hauptprozess
(Pflichtauswahl)]],"okay","falscher Subprozess"))</f>
        <v>okay</v>
      </c>
      <c r="AL1371" t="str">
        <f>IF(aktives_Teilprojekt="Master","",IF(BTT[[#This Row],[Verantwortliches TP
(automatisch)]]=VLOOKUP(aktives_Teilprojekt,Teilprojekte[[Teilprojekte]:[Kürzel]],2,FALSE),"okay","Hauptprozess anderes TP"))</f>
        <v>okay</v>
      </c>
      <c r="AM13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71" t="str">
        <f>IFERROR(IF(BTT[[#This Row],[SAP-Modul
(Pflichtauswahl)]]&lt;&gt;VLOOKUP(BTT[[#This Row],[Verwendete Transaktion (Pflichtauswahl)]],Transaktionen[[Transaktionen]:[Modul]],3,FALSE),"Modul anders","okay"),"")</f>
        <v>Modul anders</v>
      </c>
      <c r="AP1371" t="str">
        <f>IFERROR(IF(COUNTIFS(BTT[Verwendete Transaktion (Pflichtauswahl)],BTT[[#This Row],[Verwendete Transaktion (Pflichtauswahl)]],BTT[SAP-Modul
(Pflichtauswahl)],"&lt;&gt;"&amp;BTT[[#This Row],[SAP-Modul
(Pflichtauswahl)]])&gt;0,"Modul anders","okay"),"")</f>
        <v>Modul anders</v>
      </c>
      <c r="AQ1371" t="str">
        <f>IFERROR(IF(COUNTIFS(BTT[Verwendete Transaktion (Pflichtauswahl)],BTT[[#This Row],[Verwendete Transaktion (Pflichtauswahl)]],BTT[Verantwortliches TP
(automatisch)],"&lt;&gt;"&amp;BTT[[#This Row],[Verantwortliches TP
(automatisch)]])&gt;0,"Transaktion mehrfach","okay"),"")</f>
        <v>okay</v>
      </c>
      <c r="AR1371" t="str">
        <f>IFERROR(IF(COUNTIFS(BTT[Verwendete Transaktion (Pflichtauswahl)],BTT[[#This Row],[Verwendete Transaktion (Pflichtauswahl)]],BTT[Verantwortliches TP
(automatisch)],"&lt;&gt;"&amp;VLOOKUP(aktives_Teilprojekt,Teilprojekte[[Teilprojekte]:[Kürzel]],2,FALSE))&gt;0,"Transaktion mehrfach","okay"),"")</f>
        <v>okay</v>
      </c>
      <c r="AS1371" t="s">
        <v>3819</v>
      </c>
    </row>
    <row r="1372" spans="1:45">
      <c r="A1372" t="str">
        <f>IFERROR(IF(BTT[[#This Row],[Lfd Nr. 
(aus konsolidierter Datei)]]&lt;&gt;"",BTT[[#This Row],[Lfd Nr. 
(aus konsolidierter Datei)]],VLOOKUP(aktives_Teilprojekt,Teilprojekte[[Teilprojekte]:[Kürzel]],2,FALSE)&amp;ROW(BTT[[#This Row],[Lfd Nr.
(automatisch)]])-2),"")</f>
        <v>FI2410</v>
      </c>
      <c r="B1372" t="s">
        <v>101</v>
      </c>
      <c r="D1372" t="s">
        <v>1417</v>
      </c>
      <c r="E1372" t="str">
        <f>IFERROR(IF(NOT(BTT[[#This Row],[Manuelle Änderung des Verantwortliches TP
(Auswahl - bei Bedarf)]]=""),BTT[[#This Row],[Manuelle Änderung des Verantwortliches TP
(Auswahl - bei Bedarf)]],VLOOKUP(BTT[[#This Row],[Hauptprozess
(Pflichtauswahl)]],Hauptprozesse[],3,FALSE)),"")</f>
        <v>FI</v>
      </c>
      <c r="G1372" t="s">
        <v>754</v>
      </c>
      <c r="H1372" t="s">
        <v>792</v>
      </c>
      <c r="I1372" t="s">
        <v>3820</v>
      </c>
      <c r="J1372" t="str">
        <f>IFERROR(VLOOKUP(BTT[[#This Row],[Verwendete Transaktion (Pflichtauswahl)]],Transaktionen[[Transaktionen]:[Langtext]],2,FALSE),"")</f>
        <v>OP Kreditoren</v>
      </c>
      <c r="V1372" t="str">
        <f>IFERROR(VLOOKUP(BTT[[#This Row],[Verwendetes Formular
(Auswahl falls relevant)]],Formulare[[Formularbezeichnung]:[Formularname (technisch)]],2,FALSE),"")</f>
        <v/>
      </c>
      <c r="X1372" t="s">
        <v>83</v>
      </c>
      <c r="Y1372" s="4"/>
      <c r="AA1372" t="s">
        <v>85</v>
      </c>
      <c r="AC1372" s="22" t="s">
        <v>97</v>
      </c>
      <c r="AD1372" t="s">
        <v>816</v>
      </c>
      <c r="AF1372" t="s">
        <v>3618</v>
      </c>
      <c r="AI1372" t="s">
        <v>99</v>
      </c>
      <c r="AJ1372" t="s">
        <v>99</v>
      </c>
      <c r="AK1372" t="str">
        <f>IF(BTT[[#This Row],[Subprozess
(optionale Auswahl)]]="","okay",IF(VLOOKUP(BTT[[#This Row],[Subprozess
(optionale Auswahl)]],BPML[[Subprozess]:[Zugeordneter Hauptprozess]],3,FALSE)=BTT[[#This Row],[Hauptprozess
(Pflichtauswahl)]],"okay","falscher Subprozess"))</f>
        <v>okay</v>
      </c>
      <c r="AL1372" t="str">
        <f>IF(aktives_Teilprojekt="Master","",IF(BTT[[#This Row],[Verantwortliches TP
(automatisch)]]=VLOOKUP(aktives_Teilprojekt,Teilprojekte[[Teilprojekte]:[Kürzel]],2,FALSE),"okay","Hauptprozess anderes TP"))</f>
        <v>okay</v>
      </c>
      <c r="AM13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72" t="str">
        <f>IFERROR(IF(BTT[[#This Row],[SAP-Modul
(Pflichtauswahl)]]&lt;&gt;VLOOKUP(BTT[[#This Row],[Verwendete Transaktion (Pflichtauswahl)]],Transaktionen[[Transaktionen]:[Modul]],3,FALSE),"Modul anders","okay"),"")</f>
        <v>Modul anders</v>
      </c>
      <c r="AP1372" t="str">
        <f>IFERROR(IF(COUNTIFS(BTT[Verwendete Transaktion (Pflichtauswahl)],BTT[[#This Row],[Verwendete Transaktion (Pflichtauswahl)]],BTT[SAP-Modul
(Pflichtauswahl)],"&lt;&gt;"&amp;BTT[[#This Row],[SAP-Modul
(Pflichtauswahl)]])&gt;0,"Modul anders","okay"),"")</f>
        <v>Modul anders</v>
      </c>
      <c r="AQ1372" t="str">
        <f>IFERROR(IF(COUNTIFS(BTT[Verwendete Transaktion (Pflichtauswahl)],BTT[[#This Row],[Verwendete Transaktion (Pflichtauswahl)]],BTT[Verantwortliches TP
(automatisch)],"&lt;&gt;"&amp;BTT[[#This Row],[Verantwortliches TP
(automatisch)]])&gt;0,"Transaktion mehrfach","okay"),"")</f>
        <v>okay</v>
      </c>
      <c r="AR1372" t="str">
        <f>IFERROR(IF(COUNTIFS(BTT[Verwendete Transaktion (Pflichtauswahl)],BTT[[#This Row],[Verwendete Transaktion (Pflichtauswahl)]],BTT[Verantwortliches TP
(automatisch)],"&lt;&gt;"&amp;VLOOKUP(aktives_Teilprojekt,Teilprojekte[[Teilprojekte]:[Kürzel]],2,FALSE))&gt;0,"Transaktion mehrfach","okay"),"")</f>
        <v>okay</v>
      </c>
      <c r="AS1372" t="s">
        <v>3821</v>
      </c>
    </row>
    <row r="1373" spans="1:45">
      <c r="A1373" t="str">
        <f>IFERROR(IF(BTT[[#This Row],[Lfd Nr. 
(aus konsolidierter Datei)]]&lt;&gt;"",BTT[[#This Row],[Lfd Nr. 
(aus konsolidierter Datei)]],VLOOKUP(aktives_Teilprojekt,Teilprojekte[[Teilprojekte]:[Kürzel]],2,FALSE)&amp;ROW(BTT[[#This Row],[Lfd Nr.
(automatisch)]])-2),"")</f>
        <v>FI2411</v>
      </c>
      <c r="B1373" t="s">
        <v>1214</v>
      </c>
      <c r="D1373" t="s">
        <v>3822</v>
      </c>
      <c r="E1373" t="str">
        <f>IFERROR(IF(NOT(BTT[[#This Row],[Manuelle Änderung des Verantwortliches TP
(Auswahl - bei Bedarf)]]=""),BTT[[#This Row],[Manuelle Änderung des Verantwortliches TP
(Auswahl - bei Bedarf)]],VLOOKUP(BTT[[#This Row],[Hauptprozess
(Pflichtauswahl)]],Hauptprozesse[],3,FALSE)),"")</f>
        <v>FI</v>
      </c>
      <c r="G1373" t="s">
        <v>754</v>
      </c>
      <c r="H1373" t="s">
        <v>792</v>
      </c>
      <c r="I1373" t="s">
        <v>3823</v>
      </c>
      <c r="J1373" t="str">
        <f>IFERROR(VLOOKUP(BTT[[#This Row],[Verwendete Transaktion (Pflichtauswahl)]],Transaktionen[[Transaktionen]:[Langtext]],2,FALSE),"")</f>
        <v>Rechnungseingang</v>
      </c>
      <c r="O1373" t="s">
        <v>83</v>
      </c>
      <c r="T1373" t="s">
        <v>83</v>
      </c>
      <c r="V1373" t="str">
        <f>IFERROR(VLOOKUP(BTT[[#This Row],[Verwendetes Formular
(Auswahl falls relevant)]],Formulare[[Formularbezeichnung]:[Formularname (technisch)]],2,FALSE),"")</f>
        <v/>
      </c>
      <c r="X1373" t="s">
        <v>83</v>
      </c>
      <c r="Y1373" s="4" t="s">
        <v>3824</v>
      </c>
      <c r="AA1373" t="s">
        <v>85</v>
      </c>
      <c r="AC1373" s="22" t="s">
        <v>97</v>
      </c>
      <c r="AD1373" t="s">
        <v>816</v>
      </c>
      <c r="AF1373" t="s">
        <v>3618</v>
      </c>
      <c r="AI1373" t="s">
        <v>99</v>
      </c>
      <c r="AJ1373" t="s">
        <v>99</v>
      </c>
      <c r="AK1373" t="str">
        <f>IF(BTT[[#This Row],[Subprozess
(optionale Auswahl)]]="","okay",IF(VLOOKUP(BTT[[#This Row],[Subprozess
(optionale Auswahl)]],BPML[[Subprozess]:[Zugeordneter Hauptprozess]],3,FALSE)=BTT[[#This Row],[Hauptprozess
(Pflichtauswahl)]],"okay","falscher Subprozess"))</f>
        <v>okay</v>
      </c>
      <c r="AL1373" t="str">
        <f>IF(aktives_Teilprojekt="Master","",IF(BTT[[#This Row],[Verantwortliches TP
(automatisch)]]=VLOOKUP(aktives_Teilprojekt,Teilprojekte[[Teilprojekte]:[Kürzel]],2,FALSE),"okay","Hauptprozess anderes TP"))</f>
        <v>okay</v>
      </c>
      <c r="AM13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73" t="str">
        <f>IFERROR(IF(BTT[[#This Row],[SAP-Modul
(Pflichtauswahl)]]&lt;&gt;VLOOKUP(BTT[[#This Row],[Verwendete Transaktion (Pflichtauswahl)]],Transaktionen[[Transaktionen]:[Modul]],3,FALSE),"Modul anders","okay"),"")</f>
        <v>Modul anders</v>
      </c>
      <c r="AP1373" t="str">
        <f>IFERROR(IF(COUNTIFS(BTT[Verwendete Transaktion (Pflichtauswahl)],BTT[[#This Row],[Verwendete Transaktion (Pflichtauswahl)]],BTT[SAP-Modul
(Pflichtauswahl)],"&lt;&gt;"&amp;BTT[[#This Row],[SAP-Modul
(Pflichtauswahl)]])&gt;0,"Modul anders","okay"),"")</f>
        <v>Modul anders</v>
      </c>
      <c r="AQ1373" t="str">
        <f>IFERROR(IF(COUNTIFS(BTT[Verwendete Transaktion (Pflichtauswahl)],BTT[[#This Row],[Verwendete Transaktion (Pflichtauswahl)]],BTT[Verantwortliches TP
(automatisch)],"&lt;&gt;"&amp;BTT[[#This Row],[Verantwortliches TP
(automatisch)]])&gt;0,"Transaktion mehrfach","okay"),"")</f>
        <v>okay</v>
      </c>
      <c r="AR1373" t="str">
        <f>IFERROR(IF(COUNTIFS(BTT[Verwendete Transaktion (Pflichtauswahl)],BTT[[#This Row],[Verwendete Transaktion (Pflichtauswahl)]],BTT[Verantwortliches TP
(automatisch)],"&lt;&gt;"&amp;VLOOKUP(aktives_Teilprojekt,Teilprojekte[[Teilprojekte]:[Kürzel]],2,FALSE))&gt;0,"Transaktion mehrfach","okay"),"")</f>
        <v>okay</v>
      </c>
      <c r="AS1373" t="s">
        <v>3825</v>
      </c>
    </row>
    <row r="1374" spans="1:45">
      <c r="A1374" t="str">
        <f>IFERROR(IF(BTT[[#This Row],[Lfd Nr. 
(aus konsolidierter Datei)]]&lt;&gt;"",BTT[[#This Row],[Lfd Nr. 
(aus konsolidierter Datei)]],VLOOKUP(aktives_Teilprojekt,Teilprojekte[[Teilprojekte]:[Kürzel]],2,FALSE)&amp;ROW(BTT[[#This Row],[Lfd Nr.
(automatisch)]])-2),"")</f>
        <v>FI2412</v>
      </c>
      <c r="B1374" t="s">
        <v>1214</v>
      </c>
      <c r="D1374" t="s">
        <v>3822</v>
      </c>
      <c r="E1374" t="str">
        <f>IFERROR(IF(NOT(BTT[[#This Row],[Manuelle Änderung des Verantwortliches TP
(Auswahl - bei Bedarf)]]=""),BTT[[#This Row],[Manuelle Änderung des Verantwortliches TP
(Auswahl - bei Bedarf)]],VLOOKUP(BTT[[#This Row],[Hauptprozess
(Pflichtauswahl)]],Hauptprozesse[],3,FALSE)),"")</f>
        <v>FI</v>
      </c>
      <c r="G1374" t="s">
        <v>754</v>
      </c>
      <c r="H1374" t="s">
        <v>792</v>
      </c>
      <c r="I1374" t="s">
        <v>3826</v>
      </c>
      <c r="J1374" t="str">
        <f>IFERROR(VLOOKUP(BTT[[#This Row],[Verwendete Transaktion (Pflichtauswahl)]],Transaktionen[[Transaktionen]:[Langtext]],2,FALSE),"")</f>
        <v>Rechnungsausgang</v>
      </c>
      <c r="O1374" t="s">
        <v>83</v>
      </c>
      <c r="T1374" t="s">
        <v>83</v>
      </c>
      <c r="V1374" t="str">
        <f>IFERROR(VLOOKUP(BTT[[#This Row],[Verwendetes Formular
(Auswahl falls relevant)]],Formulare[[Formularbezeichnung]:[Formularname (technisch)]],2,FALSE),"")</f>
        <v/>
      </c>
      <c r="X1374" t="s">
        <v>83</v>
      </c>
      <c r="Y1374" s="4" t="s">
        <v>3824</v>
      </c>
      <c r="AA1374" t="s">
        <v>85</v>
      </c>
      <c r="AC1374" s="22" t="s">
        <v>97</v>
      </c>
      <c r="AD1374" t="s">
        <v>816</v>
      </c>
      <c r="AF1374" t="s">
        <v>3618</v>
      </c>
      <c r="AI1374" t="s">
        <v>99</v>
      </c>
      <c r="AJ1374" t="s">
        <v>99</v>
      </c>
      <c r="AK1374" t="str">
        <f>IF(BTT[[#This Row],[Subprozess
(optionale Auswahl)]]="","okay",IF(VLOOKUP(BTT[[#This Row],[Subprozess
(optionale Auswahl)]],BPML[[Subprozess]:[Zugeordneter Hauptprozess]],3,FALSE)=BTT[[#This Row],[Hauptprozess
(Pflichtauswahl)]],"okay","falscher Subprozess"))</f>
        <v>okay</v>
      </c>
      <c r="AL1374" t="str">
        <f>IF(aktives_Teilprojekt="Master","",IF(BTT[[#This Row],[Verantwortliches TP
(automatisch)]]=VLOOKUP(aktives_Teilprojekt,Teilprojekte[[Teilprojekte]:[Kürzel]],2,FALSE),"okay","Hauptprozess anderes TP"))</f>
        <v>okay</v>
      </c>
      <c r="AM13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74" t="str">
        <f>IFERROR(IF(BTT[[#This Row],[SAP-Modul
(Pflichtauswahl)]]&lt;&gt;VLOOKUP(BTT[[#This Row],[Verwendete Transaktion (Pflichtauswahl)]],Transaktionen[[Transaktionen]:[Modul]],3,FALSE),"Modul anders","okay"),"")</f>
        <v>Modul anders</v>
      </c>
      <c r="AP1374" t="str">
        <f>IFERROR(IF(COUNTIFS(BTT[Verwendete Transaktion (Pflichtauswahl)],BTT[[#This Row],[Verwendete Transaktion (Pflichtauswahl)]],BTT[SAP-Modul
(Pflichtauswahl)],"&lt;&gt;"&amp;BTT[[#This Row],[SAP-Modul
(Pflichtauswahl)]])&gt;0,"Modul anders","okay"),"")</f>
        <v>Modul anders</v>
      </c>
      <c r="AQ1374" t="str">
        <f>IFERROR(IF(COUNTIFS(BTT[Verwendete Transaktion (Pflichtauswahl)],BTT[[#This Row],[Verwendete Transaktion (Pflichtauswahl)]],BTT[Verantwortliches TP
(automatisch)],"&lt;&gt;"&amp;BTT[[#This Row],[Verantwortliches TP
(automatisch)]])&gt;0,"Transaktion mehrfach","okay"),"")</f>
        <v>okay</v>
      </c>
      <c r="AR1374" t="str">
        <f>IFERROR(IF(COUNTIFS(BTT[Verwendete Transaktion (Pflichtauswahl)],BTT[[#This Row],[Verwendete Transaktion (Pflichtauswahl)]],BTT[Verantwortliches TP
(automatisch)],"&lt;&gt;"&amp;VLOOKUP(aktives_Teilprojekt,Teilprojekte[[Teilprojekte]:[Kürzel]],2,FALSE))&gt;0,"Transaktion mehrfach","okay"),"")</f>
        <v>okay</v>
      </c>
      <c r="AS1374" t="s">
        <v>3827</v>
      </c>
    </row>
    <row r="1375" spans="1:45">
      <c r="A1375" t="str">
        <f>IFERROR(IF(BTT[[#This Row],[Lfd Nr. 
(aus konsolidierter Datei)]]&lt;&gt;"",BTT[[#This Row],[Lfd Nr. 
(aus konsolidierter Datei)]],VLOOKUP(aktives_Teilprojekt,Teilprojekte[[Teilprojekte]:[Kürzel]],2,FALSE)&amp;ROW(BTT[[#This Row],[Lfd Nr.
(automatisch)]])-2),"")</f>
        <v>FI2413</v>
      </c>
      <c r="B1375" t="s">
        <v>1214</v>
      </c>
      <c r="D1375" t="s">
        <v>3822</v>
      </c>
      <c r="E1375" t="str">
        <f>IFERROR(IF(NOT(BTT[[#This Row],[Manuelle Änderung des Verantwortliches TP
(Auswahl - bei Bedarf)]]=""),BTT[[#This Row],[Manuelle Änderung des Verantwortliches TP
(Auswahl - bei Bedarf)]],VLOOKUP(BTT[[#This Row],[Hauptprozess
(Pflichtauswahl)]],Hauptprozesse[],3,FALSE)),"")</f>
        <v>FI</v>
      </c>
      <c r="G1375" t="s">
        <v>754</v>
      </c>
      <c r="H1375" t="s">
        <v>792</v>
      </c>
      <c r="I1375" t="s">
        <v>3828</v>
      </c>
      <c r="J1375" t="str">
        <f>IFERROR(VLOOKUP(BTT[[#This Row],[Verwendete Transaktion (Pflichtauswahl)]],Transaktionen[[Transaktionen]:[Langtext]],2,FALSE),"")</f>
        <v>Bearbeiten Sachbearbeiter BWB</v>
      </c>
      <c r="O1375" t="s">
        <v>83</v>
      </c>
      <c r="T1375" t="s">
        <v>83</v>
      </c>
      <c r="V1375" t="str">
        <f>IFERROR(VLOOKUP(BTT[[#This Row],[Verwendetes Formular
(Auswahl falls relevant)]],Formulare[[Formularbezeichnung]:[Formularname (technisch)]],2,FALSE),"")</f>
        <v/>
      </c>
      <c r="X1375" t="s">
        <v>83</v>
      </c>
      <c r="Y1375" s="4" t="s">
        <v>3824</v>
      </c>
      <c r="AA1375" t="s">
        <v>99</v>
      </c>
      <c r="AC1375" s="22" t="s">
        <v>97</v>
      </c>
      <c r="AD1375" t="s">
        <v>98</v>
      </c>
      <c r="AE1375" t="s">
        <v>3776</v>
      </c>
      <c r="AF1375" s="22" t="s">
        <v>97</v>
      </c>
      <c r="AI1375" t="s">
        <v>99</v>
      </c>
      <c r="AJ1375" t="s">
        <v>99</v>
      </c>
      <c r="AK1375" t="str">
        <f>IF(BTT[[#This Row],[Subprozess
(optionale Auswahl)]]="","okay",IF(VLOOKUP(BTT[[#This Row],[Subprozess
(optionale Auswahl)]],BPML[[Subprozess]:[Zugeordneter Hauptprozess]],3,FALSE)=BTT[[#This Row],[Hauptprozess
(Pflichtauswahl)]],"okay","falscher Subprozess"))</f>
        <v>okay</v>
      </c>
      <c r="AL1375" t="str">
        <f>IF(aktives_Teilprojekt="Master","",IF(BTT[[#This Row],[Verantwortliches TP
(automatisch)]]=VLOOKUP(aktives_Teilprojekt,Teilprojekte[[Teilprojekte]:[Kürzel]],2,FALSE),"okay","Hauptprozess anderes TP"))</f>
        <v>okay</v>
      </c>
      <c r="AM13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75" t="str">
        <f>IFERROR(IF(BTT[[#This Row],[SAP-Modul
(Pflichtauswahl)]]&lt;&gt;VLOOKUP(BTT[[#This Row],[Verwendete Transaktion (Pflichtauswahl)]],Transaktionen[[Transaktionen]:[Modul]],3,FALSE),"Modul anders","okay"),"")</f>
        <v>Modul anders</v>
      </c>
      <c r="AP1375" t="str">
        <f>IFERROR(IF(COUNTIFS(BTT[Verwendete Transaktion (Pflichtauswahl)],BTT[[#This Row],[Verwendete Transaktion (Pflichtauswahl)]],BTT[SAP-Modul
(Pflichtauswahl)],"&lt;&gt;"&amp;BTT[[#This Row],[SAP-Modul
(Pflichtauswahl)]])&gt;0,"Modul anders","okay"),"")</f>
        <v>Modul anders</v>
      </c>
      <c r="AQ1375" t="str">
        <f>IFERROR(IF(COUNTIFS(BTT[Verwendete Transaktion (Pflichtauswahl)],BTT[[#This Row],[Verwendete Transaktion (Pflichtauswahl)]],BTT[Verantwortliches TP
(automatisch)],"&lt;&gt;"&amp;BTT[[#This Row],[Verantwortliches TP
(automatisch)]])&gt;0,"Transaktion mehrfach","okay"),"")</f>
        <v>okay</v>
      </c>
      <c r="AR1375" t="str">
        <f>IFERROR(IF(COUNTIFS(BTT[Verwendete Transaktion (Pflichtauswahl)],BTT[[#This Row],[Verwendete Transaktion (Pflichtauswahl)]],BTT[Verantwortliches TP
(automatisch)],"&lt;&gt;"&amp;VLOOKUP(aktives_Teilprojekt,Teilprojekte[[Teilprojekte]:[Kürzel]],2,FALSE))&gt;0,"Transaktion mehrfach","okay"),"")</f>
        <v>okay</v>
      </c>
      <c r="AS1375" t="s">
        <v>3829</v>
      </c>
    </row>
    <row r="1376" spans="1:45" ht="30">
      <c r="A1376" t="str">
        <f>IFERROR(IF(BTT[[#This Row],[Lfd Nr. 
(aus konsolidierter Datei)]]&lt;&gt;"",BTT[[#This Row],[Lfd Nr. 
(aus konsolidierter Datei)]],VLOOKUP(aktives_Teilprojekt,Teilprojekte[[Teilprojekte]:[Kürzel]],2,FALSE)&amp;ROW(BTT[[#This Row],[Lfd Nr.
(automatisch)]])-2),"")</f>
        <v>FI2414</v>
      </c>
      <c r="B1376" t="s">
        <v>79</v>
      </c>
      <c r="D1376" t="s">
        <v>3830</v>
      </c>
      <c r="E1376" t="str">
        <f>IFERROR(IF(NOT(BTT[[#This Row],[Manuelle Änderung des Verantwortliches TP
(Auswahl - bei Bedarf)]]=""),BTT[[#This Row],[Manuelle Änderung des Verantwortliches TP
(Auswahl - bei Bedarf)]],VLOOKUP(BTT[[#This Row],[Hauptprozess
(Pflichtauswahl)]],Hauptprozesse[],3,FALSE)),"")</f>
        <v>FI</v>
      </c>
      <c r="F1376" t="s">
        <v>5</v>
      </c>
      <c r="G1376" t="s">
        <v>831</v>
      </c>
      <c r="H1376" t="s">
        <v>5</v>
      </c>
      <c r="I1376" t="s">
        <v>3831</v>
      </c>
      <c r="J1376" t="str">
        <f>IFERROR(VLOOKUP(BTT[[#This Row],[Verwendete Transaktion (Pflichtauswahl)]],Transaktionen[[Transaktionen]:[Langtext]],2,FALSE),"")</f>
        <v>Erfassen Rückstellung</v>
      </c>
      <c r="V1376" t="str">
        <f>IFERROR(VLOOKUP(BTT[[#This Row],[Verwendetes Formular
(Auswahl falls relevant)]],Formulare[[Formularbezeichnung]:[Formularname (technisch)]],2,FALSE),"")</f>
        <v/>
      </c>
      <c r="X1376" t="s">
        <v>83</v>
      </c>
      <c r="Y1376" s="4" t="s">
        <v>3832</v>
      </c>
      <c r="AC1376" s="22" t="s">
        <v>97</v>
      </c>
      <c r="AD1376" t="s">
        <v>98</v>
      </c>
      <c r="AF1376" s="22" t="s">
        <v>97</v>
      </c>
      <c r="AJ1376" t="s">
        <v>99</v>
      </c>
      <c r="AK1376" t="str">
        <f>IF(BTT[[#This Row],[Subprozess
(optionale Auswahl)]]="","okay",IF(VLOOKUP(BTT[[#This Row],[Subprozess
(optionale Auswahl)]],BPML[[Subprozess]:[Zugeordneter Hauptprozess]],3,FALSE)=BTT[[#This Row],[Hauptprozess
(Pflichtauswahl)]],"okay","falscher Subprozess"))</f>
        <v>okay</v>
      </c>
      <c r="AL1376" t="str">
        <f>IF(aktives_Teilprojekt="Master","",IF(BTT[[#This Row],[Verantwortliches TP
(automatisch)]]=VLOOKUP(aktives_Teilprojekt,Teilprojekte[[Teilprojekte]:[Kürzel]],2,FALSE),"okay","Hauptprozess anderes TP"))</f>
        <v>okay</v>
      </c>
      <c r="AM13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76" t="str">
        <f>IFERROR(IF(BTT[[#This Row],[SAP-Modul
(Pflichtauswahl)]]&lt;&gt;VLOOKUP(BTT[[#This Row],[Verwendete Transaktion (Pflichtauswahl)]],Transaktionen[[Transaktionen]:[Modul]],3,FALSE),"Modul anders","okay"),"")</f>
        <v>okay</v>
      </c>
      <c r="AP1376" t="str">
        <f>IFERROR(IF(COUNTIFS(BTT[Verwendete Transaktion (Pflichtauswahl)],BTT[[#This Row],[Verwendete Transaktion (Pflichtauswahl)]],BTT[SAP-Modul
(Pflichtauswahl)],"&lt;&gt;"&amp;BTT[[#This Row],[SAP-Modul
(Pflichtauswahl)]])&gt;0,"Modul anders","okay"),"")</f>
        <v>okay</v>
      </c>
      <c r="AQ1376" t="str">
        <f>IFERROR(IF(COUNTIFS(BTT[Verwendete Transaktion (Pflichtauswahl)],BTT[[#This Row],[Verwendete Transaktion (Pflichtauswahl)]],BTT[Verantwortliches TP
(automatisch)],"&lt;&gt;"&amp;BTT[[#This Row],[Verantwortliches TP
(automatisch)]])&gt;0,"Transaktion mehrfach","okay"),"")</f>
        <v>okay</v>
      </c>
      <c r="AR1376" t="str">
        <f>IFERROR(IF(COUNTIFS(BTT[Verwendete Transaktion (Pflichtauswahl)],BTT[[#This Row],[Verwendete Transaktion (Pflichtauswahl)]],BTT[Verantwortliches TP
(automatisch)],"&lt;&gt;"&amp;VLOOKUP(aktives_Teilprojekt,Teilprojekte[[Teilprojekte]:[Kürzel]],2,FALSE))&gt;0,"Transaktion mehrfach","okay"),"")</f>
        <v>okay</v>
      </c>
      <c r="AS1376" t="s">
        <v>3833</v>
      </c>
    </row>
    <row r="1377" spans="1:45">
      <c r="A1377" t="str">
        <f>IFERROR(IF(BTT[[#This Row],[Lfd Nr. 
(aus konsolidierter Datei)]]&lt;&gt;"",BTT[[#This Row],[Lfd Nr. 
(aus konsolidierter Datei)]],VLOOKUP(aktives_Teilprojekt,Teilprojekte[[Teilprojekte]:[Kürzel]],2,FALSE)&amp;ROW(BTT[[#This Row],[Lfd Nr.
(automatisch)]])-2),"")</f>
        <v>NL408</v>
      </c>
      <c r="B1377" t="s">
        <v>982</v>
      </c>
      <c r="D1377" t="s">
        <v>1506</v>
      </c>
      <c r="E1377" t="str">
        <f>IFERROR(IF(NOT(BTT[[#This Row],[Manuelle Änderung des Verantwortliches TP
(Auswahl - bei Bedarf)]]=""),BTT[[#This Row],[Manuelle Änderung des Verantwortliches TP
(Auswahl - bei Bedarf)]],VLOOKUP(BTT[[#This Row],[Hauptprozess
(Pflichtauswahl)]],Hauptprozesse[],3,FALSE)),"")</f>
        <v>FI</v>
      </c>
      <c r="F1377" t="s">
        <v>5</v>
      </c>
      <c r="G1377" t="s">
        <v>93</v>
      </c>
      <c r="H1377" t="s">
        <v>5</v>
      </c>
      <c r="I1377" t="s">
        <v>3831</v>
      </c>
      <c r="J1377" t="str">
        <f>IFERROR(VLOOKUP(BTT[[#This Row],[Verwendete Transaktion (Pflichtauswahl)]],Transaktionen[[Transaktionen]:[Langtext]],2,FALSE),"")</f>
        <v>Erfassen Rückstellung</v>
      </c>
      <c r="O1377" t="s">
        <v>83</v>
      </c>
      <c r="T1377" t="s">
        <v>83</v>
      </c>
      <c r="V1377" t="str">
        <f>IFERROR(VLOOKUP(BTT[[#This Row],[Verwendetes Formular
(Auswahl falls relevant)]],Formulare[[Formularbezeichnung]:[Formularname (technisch)]],2,FALSE),"")</f>
        <v/>
      </c>
      <c r="X1377" t="s">
        <v>83</v>
      </c>
      <c r="Y1377" s="4"/>
      <c r="AC1377" s="22" t="s">
        <v>97</v>
      </c>
      <c r="AD1377" t="s">
        <v>98</v>
      </c>
      <c r="AF1377" s="22" t="s">
        <v>97</v>
      </c>
      <c r="AJ1377" t="s">
        <v>99</v>
      </c>
      <c r="AK1377" t="str">
        <f>IF(BTT[[#This Row],[Subprozess
(optionale Auswahl)]]="","okay",IF(VLOOKUP(BTT[[#This Row],[Subprozess
(optionale Auswahl)]],BPML[[Subprozess]:[Zugeordneter Hauptprozess]],3,FALSE)=BTT[[#This Row],[Hauptprozess
(Pflichtauswahl)]],"okay","falscher Subprozess"))</f>
        <v>okay</v>
      </c>
      <c r="AL1377" t="str">
        <f>IF(aktives_Teilprojekt="Master","",IF(BTT[[#This Row],[Verantwortliches TP
(automatisch)]]=VLOOKUP(aktives_Teilprojekt,Teilprojekte[[Teilprojekte]:[Kürzel]],2,FALSE),"okay","Hauptprozess anderes TP"))</f>
        <v>okay</v>
      </c>
      <c r="AM13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77" t="str">
        <f>IFERROR(IF(BTT[[#This Row],[SAP-Modul
(Pflichtauswahl)]]&lt;&gt;VLOOKUP(BTT[[#This Row],[Verwendete Transaktion (Pflichtauswahl)]],Transaktionen[[Transaktionen]:[Modul]],3,FALSE),"Modul anders","okay"),"")</f>
        <v>okay</v>
      </c>
      <c r="AP1377" t="str">
        <f>IFERROR(IF(COUNTIFS(BTT[Verwendete Transaktion (Pflichtauswahl)],BTT[[#This Row],[Verwendete Transaktion (Pflichtauswahl)]],BTT[SAP-Modul
(Pflichtauswahl)],"&lt;&gt;"&amp;BTT[[#This Row],[SAP-Modul
(Pflichtauswahl)]])&gt;0,"Modul anders","okay"),"")</f>
        <v>okay</v>
      </c>
      <c r="AQ1377" t="str">
        <f>IFERROR(IF(COUNTIFS(BTT[Verwendete Transaktion (Pflichtauswahl)],BTT[[#This Row],[Verwendete Transaktion (Pflichtauswahl)]],BTT[Verantwortliches TP
(automatisch)],"&lt;&gt;"&amp;BTT[[#This Row],[Verantwortliches TP
(automatisch)]])&gt;0,"Transaktion mehrfach","okay"),"")</f>
        <v>okay</v>
      </c>
      <c r="AR1377" t="str">
        <f>IFERROR(IF(COUNTIFS(BTT[Verwendete Transaktion (Pflichtauswahl)],BTT[[#This Row],[Verwendete Transaktion (Pflichtauswahl)]],BTT[Verantwortliches TP
(automatisch)],"&lt;&gt;"&amp;VLOOKUP(aktives_Teilprojekt,Teilprojekte[[Teilprojekte]:[Kürzel]],2,FALSE))&gt;0,"Transaktion mehrfach","okay"),"")</f>
        <v>okay</v>
      </c>
      <c r="AS1377" t="s">
        <v>3834</v>
      </c>
    </row>
    <row r="1378" spans="1:45">
      <c r="A1378" t="str">
        <f>IFERROR(IF(BTT[[#This Row],[Lfd Nr. 
(aus konsolidierter Datei)]]&lt;&gt;"",BTT[[#This Row],[Lfd Nr. 
(aus konsolidierter Datei)]],VLOOKUP(aktives_Teilprojekt,Teilprojekte[[Teilprojekte]:[Kürzel]],2,FALSE)&amp;ROW(BTT[[#This Row],[Lfd Nr.
(automatisch)]])-2),"")</f>
        <v>FI2868</v>
      </c>
      <c r="B1378" t="s">
        <v>79</v>
      </c>
      <c r="D1378" t="s">
        <v>3835</v>
      </c>
      <c r="E1378" t="str">
        <f>IFERROR(IF(NOT(BTT[[#This Row],[Manuelle Änderung des Verantwortliches TP
(Auswahl - bei Bedarf)]]=""),BTT[[#This Row],[Manuelle Änderung des Verantwortliches TP
(Auswahl - bei Bedarf)]],VLOOKUP(BTT[[#This Row],[Hauptprozess
(Pflichtauswahl)]],Hauptprozesse[],3,FALSE)),"")</f>
        <v>FI</v>
      </c>
      <c r="G1378" t="s">
        <v>809</v>
      </c>
      <c r="H1378" t="s">
        <v>5</v>
      </c>
      <c r="I1378" t="s">
        <v>3836</v>
      </c>
      <c r="J1378" t="str">
        <f>IFERROR(VLOOKUP(BTT[[#This Row],[Verwendete Transaktion (Pflichtauswahl)]],Transaktionen[[Transaktionen]:[Langtext]],2,FALSE),"")</f>
        <v>Rückstellungen zu Bestellungen</v>
      </c>
      <c r="O1378" t="s">
        <v>83</v>
      </c>
      <c r="T1378" t="s">
        <v>83</v>
      </c>
      <c r="V1378" t="str">
        <f>IFERROR(VLOOKUP(BTT[[#This Row],[Verwendetes Formular
(Auswahl falls relevant)]],Formulare[[Formularbezeichnung]:[Formularname (technisch)]],2,FALSE),"")</f>
        <v/>
      </c>
      <c r="X1378" t="s">
        <v>83</v>
      </c>
      <c r="Y1378" s="4"/>
      <c r="AA1378" t="s">
        <v>85</v>
      </c>
      <c r="AC1378" s="22" t="s">
        <v>97</v>
      </c>
      <c r="AD1378" t="s">
        <v>816</v>
      </c>
      <c r="AF1378" t="s">
        <v>3618</v>
      </c>
      <c r="AI1378" t="s">
        <v>99</v>
      </c>
      <c r="AJ1378" t="s">
        <v>99</v>
      </c>
      <c r="AK1378" t="str">
        <f>IF(BTT[[#This Row],[Subprozess
(optionale Auswahl)]]="","okay",IF(VLOOKUP(BTT[[#This Row],[Subprozess
(optionale Auswahl)]],BPML[[Subprozess]:[Zugeordneter Hauptprozess]],3,FALSE)=BTT[[#This Row],[Hauptprozess
(Pflichtauswahl)]],"okay","falscher Subprozess"))</f>
        <v>okay</v>
      </c>
      <c r="AL1378" t="str">
        <f>IF(aktives_Teilprojekt="Master","",IF(BTT[[#This Row],[Verantwortliches TP
(automatisch)]]=VLOOKUP(aktives_Teilprojekt,Teilprojekte[[Teilprojekte]:[Kürzel]],2,FALSE),"okay","Hauptprozess anderes TP"))</f>
        <v>okay</v>
      </c>
      <c r="AM13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78" t="str">
        <f>IFERROR(IF(BTT[[#This Row],[SAP-Modul
(Pflichtauswahl)]]&lt;&gt;VLOOKUP(BTT[[#This Row],[Verwendete Transaktion (Pflichtauswahl)]],Transaktionen[[Transaktionen]:[Modul]],3,FALSE),"Modul anders","okay"),"")</f>
        <v>okay</v>
      </c>
      <c r="AP1378" t="str">
        <f>IFERROR(IF(COUNTIFS(BTT[Verwendete Transaktion (Pflichtauswahl)],BTT[[#This Row],[Verwendete Transaktion (Pflichtauswahl)]],BTT[SAP-Modul
(Pflichtauswahl)],"&lt;&gt;"&amp;BTT[[#This Row],[SAP-Modul
(Pflichtauswahl)]])&gt;0,"Modul anders","okay"),"")</f>
        <v>Modul anders</v>
      </c>
      <c r="AQ1378" t="str">
        <f>IFERROR(IF(COUNTIFS(BTT[Verwendete Transaktion (Pflichtauswahl)],BTT[[#This Row],[Verwendete Transaktion (Pflichtauswahl)]],BTT[Verantwortliches TP
(automatisch)],"&lt;&gt;"&amp;BTT[[#This Row],[Verantwortliches TP
(automatisch)]])&gt;0,"Transaktion mehrfach","okay"),"")</f>
        <v>okay</v>
      </c>
      <c r="AR1378" t="str">
        <f>IFERROR(IF(COUNTIFS(BTT[Verwendete Transaktion (Pflichtauswahl)],BTT[[#This Row],[Verwendete Transaktion (Pflichtauswahl)]],BTT[Verantwortliches TP
(automatisch)],"&lt;&gt;"&amp;VLOOKUP(aktives_Teilprojekt,Teilprojekte[[Teilprojekte]:[Kürzel]],2,FALSE))&gt;0,"Transaktion mehrfach","okay"),"")</f>
        <v>okay</v>
      </c>
      <c r="AS1378" t="s">
        <v>3837</v>
      </c>
    </row>
    <row r="1379" spans="1:45">
      <c r="A1379" t="str">
        <f>IFERROR(IF(BTT[[#This Row],[Lfd Nr. 
(aus konsolidierter Datei)]]&lt;&gt;"",BTT[[#This Row],[Lfd Nr. 
(aus konsolidierter Datei)]],VLOOKUP(aktives_Teilprojekt,Teilprojekte[[Teilprojekte]:[Kürzel]],2,FALSE)&amp;ROW(BTT[[#This Row],[Lfd Nr.
(automatisch)]])-2),"")</f>
        <v>FI2160</v>
      </c>
      <c r="B1379" t="s">
        <v>1214</v>
      </c>
      <c r="D1379" t="s">
        <v>3838</v>
      </c>
      <c r="E1379" t="str">
        <f>IFERROR(IF(NOT(BTT[[#This Row],[Manuelle Änderung des Verantwortliches TP
(Auswahl - bei Bedarf)]]=""),BTT[[#This Row],[Manuelle Änderung des Verantwortliches TP
(Auswahl - bei Bedarf)]],VLOOKUP(BTT[[#This Row],[Hauptprozess
(Pflichtauswahl)]],Hauptprozesse[],3,FALSE)),"")</f>
        <v>FI</v>
      </c>
      <c r="G1379" t="s">
        <v>754</v>
      </c>
      <c r="H1379" t="s">
        <v>792</v>
      </c>
      <c r="I1379" t="s">
        <v>3839</v>
      </c>
      <c r="J1379" t="str">
        <f>IFERROR(VLOOKUP(BTT[[#This Row],[Verwendete Transaktion (Pflichtauswahl)]],Transaktionen[[Transaktionen]:[Langtext]],2,FALSE),"")</f>
        <v>Rundschreiben Kreditoren</v>
      </c>
      <c r="O1379" t="s">
        <v>83</v>
      </c>
      <c r="T1379" t="s">
        <v>83</v>
      </c>
      <c r="V1379" t="str">
        <f>IFERROR(VLOOKUP(BTT[[#This Row],[Verwendetes Formular
(Auswahl falls relevant)]],Formulare[[Formularbezeichnung]:[Formularname (technisch)]],2,FALSE),"")</f>
        <v/>
      </c>
      <c r="X1379" t="s">
        <v>83</v>
      </c>
      <c r="Y1379" s="4"/>
      <c r="AA1379" t="s">
        <v>85</v>
      </c>
      <c r="AC1379" s="22" t="s">
        <v>97</v>
      </c>
      <c r="AD1379" t="s">
        <v>816</v>
      </c>
      <c r="AF1379" t="s">
        <v>3618</v>
      </c>
      <c r="AI1379" t="s">
        <v>99</v>
      </c>
      <c r="AJ1379" t="s">
        <v>99</v>
      </c>
      <c r="AK1379" t="str">
        <f>IF(BTT[[#This Row],[Subprozess
(optionale Auswahl)]]="","okay",IF(VLOOKUP(BTT[[#This Row],[Subprozess
(optionale Auswahl)]],BPML[[Subprozess]:[Zugeordneter Hauptprozess]],3,FALSE)=BTT[[#This Row],[Hauptprozess
(Pflichtauswahl)]],"okay","falscher Subprozess"))</f>
        <v>okay</v>
      </c>
      <c r="AL1379" t="str">
        <f>IF(aktives_Teilprojekt="Master","",IF(BTT[[#This Row],[Verantwortliches TP
(automatisch)]]=VLOOKUP(aktives_Teilprojekt,Teilprojekte[[Teilprojekte]:[Kürzel]],2,FALSE),"okay","Hauptprozess anderes TP"))</f>
        <v>okay</v>
      </c>
      <c r="AM13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79" t="str">
        <f>IFERROR(IF(BTT[[#This Row],[SAP-Modul
(Pflichtauswahl)]]&lt;&gt;VLOOKUP(BTT[[#This Row],[Verwendete Transaktion (Pflichtauswahl)]],Transaktionen[[Transaktionen]:[Modul]],3,FALSE),"Modul anders","okay"),"")</f>
        <v>Modul anders</v>
      </c>
      <c r="AP1379" t="str">
        <f>IFERROR(IF(COUNTIFS(BTT[Verwendete Transaktion (Pflichtauswahl)],BTT[[#This Row],[Verwendete Transaktion (Pflichtauswahl)]],BTT[SAP-Modul
(Pflichtauswahl)],"&lt;&gt;"&amp;BTT[[#This Row],[SAP-Modul
(Pflichtauswahl)]])&gt;0,"Modul anders","okay"),"")</f>
        <v>Modul anders</v>
      </c>
      <c r="AQ1379" t="str">
        <f>IFERROR(IF(COUNTIFS(BTT[Verwendete Transaktion (Pflichtauswahl)],BTT[[#This Row],[Verwendete Transaktion (Pflichtauswahl)]],BTT[Verantwortliches TP
(automatisch)],"&lt;&gt;"&amp;BTT[[#This Row],[Verantwortliches TP
(automatisch)]])&gt;0,"Transaktion mehrfach","okay"),"")</f>
        <v>okay</v>
      </c>
      <c r="AR1379" t="str">
        <f>IFERROR(IF(COUNTIFS(BTT[Verwendete Transaktion (Pflichtauswahl)],BTT[[#This Row],[Verwendete Transaktion (Pflichtauswahl)]],BTT[Verantwortliches TP
(automatisch)],"&lt;&gt;"&amp;VLOOKUP(aktives_Teilprojekt,Teilprojekte[[Teilprojekte]:[Kürzel]],2,FALSE))&gt;0,"Transaktion mehrfach","okay"),"")</f>
        <v>okay</v>
      </c>
      <c r="AS1379" t="s">
        <v>3840</v>
      </c>
    </row>
    <row r="1380" spans="1:45">
      <c r="A1380" t="str">
        <f>IFERROR(IF(BTT[[#This Row],[Lfd Nr. 
(aus konsolidierter Datei)]]&lt;&gt;"",BTT[[#This Row],[Lfd Nr. 
(aus konsolidierter Datei)]],VLOOKUP(aktives_Teilprojekt,Teilprojekte[[Teilprojekte]:[Kürzel]],2,FALSE)&amp;ROW(BTT[[#This Row],[Lfd Nr.
(automatisch)]])-2),"")</f>
        <v>FI2161</v>
      </c>
      <c r="B1380" t="s">
        <v>1214</v>
      </c>
      <c r="D1380" t="s">
        <v>3115</v>
      </c>
      <c r="E1380" t="str">
        <f>IFERROR(IF(NOT(BTT[[#This Row],[Manuelle Änderung des Verantwortliches TP
(Auswahl - bei Bedarf)]]=""),BTT[[#This Row],[Manuelle Änderung des Verantwortliches TP
(Auswahl - bei Bedarf)]],VLOOKUP(BTT[[#This Row],[Hauptprozess
(Pflichtauswahl)]],Hauptprozesse[],3,FALSE)),"")</f>
        <v>FI</v>
      </c>
      <c r="G1380" t="s">
        <v>754</v>
      </c>
      <c r="H1380" t="s">
        <v>792</v>
      </c>
      <c r="I1380" t="s">
        <v>3841</v>
      </c>
      <c r="J1380" t="str">
        <f>IFERROR(VLOOKUP(BTT[[#This Row],[Verwendete Transaktion (Pflichtauswahl)]],Transaktionen[[Transaktionen]:[Langtext]],2,FALSE),"")</f>
        <v>Saldenbestätigungen Kreditoren</v>
      </c>
      <c r="O1380" t="s">
        <v>83</v>
      </c>
      <c r="T1380" t="s">
        <v>83</v>
      </c>
      <c r="V1380" t="str">
        <f>IFERROR(VLOOKUP(BTT[[#This Row],[Verwendetes Formular
(Auswahl falls relevant)]],Formulare[[Formularbezeichnung]:[Formularname (technisch)]],2,FALSE),"")</f>
        <v/>
      </c>
      <c r="X1380" t="s">
        <v>83</v>
      </c>
      <c r="Y1380" s="4"/>
      <c r="AA1380" t="s">
        <v>85</v>
      </c>
      <c r="AC1380" s="22" t="s">
        <v>97</v>
      </c>
      <c r="AD1380" t="s">
        <v>816</v>
      </c>
      <c r="AF1380" t="s">
        <v>3618</v>
      </c>
      <c r="AI1380" t="s">
        <v>99</v>
      </c>
      <c r="AJ1380" t="s">
        <v>99</v>
      </c>
      <c r="AK1380" t="str">
        <f>IF(BTT[[#This Row],[Subprozess
(optionale Auswahl)]]="","okay",IF(VLOOKUP(BTT[[#This Row],[Subprozess
(optionale Auswahl)]],BPML[[Subprozess]:[Zugeordneter Hauptprozess]],3,FALSE)=BTT[[#This Row],[Hauptprozess
(Pflichtauswahl)]],"okay","falscher Subprozess"))</f>
        <v>okay</v>
      </c>
      <c r="AL1380" t="str">
        <f>IF(aktives_Teilprojekt="Master","",IF(BTT[[#This Row],[Verantwortliches TP
(automatisch)]]=VLOOKUP(aktives_Teilprojekt,Teilprojekte[[Teilprojekte]:[Kürzel]],2,FALSE),"okay","Hauptprozess anderes TP"))</f>
        <v>okay</v>
      </c>
      <c r="AM13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80" t="str">
        <f>IFERROR(IF(BTT[[#This Row],[SAP-Modul
(Pflichtauswahl)]]&lt;&gt;VLOOKUP(BTT[[#This Row],[Verwendete Transaktion (Pflichtauswahl)]],Transaktionen[[Transaktionen]:[Modul]],3,FALSE),"Modul anders","okay"),"")</f>
        <v>Modul anders</v>
      </c>
      <c r="AP1380" t="str">
        <f>IFERROR(IF(COUNTIFS(BTT[Verwendete Transaktion (Pflichtauswahl)],BTT[[#This Row],[Verwendete Transaktion (Pflichtauswahl)]],BTT[SAP-Modul
(Pflichtauswahl)],"&lt;&gt;"&amp;BTT[[#This Row],[SAP-Modul
(Pflichtauswahl)]])&gt;0,"Modul anders","okay"),"")</f>
        <v>Modul anders</v>
      </c>
      <c r="AQ1380" t="str">
        <f>IFERROR(IF(COUNTIFS(BTT[Verwendete Transaktion (Pflichtauswahl)],BTT[[#This Row],[Verwendete Transaktion (Pflichtauswahl)]],BTT[Verantwortliches TP
(automatisch)],"&lt;&gt;"&amp;BTT[[#This Row],[Verantwortliches TP
(automatisch)]])&gt;0,"Transaktion mehrfach","okay"),"")</f>
        <v>okay</v>
      </c>
      <c r="AR1380" t="str">
        <f>IFERROR(IF(COUNTIFS(BTT[Verwendete Transaktion (Pflichtauswahl)],BTT[[#This Row],[Verwendete Transaktion (Pflichtauswahl)]],BTT[Verantwortliches TP
(automatisch)],"&lt;&gt;"&amp;VLOOKUP(aktives_Teilprojekt,Teilprojekte[[Teilprojekte]:[Kürzel]],2,FALSE))&gt;0,"Transaktion mehrfach","okay"),"")</f>
        <v>okay</v>
      </c>
      <c r="AS1380" t="s">
        <v>3842</v>
      </c>
    </row>
    <row r="1381" spans="1:45">
      <c r="A1381" t="str">
        <f>IFERROR(IF(BTT[[#This Row],[Lfd Nr. 
(aus konsolidierter Datei)]]&lt;&gt;"",BTT[[#This Row],[Lfd Nr. 
(aus konsolidierter Datei)]],VLOOKUP(aktives_Teilprojekt,Teilprojekte[[Teilprojekte]:[Kürzel]],2,FALSE)&amp;ROW(BTT[[#This Row],[Lfd Nr.
(automatisch)]])-2),"")</f>
        <v>FI1837</v>
      </c>
      <c r="B1381" t="s">
        <v>1390</v>
      </c>
      <c r="D1381" t="s">
        <v>3843</v>
      </c>
      <c r="E1381" t="str">
        <f>IFERROR(IF(NOT(BTT[[#This Row],[Manuelle Änderung des Verantwortliches TP
(Auswahl - bei Bedarf)]]=""),BTT[[#This Row],[Manuelle Änderung des Verantwortliches TP
(Auswahl - bei Bedarf)]],VLOOKUP(BTT[[#This Row],[Hauptprozess
(Pflichtauswahl)]],Hauptprozesse[],3,FALSE)),"")</f>
        <v>FI</v>
      </c>
      <c r="G1381" t="s">
        <v>1392</v>
      </c>
      <c r="H1381" t="s">
        <v>5</v>
      </c>
      <c r="I1381" t="s">
        <v>3844</v>
      </c>
      <c r="J1381" t="str">
        <f>IFERROR(VLOOKUP(BTT[[#This Row],[Verwendete Transaktion (Pflichtauswahl)]],Transaktionen[[Transaktionen]:[Langtext]],2,FALSE),"")</f>
        <v>Anzeigen Rechnungshistorie</v>
      </c>
      <c r="O1381" t="s">
        <v>83</v>
      </c>
      <c r="T1381" t="s">
        <v>83</v>
      </c>
      <c r="V1381" t="str">
        <f>IFERROR(VLOOKUP(BTT[[#This Row],[Verwendetes Formular
(Auswahl falls relevant)]],Formulare[[Formularbezeichnung]:[Formularname (technisch)]],2,FALSE),"")</f>
        <v/>
      </c>
      <c r="X1381" t="s">
        <v>83</v>
      </c>
      <c r="Y1381" s="4"/>
      <c r="AA1381" t="s">
        <v>85</v>
      </c>
      <c r="AC1381" s="22" t="s">
        <v>97</v>
      </c>
      <c r="AD1381" t="s">
        <v>816</v>
      </c>
      <c r="AF1381" t="s">
        <v>3618</v>
      </c>
      <c r="AI1381" t="s">
        <v>99</v>
      </c>
      <c r="AJ1381" t="s">
        <v>99</v>
      </c>
      <c r="AK1381" t="str">
        <f>IF(BTT[[#This Row],[Subprozess
(optionale Auswahl)]]="","okay",IF(VLOOKUP(BTT[[#This Row],[Subprozess
(optionale Auswahl)]],BPML[[Subprozess]:[Zugeordneter Hauptprozess]],3,FALSE)=BTT[[#This Row],[Hauptprozess
(Pflichtauswahl)]],"okay","falscher Subprozess"))</f>
        <v>okay</v>
      </c>
      <c r="AL1381" t="str">
        <f>IF(aktives_Teilprojekt="Master","",IF(BTT[[#This Row],[Verantwortliches TP
(automatisch)]]=VLOOKUP(aktives_Teilprojekt,Teilprojekte[[Teilprojekte]:[Kürzel]],2,FALSE),"okay","Hauptprozess anderes TP"))</f>
        <v>okay</v>
      </c>
      <c r="AM13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81" t="str">
        <f>IFERROR(IF(BTT[[#This Row],[SAP-Modul
(Pflichtauswahl)]]&lt;&gt;VLOOKUP(BTT[[#This Row],[Verwendete Transaktion (Pflichtauswahl)]],Transaktionen[[Transaktionen]:[Modul]],3,FALSE),"Modul anders","okay"),"")</f>
        <v>okay</v>
      </c>
      <c r="AP1381" t="str">
        <f>IFERROR(IF(COUNTIFS(BTT[Verwendete Transaktion (Pflichtauswahl)],BTT[[#This Row],[Verwendete Transaktion (Pflichtauswahl)]],BTT[SAP-Modul
(Pflichtauswahl)],"&lt;&gt;"&amp;BTT[[#This Row],[SAP-Modul
(Pflichtauswahl)]])&gt;0,"Modul anders","okay"),"")</f>
        <v>okay</v>
      </c>
      <c r="AQ1381" t="str">
        <f>IFERROR(IF(COUNTIFS(BTT[Verwendete Transaktion (Pflichtauswahl)],BTT[[#This Row],[Verwendete Transaktion (Pflichtauswahl)]],BTT[Verantwortliches TP
(automatisch)],"&lt;&gt;"&amp;BTT[[#This Row],[Verantwortliches TP
(automatisch)]])&gt;0,"Transaktion mehrfach","okay"),"")</f>
        <v>okay</v>
      </c>
      <c r="AR1381" t="str">
        <f>IFERROR(IF(COUNTIFS(BTT[Verwendete Transaktion (Pflichtauswahl)],BTT[[#This Row],[Verwendete Transaktion (Pflichtauswahl)]],BTT[Verantwortliches TP
(automatisch)],"&lt;&gt;"&amp;VLOOKUP(aktives_Teilprojekt,Teilprojekte[[Teilprojekte]:[Kürzel]],2,FALSE))&gt;0,"Transaktion mehrfach","okay"),"")</f>
        <v>okay</v>
      </c>
      <c r="AS1381" t="s">
        <v>3845</v>
      </c>
    </row>
    <row r="1382" spans="1:45">
      <c r="A1382" t="str">
        <f>IFERROR(IF(BTT[[#This Row],[Lfd Nr. 
(aus konsolidierter Datei)]]&lt;&gt;"",BTT[[#This Row],[Lfd Nr. 
(aus konsolidierter Datei)]],VLOOKUP(aktives_Teilprojekt,Teilprojekte[[Teilprojekte]:[Kürzel]],2,FALSE)&amp;ROW(BTT[[#This Row],[Lfd Nr.
(automatisch)]])-2),"")</f>
        <v>FI1785</v>
      </c>
      <c r="B1382" t="s">
        <v>1214</v>
      </c>
      <c r="D1382" t="s">
        <v>1415</v>
      </c>
      <c r="E1382" t="str">
        <f>IFERROR(IF(NOT(BTT[[#This Row],[Manuelle Änderung des Verantwortliches TP
(Auswahl - bei Bedarf)]]=""),BTT[[#This Row],[Manuelle Änderung des Verantwortliches TP
(Auswahl - bei Bedarf)]],VLOOKUP(BTT[[#This Row],[Hauptprozess
(Pflichtauswahl)]],Hauptprozesse[],3,FALSE)),"")</f>
        <v>FI</v>
      </c>
      <c r="H1382" t="s">
        <v>5</v>
      </c>
      <c r="I1382" t="s">
        <v>3844</v>
      </c>
      <c r="J1382" t="str">
        <f>IFERROR(VLOOKUP(BTT[[#This Row],[Verwendete Transaktion (Pflichtauswahl)]],Transaktionen[[Transaktionen]:[Langtext]],2,FALSE),"")</f>
        <v>Anzeigen Rechnungshistorie</v>
      </c>
      <c r="O1382" t="s">
        <v>83</v>
      </c>
      <c r="T1382" t="s">
        <v>83</v>
      </c>
      <c r="V1382" t="str">
        <f>IFERROR(VLOOKUP(BTT[[#This Row],[Verwendetes Formular
(Auswahl falls relevant)]],Formulare[[Formularbezeichnung]:[Formularname (technisch)]],2,FALSE),"")</f>
        <v/>
      </c>
      <c r="X1382" t="s">
        <v>83</v>
      </c>
      <c r="Y1382" s="4"/>
      <c r="AA1382" t="s">
        <v>85</v>
      </c>
      <c r="AC1382" s="22" t="s">
        <v>97</v>
      </c>
      <c r="AD1382" t="s">
        <v>816</v>
      </c>
      <c r="AF1382" t="s">
        <v>3618</v>
      </c>
      <c r="AI1382" t="s">
        <v>99</v>
      </c>
      <c r="AJ1382" t="s">
        <v>99</v>
      </c>
      <c r="AK1382" t="str">
        <f>IF(BTT[[#This Row],[Subprozess
(optionale Auswahl)]]="","okay",IF(VLOOKUP(BTT[[#This Row],[Subprozess
(optionale Auswahl)]],BPML[[Subprozess]:[Zugeordneter Hauptprozess]],3,FALSE)=BTT[[#This Row],[Hauptprozess
(Pflichtauswahl)]],"okay","falscher Subprozess"))</f>
        <v>okay</v>
      </c>
      <c r="AL1382" t="str">
        <f>IF(aktives_Teilprojekt="Master","",IF(BTT[[#This Row],[Verantwortliches TP
(automatisch)]]=VLOOKUP(aktives_Teilprojekt,Teilprojekte[[Teilprojekte]:[Kürzel]],2,FALSE),"okay","Hauptprozess anderes TP"))</f>
        <v>okay</v>
      </c>
      <c r="AM13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82" t="str">
        <f>IFERROR(IF(BTT[[#This Row],[SAP-Modul
(Pflichtauswahl)]]&lt;&gt;VLOOKUP(BTT[[#This Row],[Verwendete Transaktion (Pflichtauswahl)]],Transaktionen[[Transaktionen]:[Modul]],3,FALSE),"Modul anders","okay"),"")</f>
        <v>okay</v>
      </c>
      <c r="AP1382" t="str">
        <f>IFERROR(IF(COUNTIFS(BTT[Verwendete Transaktion (Pflichtauswahl)],BTT[[#This Row],[Verwendete Transaktion (Pflichtauswahl)]],BTT[SAP-Modul
(Pflichtauswahl)],"&lt;&gt;"&amp;BTT[[#This Row],[SAP-Modul
(Pflichtauswahl)]])&gt;0,"Modul anders","okay"),"")</f>
        <v>okay</v>
      </c>
      <c r="AQ1382" t="str">
        <f>IFERROR(IF(COUNTIFS(BTT[Verwendete Transaktion (Pflichtauswahl)],BTT[[#This Row],[Verwendete Transaktion (Pflichtauswahl)]],BTT[Verantwortliches TP
(automatisch)],"&lt;&gt;"&amp;BTT[[#This Row],[Verantwortliches TP
(automatisch)]])&gt;0,"Transaktion mehrfach","okay"),"")</f>
        <v>okay</v>
      </c>
      <c r="AR1382" t="str">
        <f>IFERROR(IF(COUNTIFS(BTT[Verwendete Transaktion (Pflichtauswahl)],BTT[[#This Row],[Verwendete Transaktion (Pflichtauswahl)]],BTT[Verantwortliches TP
(automatisch)],"&lt;&gt;"&amp;VLOOKUP(aktives_Teilprojekt,Teilprojekte[[Teilprojekte]:[Kürzel]],2,FALSE))&gt;0,"Transaktion mehrfach","okay"),"")</f>
        <v>okay</v>
      </c>
      <c r="AS1382" t="s">
        <v>3846</v>
      </c>
    </row>
    <row r="1383" spans="1:45">
      <c r="A1383" t="str">
        <f>IFERROR(IF(BTT[[#This Row],[Lfd Nr. 
(aus konsolidierter Datei)]]&lt;&gt;"",BTT[[#This Row],[Lfd Nr. 
(aus konsolidierter Datei)]],VLOOKUP(aktives_Teilprojekt,Teilprojekte[[Teilprojekte]:[Kürzel]],2,FALSE)&amp;ROW(BTT[[#This Row],[Lfd Nr.
(automatisch)]])-2),"")</f>
        <v>FI2415</v>
      </c>
      <c r="B1383" t="s">
        <v>1214</v>
      </c>
      <c r="D1383" t="s">
        <v>3822</v>
      </c>
      <c r="E1383" t="str">
        <f>IFERROR(IF(NOT(BTT[[#This Row],[Manuelle Änderung des Verantwortliches TP
(Auswahl - bei Bedarf)]]=""),BTT[[#This Row],[Manuelle Änderung des Verantwortliches TP
(Auswahl - bei Bedarf)]],VLOOKUP(BTT[[#This Row],[Hauptprozess
(Pflichtauswahl)]],Hauptprozesse[],3,FALSE)),"")</f>
        <v>FI</v>
      </c>
      <c r="G1383" t="s">
        <v>754</v>
      </c>
      <c r="H1383" t="s">
        <v>792</v>
      </c>
      <c r="I1383" t="s">
        <v>3847</v>
      </c>
      <c r="J1383" t="str">
        <f>IFERROR(VLOOKUP(BTT[[#This Row],[Verwendete Transaktion (Pflichtauswahl)]],Transaktionen[[Transaktionen]:[Langtext]],2,FALSE),"")</f>
        <v>Anzeigen Rechnung zum Kreditor</v>
      </c>
      <c r="O1383" t="s">
        <v>83</v>
      </c>
      <c r="T1383" t="s">
        <v>83</v>
      </c>
      <c r="V1383" t="str">
        <f>IFERROR(VLOOKUP(BTT[[#This Row],[Verwendetes Formular
(Auswahl falls relevant)]],Formulare[[Formularbezeichnung]:[Formularname (technisch)]],2,FALSE),"")</f>
        <v/>
      </c>
      <c r="X1383" t="s">
        <v>83</v>
      </c>
      <c r="Y1383" s="4" t="s">
        <v>3824</v>
      </c>
      <c r="AA1383" t="s">
        <v>99</v>
      </c>
      <c r="AC1383" s="22" t="s">
        <v>97</v>
      </c>
      <c r="AD1383" t="s">
        <v>98</v>
      </c>
      <c r="AE1383" t="s">
        <v>3776</v>
      </c>
      <c r="AF1383" s="22" t="s">
        <v>97</v>
      </c>
      <c r="AI1383" t="s">
        <v>99</v>
      </c>
      <c r="AJ1383" t="s">
        <v>99</v>
      </c>
      <c r="AK1383" t="str">
        <f>IF(BTT[[#This Row],[Subprozess
(optionale Auswahl)]]="","okay",IF(VLOOKUP(BTT[[#This Row],[Subprozess
(optionale Auswahl)]],BPML[[Subprozess]:[Zugeordneter Hauptprozess]],3,FALSE)=BTT[[#This Row],[Hauptprozess
(Pflichtauswahl)]],"okay","falscher Subprozess"))</f>
        <v>okay</v>
      </c>
      <c r="AL1383" t="str">
        <f>IF(aktives_Teilprojekt="Master","",IF(BTT[[#This Row],[Verantwortliches TP
(automatisch)]]=VLOOKUP(aktives_Teilprojekt,Teilprojekte[[Teilprojekte]:[Kürzel]],2,FALSE),"okay","Hauptprozess anderes TP"))</f>
        <v>okay</v>
      </c>
      <c r="AM13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83" t="str">
        <f>IFERROR(IF(BTT[[#This Row],[SAP-Modul
(Pflichtauswahl)]]&lt;&gt;VLOOKUP(BTT[[#This Row],[Verwendete Transaktion (Pflichtauswahl)]],Transaktionen[[Transaktionen]:[Modul]],3,FALSE),"Modul anders","okay"),"")</f>
        <v>Modul anders</v>
      </c>
      <c r="AP1383" t="str">
        <f>IFERROR(IF(COUNTIFS(BTT[Verwendete Transaktion (Pflichtauswahl)],BTT[[#This Row],[Verwendete Transaktion (Pflichtauswahl)]],BTT[SAP-Modul
(Pflichtauswahl)],"&lt;&gt;"&amp;BTT[[#This Row],[SAP-Modul
(Pflichtauswahl)]])&gt;0,"Modul anders","okay"),"")</f>
        <v>Modul anders</v>
      </c>
      <c r="AQ1383" t="str">
        <f>IFERROR(IF(COUNTIFS(BTT[Verwendete Transaktion (Pflichtauswahl)],BTT[[#This Row],[Verwendete Transaktion (Pflichtauswahl)]],BTT[Verantwortliches TP
(automatisch)],"&lt;&gt;"&amp;BTT[[#This Row],[Verantwortliches TP
(automatisch)]])&gt;0,"Transaktion mehrfach","okay"),"")</f>
        <v>okay</v>
      </c>
      <c r="AR1383" t="str">
        <f>IFERROR(IF(COUNTIFS(BTT[Verwendete Transaktion (Pflichtauswahl)],BTT[[#This Row],[Verwendete Transaktion (Pflichtauswahl)]],BTT[Verantwortliches TP
(automatisch)],"&lt;&gt;"&amp;VLOOKUP(aktives_Teilprojekt,Teilprojekte[[Teilprojekte]:[Kürzel]],2,FALSE))&gt;0,"Transaktion mehrfach","okay"),"")</f>
        <v>okay</v>
      </c>
      <c r="AS1383" t="s">
        <v>3848</v>
      </c>
    </row>
    <row r="1384" spans="1:45">
      <c r="A1384" t="str">
        <f>IFERROR(IF(BTT[[#This Row],[Lfd Nr. 
(aus konsolidierter Datei)]]&lt;&gt;"",BTT[[#This Row],[Lfd Nr. 
(aus konsolidierter Datei)]],VLOOKUP(aktives_Teilprojekt,Teilprojekte[[Teilprojekte]:[Kürzel]],2,FALSE)&amp;ROW(BTT[[#This Row],[Lfd Nr.
(automatisch)]])-2),"")</f>
        <v>FI2416</v>
      </c>
      <c r="B1384" t="s">
        <v>1214</v>
      </c>
      <c r="D1384" t="s">
        <v>3822</v>
      </c>
      <c r="E1384" t="str">
        <f>IFERROR(IF(NOT(BTT[[#This Row],[Manuelle Änderung des Verantwortliches TP
(Auswahl - bei Bedarf)]]=""),BTT[[#This Row],[Manuelle Änderung des Verantwortliches TP
(Auswahl - bei Bedarf)]],VLOOKUP(BTT[[#This Row],[Hauptprozess
(Pflichtauswahl)]],Hauptprozesse[],3,FALSE)),"")</f>
        <v>FI</v>
      </c>
      <c r="G1384" t="s">
        <v>754</v>
      </c>
      <c r="H1384" t="s">
        <v>792</v>
      </c>
      <c r="I1384" t="s">
        <v>3849</v>
      </c>
      <c r="J1384" t="str">
        <f>IFERROR(VLOOKUP(BTT[[#This Row],[Verwendete Transaktion (Pflichtauswahl)]],Transaktionen[[Transaktionen]:[Langtext]],2,FALSE),"")</f>
        <v>Anzeigen Rechnung zur Bestellung</v>
      </c>
      <c r="O1384" t="s">
        <v>83</v>
      </c>
      <c r="T1384" t="s">
        <v>83</v>
      </c>
      <c r="V1384" t="str">
        <f>IFERROR(VLOOKUP(BTT[[#This Row],[Verwendetes Formular
(Auswahl falls relevant)]],Formulare[[Formularbezeichnung]:[Formularname (technisch)]],2,FALSE),"")</f>
        <v/>
      </c>
      <c r="X1384" t="s">
        <v>83</v>
      </c>
      <c r="Y1384" s="4" t="s">
        <v>3824</v>
      </c>
      <c r="AA1384" t="s">
        <v>99</v>
      </c>
      <c r="AC1384" s="22" t="s">
        <v>97</v>
      </c>
      <c r="AD1384" t="s">
        <v>98</v>
      </c>
      <c r="AE1384" t="s">
        <v>3776</v>
      </c>
      <c r="AF1384" s="22" t="s">
        <v>97</v>
      </c>
      <c r="AI1384" t="s">
        <v>99</v>
      </c>
      <c r="AJ1384" t="s">
        <v>99</v>
      </c>
      <c r="AK1384" t="str">
        <f>IF(BTT[[#This Row],[Subprozess
(optionale Auswahl)]]="","okay",IF(VLOOKUP(BTT[[#This Row],[Subprozess
(optionale Auswahl)]],BPML[[Subprozess]:[Zugeordneter Hauptprozess]],3,FALSE)=BTT[[#This Row],[Hauptprozess
(Pflichtauswahl)]],"okay","falscher Subprozess"))</f>
        <v>okay</v>
      </c>
      <c r="AL1384" t="str">
        <f>IF(aktives_Teilprojekt="Master","",IF(BTT[[#This Row],[Verantwortliches TP
(automatisch)]]=VLOOKUP(aktives_Teilprojekt,Teilprojekte[[Teilprojekte]:[Kürzel]],2,FALSE),"okay","Hauptprozess anderes TP"))</f>
        <v>okay</v>
      </c>
      <c r="AM13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84" t="str">
        <f>IFERROR(IF(BTT[[#This Row],[SAP-Modul
(Pflichtauswahl)]]&lt;&gt;VLOOKUP(BTT[[#This Row],[Verwendete Transaktion (Pflichtauswahl)]],Transaktionen[[Transaktionen]:[Modul]],3,FALSE),"Modul anders","okay"),"")</f>
        <v>Modul anders</v>
      </c>
      <c r="AP1384" t="str">
        <f>IFERROR(IF(COUNTIFS(BTT[Verwendete Transaktion (Pflichtauswahl)],BTT[[#This Row],[Verwendete Transaktion (Pflichtauswahl)]],BTT[SAP-Modul
(Pflichtauswahl)],"&lt;&gt;"&amp;BTT[[#This Row],[SAP-Modul
(Pflichtauswahl)]])&gt;0,"Modul anders","okay"),"")</f>
        <v>Modul anders</v>
      </c>
      <c r="AQ1384" t="str">
        <f>IFERROR(IF(COUNTIFS(BTT[Verwendete Transaktion (Pflichtauswahl)],BTT[[#This Row],[Verwendete Transaktion (Pflichtauswahl)]],BTT[Verantwortliches TP
(automatisch)],"&lt;&gt;"&amp;BTT[[#This Row],[Verantwortliches TP
(automatisch)]])&gt;0,"Transaktion mehrfach","okay"),"")</f>
        <v>okay</v>
      </c>
      <c r="AR1384" t="str">
        <f>IFERROR(IF(COUNTIFS(BTT[Verwendete Transaktion (Pflichtauswahl)],BTT[[#This Row],[Verwendete Transaktion (Pflichtauswahl)]],BTT[Verantwortliches TP
(automatisch)],"&lt;&gt;"&amp;VLOOKUP(aktives_Teilprojekt,Teilprojekte[[Teilprojekte]:[Kürzel]],2,FALSE))&gt;0,"Transaktion mehrfach","okay"),"")</f>
        <v>okay</v>
      </c>
      <c r="AS1384" t="s">
        <v>3850</v>
      </c>
    </row>
    <row r="1385" spans="1:45">
      <c r="A1385" t="str">
        <f>IFERROR(IF(BTT[[#This Row],[Lfd Nr. 
(aus konsolidierter Datei)]]&lt;&gt;"",BTT[[#This Row],[Lfd Nr. 
(aus konsolidierter Datei)]],VLOOKUP(aktives_Teilprojekt,Teilprojekte[[Teilprojekte]:[Kürzel]],2,FALSE)&amp;ROW(BTT[[#This Row],[Lfd Nr.
(automatisch)]])-2),"")</f>
        <v>FI2417</v>
      </c>
      <c r="B1385" t="s">
        <v>1214</v>
      </c>
      <c r="D1385" t="s">
        <v>3822</v>
      </c>
      <c r="E1385" t="str">
        <f>IFERROR(IF(NOT(BTT[[#This Row],[Manuelle Änderung des Verantwortliches TP
(Auswahl - bei Bedarf)]]=""),BTT[[#This Row],[Manuelle Änderung des Verantwortliches TP
(Auswahl - bei Bedarf)]],VLOOKUP(BTT[[#This Row],[Hauptprozess
(Pflichtauswahl)]],Hauptprozesse[],3,FALSE)),"")</f>
        <v>FI</v>
      </c>
      <c r="G1385" t="s">
        <v>754</v>
      </c>
      <c r="H1385" t="s">
        <v>792</v>
      </c>
      <c r="I1385" t="s">
        <v>3851</v>
      </c>
      <c r="J1385" t="str">
        <f>IFERROR(VLOOKUP(BTT[[#This Row],[Verwendete Transaktion (Pflichtauswahl)]],Transaktionen[[Transaktionen]:[Langtext]],2,FALSE),"")</f>
        <v>Nummernkreise für Kennziffer (Z9FR5)</v>
      </c>
      <c r="O1385" t="s">
        <v>83</v>
      </c>
      <c r="T1385" t="s">
        <v>83</v>
      </c>
      <c r="V1385" t="str">
        <f>IFERROR(VLOOKUP(BTT[[#This Row],[Verwendetes Formular
(Auswahl falls relevant)]],Formulare[[Formularbezeichnung]:[Formularname (technisch)]],2,FALSE),"")</f>
        <v/>
      </c>
      <c r="X1385" t="s">
        <v>83</v>
      </c>
      <c r="Y1385" s="4" t="s">
        <v>3824</v>
      </c>
      <c r="AA1385" t="s">
        <v>99</v>
      </c>
      <c r="AC1385" s="22" t="s">
        <v>97</v>
      </c>
      <c r="AD1385" t="s">
        <v>98</v>
      </c>
      <c r="AE1385" t="s">
        <v>3776</v>
      </c>
      <c r="AF1385" s="22" t="s">
        <v>97</v>
      </c>
      <c r="AI1385" t="s">
        <v>99</v>
      </c>
      <c r="AJ1385" t="s">
        <v>99</v>
      </c>
      <c r="AK1385" t="str">
        <f>IF(BTT[[#This Row],[Subprozess
(optionale Auswahl)]]="","okay",IF(VLOOKUP(BTT[[#This Row],[Subprozess
(optionale Auswahl)]],BPML[[Subprozess]:[Zugeordneter Hauptprozess]],3,FALSE)=BTT[[#This Row],[Hauptprozess
(Pflichtauswahl)]],"okay","falscher Subprozess"))</f>
        <v>okay</v>
      </c>
      <c r="AL1385" t="str">
        <f>IF(aktives_Teilprojekt="Master","",IF(BTT[[#This Row],[Verantwortliches TP
(automatisch)]]=VLOOKUP(aktives_Teilprojekt,Teilprojekte[[Teilprojekte]:[Kürzel]],2,FALSE),"okay","Hauptprozess anderes TP"))</f>
        <v>okay</v>
      </c>
      <c r="AM13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85" t="str">
        <f>IFERROR(IF(BTT[[#This Row],[SAP-Modul
(Pflichtauswahl)]]&lt;&gt;VLOOKUP(BTT[[#This Row],[Verwendete Transaktion (Pflichtauswahl)]],Transaktionen[[Transaktionen]:[Modul]],3,FALSE),"Modul anders","okay"),"")</f>
        <v>Modul anders</v>
      </c>
      <c r="AP1385" t="str">
        <f>IFERROR(IF(COUNTIFS(BTT[Verwendete Transaktion (Pflichtauswahl)],BTT[[#This Row],[Verwendete Transaktion (Pflichtauswahl)]],BTT[SAP-Modul
(Pflichtauswahl)],"&lt;&gt;"&amp;BTT[[#This Row],[SAP-Modul
(Pflichtauswahl)]])&gt;0,"Modul anders","okay"),"")</f>
        <v>Modul anders</v>
      </c>
      <c r="AQ1385" t="str">
        <f>IFERROR(IF(COUNTIFS(BTT[Verwendete Transaktion (Pflichtauswahl)],BTT[[#This Row],[Verwendete Transaktion (Pflichtauswahl)]],BTT[Verantwortliches TP
(automatisch)],"&lt;&gt;"&amp;BTT[[#This Row],[Verantwortliches TP
(automatisch)]])&gt;0,"Transaktion mehrfach","okay"),"")</f>
        <v>okay</v>
      </c>
      <c r="AR1385" t="str">
        <f>IFERROR(IF(COUNTIFS(BTT[Verwendete Transaktion (Pflichtauswahl)],BTT[[#This Row],[Verwendete Transaktion (Pflichtauswahl)]],BTT[Verantwortliches TP
(automatisch)],"&lt;&gt;"&amp;VLOOKUP(aktives_Teilprojekt,Teilprojekte[[Teilprojekte]:[Kürzel]],2,FALSE))&gt;0,"Transaktion mehrfach","okay"),"")</f>
        <v>okay</v>
      </c>
      <c r="AS1385" t="s">
        <v>3852</v>
      </c>
    </row>
    <row r="1386" spans="1:45">
      <c r="A1386" t="str">
        <f>IFERROR(IF(BTT[[#This Row],[Lfd Nr. 
(aus konsolidierter Datei)]]&lt;&gt;"",BTT[[#This Row],[Lfd Nr. 
(aus konsolidierter Datei)]],VLOOKUP(aktives_Teilprojekt,Teilprojekte[[Teilprojekte]:[Kürzel]],2,FALSE)&amp;ROW(BTT[[#This Row],[Lfd Nr.
(automatisch)]])-2),"")</f>
        <v>FI2418</v>
      </c>
      <c r="B1386" t="s">
        <v>1214</v>
      </c>
      <c r="D1386" t="s">
        <v>3822</v>
      </c>
      <c r="E1386" t="str">
        <f>IFERROR(IF(NOT(BTT[[#This Row],[Manuelle Änderung des Verantwortliches TP
(Auswahl - bei Bedarf)]]=""),BTT[[#This Row],[Manuelle Änderung des Verantwortliches TP
(Auswahl - bei Bedarf)]],VLOOKUP(BTT[[#This Row],[Hauptprozess
(Pflichtauswahl)]],Hauptprozesse[],3,FALSE)),"")</f>
        <v>FI</v>
      </c>
      <c r="G1386" t="s">
        <v>754</v>
      </c>
      <c r="H1386" t="s">
        <v>792</v>
      </c>
      <c r="I1386" t="s">
        <v>3853</v>
      </c>
      <c r="J1386" t="str">
        <f>IFERROR(VLOOKUP(BTT[[#This Row],[Verwendete Transaktion (Pflichtauswahl)]],Transaktionen[[Transaktionen]:[Langtext]],2,FALSE),"")</f>
        <v>Ändern Abteilungsbezeichnung</v>
      </c>
      <c r="O1386" t="s">
        <v>83</v>
      </c>
      <c r="T1386" t="s">
        <v>83</v>
      </c>
      <c r="V1386" t="str">
        <f>IFERROR(VLOOKUP(BTT[[#This Row],[Verwendetes Formular
(Auswahl falls relevant)]],Formulare[[Formularbezeichnung]:[Formularname (technisch)]],2,FALSE),"")</f>
        <v/>
      </c>
      <c r="X1386" t="s">
        <v>83</v>
      </c>
      <c r="Y1386" s="4" t="s">
        <v>3824</v>
      </c>
      <c r="AA1386" t="s">
        <v>99</v>
      </c>
      <c r="AC1386" s="22" t="s">
        <v>97</v>
      </c>
      <c r="AD1386" t="s">
        <v>98</v>
      </c>
      <c r="AE1386" t="s">
        <v>3776</v>
      </c>
      <c r="AF1386" s="22" t="s">
        <v>97</v>
      </c>
      <c r="AI1386" t="s">
        <v>99</v>
      </c>
      <c r="AJ1386" t="s">
        <v>99</v>
      </c>
      <c r="AK1386" t="str">
        <f>IF(BTT[[#This Row],[Subprozess
(optionale Auswahl)]]="","okay",IF(VLOOKUP(BTT[[#This Row],[Subprozess
(optionale Auswahl)]],BPML[[Subprozess]:[Zugeordneter Hauptprozess]],3,FALSE)=BTT[[#This Row],[Hauptprozess
(Pflichtauswahl)]],"okay","falscher Subprozess"))</f>
        <v>okay</v>
      </c>
      <c r="AL1386" t="str">
        <f>IF(aktives_Teilprojekt="Master","",IF(BTT[[#This Row],[Verantwortliches TP
(automatisch)]]=VLOOKUP(aktives_Teilprojekt,Teilprojekte[[Teilprojekte]:[Kürzel]],2,FALSE),"okay","Hauptprozess anderes TP"))</f>
        <v>okay</v>
      </c>
      <c r="AM13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86" t="str">
        <f>IFERROR(IF(BTT[[#This Row],[SAP-Modul
(Pflichtauswahl)]]&lt;&gt;VLOOKUP(BTT[[#This Row],[Verwendete Transaktion (Pflichtauswahl)]],Transaktionen[[Transaktionen]:[Modul]],3,FALSE),"Modul anders","okay"),"")</f>
        <v>Modul anders</v>
      </c>
      <c r="AP1386" t="str">
        <f>IFERROR(IF(COUNTIFS(BTT[Verwendete Transaktion (Pflichtauswahl)],BTT[[#This Row],[Verwendete Transaktion (Pflichtauswahl)]],BTT[SAP-Modul
(Pflichtauswahl)],"&lt;&gt;"&amp;BTT[[#This Row],[SAP-Modul
(Pflichtauswahl)]])&gt;0,"Modul anders","okay"),"")</f>
        <v>Modul anders</v>
      </c>
      <c r="AQ1386" t="str">
        <f>IFERROR(IF(COUNTIFS(BTT[Verwendete Transaktion (Pflichtauswahl)],BTT[[#This Row],[Verwendete Transaktion (Pflichtauswahl)]],BTT[Verantwortliches TP
(automatisch)],"&lt;&gt;"&amp;BTT[[#This Row],[Verantwortliches TP
(automatisch)]])&gt;0,"Transaktion mehrfach","okay"),"")</f>
        <v>okay</v>
      </c>
      <c r="AR1386" t="str">
        <f>IFERROR(IF(COUNTIFS(BTT[Verwendete Transaktion (Pflichtauswahl)],BTT[[#This Row],[Verwendete Transaktion (Pflichtauswahl)]],BTT[Verantwortliches TP
(automatisch)],"&lt;&gt;"&amp;VLOOKUP(aktives_Teilprojekt,Teilprojekte[[Teilprojekte]:[Kürzel]],2,FALSE))&gt;0,"Transaktion mehrfach","okay"),"")</f>
        <v>okay</v>
      </c>
      <c r="AS1386" t="s">
        <v>3854</v>
      </c>
    </row>
    <row r="1387" spans="1:45">
      <c r="A1387" t="str">
        <f>IFERROR(IF(BTT[[#This Row],[Lfd Nr. 
(aus konsolidierter Datei)]]&lt;&gt;"",BTT[[#This Row],[Lfd Nr. 
(aus konsolidierter Datei)]],VLOOKUP(aktives_Teilprojekt,Teilprojekte[[Teilprojekte]:[Kürzel]],2,FALSE)&amp;ROW(BTT[[#This Row],[Lfd Nr.
(automatisch)]])-2),"")</f>
        <v>FI2419</v>
      </c>
      <c r="B1387" t="s">
        <v>79</v>
      </c>
      <c r="D1387" t="s">
        <v>3855</v>
      </c>
      <c r="E1387" t="str">
        <f>IFERROR(IF(NOT(BTT[[#This Row],[Manuelle Änderung des Verantwortliches TP
(Auswahl - bei Bedarf)]]=""),BTT[[#This Row],[Manuelle Änderung des Verantwortliches TP
(Auswahl - bei Bedarf)]],VLOOKUP(BTT[[#This Row],[Hauptprozess
(Pflichtauswahl)]],Hauptprozesse[],3,FALSE)),"")</f>
        <v>FI</v>
      </c>
      <c r="F1387" t="s">
        <v>5</v>
      </c>
      <c r="G1387" t="s">
        <v>831</v>
      </c>
      <c r="H1387" t="s">
        <v>5</v>
      </c>
      <c r="I1387" t="s">
        <v>3856</v>
      </c>
      <c r="J1387" t="str">
        <f>IFERROR(VLOOKUP(BTT[[#This Row],[Verwendete Transaktion (Pflichtauswahl)]],Transaktionen[[Transaktionen]:[Langtext]],2,FALSE),"")</f>
        <v>Liste der erfassten Rückstellungen</v>
      </c>
      <c r="V1387" t="str">
        <f>IFERROR(VLOOKUP(BTT[[#This Row],[Verwendetes Formular
(Auswahl falls relevant)]],Formulare[[Formularbezeichnung]:[Formularname (technisch)]],2,FALSE),"")</f>
        <v/>
      </c>
      <c r="X1387" t="s">
        <v>83</v>
      </c>
      <c r="Y1387" s="4"/>
      <c r="AC1387" s="22" t="s">
        <v>97</v>
      </c>
      <c r="AD1387" t="s">
        <v>98</v>
      </c>
      <c r="AF1387" s="22" t="s">
        <v>97</v>
      </c>
      <c r="AJ1387" t="s">
        <v>99</v>
      </c>
      <c r="AK1387" t="str">
        <f>IF(BTT[[#This Row],[Subprozess
(optionale Auswahl)]]="","okay",IF(VLOOKUP(BTT[[#This Row],[Subprozess
(optionale Auswahl)]],BPML[[Subprozess]:[Zugeordneter Hauptprozess]],3,FALSE)=BTT[[#This Row],[Hauptprozess
(Pflichtauswahl)]],"okay","falscher Subprozess"))</f>
        <v>okay</v>
      </c>
      <c r="AL1387" t="str">
        <f>IF(aktives_Teilprojekt="Master","",IF(BTT[[#This Row],[Verantwortliches TP
(automatisch)]]=VLOOKUP(aktives_Teilprojekt,Teilprojekte[[Teilprojekte]:[Kürzel]],2,FALSE),"okay","Hauptprozess anderes TP"))</f>
        <v>okay</v>
      </c>
      <c r="AM13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87" t="str">
        <f>IFERROR(IF(BTT[[#This Row],[SAP-Modul
(Pflichtauswahl)]]&lt;&gt;VLOOKUP(BTT[[#This Row],[Verwendete Transaktion (Pflichtauswahl)]],Transaktionen[[Transaktionen]:[Modul]],3,FALSE),"Modul anders","okay"),"")</f>
        <v>okay</v>
      </c>
      <c r="AP1387" t="str">
        <f>IFERROR(IF(COUNTIFS(BTT[Verwendete Transaktion (Pflichtauswahl)],BTT[[#This Row],[Verwendete Transaktion (Pflichtauswahl)]],BTT[SAP-Modul
(Pflichtauswahl)],"&lt;&gt;"&amp;BTT[[#This Row],[SAP-Modul
(Pflichtauswahl)]])&gt;0,"Modul anders","okay"),"")</f>
        <v>okay</v>
      </c>
      <c r="AQ1387" t="str">
        <f>IFERROR(IF(COUNTIFS(BTT[Verwendete Transaktion (Pflichtauswahl)],BTT[[#This Row],[Verwendete Transaktion (Pflichtauswahl)]],BTT[Verantwortliches TP
(automatisch)],"&lt;&gt;"&amp;BTT[[#This Row],[Verantwortliches TP
(automatisch)]])&gt;0,"Transaktion mehrfach","okay"),"")</f>
        <v>okay</v>
      </c>
      <c r="AR1387" t="str">
        <f>IFERROR(IF(COUNTIFS(BTT[Verwendete Transaktion (Pflichtauswahl)],BTT[[#This Row],[Verwendete Transaktion (Pflichtauswahl)]],BTT[Verantwortliches TP
(automatisch)],"&lt;&gt;"&amp;VLOOKUP(aktives_Teilprojekt,Teilprojekte[[Teilprojekte]:[Kürzel]],2,FALSE))&gt;0,"Transaktion mehrfach","okay"),"")</f>
        <v>okay</v>
      </c>
      <c r="AS1387" t="s">
        <v>3857</v>
      </c>
    </row>
    <row r="1388" spans="1:45">
      <c r="A1388" t="str">
        <f>IFERROR(IF(BTT[[#This Row],[Lfd Nr. 
(aus konsolidierter Datei)]]&lt;&gt;"",BTT[[#This Row],[Lfd Nr. 
(aus konsolidierter Datei)]],VLOOKUP(aktives_Teilprojekt,Teilprojekte[[Teilprojekte]:[Kürzel]],2,FALSE)&amp;ROW(BTT[[#This Row],[Lfd Nr.
(automatisch)]])-2),"")</f>
        <v>FI2420</v>
      </c>
      <c r="B1388" t="s">
        <v>79</v>
      </c>
      <c r="D1388" t="s">
        <v>3858</v>
      </c>
      <c r="E1388" t="str">
        <f>IFERROR(IF(NOT(BTT[[#This Row],[Manuelle Änderung des Verantwortliches TP
(Auswahl - bei Bedarf)]]=""),BTT[[#This Row],[Manuelle Änderung des Verantwortliches TP
(Auswahl - bei Bedarf)]],VLOOKUP(BTT[[#This Row],[Hauptprozess
(Pflichtauswahl)]],Hauptprozesse[],3,FALSE)),"")</f>
        <v>FI</v>
      </c>
      <c r="F1388" t="s">
        <v>5</v>
      </c>
      <c r="G1388" t="s">
        <v>831</v>
      </c>
      <c r="H1388" t="s">
        <v>5</v>
      </c>
      <c r="I1388" t="s">
        <v>3836</v>
      </c>
      <c r="J1388" t="str">
        <f>IFERROR(VLOOKUP(BTT[[#This Row],[Verwendete Transaktion (Pflichtauswahl)]],Transaktionen[[Transaktionen]:[Langtext]],2,FALSE),"")</f>
        <v>Rückstellungen zu Bestellungen</v>
      </c>
      <c r="V1388" t="str">
        <f>IFERROR(VLOOKUP(BTT[[#This Row],[Verwendetes Formular
(Auswahl falls relevant)]],Formulare[[Formularbezeichnung]:[Formularname (technisch)]],2,FALSE),"")</f>
        <v/>
      </c>
      <c r="X1388" t="s">
        <v>83</v>
      </c>
      <c r="Y1388" s="4"/>
      <c r="AC1388" s="22" t="s">
        <v>97</v>
      </c>
      <c r="AD1388" t="s">
        <v>98</v>
      </c>
      <c r="AF1388" s="22" t="s">
        <v>97</v>
      </c>
      <c r="AJ1388" t="s">
        <v>99</v>
      </c>
      <c r="AK1388" t="str">
        <f>IF(BTT[[#This Row],[Subprozess
(optionale Auswahl)]]="","okay",IF(VLOOKUP(BTT[[#This Row],[Subprozess
(optionale Auswahl)]],BPML[[Subprozess]:[Zugeordneter Hauptprozess]],3,FALSE)=BTT[[#This Row],[Hauptprozess
(Pflichtauswahl)]],"okay","falscher Subprozess"))</f>
        <v>okay</v>
      </c>
      <c r="AL1388" t="str">
        <f>IF(aktives_Teilprojekt="Master","",IF(BTT[[#This Row],[Verantwortliches TP
(automatisch)]]=VLOOKUP(aktives_Teilprojekt,Teilprojekte[[Teilprojekte]:[Kürzel]],2,FALSE),"okay","Hauptprozess anderes TP"))</f>
        <v>okay</v>
      </c>
      <c r="AM13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88" t="str">
        <f>IFERROR(IF(BTT[[#This Row],[SAP-Modul
(Pflichtauswahl)]]&lt;&gt;VLOOKUP(BTT[[#This Row],[Verwendete Transaktion (Pflichtauswahl)]],Transaktionen[[Transaktionen]:[Modul]],3,FALSE),"Modul anders","okay"),"")</f>
        <v>okay</v>
      </c>
      <c r="AP1388" t="str">
        <f>IFERROR(IF(COUNTIFS(BTT[Verwendete Transaktion (Pflichtauswahl)],BTT[[#This Row],[Verwendete Transaktion (Pflichtauswahl)]],BTT[SAP-Modul
(Pflichtauswahl)],"&lt;&gt;"&amp;BTT[[#This Row],[SAP-Modul
(Pflichtauswahl)]])&gt;0,"Modul anders","okay"),"")</f>
        <v>Modul anders</v>
      </c>
      <c r="AQ1388" t="str">
        <f>IFERROR(IF(COUNTIFS(BTT[Verwendete Transaktion (Pflichtauswahl)],BTT[[#This Row],[Verwendete Transaktion (Pflichtauswahl)]],BTT[Verantwortliches TP
(automatisch)],"&lt;&gt;"&amp;BTT[[#This Row],[Verantwortliches TP
(automatisch)]])&gt;0,"Transaktion mehrfach","okay"),"")</f>
        <v>okay</v>
      </c>
      <c r="AR1388" t="str">
        <f>IFERROR(IF(COUNTIFS(BTT[Verwendete Transaktion (Pflichtauswahl)],BTT[[#This Row],[Verwendete Transaktion (Pflichtauswahl)]],BTT[Verantwortliches TP
(automatisch)],"&lt;&gt;"&amp;VLOOKUP(aktives_Teilprojekt,Teilprojekte[[Teilprojekte]:[Kürzel]],2,FALSE))&gt;0,"Transaktion mehrfach","okay"),"")</f>
        <v>okay</v>
      </c>
      <c r="AS1388" t="s">
        <v>3859</v>
      </c>
    </row>
    <row r="1389" spans="1:45">
      <c r="A1389" t="str">
        <f>IFERROR(IF(BTT[[#This Row],[Lfd Nr. 
(aus konsolidierter Datei)]]&lt;&gt;"",BTT[[#This Row],[Lfd Nr. 
(aus konsolidierter Datei)]],VLOOKUP(aktives_Teilprojekt,Teilprojekte[[Teilprojekte]:[Kürzel]],2,FALSE)&amp;ROW(BTT[[#This Row],[Lfd Nr.
(automatisch)]])-2),"")</f>
        <v>NL407</v>
      </c>
      <c r="B1389" t="s">
        <v>982</v>
      </c>
      <c r="D1389" t="s">
        <v>1506</v>
      </c>
      <c r="E1389" t="str">
        <f>IFERROR(IF(NOT(BTT[[#This Row],[Manuelle Änderung des Verantwortliches TP
(Auswahl - bei Bedarf)]]=""),BTT[[#This Row],[Manuelle Änderung des Verantwortliches TP
(Auswahl - bei Bedarf)]],VLOOKUP(BTT[[#This Row],[Hauptprozess
(Pflichtauswahl)]],Hauptprozesse[],3,FALSE)),"")</f>
        <v>FI</v>
      </c>
      <c r="F1389" t="s">
        <v>5</v>
      </c>
      <c r="G1389" t="s">
        <v>93</v>
      </c>
      <c r="H1389" t="s">
        <v>831</v>
      </c>
      <c r="I1389" t="s">
        <v>3836</v>
      </c>
      <c r="J1389" t="str">
        <f>IFERROR(VLOOKUP(BTT[[#This Row],[Verwendete Transaktion (Pflichtauswahl)]],Transaktionen[[Transaktionen]:[Langtext]],2,FALSE),"")</f>
        <v>Rückstellungen zu Bestellungen</v>
      </c>
      <c r="O1389" t="s">
        <v>83</v>
      </c>
      <c r="T1389" t="s">
        <v>83</v>
      </c>
      <c r="V1389" t="str">
        <f>IFERROR(VLOOKUP(BTT[[#This Row],[Verwendetes Formular
(Auswahl falls relevant)]],Formulare[[Formularbezeichnung]:[Formularname (technisch)]],2,FALSE),"")</f>
        <v/>
      </c>
      <c r="X1389" t="s">
        <v>83</v>
      </c>
      <c r="Y1389" s="4"/>
      <c r="AC1389" s="22" t="s">
        <v>97</v>
      </c>
      <c r="AD1389" t="s">
        <v>98</v>
      </c>
      <c r="AF1389" s="22" t="s">
        <v>97</v>
      </c>
      <c r="AJ1389" t="s">
        <v>99</v>
      </c>
      <c r="AK1389" t="str">
        <f>IF(BTT[[#This Row],[Subprozess
(optionale Auswahl)]]="","okay",IF(VLOOKUP(BTT[[#This Row],[Subprozess
(optionale Auswahl)]],BPML[[Subprozess]:[Zugeordneter Hauptprozess]],3,FALSE)=BTT[[#This Row],[Hauptprozess
(Pflichtauswahl)]],"okay","falscher Subprozess"))</f>
        <v>okay</v>
      </c>
      <c r="AL1389" t="str">
        <f>IF(aktives_Teilprojekt="Master","",IF(BTT[[#This Row],[Verantwortliches TP
(automatisch)]]=VLOOKUP(aktives_Teilprojekt,Teilprojekte[[Teilprojekte]:[Kürzel]],2,FALSE),"okay","Hauptprozess anderes TP"))</f>
        <v>okay</v>
      </c>
      <c r="AM13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89" t="str">
        <f>IFERROR(IF(BTT[[#This Row],[SAP-Modul
(Pflichtauswahl)]]&lt;&gt;VLOOKUP(BTT[[#This Row],[Verwendete Transaktion (Pflichtauswahl)]],Transaktionen[[Transaktionen]:[Modul]],3,FALSE),"Modul anders","okay"),"")</f>
        <v>Modul anders</v>
      </c>
      <c r="AP1389" t="str">
        <f>IFERROR(IF(COUNTIFS(BTT[Verwendete Transaktion (Pflichtauswahl)],BTT[[#This Row],[Verwendete Transaktion (Pflichtauswahl)]],BTT[SAP-Modul
(Pflichtauswahl)],"&lt;&gt;"&amp;BTT[[#This Row],[SAP-Modul
(Pflichtauswahl)]])&gt;0,"Modul anders","okay"),"")</f>
        <v>Modul anders</v>
      </c>
      <c r="AQ1389" t="str">
        <f>IFERROR(IF(COUNTIFS(BTT[Verwendete Transaktion (Pflichtauswahl)],BTT[[#This Row],[Verwendete Transaktion (Pflichtauswahl)]],BTT[Verantwortliches TP
(automatisch)],"&lt;&gt;"&amp;BTT[[#This Row],[Verantwortliches TP
(automatisch)]])&gt;0,"Transaktion mehrfach","okay"),"")</f>
        <v>okay</v>
      </c>
      <c r="AR1389" t="str">
        <f>IFERROR(IF(COUNTIFS(BTT[Verwendete Transaktion (Pflichtauswahl)],BTT[[#This Row],[Verwendete Transaktion (Pflichtauswahl)]],BTT[Verantwortliches TP
(automatisch)],"&lt;&gt;"&amp;VLOOKUP(aktives_Teilprojekt,Teilprojekte[[Teilprojekte]:[Kürzel]],2,FALSE))&gt;0,"Transaktion mehrfach","okay"),"")</f>
        <v>okay</v>
      </c>
      <c r="AS1389" t="s">
        <v>3860</v>
      </c>
    </row>
    <row r="1390" spans="1:45">
      <c r="A1390" t="str">
        <f>IFERROR(IF(BTT[[#This Row],[Lfd Nr. 
(aus konsolidierter Datei)]]&lt;&gt;"",BTT[[#This Row],[Lfd Nr. 
(aus konsolidierter Datei)]],VLOOKUP(aktives_Teilprojekt,Teilprojekte[[Teilprojekte]:[Kürzel]],2,FALSE)&amp;ROW(BTT[[#This Row],[Lfd Nr.
(automatisch)]])-2),"")</f>
        <v>FI2421</v>
      </c>
      <c r="B1390" t="s">
        <v>746</v>
      </c>
      <c r="D1390" t="s">
        <v>3115</v>
      </c>
      <c r="E1390" t="str">
        <f>IFERROR(IF(NOT(BTT[[#This Row],[Manuelle Änderung des Verantwortliches TP
(Auswahl - bei Bedarf)]]=""),BTT[[#This Row],[Manuelle Änderung des Verantwortliches TP
(Auswahl - bei Bedarf)]],VLOOKUP(BTT[[#This Row],[Hauptprozess
(Pflichtauswahl)]],Hauptprozesse[],3,FALSE)),"")</f>
        <v>FI</v>
      </c>
      <c r="G1390" t="s">
        <v>754</v>
      </c>
      <c r="H1390" t="s">
        <v>792</v>
      </c>
      <c r="I1390" t="s">
        <v>3861</v>
      </c>
      <c r="J1390" t="str">
        <f>IFERROR(VLOOKUP(BTT[[#This Row],[Verwendete Transaktion (Pflichtauswahl)]],Transaktionen[[Transaktionen]:[Langtext]],2,FALSE),"")</f>
        <v>Formular Rückstellung</v>
      </c>
      <c r="O1390" t="s">
        <v>83</v>
      </c>
      <c r="T1390" t="s">
        <v>83</v>
      </c>
      <c r="V1390" t="str">
        <f>IFERROR(VLOOKUP(BTT[[#This Row],[Verwendetes Formular
(Auswahl falls relevant)]],Formulare[[Formularbezeichnung]:[Formularname (technisch)]],2,FALSE),"")</f>
        <v/>
      </c>
      <c r="X1390" t="s">
        <v>83</v>
      </c>
      <c r="Y1390" s="4"/>
      <c r="AA1390" t="s">
        <v>85</v>
      </c>
      <c r="AC1390" s="22" t="s">
        <v>97</v>
      </c>
      <c r="AD1390" t="s">
        <v>816</v>
      </c>
      <c r="AF1390" t="s">
        <v>3618</v>
      </c>
      <c r="AI1390" t="s">
        <v>99</v>
      </c>
      <c r="AJ1390" t="s">
        <v>99</v>
      </c>
      <c r="AK1390" t="str">
        <f>IF(BTT[[#This Row],[Subprozess
(optionale Auswahl)]]="","okay",IF(VLOOKUP(BTT[[#This Row],[Subprozess
(optionale Auswahl)]],BPML[[Subprozess]:[Zugeordneter Hauptprozess]],3,FALSE)=BTT[[#This Row],[Hauptprozess
(Pflichtauswahl)]],"okay","falscher Subprozess"))</f>
        <v>okay</v>
      </c>
      <c r="AL1390" t="str">
        <f>IF(aktives_Teilprojekt="Master","",IF(BTT[[#This Row],[Verantwortliches TP
(automatisch)]]=VLOOKUP(aktives_Teilprojekt,Teilprojekte[[Teilprojekte]:[Kürzel]],2,FALSE),"okay","Hauptprozess anderes TP"))</f>
        <v>okay</v>
      </c>
      <c r="AM13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90" t="str">
        <f>IFERROR(IF(BTT[[#This Row],[SAP-Modul
(Pflichtauswahl)]]&lt;&gt;VLOOKUP(BTT[[#This Row],[Verwendete Transaktion (Pflichtauswahl)]],Transaktionen[[Transaktionen]:[Modul]],3,FALSE),"Modul anders","okay"),"")</f>
        <v>Modul anders</v>
      </c>
      <c r="AP1390" t="str">
        <f>IFERROR(IF(COUNTIFS(BTT[Verwendete Transaktion (Pflichtauswahl)],BTT[[#This Row],[Verwendete Transaktion (Pflichtauswahl)]],BTT[SAP-Modul
(Pflichtauswahl)],"&lt;&gt;"&amp;BTT[[#This Row],[SAP-Modul
(Pflichtauswahl)]])&gt;0,"Modul anders","okay"),"")</f>
        <v>Modul anders</v>
      </c>
      <c r="AQ1390" t="str">
        <f>IFERROR(IF(COUNTIFS(BTT[Verwendete Transaktion (Pflichtauswahl)],BTT[[#This Row],[Verwendete Transaktion (Pflichtauswahl)]],BTT[Verantwortliches TP
(automatisch)],"&lt;&gt;"&amp;BTT[[#This Row],[Verantwortliches TP
(automatisch)]])&gt;0,"Transaktion mehrfach","okay"),"")</f>
        <v>okay</v>
      </c>
      <c r="AR1390" t="str">
        <f>IFERROR(IF(COUNTIFS(BTT[Verwendete Transaktion (Pflichtauswahl)],BTT[[#This Row],[Verwendete Transaktion (Pflichtauswahl)]],BTT[Verantwortliches TP
(automatisch)],"&lt;&gt;"&amp;VLOOKUP(aktives_Teilprojekt,Teilprojekte[[Teilprojekte]:[Kürzel]],2,FALSE))&gt;0,"Transaktion mehrfach","okay"),"")</f>
        <v>okay</v>
      </c>
      <c r="AS1390" t="s">
        <v>3862</v>
      </c>
    </row>
    <row r="1391" spans="1:45" ht="60">
      <c r="A1391" t="str">
        <f>IFERROR(IF(BTT[[#This Row],[Lfd Nr. 
(aus konsolidierter Datei)]]&lt;&gt;"",BTT[[#This Row],[Lfd Nr. 
(aus konsolidierter Datei)]],VLOOKUP(aktives_Teilprojekt,Teilprojekte[[Teilprojekte]:[Kürzel]],2,FALSE)&amp;ROW(BTT[[#This Row],[Lfd Nr.
(automatisch)]])-2),"")</f>
        <v>FI799</v>
      </c>
      <c r="B1391" t="s">
        <v>79</v>
      </c>
      <c r="D1391" t="s">
        <v>102</v>
      </c>
      <c r="E1391" t="str">
        <f>IFERROR(IF(NOT(BTT[[#This Row],[Manuelle Änderung des Verantwortliches TP
(Auswahl - bei Bedarf)]]=""),BTT[[#This Row],[Manuelle Änderung des Verantwortliches TP
(Auswahl - bei Bedarf)]],VLOOKUP(BTT[[#This Row],[Hauptprozess
(Pflichtauswahl)]],Hauptprozesse[],3,FALSE)),"")</f>
        <v>FI</v>
      </c>
      <c r="H1391" t="s">
        <v>5</v>
      </c>
      <c r="I1391" t="s">
        <v>3863</v>
      </c>
      <c r="J1391" t="str">
        <f>IFERROR(VLOOKUP(BTT[[#This Row],[Verwendete Transaktion (Pflichtauswahl)]],Transaktionen[[Transaktionen]:[Langtext]],2,FALSE),"")</f>
        <v>Sachkonten-Verzeichnis</v>
      </c>
      <c r="O1391" t="s">
        <v>83</v>
      </c>
      <c r="T1391" t="s">
        <v>83</v>
      </c>
      <c r="V1391" t="str">
        <f>IFERROR(VLOOKUP(BTT[[#This Row],[Verwendetes Formular
(Auswahl falls relevant)]],Formulare[[Formularbezeichnung]:[Formularname (technisch)]],2,FALSE),"")</f>
        <v/>
      </c>
      <c r="X1391" t="s">
        <v>83</v>
      </c>
      <c r="Y1391" s="4" t="s">
        <v>1466</v>
      </c>
      <c r="AA1391" t="s">
        <v>99</v>
      </c>
      <c r="AC1391" s="22" t="s">
        <v>97</v>
      </c>
      <c r="AD1391" t="s">
        <v>87</v>
      </c>
      <c r="AF1391" t="s">
        <v>1894</v>
      </c>
      <c r="AI1391" t="s">
        <v>99</v>
      </c>
      <c r="AJ1391" t="s">
        <v>99</v>
      </c>
      <c r="AK1391" t="str">
        <f>IF(BTT[[#This Row],[Subprozess
(optionale Auswahl)]]="","okay",IF(VLOOKUP(BTT[[#This Row],[Subprozess
(optionale Auswahl)]],BPML[[Subprozess]:[Zugeordneter Hauptprozess]],3,FALSE)=BTT[[#This Row],[Hauptprozess
(Pflichtauswahl)]],"okay","falscher Subprozess"))</f>
        <v>okay</v>
      </c>
      <c r="AL1391" t="str">
        <f>IF(aktives_Teilprojekt="Master","",IF(BTT[[#This Row],[Verantwortliches TP
(automatisch)]]=VLOOKUP(aktives_Teilprojekt,Teilprojekte[[Teilprojekte]:[Kürzel]],2,FALSE),"okay","Hauptprozess anderes TP"))</f>
        <v>okay</v>
      </c>
      <c r="AM13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91" t="str">
        <f>IFERROR(IF(BTT[[#This Row],[SAP-Modul
(Pflichtauswahl)]]&lt;&gt;VLOOKUP(BTT[[#This Row],[Verwendete Transaktion (Pflichtauswahl)]],Transaktionen[[Transaktionen]:[Modul]],3,FALSE),"Modul anders","okay"),"")</f>
        <v>okay</v>
      </c>
      <c r="AP1391" t="str">
        <f>IFERROR(IF(COUNTIFS(BTT[Verwendete Transaktion (Pflichtauswahl)],BTT[[#This Row],[Verwendete Transaktion (Pflichtauswahl)]],BTT[SAP-Modul
(Pflichtauswahl)],"&lt;&gt;"&amp;BTT[[#This Row],[SAP-Modul
(Pflichtauswahl)]])&gt;0,"Modul anders","okay"),"")</f>
        <v>okay</v>
      </c>
      <c r="AQ1391" t="str">
        <f>IFERROR(IF(COUNTIFS(BTT[Verwendete Transaktion (Pflichtauswahl)],BTT[[#This Row],[Verwendete Transaktion (Pflichtauswahl)]],BTT[Verantwortliches TP
(automatisch)],"&lt;&gt;"&amp;BTT[[#This Row],[Verantwortliches TP
(automatisch)]])&gt;0,"Transaktion mehrfach","okay"),"")</f>
        <v>okay</v>
      </c>
      <c r="AR1391" t="str">
        <f>IFERROR(IF(COUNTIFS(BTT[Verwendete Transaktion (Pflichtauswahl)],BTT[[#This Row],[Verwendete Transaktion (Pflichtauswahl)]],BTT[Verantwortliches TP
(automatisch)],"&lt;&gt;"&amp;VLOOKUP(aktives_Teilprojekt,Teilprojekte[[Teilprojekte]:[Kürzel]],2,FALSE))&gt;0,"Transaktion mehrfach","okay"),"")</f>
        <v>okay</v>
      </c>
      <c r="AS1391" t="s">
        <v>3864</v>
      </c>
    </row>
    <row r="1392" spans="1:45" ht="60">
      <c r="A1392" t="str">
        <f>IFERROR(IF(BTT[[#This Row],[Lfd Nr. 
(aus konsolidierter Datei)]]&lt;&gt;"",BTT[[#This Row],[Lfd Nr. 
(aus konsolidierter Datei)]],VLOOKUP(aktives_Teilprojekt,Teilprojekte[[Teilprojekte]:[Kürzel]],2,FALSE)&amp;ROW(BTT[[#This Row],[Lfd Nr.
(automatisch)]])-2),"")</f>
        <v>FI657</v>
      </c>
      <c r="B1392" t="s">
        <v>79</v>
      </c>
      <c r="D1392" t="s">
        <v>3865</v>
      </c>
      <c r="E1392" t="str">
        <f>IFERROR(IF(NOT(BTT[[#This Row],[Manuelle Änderung des Verantwortliches TP
(Auswahl - bei Bedarf)]]=""),BTT[[#This Row],[Manuelle Änderung des Verantwortliches TP
(Auswahl - bei Bedarf)]],VLOOKUP(BTT[[#This Row],[Hauptprozess
(Pflichtauswahl)]],Hauptprozesse[],3,FALSE)),"")</f>
        <v>FI</v>
      </c>
      <c r="G1392" t="s">
        <v>81</v>
      </c>
      <c r="H1392" t="s">
        <v>5</v>
      </c>
      <c r="I1392" t="s">
        <v>3866</v>
      </c>
      <c r="J1392" t="str">
        <f>IFERROR(VLOOKUP(BTT[[#This Row],[Verwendete Transaktion (Pflichtauswahl)]],Transaktionen[[Transaktionen]:[Langtext]],2,FALSE),"")</f>
        <v/>
      </c>
      <c r="O1392" t="s">
        <v>83</v>
      </c>
      <c r="T1392" t="s">
        <v>83</v>
      </c>
      <c r="V1392" t="str">
        <f>IFERROR(VLOOKUP(BTT[[#This Row],[Verwendetes Formular
(Auswahl falls relevant)]],Formulare[[Formularbezeichnung]:[Formularname (technisch)]],2,FALSE),"")</f>
        <v/>
      </c>
      <c r="X1392" t="s">
        <v>83</v>
      </c>
      <c r="Y1392" s="4" t="s">
        <v>3867</v>
      </c>
      <c r="AA1392" t="s">
        <v>85</v>
      </c>
      <c r="AC1392" s="22" t="s">
        <v>97</v>
      </c>
      <c r="AD1392" t="s">
        <v>816</v>
      </c>
      <c r="AF1392" t="s">
        <v>3618</v>
      </c>
      <c r="AI1392" t="s">
        <v>99</v>
      </c>
      <c r="AJ1392" t="s">
        <v>99</v>
      </c>
      <c r="AK1392" t="str">
        <f>IF(BTT[[#This Row],[Subprozess
(optionale Auswahl)]]="","okay",IF(VLOOKUP(BTT[[#This Row],[Subprozess
(optionale Auswahl)]],BPML[[Subprozess]:[Zugeordneter Hauptprozess]],3,FALSE)=BTT[[#This Row],[Hauptprozess
(Pflichtauswahl)]],"okay","falscher Subprozess"))</f>
        <v>okay</v>
      </c>
      <c r="AL1392" t="str">
        <f>IF(aktives_Teilprojekt="Master","",IF(BTT[[#This Row],[Verantwortliches TP
(automatisch)]]=VLOOKUP(aktives_Teilprojekt,Teilprojekte[[Teilprojekte]:[Kürzel]],2,FALSE),"okay","Hauptprozess anderes TP"))</f>
        <v>okay</v>
      </c>
      <c r="AM13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92" t="str">
        <f>IFERROR(IF(BTT[[#This Row],[SAP-Modul
(Pflichtauswahl)]]&lt;&gt;VLOOKUP(BTT[[#This Row],[Verwendete Transaktion (Pflichtauswahl)]],Transaktionen[[Transaktionen]:[Modul]],3,FALSE),"Modul anders","okay"),"")</f>
        <v/>
      </c>
      <c r="AP1392" t="str">
        <f>IFERROR(IF(COUNTIFS(BTT[Verwendete Transaktion (Pflichtauswahl)],BTT[[#This Row],[Verwendete Transaktion (Pflichtauswahl)]],BTT[SAP-Modul
(Pflichtauswahl)],"&lt;&gt;"&amp;BTT[[#This Row],[SAP-Modul
(Pflichtauswahl)]])&gt;0,"Modul anders","okay"),"")</f>
        <v>okay</v>
      </c>
      <c r="AQ1392" t="str">
        <f>IFERROR(IF(COUNTIFS(BTT[Verwendete Transaktion (Pflichtauswahl)],BTT[[#This Row],[Verwendete Transaktion (Pflichtauswahl)]],BTT[Verantwortliches TP
(automatisch)],"&lt;&gt;"&amp;BTT[[#This Row],[Verantwortliches TP
(automatisch)]])&gt;0,"Transaktion mehrfach","okay"),"")</f>
        <v>okay</v>
      </c>
      <c r="AR1392" t="str">
        <f>IFERROR(IF(COUNTIFS(BTT[Verwendete Transaktion (Pflichtauswahl)],BTT[[#This Row],[Verwendete Transaktion (Pflichtauswahl)]],BTT[Verantwortliches TP
(automatisch)],"&lt;&gt;"&amp;VLOOKUP(aktives_Teilprojekt,Teilprojekte[[Teilprojekte]:[Kürzel]],2,FALSE))&gt;0,"Transaktion mehrfach","okay"),"")</f>
        <v>okay</v>
      </c>
      <c r="AS1392" t="s">
        <v>3868</v>
      </c>
    </row>
    <row r="1393" spans="1:45">
      <c r="A1393" t="str">
        <f>IFERROR(IF(BTT[[#This Row],[Lfd Nr. 
(aus konsolidierter Datei)]]&lt;&gt;"",BTT[[#This Row],[Lfd Nr. 
(aus konsolidierter Datei)]],VLOOKUP(aktives_Teilprojekt,Teilprojekte[[Teilprojekte]:[Kürzel]],2,FALSE)&amp;ROW(BTT[[#This Row],[Lfd Nr.
(automatisch)]])-2),"")</f>
        <v>FI2422</v>
      </c>
      <c r="B1393" t="s">
        <v>101</v>
      </c>
      <c r="D1393" t="s">
        <v>102</v>
      </c>
      <c r="E1393" t="str">
        <f>IFERROR(IF(NOT(BTT[[#This Row],[Manuelle Änderung des Verantwortliches TP
(Auswahl - bei Bedarf)]]=""),BTT[[#This Row],[Manuelle Änderung des Verantwortliches TP
(Auswahl - bei Bedarf)]],VLOOKUP(BTT[[#This Row],[Hauptprozess
(Pflichtauswahl)]],Hauptprozesse[],3,FALSE)),"")</f>
        <v>FI</v>
      </c>
      <c r="F1393" t="s">
        <v>5</v>
      </c>
      <c r="H1393" t="s">
        <v>792</v>
      </c>
      <c r="I1393" t="s">
        <v>3869</v>
      </c>
      <c r="J1393" t="str">
        <f>IFERROR(VLOOKUP(BTT[[#This Row],[Verwendete Transaktion (Pflichtauswahl)]],Transaktionen[[Transaktionen]:[Langtext]],2,FALSE),"")</f>
        <v>MwSt-Verrechnung Lager-Material</v>
      </c>
      <c r="V1393" t="str">
        <f>IFERROR(VLOOKUP(BTT[[#This Row],[Verwendetes Formular
(Auswahl falls relevant)]],Formulare[[Formularbezeichnung]:[Formularname (technisch)]],2,FALSE),"")</f>
        <v/>
      </c>
      <c r="X1393" t="s">
        <v>83</v>
      </c>
      <c r="Y1393" s="4" t="s">
        <v>376</v>
      </c>
      <c r="AC1393" s="22" t="s">
        <v>97</v>
      </c>
      <c r="AD1393" t="s">
        <v>98</v>
      </c>
      <c r="AF1393" s="22" t="s">
        <v>97</v>
      </c>
      <c r="AJ1393" t="s">
        <v>99</v>
      </c>
      <c r="AK1393" t="str">
        <f>IF(BTT[[#This Row],[Subprozess
(optionale Auswahl)]]="","okay",IF(VLOOKUP(BTT[[#This Row],[Subprozess
(optionale Auswahl)]],BPML[[Subprozess]:[Zugeordneter Hauptprozess]],3,FALSE)=BTT[[#This Row],[Hauptprozess
(Pflichtauswahl)]],"okay","falscher Subprozess"))</f>
        <v>okay</v>
      </c>
      <c r="AL1393" t="str">
        <f>IF(aktives_Teilprojekt="Master","",IF(BTT[[#This Row],[Verantwortliches TP
(automatisch)]]=VLOOKUP(aktives_Teilprojekt,Teilprojekte[[Teilprojekte]:[Kürzel]],2,FALSE),"okay","Hauptprozess anderes TP"))</f>
        <v>okay</v>
      </c>
      <c r="AM13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93" t="str">
        <f>IFERROR(IF(BTT[[#This Row],[SAP-Modul
(Pflichtauswahl)]]&lt;&gt;VLOOKUP(BTT[[#This Row],[Verwendete Transaktion (Pflichtauswahl)]],Transaktionen[[Transaktionen]:[Modul]],3,FALSE),"Modul anders","okay"),"")</f>
        <v>Modul anders</v>
      </c>
      <c r="AP1393" t="str">
        <f>IFERROR(IF(COUNTIFS(BTT[Verwendete Transaktion (Pflichtauswahl)],BTT[[#This Row],[Verwendete Transaktion (Pflichtauswahl)]],BTT[SAP-Modul
(Pflichtauswahl)],"&lt;&gt;"&amp;BTT[[#This Row],[SAP-Modul
(Pflichtauswahl)]])&gt;0,"Modul anders","okay"),"")</f>
        <v>Modul anders</v>
      </c>
      <c r="AQ1393" t="str">
        <f>IFERROR(IF(COUNTIFS(BTT[Verwendete Transaktion (Pflichtauswahl)],BTT[[#This Row],[Verwendete Transaktion (Pflichtauswahl)]],BTT[Verantwortliches TP
(automatisch)],"&lt;&gt;"&amp;BTT[[#This Row],[Verantwortliches TP
(automatisch)]])&gt;0,"Transaktion mehrfach","okay"),"")</f>
        <v>okay</v>
      </c>
      <c r="AR1393" t="str">
        <f>IFERROR(IF(COUNTIFS(BTT[Verwendete Transaktion (Pflichtauswahl)],BTT[[#This Row],[Verwendete Transaktion (Pflichtauswahl)]],BTT[Verantwortliches TP
(automatisch)],"&lt;&gt;"&amp;VLOOKUP(aktives_Teilprojekt,Teilprojekte[[Teilprojekte]:[Kürzel]],2,FALSE))&gt;0,"Transaktion mehrfach","okay"),"")</f>
        <v>okay</v>
      </c>
      <c r="AS1393" t="s">
        <v>3870</v>
      </c>
    </row>
    <row r="1394" spans="1:45">
      <c r="A1394" t="str">
        <f>IFERROR(IF(BTT[[#This Row],[Lfd Nr. 
(aus konsolidierter Datei)]]&lt;&gt;"",BTT[[#This Row],[Lfd Nr. 
(aus konsolidierter Datei)]],VLOOKUP(aktives_Teilprojekt,Teilprojekte[[Teilprojekte]:[Kürzel]],2,FALSE)&amp;ROW(BTT[[#This Row],[Lfd Nr.
(automatisch)]])-2),"")</f>
        <v>FI2423</v>
      </c>
      <c r="B1394" t="s">
        <v>101</v>
      </c>
      <c r="D1394" t="s">
        <v>102</v>
      </c>
      <c r="E1394" t="str">
        <f>IFERROR(IF(NOT(BTT[[#This Row],[Manuelle Änderung des Verantwortliches TP
(Auswahl - bei Bedarf)]]=""),BTT[[#This Row],[Manuelle Änderung des Verantwortliches TP
(Auswahl - bei Bedarf)]],VLOOKUP(BTT[[#This Row],[Hauptprozess
(Pflichtauswahl)]],Hauptprozesse[],3,FALSE)),"")</f>
        <v>FI</v>
      </c>
      <c r="F1394" t="s">
        <v>5</v>
      </c>
      <c r="H1394" t="s">
        <v>792</v>
      </c>
      <c r="I1394" t="s">
        <v>3871</v>
      </c>
      <c r="J1394" t="str">
        <f>IFERROR(VLOOKUP(BTT[[#This Row],[Verwendete Transaktion (Pflichtauswahl)]],Transaktionen[[Transaktionen]:[Langtext]],2,FALSE),"")</f>
        <v>Schnittstelle Rechnungsprüfung</v>
      </c>
      <c r="V1394" t="str">
        <f>IFERROR(VLOOKUP(BTT[[#This Row],[Verwendetes Formular
(Auswahl falls relevant)]],Formulare[[Formularbezeichnung]:[Formularname (technisch)]],2,FALSE),"")</f>
        <v/>
      </c>
      <c r="X1394" t="s">
        <v>83</v>
      </c>
      <c r="Y1394" s="4" t="s">
        <v>376</v>
      </c>
      <c r="AC1394" s="22" t="s">
        <v>97</v>
      </c>
      <c r="AD1394" t="s">
        <v>98</v>
      </c>
      <c r="AF1394" s="22" t="s">
        <v>97</v>
      </c>
      <c r="AJ1394" t="s">
        <v>99</v>
      </c>
      <c r="AK1394" t="str">
        <f>IF(BTT[[#This Row],[Subprozess
(optionale Auswahl)]]="","okay",IF(VLOOKUP(BTT[[#This Row],[Subprozess
(optionale Auswahl)]],BPML[[Subprozess]:[Zugeordneter Hauptprozess]],3,FALSE)=BTT[[#This Row],[Hauptprozess
(Pflichtauswahl)]],"okay","falscher Subprozess"))</f>
        <v>okay</v>
      </c>
      <c r="AL1394" t="str">
        <f>IF(aktives_Teilprojekt="Master","",IF(BTT[[#This Row],[Verantwortliches TP
(automatisch)]]=VLOOKUP(aktives_Teilprojekt,Teilprojekte[[Teilprojekte]:[Kürzel]],2,FALSE),"okay","Hauptprozess anderes TP"))</f>
        <v>okay</v>
      </c>
      <c r="AM13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94" t="str">
        <f>IFERROR(IF(BTT[[#This Row],[SAP-Modul
(Pflichtauswahl)]]&lt;&gt;VLOOKUP(BTT[[#This Row],[Verwendete Transaktion (Pflichtauswahl)]],Transaktionen[[Transaktionen]:[Modul]],3,FALSE),"Modul anders","okay"),"")</f>
        <v>Modul anders</v>
      </c>
      <c r="AP1394" t="str">
        <f>IFERROR(IF(COUNTIFS(BTT[Verwendete Transaktion (Pflichtauswahl)],BTT[[#This Row],[Verwendete Transaktion (Pflichtauswahl)]],BTT[SAP-Modul
(Pflichtauswahl)],"&lt;&gt;"&amp;BTT[[#This Row],[SAP-Modul
(Pflichtauswahl)]])&gt;0,"Modul anders","okay"),"")</f>
        <v>Modul anders</v>
      </c>
      <c r="AQ1394" t="str">
        <f>IFERROR(IF(COUNTIFS(BTT[Verwendete Transaktion (Pflichtauswahl)],BTT[[#This Row],[Verwendete Transaktion (Pflichtauswahl)]],BTT[Verantwortliches TP
(automatisch)],"&lt;&gt;"&amp;BTT[[#This Row],[Verantwortliches TP
(automatisch)]])&gt;0,"Transaktion mehrfach","okay"),"")</f>
        <v>okay</v>
      </c>
      <c r="AR1394" t="str">
        <f>IFERROR(IF(COUNTIFS(BTT[Verwendete Transaktion (Pflichtauswahl)],BTT[[#This Row],[Verwendete Transaktion (Pflichtauswahl)]],BTT[Verantwortliches TP
(automatisch)],"&lt;&gt;"&amp;VLOOKUP(aktives_Teilprojekt,Teilprojekte[[Teilprojekte]:[Kürzel]],2,FALSE))&gt;0,"Transaktion mehrfach","okay"),"")</f>
        <v>okay</v>
      </c>
      <c r="AS1394" t="s">
        <v>3872</v>
      </c>
    </row>
    <row r="1395" spans="1:45" ht="30">
      <c r="A1395" t="str">
        <f>IFERROR(IF(BTT[[#This Row],[Lfd Nr. 
(aus konsolidierter Datei)]]&lt;&gt;"",BTT[[#This Row],[Lfd Nr. 
(aus konsolidierter Datei)]],VLOOKUP(aktives_Teilprojekt,Teilprojekte[[Teilprojekte]:[Kürzel]],2,FALSE)&amp;ROW(BTT[[#This Row],[Lfd Nr.
(automatisch)]])-2),"")</f>
        <v>FI333</v>
      </c>
      <c r="B1395" t="s">
        <v>79</v>
      </c>
      <c r="D1395" t="s">
        <v>3873</v>
      </c>
      <c r="E1395" t="str">
        <f>IFERROR(IF(NOT(BTT[[#This Row],[Manuelle Änderung des Verantwortliches TP
(Auswahl - bei Bedarf)]]=""),BTT[[#This Row],[Manuelle Änderung des Verantwortliches TP
(Auswahl - bei Bedarf)]],VLOOKUP(BTT[[#This Row],[Hauptprozess
(Pflichtauswahl)]],Hauptprozesse[],3,FALSE)),"")</f>
        <v>FI</v>
      </c>
      <c r="G1395" t="s">
        <v>81</v>
      </c>
      <c r="H1395" t="s">
        <v>5</v>
      </c>
      <c r="I1395" t="s">
        <v>3874</v>
      </c>
      <c r="J1395" t="str">
        <f>IFERROR(VLOOKUP(BTT[[#This Row],[Verwendete Transaktion (Pflichtauswahl)]],Transaktionen[[Transaktionen]:[Langtext]],2,FALSE),"")</f>
        <v>Erstellung F-02-Mappe(n) Strom-DB</v>
      </c>
      <c r="O1395" t="s">
        <v>83</v>
      </c>
      <c r="T1395" t="s">
        <v>83</v>
      </c>
      <c r="V1395" t="str">
        <f>IFERROR(VLOOKUP(BTT[[#This Row],[Verwendetes Formular
(Auswahl falls relevant)]],Formulare[[Formularbezeichnung]:[Formularname (technisch)]],2,FALSE),"")</f>
        <v/>
      </c>
      <c r="X1395" t="s">
        <v>83</v>
      </c>
      <c r="Y1395" s="4" t="s">
        <v>3875</v>
      </c>
      <c r="AA1395" t="s">
        <v>85</v>
      </c>
      <c r="AC1395" s="22" t="s">
        <v>97</v>
      </c>
      <c r="AD1395" t="s">
        <v>816</v>
      </c>
      <c r="AF1395" t="s">
        <v>3618</v>
      </c>
      <c r="AI1395" t="s">
        <v>99</v>
      </c>
      <c r="AJ1395" t="s">
        <v>99</v>
      </c>
      <c r="AK1395" t="str">
        <f>IF(BTT[[#This Row],[Subprozess
(optionale Auswahl)]]="","okay",IF(VLOOKUP(BTT[[#This Row],[Subprozess
(optionale Auswahl)]],BPML[[Subprozess]:[Zugeordneter Hauptprozess]],3,FALSE)=BTT[[#This Row],[Hauptprozess
(Pflichtauswahl)]],"okay","falscher Subprozess"))</f>
        <v>okay</v>
      </c>
      <c r="AL1395" t="str">
        <f>IF(aktives_Teilprojekt="Master","",IF(BTT[[#This Row],[Verantwortliches TP
(automatisch)]]=VLOOKUP(aktives_Teilprojekt,Teilprojekte[[Teilprojekte]:[Kürzel]],2,FALSE),"okay","Hauptprozess anderes TP"))</f>
        <v>okay</v>
      </c>
      <c r="AM13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95" t="str">
        <f>IFERROR(IF(BTT[[#This Row],[SAP-Modul
(Pflichtauswahl)]]&lt;&gt;VLOOKUP(BTT[[#This Row],[Verwendete Transaktion (Pflichtauswahl)]],Transaktionen[[Transaktionen]:[Modul]],3,FALSE),"Modul anders","okay"),"")</f>
        <v>okay</v>
      </c>
      <c r="AP1395" t="str">
        <f>IFERROR(IF(COUNTIFS(BTT[Verwendete Transaktion (Pflichtauswahl)],BTT[[#This Row],[Verwendete Transaktion (Pflichtauswahl)]],BTT[SAP-Modul
(Pflichtauswahl)],"&lt;&gt;"&amp;BTT[[#This Row],[SAP-Modul
(Pflichtauswahl)]])&gt;0,"Modul anders","okay"),"")</f>
        <v>okay</v>
      </c>
      <c r="AQ1395" t="str">
        <f>IFERROR(IF(COUNTIFS(BTT[Verwendete Transaktion (Pflichtauswahl)],BTT[[#This Row],[Verwendete Transaktion (Pflichtauswahl)]],BTT[Verantwortliches TP
(automatisch)],"&lt;&gt;"&amp;BTT[[#This Row],[Verantwortliches TP
(automatisch)]])&gt;0,"Transaktion mehrfach","okay"),"")</f>
        <v>okay</v>
      </c>
      <c r="AR1395" t="str">
        <f>IFERROR(IF(COUNTIFS(BTT[Verwendete Transaktion (Pflichtauswahl)],BTT[[#This Row],[Verwendete Transaktion (Pflichtauswahl)]],BTT[Verantwortliches TP
(automatisch)],"&lt;&gt;"&amp;VLOOKUP(aktives_Teilprojekt,Teilprojekte[[Teilprojekte]:[Kürzel]],2,FALSE))&gt;0,"Transaktion mehrfach","okay"),"")</f>
        <v>okay</v>
      </c>
      <c r="AS1395" t="s">
        <v>3876</v>
      </c>
    </row>
    <row r="1396" spans="1:45">
      <c r="A1396" t="str">
        <f>IFERROR(IF(BTT[[#This Row],[Lfd Nr. 
(aus konsolidierter Datei)]]&lt;&gt;"",BTT[[#This Row],[Lfd Nr. 
(aus konsolidierter Datei)]],VLOOKUP(aktives_Teilprojekt,Teilprojekte[[Teilprojekte]:[Kürzel]],2,FALSE)&amp;ROW(BTT[[#This Row],[Lfd Nr.
(automatisch)]])-2),"")</f>
        <v>FI1639</v>
      </c>
      <c r="B1396" t="s">
        <v>746</v>
      </c>
      <c r="D1396" t="s">
        <v>3877</v>
      </c>
      <c r="E1396" t="str">
        <f>IFERROR(IF(NOT(BTT[[#This Row],[Manuelle Änderung des Verantwortliches TP
(Auswahl - bei Bedarf)]]=""),BTT[[#This Row],[Manuelle Änderung des Verantwortliches TP
(Auswahl - bei Bedarf)]],VLOOKUP(BTT[[#This Row],[Hauptprozess
(Pflichtauswahl)]],Hauptprozesse[],3,FALSE)),"")</f>
        <v>FI</v>
      </c>
      <c r="G1396" t="s">
        <v>754</v>
      </c>
      <c r="H1396" t="s">
        <v>5</v>
      </c>
      <c r="I1396" t="s">
        <v>3878</v>
      </c>
      <c r="J1396" t="str">
        <f>IFERROR(VLOOKUP(BTT[[#This Row],[Verwendete Transaktion (Pflichtauswahl)]],Transaktionen[[Transaktionen]:[Langtext]],2,FALSE),"")</f>
        <v>Erstellung F-02-Mappe(n) aus Telekom</v>
      </c>
      <c r="O1396" t="s">
        <v>83</v>
      </c>
      <c r="T1396" t="s">
        <v>83</v>
      </c>
      <c r="V1396" t="str">
        <f>IFERROR(VLOOKUP(BTT[[#This Row],[Verwendetes Formular
(Auswahl falls relevant)]],Formulare[[Formularbezeichnung]:[Formularname (technisch)]],2,FALSE),"")</f>
        <v/>
      </c>
      <c r="X1396" t="s">
        <v>83</v>
      </c>
      <c r="Y1396" s="4"/>
      <c r="AA1396" t="s">
        <v>85</v>
      </c>
      <c r="AC1396" s="22" t="s">
        <v>97</v>
      </c>
      <c r="AD1396" t="s">
        <v>816</v>
      </c>
      <c r="AF1396" t="s">
        <v>3618</v>
      </c>
      <c r="AI1396" t="s">
        <v>99</v>
      </c>
      <c r="AJ1396" t="s">
        <v>99</v>
      </c>
      <c r="AK1396" t="str">
        <f>IF(BTT[[#This Row],[Subprozess
(optionale Auswahl)]]="","okay",IF(VLOOKUP(BTT[[#This Row],[Subprozess
(optionale Auswahl)]],BPML[[Subprozess]:[Zugeordneter Hauptprozess]],3,FALSE)=BTT[[#This Row],[Hauptprozess
(Pflichtauswahl)]],"okay","falscher Subprozess"))</f>
        <v>okay</v>
      </c>
      <c r="AL1396" t="str">
        <f>IF(aktives_Teilprojekt="Master","",IF(BTT[[#This Row],[Verantwortliches TP
(automatisch)]]=VLOOKUP(aktives_Teilprojekt,Teilprojekte[[Teilprojekte]:[Kürzel]],2,FALSE),"okay","Hauptprozess anderes TP"))</f>
        <v>okay</v>
      </c>
      <c r="AM13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96" t="str">
        <f>IFERROR(IF(BTT[[#This Row],[SAP-Modul
(Pflichtauswahl)]]&lt;&gt;VLOOKUP(BTT[[#This Row],[Verwendete Transaktion (Pflichtauswahl)]],Transaktionen[[Transaktionen]:[Modul]],3,FALSE),"Modul anders","okay"),"")</f>
        <v>okay</v>
      </c>
      <c r="AP1396" t="str">
        <f>IFERROR(IF(COUNTIFS(BTT[Verwendete Transaktion (Pflichtauswahl)],BTT[[#This Row],[Verwendete Transaktion (Pflichtauswahl)]],BTT[SAP-Modul
(Pflichtauswahl)],"&lt;&gt;"&amp;BTT[[#This Row],[SAP-Modul
(Pflichtauswahl)]])&gt;0,"Modul anders","okay"),"")</f>
        <v>okay</v>
      </c>
      <c r="AQ1396" t="str">
        <f>IFERROR(IF(COUNTIFS(BTT[Verwendete Transaktion (Pflichtauswahl)],BTT[[#This Row],[Verwendete Transaktion (Pflichtauswahl)]],BTT[Verantwortliches TP
(automatisch)],"&lt;&gt;"&amp;BTT[[#This Row],[Verantwortliches TP
(automatisch)]])&gt;0,"Transaktion mehrfach","okay"),"")</f>
        <v>okay</v>
      </c>
      <c r="AR1396" t="str">
        <f>IFERROR(IF(COUNTIFS(BTT[Verwendete Transaktion (Pflichtauswahl)],BTT[[#This Row],[Verwendete Transaktion (Pflichtauswahl)]],BTT[Verantwortliches TP
(automatisch)],"&lt;&gt;"&amp;VLOOKUP(aktives_Teilprojekt,Teilprojekte[[Teilprojekte]:[Kürzel]],2,FALSE))&gt;0,"Transaktion mehrfach","okay"),"")</f>
        <v>okay</v>
      </c>
      <c r="AS1396" t="s">
        <v>3879</v>
      </c>
    </row>
    <row r="1397" spans="1:45">
      <c r="A1397" t="str">
        <f>IFERROR(IF(BTT[[#This Row],[Lfd Nr. 
(aus konsolidierter Datei)]]&lt;&gt;"",BTT[[#This Row],[Lfd Nr. 
(aus konsolidierter Datei)]],VLOOKUP(aktives_Teilprojekt,Teilprojekte[[Teilprojekte]:[Kürzel]],2,FALSE)&amp;ROW(BTT[[#This Row],[Lfd Nr.
(automatisch)]])-2),"")</f>
        <v>FI3186</v>
      </c>
      <c r="B1397" t="s">
        <v>807</v>
      </c>
      <c r="D1397" t="s">
        <v>3880</v>
      </c>
      <c r="E1397" t="str">
        <f>IFERROR(IF(NOT(BTT[[#This Row],[Manuelle Änderung des Verantwortliches TP
(Auswahl - bei Bedarf)]]=""),BTT[[#This Row],[Manuelle Änderung des Verantwortliches TP
(Auswahl - bei Bedarf)]],VLOOKUP(BTT[[#This Row],[Hauptprozess
(Pflichtauswahl)]],Hauptprozesse[],3,FALSE)),"")</f>
        <v>FI</v>
      </c>
      <c r="G1397" t="s">
        <v>809</v>
      </c>
      <c r="H1397" t="s">
        <v>1124</v>
      </c>
      <c r="I1397" t="s">
        <v>3881</v>
      </c>
      <c r="J1397" t="str">
        <f>IFERROR(VLOOKUP(BTT[[#This Row],[Verwendete Transaktion (Pflichtauswahl)]],Transaktionen[[Transaktionen]:[Langtext]],2,FALSE),"")</f>
        <v>IP-Auswertung: Erg.-Zusammenfassung</v>
      </c>
      <c r="O1397" t="s">
        <v>83</v>
      </c>
      <c r="T1397" t="s">
        <v>83</v>
      </c>
      <c r="V1397" t="str">
        <f>IFERROR(VLOOKUP(BTT[[#This Row],[Verwendetes Formular
(Auswahl falls relevant)]],Formulare[[Formularbezeichnung]:[Formularname (technisch)]],2,FALSE),"")</f>
        <v/>
      </c>
      <c r="X1397" t="s">
        <v>83</v>
      </c>
      <c r="Y1397" s="4"/>
      <c r="AC1397" s="22" t="s">
        <v>97</v>
      </c>
      <c r="AD1397" t="s">
        <v>98</v>
      </c>
      <c r="AF1397" s="22" t="s">
        <v>97</v>
      </c>
      <c r="AJ1397" t="s">
        <v>99</v>
      </c>
      <c r="AK1397" t="str">
        <f>IF(BTT[[#This Row],[Subprozess
(optionale Auswahl)]]="","okay",IF(VLOOKUP(BTT[[#This Row],[Subprozess
(optionale Auswahl)]],BPML[[Subprozess]:[Zugeordneter Hauptprozess]],3,FALSE)=BTT[[#This Row],[Hauptprozess
(Pflichtauswahl)]],"okay","falscher Subprozess"))</f>
        <v>okay</v>
      </c>
      <c r="AL1397" t="str">
        <f>IF(aktives_Teilprojekt="Master","",IF(BTT[[#This Row],[Verantwortliches TP
(automatisch)]]=VLOOKUP(aktives_Teilprojekt,Teilprojekte[[Teilprojekte]:[Kürzel]],2,FALSE),"okay","Hauptprozess anderes TP"))</f>
        <v>okay</v>
      </c>
      <c r="AM13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97" t="str">
        <f>IFERROR(IF(BTT[[#This Row],[SAP-Modul
(Pflichtauswahl)]]&lt;&gt;VLOOKUP(BTT[[#This Row],[Verwendete Transaktion (Pflichtauswahl)]],Transaktionen[[Transaktionen]:[Modul]],3,FALSE),"Modul anders","okay"),"")</f>
        <v>okay</v>
      </c>
      <c r="AP1397" t="str">
        <f>IFERROR(IF(COUNTIFS(BTT[Verwendete Transaktion (Pflichtauswahl)],BTT[[#This Row],[Verwendete Transaktion (Pflichtauswahl)]],BTT[SAP-Modul
(Pflichtauswahl)],"&lt;&gt;"&amp;BTT[[#This Row],[SAP-Modul
(Pflichtauswahl)]])&gt;0,"Modul anders","okay"),"")</f>
        <v>okay</v>
      </c>
      <c r="AQ1397" t="str">
        <f>IFERROR(IF(COUNTIFS(BTT[Verwendete Transaktion (Pflichtauswahl)],BTT[[#This Row],[Verwendete Transaktion (Pflichtauswahl)]],BTT[Verantwortliches TP
(automatisch)],"&lt;&gt;"&amp;BTT[[#This Row],[Verantwortliches TP
(automatisch)]])&gt;0,"Transaktion mehrfach","okay"),"")</f>
        <v>okay</v>
      </c>
      <c r="AR1397" t="str">
        <f>IFERROR(IF(COUNTIFS(BTT[Verwendete Transaktion (Pflichtauswahl)],BTT[[#This Row],[Verwendete Transaktion (Pflichtauswahl)]],BTT[Verantwortliches TP
(automatisch)],"&lt;&gt;"&amp;VLOOKUP(aktives_Teilprojekt,Teilprojekte[[Teilprojekte]:[Kürzel]],2,FALSE))&gt;0,"Transaktion mehrfach","okay"),"")</f>
        <v>okay</v>
      </c>
      <c r="AS1397" t="s">
        <v>3882</v>
      </c>
    </row>
    <row r="1398" spans="1:45" ht="45">
      <c r="A1398" t="str">
        <f>IFERROR(IF(BTT[[#This Row],[Lfd Nr. 
(aus konsolidierter Datei)]]&lt;&gt;"",BTT[[#This Row],[Lfd Nr. 
(aus konsolidierter Datei)]],VLOOKUP(aktives_Teilprojekt,Teilprojekte[[Teilprojekte]:[Kürzel]],2,FALSE)&amp;ROW(BTT[[#This Row],[Lfd Nr.
(automatisch)]])-2),"")</f>
        <v>FI770</v>
      </c>
      <c r="B1398" t="s">
        <v>79</v>
      </c>
      <c r="D1398" t="s">
        <v>3883</v>
      </c>
      <c r="E1398" t="str">
        <f>IFERROR(IF(NOT(BTT[[#This Row],[Manuelle Änderung des Verantwortliches TP
(Auswahl - bei Bedarf)]]=""),BTT[[#This Row],[Manuelle Änderung des Verantwortliches TP
(Auswahl - bei Bedarf)]],VLOOKUP(BTT[[#This Row],[Hauptprozess
(Pflichtauswahl)]],Hauptprozesse[],3,FALSE)),"")</f>
        <v>FI</v>
      </c>
      <c r="G1398" t="s">
        <v>81</v>
      </c>
      <c r="H1398" t="s">
        <v>5</v>
      </c>
      <c r="I1398" t="s">
        <v>3884</v>
      </c>
      <c r="J1398" t="str">
        <f>IFERROR(VLOOKUP(BTT[[#This Row],[Verwendete Transaktion (Pflichtauswahl)]],Transaktionen[[Transaktionen]:[Langtext]],2,FALSE),"")</f>
        <v>Masch. Umb. HR-B. f. Erf.-rückstand</v>
      </c>
      <c r="O1398" t="s">
        <v>83</v>
      </c>
      <c r="T1398" t="s">
        <v>83</v>
      </c>
      <c r="V1398" t="str">
        <f>IFERROR(VLOOKUP(BTT[[#This Row],[Verwendetes Formular
(Auswahl falls relevant)]],Formulare[[Formularbezeichnung]:[Formularname (technisch)]],2,FALSE),"")</f>
        <v/>
      </c>
      <c r="X1398" t="s">
        <v>83</v>
      </c>
      <c r="Y1398" s="4" t="s">
        <v>3885</v>
      </c>
      <c r="AA1398" t="s">
        <v>85</v>
      </c>
      <c r="AC1398" s="22" t="s">
        <v>97</v>
      </c>
      <c r="AD1398" t="s">
        <v>816</v>
      </c>
      <c r="AF1398" t="s">
        <v>3618</v>
      </c>
      <c r="AI1398" t="s">
        <v>99</v>
      </c>
      <c r="AJ1398" t="s">
        <v>99</v>
      </c>
      <c r="AK1398" t="str">
        <f>IF(BTT[[#This Row],[Subprozess
(optionale Auswahl)]]="","okay",IF(VLOOKUP(BTT[[#This Row],[Subprozess
(optionale Auswahl)]],BPML[[Subprozess]:[Zugeordneter Hauptprozess]],3,FALSE)=BTT[[#This Row],[Hauptprozess
(Pflichtauswahl)]],"okay","falscher Subprozess"))</f>
        <v>okay</v>
      </c>
      <c r="AL1398" t="str">
        <f>IF(aktives_Teilprojekt="Master","",IF(BTT[[#This Row],[Verantwortliches TP
(automatisch)]]=VLOOKUP(aktives_Teilprojekt,Teilprojekte[[Teilprojekte]:[Kürzel]],2,FALSE),"okay","Hauptprozess anderes TP"))</f>
        <v>okay</v>
      </c>
      <c r="AM13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398" t="str">
        <f>IFERROR(IF(BTT[[#This Row],[SAP-Modul
(Pflichtauswahl)]]&lt;&gt;VLOOKUP(BTT[[#This Row],[Verwendete Transaktion (Pflichtauswahl)]],Transaktionen[[Transaktionen]:[Modul]],3,FALSE),"Modul anders","okay"),"")</f>
        <v>okay</v>
      </c>
      <c r="AP1398" t="str">
        <f>IFERROR(IF(COUNTIFS(BTT[Verwendete Transaktion (Pflichtauswahl)],BTT[[#This Row],[Verwendete Transaktion (Pflichtauswahl)]],BTT[SAP-Modul
(Pflichtauswahl)],"&lt;&gt;"&amp;BTT[[#This Row],[SAP-Modul
(Pflichtauswahl)]])&gt;0,"Modul anders","okay"),"")</f>
        <v>okay</v>
      </c>
      <c r="AQ1398" t="str">
        <f>IFERROR(IF(COUNTIFS(BTT[Verwendete Transaktion (Pflichtauswahl)],BTT[[#This Row],[Verwendete Transaktion (Pflichtauswahl)]],BTT[Verantwortliches TP
(automatisch)],"&lt;&gt;"&amp;BTT[[#This Row],[Verantwortliches TP
(automatisch)]])&gt;0,"Transaktion mehrfach","okay"),"")</f>
        <v>okay</v>
      </c>
      <c r="AR1398" t="str">
        <f>IFERROR(IF(COUNTIFS(BTT[Verwendete Transaktion (Pflichtauswahl)],BTT[[#This Row],[Verwendete Transaktion (Pflichtauswahl)]],BTT[Verantwortliches TP
(automatisch)],"&lt;&gt;"&amp;VLOOKUP(aktives_Teilprojekt,Teilprojekte[[Teilprojekte]:[Kürzel]],2,FALSE))&gt;0,"Transaktion mehrfach","okay"),"")</f>
        <v>okay</v>
      </c>
      <c r="AS1398" t="s">
        <v>3886</v>
      </c>
    </row>
    <row r="1399" spans="1:45">
      <c r="A1399" t="str">
        <f>IFERROR(IF(BTT[[#This Row],[Lfd Nr. 
(aus konsolidierter Datei)]]&lt;&gt;"",BTT[[#This Row],[Lfd Nr. 
(aus konsolidierter Datei)]],VLOOKUP(aktives_Teilprojekt,Teilprojekte[[Teilprojekte]:[Kürzel]],2,FALSE)&amp;ROW(BTT[[#This Row],[Lfd Nr.
(automatisch)]])-2),"")</f>
        <v>FI2424</v>
      </c>
      <c r="B1399" t="s">
        <v>101</v>
      </c>
      <c r="D1399" t="s">
        <v>102</v>
      </c>
      <c r="E1399" t="str">
        <f>IFERROR(IF(NOT(BTT[[#This Row],[Manuelle Änderung des Verantwortliches TP
(Auswahl - bei Bedarf)]]=""),BTT[[#This Row],[Manuelle Änderung des Verantwortliches TP
(Auswahl - bei Bedarf)]],VLOOKUP(BTT[[#This Row],[Hauptprozess
(Pflichtauswahl)]],Hauptprozesse[],3,FALSE)),"")</f>
        <v>FI</v>
      </c>
      <c r="F1399" t="s">
        <v>5</v>
      </c>
      <c r="H1399" t="s">
        <v>792</v>
      </c>
      <c r="I1399" t="s">
        <v>3887</v>
      </c>
      <c r="J1399" t="str">
        <f>IFERROR(VLOOKUP(BTT[[#This Row],[Verwendete Transaktion (Pflichtauswahl)]],Transaktionen[[Transaktionen]:[Langtext]],2,FALSE),"")</f>
        <v>Rückstell. zu RM-Bestellungen buchen</v>
      </c>
      <c r="V1399" t="str">
        <f>IFERROR(VLOOKUP(BTT[[#This Row],[Verwendetes Formular
(Auswahl falls relevant)]],Formulare[[Formularbezeichnung]:[Formularname (technisch)]],2,FALSE),"")</f>
        <v/>
      </c>
      <c r="X1399" t="s">
        <v>83</v>
      </c>
      <c r="Y1399" s="4" t="s">
        <v>376</v>
      </c>
      <c r="AC1399" s="22" t="s">
        <v>97</v>
      </c>
      <c r="AD1399" t="s">
        <v>98</v>
      </c>
      <c r="AF1399" s="22" t="s">
        <v>97</v>
      </c>
      <c r="AJ1399" t="s">
        <v>99</v>
      </c>
      <c r="AK1399" t="str">
        <f>IF(BTT[[#This Row],[Subprozess
(optionale Auswahl)]]="","okay",IF(VLOOKUP(BTT[[#This Row],[Subprozess
(optionale Auswahl)]],BPML[[Subprozess]:[Zugeordneter Hauptprozess]],3,FALSE)=BTT[[#This Row],[Hauptprozess
(Pflichtauswahl)]],"okay","falscher Subprozess"))</f>
        <v>okay</v>
      </c>
      <c r="AL1399" t="str">
        <f>IF(aktives_Teilprojekt="Master","",IF(BTT[[#This Row],[Verantwortliches TP
(automatisch)]]=VLOOKUP(aktives_Teilprojekt,Teilprojekte[[Teilprojekte]:[Kürzel]],2,FALSE),"okay","Hauptprozess anderes TP"))</f>
        <v>okay</v>
      </c>
      <c r="AM13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3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399" t="str">
        <f>IFERROR(IF(BTT[[#This Row],[SAP-Modul
(Pflichtauswahl)]]&lt;&gt;VLOOKUP(BTT[[#This Row],[Verwendete Transaktion (Pflichtauswahl)]],Transaktionen[[Transaktionen]:[Modul]],3,FALSE),"Modul anders","okay"),"")</f>
        <v>Modul anders</v>
      </c>
      <c r="AP1399" t="str">
        <f>IFERROR(IF(COUNTIFS(BTT[Verwendete Transaktion (Pflichtauswahl)],BTT[[#This Row],[Verwendete Transaktion (Pflichtauswahl)]],BTT[SAP-Modul
(Pflichtauswahl)],"&lt;&gt;"&amp;BTT[[#This Row],[SAP-Modul
(Pflichtauswahl)]])&gt;0,"Modul anders","okay"),"")</f>
        <v>Modul anders</v>
      </c>
      <c r="AQ1399" t="str">
        <f>IFERROR(IF(COUNTIFS(BTT[Verwendete Transaktion (Pflichtauswahl)],BTT[[#This Row],[Verwendete Transaktion (Pflichtauswahl)]],BTT[Verantwortliches TP
(automatisch)],"&lt;&gt;"&amp;BTT[[#This Row],[Verantwortliches TP
(automatisch)]])&gt;0,"Transaktion mehrfach","okay"),"")</f>
        <v>okay</v>
      </c>
      <c r="AR1399" t="str">
        <f>IFERROR(IF(COUNTIFS(BTT[Verwendete Transaktion (Pflichtauswahl)],BTT[[#This Row],[Verwendete Transaktion (Pflichtauswahl)]],BTT[Verantwortliches TP
(automatisch)],"&lt;&gt;"&amp;VLOOKUP(aktives_Teilprojekt,Teilprojekte[[Teilprojekte]:[Kürzel]],2,FALSE))&gt;0,"Transaktion mehrfach","okay"),"")</f>
        <v>okay</v>
      </c>
      <c r="AS1399" t="s">
        <v>3888</v>
      </c>
    </row>
    <row r="1400" spans="1:45">
      <c r="A1400" t="str">
        <f>IFERROR(IF(BTT[[#This Row],[Lfd Nr. 
(aus konsolidierter Datei)]]&lt;&gt;"",BTT[[#This Row],[Lfd Nr. 
(aus konsolidierter Datei)]],VLOOKUP(aktives_Teilprojekt,Teilprojekte[[Teilprojekte]:[Kürzel]],2,FALSE)&amp;ROW(BTT[[#This Row],[Lfd Nr.
(automatisch)]])-2),"")</f>
        <v>FI2425</v>
      </c>
      <c r="B1400" t="s">
        <v>1214</v>
      </c>
      <c r="D1400" t="s">
        <v>3115</v>
      </c>
      <c r="E1400" t="str">
        <f>IFERROR(IF(NOT(BTT[[#This Row],[Manuelle Änderung des Verantwortliches TP
(Auswahl - bei Bedarf)]]=""),BTT[[#This Row],[Manuelle Änderung des Verantwortliches TP
(Auswahl - bei Bedarf)]],VLOOKUP(BTT[[#This Row],[Hauptprozess
(Pflichtauswahl)]],Hauptprozesse[],3,FALSE)),"")</f>
        <v>FI</v>
      </c>
      <c r="G1400" t="s">
        <v>754</v>
      </c>
      <c r="H1400" t="s">
        <v>792</v>
      </c>
      <c r="I1400" t="s">
        <v>3889</v>
      </c>
      <c r="J1400" t="str">
        <f>IFERROR(VLOOKUP(BTT[[#This Row],[Verwendete Transaktion (Pflichtauswahl)]],Transaktionen[[Transaktionen]:[Langtext]],2,FALSE),"")</f>
        <v>Ausw. erw. Quellensteuerabwicklung</v>
      </c>
      <c r="O1400" t="s">
        <v>83</v>
      </c>
      <c r="T1400" t="s">
        <v>83</v>
      </c>
      <c r="V1400" t="str">
        <f>IFERROR(VLOOKUP(BTT[[#This Row],[Verwendetes Formular
(Auswahl falls relevant)]],Formulare[[Formularbezeichnung]:[Formularname (technisch)]],2,FALSE),"")</f>
        <v/>
      </c>
      <c r="X1400" t="s">
        <v>83</v>
      </c>
      <c r="Y1400" s="4"/>
      <c r="AA1400" t="s">
        <v>99</v>
      </c>
      <c r="AC1400" s="22" t="s">
        <v>97</v>
      </c>
      <c r="AD1400" t="s">
        <v>87</v>
      </c>
      <c r="AF1400" t="s">
        <v>1316</v>
      </c>
      <c r="AI1400" t="s">
        <v>99</v>
      </c>
      <c r="AJ1400" t="s">
        <v>99</v>
      </c>
      <c r="AK1400" t="str">
        <f>IF(BTT[[#This Row],[Subprozess
(optionale Auswahl)]]="","okay",IF(VLOOKUP(BTT[[#This Row],[Subprozess
(optionale Auswahl)]],BPML[[Subprozess]:[Zugeordneter Hauptprozess]],3,FALSE)=BTT[[#This Row],[Hauptprozess
(Pflichtauswahl)]],"okay","falscher Subprozess"))</f>
        <v>okay</v>
      </c>
      <c r="AL1400" t="str">
        <f>IF(aktives_Teilprojekt="Master","",IF(BTT[[#This Row],[Verantwortliches TP
(automatisch)]]=VLOOKUP(aktives_Teilprojekt,Teilprojekte[[Teilprojekte]:[Kürzel]],2,FALSE),"okay","Hauptprozess anderes TP"))</f>
        <v>okay</v>
      </c>
      <c r="AM14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00" t="str">
        <f>IFERROR(IF(BTT[[#This Row],[SAP-Modul
(Pflichtauswahl)]]&lt;&gt;VLOOKUP(BTT[[#This Row],[Verwendete Transaktion (Pflichtauswahl)]],Transaktionen[[Transaktionen]:[Modul]],3,FALSE),"Modul anders","okay"),"")</f>
        <v>Modul anders</v>
      </c>
      <c r="AP1400" t="str">
        <f>IFERROR(IF(COUNTIFS(BTT[Verwendete Transaktion (Pflichtauswahl)],BTT[[#This Row],[Verwendete Transaktion (Pflichtauswahl)]],BTT[SAP-Modul
(Pflichtauswahl)],"&lt;&gt;"&amp;BTT[[#This Row],[SAP-Modul
(Pflichtauswahl)]])&gt;0,"Modul anders","okay"),"")</f>
        <v>Modul anders</v>
      </c>
      <c r="AQ1400" t="str">
        <f>IFERROR(IF(COUNTIFS(BTT[Verwendete Transaktion (Pflichtauswahl)],BTT[[#This Row],[Verwendete Transaktion (Pflichtauswahl)]],BTT[Verantwortliches TP
(automatisch)],"&lt;&gt;"&amp;BTT[[#This Row],[Verantwortliches TP
(automatisch)]])&gt;0,"Transaktion mehrfach","okay"),"")</f>
        <v>okay</v>
      </c>
      <c r="AR1400" t="str">
        <f>IFERROR(IF(COUNTIFS(BTT[Verwendete Transaktion (Pflichtauswahl)],BTT[[#This Row],[Verwendete Transaktion (Pflichtauswahl)]],BTT[Verantwortliches TP
(automatisch)],"&lt;&gt;"&amp;VLOOKUP(aktives_Teilprojekt,Teilprojekte[[Teilprojekte]:[Kürzel]],2,FALSE))&gt;0,"Transaktion mehrfach","okay"),"")</f>
        <v>okay</v>
      </c>
      <c r="AS1400" t="s">
        <v>3890</v>
      </c>
    </row>
    <row r="1401" spans="1:45">
      <c r="A1401" t="str">
        <f>IFERROR(IF(BTT[[#This Row],[Lfd Nr. 
(aus konsolidierter Datei)]]&lt;&gt;"",BTT[[#This Row],[Lfd Nr. 
(aus konsolidierter Datei)]],VLOOKUP(aktives_Teilprojekt,Teilprojekte[[Teilprojekte]:[Kürzel]],2,FALSE)&amp;ROW(BTT[[#This Row],[Lfd Nr.
(automatisch)]])-2),"")</f>
        <v>FI2906</v>
      </c>
      <c r="B1401" t="s">
        <v>79</v>
      </c>
      <c r="D1401" t="s">
        <v>3891</v>
      </c>
      <c r="E1401" t="str">
        <f>IFERROR(IF(NOT(BTT[[#This Row],[Manuelle Änderung des Verantwortliches TP
(Auswahl - bei Bedarf)]]=""),BTT[[#This Row],[Manuelle Änderung des Verantwortliches TP
(Auswahl - bei Bedarf)]],VLOOKUP(BTT[[#This Row],[Hauptprozess
(Pflichtauswahl)]],Hauptprozesse[],3,FALSE)),"")</f>
        <v>FI</v>
      </c>
      <c r="G1401" t="s">
        <v>809</v>
      </c>
      <c r="H1401" t="s">
        <v>5</v>
      </c>
      <c r="I1401" t="s">
        <v>3892</v>
      </c>
      <c r="J1401" t="str">
        <f>IFERROR(VLOOKUP(BTT[[#This Row],[Verwendete Transaktion (Pflichtauswahl)]],Transaktionen[[Transaktionen]:[Langtext]],2,FALSE),"")</f>
        <v>AfA-Aufteilung gem. benutzt. Anlagen</v>
      </c>
      <c r="O1401" t="s">
        <v>83</v>
      </c>
      <c r="T1401" t="s">
        <v>83</v>
      </c>
      <c r="V1401" t="str">
        <f>IFERROR(VLOOKUP(BTT[[#This Row],[Verwendetes Formular
(Auswahl falls relevant)]],Formulare[[Formularbezeichnung]:[Formularname (technisch)]],2,FALSE),"")</f>
        <v/>
      </c>
      <c r="X1401" t="s">
        <v>83</v>
      </c>
      <c r="Y1401" s="4"/>
      <c r="AA1401" t="s">
        <v>85</v>
      </c>
      <c r="AC1401" s="22" t="s">
        <v>97</v>
      </c>
      <c r="AD1401" t="s">
        <v>816</v>
      </c>
      <c r="AF1401" t="s">
        <v>3618</v>
      </c>
      <c r="AI1401" t="s">
        <v>99</v>
      </c>
      <c r="AJ1401" t="s">
        <v>99</v>
      </c>
      <c r="AK1401" t="str">
        <f>IF(BTT[[#This Row],[Subprozess
(optionale Auswahl)]]="","okay",IF(VLOOKUP(BTT[[#This Row],[Subprozess
(optionale Auswahl)]],BPML[[Subprozess]:[Zugeordneter Hauptprozess]],3,FALSE)=BTT[[#This Row],[Hauptprozess
(Pflichtauswahl)]],"okay","falscher Subprozess"))</f>
        <v>okay</v>
      </c>
      <c r="AL1401" t="str">
        <f>IF(aktives_Teilprojekt="Master","",IF(BTT[[#This Row],[Verantwortliches TP
(automatisch)]]=VLOOKUP(aktives_Teilprojekt,Teilprojekte[[Teilprojekte]:[Kürzel]],2,FALSE),"okay","Hauptprozess anderes TP"))</f>
        <v>okay</v>
      </c>
      <c r="AM14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01" t="str">
        <f>IFERROR(IF(BTT[[#This Row],[SAP-Modul
(Pflichtauswahl)]]&lt;&gt;VLOOKUP(BTT[[#This Row],[Verwendete Transaktion (Pflichtauswahl)]],Transaktionen[[Transaktionen]:[Modul]],3,FALSE),"Modul anders","okay"),"")</f>
        <v>okay</v>
      </c>
      <c r="AP1401" t="str">
        <f>IFERROR(IF(COUNTIFS(BTT[Verwendete Transaktion (Pflichtauswahl)],BTT[[#This Row],[Verwendete Transaktion (Pflichtauswahl)]],BTT[SAP-Modul
(Pflichtauswahl)],"&lt;&gt;"&amp;BTT[[#This Row],[SAP-Modul
(Pflichtauswahl)]])&gt;0,"Modul anders","okay"),"")</f>
        <v>okay</v>
      </c>
      <c r="AQ1401" t="str">
        <f>IFERROR(IF(COUNTIFS(BTT[Verwendete Transaktion (Pflichtauswahl)],BTT[[#This Row],[Verwendete Transaktion (Pflichtauswahl)]],BTT[Verantwortliches TP
(automatisch)],"&lt;&gt;"&amp;BTT[[#This Row],[Verantwortliches TP
(automatisch)]])&gt;0,"Transaktion mehrfach","okay"),"")</f>
        <v>okay</v>
      </c>
      <c r="AR1401" t="str">
        <f>IFERROR(IF(COUNTIFS(BTT[Verwendete Transaktion (Pflichtauswahl)],BTT[[#This Row],[Verwendete Transaktion (Pflichtauswahl)]],BTT[Verantwortliches TP
(automatisch)],"&lt;&gt;"&amp;VLOOKUP(aktives_Teilprojekt,Teilprojekte[[Teilprojekte]:[Kürzel]],2,FALSE))&gt;0,"Transaktion mehrfach","okay"),"")</f>
        <v>okay</v>
      </c>
      <c r="AS1401" t="s">
        <v>3893</v>
      </c>
    </row>
    <row r="1402" spans="1:45" ht="60">
      <c r="A1402" t="str">
        <f>IFERROR(IF(BTT[[#This Row],[Lfd Nr. 
(aus konsolidierter Datei)]]&lt;&gt;"",BTT[[#This Row],[Lfd Nr. 
(aus konsolidierter Datei)]],VLOOKUP(aktives_Teilprojekt,Teilprojekte[[Teilprojekte]:[Kürzel]],2,FALSE)&amp;ROW(BTT[[#This Row],[Lfd Nr.
(automatisch)]])-2),"")</f>
        <v>FI780</v>
      </c>
      <c r="B1402" t="s">
        <v>79</v>
      </c>
      <c r="D1402" t="s">
        <v>3894</v>
      </c>
      <c r="E1402" t="str">
        <f>IFERROR(IF(NOT(BTT[[#This Row],[Manuelle Änderung des Verantwortliches TP
(Auswahl - bei Bedarf)]]=""),BTT[[#This Row],[Manuelle Änderung des Verantwortliches TP
(Auswahl - bei Bedarf)]],VLOOKUP(BTT[[#This Row],[Hauptprozess
(Pflichtauswahl)]],Hauptprozesse[],3,FALSE)),"")</f>
        <v>FI</v>
      </c>
      <c r="G1402" t="s">
        <v>81</v>
      </c>
      <c r="H1402" t="s">
        <v>5</v>
      </c>
      <c r="I1402" t="s">
        <v>3895</v>
      </c>
      <c r="J1402" t="str">
        <f>IFERROR(VLOOKUP(BTT[[#This Row],[Verwendete Transaktion (Pflichtauswahl)]],Transaktionen[[Transaktionen]:[Langtext]],2,FALSE),"")</f>
        <v>Erstellung F-02-Mappe(n) Strom-DB</v>
      </c>
      <c r="O1402" t="s">
        <v>83</v>
      </c>
      <c r="T1402" t="s">
        <v>83</v>
      </c>
      <c r="V1402" t="str">
        <f>IFERROR(VLOOKUP(BTT[[#This Row],[Verwendetes Formular
(Auswahl falls relevant)]],Formulare[[Formularbezeichnung]:[Formularname (technisch)]],2,FALSE),"")</f>
        <v/>
      </c>
      <c r="X1402" t="s">
        <v>83</v>
      </c>
      <c r="Y1402" s="4" t="s">
        <v>3896</v>
      </c>
      <c r="AA1402" t="s">
        <v>85</v>
      </c>
      <c r="AC1402" s="22" t="s">
        <v>97</v>
      </c>
      <c r="AD1402" t="s">
        <v>816</v>
      </c>
      <c r="AF1402" t="s">
        <v>3618</v>
      </c>
      <c r="AI1402" t="s">
        <v>99</v>
      </c>
      <c r="AJ1402" t="s">
        <v>99</v>
      </c>
      <c r="AK1402" t="str">
        <f>IF(BTT[[#This Row],[Subprozess
(optionale Auswahl)]]="","okay",IF(VLOOKUP(BTT[[#This Row],[Subprozess
(optionale Auswahl)]],BPML[[Subprozess]:[Zugeordneter Hauptprozess]],3,FALSE)=BTT[[#This Row],[Hauptprozess
(Pflichtauswahl)]],"okay","falscher Subprozess"))</f>
        <v>okay</v>
      </c>
      <c r="AL1402" t="str">
        <f>IF(aktives_Teilprojekt="Master","",IF(BTT[[#This Row],[Verantwortliches TP
(automatisch)]]=VLOOKUP(aktives_Teilprojekt,Teilprojekte[[Teilprojekte]:[Kürzel]],2,FALSE),"okay","Hauptprozess anderes TP"))</f>
        <v>okay</v>
      </c>
      <c r="AM14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02" t="str">
        <f>IFERROR(IF(BTT[[#This Row],[SAP-Modul
(Pflichtauswahl)]]&lt;&gt;VLOOKUP(BTT[[#This Row],[Verwendete Transaktion (Pflichtauswahl)]],Transaktionen[[Transaktionen]:[Modul]],3,FALSE),"Modul anders","okay"),"")</f>
        <v>okay</v>
      </c>
      <c r="AP1402" t="str">
        <f>IFERROR(IF(COUNTIFS(BTT[Verwendete Transaktion (Pflichtauswahl)],BTT[[#This Row],[Verwendete Transaktion (Pflichtauswahl)]],BTT[SAP-Modul
(Pflichtauswahl)],"&lt;&gt;"&amp;BTT[[#This Row],[SAP-Modul
(Pflichtauswahl)]])&gt;0,"Modul anders","okay"),"")</f>
        <v>okay</v>
      </c>
      <c r="AQ1402" t="str">
        <f>IFERROR(IF(COUNTIFS(BTT[Verwendete Transaktion (Pflichtauswahl)],BTT[[#This Row],[Verwendete Transaktion (Pflichtauswahl)]],BTT[Verantwortliches TP
(automatisch)],"&lt;&gt;"&amp;BTT[[#This Row],[Verantwortliches TP
(automatisch)]])&gt;0,"Transaktion mehrfach","okay"),"")</f>
        <v>okay</v>
      </c>
      <c r="AR1402" t="str">
        <f>IFERROR(IF(COUNTIFS(BTT[Verwendete Transaktion (Pflichtauswahl)],BTT[[#This Row],[Verwendete Transaktion (Pflichtauswahl)]],BTT[Verantwortliches TP
(automatisch)],"&lt;&gt;"&amp;VLOOKUP(aktives_Teilprojekt,Teilprojekte[[Teilprojekte]:[Kürzel]],2,FALSE))&gt;0,"Transaktion mehrfach","okay"),"")</f>
        <v>okay</v>
      </c>
      <c r="AS1402" t="s">
        <v>3897</v>
      </c>
    </row>
    <row r="1403" spans="1:45" ht="60">
      <c r="A1403" t="str">
        <f>IFERROR(IF(BTT[[#This Row],[Lfd Nr. 
(aus konsolidierter Datei)]]&lt;&gt;"",BTT[[#This Row],[Lfd Nr. 
(aus konsolidierter Datei)]],VLOOKUP(aktives_Teilprojekt,Teilprojekte[[Teilprojekte]:[Kürzel]],2,FALSE)&amp;ROW(BTT[[#This Row],[Lfd Nr.
(automatisch)]])-2),"")</f>
        <v>FI800</v>
      </c>
      <c r="B1403" t="s">
        <v>79</v>
      </c>
      <c r="D1403" t="s">
        <v>102</v>
      </c>
      <c r="E1403" t="str">
        <f>IFERROR(IF(NOT(BTT[[#This Row],[Manuelle Änderung des Verantwortliches TP
(Auswahl - bei Bedarf)]]=""),BTT[[#This Row],[Manuelle Änderung des Verantwortliches TP
(Auswahl - bei Bedarf)]],VLOOKUP(BTT[[#This Row],[Hauptprozess
(Pflichtauswahl)]],Hauptprozesse[],3,FALSE)),"")</f>
        <v>FI</v>
      </c>
      <c r="H1403" t="s">
        <v>5</v>
      </c>
      <c r="I1403" t="s">
        <v>3898</v>
      </c>
      <c r="J1403" t="str">
        <f>IFERROR(VLOOKUP(BTT[[#This Row],[Verwendete Transaktion (Pflichtauswahl)]],Transaktionen[[Transaktionen]:[Langtext]],2,FALSE),"")</f>
        <v>Sachkontenanzeige Feldstatusgruppe</v>
      </c>
      <c r="O1403" t="s">
        <v>83</v>
      </c>
      <c r="T1403" t="s">
        <v>83</v>
      </c>
      <c r="V1403" t="str">
        <f>IFERROR(VLOOKUP(BTT[[#This Row],[Verwendetes Formular
(Auswahl falls relevant)]],Formulare[[Formularbezeichnung]:[Formularname (technisch)]],2,FALSE),"")</f>
        <v/>
      </c>
      <c r="X1403" t="s">
        <v>83</v>
      </c>
      <c r="Y1403" s="4" t="s">
        <v>1466</v>
      </c>
      <c r="AA1403" t="s">
        <v>85</v>
      </c>
      <c r="AC1403" s="22" t="s">
        <v>97</v>
      </c>
      <c r="AD1403" t="s">
        <v>816</v>
      </c>
      <c r="AF1403" t="s">
        <v>3618</v>
      </c>
      <c r="AI1403" t="s">
        <v>99</v>
      </c>
      <c r="AJ1403" t="s">
        <v>99</v>
      </c>
      <c r="AK1403" t="str">
        <f>IF(BTT[[#This Row],[Subprozess
(optionale Auswahl)]]="","okay",IF(VLOOKUP(BTT[[#This Row],[Subprozess
(optionale Auswahl)]],BPML[[Subprozess]:[Zugeordneter Hauptprozess]],3,FALSE)=BTT[[#This Row],[Hauptprozess
(Pflichtauswahl)]],"okay","falscher Subprozess"))</f>
        <v>okay</v>
      </c>
      <c r="AL1403" t="str">
        <f>IF(aktives_Teilprojekt="Master","",IF(BTT[[#This Row],[Verantwortliches TP
(automatisch)]]=VLOOKUP(aktives_Teilprojekt,Teilprojekte[[Teilprojekte]:[Kürzel]],2,FALSE),"okay","Hauptprozess anderes TP"))</f>
        <v>okay</v>
      </c>
      <c r="AM14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03" t="str">
        <f>IFERROR(IF(BTT[[#This Row],[SAP-Modul
(Pflichtauswahl)]]&lt;&gt;VLOOKUP(BTT[[#This Row],[Verwendete Transaktion (Pflichtauswahl)]],Transaktionen[[Transaktionen]:[Modul]],3,FALSE),"Modul anders","okay"),"")</f>
        <v>okay</v>
      </c>
      <c r="AP1403" t="str">
        <f>IFERROR(IF(COUNTIFS(BTT[Verwendete Transaktion (Pflichtauswahl)],BTT[[#This Row],[Verwendete Transaktion (Pflichtauswahl)]],BTT[SAP-Modul
(Pflichtauswahl)],"&lt;&gt;"&amp;BTT[[#This Row],[SAP-Modul
(Pflichtauswahl)]])&gt;0,"Modul anders","okay"),"")</f>
        <v>okay</v>
      </c>
      <c r="AQ1403" t="str">
        <f>IFERROR(IF(COUNTIFS(BTT[Verwendete Transaktion (Pflichtauswahl)],BTT[[#This Row],[Verwendete Transaktion (Pflichtauswahl)]],BTT[Verantwortliches TP
(automatisch)],"&lt;&gt;"&amp;BTT[[#This Row],[Verantwortliches TP
(automatisch)]])&gt;0,"Transaktion mehrfach","okay"),"")</f>
        <v>okay</v>
      </c>
      <c r="AR1403" t="str">
        <f>IFERROR(IF(COUNTIFS(BTT[Verwendete Transaktion (Pflichtauswahl)],BTT[[#This Row],[Verwendete Transaktion (Pflichtauswahl)]],BTT[Verantwortliches TP
(automatisch)],"&lt;&gt;"&amp;VLOOKUP(aktives_Teilprojekt,Teilprojekte[[Teilprojekte]:[Kürzel]],2,FALSE))&gt;0,"Transaktion mehrfach","okay"),"")</f>
        <v>okay</v>
      </c>
      <c r="AS1403" t="s">
        <v>3899</v>
      </c>
    </row>
    <row r="1404" spans="1:45">
      <c r="A1404" t="str">
        <f>IFERROR(IF(BTT[[#This Row],[Lfd Nr. 
(aus konsolidierter Datei)]]&lt;&gt;"",BTT[[#This Row],[Lfd Nr. 
(aus konsolidierter Datei)]],VLOOKUP(aktives_Teilprojekt,Teilprojekte[[Teilprojekte]:[Kürzel]],2,FALSE)&amp;ROW(BTT[[#This Row],[Lfd Nr.
(automatisch)]])-2),"")</f>
        <v>FI2162</v>
      </c>
      <c r="B1404" t="s">
        <v>746</v>
      </c>
      <c r="D1404" t="s">
        <v>3115</v>
      </c>
      <c r="E1404" t="str">
        <f>IFERROR(IF(NOT(BTT[[#This Row],[Manuelle Änderung des Verantwortliches TP
(Auswahl - bei Bedarf)]]=""),BTT[[#This Row],[Manuelle Änderung des Verantwortliches TP
(Auswahl - bei Bedarf)]],VLOOKUP(BTT[[#This Row],[Hauptprozess
(Pflichtauswahl)]],Hauptprozesse[],3,FALSE)),"")</f>
        <v>FI</v>
      </c>
      <c r="G1404" t="s">
        <v>754</v>
      </c>
      <c r="H1404" t="s">
        <v>792</v>
      </c>
      <c r="I1404" t="s">
        <v>3900</v>
      </c>
      <c r="J1404" t="str">
        <f>IFERROR(VLOOKUP(BTT[[#This Row],[Verwendete Transaktion (Pflichtauswahl)]],Transaktionen[[Transaktionen]:[Langtext]],2,FALSE),"")</f>
        <v>Auswertung Rechn. VJ /Rückstellungen</v>
      </c>
      <c r="O1404" t="s">
        <v>83</v>
      </c>
      <c r="T1404" t="s">
        <v>83</v>
      </c>
      <c r="V1404" t="str">
        <f>IFERROR(VLOOKUP(BTT[[#This Row],[Verwendetes Formular
(Auswahl falls relevant)]],Formulare[[Formularbezeichnung]:[Formularname (technisch)]],2,FALSE),"")</f>
        <v/>
      </c>
      <c r="X1404" t="s">
        <v>83</v>
      </c>
      <c r="Y1404" s="4"/>
      <c r="AA1404" t="s">
        <v>85</v>
      </c>
      <c r="AC1404" s="22" t="s">
        <v>97</v>
      </c>
      <c r="AD1404" t="s">
        <v>816</v>
      </c>
      <c r="AF1404" t="s">
        <v>3618</v>
      </c>
      <c r="AI1404" t="s">
        <v>99</v>
      </c>
      <c r="AJ1404" t="s">
        <v>99</v>
      </c>
      <c r="AK1404" t="str">
        <f>IF(BTT[[#This Row],[Subprozess
(optionale Auswahl)]]="","okay",IF(VLOOKUP(BTT[[#This Row],[Subprozess
(optionale Auswahl)]],BPML[[Subprozess]:[Zugeordneter Hauptprozess]],3,FALSE)=BTT[[#This Row],[Hauptprozess
(Pflichtauswahl)]],"okay","falscher Subprozess"))</f>
        <v>okay</v>
      </c>
      <c r="AL1404" t="str">
        <f>IF(aktives_Teilprojekt="Master","",IF(BTT[[#This Row],[Verantwortliches TP
(automatisch)]]=VLOOKUP(aktives_Teilprojekt,Teilprojekte[[Teilprojekte]:[Kürzel]],2,FALSE),"okay","Hauptprozess anderes TP"))</f>
        <v>okay</v>
      </c>
      <c r="AM14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04" t="str">
        <f>IFERROR(IF(BTT[[#This Row],[SAP-Modul
(Pflichtauswahl)]]&lt;&gt;VLOOKUP(BTT[[#This Row],[Verwendete Transaktion (Pflichtauswahl)]],Transaktionen[[Transaktionen]:[Modul]],3,FALSE),"Modul anders","okay"),"")</f>
        <v>Modul anders</v>
      </c>
      <c r="AP1404" t="str">
        <f>IFERROR(IF(COUNTIFS(BTT[Verwendete Transaktion (Pflichtauswahl)],BTT[[#This Row],[Verwendete Transaktion (Pflichtauswahl)]],BTT[SAP-Modul
(Pflichtauswahl)],"&lt;&gt;"&amp;BTT[[#This Row],[SAP-Modul
(Pflichtauswahl)]])&gt;0,"Modul anders","okay"),"")</f>
        <v>Modul anders</v>
      </c>
      <c r="AQ1404" t="str">
        <f>IFERROR(IF(COUNTIFS(BTT[Verwendete Transaktion (Pflichtauswahl)],BTT[[#This Row],[Verwendete Transaktion (Pflichtauswahl)]],BTT[Verantwortliches TP
(automatisch)],"&lt;&gt;"&amp;BTT[[#This Row],[Verantwortliches TP
(automatisch)]])&gt;0,"Transaktion mehrfach","okay"),"")</f>
        <v>okay</v>
      </c>
      <c r="AR1404" t="str">
        <f>IFERROR(IF(COUNTIFS(BTT[Verwendete Transaktion (Pflichtauswahl)],BTT[[#This Row],[Verwendete Transaktion (Pflichtauswahl)]],BTT[Verantwortliches TP
(automatisch)],"&lt;&gt;"&amp;VLOOKUP(aktives_Teilprojekt,Teilprojekte[[Teilprojekte]:[Kürzel]],2,FALSE))&gt;0,"Transaktion mehrfach","okay"),"")</f>
        <v>okay</v>
      </c>
      <c r="AS1404" t="s">
        <v>3901</v>
      </c>
    </row>
    <row r="1405" spans="1:45">
      <c r="A1405" t="str">
        <f>IFERROR(IF(BTT[[#This Row],[Lfd Nr. 
(aus konsolidierter Datei)]]&lt;&gt;"",BTT[[#This Row],[Lfd Nr. 
(aus konsolidierter Datei)]],VLOOKUP(aktives_Teilprojekt,Teilprojekte[[Teilprojekte]:[Kürzel]],2,FALSE)&amp;ROW(BTT[[#This Row],[Lfd Nr.
(automatisch)]])-2),"")</f>
        <v>FI2427</v>
      </c>
      <c r="B1405" t="s">
        <v>79</v>
      </c>
      <c r="D1405" t="s">
        <v>3902</v>
      </c>
      <c r="E1405" t="str">
        <f>IFERROR(IF(NOT(BTT[[#This Row],[Manuelle Änderung des Verantwortliches TP
(Auswahl - bei Bedarf)]]=""),BTT[[#This Row],[Manuelle Änderung des Verantwortliches TP
(Auswahl - bei Bedarf)]],VLOOKUP(BTT[[#This Row],[Hauptprozess
(Pflichtauswahl)]],Hauptprozesse[],3,FALSE)),"")</f>
        <v>FI</v>
      </c>
      <c r="F1405" t="s">
        <v>5</v>
      </c>
      <c r="G1405" t="s">
        <v>831</v>
      </c>
      <c r="H1405" t="s">
        <v>5</v>
      </c>
      <c r="I1405" t="s">
        <v>3903</v>
      </c>
      <c r="J1405" t="str">
        <f>IFERROR(VLOOKUP(BTT[[#This Row],[Verwendete Transaktion (Pflichtauswahl)]],Transaktionen[[Transaktionen]:[Langtext]],2,FALSE),"")</f>
        <v>Rückst.: nicht erlaubte Auftagsarten</v>
      </c>
      <c r="V1405" t="str">
        <f>IFERROR(VLOOKUP(BTT[[#This Row],[Verwendetes Formular
(Auswahl falls relevant)]],Formulare[[Formularbezeichnung]:[Formularname (technisch)]],2,FALSE),"")</f>
        <v/>
      </c>
      <c r="X1405" t="s">
        <v>83</v>
      </c>
      <c r="Y1405" s="4"/>
      <c r="AC1405" s="22" t="s">
        <v>97</v>
      </c>
      <c r="AD1405" t="s">
        <v>98</v>
      </c>
      <c r="AF1405" s="22" t="s">
        <v>97</v>
      </c>
      <c r="AJ1405" t="s">
        <v>99</v>
      </c>
      <c r="AK1405" t="str">
        <f>IF(BTT[[#This Row],[Subprozess
(optionale Auswahl)]]="","okay",IF(VLOOKUP(BTT[[#This Row],[Subprozess
(optionale Auswahl)]],BPML[[Subprozess]:[Zugeordneter Hauptprozess]],3,FALSE)=BTT[[#This Row],[Hauptprozess
(Pflichtauswahl)]],"okay","falscher Subprozess"))</f>
        <v>okay</v>
      </c>
      <c r="AL1405" t="str">
        <f>IF(aktives_Teilprojekt="Master","",IF(BTT[[#This Row],[Verantwortliches TP
(automatisch)]]=VLOOKUP(aktives_Teilprojekt,Teilprojekte[[Teilprojekte]:[Kürzel]],2,FALSE),"okay","Hauptprozess anderes TP"))</f>
        <v>okay</v>
      </c>
      <c r="AM14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05" t="str">
        <f>IFERROR(IF(BTT[[#This Row],[SAP-Modul
(Pflichtauswahl)]]&lt;&gt;VLOOKUP(BTT[[#This Row],[Verwendete Transaktion (Pflichtauswahl)]],Transaktionen[[Transaktionen]:[Modul]],3,FALSE),"Modul anders","okay"),"")</f>
        <v>okay</v>
      </c>
      <c r="AP1405" t="str">
        <f>IFERROR(IF(COUNTIFS(BTT[Verwendete Transaktion (Pflichtauswahl)],BTT[[#This Row],[Verwendete Transaktion (Pflichtauswahl)]],BTT[SAP-Modul
(Pflichtauswahl)],"&lt;&gt;"&amp;BTT[[#This Row],[SAP-Modul
(Pflichtauswahl)]])&gt;0,"Modul anders","okay"),"")</f>
        <v>okay</v>
      </c>
      <c r="AQ1405" t="str">
        <f>IFERROR(IF(COUNTIFS(BTT[Verwendete Transaktion (Pflichtauswahl)],BTT[[#This Row],[Verwendete Transaktion (Pflichtauswahl)]],BTT[Verantwortliches TP
(automatisch)],"&lt;&gt;"&amp;BTT[[#This Row],[Verantwortliches TP
(automatisch)]])&gt;0,"Transaktion mehrfach","okay"),"")</f>
        <v>okay</v>
      </c>
      <c r="AR1405" t="str">
        <f>IFERROR(IF(COUNTIFS(BTT[Verwendete Transaktion (Pflichtauswahl)],BTT[[#This Row],[Verwendete Transaktion (Pflichtauswahl)]],BTT[Verantwortliches TP
(automatisch)],"&lt;&gt;"&amp;VLOOKUP(aktives_Teilprojekt,Teilprojekte[[Teilprojekte]:[Kürzel]],2,FALSE))&gt;0,"Transaktion mehrfach","okay"),"")</f>
        <v>okay</v>
      </c>
      <c r="AS1405" t="s">
        <v>3904</v>
      </c>
    </row>
    <row r="1406" spans="1:45">
      <c r="A1406" t="str">
        <f>IFERROR(IF(BTT[[#This Row],[Lfd Nr. 
(aus konsolidierter Datei)]]&lt;&gt;"",BTT[[#This Row],[Lfd Nr. 
(aus konsolidierter Datei)]],VLOOKUP(aktives_Teilprojekt,Teilprojekte[[Teilprojekte]:[Kürzel]],2,FALSE)&amp;ROW(BTT[[#This Row],[Lfd Nr.
(automatisch)]])-2),"")</f>
        <v>FI2428</v>
      </c>
      <c r="B1406" t="s">
        <v>79</v>
      </c>
      <c r="D1406" t="s">
        <v>3905</v>
      </c>
      <c r="E1406" t="str">
        <f>IFERROR(IF(NOT(BTT[[#This Row],[Manuelle Änderung des Verantwortliches TP
(Auswahl - bei Bedarf)]]=""),BTT[[#This Row],[Manuelle Änderung des Verantwortliches TP
(Auswahl - bei Bedarf)]],VLOOKUP(BTT[[#This Row],[Hauptprozess
(Pflichtauswahl)]],Hauptprozesse[],3,FALSE)),"")</f>
        <v>FI</v>
      </c>
      <c r="F1406" t="s">
        <v>5</v>
      </c>
      <c r="G1406" t="s">
        <v>831</v>
      </c>
      <c r="H1406" t="s">
        <v>5</v>
      </c>
      <c r="I1406" t="s">
        <v>3906</v>
      </c>
      <c r="J1406" t="str">
        <f>IFERROR(VLOOKUP(BTT[[#This Row],[Verwendete Transaktion (Pflichtauswahl)]],Transaktionen[[Transaktionen]:[Langtext]],2,FALSE),"")</f>
        <v>Rückst.: nicht erlaubte KrKontengr.</v>
      </c>
      <c r="V1406" t="str">
        <f>IFERROR(VLOOKUP(BTT[[#This Row],[Verwendetes Formular
(Auswahl falls relevant)]],Formulare[[Formularbezeichnung]:[Formularname (technisch)]],2,FALSE),"")</f>
        <v/>
      </c>
      <c r="X1406" t="s">
        <v>83</v>
      </c>
      <c r="Y1406" s="4"/>
      <c r="AC1406" s="22" t="s">
        <v>97</v>
      </c>
      <c r="AD1406" t="s">
        <v>98</v>
      </c>
      <c r="AF1406" s="22" t="s">
        <v>97</v>
      </c>
      <c r="AJ1406" t="s">
        <v>99</v>
      </c>
      <c r="AK1406" t="str">
        <f>IF(BTT[[#This Row],[Subprozess
(optionale Auswahl)]]="","okay",IF(VLOOKUP(BTT[[#This Row],[Subprozess
(optionale Auswahl)]],BPML[[Subprozess]:[Zugeordneter Hauptprozess]],3,FALSE)=BTT[[#This Row],[Hauptprozess
(Pflichtauswahl)]],"okay","falscher Subprozess"))</f>
        <v>okay</v>
      </c>
      <c r="AL1406" t="str">
        <f>IF(aktives_Teilprojekt="Master","",IF(BTT[[#This Row],[Verantwortliches TP
(automatisch)]]=VLOOKUP(aktives_Teilprojekt,Teilprojekte[[Teilprojekte]:[Kürzel]],2,FALSE),"okay","Hauptprozess anderes TP"))</f>
        <v>okay</v>
      </c>
      <c r="AM14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06" t="str">
        <f>IFERROR(IF(BTT[[#This Row],[SAP-Modul
(Pflichtauswahl)]]&lt;&gt;VLOOKUP(BTT[[#This Row],[Verwendete Transaktion (Pflichtauswahl)]],Transaktionen[[Transaktionen]:[Modul]],3,FALSE),"Modul anders","okay"),"")</f>
        <v>okay</v>
      </c>
      <c r="AP1406" t="str">
        <f>IFERROR(IF(COUNTIFS(BTT[Verwendete Transaktion (Pflichtauswahl)],BTT[[#This Row],[Verwendete Transaktion (Pflichtauswahl)]],BTT[SAP-Modul
(Pflichtauswahl)],"&lt;&gt;"&amp;BTT[[#This Row],[SAP-Modul
(Pflichtauswahl)]])&gt;0,"Modul anders","okay"),"")</f>
        <v>okay</v>
      </c>
      <c r="AQ1406" t="str">
        <f>IFERROR(IF(COUNTIFS(BTT[Verwendete Transaktion (Pflichtauswahl)],BTT[[#This Row],[Verwendete Transaktion (Pflichtauswahl)]],BTT[Verantwortliches TP
(automatisch)],"&lt;&gt;"&amp;BTT[[#This Row],[Verantwortliches TP
(automatisch)]])&gt;0,"Transaktion mehrfach","okay"),"")</f>
        <v>okay</v>
      </c>
      <c r="AR1406" t="str">
        <f>IFERROR(IF(COUNTIFS(BTT[Verwendete Transaktion (Pflichtauswahl)],BTT[[#This Row],[Verwendete Transaktion (Pflichtauswahl)]],BTT[Verantwortliches TP
(automatisch)],"&lt;&gt;"&amp;VLOOKUP(aktives_Teilprojekt,Teilprojekte[[Teilprojekte]:[Kürzel]],2,FALSE))&gt;0,"Transaktion mehrfach","okay"),"")</f>
        <v>okay</v>
      </c>
      <c r="AS1406" t="s">
        <v>3907</v>
      </c>
    </row>
    <row r="1407" spans="1:45">
      <c r="A1407" t="str">
        <f>IFERROR(IF(BTT[[#This Row],[Lfd Nr. 
(aus konsolidierter Datei)]]&lt;&gt;"",BTT[[#This Row],[Lfd Nr. 
(aus konsolidierter Datei)]],VLOOKUP(aktives_Teilprojekt,Teilprojekte[[Teilprojekte]:[Kürzel]],2,FALSE)&amp;ROW(BTT[[#This Row],[Lfd Nr.
(automatisch)]])-2),"")</f>
        <v>FI2163</v>
      </c>
      <c r="B1407" t="s">
        <v>1214</v>
      </c>
      <c r="D1407" t="s">
        <v>3115</v>
      </c>
      <c r="E1407" t="str">
        <f>IFERROR(IF(NOT(BTT[[#This Row],[Manuelle Änderung des Verantwortliches TP
(Auswahl - bei Bedarf)]]=""),BTT[[#This Row],[Manuelle Änderung des Verantwortliches TP
(Auswahl - bei Bedarf)]],VLOOKUP(BTT[[#This Row],[Hauptprozess
(Pflichtauswahl)]],Hauptprozesse[],3,FALSE)),"")</f>
        <v>FI</v>
      </c>
      <c r="G1407" t="s">
        <v>754</v>
      </c>
      <c r="H1407" t="s">
        <v>792</v>
      </c>
      <c r="I1407" t="s">
        <v>3908</v>
      </c>
      <c r="J1407" t="str">
        <f>IFERROR(VLOOKUP(BTT[[#This Row],[Verwendete Transaktion (Pflichtauswahl)]],Transaktionen[[Transaktionen]:[Langtext]],2,FALSE),"")</f>
        <v>Kreditoren-Umsätze</v>
      </c>
      <c r="O1407" t="s">
        <v>83</v>
      </c>
      <c r="T1407" t="s">
        <v>83</v>
      </c>
      <c r="V1407" t="str">
        <f>IFERROR(VLOOKUP(BTT[[#This Row],[Verwendetes Formular
(Auswahl falls relevant)]],Formulare[[Formularbezeichnung]:[Formularname (technisch)]],2,FALSE),"")</f>
        <v/>
      </c>
      <c r="X1407" t="s">
        <v>83</v>
      </c>
      <c r="Y1407" s="4"/>
      <c r="AA1407" t="s">
        <v>85</v>
      </c>
      <c r="AC1407" s="22" t="s">
        <v>97</v>
      </c>
      <c r="AD1407" t="s">
        <v>98</v>
      </c>
      <c r="AF1407" s="22" t="s">
        <v>97</v>
      </c>
      <c r="AI1407" t="s">
        <v>99</v>
      </c>
      <c r="AJ1407" t="s">
        <v>99</v>
      </c>
      <c r="AK1407" t="str">
        <f>IF(BTT[[#This Row],[Subprozess
(optionale Auswahl)]]="","okay",IF(VLOOKUP(BTT[[#This Row],[Subprozess
(optionale Auswahl)]],BPML[[Subprozess]:[Zugeordneter Hauptprozess]],3,FALSE)=BTT[[#This Row],[Hauptprozess
(Pflichtauswahl)]],"okay","falscher Subprozess"))</f>
        <v>okay</v>
      </c>
      <c r="AL1407" t="str">
        <f>IF(aktives_Teilprojekt="Master","",IF(BTT[[#This Row],[Verantwortliches TP
(automatisch)]]=VLOOKUP(aktives_Teilprojekt,Teilprojekte[[Teilprojekte]:[Kürzel]],2,FALSE),"okay","Hauptprozess anderes TP"))</f>
        <v>okay</v>
      </c>
      <c r="AM14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07" t="str">
        <f>IFERROR(IF(BTT[[#This Row],[SAP-Modul
(Pflichtauswahl)]]&lt;&gt;VLOOKUP(BTT[[#This Row],[Verwendete Transaktion (Pflichtauswahl)]],Transaktionen[[Transaktionen]:[Modul]],3,FALSE),"Modul anders","okay"),"")</f>
        <v>Modul anders</v>
      </c>
      <c r="AP1407" t="str">
        <f>IFERROR(IF(COUNTIFS(BTT[Verwendete Transaktion (Pflichtauswahl)],BTT[[#This Row],[Verwendete Transaktion (Pflichtauswahl)]],BTT[SAP-Modul
(Pflichtauswahl)],"&lt;&gt;"&amp;BTT[[#This Row],[SAP-Modul
(Pflichtauswahl)]])&gt;0,"Modul anders","okay"),"")</f>
        <v>Modul anders</v>
      </c>
      <c r="AQ1407" t="str">
        <f>IFERROR(IF(COUNTIFS(BTT[Verwendete Transaktion (Pflichtauswahl)],BTT[[#This Row],[Verwendete Transaktion (Pflichtauswahl)]],BTT[Verantwortliches TP
(automatisch)],"&lt;&gt;"&amp;BTT[[#This Row],[Verantwortliches TP
(automatisch)]])&gt;0,"Transaktion mehrfach","okay"),"")</f>
        <v>okay</v>
      </c>
      <c r="AR1407" t="str">
        <f>IFERROR(IF(COUNTIFS(BTT[Verwendete Transaktion (Pflichtauswahl)],BTT[[#This Row],[Verwendete Transaktion (Pflichtauswahl)]],BTT[Verantwortliches TP
(automatisch)],"&lt;&gt;"&amp;VLOOKUP(aktives_Teilprojekt,Teilprojekte[[Teilprojekte]:[Kürzel]],2,FALSE))&gt;0,"Transaktion mehrfach","okay"),"")</f>
        <v>okay</v>
      </c>
      <c r="AS1407" t="s">
        <v>3909</v>
      </c>
    </row>
    <row r="1408" spans="1:45">
      <c r="A1408" t="str">
        <f>IFERROR(IF(BTT[[#This Row],[Lfd Nr. 
(aus konsolidierter Datei)]]&lt;&gt;"",BTT[[#This Row],[Lfd Nr. 
(aus konsolidierter Datei)]],VLOOKUP(aktives_Teilprojekt,Teilprojekte[[Teilprojekte]:[Kürzel]],2,FALSE)&amp;ROW(BTT[[#This Row],[Lfd Nr.
(automatisch)]])-2),"")</f>
        <v>FI1635</v>
      </c>
      <c r="B1408" t="s">
        <v>746</v>
      </c>
      <c r="D1408" t="s">
        <v>3877</v>
      </c>
      <c r="E1408" t="str">
        <f>IFERROR(IF(NOT(BTT[[#This Row],[Manuelle Änderung des Verantwortliches TP
(Auswahl - bei Bedarf)]]=""),BTT[[#This Row],[Manuelle Änderung des Verantwortliches TP
(Auswahl - bei Bedarf)]],VLOOKUP(BTT[[#This Row],[Hauptprozess
(Pflichtauswahl)]],Hauptprozesse[],3,FALSE)),"")</f>
        <v>FI</v>
      </c>
      <c r="G1408" t="s">
        <v>754</v>
      </c>
      <c r="H1408" t="s">
        <v>5</v>
      </c>
      <c r="I1408" t="s">
        <v>3910</v>
      </c>
      <c r="J1408" t="str">
        <f>IFERROR(VLOOKUP(BTT[[#This Row],[Verwendete Transaktion (Pflichtauswahl)]],Transaktionen[[Transaktionen]:[Langtext]],2,FALSE),"")</f>
        <v>Reisestelle-Abrechnung ins FI buchen</v>
      </c>
      <c r="O1408" t="s">
        <v>83</v>
      </c>
      <c r="T1408" t="s">
        <v>83</v>
      </c>
      <c r="V1408" t="str">
        <f>IFERROR(VLOOKUP(BTT[[#This Row],[Verwendetes Formular
(Auswahl falls relevant)]],Formulare[[Formularbezeichnung]:[Formularname (technisch)]],2,FALSE),"")</f>
        <v/>
      </c>
      <c r="X1408" t="s">
        <v>83</v>
      </c>
      <c r="Y1408" s="4"/>
      <c r="AA1408" t="s">
        <v>85</v>
      </c>
      <c r="AC1408" s="22" t="s">
        <v>97</v>
      </c>
      <c r="AD1408" t="s">
        <v>816</v>
      </c>
      <c r="AF1408" t="s">
        <v>3618</v>
      </c>
      <c r="AI1408" t="s">
        <v>99</v>
      </c>
      <c r="AJ1408" t="s">
        <v>99</v>
      </c>
      <c r="AK1408" t="str">
        <f>IF(BTT[[#This Row],[Subprozess
(optionale Auswahl)]]="","okay",IF(VLOOKUP(BTT[[#This Row],[Subprozess
(optionale Auswahl)]],BPML[[Subprozess]:[Zugeordneter Hauptprozess]],3,FALSE)=BTT[[#This Row],[Hauptprozess
(Pflichtauswahl)]],"okay","falscher Subprozess"))</f>
        <v>okay</v>
      </c>
      <c r="AL1408" t="str">
        <f>IF(aktives_Teilprojekt="Master","",IF(BTT[[#This Row],[Verantwortliches TP
(automatisch)]]=VLOOKUP(aktives_Teilprojekt,Teilprojekte[[Teilprojekte]:[Kürzel]],2,FALSE),"okay","Hauptprozess anderes TP"))</f>
        <v>okay</v>
      </c>
      <c r="AM14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08" t="str">
        <f>IFERROR(IF(BTT[[#This Row],[SAP-Modul
(Pflichtauswahl)]]&lt;&gt;VLOOKUP(BTT[[#This Row],[Verwendete Transaktion (Pflichtauswahl)]],Transaktionen[[Transaktionen]:[Modul]],3,FALSE),"Modul anders","okay"),"")</f>
        <v>okay</v>
      </c>
      <c r="AP1408" t="str">
        <f>IFERROR(IF(COUNTIFS(BTT[Verwendete Transaktion (Pflichtauswahl)],BTT[[#This Row],[Verwendete Transaktion (Pflichtauswahl)]],BTT[SAP-Modul
(Pflichtauswahl)],"&lt;&gt;"&amp;BTT[[#This Row],[SAP-Modul
(Pflichtauswahl)]])&gt;0,"Modul anders","okay"),"")</f>
        <v>okay</v>
      </c>
      <c r="AQ1408" t="str">
        <f>IFERROR(IF(COUNTIFS(BTT[Verwendete Transaktion (Pflichtauswahl)],BTT[[#This Row],[Verwendete Transaktion (Pflichtauswahl)]],BTT[Verantwortliches TP
(automatisch)],"&lt;&gt;"&amp;BTT[[#This Row],[Verantwortliches TP
(automatisch)]])&gt;0,"Transaktion mehrfach","okay"),"")</f>
        <v>okay</v>
      </c>
      <c r="AR1408" t="str">
        <f>IFERROR(IF(COUNTIFS(BTT[Verwendete Transaktion (Pflichtauswahl)],BTT[[#This Row],[Verwendete Transaktion (Pflichtauswahl)]],BTT[Verantwortliches TP
(automatisch)],"&lt;&gt;"&amp;VLOOKUP(aktives_Teilprojekt,Teilprojekte[[Teilprojekte]:[Kürzel]],2,FALSE))&gt;0,"Transaktion mehrfach","okay"),"")</f>
        <v>okay</v>
      </c>
      <c r="AS1408" t="s">
        <v>3911</v>
      </c>
    </row>
    <row r="1409" spans="1:45" ht="45">
      <c r="A1409" t="str">
        <f>IFERROR(IF(BTT[[#This Row],[Lfd Nr. 
(aus konsolidierter Datei)]]&lt;&gt;"",BTT[[#This Row],[Lfd Nr. 
(aus konsolidierter Datei)]],VLOOKUP(aktives_Teilprojekt,Teilprojekte[[Teilprojekte]:[Kürzel]],2,FALSE)&amp;ROW(BTT[[#This Row],[Lfd Nr.
(automatisch)]])-2),"")</f>
        <v>FI774</v>
      </c>
      <c r="B1409" t="s">
        <v>79</v>
      </c>
      <c r="D1409" t="s">
        <v>3912</v>
      </c>
      <c r="E1409" t="str">
        <f>IFERROR(IF(NOT(BTT[[#This Row],[Manuelle Änderung des Verantwortliches TP
(Auswahl - bei Bedarf)]]=""),BTT[[#This Row],[Manuelle Änderung des Verantwortliches TP
(Auswahl - bei Bedarf)]],VLOOKUP(BTT[[#This Row],[Hauptprozess
(Pflichtauswahl)]],Hauptprozesse[],3,FALSE)),"")</f>
        <v>FI</v>
      </c>
      <c r="G1409" t="s">
        <v>81</v>
      </c>
      <c r="H1409" t="s">
        <v>5</v>
      </c>
      <c r="I1409" t="s">
        <v>3913</v>
      </c>
      <c r="J1409" t="str">
        <f>IFERROR(VLOOKUP(BTT[[#This Row],[Verwendete Transaktion (Pflichtauswahl)]],Transaktionen[[Transaktionen]:[Langtext]],2,FALSE),"")</f>
        <v>Buchungskreisübergr. Ausgleichen</v>
      </c>
      <c r="O1409" t="s">
        <v>83</v>
      </c>
      <c r="T1409" t="s">
        <v>83</v>
      </c>
      <c r="V1409" t="str">
        <f>IFERROR(VLOOKUP(BTT[[#This Row],[Verwendetes Formular
(Auswahl falls relevant)]],Formulare[[Formularbezeichnung]:[Formularname (technisch)]],2,FALSE),"")</f>
        <v/>
      </c>
      <c r="X1409" t="s">
        <v>83</v>
      </c>
      <c r="Y1409" s="4" t="s">
        <v>3914</v>
      </c>
      <c r="AA1409" t="s">
        <v>99</v>
      </c>
      <c r="AC1409" s="22" t="s">
        <v>97</v>
      </c>
      <c r="AD1409" t="s">
        <v>816</v>
      </c>
      <c r="AF1409" t="s">
        <v>3618</v>
      </c>
      <c r="AI1409" t="s">
        <v>99</v>
      </c>
      <c r="AJ1409" t="s">
        <v>99</v>
      </c>
      <c r="AK1409" t="str">
        <f>IF(BTT[[#This Row],[Subprozess
(optionale Auswahl)]]="","okay",IF(VLOOKUP(BTT[[#This Row],[Subprozess
(optionale Auswahl)]],BPML[[Subprozess]:[Zugeordneter Hauptprozess]],3,FALSE)=BTT[[#This Row],[Hauptprozess
(Pflichtauswahl)]],"okay","falscher Subprozess"))</f>
        <v>okay</v>
      </c>
      <c r="AL1409" t="str">
        <f>IF(aktives_Teilprojekt="Master","",IF(BTT[[#This Row],[Verantwortliches TP
(automatisch)]]=VLOOKUP(aktives_Teilprojekt,Teilprojekte[[Teilprojekte]:[Kürzel]],2,FALSE),"okay","Hauptprozess anderes TP"))</f>
        <v>okay</v>
      </c>
      <c r="AM14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09" t="str">
        <f>IFERROR(IF(BTT[[#This Row],[SAP-Modul
(Pflichtauswahl)]]&lt;&gt;VLOOKUP(BTT[[#This Row],[Verwendete Transaktion (Pflichtauswahl)]],Transaktionen[[Transaktionen]:[Modul]],3,FALSE),"Modul anders","okay"),"")</f>
        <v>okay</v>
      </c>
      <c r="AP1409" t="str">
        <f>IFERROR(IF(COUNTIFS(BTT[Verwendete Transaktion (Pflichtauswahl)],BTT[[#This Row],[Verwendete Transaktion (Pflichtauswahl)]],BTT[SAP-Modul
(Pflichtauswahl)],"&lt;&gt;"&amp;BTT[[#This Row],[SAP-Modul
(Pflichtauswahl)]])&gt;0,"Modul anders","okay"),"")</f>
        <v>okay</v>
      </c>
      <c r="AQ1409" t="str">
        <f>IFERROR(IF(COUNTIFS(BTT[Verwendete Transaktion (Pflichtauswahl)],BTT[[#This Row],[Verwendete Transaktion (Pflichtauswahl)]],BTT[Verantwortliches TP
(automatisch)],"&lt;&gt;"&amp;BTT[[#This Row],[Verantwortliches TP
(automatisch)]])&gt;0,"Transaktion mehrfach","okay"),"")</f>
        <v>okay</v>
      </c>
      <c r="AR1409" t="str">
        <f>IFERROR(IF(COUNTIFS(BTT[Verwendete Transaktion (Pflichtauswahl)],BTT[[#This Row],[Verwendete Transaktion (Pflichtauswahl)]],BTT[Verantwortliches TP
(automatisch)],"&lt;&gt;"&amp;VLOOKUP(aktives_Teilprojekt,Teilprojekte[[Teilprojekte]:[Kürzel]],2,FALSE))&gt;0,"Transaktion mehrfach","okay"),"")</f>
        <v>okay</v>
      </c>
      <c r="AS1409" t="s">
        <v>3915</v>
      </c>
    </row>
    <row r="1410" spans="1:45">
      <c r="A1410" t="str">
        <f>IFERROR(IF(BTT[[#This Row],[Lfd Nr. 
(aus konsolidierter Datei)]]&lt;&gt;"",BTT[[#This Row],[Lfd Nr. 
(aus konsolidierter Datei)]],VLOOKUP(aktives_Teilprojekt,Teilprojekte[[Teilprojekte]:[Kürzel]],2,FALSE)&amp;ROW(BTT[[#This Row],[Lfd Nr.
(automatisch)]])-2),"")</f>
        <v>FI2429</v>
      </c>
      <c r="B1410" t="s">
        <v>746</v>
      </c>
      <c r="D1410" t="s">
        <v>3916</v>
      </c>
      <c r="E1410" t="str">
        <f>IFERROR(IF(NOT(BTT[[#This Row],[Manuelle Änderung des Verantwortliches TP
(Auswahl - bei Bedarf)]]=""),BTT[[#This Row],[Manuelle Änderung des Verantwortliches TP
(Auswahl - bei Bedarf)]],VLOOKUP(BTT[[#This Row],[Hauptprozess
(Pflichtauswahl)]],Hauptprozesse[],3,FALSE)),"")</f>
        <v>FI</v>
      </c>
      <c r="G1410" t="s">
        <v>754</v>
      </c>
      <c r="H1410" t="s">
        <v>792</v>
      </c>
      <c r="I1410" t="s">
        <v>3917</v>
      </c>
      <c r="J1410" t="str">
        <f>IFERROR(VLOOKUP(BTT[[#This Row],[Verwendete Transaktion (Pflichtauswahl)]],Transaktionen[[Transaktionen]:[Langtext]],2,FALSE),"")</f>
        <v>Pflege der Tabelle ZFITELEMAPTAB01</v>
      </c>
      <c r="O1410" t="s">
        <v>83</v>
      </c>
      <c r="T1410" t="s">
        <v>83</v>
      </c>
      <c r="V1410" t="str">
        <f>IFERROR(VLOOKUP(BTT[[#This Row],[Verwendetes Formular
(Auswahl falls relevant)]],Formulare[[Formularbezeichnung]:[Formularname (technisch)]],2,FALSE),"")</f>
        <v/>
      </c>
      <c r="X1410" t="s">
        <v>83</v>
      </c>
      <c r="Y1410" s="4"/>
      <c r="AA1410" t="s">
        <v>85</v>
      </c>
      <c r="AC1410" s="22" t="s">
        <v>97</v>
      </c>
      <c r="AD1410" t="s">
        <v>816</v>
      </c>
      <c r="AF1410" t="s">
        <v>3618</v>
      </c>
      <c r="AI1410" t="s">
        <v>99</v>
      </c>
      <c r="AJ1410" t="s">
        <v>99</v>
      </c>
      <c r="AK1410" t="str">
        <f>IF(BTT[[#This Row],[Subprozess
(optionale Auswahl)]]="","okay",IF(VLOOKUP(BTT[[#This Row],[Subprozess
(optionale Auswahl)]],BPML[[Subprozess]:[Zugeordneter Hauptprozess]],3,FALSE)=BTT[[#This Row],[Hauptprozess
(Pflichtauswahl)]],"okay","falscher Subprozess"))</f>
        <v>okay</v>
      </c>
      <c r="AL1410" t="str">
        <f>IF(aktives_Teilprojekt="Master","",IF(BTT[[#This Row],[Verantwortliches TP
(automatisch)]]=VLOOKUP(aktives_Teilprojekt,Teilprojekte[[Teilprojekte]:[Kürzel]],2,FALSE),"okay","Hauptprozess anderes TP"))</f>
        <v>okay</v>
      </c>
      <c r="AM14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10" t="str">
        <f>IFERROR(IF(BTT[[#This Row],[SAP-Modul
(Pflichtauswahl)]]&lt;&gt;VLOOKUP(BTT[[#This Row],[Verwendete Transaktion (Pflichtauswahl)]],Transaktionen[[Transaktionen]:[Modul]],3,FALSE),"Modul anders","okay"),"")</f>
        <v>Modul anders</v>
      </c>
      <c r="AP1410" t="str">
        <f>IFERROR(IF(COUNTIFS(BTT[Verwendete Transaktion (Pflichtauswahl)],BTT[[#This Row],[Verwendete Transaktion (Pflichtauswahl)]],BTT[SAP-Modul
(Pflichtauswahl)],"&lt;&gt;"&amp;BTT[[#This Row],[SAP-Modul
(Pflichtauswahl)]])&gt;0,"Modul anders","okay"),"")</f>
        <v>Modul anders</v>
      </c>
      <c r="AQ1410" t="str">
        <f>IFERROR(IF(COUNTIFS(BTT[Verwendete Transaktion (Pflichtauswahl)],BTT[[#This Row],[Verwendete Transaktion (Pflichtauswahl)]],BTT[Verantwortliches TP
(automatisch)],"&lt;&gt;"&amp;BTT[[#This Row],[Verantwortliches TP
(automatisch)]])&gt;0,"Transaktion mehrfach","okay"),"")</f>
        <v>okay</v>
      </c>
      <c r="AR1410" t="str">
        <f>IFERROR(IF(COUNTIFS(BTT[Verwendete Transaktion (Pflichtauswahl)],BTT[[#This Row],[Verwendete Transaktion (Pflichtauswahl)]],BTT[Verantwortliches TP
(automatisch)],"&lt;&gt;"&amp;VLOOKUP(aktives_Teilprojekt,Teilprojekte[[Teilprojekte]:[Kürzel]],2,FALSE))&gt;0,"Transaktion mehrfach","okay"),"")</f>
        <v>okay</v>
      </c>
      <c r="AS1410" t="s">
        <v>3918</v>
      </c>
    </row>
    <row r="1411" spans="1:45">
      <c r="A1411" t="str">
        <f>IFERROR(IF(BTT[[#This Row],[Lfd Nr. 
(aus konsolidierter Datei)]]&lt;&gt;"",BTT[[#This Row],[Lfd Nr. 
(aus konsolidierter Datei)]],VLOOKUP(aktives_Teilprojekt,Teilprojekte[[Teilprojekte]:[Kürzel]],2,FALSE)&amp;ROW(BTT[[#This Row],[Lfd Nr.
(automatisch)]])-2),"")</f>
        <v>FI1508</v>
      </c>
      <c r="B1411" t="s">
        <v>746</v>
      </c>
      <c r="D1411" t="s">
        <v>3919</v>
      </c>
      <c r="E1411" t="str">
        <f>IFERROR(IF(NOT(BTT[[#This Row],[Manuelle Änderung des Verantwortliches TP
(Auswahl - bei Bedarf)]]=""),BTT[[#This Row],[Manuelle Änderung des Verantwortliches TP
(Auswahl - bei Bedarf)]],VLOOKUP(BTT[[#This Row],[Hauptprozess
(Pflichtauswahl)]],Hauptprozesse[],3,FALSE)),"")</f>
        <v>FI</v>
      </c>
      <c r="G1411" t="s">
        <v>754</v>
      </c>
      <c r="H1411" t="s">
        <v>1380</v>
      </c>
      <c r="I1411" t="s">
        <v>3920</v>
      </c>
      <c r="J1411" t="str">
        <f>IFERROR(VLOOKUP(BTT[[#This Row],[Verwendete Transaktion (Pflichtauswahl)]],Transaktionen[[Transaktionen]:[Langtext]],2,FALSE),"")</f>
        <v>Kreditoren Rechnungsanhang Abruf</v>
      </c>
      <c r="O1411" t="s">
        <v>83</v>
      </c>
      <c r="T1411" t="s">
        <v>83</v>
      </c>
      <c r="V1411" t="str">
        <f>IFERROR(VLOOKUP(BTT[[#This Row],[Verwendetes Formular
(Auswahl falls relevant)]],Formulare[[Formularbezeichnung]:[Formularname (technisch)]],2,FALSE),"")</f>
        <v/>
      </c>
      <c r="X1411" t="s">
        <v>83</v>
      </c>
      <c r="Y1411" s="4"/>
      <c r="AA1411" t="s">
        <v>85</v>
      </c>
      <c r="AC1411" s="22" t="s">
        <v>97</v>
      </c>
      <c r="AD1411" t="s">
        <v>816</v>
      </c>
      <c r="AF1411" t="s">
        <v>3618</v>
      </c>
      <c r="AI1411" t="s">
        <v>99</v>
      </c>
      <c r="AJ1411" t="s">
        <v>99</v>
      </c>
      <c r="AK1411" t="str">
        <f>IF(BTT[[#This Row],[Subprozess
(optionale Auswahl)]]="","okay",IF(VLOOKUP(BTT[[#This Row],[Subprozess
(optionale Auswahl)]],BPML[[Subprozess]:[Zugeordneter Hauptprozess]],3,FALSE)=BTT[[#This Row],[Hauptprozess
(Pflichtauswahl)]],"okay","falscher Subprozess"))</f>
        <v>okay</v>
      </c>
      <c r="AL1411" t="str">
        <f>IF(aktives_Teilprojekt="Master","",IF(BTT[[#This Row],[Verantwortliches TP
(automatisch)]]=VLOOKUP(aktives_Teilprojekt,Teilprojekte[[Teilprojekte]:[Kürzel]],2,FALSE),"okay","Hauptprozess anderes TP"))</f>
        <v>okay</v>
      </c>
      <c r="AM14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11" t="str">
        <f>IFERROR(IF(BTT[[#This Row],[SAP-Modul
(Pflichtauswahl)]]&lt;&gt;VLOOKUP(BTT[[#This Row],[Verwendete Transaktion (Pflichtauswahl)]],Transaktionen[[Transaktionen]:[Modul]],3,FALSE),"Modul anders","okay"),"")</f>
        <v>Modul anders</v>
      </c>
      <c r="AP1411" t="str">
        <f>IFERROR(IF(COUNTIFS(BTT[Verwendete Transaktion (Pflichtauswahl)],BTT[[#This Row],[Verwendete Transaktion (Pflichtauswahl)]],BTT[SAP-Modul
(Pflichtauswahl)],"&lt;&gt;"&amp;BTT[[#This Row],[SAP-Modul
(Pflichtauswahl)]])&gt;0,"Modul anders","okay"),"")</f>
        <v>okay</v>
      </c>
      <c r="AQ1411" t="str">
        <f>IFERROR(IF(COUNTIFS(BTT[Verwendete Transaktion (Pflichtauswahl)],BTT[[#This Row],[Verwendete Transaktion (Pflichtauswahl)]],BTT[Verantwortliches TP
(automatisch)],"&lt;&gt;"&amp;BTT[[#This Row],[Verantwortliches TP
(automatisch)]])&gt;0,"Transaktion mehrfach","okay"),"")</f>
        <v>okay</v>
      </c>
      <c r="AR1411" t="str">
        <f>IFERROR(IF(COUNTIFS(BTT[Verwendete Transaktion (Pflichtauswahl)],BTT[[#This Row],[Verwendete Transaktion (Pflichtauswahl)]],BTT[Verantwortliches TP
(automatisch)],"&lt;&gt;"&amp;VLOOKUP(aktives_Teilprojekt,Teilprojekte[[Teilprojekte]:[Kürzel]],2,FALSE))&gt;0,"Transaktion mehrfach","okay"),"")</f>
        <v>okay</v>
      </c>
      <c r="AS1411" t="s">
        <v>3921</v>
      </c>
    </row>
    <row r="1412" spans="1:45">
      <c r="A1412" t="str">
        <f>IFERROR(IF(BTT[[#This Row],[Lfd Nr. 
(aus konsolidierter Datei)]]&lt;&gt;"",BTT[[#This Row],[Lfd Nr. 
(aus konsolidierter Datei)]],VLOOKUP(aktives_Teilprojekt,Teilprojekte[[Teilprojekte]:[Kürzel]],2,FALSE)&amp;ROW(BTT[[#This Row],[Lfd Nr.
(automatisch)]])-2),"")</f>
        <v>FI1185</v>
      </c>
      <c r="B1412" t="s">
        <v>868</v>
      </c>
      <c r="D1412" t="s">
        <v>3922</v>
      </c>
      <c r="E1412" t="str">
        <f>IFERROR(IF(NOT(BTT[[#This Row],[Manuelle Änderung des Verantwortliches TP
(Auswahl - bei Bedarf)]]=""),BTT[[#This Row],[Manuelle Änderung des Verantwortliches TP
(Auswahl - bei Bedarf)]],VLOOKUP(BTT[[#This Row],[Hauptprozess
(Pflichtauswahl)]],Hauptprozesse[],3,FALSE)),"")</f>
        <v>FI</v>
      </c>
      <c r="G1412" t="s">
        <v>3923</v>
      </c>
      <c r="H1412" t="s">
        <v>5</v>
      </c>
      <c r="I1412" t="s">
        <v>3924</v>
      </c>
      <c r="J1412" t="str">
        <f>IFERROR(VLOOKUP(BTT[[#This Row],[Verwendete Transaktion (Pflichtauswahl)]],Transaktionen[[Transaktionen]:[Langtext]],2,FALSE),"")</f>
        <v>Buchungskreisverrechnung Vorsteur</v>
      </c>
      <c r="O1412" t="s">
        <v>83</v>
      </c>
      <c r="T1412" t="s">
        <v>83</v>
      </c>
      <c r="V1412" t="str">
        <f>IFERROR(VLOOKUP(BTT[[#This Row],[Verwendetes Formular
(Auswahl falls relevant)]],Formulare[[Formularbezeichnung]:[Formularname (technisch)]],2,FALSE),"")</f>
        <v/>
      </c>
      <c r="X1412" t="s">
        <v>83</v>
      </c>
      <c r="Y1412" s="4"/>
      <c r="AA1412" t="s">
        <v>85</v>
      </c>
      <c r="AC1412" s="22" t="s">
        <v>97</v>
      </c>
      <c r="AD1412" t="s">
        <v>816</v>
      </c>
      <c r="AF1412" s="22" t="s">
        <v>3618</v>
      </c>
      <c r="AI1412" t="s">
        <v>99</v>
      </c>
      <c r="AJ1412" t="s">
        <v>99</v>
      </c>
      <c r="AK1412" t="str">
        <f>IF(BTT[[#This Row],[Subprozess
(optionale Auswahl)]]="","okay",IF(VLOOKUP(BTT[[#This Row],[Subprozess
(optionale Auswahl)]],BPML[[Subprozess]:[Zugeordneter Hauptprozess]],3,FALSE)=BTT[[#This Row],[Hauptprozess
(Pflichtauswahl)]],"okay","falscher Subprozess"))</f>
        <v>okay</v>
      </c>
      <c r="AL1412" t="str">
        <f>IF(aktives_Teilprojekt="Master","",IF(BTT[[#This Row],[Verantwortliches TP
(automatisch)]]=VLOOKUP(aktives_Teilprojekt,Teilprojekte[[Teilprojekte]:[Kürzel]],2,FALSE),"okay","Hauptprozess anderes TP"))</f>
        <v>okay</v>
      </c>
      <c r="AM14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12" t="str">
        <f>IFERROR(IF(BTT[[#This Row],[SAP-Modul
(Pflichtauswahl)]]&lt;&gt;VLOOKUP(BTT[[#This Row],[Verwendete Transaktion (Pflichtauswahl)]],Transaktionen[[Transaktionen]:[Modul]],3,FALSE),"Modul anders","okay"),"")</f>
        <v>okay</v>
      </c>
      <c r="AP1412" t="str">
        <f>IFERROR(IF(COUNTIFS(BTT[Verwendete Transaktion (Pflichtauswahl)],BTT[[#This Row],[Verwendete Transaktion (Pflichtauswahl)]],BTT[SAP-Modul
(Pflichtauswahl)],"&lt;&gt;"&amp;BTT[[#This Row],[SAP-Modul
(Pflichtauswahl)]])&gt;0,"Modul anders","okay"),"")</f>
        <v>okay</v>
      </c>
      <c r="AQ1412" t="str">
        <f>IFERROR(IF(COUNTIFS(BTT[Verwendete Transaktion (Pflichtauswahl)],BTT[[#This Row],[Verwendete Transaktion (Pflichtauswahl)]],BTT[Verantwortliches TP
(automatisch)],"&lt;&gt;"&amp;BTT[[#This Row],[Verantwortliches TP
(automatisch)]])&gt;0,"Transaktion mehrfach","okay"),"")</f>
        <v>okay</v>
      </c>
      <c r="AR1412" t="str">
        <f>IFERROR(IF(COUNTIFS(BTT[Verwendete Transaktion (Pflichtauswahl)],BTT[[#This Row],[Verwendete Transaktion (Pflichtauswahl)]],BTT[Verantwortliches TP
(automatisch)],"&lt;&gt;"&amp;VLOOKUP(aktives_Teilprojekt,Teilprojekte[[Teilprojekte]:[Kürzel]],2,FALSE))&gt;0,"Transaktion mehrfach","okay"),"")</f>
        <v>okay</v>
      </c>
      <c r="AS1412" t="s">
        <v>3925</v>
      </c>
    </row>
    <row r="1413" spans="1:45" ht="60">
      <c r="A1413" t="str">
        <f>IFERROR(IF(BTT[[#This Row],[Lfd Nr. 
(aus konsolidierter Datei)]]&lt;&gt;"",BTT[[#This Row],[Lfd Nr. 
(aus konsolidierter Datei)]],VLOOKUP(aktives_Teilprojekt,Teilprojekte[[Teilprojekte]:[Kürzel]],2,FALSE)&amp;ROW(BTT[[#This Row],[Lfd Nr.
(automatisch)]])-2),"")</f>
        <v>FI542</v>
      </c>
      <c r="B1413" t="s">
        <v>79</v>
      </c>
      <c r="D1413" t="s">
        <v>3926</v>
      </c>
      <c r="E1413" t="str">
        <f>IFERROR(IF(NOT(BTT[[#This Row],[Manuelle Änderung des Verantwortliches TP
(Auswahl - bei Bedarf)]]=""),BTT[[#This Row],[Manuelle Änderung des Verantwortliches TP
(Auswahl - bei Bedarf)]],VLOOKUP(BTT[[#This Row],[Hauptprozess
(Pflichtauswahl)]],Hauptprozesse[],3,FALSE)),"")</f>
        <v>FI</v>
      </c>
      <c r="G1413" t="s">
        <v>81</v>
      </c>
      <c r="H1413" t="s">
        <v>5</v>
      </c>
      <c r="I1413" t="s">
        <v>3924</v>
      </c>
      <c r="J1413" t="str">
        <f>IFERROR(VLOOKUP(BTT[[#This Row],[Verwendete Transaktion (Pflichtauswahl)]],Transaktionen[[Transaktionen]:[Langtext]],2,FALSE),"")</f>
        <v>Buchungskreisverrechnung Vorsteur</v>
      </c>
      <c r="O1413" t="s">
        <v>83</v>
      </c>
      <c r="T1413" t="s">
        <v>83</v>
      </c>
      <c r="V1413" t="str">
        <f>IFERROR(VLOOKUP(BTT[[#This Row],[Verwendetes Formular
(Auswahl falls relevant)]],Formulare[[Formularbezeichnung]:[Formularname (technisch)]],2,FALSE),"")</f>
        <v/>
      </c>
      <c r="X1413" t="s">
        <v>83</v>
      </c>
      <c r="Y1413" s="4" t="s">
        <v>3927</v>
      </c>
      <c r="AA1413" t="s">
        <v>85</v>
      </c>
      <c r="AC1413" s="22" t="s">
        <v>97</v>
      </c>
      <c r="AD1413" t="s">
        <v>816</v>
      </c>
      <c r="AF1413" t="s">
        <v>3618</v>
      </c>
      <c r="AI1413" t="s">
        <v>99</v>
      </c>
      <c r="AJ1413" t="s">
        <v>99</v>
      </c>
      <c r="AK1413" t="str">
        <f>IF(BTT[[#This Row],[Subprozess
(optionale Auswahl)]]="","okay",IF(VLOOKUP(BTT[[#This Row],[Subprozess
(optionale Auswahl)]],BPML[[Subprozess]:[Zugeordneter Hauptprozess]],3,FALSE)=BTT[[#This Row],[Hauptprozess
(Pflichtauswahl)]],"okay","falscher Subprozess"))</f>
        <v>okay</v>
      </c>
      <c r="AL1413" t="str">
        <f>IF(aktives_Teilprojekt="Master","",IF(BTT[[#This Row],[Verantwortliches TP
(automatisch)]]=VLOOKUP(aktives_Teilprojekt,Teilprojekte[[Teilprojekte]:[Kürzel]],2,FALSE),"okay","Hauptprozess anderes TP"))</f>
        <v>okay</v>
      </c>
      <c r="AM14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13" t="str">
        <f>IFERROR(IF(BTT[[#This Row],[SAP-Modul
(Pflichtauswahl)]]&lt;&gt;VLOOKUP(BTT[[#This Row],[Verwendete Transaktion (Pflichtauswahl)]],Transaktionen[[Transaktionen]:[Modul]],3,FALSE),"Modul anders","okay"),"")</f>
        <v>okay</v>
      </c>
      <c r="AP1413" t="str">
        <f>IFERROR(IF(COUNTIFS(BTT[Verwendete Transaktion (Pflichtauswahl)],BTT[[#This Row],[Verwendete Transaktion (Pflichtauswahl)]],BTT[SAP-Modul
(Pflichtauswahl)],"&lt;&gt;"&amp;BTT[[#This Row],[SAP-Modul
(Pflichtauswahl)]])&gt;0,"Modul anders","okay"),"")</f>
        <v>okay</v>
      </c>
      <c r="AQ1413" t="str">
        <f>IFERROR(IF(COUNTIFS(BTT[Verwendete Transaktion (Pflichtauswahl)],BTT[[#This Row],[Verwendete Transaktion (Pflichtauswahl)]],BTT[Verantwortliches TP
(automatisch)],"&lt;&gt;"&amp;BTT[[#This Row],[Verantwortliches TP
(automatisch)]])&gt;0,"Transaktion mehrfach","okay"),"")</f>
        <v>okay</v>
      </c>
      <c r="AR1413" t="str">
        <f>IFERROR(IF(COUNTIFS(BTT[Verwendete Transaktion (Pflichtauswahl)],BTT[[#This Row],[Verwendete Transaktion (Pflichtauswahl)]],BTT[Verantwortliches TP
(automatisch)],"&lt;&gt;"&amp;VLOOKUP(aktives_Teilprojekt,Teilprojekte[[Teilprojekte]:[Kürzel]],2,FALSE))&gt;0,"Transaktion mehrfach","okay"),"")</f>
        <v>okay</v>
      </c>
      <c r="AS1413" t="s">
        <v>3928</v>
      </c>
    </row>
    <row r="1414" spans="1:45">
      <c r="A1414" t="str">
        <f>IFERROR(IF(BTT[[#This Row],[Lfd Nr. 
(aus konsolidierter Datei)]]&lt;&gt;"",BTT[[#This Row],[Lfd Nr. 
(aus konsolidierter Datei)]],VLOOKUP(aktives_Teilprojekt,Teilprojekte[[Teilprojekte]:[Kürzel]],2,FALSE)&amp;ROW(BTT[[#This Row],[Lfd Nr.
(automatisch)]])-2),"")</f>
        <v>FI1715</v>
      </c>
      <c r="B1414" t="s">
        <v>1214</v>
      </c>
      <c r="D1414" t="s">
        <v>2636</v>
      </c>
      <c r="E1414" t="str">
        <f>IFERROR(IF(NOT(BTT[[#This Row],[Manuelle Änderung des Verantwortliches TP
(Auswahl - bei Bedarf)]]=""),BTT[[#This Row],[Manuelle Änderung des Verantwortliches TP
(Auswahl - bei Bedarf)]],VLOOKUP(BTT[[#This Row],[Hauptprozess
(Pflichtauswahl)]],Hauptprozesse[],3,FALSE)),"")</f>
        <v>FI</v>
      </c>
      <c r="G1414" t="s">
        <v>1392</v>
      </c>
      <c r="H1414" t="s">
        <v>5</v>
      </c>
      <c r="I1414" t="s">
        <v>3924</v>
      </c>
      <c r="J1414" t="str">
        <f>IFERROR(VLOOKUP(BTT[[#This Row],[Verwendete Transaktion (Pflichtauswahl)]],Transaktionen[[Transaktionen]:[Langtext]],2,FALSE),"")</f>
        <v>Buchungskreisverrechnung Vorsteur</v>
      </c>
      <c r="O1414" t="s">
        <v>83</v>
      </c>
      <c r="T1414" t="s">
        <v>83</v>
      </c>
      <c r="V1414" t="str">
        <f>IFERROR(VLOOKUP(BTT[[#This Row],[Verwendetes Formular
(Auswahl falls relevant)]],Formulare[[Formularbezeichnung]:[Formularname (technisch)]],2,FALSE),"")</f>
        <v/>
      </c>
      <c r="X1414" t="s">
        <v>83</v>
      </c>
      <c r="Y1414" s="4"/>
      <c r="AA1414" t="s">
        <v>85</v>
      </c>
      <c r="AC1414" s="22" t="s">
        <v>97</v>
      </c>
      <c r="AD1414" t="s">
        <v>816</v>
      </c>
      <c r="AF1414" t="s">
        <v>3618</v>
      </c>
      <c r="AI1414" t="s">
        <v>99</v>
      </c>
      <c r="AJ1414" t="s">
        <v>99</v>
      </c>
      <c r="AK1414" t="str">
        <f>IF(BTT[[#This Row],[Subprozess
(optionale Auswahl)]]="","okay",IF(VLOOKUP(BTT[[#This Row],[Subprozess
(optionale Auswahl)]],BPML[[Subprozess]:[Zugeordneter Hauptprozess]],3,FALSE)=BTT[[#This Row],[Hauptprozess
(Pflichtauswahl)]],"okay","falscher Subprozess"))</f>
        <v>okay</v>
      </c>
      <c r="AL1414" t="str">
        <f>IF(aktives_Teilprojekt="Master","",IF(BTT[[#This Row],[Verantwortliches TP
(automatisch)]]=VLOOKUP(aktives_Teilprojekt,Teilprojekte[[Teilprojekte]:[Kürzel]],2,FALSE),"okay","Hauptprozess anderes TP"))</f>
        <v>okay</v>
      </c>
      <c r="AM14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14" t="str">
        <f>IFERROR(IF(BTT[[#This Row],[SAP-Modul
(Pflichtauswahl)]]&lt;&gt;VLOOKUP(BTT[[#This Row],[Verwendete Transaktion (Pflichtauswahl)]],Transaktionen[[Transaktionen]:[Modul]],3,FALSE),"Modul anders","okay"),"")</f>
        <v>okay</v>
      </c>
      <c r="AP1414" t="str">
        <f>IFERROR(IF(COUNTIFS(BTT[Verwendete Transaktion (Pflichtauswahl)],BTT[[#This Row],[Verwendete Transaktion (Pflichtauswahl)]],BTT[SAP-Modul
(Pflichtauswahl)],"&lt;&gt;"&amp;BTT[[#This Row],[SAP-Modul
(Pflichtauswahl)]])&gt;0,"Modul anders","okay"),"")</f>
        <v>okay</v>
      </c>
      <c r="AQ1414" t="str">
        <f>IFERROR(IF(COUNTIFS(BTT[Verwendete Transaktion (Pflichtauswahl)],BTT[[#This Row],[Verwendete Transaktion (Pflichtauswahl)]],BTT[Verantwortliches TP
(automatisch)],"&lt;&gt;"&amp;BTT[[#This Row],[Verantwortliches TP
(automatisch)]])&gt;0,"Transaktion mehrfach","okay"),"")</f>
        <v>okay</v>
      </c>
      <c r="AR1414" t="str">
        <f>IFERROR(IF(COUNTIFS(BTT[Verwendete Transaktion (Pflichtauswahl)],BTT[[#This Row],[Verwendete Transaktion (Pflichtauswahl)]],BTT[Verantwortliches TP
(automatisch)],"&lt;&gt;"&amp;VLOOKUP(aktives_Teilprojekt,Teilprojekte[[Teilprojekte]:[Kürzel]],2,FALSE))&gt;0,"Transaktion mehrfach","okay"),"")</f>
        <v>okay</v>
      </c>
      <c r="AS1414" t="s">
        <v>3929</v>
      </c>
    </row>
    <row r="1415" spans="1:45" ht="75">
      <c r="A1415" t="str">
        <f>IFERROR(IF(BTT[[#This Row],[Lfd Nr. 
(aus konsolidierter Datei)]]&lt;&gt;"",BTT[[#This Row],[Lfd Nr. 
(aus konsolidierter Datei)]],VLOOKUP(aktives_Teilprojekt,Teilprojekte[[Teilprojekte]:[Kürzel]],2,FALSE)&amp;ROW(BTT[[#This Row],[Lfd Nr.
(automatisch)]])-2),"")</f>
        <v>FI545</v>
      </c>
      <c r="B1415" t="s">
        <v>79</v>
      </c>
      <c r="D1415" t="s">
        <v>3930</v>
      </c>
      <c r="E1415" t="str">
        <f>IFERROR(IF(NOT(BTT[[#This Row],[Manuelle Änderung des Verantwortliches TP
(Auswahl - bei Bedarf)]]=""),BTT[[#This Row],[Manuelle Änderung des Verantwortliches TP
(Auswahl - bei Bedarf)]],VLOOKUP(BTT[[#This Row],[Hauptprozess
(Pflichtauswahl)]],Hauptprozesse[],3,FALSE)),"")</f>
        <v>FI</v>
      </c>
      <c r="G1415" t="s">
        <v>81</v>
      </c>
      <c r="H1415" t="s">
        <v>5</v>
      </c>
      <c r="I1415" t="s">
        <v>3931</v>
      </c>
      <c r="J1415" t="str">
        <f>IFERROR(VLOOKUP(BTT[[#This Row],[Verwendete Transaktion (Pflichtauswahl)]],Transaktionen[[Transaktionen]:[Langtext]],2,FALSE),"")</f>
        <v/>
      </c>
      <c r="O1415" t="s">
        <v>83</v>
      </c>
      <c r="T1415" t="s">
        <v>83</v>
      </c>
      <c r="V1415" t="str">
        <f>IFERROR(VLOOKUP(BTT[[#This Row],[Verwendetes Formular
(Auswahl falls relevant)]],Formulare[[Formularbezeichnung]:[Formularname (technisch)]],2,FALSE),"")</f>
        <v/>
      </c>
      <c r="X1415" t="s">
        <v>83</v>
      </c>
      <c r="Y1415" s="4" t="s">
        <v>3932</v>
      </c>
      <c r="AA1415" t="s">
        <v>85</v>
      </c>
      <c r="AC1415" s="22" t="s">
        <v>97</v>
      </c>
      <c r="AD1415" t="s">
        <v>816</v>
      </c>
      <c r="AF1415" t="s">
        <v>3618</v>
      </c>
      <c r="AI1415" t="s">
        <v>99</v>
      </c>
      <c r="AJ1415" t="s">
        <v>99</v>
      </c>
      <c r="AK1415" t="str">
        <f>IF(BTT[[#This Row],[Subprozess
(optionale Auswahl)]]="","okay",IF(VLOOKUP(BTT[[#This Row],[Subprozess
(optionale Auswahl)]],BPML[[Subprozess]:[Zugeordneter Hauptprozess]],3,FALSE)=BTT[[#This Row],[Hauptprozess
(Pflichtauswahl)]],"okay","falscher Subprozess"))</f>
        <v>okay</v>
      </c>
      <c r="AL1415" t="str">
        <f>IF(aktives_Teilprojekt="Master","",IF(BTT[[#This Row],[Verantwortliches TP
(automatisch)]]=VLOOKUP(aktives_Teilprojekt,Teilprojekte[[Teilprojekte]:[Kürzel]],2,FALSE),"okay","Hauptprozess anderes TP"))</f>
        <v>okay</v>
      </c>
      <c r="AM14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15" t="str">
        <f>IFERROR(IF(BTT[[#This Row],[SAP-Modul
(Pflichtauswahl)]]&lt;&gt;VLOOKUP(BTT[[#This Row],[Verwendete Transaktion (Pflichtauswahl)]],Transaktionen[[Transaktionen]:[Modul]],3,FALSE),"Modul anders","okay"),"")</f>
        <v/>
      </c>
      <c r="AP1415" t="str">
        <f>IFERROR(IF(COUNTIFS(BTT[Verwendete Transaktion (Pflichtauswahl)],BTT[[#This Row],[Verwendete Transaktion (Pflichtauswahl)]],BTT[SAP-Modul
(Pflichtauswahl)],"&lt;&gt;"&amp;BTT[[#This Row],[SAP-Modul
(Pflichtauswahl)]])&gt;0,"Modul anders","okay"),"")</f>
        <v>okay</v>
      </c>
      <c r="AQ1415" t="str">
        <f>IFERROR(IF(COUNTIFS(BTT[Verwendete Transaktion (Pflichtauswahl)],BTT[[#This Row],[Verwendete Transaktion (Pflichtauswahl)]],BTT[Verantwortliches TP
(automatisch)],"&lt;&gt;"&amp;BTT[[#This Row],[Verantwortliches TP
(automatisch)]])&gt;0,"Transaktion mehrfach","okay"),"")</f>
        <v>okay</v>
      </c>
      <c r="AR1415" t="str">
        <f>IFERROR(IF(COUNTIFS(BTT[Verwendete Transaktion (Pflichtauswahl)],BTT[[#This Row],[Verwendete Transaktion (Pflichtauswahl)]],BTT[Verantwortliches TP
(automatisch)],"&lt;&gt;"&amp;VLOOKUP(aktives_Teilprojekt,Teilprojekte[[Teilprojekte]:[Kürzel]],2,FALSE))&gt;0,"Transaktion mehrfach","okay"),"")</f>
        <v>okay</v>
      </c>
      <c r="AS1415" t="s">
        <v>3933</v>
      </c>
    </row>
    <row r="1416" spans="1:45" ht="45">
      <c r="A1416" t="str">
        <f>IFERROR(IF(BTT[[#This Row],[Lfd Nr. 
(aus konsolidierter Datei)]]&lt;&gt;"",BTT[[#This Row],[Lfd Nr. 
(aus konsolidierter Datei)]],VLOOKUP(aktives_Teilprojekt,Teilprojekte[[Teilprojekte]:[Kürzel]],2,FALSE)&amp;ROW(BTT[[#This Row],[Lfd Nr.
(automatisch)]])-2),"")</f>
        <v>FI605</v>
      </c>
      <c r="B1416" t="s">
        <v>79</v>
      </c>
      <c r="D1416" t="s">
        <v>3934</v>
      </c>
      <c r="E1416" t="str">
        <f>IFERROR(IF(NOT(BTT[[#This Row],[Manuelle Änderung des Verantwortliches TP
(Auswahl - bei Bedarf)]]=""),BTT[[#This Row],[Manuelle Änderung des Verantwortliches TP
(Auswahl - bei Bedarf)]],VLOOKUP(BTT[[#This Row],[Hauptprozess
(Pflichtauswahl)]],Hauptprozesse[],3,FALSE)),"")</f>
        <v>FI</v>
      </c>
      <c r="G1416" t="s">
        <v>81</v>
      </c>
      <c r="H1416" t="s">
        <v>5</v>
      </c>
      <c r="I1416" t="s">
        <v>3935</v>
      </c>
      <c r="J1416" t="str">
        <f>IFERROR(VLOOKUP(BTT[[#This Row],[Verwendete Transaktion (Pflichtauswahl)]],Transaktionen[[Transaktionen]:[Langtext]],2,FALSE),"")</f>
        <v>Masch. Auflösung von Rückstellungen</v>
      </c>
      <c r="O1416" t="s">
        <v>83</v>
      </c>
      <c r="T1416" t="s">
        <v>83</v>
      </c>
      <c r="V1416" t="str">
        <f>IFERROR(VLOOKUP(BTT[[#This Row],[Verwendetes Formular
(Auswahl falls relevant)]],Formulare[[Formularbezeichnung]:[Formularname (technisch)]],2,FALSE),"")</f>
        <v/>
      </c>
      <c r="X1416" t="s">
        <v>83</v>
      </c>
      <c r="Y1416" s="4" t="s">
        <v>3936</v>
      </c>
      <c r="AA1416" t="s">
        <v>85</v>
      </c>
      <c r="AC1416" s="22" t="s">
        <v>97</v>
      </c>
      <c r="AD1416" t="s">
        <v>816</v>
      </c>
      <c r="AF1416" t="s">
        <v>3618</v>
      </c>
      <c r="AI1416" t="s">
        <v>99</v>
      </c>
      <c r="AJ1416" t="s">
        <v>99</v>
      </c>
      <c r="AK1416" t="str">
        <f>IF(BTT[[#This Row],[Subprozess
(optionale Auswahl)]]="","okay",IF(VLOOKUP(BTT[[#This Row],[Subprozess
(optionale Auswahl)]],BPML[[Subprozess]:[Zugeordneter Hauptprozess]],3,FALSE)=BTT[[#This Row],[Hauptprozess
(Pflichtauswahl)]],"okay","falscher Subprozess"))</f>
        <v>okay</v>
      </c>
      <c r="AL1416" t="str">
        <f>IF(aktives_Teilprojekt="Master","",IF(BTT[[#This Row],[Verantwortliches TP
(automatisch)]]=VLOOKUP(aktives_Teilprojekt,Teilprojekte[[Teilprojekte]:[Kürzel]],2,FALSE),"okay","Hauptprozess anderes TP"))</f>
        <v>okay</v>
      </c>
      <c r="AM14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16" t="str">
        <f>IFERROR(IF(BTT[[#This Row],[SAP-Modul
(Pflichtauswahl)]]&lt;&gt;VLOOKUP(BTT[[#This Row],[Verwendete Transaktion (Pflichtauswahl)]],Transaktionen[[Transaktionen]:[Modul]],3,FALSE),"Modul anders","okay"),"")</f>
        <v>okay</v>
      </c>
      <c r="AP1416" t="str">
        <f>IFERROR(IF(COUNTIFS(BTT[Verwendete Transaktion (Pflichtauswahl)],BTT[[#This Row],[Verwendete Transaktion (Pflichtauswahl)]],BTT[SAP-Modul
(Pflichtauswahl)],"&lt;&gt;"&amp;BTT[[#This Row],[SAP-Modul
(Pflichtauswahl)]])&gt;0,"Modul anders","okay"),"")</f>
        <v>okay</v>
      </c>
      <c r="AQ1416" t="str">
        <f>IFERROR(IF(COUNTIFS(BTT[Verwendete Transaktion (Pflichtauswahl)],BTT[[#This Row],[Verwendete Transaktion (Pflichtauswahl)]],BTT[Verantwortliches TP
(automatisch)],"&lt;&gt;"&amp;BTT[[#This Row],[Verantwortliches TP
(automatisch)]])&gt;0,"Transaktion mehrfach","okay"),"")</f>
        <v>okay</v>
      </c>
      <c r="AR1416" t="str">
        <f>IFERROR(IF(COUNTIFS(BTT[Verwendete Transaktion (Pflichtauswahl)],BTT[[#This Row],[Verwendete Transaktion (Pflichtauswahl)]],BTT[Verantwortliches TP
(automatisch)],"&lt;&gt;"&amp;VLOOKUP(aktives_Teilprojekt,Teilprojekte[[Teilprojekte]:[Kürzel]],2,FALSE))&gt;0,"Transaktion mehrfach","okay"),"")</f>
        <v>okay</v>
      </c>
      <c r="AS1416" t="s">
        <v>3937</v>
      </c>
    </row>
    <row r="1417" spans="1:45">
      <c r="A1417" t="str">
        <f>IFERROR(IF(BTT[[#This Row],[Lfd Nr. 
(aus konsolidierter Datei)]]&lt;&gt;"",BTT[[#This Row],[Lfd Nr. 
(aus konsolidierter Datei)]],VLOOKUP(aktives_Teilprojekt,Teilprojekte[[Teilprojekte]:[Kürzel]],2,FALSE)&amp;ROW(BTT[[#This Row],[Lfd Nr.
(automatisch)]])-2),"")</f>
        <v>FI2430</v>
      </c>
      <c r="B1417" t="s">
        <v>101</v>
      </c>
      <c r="D1417" s="4" t="s">
        <v>376</v>
      </c>
      <c r="E1417" t="str">
        <f>IFERROR(IF(NOT(BTT[[#This Row],[Manuelle Änderung des Verantwortliches TP
(Auswahl - bei Bedarf)]]=""),BTT[[#This Row],[Manuelle Änderung des Verantwortliches TP
(Auswahl - bei Bedarf)]],VLOOKUP(BTT[[#This Row],[Hauptprozess
(Pflichtauswahl)]],Hauptprozesse[],3,FALSE)),"")</f>
        <v>FI</v>
      </c>
      <c r="F1417" t="s">
        <v>5</v>
      </c>
      <c r="G1417" t="s">
        <v>3938</v>
      </c>
      <c r="H1417" t="s">
        <v>792</v>
      </c>
      <c r="I1417" t="s">
        <v>3939</v>
      </c>
      <c r="J1417" t="str">
        <f>IFERROR(VLOOKUP(BTT[[#This Row],[Verwendete Transaktion (Pflichtauswahl)]],Transaktionen[[Transaktionen]:[Langtext]],2,FALSE),"")</f>
        <v>Ausgabe Mitteilungen über Schlussre.</v>
      </c>
      <c r="V1417" t="str">
        <f>IFERROR(VLOOKUP(BTT[[#This Row],[Verwendetes Formular
(Auswahl falls relevant)]],Formulare[[Formularbezeichnung]:[Formularname (technisch)]],2,FALSE),"")</f>
        <v/>
      </c>
      <c r="X1417" t="s">
        <v>83</v>
      </c>
      <c r="Y1417" s="4" t="s">
        <v>376</v>
      </c>
      <c r="AC1417" s="22" t="s">
        <v>97</v>
      </c>
      <c r="AD1417" t="s">
        <v>98</v>
      </c>
      <c r="AF1417" s="22" t="s">
        <v>97</v>
      </c>
      <c r="AJ1417" t="s">
        <v>99</v>
      </c>
      <c r="AK1417" t="str">
        <f>IF(BTT[[#This Row],[Subprozess
(optionale Auswahl)]]="","okay",IF(VLOOKUP(BTT[[#This Row],[Subprozess
(optionale Auswahl)]],BPML[[Subprozess]:[Zugeordneter Hauptprozess]],3,FALSE)=BTT[[#This Row],[Hauptprozess
(Pflichtauswahl)]],"okay","falscher Subprozess"))</f>
        <v>okay</v>
      </c>
      <c r="AL1417" t="str">
        <f>IF(aktives_Teilprojekt="Master","",IF(BTT[[#This Row],[Verantwortliches TP
(automatisch)]]=VLOOKUP(aktives_Teilprojekt,Teilprojekte[[Teilprojekte]:[Kürzel]],2,FALSE),"okay","Hauptprozess anderes TP"))</f>
        <v>okay</v>
      </c>
      <c r="AM14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17" t="str">
        <f>IFERROR(IF(BTT[[#This Row],[SAP-Modul
(Pflichtauswahl)]]&lt;&gt;VLOOKUP(BTT[[#This Row],[Verwendete Transaktion (Pflichtauswahl)]],Transaktionen[[Transaktionen]:[Modul]],3,FALSE),"Modul anders","okay"),"")</f>
        <v>Modul anders</v>
      </c>
      <c r="AP1417" t="str">
        <f>IFERROR(IF(COUNTIFS(BTT[Verwendete Transaktion (Pflichtauswahl)],BTT[[#This Row],[Verwendete Transaktion (Pflichtauswahl)]],BTT[SAP-Modul
(Pflichtauswahl)],"&lt;&gt;"&amp;BTT[[#This Row],[SAP-Modul
(Pflichtauswahl)]])&gt;0,"Modul anders","okay"),"")</f>
        <v>Modul anders</v>
      </c>
      <c r="AQ1417" t="str">
        <f>IFERROR(IF(COUNTIFS(BTT[Verwendete Transaktion (Pflichtauswahl)],BTT[[#This Row],[Verwendete Transaktion (Pflichtauswahl)]],BTT[Verantwortliches TP
(automatisch)],"&lt;&gt;"&amp;BTT[[#This Row],[Verantwortliches TP
(automatisch)]])&gt;0,"Transaktion mehrfach","okay"),"")</f>
        <v>okay</v>
      </c>
      <c r="AR1417" t="str">
        <f>IFERROR(IF(COUNTIFS(BTT[Verwendete Transaktion (Pflichtauswahl)],BTT[[#This Row],[Verwendete Transaktion (Pflichtauswahl)]],BTT[Verantwortliches TP
(automatisch)],"&lt;&gt;"&amp;VLOOKUP(aktives_Teilprojekt,Teilprojekte[[Teilprojekte]:[Kürzel]],2,FALSE))&gt;0,"Transaktion mehrfach","okay"),"")</f>
        <v>okay</v>
      </c>
      <c r="AS1417" t="s">
        <v>3940</v>
      </c>
    </row>
    <row r="1418" spans="1:45">
      <c r="A1418" t="str">
        <f>IFERROR(IF(BTT[[#This Row],[Lfd Nr. 
(aus konsolidierter Datei)]]&lt;&gt;"",BTT[[#This Row],[Lfd Nr. 
(aus konsolidierter Datei)]],VLOOKUP(aktives_Teilprojekt,Teilprojekte[[Teilprojekte]:[Kürzel]],2,FALSE)&amp;ROW(BTT[[#This Row],[Lfd Nr.
(automatisch)]])-2),"")</f>
        <v>FI2431</v>
      </c>
      <c r="B1418" t="s">
        <v>746</v>
      </c>
      <c r="D1418" t="s">
        <v>3822</v>
      </c>
      <c r="E1418" t="str">
        <f>IFERROR(IF(NOT(BTT[[#This Row],[Manuelle Änderung des Verantwortliches TP
(Auswahl - bei Bedarf)]]=""),BTT[[#This Row],[Manuelle Änderung des Verantwortliches TP
(Auswahl - bei Bedarf)]],VLOOKUP(BTT[[#This Row],[Hauptprozess
(Pflichtauswahl)]],Hauptprozesse[],3,FALSE)),"")</f>
        <v>FI</v>
      </c>
      <c r="G1418" t="s">
        <v>754</v>
      </c>
      <c r="H1418" t="s">
        <v>5</v>
      </c>
      <c r="I1418" t="s">
        <v>3941</v>
      </c>
      <c r="J1418" t="str">
        <f>IFERROR(VLOOKUP(BTT[[#This Row],[Verwendete Transaktion (Pflichtauswahl)]],Transaktionen[[Transaktionen]:[Langtext]],2,FALSE),"")</f>
        <v>Pflege T. Z9FR8 Berechtigung Rechhis</v>
      </c>
      <c r="O1418" t="s">
        <v>83</v>
      </c>
      <c r="T1418" t="s">
        <v>83</v>
      </c>
      <c r="V1418" t="str">
        <f>IFERROR(VLOOKUP(BTT[[#This Row],[Verwendetes Formular
(Auswahl falls relevant)]],Formulare[[Formularbezeichnung]:[Formularname (technisch)]],2,FALSE),"")</f>
        <v/>
      </c>
      <c r="X1418" t="s">
        <v>83</v>
      </c>
      <c r="Y1418" s="4" t="s">
        <v>3824</v>
      </c>
      <c r="AA1418" t="s">
        <v>99</v>
      </c>
      <c r="AC1418" s="22" t="s">
        <v>97</v>
      </c>
      <c r="AD1418" t="s">
        <v>98</v>
      </c>
      <c r="AE1418" t="s">
        <v>3776</v>
      </c>
      <c r="AF1418" s="22" t="s">
        <v>97</v>
      </c>
      <c r="AI1418" t="s">
        <v>99</v>
      </c>
      <c r="AJ1418" t="s">
        <v>99</v>
      </c>
      <c r="AK1418" t="str">
        <f>IF(BTT[[#This Row],[Subprozess
(optionale Auswahl)]]="","okay",IF(VLOOKUP(BTT[[#This Row],[Subprozess
(optionale Auswahl)]],BPML[[Subprozess]:[Zugeordneter Hauptprozess]],3,FALSE)=BTT[[#This Row],[Hauptprozess
(Pflichtauswahl)]],"okay","falscher Subprozess"))</f>
        <v>okay</v>
      </c>
      <c r="AL1418" t="str">
        <f>IF(aktives_Teilprojekt="Master","",IF(BTT[[#This Row],[Verantwortliches TP
(automatisch)]]=VLOOKUP(aktives_Teilprojekt,Teilprojekte[[Teilprojekte]:[Kürzel]],2,FALSE),"okay","Hauptprozess anderes TP"))</f>
        <v>okay</v>
      </c>
      <c r="AM14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18" t="str">
        <f>IFERROR(IF(BTT[[#This Row],[SAP-Modul
(Pflichtauswahl)]]&lt;&gt;VLOOKUP(BTT[[#This Row],[Verwendete Transaktion (Pflichtauswahl)]],Transaktionen[[Transaktionen]:[Modul]],3,FALSE),"Modul anders","okay"),"")</f>
        <v>okay</v>
      </c>
      <c r="AP1418" t="str">
        <f>IFERROR(IF(COUNTIFS(BTT[Verwendete Transaktion (Pflichtauswahl)],BTT[[#This Row],[Verwendete Transaktion (Pflichtauswahl)]],BTT[SAP-Modul
(Pflichtauswahl)],"&lt;&gt;"&amp;BTT[[#This Row],[SAP-Modul
(Pflichtauswahl)]])&gt;0,"Modul anders","okay"),"")</f>
        <v>okay</v>
      </c>
      <c r="AQ1418" t="str">
        <f>IFERROR(IF(COUNTIFS(BTT[Verwendete Transaktion (Pflichtauswahl)],BTT[[#This Row],[Verwendete Transaktion (Pflichtauswahl)]],BTT[Verantwortliches TP
(automatisch)],"&lt;&gt;"&amp;BTT[[#This Row],[Verantwortliches TP
(automatisch)]])&gt;0,"Transaktion mehrfach","okay"),"")</f>
        <v>okay</v>
      </c>
      <c r="AR1418" t="str">
        <f>IFERROR(IF(COUNTIFS(BTT[Verwendete Transaktion (Pflichtauswahl)],BTT[[#This Row],[Verwendete Transaktion (Pflichtauswahl)]],BTT[Verantwortliches TP
(automatisch)],"&lt;&gt;"&amp;VLOOKUP(aktives_Teilprojekt,Teilprojekte[[Teilprojekte]:[Kürzel]],2,FALSE))&gt;0,"Transaktion mehrfach","okay"),"")</f>
        <v>okay</v>
      </c>
      <c r="AS1418" t="s">
        <v>3942</v>
      </c>
    </row>
    <row r="1419" spans="1:45" ht="60">
      <c r="A1419" t="str">
        <f>IFERROR(IF(BTT[[#This Row],[Lfd Nr. 
(aus konsolidierter Datei)]]&lt;&gt;"",BTT[[#This Row],[Lfd Nr. 
(aus konsolidierter Datei)]],VLOOKUP(aktives_Teilprojekt,Teilprojekte[[Teilprojekte]:[Kürzel]],2,FALSE)&amp;ROW(BTT[[#This Row],[Lfd Nr.
(automatisch)]])-2),"")</f>
        <v>FI777</v>
      </c>
      <c r="B1419" t="s">
        <v>79</v>
      </c>
      <c r="D1419" t="s">
        <v>3943</v>
      </c>
      <c r="E1419" t="str">
        <f>IFERROR(IF(NOT(BTT[[#This Row],[Manuelle Änderung des Verantwortliches TP
(Auswahl - bei Bedarf)]]=""),BTT[[#This Row],[Manuelle Änderung des Verantwortliches TP
(Auswahl - bei Bedarf)]],VLOOKUP(BTT[[#This Row],[Hauptprozess
(Pflichtauswahl)]],Hauptprozesse[],3,FALSE)),"")</f>
        <v>FI</v>
      </c>
      <c r="G1419" t="s">
        <v>81</v>
      </c>
      <c r="H1419" t="s">
        <v>5</v>
      </c>
      <c r="I1419" t="s">
        <v>3944</v>
      </c>
      <c r="J1419" t="str">
        <f>IFERROR(VLOOKUP(BTT[[#This Row],[Verwendete Transaktion (Pflichtauswahl)]],Transaktionen[[Transaktionen]:[Langtext]],2,FALSE),"")</f>
        <v/>
      </c>
      <c r="O1419" t="s">
        <v>83</v>
      </c>
      <c r="T1419" t="s">
        <v>83</v>
      </c>
      <c r="V1419" t="str">
        <f>IFERROR(VLOOKUP(BTT[[#This Row],[Verwendetes Formular
(Auswahl falls relevant)]],Formulare[[Formularbezeichnung]:[Formularname (technisch)]],2,FALSE),"")</f>
        <v/>
      </c>
      <c r="X1419" t="s">
        <v>83</v>
      </c>
      <c r="Y1419" s="4" t="s">
        <v>3945</v>
      </c>
      <c r="AA1419" t="s">
        <v>85</v>
      </c>
      <c r="AC1419" s="22" t="s">
        <v>97</v>
      </c>
      <c r="AD1419" t="s">
        <v>816</v>
      </c>
      <c r="AF1419" t="s">
        <v>3618</v>
      </c>
      <c r="AI1419" t="s">
        <v>99</v>
      </c>
      <c r="AJ1419" t="s">
        <v>99</v>
      </c>
      <c r="AK1419" t="str">
        <f>IF(BTT[[#This Row],[Subprozess
(optionale Auswahl)]]="","okay",IF(VLOOKUP(BTT[[#This Row],[Subprozess
(optionale Auswahl)]],BPML[[Subprozess]:[Zugeordneter Hauptprozess]],3,FALSE)=BTT[[#This Row],[Hauptprozess
(Pflichtauswahl)]],"okay","falscher Subprozess"))</f>
        <v>okay</v>
      </c>
      <c r="AL1419" t="str">
        <f>IF(aktives_Teilprojekt="Master","",IF(BTT[[#This Row],[Verantwortliches TP
(automatisch)]]=VLOOKUP(aktives_Teilprojekt,Teilprojekte[[Teilprojekte]:[Kürzel]],2,FALSE),"okay","Hauptprozess anderes TP"))</f>
        <v>okay</v>
      </c>
      <c r="AM14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19" t="str">
        <f>IFERROR(IF(BTT[[#This Row],[SAP-Modul
(Pflichtauswahl)]]&lt;&gt;VLOOKUP(BTT[[#This Row],[Verwendete Transaktion (Pflichtauswahl)]],Transaktionen[[Transaktionen]:[Modul]],3,FALSE),"Modul anders","okay"),"")</f>
        <v/>
      </c>
      <c r="AP1419" t="str">
        <f>IFERROR(IF(COUNTIFS(BTT[Verwendete Transaktion (Pflichtauswahl)],BTT[[#This Row],[Verwendete Transaktion (Pflichtauswahl)]],BTT[SAP-Modul
(Pflichtauswahl)],"&lt;&gt;"&amp;BTT[[#This Row],[SAP-Modul
(Pflichtauswahl)]])&gt;0,"Modul anders","okay"),"")</f>
        <v>okay</v>
      </c>
      <c r="AQ1419" t="str">
        <f>IFERROR(IF(COUNTIFS(BTT[Verwendete Transaktion (Pflichtauswahl)],BTT[[#This Row],[Verwendete Transaktion (Pflichtauswahl)]],BTT[Verantwortliches TP
(automatisch)],"&lt;&gt;"&amp;BTT[[#This Row],[Verantwortliches TP
(automatisch)]])&gt;0,"Transaktion mehrfach","okay"),"")</f>
        <v>okay</v>
      </c>
      <c r="AR1419" t="str">
        <f>IFERROR(IF(COUNTIFS(BTT[Verwendete Transaktion (Pflichtauswahl)],BTT[[#This Row],[Verwendete Transaktion (Pflichtauswahl)]],BTT[Verantwortliches TP
(automatisch)],"&lt;&gt;"&amp;VLOOKUP(aktives_Teilprojekt,Teilprojekte[[Teilprojekte]:[Kürzel]],2,FALSE))&gt;0,"Transaktion mehrfach","okay"),"")</f>
        <v>okay</v>
      </c>
      <c r="AS1419" t="s">
        <v>3946</v>
      </c>
    </row>
    <row r="1420" spans="1:45">
      <c r="A1420" t="str">
        <f>IFERROR(IF(BTT[[#This Row],[Lfd Nr. 
(aus konsolidierter Datei)]]&lt;&gt;"",BTT[[#This Row],[Lfd Nr. 
(aus konsolidierter Datei)]],VLOOKUP(aktives_Teilprojekt,Teilprojekte[[Teilprojekte]:[Kürzel]],2,FALSE)&amp;ROW(BTT[[#This Row],[Lfd Nr.
(automatisch)]])-2),"")</f>
        <v>FI2432</v>
      </c>
      <c r="B1420" t="s">
        <v>101</v>
      </c>
      <c r="D1420" t="s">
        <v>102</v>
      </c>
      <c r="E1420" t="str">
        <f>IFERROR(IF(NOT(BTT[[#This Row],[Manuelle Änderung des Verantwortliches TP
(Auswahl - bei Bedarf)]]=""),BTT[[#This Row],[Manuelle Änderung des Verantwortliches TP
(Auswahl - bei Bedarf)]],VLOOKUP(BTT[[#This Row],[Hauptprozess
(Pflichtauswahl)]],Hauptprozesse[],3,FALSE)),"")</f>
        <v>FI</v>
      </c>
      <c r="F1420" t="s">
        <v>5</v>
      </c>
      <c r="H1420" t="s">
        <v>792</v>
      </c>
      <c r="I1420" t="s">
        <v>3947</v>
      </c>
      <c r="J1420" t="str">
        <f>IFERROR(VLOOKUP(BTT[[#This Row],[Verwendete Transaktion (Pflichtauswahl)]],Transaktionen[[Transaktionen]:[Langtext]],2,FALSE),"")</f>
        <v>Automatische Umbuchug EDIFACT</v>
      </c>
      <c r="V1420" t="str">
        <f>IFERROR(VLOOKUP(BTT[[#This Row],[Verwendetes Formular
(Auswahl falls relevant)]],Formulare[[Formularbezeichnung]:[Formularname (technisch)]],2,FALSE),"")</f>
        <v/>
      </c>
      <c r="X1420" t="s">
        <v>83</v>
      </c>
      <c r="Y1420" s="4" t="s">
        <v>376</v>
      </c>
      <c r="AC1420" s="22" t="s">
        <v>97</v>
      </c>
      <c r="AD1420" t="s">
        <v>98</v>
      </c>
      <c r="AF1420" s="22" t="s">
        <v>97</v>
      </c>
      <c r="AJ1420" t="s">
        <v>99</v>
      </c>
      <c r="AK1420" t="str">
        <f>IF(BTT[[#This Row],[Subprozess
(optionale Auswahl)]]="","okay",IF(VLOOKUP(BTT[[#This Row],[Subprozess
(optionale Auswahl)]],BPML[[Subprozess]:[Zugeordneter Hauptprozess]],3,FALSE)=BTT[[#This Row],[Hauptprozess
(Pflichtauswahl)]],"okay","falscher Subprozess"))</f>
        <v>okay</v>
      </c>
      <c r="AL1420" t="str">
        <f>IF(aktives_Teilprojekt="Master","",IF(BTT[[#This Row],[Verantwortliches TP
(automatisch)]]=VLOOKUP(aktives_Teilprojekt,Teilprojekte[[Teilprojekte]:[Kürzel]],2,FALSE),"okay","Hauptprozess anderes TP"))</f>
        <v>okay</v>
      </c>
      <c r="AM14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20" t="str">
        <f>IFERROR(IF(BTT[[#This Row],[SAP-Modul
(Pflichtauswahl)]]&lt;&gt;VLOOKUP(BTT[[#This Row],[Verwendete Transaktion (Pflichtauswahl)]],Transaktionen[[Transaktionen]:[Modul]],3,FALSE),"Modul anders","okay"),"")</f>
        <v>Modul anders</v>
      </c>
      <c r="AP1420" t="str">
        <f>IFERROR(IF(COUNTIFS(BTT[Verwendete Transaktion (Pflichtauswahl)],BTT[[#This Row],[Verwendete Transaktion (Pflichtauswahl)]],BTT[SAP-Modul
(Pflichtauswahl)],"&lt;&gt;"&amp;BTT[[#This Row],[SAP-Modul
(Pflichtauswahl)]])&gt;0,"Modul anders","okay"),"")</f>
        <v>Modul anders</v>
      </c>
      <c r="AQ1420" t="str">
        <f>IFERROR(IF(COUNTIFS(BTT[Verwendete Transaktion (Pflichtauswahl)],BTT[[#This Row],[Verwendete Transaktion (Pflichtauswahl)]],BTT[Verantwortliches TP
(automatisch)],"&lt;&gt;"&amp;BTT[[#This Row],[Verantwortliches TP
(automatisch)]])&gt;0,"Transaktion mehrfach","okay"),"")</f>
        <v>okay</v>
      </c>
      <c r="AR1420" t="str">
        <f>IFERROR(IF(COUNTIFS(BTT[Verwendete Transaktion (Pflichtauswahl)],BTT[[#This Row],[Verwendete Transaktion (Pflichtauswahl)]],BTT[Verantwortliches TP
(automatisch)],"&lt;&gt;"&amp;VLOOKUP(aktives_Teilprojekt,Teilprojekte[[Teilprojekte]:[Kürzel]],2,FALSE))&gt;0,"Transaktion mehrfach","okay"),"")</f>
        <v>okay</v>
      </c>
      <c r="AS1420" t="s">
        <v>3948</v>
      </c>
    </row>
    <row r="1421" spans="1:45">
      <c r="A1421" t="str">
        <f>IFERROR(IF(BTT[[#This Row],[Lfd Nr. 
(aus konsolidierter Datei)]]&lt;&gt;"",BTT[[#This Row],[Lfd Nr. 
(aus konsolidierter Datei)]],VLOOKUP(aktives_Teilprojekt,Teilprojekte[[Teilprojekte]:[Kürzel]],2,FALSE)&amp;ROW(BTT[[#This Row],[Lfd Nr.
(automatisch)]])-2),"")</f>
        <v>FI2433</v>
      </c>
      <c r="B1421" t="s">
        <v>101</v>
      </c>
      <c r="D1421" t="s">
        <v>102</v>
      </c>
      <c r="E1421" t="str">
        <f>IFERROR(IF(NOT(BTT[[#This Row],[Manuelle Änderung des Verantwortliches TP
(Auswahl - bei Bedarf)]]=""),BTT[[#This Row],[Manuelle Änderung des Verantwortliches TP
(Auswahl - bei Bedarf)]],VLOOKUP(BTT[[#This Row],[Hauptprozess
(Pflichtauswahl)]],Hauptprozesse[],3,FALSE)),"")</f>
        <v>FI</v>
      </c>
      <c r="F1421" t="s">
        <v>5</v>
      </c>
      <c r="H1421" t="s">
        <v>792</v>
      </c>
      <c r="I1421" t="s">
        <v>3949</v>
      </c>
      <c r="J1421" t="str">
        <f>IFERROR(VLOOKUP(BTT[[#This Row],[Verwendete Transaktion (Pflichtauswahl)]],Transaktionen[[Transaktionen]:[Langtext]],2,FALSE),"")</f>
        <v>Stochastische Rechnungsprüfung</v>
      </c>
      <c r="V1421" t="str">
        <f>IFERROR(VLOOKUP(BTT[[#This Row],[Verwendetes Formular
(Auswahl falls relevant)]],Formulare[[Formularbezeichnung]:[Formularname (technisch)]],2,FALSE),"")</f>
        <v/>
      </c>
      <c r="X1421" t="s">
        <v>83</v>
      </c>
      <c r="Y1421" s="4" t="s">
        <v>376</v>
      </c>
      <c r="AC1421" s="22" t="s">
        <v>97</v>
      </c>
      <c r="AD1421" t="s">
        <v>98</v>
      </c>
      <c r="AF1421" s="22" t="s">
        <v>97</v>
      </c>
      <c r="AJ1421" t="s">
        <v>99</v>
      </c>
      <c r="AK1421" t="str">
        <f>IF(BTT[[#This Row],[Subprozess
(optionale Auswahl)]]="","okay",IF(VLOOKUP(BTT[[#This Row],[Subprozess
(optionale Auswahl)]],BPML[[Subprozess]:[Zugeordneter Hauptprozess]],3,FALSE)=BTT[[#This Row],[Hauptprozess
(Pflichtauswahl)]],"okay","falscher Subprozess"))</f>
        <v>okay</v>
      </c>
      <c r="AL1421" t="str">
        <f>IF(aktives_Teilprojekt="Master","",IF(BTT[[#This Row],[Verantwortliches TP
(automatisch)]]=VLOOKUP(aktives_Teilprojekt,Teilprojekte[[Teilprojekte]:[Kürzel]],2,FALSE),"okay","Hauptprozess anderes TP"))</f>
        <v>okay</v>
      </c>
      <c r="AM14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21" t="str">
        <f>IFERROR(IF(BTT[[#This Row],[SAP-Modul
(Pflichtauswahl)]]&lt;&gt;VLOOKUP(BTT[[#This Row],[Verwendete Transaktion (Pflichtauswahl)]],Transaktionen[[Transaktionen]:[Modul]],3,FALSE),"Modul anders","okay"),"")</f>
        <v>Modul anders</v>
      </c>
      <c r="AP1421" t="str">
        <f>IFERROR(IF(COUNTIFS(BTT[Verwendete Transaktion (Pflichtauswahl)],BTT[[#This Row],[Verwendete Transaktion (Pflichtauswahl)]],BTT[SAP-Modul
(Pflichtauswahl)],"&lt;&gt;"&amp;BTT[[#This Row],[SAP-Modul
(Pflichtauswahl)]])&gt;0,"Modul anders","okay"),"")</f>
        <v>Modul anders</v>
      </c>
      <c r="AQ1421" t="str">
        <f>IFERROR(IF(COUNTIFS(BTT[Verwendete Transaktion (Pflichtauswahl)],BTT[[#This Row],[Verwendete Transaktion (Pflichtauswahl)]],BTT[Verantwortliches TP
(automatisch)],"&lt;&gt;"&amp;BTT[[#This Row],[Verantwortliches TP
(automatisch)]])&gt;0,"Transaktion mehrfach","okay"),"")</f>
        <v>okay</v>
      </c>
      <c r="AR1421" t="str">
        <f>IFERROR(IF(COUNTIFS(BTT[Verwendete Transaktion (Pflichtauswahl)],BTT[[#This Row],[Verwendete Transaktion (Pflichtauswahl)]],BTT[Verantwortliches TP
(automatisch)],"&lt;&gt;"&amp;VLOOKUP(aktives_Teilprojekt,Teilprojekte[[Teilprojekte]:[Kürzel]],2,FALSE))&gt;0,"Transaktion mehrfach","okay"),"")</f>
        <v>okay</v>
      </c>
      <c r="AS1421" t="s">
        <v>3950</v>
      </c>
    </row>
    <row r="1422" spans="1:45" ht="30">
      <c r="A1422" t="str">
        <f>IFERROR(IF(BTT[[#This Row],[Lfd Nr. 
(aus konsolidierter Datei)]]&lt;&gt;"",BTT[[#This Row],[Lfd Nr. 
(aus konsolidierter Datei)]],VLOOKUP(aktives_Teilprojekt,Teilprojekte[[Teilprojekte]:[Kürzel]],2,FALSE)&amp;ROW(BTT[[#This Row],[Lfd Nr.
(automatisch)]])-2),"")</f>
        <v>FI2434</v>
      </c>
      <c r="B1422" t="s">
        <v>746</v>
      </c>
      <c r="D1422" t="s">
        <v>3115</v>
      </c>
      <c r="E1422" t="str">
        <f>IFERROR(IF(NOT(BTT[[#This Row],[Manuelle Änderung des Verantwortliches TP
(Auswahl - bei Bedarf)]]=""),BTT[[#This Row],[Manuelle Änderung des Verantwortliches TP
(Auswahl - bei Bedarf)]],VLOOKUP(BTT[[#This Row],[Hauptprozess
(Pflichtauswahl)]],Hauptprozesse[],3,FALSE)),"")</f>
        <v>FI</v>
      </c>
      <c r="G1422" t="s">
        <v>3951</v>
      </c>
      <c r="H1422" t="s">
        <v>5</v>
      </c>
      <c r="I1422" t="s">
        <v>3952</v>
      </c>
      <c r="J1422" t="str">
        <f>IFERROR(VLOOKUP(BTT[[#This Row],[Verwendete Transaktion (Pflichtauswahl)]],Transaktionen[[Transaktionen]:[Langtext]],2,FALSE),"")</f>
        <v>Rückstellungen - Import Excel</v>
      </c>
      <c r="O1422" t="s">
        <v>83</v>
      </c>
      <c r="T1422" t="s">
        <v>83</v>
      </c>
      <c r="V1422" t="str">
        <f>IFERROR(VLOOKUP(BTT[[#This Row],[Verwendetes Formular
(Auswahl falls relevant)]],Formulare[[Formularbezeichnung]:[Formularname (technisch)]],2,FALSE),"")</f>
        <v/>
      </c>
      <c r="X1422" t="s">
        <v>83</v>
      </c>
      <c r="Y1422" s="4" t="s">
        <v>3953</v>
      </c>
      <c r="AA1422" t="s">
        <v>85</v>
      </c>
      <c r="AC1422" s="22" t="s">
        <v>97</v>
      </c>
      <c r="AD1422" t="s">
        <v>816</v>
      </c>
      <c r="AF1422" t="s">
        <v>3618</v>
      </c>
      <c r="AI1422" t="s">
        <v>99</v>
      </c>
      <c r="AJ1422" t="s">
        <v>99</v>
      </c>
      <c r="AK1422" t="str">
        <f>IF(BTT[[#This Row],[Subprozess
(optionale Auswahl)]]="","okay",IF(VLOOKUP(BTT[[#This Row],[Subprozess
(optionale Auswahl)]],BPML[[Subprozess]:[Zugeordneter Hauptprozess]],3,FALSE)=BTT[[#This Row],[Hauptprozess
(Pflichtauswahl)]],"okay","falscher Subprozess"))</f>
        <v>okay</v>
      </c>
      <c r="AL1422" t="str">
        <f>IF(aktives_Teilprojekt="Master","",IF(BTT[[#This Row],[Verantwortliches TP
(automatisch)]]=VLOOKUP(aktives_Teilprojekt,Teilprojekte[[Teilprojekte]:[Kürzel]],2,FALSE),"okay","Hauptprozess anderes TP"))</f>
        <v>okay</v>
      </c>
      <c r="AM14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22" t="str">
        <f>IFERROR(IF(BTT[[#This Row],[SAP-Modul
(Pflichtauswahl)]]&lt;&gt;VLOOKUP(BTT[[#This Row],[Verwendete Transaktion (Pflichtauswahl)]],Transaktionen[[Transaktionen]:[Modul]],3,FALSE),"Modul anders","okay"),"")</f>
        <v>okay</v>
      </c>
      <c r="AP1422" t="str">
        <f>IFERROR(IF(COUNTIFS(BTT[Verwendete Transaktion (Pflichtauswahl)],BTT[[#This Row],[Verwendete Transaktion (Pflichtauswahl)]],BTT[SAP-Modul
(Pflichtauswahl)],"&lt;&gt;"&amp;BTT[[#This Row],[SAP-Modul
(Pflichtauswahl)]])&gt;0,"Modul anders","okay"),"")</f>
        <v>okay</v>
      </c>
      <c r="AQ1422" t="str">
        <f>IFERROR(IF(COUNTIFS(BTT[Verwendete Transaktion (Pflichtauswahl)],BTT[[#This Row],[Verwendete Transaktion (Pflichtauswahl)]],BTT[Verantwortliches TP
(automatisch)],"&lt;&gt;"&amp;BTT[[#This Row],[Verantwortliches TP
(automatisch)]])&gt;0,"Transaktion mehrfach","okay"),"")</f>
        <v>okay</v>
      </c>
      <c r="AR1422" t="str">
        <f>IFERROR(IF(COUNTIFS(BTT[Verwendete Transaktion (Pflichtauswahl)],BTT[[#This Row],[Verwendete Transaktion (Pflichtauswahl)]],BTT[Verantwortliches TP
(automatisch)],"&lt;&gt;"&amp;VLOOKUP(aktives_Teilprojekt,Teilprojekte[[Teilprojekte]:[Kürzel]],2,FALSE))&gt;0,"Transaktion mehrfach","okay"),"")</f>
        <v>okay</v>
      </c>
      <c r="AS1422" t="s">
        <v>3954</v>
      </c>
    </row>
    <row r="1423" spans="1:45">
      <c r="A1423" t="str">
        <f>IFERROR(IF(BTT[[#This Row],[Lfd Nr. 
(aus konsolidierter Datei)]]&lt;&gt;"",BTT[[#This Row],[Lfd Nr. 
(aus konsolidierter Datei)]],VLOOKUP(aktives_Teilprojekt,Teilprojekte[[Teilprojekte]:[Kürzel]],2,FALSE)&amp;ROW(BTT[[#This Row],[Lfd Nr.
(automatisch)]])-2),"")</f>
        <v>FI2435</v>
      </c>
      <c r="B1423" t="s">
        <v>746</v>
      </c>
      <c r="D1423" t="s">
        <v>3115</v>
      </c>
      <c r="E1423" t="str">
        <f>IFERROR(IF(NOT(BTT[[#This Row],[Manuelle Änderung des Verantwortliches TP
(Auswahl - bei Bedarf)]]=""),BTT[[#This Row],[Manuelle Änderung des Verantwortliches TP
(Auswahl - bei Bedarf)]],VLOOKUP(BTT[[#This Row],[Hauptprozess
(Pflichtauswahl)]],Hauptprozesse[],3,FALSE)),"")</f>
        <v>FI</v>
      </c>
      <c r="G1423" t="s">
        <v>3951</v>
      </c>
      <c r="H1423" t="s">
        <v>5</v>
      </c>
      <c r="I1423" t="s">
        <v>3955</v>
      </c>
      <c r="J1423" t="str">
        <f>IFERROR(VLOOKUP(BTT[[#This Row],[Verwendete Transaktion (Pflichtauswahl)]],Transaktionen[[Transaktionen]:[Langtext]],2,FALSE),"")</f>
        <v>Rückstellungen - Buchung</v>
      </c>
      <c r="O1423" t="s">
        <v>83</v>
      </c>
      <c r="T1423" t="s">
        <v>83</v>
      </c>
      <c r="V1423" t="str">
        <f>IFERROR(VLOOKUP(BTT[[#This Row],[Verwendetes Formular
(Auswahl falls relevant)]],Formulare[[Formularbezeichnung]:[Formularname (technisch)]],2,FALSE),"")</f>
        <v/>
      </c>
      <c r="X1423" t="s">
        <v>83</v>
      </c>
      <c r="Y1423" s="4"/>
      <c r="AA1423" t="s">
        <v>85</v>
      </c>
      <c r="AC1423" s="22" t="s">
        <v>97</v>
      </c>
      <c r="AD1423" t="s">
        <v>816</v>
      </c>
      <c r="AF1423" t="s">
        <v>3618</v>
      </c>
      <c r="AI1423" t="s">
        <v>99</v>
      </c>
      <c r="AJ1423" t="s">
        <v>99</v>
      </c>
      <c r="AK1423" t="str">
        <f>IF(BTT[[#This Row],[Subprozess
(optionale Auswahl)]]="","okay",IF(VLOOKUP(BTT[[#This Row],[Subprozess
(optionale Auswahl)]],BPML[[Subprozess]:[Zugeordneter Hauptprozess]],3,FALSE)=BTT[[#This Row],[Hauptprozess
(Pflichtauswahl)]],"okay","falscher Subprozess"))</f>
        <v>okay</v>
      </c>
      <c r="AL1423" t="str">
        <f>IF(aktives_Teilprojekt="Master","",IF(BTT[[#This Row],[Verantwortliches TP
(automatisch)]]=VLOOKUP(aktives_Teilprojekt,Teilprojekte[[Teilprojekte]:[Kürzel]],2,FALSE),"okay","Hauptprozess anderes TP"))</f>
        <v>okay</v>
      </c>
      <c r="AM14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23" t="str">
        <f>IFERROR(IF(BTT[[#This Row],[SAP-Modul
(Pflichtauswahl)]]&lt;&gt;VLOOKUP(BTT[[#This Row],[Verwendete Transaktion (Pflichtauswahl)]],Transaktionen[[Transaktionen]:[Modul]],3,FALSE),"Modul anders","okay"),"")</f>
        <v>okay</v>
      </c>
      <c r="AP1423" t="str">
        <f>IFERROR(IF(COUNTIFS(BTT[Verwendete Transaktion (Pflichtauswahl)],BTT[[#This Row],[Verwendete Transaktion (Pflichtauswahl)]],BTT[SAP-Modul
(Pflichtauswahl)],"&lt;&gt;"&amp;BTT[[#This Row],[SAP-Modul
(Pflichtauswahl)]])&gt;0,"Modul anders","okay"),"")</f>
        <v>okay</v>
      </c>
      <c r="AQ1423" t="str">
        <f>IFERROR(IF(COUNTIFS(BTT[Verwendete Transaktion (Pflichtauswahl)],BTT[[#This Row],[Verwendete Transaktion (Pflichtauswahl)]],BTT[Verantwortliches TP
(automatisch)],"&lt;&gt;"&amp;BTT[[#This Row],[Verantwortliches TP
(automatisch)]])&gt;0,"Transaktion mehrfach","okay"),"")</f>
        <v>okay</v>
      </c>
      <c r="AR1423" t="str">
        <f>IFERROR(IF(COUNTIFS(BTT[Verwendete Transaktion (Pflichtauswahl)],BTT[[#This Row],[Verwendete Transaktion (Pflichtauswahl)]],BTT[Verantwortliches TP
(automatisch)],"&lt;&gt;"&amp;VLOOKUP(aktives_Teilprojekt,Teilprojekte[[Teilprojekte]:[Kürzel]],2,FALSE))&gt;0,"Transaktion mehrfach","okay"),"")</f>
        <v>okay</v>
      </c>
      <c r="AS1423" t="s">
        <v>3956</v>
      </c>
    </row>
    <row r="1424" spans="1:45">
      <c r="A1424" t="str">
        <f>IFERROR(IF(BTT[[#This Row],[Lfd Nr. 
(aus konsolidierter Datei)]]&lt;&gt;"",BTT[[#This Row],[Lfd Nr. 
(aus konsolidierter Datei)]],VLOOKUP(aktives_Teilprojekt,Teilprojekte[[Teilprojekte]:[Kürzel]],2,FALSE)&amp;ROW(BTT[[#This Row],[Lfd Nr.
(automatisch)]])-2),"")</f>
        <v>HL280</v>
      </c>
      <c r="B1424" t="s">
        <v>90</v>
      </c>
      <c r="C1424" t="s">
        <v>91</v>
      </c>
      <c r="D1424" t="s">
        <v>3957</v>
      </c>
      <c r="E1424" t="str">
        <f>IFERROR(IF(NOT(BTT[[#This Row],[Manuelle Änderung des Verantwortliches TP
(Auswahl - bei Bedarf)]]=""),BTT[[#This Row],[Manuelle Änderung des Verantwortliches TP
(Auswahl - bei Bedarf)]],VLOOKUP(BTT[[#This Row],[Hauptprozess
(Pflichtauswahl)]],Hauptprozesse[],3,FALSE)),"")</f>
        <v>FI</v>
      </c>
      <c r="F1424" t="s">
        <v>5</v>
      </c>
      <c r="G1424" t="s">
        <v>93</v>
      </c>
      <c r="H1424" t="s">
        <v>5</v>
      </c>
      <c r="I1424" t="s">
        <v>3958</v>
      </c>
      <c r="J1424" t="str">
        <f>IFERROR(VLOOKUP(BTT[[#This Row],[Verwendete Transaktion (Pflichtauswahl)]],Transaktionen[[Transaktionen]:[Langtext]],2,FALSE),"")</f>
        <v>Auswertung Zahlungsträger im PM</v>
      </c>
      <c r="M1424" t="s">
        <v>99</v>
      </c>
      <c r="N1424" t="s">
        <v>3959</v>
      </c>
      <c r="O1424" t="s">
        <v>83</v>
      </c>
      <c r="T1424" t="s">
        <v>96</v>
      </c>
      <c r="V1424" t="str">
        <f>IFERROR(VLOOKUP(BTT[[#This Row],[Verwendetes Formular
(Auswahl falls relevant)]],Formulare[[Formularbezeichnung]:[Formularname (technisch)]],2,FALSE),"")</f>
        <v/>
      </c>
      <c r="X1424" t="s">
        <v>83</v>
      </c>
      <c r="Y1424" s="4"/>
      <c r="AC1424" s="22" t="s">
        <v>97</v>
      </c>
      <c r="AD1424" t="s">
        <v>98</v>
      </c>
      <c r="AF1424" s="22" t="s">
        <v>97</v>
      </c>
      <c r="AJ1424" t="s">
        <v>99</v>
      </c>
      <c r="AK1424" t="str">
        <f>IF(BTT[[#This Row],[Subprozess
(optionale Auswahl)]]="","okay",IF(VLOOKUP(BTT[[#This Row],[Subprozess
(optionale Auswahl)]],BPML[[Subprozess]:[Zugeordneter Hauptprozess]],3,FALSE)=BTT[[#This Row],[Hauptprozess
(Pflichtauswahl)]],"okay","falscher Subprozess"))</f>
        <v>okay</v>
      </c>
      <c r="AL1424" t="str">
        <f>IF(aktives_Teilprojekt="Master","",IF(BTT[[#This Row],[Verantwortliches TP
(automatisch)]]=VLOOKUP(aktives_Teilprojekt,Teilprojekte[[Teilprojekte]:[Kürzel]],2,FALSE),"okay","Hauptprozess anderes TP"))</f>
        <v>okay</v>
      </c>
      <c r="AM14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24" t="str">
        <f>IFERROR(IF(BTT[[#This Row],[SAP-Modul
(Pflichtauswahl)]]&lt;&gt;VLOOKUP(BTT[[#This Row],[Verwendete Transaktion (Pflichtauswahl)]],Transaktionen[[Transaktionen]:[Modul]],3,FALSE),"Modul anders","okay"),"")</f>
        <v>okay</v>
      </c>
      <c r="AP1424" t="str">
        <f>IFERROR(IF(COUNTIFS(BTT[Verwendete Transaktion (Pflichtauswahl)],BTT[[#This Row],[Verwendete Transaktion (Pflichtauswahl)]],BTT[SAP-Modul
(Pflichtauswahl)],"&lt;&gt;"&amp;BTT[[#This Row],[SAP-Modul
(Pflichtauswahl)]])&gt;0,"Modul anders","okay"),"")</f>
        <v>okay</v>
      </c>
      <c r="AQ1424" t="str">
        <f>IFERROR(IF(COUNTIFS(BTT[Verwendete Transaktion (Pflichtauswahl)],BTT[[#This Row],[Verwendete Transaktion (Pflichtauswahl)]],BTT[Verantwortliches TP
(automatisch)],"&lt;&gt;"&amp;BTT[[#This Row],[Verantwortliches TP
(automatisch)]])&gt;0,"Transaktion mehrfach","okay"),"")</f>
        <v>okay</v>
      </c>
      <c r="AR1424" t="str">
        <f>IFERROR(IF(COUNTIFS(BTT[Verwendete Transaktion (Pflichtauswahl)],BTT[[#This Row],[Verwendete Transaktion (Pflichtauswahl)]],BTT[Verantwortliches TP
(automatisch)],"&lt;&gt;"&amp;VLOOKUP(aktives_Teilprojekt,Teilprojekte[[Teilprojekte]:[Kürzel]],2,FALSE))&gt;0,"Transaktion mehrfach","okay"),"")</f>
        <v>okay</v>
      </c>
      <c r="AS1424" t="s">
        <v>3960</v>
      </c>
    </row>
    <row r="1425" spans="1:45" ht="30">
      <c r="A1425" t="str">
        <f>IFERROR(IF(BTT[[#This Row],[Lfd Nr. 
(aus konsolidierter Datei)]]&lt;&gt;"",BTT[[#This Row],[Lfd Nr. 
(aus konsolidierter Datei)]],VLOOKUP(aktives_Teilprojekt,Teilprojekte[[Teilprojekte]:[Kürzel]],2,FALSE)&amp;ROW(BTT[[#This Row],[Lfd Nr.
(automatisch)]])-2),"")</f>
        <v>FI451</v>
      </c>
      <c r="B1425" t="s">
        <v>3961</v>
      </c>
      <c r="D1425" t="s">
        <v>1731</v>
      </c>
      <c r="E1425" t="str">
        <f>IFERROR(IF(NOT(BTT[[#This Row],[Manuelle Änderung des Verantwortliches TP
(Auswahl - bei Bedarf)]]=""),BTT[[#This Row],[Manuelle Änderung des Verantwortliches TP
(Auswahl - bei Bedarf)]],VLOOKUP(BTT[[#This Row],[Hauptprozess
(Pflichtauswahl)]],Hauptprozesse[],3,FALSE)),"")</f>
        <v>HL</v>
      </c>
      <c r="G1425" t="s">
        <v>93</v>
      </c>
      <c r="H1425" t="s">
        <v>5</v>
      </c>
      <c r="I1425" t="s">
        <v>3962</v>
      </c>
      <c r="J1425" t="str">
        <f>IFERROR(VLOOKUP(BTT[[#This Row],[Verwendete Transaktion (Pflichtauswahl)]],Transaktionen[[Transaktionen]:[Langtext]],2,FALSE),"")</f>
        <v>Stichtagsbezogene Off.-Posten-Liste</v>
      </c>
      <c r="O1425" t="s">
        <v>83</v>
      </c>
      <c r="T1425" t="s">
        <v>83</v>
      </c>
      <c r="V1425" t="str">
        <f>IFERROR(VLOOKUP(BTT[[#This Row],[Verwendetes Formular
(Auswahl falls relevant)]],Formulare[[Formularbezeichnung]:[Formularname (technisch)]],2,FALSE),"")</f>
        <v/>
      </c>
      <c r="X1425" t="s">
        <v>83</v>
      </c>
      <c r="Y1425" s="4" t="s">
        <v>1734</v>
      </c>
      <c r="AC1425" s="22" t="s">
        <v>97</v>
      </c>
      <c r="AD1425" t="s">
        <v>98</v>
      </c>
      <c r="AF1425" s="22" t="s">
        <v>97</v>
      </c>
      <c r="AJ1425" t="s">
        <v>99</v>
      </c>
      <c r="AK1425" t="str">
        <f>IF(BTT[[#This Row],[Subprozess
(optionale Auswahl)]]="","okay",IF(VLOOKUP(BTT[[#This Row],[Subprozess
(optionale Auswahl)]],BPML[[Subprozess]:[Zugeordneter Hauptprozess]],3,FALSE)=BTT[[#This Row],[Hauptprozess
(Pflichtauswahl)]],"okay","falscher Subprozess"))</f>
        <v>okay</v>
      </c>
      <c r="AL1425" t="str">
        <f>IF(aktives_Teilprojekt="Master","",IF(BTT[[#This Row],[Verantwortliches TP
(automatisch)]]=VLOOKUP(aktives_Teilprojekt,Teilprojekte[[Teilprojekte]:[Kürzel]],2,FALSE),"okay","Hauptprozess anderes TP"))</f>
        <v>Hauptprozess anderes TP</v>
      </c>
      <c r="AM14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25" t="str">
        <f>IFERROR(IF(BTT[[#This Row],[SAP-Modul
(Pflichtauswahl)]]&lt;&gt;VLOOKUP(BTT[[#This Row],[Verwendete Transaktion (Pflichtauswahl)]],Transaktionen[[Transaktionen]:[Modul]],3,FALSE),"Modul anders","okay"),"")</f>
        <v>Modul anders</v>
      </c>
      <c r="AP1425" t="str">
        <f>IFERROR(IF(COUNTIFS(BTT[Verwendete Transaktion (Pflichtauswahl)],BTT[[#This Row],[Verwendete Transaktion (Pflichtauswahl)]],BTT[SAP-Modul
(Pflichtauswahl)],"&lt;&gt;"&amp;BTT[[#This Row],[SAP-Modul
(Pflichtauswahl)]])&gt;0,"Modul anders","okay"),"")</f>
        <v>okay</v>
      </c>
      <c r="AQ1425" t="str">
        <f>IFERROR(IF(COUNTIFS(BTT[Verwendete Transaktion (Pflichtauswahl)],BTT[[#This Row],[Verwendete Transaktion (Pflichtauswahl)]],BTT[Verantwortliches TP
(automatisch)],"&lt;&gt;"&amp;BTT[[#This Row],[Verantwortliches TP
(automatisch)]])&gt;0,"Transaktion mehrfach","okay"),"")</f>
        <v>okay</v>
      </c>
      <c r="AR1425" t="str">
        <f>IFERROR(IF(COUNTIFS(BTT[Verwendete Transaktion (Pflichtauswahl)],BTT[[#This Row],[Verwendete Transaktion (Pflichtauswahl)]],BTT[Verantwortliches TP
(automatisch)],"&lt;&gt;"&amp;VLOOKUP(aktives_Teilprojekt,Teilprojekte[[Teilprojekte]:[Kürzel]],2,FALSE))&gt;0,"Transaktion mehrfach","okay"),"")</f>
        <v>Transaktion mehrfach</v>
      </c>
      <c r="AS1425" t="s">
        <v>3963</v>
      </c>
    </row>
    <row r="1426" spans="1:45" ht="30">
      <c r="A1426" t="str">
        <f>IFERROR(IF(BTT[[#This Row],[Lfd Nr. 
(aus konsolidierter Datei)]]&lt;&gt;"",BTT[[#This Row],[Lfd Nr. 
(aus konsolidierter Datei)]],VLOOKUP(aktives_Teilprojekt,Teilprojekte[[Teilprojekte]:[Kürzel]],2,FALSE)&amp;ROW(BTT[[#This Row],[Lfd Nr.
(automatisch)]])-2),"")</f>
        <v>FI431</v>
      </c>
      <c r="B1426" t="s">
        <v>79</v>
      </c>
      <c r="D1426" t="s">
        <v>3964</v>
      </c>
      <c r="E1426" t="str">
        <f>IFERROR(IF(NOT(BTT[[#This Row],[Manuelle Änderung des Verantwortliches TP
(Auswahl - bei Bedarf)]]=""),BTT[[#This Row],[Manuelle Änderung des Verantwortliches TP
(Auswahl - bei Bedarf)]],VLOOKUP(BTT[[#This Row],[Hauptprozess
(Pflichtauswahl)]],Hauptprozesse[],3,FALSE)),"")</f>
        <v>FI</v>
      </c>
      <c r="G1426" t="s">
        <v>81</v>
      </c>
      <c r="H1426" t="s">
        <v>5</v>
      </c>
      <c r="I1426" t="s">
        <v>3965</v>
      </c>
      <c r="J1426" t="str">
        <f>IFERROR(VLOOKUP(BTT[[#This Row],[Verwendete Transaktion (Pflichtauswahl)]],Transaktionen[[Transaktionen]:[Langtext]],2,FALSE),"")</f>
        <v>Auflistung Ausgleichsbelege zu EWB</v>
      </c>
      <c r="O1426" t="s">
        <v>83</v>
      </c>
      <c r="T1426" t="s">
        <v>83</v>
      </c>
      <c r="V1426" t="str">
        <f>IFERROR(VLOOKUP(BTT[[#This Row],[Verwendetes Formular
(Auswahl falls relevant)]],Formulare[[Formularbezeichnung]:[Formularname (technisch)]],2,FALSE),"")</f>
        <v/>
      </c>
      <c r="X1426" t="s">
        <v>83</v>
      </c>
      <c r="Y1426" s="4" t="s">
        <v>3966</v>
      </c>
      <c r="AA1426" t="s">
        <v>85</v>
      </c>
      <c r="AC1426" s="22" t="s">
        <v>97</v>
      </c>
      <c r="AD1426" t="s">
        <v>816</v>
      </c>
      <c r="AF1426" t="s">
        <v>3618</v>
      </c>
      <c r="AI1426" t="s">
        <v>99</v>
      </c>
      <c r="AJ1426" t="s">
        <v>99</v>
      </c>
      <c r="AK1426" t="str">
        <f>IF(BTT[[#This Row],[Subprozess
(optionale Auswahl)]]="","okay",IF(VLOOKUP(BTT[[#This Row],[Subprozess
(optionale Auswahl)]],BPML[[Subprozess]:[Zugeordneter Hauptprozess]],3,FALSE)=BTT[[#This Row],[Hauptprozess
(Pflichtauswahl)]],"okay","falscher Subprozess"))</f>
        <v>okay</v>
      </c>
      <c r="AL1426" t="str">
        <f>IF(aktives_Teilprojekt="Master","",IF(BTT[[#This Row],[Verantwortliches TP
(automatisch)]]=VLOOKUP(aktives_Teilprojekt,Teilprojekte[[Teilprojekte]:[Kürzel]],2,FALSE),"okay","Hauptprozess anderes TP"))</f>
        <v>okay</v>
      </c>
      <c r="AM14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26" t="str">
        <f>IFERROR(IF(BTT[[#This Row],[SAP-Modul
(Pflichtauswahl)]]&lt;&gt;VLOOKUP(BTT[[#This Row],[Verwendete Transaktion (Pflichtauswahl)]],Transaktionen[[Transaktionen]:[Modul]],3,FALSE),"Modul anders","okay"),"")</f>
        <v>Modul anders</v>
      </c>
      <c r="AP1426" t="str">
        <f>IFERROR(IF(COUNTIFS(BTT[Verwendete Transaktion (Pflichtauswahl)],BTT[[#This Row],[Verwendete Transaktion (Pflichtauswahl)]],BTT[SAP-Modul
(Pflichtauswahl)],"&lt;&gt;"&amp;BTT[[#This Row],[SAP-Modul
(Pflichtauswahl)]])&gt;0,"Modul anders","okay"),"")</f>
        <v>okay</v>
      </c>
      <c r="AQ1426" t="str">
        <f>IFERROR(IF(COUNTIFS(BTT[Verwendete Transaktion (Pflichtauswahl)],BTT[[#This Row],[Verwendete Transaktion (Pflichtauswahl)]],BTT[Verantwortliches TP
(automatisch)],"&lt;&gt;"&amp;BTT[[#This Row],[Verantwortliches TP
(automatisch)]])&gt;0,"Transaktion mehrfach","okay"),"")</f>
        <v>okay</v>
      </c>
      <c r="AR1426" t="str">
        <f>IFERROR(IF(COUNTIFS(BTT[Verwendete Transaktion (Pflichtauswahl)],BTT[[#This Row],[Verwendete Transaktion (Pflichtauswahl)]],BTT[Verantwortliches TP
(automatisch)],"&lt;&gt;"&amp;VLOOKUP(aktives_Teilprojekt,Teilprojekte[[Teilprojekte]:[Kürzel]],2,FALSE))&gt;0,"Transaktion mehrfach","okay"),"")</f>
        <v>okay</v>
      </c>
      <c r="AS1426" t="s">
        <v>3967</v>
      </c>
    </row>
    <row r="1427" spans="1:45">
      <c r="A1427" t="str">
        <f>IFERROR(IF(BTT[[#This Row],[Lfd Nr. 
(aus konsolidierter Datei)]]&lt;&gt;"",BTT[[#This Row],[Lfd Nr. 
(aus konsolidierter Datei)]],VLOOKUP(aktives_Teilprojekt,Teilprojekte[[Teilprojekte]:[Kürzel]],2,FALSE)&amp;ROW(BTT[[#This Row],[Lfd Nr.
(automatisch)]])-2),"")</f>
        <v>FI3109</v>
      </c>
      <c r="B1427" t="s">
        <v>807</v>
      </c>
      <c r="D1427" t="s">
        <v>3968</v>
      </c>
      <c r="E1427" t="str">
        <f>IFERROR(IF(NOT(BTT[[#This Row],[Manuelle Änderung des Verantwortliches TP
(Auswahl - bei Bedarf)]]=""),BTT[[#This Row],[Manuelle Änderung des Verantwortliches TP
(Auswahl - bei Bedarf)]],VLOOKUP(BTT[[#This Row],[Hauptprozess
(Pflichtauswahl)]],Hauptprozesse[],3,FALSE)),"")</f>
        <v>FI</v>
      </c>
      <c r="G1427" t="s">
        <v>809</v>
      </c>
      <c r="H1427" t="s">
        <v>1124</v>
      </c>
      <c r="I1427" t="s">
        <v>3969</v>
      </c>
      <c r="J1427" t="str">
        <f>IFERROR(VLOOKUP(BTT[[#This Row],[Verwendete Transaktion (Pflichtauswahl)]],Transaktionen[[Transaktionen]:[Langtext]],2,FALSE),"")</f>
        <v>Investitionsabwicklung</v>
      </c>
      <c r="O1427" t="s">
        <v>83</v>
      </c>
      <c r="T1427" t="s">
        <v>83</v>
      </c>
      <c r="V1427" t="str">
        <f>IFERROR(VLOOKUP(BTT[[#This Row],[Verwendetes Formular
(Auswahl falls relevant)]],Formulare[[Formularbezeichnung]:[Formularname (technisch)]],2,FALSE),"")</f>
        <v/>
      </c>
      <c r="X1427" t="s">
        <v>83</v>
      </c>
      <c r="Y1427" s="4"/>
      <c r="AC1427" s="22" t="s">
        <v>97</v>
      </c>
      <c r="AD1427" t="s">
        <v>98</v>
      </c>
      <c r="AF1427" s="22" t="s">
        <v>97</v>
      </c>
      <c r="AJ1427" t="s">
        <v>99</v>
      </c>
      <c r="AK1427" t="str">
        <f>IF(BTT[[#This Row],[Subprozess
(optionale Auswahl)]]="","okay",IF(VLOOKUP(BTT[[#This Row],[Subprozess
(optionale Auswahl)]],BPML[[Subprozess]:[Zugeordneter Hauptprozess]],3,FALSE)=BTT[[#This Row],[Hauptprozess
(Pflichtauswahl)]],"okay","falscher Subprozess"))</f>
        <v>okay</v>
      </c>
      <c r="AL1427" t="str">
        <f>IF(aktives_Teilprojekt="Master","",IF(BTT[[#This Row],[Verantwortliches TP
(automatisch)]]=VLOOKUP(aktives_Teilprojekt,Teilprojekte[[Teilprojekte]:[Kürzel]],2,FALSE),"okay","Hauptprozess anderes TP"))</f>
        <v>okay</v>
      </c>
      <c r="AM14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27" t="str">
        <f>IFERROR(IF(BTT[[#This Row],[SAP-Modul
(Pflichtauswahl)]]&lt;&gt;VLOOKUP(BTT[[#This Row],[Verwendete Transaktion (Pflichtauswahl)]],Transaktionen[[Transaktionen]:[Modul]],3,FALSE),"Modul anders","okay"),"")</f>
        <v>Modul anders</v>
      </c>
      <c r="AP1427" t="str">
        <f>IFERROR(IF(COUNTIFS(BTT[Verwendete Transaktion (Pflichtauswahl)],BTT[[#This Row],[Verwendete Transaktion (Pflichtauswahl)]],BTT[SAP-Modul
(Pflichtauswahl)],"&lt;&gt;"&amp;BTT[[#This Row],[SAP-Modul
(Pflichtauswahl)]])&gt;0,"Modul anders","okay"),"")</f>
        <v>okay</v>
      </c>
      <c r="AQ1427" t="str">
        <f>IFERROR(IF(COUNTIFS(BTT[Verwendete Transaktion (Pflichtauswahl)],BTT[[#This Row],[Verwendete Transaktion (Pflichtauswahl)]],BTT[Verantwortliches TP
(automatisch)],"&lt;&gt;"&amp;BTT[[#This Row],[Verantwortliches TP
(automatisch)]])&gt;0,"Transaktion mehrfach","okay"),"")</f>
        <v>okay</v>
      </c>
      <c r="AR1427" t="str">
        <f>IFERROR(IF(COUNTIFS(BTT[Verwendete Transaktion (Pflichtauswahl)],BTT[[#This Row],[Verwendete Transaktion (Pflichtauswahl)]],BTT[Verantwortliches TP
(automatisch)],"&lt;&gt;"&amp;VLOOKUP(aktives_Teilprojekt,Teilprojekte[[Teilprojekte]:[Kürzel]],2,FALSE))&gt;0,"Transaktion mehrfach","okay"),"")</f>
        <v>okay</v>
      </c>
      <c r="AS1427" t="s">
        <v>3970</v>
      </c>
    </row>
    <row r="1428" spans="1:45">
      <c r="A1428" t="str">
        <f>IFERROR(IF(BTT[[#This Row],[Lfd Nr. 
(aus konsolidierter Datei)]]&lt;&gt;"",BTT[[#This Row],[Lfd Nr. 
(aus konsolidierter Datei)]],VLOOKUP(aktives_Teilprojekt,Teilprojekte[[Teilprojekte]:[Kürzel]],2,FALSE)&amp;ROW(BTT[[#This Row],[Lfd Nr.
(automatisch)]])-2),"")</f>
        <v>FI1010</v>
      </c>
      <c r="B1428" t="s">
        <v>849</v>
      </c>
      <c r="D1428" t="s">
        <v>3971</v>
      </c>
      <c r="E1428" t="str">
        <f>IFERROR(IF(NOT(BTT[[#This Row],[Manuelle Änderung des Verantwortliches TP
(Auswahl - bei Bedarf)]]=""),BTT[[#This Row],[Manuelle Änderung des Verantwortliches TP
(Auswahl - bei Bedarf)]],VLOOKUP(BTT[[#This Row],[Hauptprozess
(Pflichtauswahl)]],Hauptprozesse[],3,FALSE)),"")</f>
        <v>FI</v>
      </c>
      <c r="G1428" t="s">
        <v>851</v>
      </c>
      <c r="H1428" t="s">
        <v>1124</v>
      </c>
      <c r="I1428" t="s">
        <v>3969</v>
      </c>
      <c r="J1428" t="str">
        <f>IFERROR(VLOOKUP(BTT[[#This Row],[Verwendete Transaktion (Pflichtauswahl)]],Transaktionen[[Transaktionen]:[Langtext]],2,FALSE),"")</f>
        <v>Investitionsabwicklung</v>
      </c>
      <c r="O1428" t="s">
        <v>83</v>
      </c>
      <c r="T1428" t="s">
        <v>83</v>
      </c>
      <c r="V1428" t="str">
        <f>IFERROR(VLOOKUP(BTT[[#This Row],[Verwendetes Formular
(Auswahl falls relevant)]],Formulare[[Formularbezeichnung]:[Formularname (technisch)]],2,FALSE),"")</f>
        <v/>
      </c>
      <c r="X1428" t="s">
        <v>83</v>
      </c>
      <c r="Y1428" s="4"/>
      <c r="AC1428" s="22" t="s">
        <v>97</v>
      </c>
      <c r="AD1428" t="s">
        <v>98</v>
      </c>
      <c r="AF1428" s="22" t="s">
        <v>97</v>
      </c>
      <c r="AI1428" t="s">
        <v>99</v>
      </c>
      <c r="AJ1428" t="s">
        <v>99</v>
      </c>
      <c r="AK1428" t="str">
        <f>IF(BTT[[#This Row],[Subprozess
(optionale Auswahl)]]="","okay",IF(VLOOKUP(BTT[[#This Row],[Subprozess
(optionale Auswahl)]],BPML[[Subprozess]:[Zugeordneter Hauptprozess]],3,FALSE)=BTT[[#This Row],[Hauptprozess
(Pflichtauswahl)]],"okay","falscher Subprozess"))</f>
        <v>okay</v>
      </c>
      <c r="AL1428" t="str">
        <f>IF(aktives_Teilprojekt="Master","",IF(BTT[[#This Row],[Verantwortliches TP
(automatisch)]]=VLOOKUP(aktives_Teilprojekt,Teilprojekte[[Teilprojekte]:[Kürzel]],2,FALSE),"okay","Hauptprozess anderes TP"))</f>
        <v>okay</v>
      </c>
      <c r="AM14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28" t="str">
        <f>IFERROR(IF(BTT[[#This Row],[SAP-Modul
(Pflichtauswahl)]]&lt;&gt;VLOOKUP(BTT[[#This Row],[Verwendete Transaktion (Pflichtauswahl)]],Transaktionen[[Transaktionen]:[Modul]],3,FALSE),"Modul anders","okay"),"")</f>
        <v>Modul anders</v>
      </c>
      <c r="AP1428" t="str">
        <f>IFERROR(IF(COUNTIFS(BTT[Verwendete Transaktion (Pflichtauswahl)],BTT[[#This Row],[Verwendete Transaktion (Pflichtauswahl)]],BTT[SAP-Modul
(Pflichtauswahl)],"&lt;&gt;"&amp;BTT[[#This Row],[SAP-Modul
(Pflichtauswahl)]])&gt;0,"Modul anders","okay"),"")</f>
        <v>okay</v>
      </c>
      <c r="AQ1428" t="str">
        <f>IFERROR(IF(COUNTIFS(BTT[Verwendete Transaktion (Pflichtauswahl)],BTT[[#This Row],[Verwendete Transaktion (Pflichtauswahl)]],BTT[Verantwortliches TP
(automatisch)],"&lt;&gt;"&amp;BTT[[#This Row],[Verantwortliches TP
(automatisch)]])&gt;0,"Transaktion mehrfach","okay"),"")</f>
        <v>okay</v>
      </c>
      <c r="AR1428" t="str">
        <f>IFERROR(IF(COUNTIFS(BTT[Verwendete Transaktion (Pflichtauswahl)],BTT[[#This Row],[Verwendete Transaktion (Pflichtauswahl)]],BTT[Verantwortliches TP
(automatisch)],"&lt;&gt;"&amp;VLOOKUP(aktives_Teilprojekt,Teilprojekte[[Teilprojekte]:[Kürzel]],2,FALSE))&gt;0,"Transaktion mehrfach","okay"),"")</f>
        <v>okay</v>
      </c>
      <c r="AS1428" t="s">
        <v>3972</v>
      </c>
    </row>
    <row r="1429" spans="1:45">
      <c r="A1429" t="str">
        <f>IFERROR(IF(BTT[[#This Row],[Lfd Nr. 
(aus konsolidierter Datei)]]&lt;&gt;"",BTT[[#This Row],[Lfd Nr. 
(aus konsolidierter Datei)]],VLOOKUP(aktives_Teilprojekt,Teilprojekte[[Teilprojekte]:[Kürzel]],2,FALSE)&amp;ROW(BTT[[#This Row],[Lfd Nr.
(automatisch)]])-2),"")</f>
        <v>FI1186</v>
      </c>
      <c r="B1429" t="s">
        <v>868</v>
      </c>
      <c r="D1429" t="s">
        <v>3973</v>
      </c>
      <c r="E1429" t="str">
        <f>IFERROR(IF(NOT(BTT[[#This Row],[Manuelle Änderung des Verantwortliches TP
(Auswahl - bei Bedarf)]]=""),BTT[[#This Row],[Manuelle Änderung des Verantwortliches TP
(Auswahl - bei Bedarf)]],VLOOKUP(BTT[[#This Row],[Hauptprozess
(Pflichtauswahl)]],Hauptprozesse[],3,FALSE)),"")</f>
        <v>FI</v>
      </c>
      <c r="G1429" t="s">
        <v>851</v>
      </c>
      <c r="H1429" t="s">
        <v>852</v>
      </c>
      <c r="I1429" t="s">
        <v>3974</v>
      </c>
      <c r="J1429" t="str">
        <f>IFERROR(VLOOKUP(BTT[[#This Row],[Verwendete Transaktion (Pflichtauswahl)]],Transaktionen[[Transaktionen]:[Langtext]],2,FALSE),"")</f>
        <v>Gegenüberstellung Ausgaben / Anlagen</v>
      </c>
      <c r="O1429" t="s">
        <v>83</v>
      </c>
      <c r="T1429" t="s">
        <v>83</v>
      </c>
      <c r="V1429" t="str">
        <f>IFERROR(VLOOKUP(BTT[[#This Row],[Verwendetes Formular
(Auswahl falls relevant)]],Formulare[[Formularbezeichnung]:[Formularname (technisch)]],2,FALSE),"")</f>
        <v/>
      </c>
      <c r="X1429" t="s">
        <v>83</v>
      </c>
      <c r="Y1429" s="4"/>
      <c r="AC1429" s="22" t="s">
        <v>97</v>
      </c>
      <c r="AD1429" t="s">
        <v>98</v>
      </c>
      <c r="AF1429" s="22" t="s">
        <v>97</v>
      </c>
      <c r="AI1429" t="s">
        <v>99</v>
      </c>
      <c r="AJ1429" t="s">
        <v>99</v>
      </c>
      <c r="AK1429" t="str">
        <f>IF(BTT[[#This Row],[Subprozess
(optionale Auswahl)]]="","okay",IF(VLOOKUP(BTT[[#This Row],[Subprozess
(optionale Auswahl)]],BPML[[Subprozess]:[Zugeordneter Hauptprozess]],3,FALSE)=BTT[[#This Row],[Hauptprozess
(Pflichtauswahl)]],"okay","falscher Subprozess"))</f>
        <v>okay</v>
      </c>
      <c r="AL1429" t="str">
        <f>IF(aktives_Teilprojekt="Master","",IF(BTT[[#This Row],[Verantwortliches TP
(automatisch)]]=VLOOKUP(aktives_Teilprojekt,Teilprojekte[[Teilprojekte]:[Kürzel]],2,FALSE),"okay","Hauptprozess anderes TP"))</f>
        <v>okay</v>
      </c>
      <c r="AM14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29" t="str">
        <f>IFERROR(IF(BTT[[#This Row],[SAP-Modul
(Pflichtauswahl)]]&lt;&gt;VLOOKUP(BTT[[#This Row],[Verwendete Transaktion (Pflichtauswahl)]],Transaktionen[[Transaktionen]:[Modul]],3,FALSE),"Modul anders","okay"),"")</f>
        <v>Modul anders</v>
      </c>
      <c r="AP1429" t="str">
        <f>IFERROR(IF(COUNTIFS(BTT[Verwendete Transaktion (Pflichtauswahl)],BTT[[#This Row],[Verwendete Transaktion (Pflichtauswahl)]],BTT[SAP-Modul
(Pflichtauswahl)],"&lt;&gt;"&amp;BTT[[#This Row],[SAP-Modul
(Pflichtauswahl)]])&gt;0,"Modul anders","okay"),"")</f>
        <v>okay</v>
      </c>
      <c r="AQ1429" t="str">
        <f>IFERROR(IF(COUNTIFS(BTT[Verwendete Transaktion (Pflichtauswahl)],BTT[[#This Row],[Verwendete Transaktion (Pflichtauswahl)]],BTT[Verantwortliches TP
(automatisch)],"&lt;&gt;"&amp;BTT[[#This Row],[Verantwortliches TP
(automatisch)]])&gt;0,"Transaktion mehrfach","okay"),"")</f>
        <v>okay</v>
      </c>
      <c r="AR1429" t="str">
        <f>IFERROR(IF(COUNTIFS(BTT[Verwendete Transaktion (Pflichtauswahl)],BTT[[#This Row],[Verwendete Transaktion (Pflichtauswahl)]],BTT[Verantwortliches TP
(automatisch)],"&lt;&gt;"&amp;VLOOKUP(aktives_Teilprojekt,Teilprojekte[[Teilprojekte]:[Kürzel]],2,FALSE))&gt;0,"Transaktion mehrfach","okay"),"")</f>
        <v>okay</v>
      </c>
      <c r="AS1429" t="s">
        <v>3975</v>
      </c>
    </row>
    <row r="1430" spans="1:45">
      <c r="A1430" t="str">
        <f>IFERROR(IF(BTT[[#This Row],[Lfd Nr. 
(aus konsolidierter Datei)]]&lt;&gt;"",BTT[[#This Row],[Lfd Nr. 
(aus konsolidierter Datei)]],VLOOKUP(aktives_Teilprojekt,Teilprojekte[[Teilprojekte]:[Kürzel]],2,FALSE)&amp;ROW(BTT[[#This Row],[Lfd Nr.
(automatisch)]])-2),"")</f>
        <v>FI2831</v>
      </c>
      <c r="B1430" t="s">
        <v>868</v>
      </c>
      <c r="D1430" t="s">
        <v>3973</v>
      </c>
      <c r="E1430" t="str">
        <f>IFERROR(IF(NOT(BTT[[#This Row],[Manuelle Änderung des Verantwortliches TP
(Auswahl - bei Bedarf)]]=""),BTT[[#This Row],[Manuelle Änderung des Verantwortliches TP
(Auswahl - bei Bedarf)]],VLOOKUP(BTT[[#This Row],[Hauptprozess
(Pflichtauswahl)]],Hauptprozesse[],3,FALSE)),"")</f>
        <v>FI</v>
      </c>
      <c r="G1430" t="s">
        <v>851</v>
      </c>
      <c r="H1430" t="s">
        <v>852</v>
      </c>
      <c r="I1430" t="s">
        <v>3976</v>
      </c>
      <c r="J1430" t="str">
        <f>IFERROR(VLOOKUP(BTT[[#This Row],[Verwendete Transaktion (Pflichtauswahl)]],Transaktionen[[Transaktionen]:[Langtext]],2,FALSE),"")</f>
        <v>Liste - Anlage im Bau (ASS)</v>
      </c>
      <c r="O1430" t="s">
        <v>83</v>
      </c>
      <c r="T1430" t="s">
        <v>83</v>
      </c>
      <c r="V1430" t="str">
        <f>IFERROR(VLOOKUP(BTT[[#This Row],[Verwendetes Formular
(Auswahl falls relevant)]],Formulare[[Formularbezeichnung]:[Formularname (technisch)]],2,FALSE),"")</f>
        <v/>
      </c>
      <c r="X1430" t="s">
        <v>83</v>
      </c>
      <c r="Y1430" s="4"/>
      <c r="AC1430" s="22" t="s">
        <v>97</v>
      </c>
      <c r="AD1430" t="s">
        <v>98</v>
      </c>
      <c r="AF1430" s="22" t="s">
        <v>97</v>
      </c>
      <c r="AI1430" t="s">
        <v>99</v>
      </c>
      <c r="AJ1430" t="s">
        <v>99</v>
      </c>
      <c r="AK1430" t="str">
        <f>IF(BTT[[#This Row],[Subprozess
(optionale Auswahl)]]="","okay",IF(VLOOKUP(BTT[[#This Row],[Subprozess
(optionale Auswahl)]],BPML[[Subprozess]:[Zugeordneter Hauptprozess]],3,FALSE)=BTT[[#This Row],[Hauptprozess
(Pflichtauswahl)]],"okay","falscher Subprozess"))</f>
        <v>okay</v>
      </c>
      <c r="AL1430" t="str">
        <f>IF(aktives_Teilprojekt="Master","",IF(BTT[[#This Row],[Verantwortliches TP
(automatisch)]]=VLOOKUP(aktives_Teilprojekt,Teilprojekte[[Teilprojekte]:[Kürzel]],2,FALSE),"okay","Hauptprozess anderes TP"))</f>
        <v>okay</v>
      </c>
      <c r="AM14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0" t="str">
        <f>IFERROR(IF(BTT[[#This Row],[SAP-Modul
(Pflichtauswahl)]]&lt;&gt;VLOOKUP(BTT[[#This Row],[Verwendete Transaktion (Pflichtauswahl)]],Transaktionen[[Transaktionen]:[Modul]],3,FALSE),"Modul anders","okay"),"")</f>
        <v>okay</v>
      </c>
      <c r="AP1430" t="str">
        <f>IFERROR(IF(COUNTIFS(BTT[Verwendete Transaktion (Pflichtauswahl)],BTT[[#This Row],[Verwendete Transaktion (Pflichtauswahl)]],BTT[SAP-Modul
(Pflichtauswahl)],"&lt;&gt;"&amp;BTT[[#This Row],[SAP-Modul
(Pflichtauswahl)]])&gt;0,"Modul anders","okay"),"")</f>
        <v>okay</v>
      </c>
      <c r="AQ1430" t="str">
        <f>IFERROR(IF(COUNTIFS(BTT[Verwendete Transaktion (Pflichtauswahl)],BTT[[#This Row],[Verwendete Transaktion (Pflichtauswahl)]],BTT[Verantwortliches TP
(automatisch)],"&lt;&gt;"&amp;BTT[[#This Row],[Verantwortliches TP
(automatisch)]])&gt;0,"Transaktion mehrfach","okay"),"")</f>
        <v>okay</v>
      </c>
      <c r="AR1430" t="str">
        <f>IFERROR(IF(COUNTIFS(BTT[Verwendete Transaktion (Pflichtauswahl)],BTT[[#This Row],[Verwendete Transaktion (Pflichtauswahl)]],BTT[Verantwortliches TP
(automatisch)],"&lt;&gt;"&amp;VLOOKUP(aktives_Teilprojekt,Teilprojekte[[Teilprojekte]:[Kürzel]],2,FALSE))&gt;0,"Transaktion mehrfach","okay"),"")</f>
        <v>okay</v>
      </c>
      <c r="AS1430" t="s">
        <v>3977</v>
      </c>
    </row>
    <row r="1431" spans="1:45">
      <c r="A1431" t="str">
        <f>IFERROR(IF(BTT[[#This Row],[Lfd Nr. 
(aus konsolidierter Datei)]]&lt;&gt;"",BTT[[#This Row],[Lfd Nr. 
(aus konsolidierter Datei)]],VLOOKUP(aktives_Teilprojekt,Teilprojekte[[Teilprojekte]:[Kürzel]],2,FALSE)&amp;ROW(BTT[[#This Row],[Lfd Nr.
(automatisch)]])-2),"")</f>
        <v>FI3187</v>
      </c>
      <c r="B1431" t="s">
        <v>807</v>
      </c>
      <c r="D1431" t="s">
        <v>3978</v>
      </c>
      <c r="E1431" t="str">
        <f>IFERROR(IF(NOT(BTT[[#This Row],[Manuelle Änderung des Verantwortliches TP
(Auswahl - bei Bedarf)]]=""),BTT[[#This Row],[Manuelle Änderung des Verantwortliches TP
(Auswahl - bei Bedarf)]],VLOOKUP(BTT[[#This Row],[Hauptprozess
(Pflichtauswahl)]],Hauptprozesse[],3,FALSE)),"")</f>
        <v>FI</v>
      </c>
      <c r="G1431" t="s">
        <v>809</v>
      </c>
      <c r="H1431" t="s">
        <v>1124</v>
      </c>
      <c r="I1431" t="s">
        <v>3979</v>
      </c>
      <c r="J1431" t="str">
        <f>IFERROR(VLOOKUP(BTT[[#This Row],[Verwendete Transaktion (Pflichtauswahl)]],Transaktionen[[Transaktionen]:[Langtext]],2,FALSE),"")</f>
        <v>Anz. Tab.-Pflege Z9CO_AUFNR zu ZIM03</v>
      </c>
      <c r="O1431" t="s">
        <v>83</v>
      </c>
      <c r="T1431" t="s">
        <v>83</v>
      </c>
      <c r="V1431" t="str">
        <f>IFERROR(VLOOKUP(BTT[[#This Row],[Verwendetes Formular
(Auswahl falls relevant)]],Formulare[[Formularbezeichnung]:[Formularname (technisch)]],2,FALSE),"")</f>
        <v/>
      </c>
      <c r="X1431" t="s">
        <v>83</v>
      </c>
      <c r="Y1431" s="4"/>
      <c r="AC1431" s="22" t="s">
        <v>97</v>
      </c>
      <c r="AD1431" t="s">
        <v>98</v>
      </c>
      <c r="AF1431" s="22" t="s">
        <v>97</v>
      </c>
      <c r="AJ1431" t="s">
        <v>99</v>
      </c>
      <c r="AK1431" t="str">
        <f>IF(BTT[[#This Row],[Subprozess
(optionale Auswahl)]]="","okay",IF(VLOOKUP(BTT[[#This Row],[Subprozess
(optionale Auswahl)]],BPML[[Subprozess]:[Zugeordneter Hauptprozess]],3,FALSE)=BTT[[#This Row],[Hauptprozess
(Pflichtauswahl)]],"okay","falscher Subprozess"))</f>
        <v>okay</v>
      </c>
      <c r="AL1431" t="str">
        <f>IF(aktives_Teilprojekt="Master","",IF(BTT[[#This Row],[Verantwortliches TP
(automatisch)]]=VLOOKUP(aktives_Teilprojekt,Teilprojekte[[Teilprojekte]:[Kürzel]],2,FALSE),"okay","Hauptprozess anderes TP"))</f>
        <v>okay</v>
      </c>
      <c r="AM14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1" t="str">
        <f>IFERROR(IF(BTT[[#This Row],[SAP-Modul
(Pflichtauswahl)]]&lt;&gt;VLOOKUP(BTT[[#This Row],[Verwendete Transaktion (Pflichtauswahl)]],Transaktionen[[Transaktionen]:[Modul]],3,FALSE),"Modul anders","okay"),"")</f>
        <v>okay</v>
      </c>
      <c r="AP1431" t="str">
        <f>IFERROR(IF(COUNTIFS(BTT[Verwendete Transaktion (Pflichtauswahl)],BTT[[#This Row],[Verwendete Transaktion (Pflichtauswahl)]],BTT[SAP-Modul
(Pflichtauswahl)],"&lt;&gt;"&amp;BTT[[#This Row],[SAP-Modul
(Pflichtauswahl)]])&gt;0,"Modul anders","okay"),"")</f>
        <v>okay</v>
      </c>
      <c r="AQ1431" t="str">
        <f>IFERROR(IF(COUNTIFS(BTT[Verwendete Transaktion (Pflichtauswahl)],BTT[[#This Row],[Verwendete Transaktion (Pflichtauswahl)]],BTT[Verantwortliches TP
(automatisch)],"&lt;&gt;"&amp;BTT[[#This Row],[Verantwortliches TP
(automatisch)]])&gt;0,"Transaktion mehrfach","okay"),"")</f>
        <v>okay</v>
      </c>
      <c r="AR1431" t="str">
        <f>IFERROR(IF(COUNTIFS(BTT[Verwendete Transaktion (Pflichtauswahl)],BTT[[#This Row],[Verwendete Transaktion (Pflichtauswahl)]],BTT[Verantwortliches TP
(automatisch)],"&lt;&gt;"&amp;VLOOKUP(aktives_Teilprojekt,Teilprojekte[[Teilprojekte]:[Kürzel]],2,FALSE))&gt;0,"Transaktion mehrfach","okay"),"")</f>
        <v>okay</v>
      </c>
      <c r="AS1431" t="s">
        <v>3980</v>
      </c>
    </row>
    <row r="1432" spans="1:45">
      <c r="A1432" t="str">
        <f>IFERROR(IF(BTT[[#This Row],[Lfd Nr. 
(aus konsolidierter Datei)]]&lt;&gt;"",BTT[[#This Row],[Lfd Nr. 
(aus konsolidierter Datei)]],VLOOKUP(aktives_Teilprojekt,Teilprojekte[[Teilprojekte]:[Kürzel]],2,FALSE)&amp;ROW(BTT[[#This Row],[Lfd Nr.
(automatisch)]])-2),"")</f>
        <v>FI3188</v>
      </c>
      <c r="B1432" t="s">
        <v>807</v>
      </c>
      <c r="D1432" t="s">
        <v>3981</v>
      </c>
      <c r="E1432" t="str">
        <f>IFERROR(IF(NOT(BTT[[#This Row],[Manuelle Änderung des Verantwortliches TP
(Auswahl - bei Bedarf)]]=""),BTT[[#This Row],[Manuelle Änderung des Verantwortliches TP
(Auswahl - bei Bedarf)]],VLOOKUP(BTT[[#This Row],[Hauptprozess
(Pflichtauswahl)]],Hauptprozesse[],3,FALSE)),"")</f>
        <v>FI</v>
      </c>
      <c r="G1432" t="s">
        <v>809</v>
      </c>
      <c r="H1432" t="s">
        <v>1041</v>
      </c>
      <c r="I1432" t="s">
        <v>3982</v>
      </c>
      <c r="J1432" t="str">
        <f>IFERROR(VLOOKUP(BTT[[#This Row],[Verwendete Transaktion (Pflichtauswahl)]],Transaktionen[[Transaktionen]:[Langtext]],2,FALSE),"")</f>
        <v>Auswertung Investitionsmaßnahmen</v>
      </c>
      <c r="O1432" t="s">
        <v>83</v>
      </c>
      <c r="T1432" t="s">
        <v>83</v>
      </c>
      <c r="V1432" t="str">
        <f>IFERROR(VLOOKUP(BTT[[#This Row],[Verwendetes Formular
(Auswahl falls relevant)]],Formulare[[Formularbezeichnung]:[Formularname (technisch)]],2,FALSE),"")</f>
        <v/>
      </c>
      <c r="X1432" t="s">
        <v>83</v>
      </c>
      <c r="Y1432" s="4"/>
      <c r="AC1432" s="22" t="s">
        <v>97</v>
      </c>
      <c r="AD1432" t="s">
        <v>98</v>
      </c>
      <c r="AF1432" s="22" t="s">
        <v>97</v>
      </c>
      <c r="AJ1432" t="s">
        <v>99</v>
      </c>
      <c r="AK1432" t="str">
        <f>IF(BTT[[#This Row],[Subprozess
(optionale Auswahl)]]="","okay",IF(VLOOKUP(BTT[[#This Row],[Subprozess
(optionale Auswahl)]],BPML[[Subprozess]:[Zugeordneter Hauptprozess]],3,FALSE)=BTT[[#This Row],[Hauptprozess
(Pflichtauswahl)]],"okay","falscher Subprozess"))</f>
        <v>okay</v>
      </c>
      <c r="AL1432" t="str">
        <f>IF(aktives_Teilprojekt="Master","",IF(BTT[[#This Row],[Verantwortliches TP
(automatisch)]]=VLOOKUP(aktives_Teilprojekt,Teilprojekte[[Teilprojekte]:[Kürzel]],2,FALSE),"okay","Hauptprozess anderes TP"))</f>
        <v>okay</v>
      </c>
      <c r="AM14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2" t="str">
        <f>IFERROR(IF(BTT[[#This Row],[SAP-Modul
(Pflichtauswahl)]]&lt;&gt;VLOOKUP(BTT[[#This Row],[Verwendete Transaktion (Pflichtauswahl)]],Transaktionen[[Transaktionen]:[Modul]],3,FALSE),"Modul anders","okay"),"")</f>
        <v>Modul anders</v>
      </c>
      <c r="AP1432" t="str">
        <f>IFERROR(IF(COUNTIFS(BTT[Verwendete Transaktion (Pflichtauswahl)],BTT[[#This Row],[Verwendete Transaktion (Pflichtauswahl)]],BTT[SAP-Modul
(Pflichtauswahl)],"&lt;&gt;"&amp;BTT[[#This Row],[SAP-Modul
(Pflichtauswahl)]])&gt;0,"Modul anders","okay"),"")</f>
        <v>okay</v>
      </c>
      <c r="AQ1432" t="str">
        <f>IFERROR(IF(COUNTIFS(BTT[Verwendete Transaktion (Pflichtauswahl)],BTT[[#This Row],[Verwendete Transaktion (Pflichtauswahl)]],BTT[Verantwortliches TP
(automatisch)],"&lt;&gt;"&amp;BTT[[#This Row],[Verantwortliches TP
(automatisch)]])&gt;0,"Transaktion mehrfach","okay"),"")</f>
        <v>okay</v>
      </c>
      <c r="AR1432" t="str">
        <f>IFERROR(IF(COUNTIFS(BTT[Verwendete Transaktion (Pflichtauswahl)],BTT[[#This Row],[Verwendete Transaktion (Pflichtauswahl)]],BTT[Verantwortliches TP
(automatisch)],"&lt;&gt;"&amp;VLOOKUP(aktives_Teilprojekt,Teilprojekte[[Teilprojekte]:[Kürzel]],2,FALSE))&gt;0,"Transaktion mehrfach","okay"),"")</f>
        <v>okay</v>
      </c>
      <c r="AS1432" t="s">
        <v>3983</v>
      </c>
    </row>
    <row r="1433" spans="1:45">
      <c r="A1433" t="str">
        <f>IFERROR(IF(BTT[[#This Row],[Lfd Nr. 
(aus konsolidierter Datei)]]&lt;&gt;"",BTT[[#This Row],[Lfd Nr. 
(aus konsolidierter Datei)]],VLOOKUP(aktives_Teilprojekt,Teilprojekte[[Teilprojekte]:[Kürzel]],2,FALSE)&amp;ROW(BTT[[#This Row],[Lfd Nr.
(automatisch)]])-2),"")</f>
        <v>FI3189</v>
      </c>
      <c r="B1433" t="s">
        <v>807</v>
      </c>
      <c r="D1433" t="s">
        <v>3984</v>
      </c>
      <c r="E1433" t="str">
        <f>IFERROR(IF(NOT(BTT[[#This Row],[Manuelle Änderung des Verantwortliches TP
(Auswahl - bei Bedarf)]]=""),BTT[[#This Row],[Manuelle Änderung des Verantwortliches TP
(Auswahl - bei Bedarf)]],VLOOKUP(BTT[[#This Row],[Hauptprozess
(Pflichtauswahl)]],Hauptprozesse[],3,FALSE)),"")</f>
        <v>FI</v>
      </c>
      <c r="G1433" t="s">
        <v>809</v>
      </c>
      <c r="H1433" t="s">
        <v>831</v>
      </c>
      <c r="I1433" t="s">
        <v>3985</v>
      </c>
      <c r="J1433" t="str">
        <f>IFERROR(VLOOKUP(BTT[[#This Row],[Verwendete Transaktion (Pflichtauswahl)]],Transaktionen[[Transaktionen]:[Langtext]],2,FALSE),"")</f>
        <v>Investitionsabwicklung</v>
      </c>
      <c r="O1433" t="s">
        <v>83</v>
      </c>
      <c r="T1433" t="s">
        <v>83</v>
      </c>
      <c r="V1433" t="str">
        <f>IFERROR(VLOOKUP(BTT[[#This Row],[Verwendetes Formular
(Auswahl falls relevant)]],Formulare[[Formularbezeichnung]:[Formularname (technisch)]],2,FALSE),"")</f>
        <v/>
      </c>
      <c r="X1433" t="s">
        <v>83</v>
      </c>
      <c r="Y1433" s="4"/>
      <c r="AC1433" s="22" t="s">
        <v>97</v>
      </c>
      <c r="AD1433" t="s">
        <v>98</v>
      </c>
      <c r="AF1433" s="22" t="s">
        <v>97</v>
      </c>
      <c r="AJ1433" t="s">
        <v>99</v>
      </c>
      <c r="AK1433" t="str">
        <f>IF(BTT[[#This Row],[Subprozess
(optionale Auswahl)]]="","okay",IF(VLOOKUP(BTT[[#This Row],[Subprozess
(optionale Auswahl)]],BPML[[Subprozess]:[Zugeordneter Hauptprozess]],3,FALSE)=BTT[[#This Row],[Hauptprozess
(Pflichtauswahl)]],"okay","falscher Subprozess"))</f>
        <v>okay</v>
      </c>
      <c r="AL1433" t="str">
        <f>IF(aktives_Teilprojekt="Master","",IF(BTT[[#This Row],[Verantwortliches TP
(automatisch)]]=VLOOKUP(aktives_Teilprojekt,Teilprojekte[[Teilprojekte]:[Kürzel]],2,FALSE),"okay","Hauptprozess anderes TP"))</f>
        <v>okay</v>
      </c>
      <c r="AM14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3" t="str">
        <f>IFERROR(IF(BTT[[#This Row],[SAP-Modul
(Pflichtauswahl)]]&lt;&gt;VLOOKUP(BTT[[#This Row],[Verwendete Transaktion (Pflichtauswahl)]],Transaktionen[[Transaktionen]:[Modul]],3,FALSE),"Modul anders","okay"),"")</f>
        <v>Modul anders</v>
      </c>
      <c r="AP1433" t="str">
        <f>IFERROR(IF(COUNTIFS(BTT[Verwendete Transaktion (Pflichtauswahl)],BTT[[#This Row],[Verwendete Transaktion (Pflichtauswahl)]],BTT[SAP-Modul
(Pflichtauswahl)],"&lt;&gt;"&amp;BTT[[#This Row],[SAP-Modul
(Pflichtauswahl)]])&gt;0,"Modul anders","okay"),"")</f>
        <v>okay</v>
      </c>
      <c r="AQ1433" t="str">
        <f>IFERROR(IF(COUNTIFS(BTT[Verwendete Transaktion (Pflichtauswahl)],BTT[[#This Row],[Verwendete Transaktion (Pflichtauswahl)]],BTT[Verantwortliches TP
(automatisch)],"&lt;&gt;"&amp;BTT[[#This Row],[Verantwortliches TP
(automatisch)]])&gt;0,"Transaktion mehrfach","okay"),"")</f>
        <v>okay</v>
      </c>
      <c r="AR1433" t="str">
        <f>IFERROR(IF(COUNTIFS(BTT[Verwendete Transaktion (Pflichtauswahl)],BTT[[#This Row],[Verwendete Transaktion (Pflichtauswahl)]],BTT[Verantwortliches TP
(automatisch)],"&lt;&gt;"&amp;VLOOKUP(aktives_Teilprojekt,Teilprojekte[[Teilprojekte]:[Kürzel]],2,FALSE))&gt;0,"Transaktion mehrfach","okay"),"")</f>
        <v>okay</v>
      </c>
      <c r="AS1433" t="s">
        <v>3986</v>
      </c>
    </row>
    <row r="1434" spans="1:45">
      <c r="A1434" t="str">
        <f>IFERROR(IF(BTT[[#This Row],[Lfd Nr. 
(aus konsolidierter Datei)]]&lt;&gt;"",BTT[[#This Row],[Lfd Nr. 
(aus konsolidierter Datei)]],VLOOKUP(aktives_Teilprojekt,Teilprojekte[[Teilprojekte]:[Kürzel]],2,FALSE)&amp;ROW(BTT[[#This Row],[Lfd Nr.
(automatisch)]])-2),"")</f>
        <v>FI3237</v>
      </c>
      <c r="B1434" t="s">
        <v>2828</v>
      </c>
      <c r="D1434" t="s">
        <v>3987</v>
      </c>
      <c r="E1434" t="str">
        <f>IFERROR(IF(NOT(BTT[[#This Row],[Manuelle Änderung des Verantwortliches TP
(Auswahl - bei Bedarf)]]=""),BTT[[#This Row],[Manuelle Änderung des Verantwortliches TP
(Auswahl - bei Bedarf)]],VLOOKUP(BTT[[#This Row],[Hauptprozess
(Pflichtauswahl)]],Hauptprozesse[],3,FALSE)),"")</f>
        <v>FI</v>
      </c>
      <c r="G1434" t="s">
        <v>809</v>
      </c>
      <c r="H1434" t="s">
        <v>1124</v>
      </c>
      <c r="I1434" t="s">
        <v>3988</v>
      </c>
      <c r="J1434" t="str">
        <f>IFERROR(VLOOKUP(BTT[[#This Row],[Verwendete Transaktion (Pflichtauswahl)]],Transaktionen[[Transaktionen]:[Langtext]],2,FALSE),"")</f>
        <v>Investitionsplanung Aufträge</v>
      </c>
      <c r="O1434" t="s">
        <v>83</v>
      </c>
      <c r="T1434" t="s">
        <v>83</v>
      </c>
      <c r="V1434" t="str">
        <f>IFERROR(VLOOKUP(BTT[[#This Row],[Verwendetes Formular
(Auswahl falls relevant)]],Formulare[[Formularbezeichnung]:[Formularname (technisch)]],2,FALSE),"")</f>
        <v/>
      </c>
      <c r="X1434" t="s">
        <v>83</v>
      </c>
      <c r="Y1434" s="4"/>
      <c r="AC1434" s="22" t="s">
        <v>97</v>
      </c>
      <c r="AD1434" t="s">
        <v>98</v>
      </c>
      <c r="AF1434" s="22" t="s">
        <v>97</v>
      </c>
      <c r="AJ1434" t="s">
        <v>99</v>
      </c>
      <c r="AK1434" t="str">
        <f>IF(BTT[[#This Row],[Subprozess
(optionale Auswahl)]]="","okay",IF(VLOOKUP(BTT[[#This Row],[Subprozess
(optionale Auswahl)]],BPML[[Subprozess]:[Zugeordneter Hauptprozess]],3,FALSE)=BTT[[#This Row],[Hauptprozess
(Pflichtauswahl)]],"okay","falscher Subprozess"))</f>
        <v>okay</v>
      </c>
      <c r="AL1434" t="str">
        <f>IF(aktives_Teilprojekt="Master","",IF(BTT[[#This Row],[Verantwortliches TP
(automatisch)]]=VLOOKUP(aktives_Teilprojekt,Teilprojekte[[Teilprojekte]:[Kürzel]],2,FALSE),"okay","Hauptprozess anderes TP"))</f>
        <v>okay</v>
      </c>
      <c r="AM14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4" t="str">
        <f>IFERROR(IF(BTT[[#This Row],[SAP-Modul
(Pflichtauswahl)]]&lt;&gt;VLOOKUP(BTT[[#This Row],[Verwendete Transaktion (Pflichtauswahl)]],Transaktionen[[Transaktionen]:[Modul]],3,FALSE),"Modul anders","okay"),"")</f>
        <v>okay</v>
      </c>
      <c r="AP1434" t="str">
        <f>IFERROR(IF(COUNTIFS(BTT[Verwendete Transaktion (Pflichtauswahl)],BTT[[#This Row],[Verwendete Transaktion (Pflichtauswahl)]],BTT[SAP-Modul
(Pflichtauswahl)],"&lt;&gt;"&amp;BTT[[#This Row],[SAP-Modul
(Pflichtauswahl)]])&gt;0,"Modul anders","okay"),"")</f>
        <v>okay</v>
      </c>
      <c r="AQ1434" t="str">
        <f>IFERROR(IF(COUNTIFS(BTT[Verwendete Transaktion (Pflichtauswahl)],BTT[[#This Row],[Verwendete Transaktion (Pflichtauswahl)]],BTT[Verantwortliches TP
(automatisch)],"&lt;&gt;"&amp;BTT[[#This Row],[Verantwortliches TP
(automatisch)]])&gt;0,"Transaktion mehrfach","okay"),"")</f>
        <v>okay</v>
      </c>
      <c r="AR1434" t="str">
        <f>IFERROR(IF(COUNTIFS(BTT[Verwendete Transaktion (Pflichtauswahl)],BTT[[#This Row],[Verwendete Transaktion (Pflichtauswahl)]],BTT[Verantwortliches TP
(automatisch)],"&lt;&gt;"&amp;VLOOKUP(aktives_Teilprojekt,Teilprojekte[[Teilprojekte]:[Kürzel]],2,FALSE))&gt;0,"Transaktion mehrfach","okay"),"")</f>
        <v>okay</v>
      </c>
      <c r="AS1434" t="s">
        <v>3989</v>
      </c>
    </row>
    <row r="1435" spans="1:45">
      <c r="A1435" t="str">
        <f>IFERROR(IF(BTT[[#This Row],[Lfd Nr. 
(aus konsolidierter Datei)]]&lt;&gt;"",BTT[[#This Row],[Lfd Nr. 
(aus konsolidierter Datei)]],VLOOKUP(aktives_Teilprojekt,Teilprojekte[[Teilprojekte]:[Kürzel]],2,FALSE)&amp;ROW(BTT[[#This Row],[Lfd Nr.
(automatisch)]])-2),"")</f>
        <v>FI3238</v>
      </c>
      <c r="B1435" t="s">
        <v>2828</v>
      </c>
      <c r="D1435" t="s">
        <v>3990</v>
      </c>
      <c r="E1435" t="str">
        <f>IFERROR(IF(NOT(BTT[[#This Row],[Manuelle Änderung des Verantwortliches TP
(Auswahl - bei Bedarf)]]=""),BTT[[#This Row],[Manuelle Änderung des Verantwortliches TP
(Auswahl - bei Bedarf)]],VLOOKUP(BTT[[#This Row],[Hauptprozess
(Pflichtauswahl)]],Hauptprozesse[],3,FALSE)),"")</f>
        <v>FI</v>
      </c>
      <c r="G1435" t="s">
        <v>809</v>
      </c>
      <c r="H1435" t="s">
        <v>1124</v>
      </c>
      <c r="I1435" t="s">
        <v>3991</v>
      </c>
      <c r="J1435" t="str">
        <f>IFERROR(VLOOKUP(BTT[[#This Row],[Verwendete Transaktion (Pflichtauswahl)]],Transaktionen[[Transaktionen]:[Langtext]],2,FALSE),"")</f>
        <v>Investitionsplanung Projekte</v>
      </c>
      <c r="O1435" t="s">
        <v>83</v>
      </c>
      <c r="T1435" t="s">
        <v>83</v>
      </c>
      <c r="V1435" t="str">
        <f>IFERROR(VLOOKUP(BTT[[#This Row],[Verwendetes Formular
(Auswahl falls relevant)]],Formulare[[Formularbezeichnung]:[Formularname (technisch)]],2,FALSE),"")</f>
        <v/>
      </c>
      <c r="X1435" t="s">
        <v>83</v>
      </c>
      <c r="Y1435" s="4"/>
      <c r="AC1435" s="22" t="s">
        <v>97</v>
      </c>
      <c r="AD1435" t="s">
        <v>98</v>
      </c>
      <c r="AF1435" s="22" t="s">
        <v>97</v>
      </c>
      <c r="AJ1435" t="s">
        <v>99</v>
      </c>
      <c r="AK1435" t="str">
        <f>IF(BTT[[#This Row],[Subprozess
(optionale Auswahl)]]="","okay",IF(VLOOKUP(BTT[[#This Row],[Subprozess
(optionale Auswahl)]],BPML[[Subprozess]:[Zugeordneter Hauptprozess]],3,FALSE)=BTT[[#This Row],[Hauptprozess
(Pflichtauswahl)]],"okay","falscher Subprozess"))</f>
        <v>okay</v>
      </c>
      <c r="AL1435" t="str">
        <f>IF(aktives_Teilprojekt="Master","",IF(BTT[[#This Row],[Verantwortliches TP
(automatisch)]]=VLOOKUP(aktives_Teilprojekt,Teilprojekte[[Teilprojekte]:[Kürzel]],2,FALSE),"okay","Hauptprozess anderes TP"))</f>
        <v>okay</v>
      </c>
      <c r="AM14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5" t="str">
        <f>IFERROR(IF(BTT[[#This Row],[SAP-Modul
(Pflichtauswahl)]]&lt;&gt;VLOOKUP(BTT[[#This Row],[Verwendete Transaktion (Pflichtauswahl)]],Transaktionen[[Transaktionen]:[Modul]],3,FALSE),"Modul anders","okay"),"")</f>
        <v>okay</v>
      </c>
      <c r="AP1435" t="str">
        <f>IFERROR(IF(COUNTIFS(BTT[Verwendete Transaktion (Pflichtauswahl)],BTT[[#This Row],[Verwendete Transaktion (Pflichtauswahl)]],BTT[SAP-Modul
(Pflichtauswahl)],"&lt;&gt;"&amp;BTT[[#This Row],[SAP-Modul
(Pflichtauswahl)]])&gt;0,"Modul anders","okay"),"")</f>
        <v>okay</v>
      </c>
      <c r="AQ1435" t="str">
        <f>IFERROR(IF(COUNTIFS(BTT[Verwendete Transaktion (Pflichtauswahl)],BTT[[#This Row],[Verwendete Transaktion (Pflichtauswahl)]],BTT[Verantwortliches TP
(automatisch)],"&lt;&gt;"&amp;BTT[[#This Row],[Verantwortliches TP
(automatisch)]])&gt;0,"Transaktion mehrfach","okay"),"")</f>
        <v>okay</v>
      </c>
      <c r="AR1435" t="str">
        <f>IFERROR(IF(COUNTIFS(BTT[Verwendete Transaktion (Pflichtauswahl)],BTT[[#This Row],[Verwendete Transaktion (Pflichtauswahl)]],BTT[Verantwortliches TP
(automatisch)],"&lt;&gt;"&amp;VLOOKUP(aktives_Teilprojekt,Teilprojekte[[Teilprojekte]:[Kürzel]],2,FALSE))&gt;0,"Transaktion mehrfach","okay"),"")</f>
        <v>okay</v>
      </c>
      <c r="AS1435" t="s">
        <v>3992</v>
      </c>
    </row>
    <row r="1436" spans="1:45">
      <c r="A1436" t="str">
        <f>IFERROR(IF(BTT[[#This Row],[Lfd Nr. 
(aus konsolidierter Datei)]]&lt;&gt;"",BTT[[#This Row],[Lfd Nr. 
(aus konsolidierter Datei)]],VLOOKUP(aktives_Teilprojekt,Teilprojekte[[Teilprojekte]:[Kürzel]],2,FALSE)&amp;ROW(BTT[[#This Row],[Lfd Nr.
(automatisch)]])-2),"")</f>
        <v>FI2832</v>
      </c>
      <c r="B1436" t="s">
        <v>807</v>
      </c>
      <c r="D1436" t="str">
        <f>IFERROR(VLOOKUP(BTT[[#This Row],[Verwendete Transaktion (Pflichtauswahl)]],Transaktionen[[Transaktionen]:[Langtext]],2,FALSE),"")</f>
        <v>GIMBAA Aktivierungen aus Aufträgen</v>
      </c>
      <c r="E1436" t="str">
        <f>IFERROR(IF(NOT(BTT[[#This Row],[Manuelle Änderung des Verantwortliches TP
(Auswahl - bei Bedarf)]]=""),BTT[[#This Row],[Manuelle Änderung des Verantwortliches TP
(Auswahl - bei Bedarf)]],VLOOKUP(BTT[[#This Row],[Hauptprozess
(Pflichtauswahl)]],Hauptprozesse[],3,FALSE)),"")</f>
        <v>FI</v>
      </c>
      <c r="F1436" t="s">
        <v>5</v>
      </c>
      <c r="G1436" t="s">
        <v>3211</v>
      </c>
      <c r="H1436" t="s">
        <v>1124</v>
      </c>
      <c r="I1436" t="s">
        <v>3993</v>
      </c>
      <c r="J1436" t="str">
        <f>IFERROR(VLOOKUP(BTT[[#This Row],[Verwendete Transaktion (Pflichtauswahl)]],Transaktionen[[Transaktionen]:[Langtext]],2,FALSE),"")</f>
        <v>GIMBAA Aktivierungen aus Aufträgen</v>
      </c>
      <c r="O1436" t="s">
        <v>83</v>
      </c>
      <c r="R1436" t="s">
        <v>3994</v>
      </c>
      <c r="T1436" t="s">
        <v>83</v>
      </c>
      <c r="V1436" t="str">
        <f>IFERROR(VLOOKUP(BTT[[#This Row],[Verwendetes Formular
(Auswahl falls relevant)]],Formulare[[Formularbezeichnung]:[Formularname (technisch)]],2,FALSE),"")</f>
        <v/>
      </c>
      <c r="X1436" t="s">
        <v>83</v>
      </c>
      <c r="Y1436" s="4"/>
      <c r="AC1436" s="22" t="s">
        <v>97</v>
      </c>
      <c r="AD1436" t="s">
        <v>98</v>
      </c>
      <c r="AF1436" s="22" t="s">
        <v>97</v>
      </c>
      <c r="AJ1436" t="s">
        <v>99</v>
      </c>
      <c r="AK1436" t="str">
        <f>IF(BTT[[#This Row],[Subprozess
(optionale Auswahl)]]="","okay",IF(VLOOKUP(BTT[[#This Row],[Subprozess
(optionale Auswahl)]],BPML[[Subprozess]:[Zugeordneter Hauptprozess]],3,FALSE)=BTT[[#This Row],[Hauptprozess
(Pflichtauswahl)]],"okay","falscher Subprozess"))</f>
        <v>okay</v>
      </c>
      <c r="AL1436" t="str">
        <f>IF(aktives_Teilprojekt="Master","",IF(BTT[[#This Row],[Verantwortliches TP
(automatisch)]]=VLOOKUP(aktives_Teilprojekt,Teilprojekte[[Teilprojekte]:[Kürzel]],2,FALSE),"okay","Hauptprozess anderes TP"))</f>
        <v>okay</v>
      </c>
      <c r="AM14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6" t="str">
        <f>IFERROR(IF(BTT[[#This Row],[SAP-Modul
(Pflichtauswahl)]]&lt;&gt;VLOOKUP(BTT[[#This Row],[Verwendete Transaktion (Pflichtauswahl)]],Transaktionen[[Transaktionen]:[Modul]],3,FALSE),"Modul anders","okay"),"")</f>
        <v>Modul anders</v>
      </c>
      <c r="AP1436" t="str">
        <f>IFERROR(IF(COUNTIFS(BTT[Verwendete Transaktion (Pflichtauswahl)],BTT[[#This Row],[Verwendete Transaktion (Pflichtauswahl)]],BTT[SAP-Modul
(Pflichtauswahl)],"&lt;&gt;"&amp;BTT[[#This Row],[SAP-Modul
(Pflichtauswahl)]])&gt;0,"Modul anders","okay"),"")</f>
        <v>okay</v>
      </c>
      <c r="AQ1436" t="str">
        <f>IFERROR(IF(COUNTIFS(BTT[Verwendete Transaktion (Pflichtauswahl)],BTT[[#This Row],[Verwendete Transaktion (Pflichtauswahl)]],BTT[Verantwortliches TP
(automatisch)],"&lt;&gt;"&amp;BTT[[#This Row],[Verantwortliches TP
(automatisch)]])&gt;0,"Transaktion mehrfach","okay"),"")</f>
        <v>okay</v>
      </c>
      <c r="AR1436" t="str">
        <f>IFERROR(IF(COUNTIFS(BTT[Verwendete Transaktion (Pflichtauswahl)],BTT[[#This Row],[Verwendete Transaktion (Pflichtauswahl)]],BTT[Verantwortliches TP
(automatisch)],"&lt;&gt;"&amp;VLOOKUP(aktives_Teilprojekt,Teilprojekte[[Teilprojekte]:[Kürzel]],2,FALSE))&gt;0,"Transaktion mehrfach","okay"),"")</f>
        <v>okay</v>
      </c>
      <c r="AS1436" t="s">
        <v>3995</v>
      </c>
    </row>
    <row r="1437" spans="1:45">
      <c r="A1437" t="str">
        <f>IFERROR(IF(BTT[[#This Row],[Lfd Nr. 
(aus konsolidierter Datei)]]&lt;&gt;"",BTT[[#This Row],[Lfd Nr. 
(aus konsolidierter Datei)]],VLOOKUP(aktives_Teilprojekt,Teilprojekte[[Teilprojekte]:[Kürzel]],2,FALSE)&amp;ROW(BTT[[#This Row],[Lfd Nr.
(automatisch)]])-2),"")</f>
        <v>FI2833</v>
      </c>
      <c r="B1437" t="s">
        <v>807</v>
      </c>
      <c r="D1437" t="str">
        <f>IFERROR(VLOOKUP(BTT[[#This Row],[Verwendete Transaktion (Pflichtauswahl)]],Transaktionen[[Transaktionen]:[Langtext]],2,FALSE),"")</f>
        <v>GIMBAA Aktivierungen aus Projekten</v>
      </c>
      <c r="E1437" t="str">
        <f>IFERROR(IF(NOT(BTT[[#This Row],[Manuelle Änderung des Verantwortliches TP
(Auswahl - bei Bedarf)]]=""),BTT[[#This Row],[Manuelle Änderung des Verantwortliches TP
(Auswahl - bei Bedarf)]],VLOOKUP(BTT[[#This Row],[Hauptprozess
(Pflichtauswahl)]],Hauptprozesse[],3,FALSE)),"")</f>
        <v>FI</v>
      </c>
      <c r="F1437" t="s">
        <v>5</v>
      </c>
      <c r="G1437" t="s">
        <v>3211</v>
      </c>
      <c r="H1437" t="s">
        <v>1124</v>
      </c>
      <c r="I1437" t="s">
        <v>3996</v>
      </c>
      <c r="J1437" t="str">
        <f>IFERROR(VLOOKUP(BTT[[#This Row],[Verwendete Transaktion (Pflichtauswahl)]],Transaktionen[[Transaktionen]:[Langtext]],2,FALSE),"")</f>
        <v>GIMBAA Aktivierungen aus Projekten</v>
      </c>
      <c r="O1437" t="s">
        <v>83</v>
      </c>
      <c r="R1437" t="s">
        <v>3994</v>
      </c>
      <c r="T1437" t="s">
        <v>83</v>
      </c>
      <c r="V1437" t="str">
        <f>IFERROR(VLOOKUP(BTT[[#This Row],[Verwendetes Formular
(Auswahl falls relevant)]],Formulare[[Formularbezeichnung]:[Formularname (technisch)]],2,FALSE),"")</f>
        <v/>
      </c>
      <c r="X1437" t="s">
        <v>83</v>
      </c>
      <c r="Y1437" s="4"/>
      <c r="AC1437" s="22" t="s">
        <v>97</v>
      </c>
      <c r="AD1437" t="s">
        <v>98</v>
      </c>
      <c r="AF1437" s="22" t="s">
        <v>97</v>
      </c>
      <c r="AJ1437" t="s">
        <v>99</v>
      </c>
      <c r="AK1437" t="str">
        <f>IF(BTT[[#This Row],[Subprozess
(optionale Auswahl)]]="","okay",IF(VLOOKUP(BTT[[#This Row],[Subprozess
(optionale Auswahl)]],BPML[[Subprozess]:[Zugeordneter Hauptprozess]],3,FALSE)=BTT[[#This Row],[Hauptprozess
(Pflichtauswahl)]],"okay","falscher Subprozess"))</f>
        <v>okay</v>
      </c>
      <c r="AL1437" t="str">
        <f>IF(aktives_Teilprojekt="Master","",IF(BTT[[#This Row],[Verantwortliches TP
(automatisch)]]=VLOOKUP(aktives_Teilprojekt,Teilprojekte[[Teilprojekte]:[Kürzel]],2,FALSE),"okay","Hauptprozess anderes TP"))</f>
        <v>okay</v>
      </c>
      <c r="AM14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7" t="str">
        <f>IFERROR(IF(BTT[[#This Row],[SAP-Modul
(Pflichtauswahl)]]&lt;&gt;VLOOKUP(BTT[[#This Row],[Verwendete Transaktion (Pflichtauswahl)]],Transaktionen[[Transaktionen]:[Modul]],3,FALSE),"Modul anders","okay"),"")</f>
        <v>Modul anders</v>
      </c>
      <c r="AP1437" t="str">
        <f>IFERROR(IF(COUNTIFS(BTT[Verwendete Transaktion (Pflichtauswahl)],BTT[[#This Row],[Verwendete Transaktion (Pflichtauswahl)]],BTT[SAP-Modul
(Pflichtauswahl)],"&lt;&gt;"&amp;BTT[[#This Row],[SAP-Modul
(Pflichtauswahl)]])&gt;0,"Modul anders","okay"),"")</f>
        <v>okay</v>
      </c>
      <c r="AQ1437" t="str">
        <f>IFERROR(IF(COUNTIFS(BTT[Verwendete Transaktion (Pflichtauswahl)],BTT[[#This Row],[Verwendete Transaktion (Pflichtauswahl)]],BTT[Verantwortliches TP
(automatisch)],"&lt;&gt;"&amp;BTT[[#This Row],[Verantwortliches TP
(automatisch)]])&gt;0,"Transaktion mehrfach","okay"),"")</f>
        <v>okay</v>
      </c>
      <c r="AR1437" t="str">
        <f>IFERROR(IF(COUNTIFS(BTT[Verwendete Transaktion (Pflichtauswahl)],BTT[[#This Row],[Verwendete Transaktion (Pflichtauswahl)]],BTT[Verantwortliches TP
(automatisch)],"&lt;&gt;"&amp;VLOOKUP(aktives_Teilprojekt,Teilprojekte[[Teilprojekte]:[Kürzel]],2,FALSE))&gt;0,"Transaktion mehrfach","okay"),"")</f>
        <v>okay</v>
      </c>
      <c r="AS1437" t="s">
        <v>3997</v>
      </c>
    </row>
    <row r="1438" spans="1:45">
      <c r="A1438" t="str">
        <f>IFERROR(IF(BTT[[#This Row],[Lfd Nr. 
(aus konsolidierter Datei)]]&lt;&gt;"",BTT[[#This Row],[Lfd Nr. 
(aus konsolidierter Datei)]],VLOOKUP(aktives_Teilprojekt,Teilprojekte[[Teilprojekte]:[Kürzel]],2,FALSE)&amp;ROW(BTT[[#This Row],[Lfd Nr.
(automatisch)]])-2),"")</f>
        <v>FI2834</v>
      </c>
      <c r="B1438" t="s">
        <v>807</v>
      </c>
      <c r="D1438" t="str">
        <f>IFERROR(VLOOKUP(BTT[[#This Row],[Verwendete Transaktion (Pflichtauswahl)]],Transaktionen[[Transaktionen]:[Langtext]],2,FALSE),"")</f>
        <v>GIMBAA Aktivierungen</v>
      </c>
      <c r="E1438" t="str">
        <f>IFERROR(IF(NOT(BTT[[#This Row],[Manuelle Änderung des Verantwortliches TP
(Auswahl - bei Bedarf)]]=""),BTT[[#This Row],[Manuelle Änderung des Verantwortliches TP
(Auswahl - bei Bedarf)]],VLOOKUP(BTT[[#This Row],[Hauptprozess
(Pflichtauswahl)]],Hauptprozesse[],3,FALSE)),"")</f>
        <v>FI</v>
      </c>
      <c r="F1438" t="s">
        <v>5</v>
      </c>
      <c r="G1438" t="s">
        <v>3211</v>
      </c>
      <c r="H1438" t="s">
        <v>1124</v>
      </c>
      <c r="I1438" t="s">
        <v>3998</v>
      </c>
      <c r="J1438" t="str">
        <f>IFERROR(VLOOKUP(BTT[[#This Row],[Verwendete Transaktion (Pflichtauswahl)]],Transaktionen[[Transaktionen]:[Langtext]],2,FALSE),"")</f>
        <v>GIMBAA Aktivierungen</v>
      </c>
      <c r="O1438" t="s">
        <v>83</v>
      </c>
      <c r="R1438" t="s">
        <v>3994</v>
      </c>
      <c r="T1438" t="s">
        <v>83</v>
      </c>
      <c r="V1438" t="str">
        <f>IFERROR(VLOOKUP(BTT[[#This Row],[Verwendetes Formular
(Auswahl falls relevant)]],Formulare[[Formularbezeichnung]:[Formularname (technisch)]],2,FALSE),"")</f>
        <v/>
      </c>
      <c r="X1438" t="s">
        <v>83</v>
      </c>
      <c r="Y1438" s="4"/>
      <c r="AC1438" s="22" t="s">
        <v>97</v>
      </c>
      <c r="AD1438" t="s">
        <v>98</v>
      </c>
      <c r="AF1438" s="22" t="s">
        <v>97</v>
      </c>
      <c r="AJ1438" t="s">
        <v>99</v>
      </c>
      <c r="AK1438" t="str">
        <f>IF(BTT[[#This Row],[Subprozess
(optionale Auswahl)]]="","okay",IF(VLOOKUP(BTT[[#This Row],[Subprozess
(optionale Auswahl)]],BPML[[Subprozess]:[Zugeordneter Hauptprozess]],3,FALSE)=BTT[[#This Row],[Hauptprozess
(Pflichtauswahl)]],"okay","falscher Subprozess"))</f>
        <v>okay</v>
      </c>
      <c r="AL1438" t="str">
        <f>IF(aktives_Teilprojekt="Master","",IF(BTT[[#This Row],[Verantwortliches TP
(automatisch)]]=VLOOKUP(aktives_Teilprojekt,Teilprojekte[[Teilprojekte]:[Kürzel]],2,FALSE),"okay","Hauptprozess anderes TP"))</f>
        <v>okay</v>
      </c>
      <c r="AM14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38" t="str">
        <f>IFERROR(IF(BTT[[#This Row],[SAP-Modul
(Pflichtauswahl)]]&lt;&gt;VLOOKUP(BTT[[#This Row],[Verwendete Transaktion (Pflichtauswahl)]],Transaktionen[[Transaktionen]:[Modul]],3,FALSE),"Modul anders","okay"),"")</f>
        <v>Modul anders</v>
      </c>
      <c r="AP1438" t="str">
        <f>IFERROR(IF(COUNTIFS(BTT[Verwendete Transaktion (Pflichtauswahl)],BTT[[#This Row],[Verwendete Transaktion (Pflichtauswahl)]],BTT[SAP-Modul
(Pflichtauswahl)],"&lt;&gt;"&amp;BTT[[#This Row],[SAP-Modul
(Pflichtauswahl)]])&gt;0,"Modul anders","okay"),"")</f>
        <v>okay</v>
      </c>
      <c r="AQ1438" t="str">
        <f>IFERROR(IF(COUNTIFS(BTT[Verwendete Transaktion (Pflichtauswahl)],BTT[[#This Row],[Verwendete Transaktion (Pflichtauswahl)]],BTT[Verantwortliches TP
(automatisch)],"&lt;&gt;"&amp;BTT[[#This Row],[Verantwortliches TP
(automatisch)]])&gt;0,"Transaktion mehrfach","okay"),"")</f>
        <v>okay</v>
      </c>
      <c r="AR1438" t="str">
        <f>IFERROR(IF(COUNTIFS(BTT[Verwendete Transaktion (Pflichtauswahl)],BTT[[#This Row],[Verwendete Transaktion (Pflichtauswahl)]],BTT[Verantwortliches TP
(automatisch)],"&lt;&gt;"&amp;VLOOKUP(aktives_Teilprojekt,Teilprojekte[[Teilprojekte]:[Kürzel]],2,FALSE))&gt;0,"Transaktion mehrfach","okay"),"")</f>
        <v>okay</v>
      </c>
      <c r="AS1438" t="s">
        <v>3999</v>
      </c>
    </row>
    <row r="1439" spans="1:45" ht="90">
      <c r="A1439" t="str">
        <f>IFERROR(IF(BTT[[#This Row],[Lfd Nr. 
(aus konsolidierter Datei)]]&lt;&gt;"",BTT[[#This Row],[Lfd Nr. 
(aus konsolidierter Datei)]],VLOOKUP(aktives_Teilprojekt,Teilprojekte[[Teilprojekte]:[Kürzel]],2,FALSE)&amp;ROW(BTT[[#This Row],[Lfd Nr.
(automatisch)]])-2),"")</f>
        <v>FI134</v>
      </c>
      <c r="B1439" t="s">
        <v>79</v>
      </c>
      <c r="D1439" t="s">
        <v>4000</v>
      </c>
      <c r="E1439" t="str">
        <f>IFERROR(IF(NOT(BTT[[#This Row],[Manuelle Änderung des Verantwortliches TP
(Auswahl - bei Bedarf)]]=""),BTT[[#This Row],[Manuelle Änderung des Verantwortliches TP
(Auswahl - bei Bedarf)]],VLOOKUP(BTT[[#This Row],[Hauptprozess
(Pflichtauswahl)]],Hauptprozesse[],3,FALSE)),"")</f>
        <v>FI</v>
      </c>
      <c r="G1439" t="s">
        <v>81</v>
      </c>
      <c r="H1439" t="s">
        <v>1124</v>
      </c>
      <c r="I1439" t="s">
        <v>4001</v>
      </c>
      <c r="J1439" t="str">
        <f>IFERROR(VLOOKUP(BTT[[#This Row],[Verwendete Transaktion (Pflichtauswahl)]],Transaktionen[[Transaktionen]:[Langtext]],2,FALSE),"")</f>
        <v>IM-IPP Investitionen mit FI-Belegen</v>
      </c>
      <c r="O1439" t="s">
        <v>83</v>
      </c>
      <c r="T1439" t="s">
        <v>83</v>
      </c>
      <c r="V1439" t="str">
        <f>IFERROR(VLOOKUP(BTT[[#This Row],[Verwendetes Formular
(Auswahl falls relevant)]],Formulare[[Formularbezeichnung]:[Formularname (technisch)]],2,FALSE),"")</f>
        <v/>
      </c>
      <c r="X1439" t="s">
        <v>83</v>
      </c>
      <c r="Y1439" s="4" t="s">
        <v>4002</v>
      </c>
      <c r="AA1439" t="s">
        <v>85</v>
      </c>
      <c r="AC1439" s="22" t="s">
        <v>97</v>
      </c>
      <c r="AD1439" t="s">
        <v>816</v>
      </c>
      <c r="AF1439" t="s">
        <v>3618</v>
      </c>
      <c r="AI1439" t="s">
        <v>99</v>
      </c>
      <c r="AJ1439" t="s">
        <v>99</v>
      </c>
      <c r="AK1439" t="str">
        <f>IF(BTT[[#This Row],[Subprozess
(optionale Auswahl)]]="","okay",IF(VLOOKUP(BTT[[#This Row],[Subprozess
(optionale Auswahl)]],BPML[[Subprozess]:[Zugeordneter Hauptprozess]],3,FALSE)=BTT[[#This Row],[Hauptprozess
(Pflichtauswahl)]],"okay","falscher Subprozess"))</f>
        <v>okay</v>
      </c>
      <c r="AL1439" t="str">
        <f>IF(aktives_Teilprojekt="Master","",IF(BTT[[#This Row],[Verantwortliches TP
(automatisch)]]=VLOOKUP(aktives_Teilprojekt,Teilprojekte[[Teilprojekte]:[Kürzel]],2,FALSE),"okay","Hauptprozess anderes TP"))</f>
        <v>okay</v>
      </c>
      <c r="AM14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39" t="str">
        <f>IFERROR(IF(BTT[[#This Row],[SAP-Modul
(Pflichtauswahl)]]&lt;&gt;VLOOKUP(BTT[[#This Row],[Verwendete Transaktion (Pflichtauswahl)]],Transaktionen[[Transaktionen]:[Modul]],3,FALSE),"Modul anders","okay"),"")</f>
        <v>okay</v>
      </c>
      <c r="AP1439" t="str">
        <f>IFERROR(IF(COUNTIFS(BTT[Verwendete Transaktion (Pflichtauswahl)],BTT[[#This Row],[Verwendete Transaktion (Pflichtauswahl)]],BTT[SAP-Modul
(Pflichtauswahl)],"&lt;&gt;"&amp;BTT[[#This Row],[SAP-Modul
(Pflichtauswahl)]])&gt;0,"Modul anders","okay"),"")</f>
        <v>okay</v>
      </c>
      <c r="AQ1439" t="str">
        <f>IFERROR(IF(COUNTIFS(BTT[Verwendete Transaktion (Pflichtauswahl)],BTT[[#This Row],[Verwendete Transaktion (Pflichtauswahl)]],BTT[Verantwortliches TP
(automatisch)],"&lt;&gt;"&amp;BTT[[#This Row],[Verantwortliches TP
(automatisch)]])&gt;0,"Transaktion mehrfach","okay"),"")</f>
        <v>okay</v>
      </c>
      <c r="AR1439" t="str">
        <f>IFERROR(IF(COUNTIFS(BTT[Verwendete Transaktion (Pflichtauswahl)],BTT[[#This Row],[Verwendete Transaktion (Pflichtauswahl)]],BTT[Verantwortliches TP
(automatisch)],"&lt;&gt;"&amp;VLOOKUP(aktives_Teilprojekt,Teilprojekte[[Teilprojekte]:[Kürzel]],2,FALSE))&gt;0,"Transaktion mehrfach","okay"),"")</f>
        <v>okay</v>
      </c>
      <c r="AS1439" t="s">
        <v>4003</v>
      </c>
    </row>
    <row r="1440" spans="1:45">
      <c r="A1440" t="str">
        <f>IFERROR(IF(BTT[[#This Row],[Lfd Nr. 
(aus konsolidierter Datei)]]&lt;&gt;"",BTT[[#This Row],[Lfd Nr. 
(aus konsolidierter Datei)]],VLOOKUP(aktives_Teilprojekt,Teilprojekte[[Teilprojekte]:[Kürzel]],2,FALSE)&amp;ROW(BTT[[#This Row],[Lfd Nr.
(automatisch)]])-2),"")</f>
        <v>FI2835</v>
      </c>
      <c r="B1440" t="s">
        <v>807</v>
      </c>
      <c r="D1440" t="str">
        <f>IFERROR(VLOOKUP(BTT[[#This Row],[Verwendete Transaktion (Pflichtauswahl)]],Transaktionen[[Transaktionen]:[Langtext]],2,FALSE),"")</f>
        <v>InvProg IPP-Stammdaten für GIMBAA</v>
      </c>
      <c r="E1440" t="str">
        <f>IFERROR(IF(NOT(BTT[[#This Row],[Manuelle Änderung des Verantwortliches TP
(Auswahl - bei Bedarf)]]=""),BTT[[#This Row],[Manuelle Änderung des Verantwortliches TP
(Auswahl - bei Bedarf)]],VLOOKUP(BTT[[#This Row],[Hauptprozess
(Pflichtauswahl)]],Hauptprozesse[],3,FALSE)),"")</f>
        <v>FI</v>
      </c>
      <c r="F1440" t="s">
        <v>5</v>
      </c>
      <c r="G1440" t="s">
        <v>3211</v>
      </c>
      <c r="H1440" t="s">
        <v>1124</v>
      </c>
      <c r="I1440" t="s">
        <v>4004</v>
      </c>
      <c r="J1440" t="str">
        <f>IFERROR(VLOOKUP(BTT[[#This Row],[Verwendete Transaktion (Pflichtauswahl)]],Transaktionen[[Transaktionen]:[Langtext]],2,FALSE),"")</f>
        <v>InvProg IPP-Stammdaten für GIMBAA</v>
      </c>
      <c r="O1440" t="s">
        <v>83</v>
      </c>
      <c r="T1440" t="s">
        <v>83</v>
      </c>
      <c r="V1440" t="str">
        <f>IFERROR(VLOOKUP(BTT[[#This Row],[Verwendetes Formular
(Auswahl falls relevant)]],Formulare[[Formularbezeichnung]:[Formularname (technisch)]],2,FALSE),"")</f>
        <v/>
      </c>
      <c r="X1440" t="s">
        <v>83</v>
      </c>
      <c r="Y1440" s="4"/>
      <c r="AC1440" s="22" t="s">
        <v>97</v>
      </c>
      <c r="AD1440" t="s">
        <v>98</v>
      </c>
      <c r="AF1440" s="22" t="s">
        <v>97</v>
      </c>
      <c r="AJ1440" t="s">
        <v>99</v>
      </c>
      <c r="AK1440" t="str">
        <f>IF(BTT[[#This Row],[Subprozess
(optionale Auswahl)]]="","okay",IF(VLOOKUP(BTT[[#This Row],[Subprozess
(optionale Auswahl)]],BPML[[Subprozess]:[Zugeordneter Hauptprozess]],3,FALSE)=BTT[[#This Row],[Hauptprozess
(Pflichtauswahl)]],"okay","falscher Subprozess"))</f>
        <v>okay</v>
      </c>
      <c r="AL1440" t="str">
        <f>IF(aktives_Teilprojekt="Master","",IF(BTT[[#This Row],[Verantwortliches TP
(automatisch)]]=VLOOKUP(aktives_Teilprojekt,Teilprojekte[[Teilprojekte]:[Kürzel]],2,FALSE),"okay","Hauptprozess anderes TP"))</f>
        <v>okay</v>
      </c>
      <c r="AM14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0" t="str">
        <f>IFERROR(IF(BTT[[#This Row],[SAP-Modul
(Pflichtauswahl)]]&lt;&gt;VLOOKUP(BTT[[#This Row],[Verwendete Transaktion (Pflichtauswahl)]],Transaktionen[[Transaktionen]:[Modul]],3,FALSE),"Modul anders","okay"),"")</f>
        <v>Modul anders</v>
      </c>
      <c r="AP1440" t="str">
        <f>IFERROR(IF(COUNTIFS(BTT[Verwendete Transaktion (Pflichtauswahl)],BTT[[#This Row],[Verwendete Transaktion (Pflichtauswahl)]],BTT[SAP-Modul
(Pflichtauswahl)],"&lt;&gt;"&amp;BTT[[#This Row],[SAP-Modul
(Pflichtauswahl)]])&gt;0,"Modul anders","okay"),"")</f>
        <v>okay</v>
      </c>
      <c r="AQ1440" t="str">
        <f>IFERROR(IF(COUNTIFS(BTT[Verwendete Transaktion (Pflichtauswahl)],BTT[[#This Row],[Verwendete Transaktion (Pflichtauswahl)]],BTT[Verantwortliches TP
(automatisch)],"&lt;&gt;"&amp;BTT[[#This Row],[Verantwortliches TP
(automatisch)]])&gt;0,"Transaktion mehrfach","okay"),"")</f>
        <v>okay</v>
      </c>
      <c r="AR1440" t="str">
        <f>IFERROR(IF(COUNTIFS(BTT[Verwendete Transaktion (Pflichtauswahl)],BTT[[#This Row],[Verwendete Transaktion (Pflichtauswahl)]],BTT[Verantwortliches TP
(automatisch)],"&lt;&gt;"&amp;VLOOKUP(aktives_Teilprojekt,Teilprojekte[[Teilprojekte]:[Kürzel]],2,FALSE))&gt;0,"Transaktion mehrfach","okay"),"")</f>
        <v>okay</v>
      </c>
      <c r="AS1440" t="s">
        <v>4005</v>
      </c>
    </row>
    <row r="1441" spans="1:45">
      <c r="A1441" t="str">
        <f>IFERROR(IF(BTT[[#This Row],[Lfd Nr. 
(aus konsolidierter Datei)]]&lt;&gt;"",BTT[[#This Row],[Lfd Nr. 
(aus konsolidierter Datei)]],VLOOKUP(aktives_Teilprojekt,Teilprojekte[[Teilprojekte]:[Kürzel]],2,FALSE)&amp;ROW(BTT[[#This Row],[Lfd Nr.
(automatisch)]])-2),"")</f>
        <v>FI2836</v>
      </c>
      <c r="B1441" t="s">
        <v>807</v>
      </c>
      <c r="D1441" t="str">
        <f>IFERROR(VLOOKUP(BTT[[#This Row],[Verwendete Transaktion (Pflichtauswahl)]],Transaktionen[[Transaktionen]:[Langtext]],2,FALSE),"")</f>
        <v>Kostenarten nach Objekten</v>
      </c>
      <c r="E1441" t="str">
        <f>IFERROR(IF(NOT(BTT[[#This Row],[Manuelle Änderung des Verantwortliches TP
(Auswahl - bei Bedarf)]]=""),BTT[[#This Row],[Manuelle Änderung des Verantwortliches TP
(Auswahl - bei Bedarf)]],VLOOKUP(BTT[[#This Row],[Hauptprozess
(Pflichtauswahl)]],Hauptprozesse[],3,FALSE)),"")</f>
        <v>FI</v>
      </c>
      <c r="F1441" t="s">
        <v>5</v>
      </c>
      <c r="G1441" t="s">
        <v>2997</v>
      </c>
      <c r="H1441" t="s">
        <v>831</v>
      </c>
      <c r="I1441" t="s">
        <v>4006</v>
      </c>
      <c r="J1441" t="str">
        <f>IFERROR(VLOOKUP(BTT[[#This Row],[Verwendete Transaktion (Pflichtauswahl)]],Transaktionen[[Transaktionen]:[Langtext]],2,FALSE),"")</f>
        <v>Kostenarten nach Objekten</v>
      </c>
      <c r="V1441" t="str">
        <f>IFERROR(VLOOKUP(BTT[[#This Row],[Verwendetes Formular
(Auswahl falls relevant)]],Formulare[[Formularbezeichnung]:[Formularname (technisch)]],2,FALSE),"")</f>
        <v/>
      </c>
      <c r="X1441" t="s">
        <v>83</v>
      </c>
      <c r="Y1441" s="4"/>
      <c r="AC1441" s="22" t="s">
        <v>97</v>
      </c>
      <c r="AD1441" t="s">
        <v>98</v>
      </c>
      <c r="AF1441" s="22" t="s">
        <v>97</v>
      </c>
      <c r="AJ1441" t="s">
        <v>99</v>
      </c>
      <c r="AK1441" t="str">
        <f>IF(BTT[[#This Row],[Subprozess
(optionale Auswahl)]]="","okay",IF(VLOOKUP(BTT[[#This Row],[Subprozess
(optionale Auswahl)]],BPML[[Subprozess]:[Zugeordneter Hauptprozess]],3,FALSE)=BTT[[#This Row],[Hauptprozess
(Pflichtauswahl)]],"okay","falscher Subprozess"))</f>
        <v>okay</v>
      </c>
      <c r="AL1441" t="str">
        <f>IF(aktives_Teilprojekt="Master","",IF(BTT[[#This Row],[Verantwortliches TP
(automatisch)]]=VLOOKUP(aktives_Teilprojekt,Teilprojekte[[Teilprojekte]:[Kürzel]],2,FALSE),"okay","Hauptprozess anderes TP"))</f>
        <v>okay</v>
      </c>
      <c r="AM14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1" t="str">
        <f>IFERROR(IF(BTT[[#This Row],[SAP-Modul
(Pflichtauswahl)]]&lt;&gt;VLOOKUP(BTT[[#This Row],[Verwendete Transaktion (Pflichtauswahl)]],Transaktionen[[Transaktionen]:[Modul]],3,FALSE),"Modul anders","okay"),"")</f>
        <v>Modul anders</v>
      </c>
      <c r="AP1441" t="str">
        <f>IFERROR(IF(COUNTIFS(BTT[Verwendete Transaktion (Pflichtauswahl)],BTT[[#This Row],[Verwendete Transaktion (Pflichtauswahl)]],BTT[SAP-Modul
(Pflichtauswahl)],"&lt;&gt;"&amp;BTT[[#This Row],[SAP-Modul
(Pflichtauswahl)]])&gt;0,"Modul anders","okay"),"")</f>
        <v>okay</v>
      </c>
      <c r="AQ1441" t="str">
        <f>IFERROR(IF(COUNTIFS(BTT[Verwendete Transaktion (Pflichtauswahl)],BTT[[#This Row],[Verwendete Transaktion (Pflichtauswahl)]],BTT[Verantwortliches TP
(automatisch)],"&lt;&gt;"&amp;BTT[[#This Row],[Verantwortliches TP
(automatisch)]])&gt;0,"Transaktion mehrfach","okay"),"")</f>
        <v>okay</v>
      </c>
      <c r="AR1441" t="str">
        <f>IFERROR(IF(COUNTIFS(BTT[Verwendete Transaktion (Pflichtauswahl)],BTT[[#This Row],[Verwendete Transaktion (Pflichtauswahl)]],BTT[Verantwortliches TP
(automatisch)],"&lt;&gt;"&amp;VLOOKUP(aktives_Teilprojekt,Teilprojekte[[Teilprojekte]:[Kürzel]],2,FALSE))&gt;0,"Transaktion mehrfach","okay"),"")</f>
        <v>okay</v>
      </c>
      <c r="AS1441" t="s">
        <v>4007</v>
      </c>
    </row>
    <row r="1442" spans="1:45">
      <c r="A1442" t="str">
        <f>IFERROR(IF(BTT[[#This Row],[Lfd Nr. 
(aus konsolidierter Datei)]]&lt;&gt;"",BTT[[#This Row],[Lfd Nr. 
(aus konsolidierter Datei)]],VLOOKUP(aktives_Teilprojekt,Teilprojekte[[Teilprojekte]:[Kürzel]],2,FALSE)&amp;ROW(BTT[[#This Row],[Lfd Nr.
(automatisch)]])-2),"")</f>
        <v>FI2837</v>
      </c>
      <c r="B1442" t="s">
        <v>807</v>
      </c>
      <c r="D1442" t="str">
        <f>IFERROR(VLOOKUP(BTT[[#This Row],[Verwendete Transaktion (Pflichtauswahl)]],Transaktionen[[Transaktionen]:[Langtext]],2,FALSE),"")</f>
        <v>Kostenarten nach Typen/Objektkl. Jhr</v>
      </c>
      <c r="E1442" t="str">
        <f>IFERROR(IF(NOT(BTT[[#This Row],[Manuelle Änderung des Verantwortliches TP
(Auswahl - bei Bedarf)]]=""),BTT[[#This Row],[Manuelle Änderung des Verantwortliches TP
(Auswahl - bei Bedarf)]],VLOOKUP(BTT[[#This Row],[Hauptprozess
(Pflichtauswahl)]],Hauptprozesse[],3,FALSE)),"")</f>
        <v>FI</v>
      </c>
      <c r="F1442" t="s">
        <v>5</v>
      </c>
      <c r="G1442" t="s">
        <v>2997</v>
      </c>
      <c r="H1442" t="s">
        <v>831</v>
      </c>
      <c r="I1442" t="s">
        <v>4008</v>
      </c>
      <c r="J1442" t="str">
        <f>IFERROR(VLOOKUP(BTT[[#This Row],[Verwendete Transaktion (Pflichtauswahl)]],Transaktionen[[Transaktionen]:[Langtext]],2,FALSE),"")</f>
        <v>Kostenarten nach Typen/Objektkl. Jhr</v>
      </c>
      <c r="V1442" t="str">
        <f>IFERROR(VLOOKUP(BTT[[#This Row],[Verwendetes Formular
(Auswahl falls relevant)]],Formulare[[Formularbezeichnung]:[Formularname (technisch)]],2,FALSE),"")</f>
        <v/>
      </c>
      <c r="X1442" t="s">
        <v>83</v>
      </c>
      <c r="Y1442" s="4"/>
      <c r="AC1442" s="22" t="s">
        <v>97</v>
      </c>
      <c r="AD1442" t="s">
        <v>98</v>
      </c>
      <c r="AF1442" s="22" t="s">
        <v>97</v>
      </c>
      <c r="AJ1442" t="s">
        <v>99</v>
      </c>
      <c r="AK1442" t="str">
        <f>IF(BTT[[#This Row],[Subprozess
(optionale Auswahl)]]="","okay",IF(VLOOKUP(BTT[[#This Row],[Subprozess
(optionale Auswahl)]],BPML[[Subprozess]:[Zugeordneter Hauptprozess]],3,FALSE)=BTT[[#This Row],[Hauptprozess
(Pflichtauswahl)]],"okay","falscher Subprozess"))</f>
        <v>okay</v>
      </c>
      <c r="AL1442" t="str">
        <f>IF(aktives_Teilprojekt="Master","",IF(BTT[[#This Row],[Verantwortliches TP
(automatisch)]]=VLOOKUP(aktives_Teilprojekt,Teilprojekte[[Teilprojekte]:[Kürzel]],2,FALSE),"okay","Hauptprozess anderes TP"))</f>
        <v>okay</v>
      </c>
      <c r="AM14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2" t="str">
        <f>IFERROR(IF(BTT[[#This Row],[SAP-Modul
(Pflichtauswahl)]]&lt;&gt;VLOOKUP(BTT[[#This Row],[Verwendete Transaktion (Pflichtauswahl)]],Transaktionen[[Transaktionen]:[Modul]],3,FALSE),"Modul anders","okay"),"")</f>
        <v>Modul anders</v>
      </c>
      <c r="AP1442" t="str">
        <f>IFERROR(IF(COUNTIFS(BTT[Verwendete Transaktion (Pflichtauswahl)],BTT[[#This Row],[Verwendete Transaktion (Pflichtauswahl)]],BTT[SAP-Modul
(Pflichtauswahl)],"&lt;&gt;"&amp;BTT[[#This Row],[SAP-Modul
(Pflichtauswahl)]])&gt;0,"Modul anders","okay"),"")</f>
        <v>okay</v>
      </c>
      <c r="AQ1442" t="str">
        <f>IFERROR(IF(COUNTIFS(BTT[Verwendete Transaktion (Pflichtauswahl)],BTT[[#This Row],[Verwendete Transaktion (Pflichtauswahl)]],BTT[Verantwortliches TP
(automatisch)],"&lt;&gt;"&amp;BTT[[#This Row],[Verantwortliches TP
(automatisch)]])&gt;0,"Transaktion mehrfach","okay"),"")</f>
        <v>okay</v>
      </c>
      <c r="AR1442" t="str">
        <f>IFERROR(IF(COUNTIFS(BTT[Verwendete Transaktion (Pflichtauswahl)],BTT[[#This Row],[Verwendete Transaktion (Pflichtauswahl)]],BTT[Verantwortliches TP
(automatisch)],"&lt;&gt;"&amp;VLOOKUP(aktives_Teilprojekt,Teilprojekte[[Teilprojekte]:[Kürzel]],2,FALSE))&gt;0,"Transaktion mehrfach","okay"),"")</f>
        <v>okay</v>
      </c>
      <c r="AS1442" t="s">
        <v>4009</v>
      </c>
    </row>
    <row r="1443" spans="1:45">
      <c r="A1443" t="str">
        <f>IFERROR(IF(BTT[[#This Row],[Lfd Nr. 
(aus konsolidierter Datei)]]&lt;&gt;"",BTT[[#This Row],[Lfd Nr. 
(aus konsolidierter Datei)]],VLOOKUP(aktives_Teilprojekt,Teilprojekte[[Teilprojekte]:[Kürzel]],2,FALSE)&amp;ROW(BTT[[#This Row],[Lfd Nr.
(automatisch)]])-2),"")</f>
        <v>FI2838</v>
      </c>
      <c r="B1443" t="s">
        <v>807</v>
      </c>
      <c r="D1443" t="str">
        <f>IFERROR(VLOOKUP(BTT[[#This Row],[Verwendete Transaktion (Pflichtauswahl)]],Transaktionen[[Transaktionen]:[Langtext]],2,FALSE),"")</f>
        <v>GUV-Kostenarten für Investit. (Only)</v>
      </c>
      <c r="E1443" t="str">
        <f>IFERROR(IF(NOT(BTT[[#This Row],[Manuelle Änderung des Verantwortliches TP
(Auswahl - bei Bedarf)]]=""),BTT[[#This Row],[Manuelle Änderung des Verantwortliches TP
(Auswahl - bei Bedarf)]],VLOOKUP(BTT[[#This Row],[Hauptprozess
(Pflichtauswahl)]],Hauptprozesse[],3,FALSE)),"")</f>
        <v>FI</v>
      </c>
      <c r="F1443" t="s">
        <v>5</v>
      </c>
      <c r="G1443" t="s">
        <v>2997</v>
      </c>
      <c r="H1443" t="s">
        <v>831</v>
      </c>
      <c r="I1443" t="s">
        <v>4010</v>
      </c>
      <c r="J1443" t="str">
        <f>IFERROR(VLOOKUP(BTT[[#This Row],[Verwendete Transaktion (Pflichtauswahl)]],Transaktionen[[Transaktionen]:[Langtext]],2,FALSE),"")</f>
        <v>GUV-Kostenarten für Investit. (Only)</v>
      </c>
      <c r="V1443" t="str">
        <f>IFERROR(VLOOKUP(BTT[[#This Row],[Verwendetes Formular
(Auswahl falls relevant)]],Formulare[[Formularbezeichnung]:[Formularname (technisch)]],2,FALSE),"")</f>
        <v/>
      </c>
      <c r="X1443" t="s">
        <v>83</v>
      </c>
      <c r="Y1443" s="4"/>
      <c r="AC1443" s="22" t="s">
        <v>97</v>
      </c>
      <c r="AD1443" t="s">
        <v>98</v>
      </c>
      <c r="AF1443" s="22" t="s">
        <v>97</v>
      </c>
      <c r="AJ1443" t="s">
        <v>99</v>
      </c>
      <c r="AK1443" t="str">
        <f>IF(BTT[[#This Row],[Subprozess
(optionale Auswahl)]]="","okay",IF(VLOOKUP(BTT[[#This Row],[Subprozess
(optionale Auswahl)]],BPML[[Subprozess]:[Zugeordneter Hauptprozess]],3,FALSE)=BTT[[#This Row],[Hauptprozess
(Pflichtauswahl)]],"okay","falscher Subprozess"))</f>
        <v>okay</v>
      </c>
      <c r="AL1443" t="str">
        <f>IF(aktives_Teilprojekt="Master","",IF(BTT[[#This Row],[Verantwortliches TP
(automatisch)]]=VLOOKUP(aktives_Teilprojekt,Teilprojekte[[Teilprojekte]:[Kürzel]],2,FALSE),"okay","Hauptprozess anderes TP"))</f>
        <v>okay</v>
      </c>
      <c r="AM14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3" t="str">
        <f>IFERROR(IF(BTT[[#This Row],[SAP-Modul
(Pflichtauswahl)]]&lt;&gt;VLOOKUP(BTT[[#This Row],[Verwendete Transaktion (Pflichtauswahl)]],Transaktionen[[Transaktionen]:[Modul]],3,FALSE),"Modul anders","okay"),"")</f>
        <v>Modul anders</v>
      </c>
      <c r="AP1443" t="str">
        <f>IFERROR(IF(COUNTIFS(BTT[Verwendete Transaktion (Pflichtauswahl)],BTT[[#This Row],[Verwendete Transaktion (Pflichtauswahl)]],BTT[SAP-Modul
(Pflichtauswahl)],"&lt;&gt;"&amp;BTT[[#This Row],[SAP-Modul
(Pflichtauswahl)]])&gt;0,"Modul anders","okay"),"")</f>
        <v>okay</v>
      </c>
      <c r="AQ1443" t="str">
        <f>IFERROR(IF(COUNTIFS(BTT[Verwendete Transaktion (Pflichtauswahl)],BTT[[#This Row],[Verwendete Transaktion (Pflichtauswahl)]],BTT[Verantwortliches TP
(automatisch)],"&lt;&gt;"&amp;BTT[[#This Row],[Verantwortliches TP
(automatisch)]])&gt;0,"Transaktion mehrfach","okay"),"")</f>
        <v>okay</v>
      </c>
      <c r="AR1443" t="str">
        <f>IFERROR(IF(COUNTIFS(BTT[Verwendete Transaktion (Pflichtauswahl)],BTT[[#This Row],[Verwendete Transaktion (Pflichtauswahl)]],BTT[Verantwortliches TP
(automatisch)],"&lt;&gt;"&amp;VLOOKUP(aktives_Teilprojekt,Teilprojekte[[Teilprojekte]:[Kürzel]],2,FALSE))&gt;0,"Transaktion mehrfach","okay"),"")</f>
        <v>okay</v>
      </c>
      <c r="AS1443" t="s">
        <v>4011</v>
      </c>
    </row>
    <row r="1444" spans="1:45">
      <c r="A1444" t="str">
        <f>IFERROR(IF(BTT[[#This Row],[Lfd Nr. 
(aus konsolidierter Datei)]]&lt;&gt;"",BTT[[#This Row],[Lfd Nr. 
(aus konsolidierter Datei)]],VLOOKUP(aktives_Teilprojekt,Teilprojekte[[Teilprojekte]:[Kürzel]],2,FALSE)&amp;ROW(BTT[[#This Row],[Lfd Nr.
(automatisch)]])-2),"")</f>
        <v>FI2839</v>
      </c>
      <c r="B1444" t="s">
        <v>807</v>
      </c>
      <c r="D1444" t="str">
        <f>IFERROR(VLOOKUP(BTT[[#This Row],[Verwendete Transaktion (Pflichtauswahl)]],Transaktionen[[Transaktionen]:[Langtext]],2,FALSE),"")</f>
        <v>KstArten-Typen nach Objektkl./Per.</v>
      </c>
      <c r="E1444" t="str">
        <f>IFERROR(IF(NOT(BTT[[#This Row],[Manuelle Änderung des Verantwortliches TP
(Auswahl - bei Bedarf)]]=""),BTT[[#This Row],[Manuelle Änderung des Verantwortliches TP
(Auswahl - bei Bedarf)]],VLOOKUP(BTT[[#This Row],[Hauptprozess
(Pflichtauswahl)]],Hauptprozesse[],3,FALSE)),"")</f>
        <v>FI</v>
      </c>
      <c r="F1444" t="s">
        <v>5</v>
      </c>
      <c r="G1444" t="s">
        <v>2997</v>
      </c>
      <c r="H1444" t="s">
        <v>831</v>
      </c>
      <c r="I1444" t="s">
        <v>4012</v>
      </c>
      <c r="J1444" t="str">
        <f>IFERROR(VLOOKUP(BTT[[#This Row],[Verwendete Transaktion (Pflichtauswahl)]],Transaktionen[[Transaktionen]:[Langtext]],2,FALSE),"")</f>
        <v>KstArten-Typen nach Objektkl./Per.</v>
      </c>
      <c r="V1444" t="str">
        <f>IFERROR(VLOOKUP(BTT[[#This Row],[Verwendetes Formular
(Auswahl falls relevant)]],Formulare[[Formularbezeichnung]:[Formularname (technisch)]],2,FALSE),"")</f>
        <v/>
      </c>
      <c r="X1444" t="s">
        <v>83</v>
      </c>
      <c r="Y1444" s="4"/>
      <c r="AC1444" s="22" t="s">
        <v>97</v>
      </c>
      <c r="AD1444" t="s">
        <v>98</v>
      </c>
      <c r="AF1444" s="22" t="s">
        <v>97</v>
      </c>
      <c r="AJ1444" t="s">
        <v>99</v>
      </c>
      <c r="AK1444" t="str">
        <f>IF(BTT[[#This Row],[Subprozess
(optionale Auswahl)]]="","okay",IF(VLOOKUP(BTT[[#This Row],[Subprozess
(optionale Auswahl)]],BPML[[Subprozess]:[Zugeordneter Hauptprozess]],3,FALSE)=BTT[[#This Row],[Hauptprozess
(Pflichtauswahl)]],"okay","falscher Subprozess"))</f>
        <v>okay</v>
      </c>
      <c r="AL1444" t="str">
        <f>IF(aktives_Teilprojekt="Master","",IF(BTT[[#This Row],[Verantwortliches TP
(automatisch)]]=VLOOKUP(aktives_Teilprojekt,Teilprojekte[[Teilprojekte]:[Kürzel]],2,FALSE),"okay","Hauptprozess anderes TP"))</f>
        <v>okay</v>
      </c>
      <c r="AM14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4" t="str">
        <f>IFERROR(IF(BTT[[#This Row],[SAP-Modul
(Pflichtauswahl)]]&lt;&gt;VLOOKUP(BTT[[#This Row],[Verwendete Transaktion (Pflichtauswahl)]],Transaktionen[[Transaktionen]:[Modul]],3,FALSE),"Modul anders","okay"),"")</f>
        <v>Modul anders</v>
      </c>
      <c r="AP1444" t="str">
        <f>IFERROR(IF(COUNTIFS(BTT[Verwendete Transaktion (Pflichtauswahl)],BTT[[#This Row],[Verwendete Transaktion (Pflichtauswahl)]],BTT[SAP-Modul
(Pflichtauswahl)],"&lt;&gt;"&amp;BTT[[#This Row],[SAP-Modul
(Pflichtauswahl)]])&gt;0,"Modul anders","okay"),"")</f>
        <v>okay</v>
      </c>
      <c r="AQ1444" t="str">
        <f>IFERROR(IF(COUNTIFS(BTT[Verwendete Transaktion (Pflichtauswahl)],BTT[[#This Row],[Verwendete Transaktion (Pflichtauswahl)]],BTT[Verantwortliches TP
(automatisch)],"&lt;&gt;"&amp;BTT[[#This Row],[Verantwortliches TP
(automatisch)]])&gt;0,"Transaktion mehrfach","okay"),"")</f>
        <v>okay</v>
      </c>
      <c r="AR1444" t="str">
        <f>IFERROR(IF(COUNTIFS(BTT[Verwendete Transaktion (Pflichtauswahl)],BTT[[#This Row],[Verwendete Transaktion (Pflichtauswahl)]],BTT[Verantwortliches TP
(automatisch)],"&lt;&gt;"&amp;VLOOKUP(aktives_Teilprojekt,Teilprojekte[[Teilprojekte]:[Kürzel]],2,FALSE))&gt;0,"Transaktion mehrfach","okay"),"")</f>
        <v>okay</v>
      </c>
      <c r="AS1444" t="s">
        <v>4013</v>
      </c>
    </row>
    <row r="1445" spans="1:45">
      <c r="A1445" t="str">
        <f>IFERROR(IF(BTT[[#This Row],[Lfd Nr. 
(aus konsolidierter Datei)]]&lt;&gt;"",BTT[[#This Row],[Lfd Nr. 
(aus konsolidierter Datei)]],VLOOKUP(aktives_Teilprojekt,Teilprojekte[[Teilprojekte]:[Kürzel]],2,FALSE)&amp;ROW(BTT[[#This Row],[Lfd Nr.
(automatisch)]])-2),"")</f>
        <v>FI2899</v>
      </c>
      <c r="B1445" t="s">
        <v>79</v>
      </c>
      <c r="D1445" t="s">
        <v>4014</v>
      </c>
      <c r="E1445" t="str">
        <f>IFERROR(IF(NOT(BTT[[#This Row],[Manuelle Änderung des Verantwortliches TP
(Auswahl - bei Bedarf)]]=""),BTT[[#This Row],[Manuelle Änderung des Verantwortliches TP
(Auswahl - bei Bedarf)]],VLOOKUP(BTT[[#This Row],[Hauptprozess
(Pflichtauswahl)]],Hauptprozesse[],3,FALSE)),"")</f>
        <v>FI</v>
      </c>
      <c r="G1445" t="s">
        <v>809</v>
      </c>
      <c r="H1445" t="s">
        <v>831</v>
      </c>
      <c r="I1445" t="s">
        <v>4015</v>
      </c>
      <c r="J1445" t="str">
        <f>IFERROR(VLOOKUP(BTT[[#This Row],[Verwendete Transaktion (Pflichtauswahl)]],Transaktionen[[Transaktionen]:[Langtext]],2,FALSE),"")</f>
        <v>Kostenartengruppe   Listen u. Export</v>
      </c>
      <c r="O1445" t="s">
        <v>83</v>
      </c>
      <c r="T1445" t="s">
        <v>83</v>
      </c>
      <c r="V1445" t="str">
        <f>IFERROR(VLOOKUP(BTT[[#This Row],[Verwendetes Formular
(Auswahl falls relevant)]],Formulare[[Formularbezeichnung]:[Formularname (technisch)]],2,FALSE),"")</f>
        <v/>
      </c>
      <c r="X1445" t="s">
        <v>83</v>
      </c>
      <c r="Y1445" s="4"/>
      <c r="AC1445" s="22" t="s">
        <v>97</v>
      </c>
      <c r="AD1445" t="s">
        <v>98</v>
      </c>
      <c r="AF1445" s="22" t="s">
        <v>97</v>
      </c>
      <c r="AG1445" t="s">
        <v>792</v>
      </c>
      <c r="AJ1445" t="s">
        <v>99</v>
      </c>
      <c r="AK1445" t="str">
        <f>IF(BTT[[#This Row],[Subprozess
(optionale Auswahl)]]="","okay",IF(VLOOKUP(BTT[[#This Row],[Subprozess
(optionale Auswahl)]],BPML[[Subprozess]:[Zugeordneter Hauptprozess]],3,FALSE)=BTT[[#This Row],[Hauptprozess
(Pflichtauswahl)]],"okay","falscher Subprozess"))</f>
        <v>okay</v>
      </c>
      <c r="AL1445" t="str">
        <f>IF(aktives_Teilprojekt="Master","",IF(BTT[[#This Row],[Verantwortliches TP
(automatisch)]]=VLOOKUP(aktives_Teilprojekt,Teilprojekte[[Teilprojekte]:[Kürzel]],2,FALSE),"okay","Hauptprozess anderes TP"))</f>
        <v>okay</v>
      </c>
      <c r="AM14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5" t="str">
        <f>IFERROR(IF(BTT[[#This Row],[SAP-Modul
(Pflichtauswahl)]]&lt;&gt;VLOOKUP(BTT[[#This Row],[Verwendete Transaktion (Pflichtauswahl)]],Transaktionen[[Transaktionen]:[Modul]],3,FALSE),"Modul anders","okay"),"")</f>
        <v>Modul anders</v>
      </c>
      <c r="AP1445" t="str">
        <f>IFERROR(IF(COUNTIFS(BTT[Verwendete Transaktion (Pflichtauswahl)],BTT[[#This Row],[Verwendete Transaktion (Pflichtauswahl)]],BTT[SAP-Modul
(Pflichtauswahl)],"&lt;&gt;"&amp;BTT[[#This Row],[SAP-Modul
(Pflichtauswahl)]])&gt;0,"Modul anders","okay"),"")</f>
        <v>okay</v>
      </c>
      <c r="AQ1445" t="str">
        <f>IFERROR(IF(COUNTIFS(BTT[Verwendete Transaktion (Pflichtauswahl)],BTT[[#This Row],[Verwendete Transaktion (Pflichtauswahl)]],BTT[Verantwortliches TP
(automatisch)],"&lt;&gt;"&amp;BTT[[#This Row],[Verantwortliches TP
(automatisch)]])&gt;0,"Transaktion mehrfach","okay"),"")</f>
        <v>okay</v>
      </c>
      <c r="AR1445" t="str">
        <f>IFERROR(IF(COUNTIFS(BTT[Verwendete Transaktion (Pflichtauswahl)],BTT[[#This Row],[Verwendete Transaktion (Pflichtauswahl)]],BTT[Verantwortliches TP
(automatisch)],"&lt;&gt;"&amp;VLOOKUP(aktives_Teilprojekt,Teilprojekte[[Teilprojekte]:[Kürzel]],2,FALSE))&gt;0,"Transaktion mehrfach","okay"),"")</f>
        <v>okay</v>
      </c>
      <c r="AS1445" t="s">
        <v>4016</v>
      </c>
    </row>
    <row r="1446" spans="1:45">
      <c r="A1446" t="str">
        <f>IFERROR(IF(BTT[[#This Row],[Lfd Nr. 
(aus konsolidierter Datei)]]&lt;&gt;"",BTT[[#This Row],[Lfd Nr. 
(aus konsolidierter Datei)]],VLOOKUP(aktives_Teilprojekt,Teilprojekte[[Teilprojekte]:[Kürzel]],2,FALSE)&amp;ROW(BTT[[#This Row],[Lfd Nr.
(automatisch)]])-2),"")</f>
        <v>FI2902</v>
      </c>
      <c r="B1446" t="s">
        <v>79</v>
      </c>
      <c r="D1446" t="s">
        <v>4017</v>
      </c>
      <c r="E1446" t="str">
        <f>IFERROR(IF(NOT(BTT[[#This Row],[Manuelle Änderung des Verantwortliches TP
(Auswahl - bei Bedarf)]]=""),BTT[[#This Row],[Manuelle Änderung des Verantwortliches TP
(Auswahl - bei Bedarf)]],VLOOKUP(BTT[[#This Row],[Hauptprozess
(Pflichtauswahl)]],Hauptprozesse[],3,FALSE)),"")</f>
        <v>FI</v>
      </c>
      <c r="G1446" t="s">
        <v>809</v>
      </c>
      <c r="H1446" t="s">
        <v>831</v>
      </c>
      <c r="I1446" t="s">
        <v>4018</v>
      </c>
      <c r="J1446" t="str">
        <f>IFERROR(VLOOKUP(BTT[[#This Row],[Verwendete Transaktion (Pflichtauswahl)]],Transaktionen[[Transaktionen]:[Langtext]],2,FALSE),"")</f>
        <v>Umsatzsteuerverrechnung</v>
      </c>
      <c r="O1446" t="s">
        <v>83</v>
      </c>
      <c r="T1446" t="s">
        <v>83</v>
      </c>
      <c r="V1446" t="str">
        <f>IFERROR(VLOOKUP(BTT[[#This Row],[Verwendetes Formular
(Auswahl falls relevant)]],Formulare[[Formularbezeichnung]:[Formularname (technisch)]],2,FALSE),"")</f>
        <v/>
      </c>
      <c r="X1446" t="s">
        <v>83</v>
      </c>
      <c r="Y1446" s="4"/>
      <c r="AC1446" s="22" t="s">
        <v>97</v>
      </c>
      <c r="AD1446" t="s">
        <v>98</v>
      </c>
      <c r="AF1446" s="22" t="s">
        <v>97</v>
      </c>
      <c r="AJ1446" t="s">
        <v>99</v>
      </c>
      <c r="AK1446" t="str">
        <f>IF(BTT[[#This Row],[Subprozess
(optionale Auswahl)]]="","okay",IF(VLOOKUP(BTT[[#This Row],[Subprozess
(optionale Auswahl)]],BPML[[Subprozess]:[Zugeordneter Hauptprozess]],3,FALSE)=BTT[[#This Row],[Hauptprozess
(Pflichtauswahl)]],"okay","falscher Subprozess"))</f>
        <v>okay</v>
      </c>
      <c r="AL1446" t="str">
        <f>IF(aktives_Teilprojekt="Master","",IF(BTT[[#This Row],[Verantwortliches TP
(automatisch)]]=VLOOKUP(aktives_Teilprojekt,Teilprojekte[[Teilprojekte]:[Kürzel]],2,FALSE),"okay","Hauptprozess anderes TP"))</f>
        <v>okay</v>
      </c>
      <c r="AM14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6" t="str">
        <f>IFERROR(IF(BTT[[#This Row],[SAP-Modul
(Pflichtauswahl)]]&lt;&gt;VLOOKUP(BTT[[#This Row],[Verwendete Transaktion (Pflichtauswahl)]],Transaktionen[[Transaktionen]:[Modul]],3,FALSE),"Modul anders","okay"),"")</f>
        <v>Modul anders</v>
      </c>
      <c r="AP1446" t="str">
        <f>IFERROR(IF(COUNTIFS(BTT[Verwendete Transaktion (Pflichtauswahl)],BTT[[#This Row],[Verwendete Transaktion (Pflichtauswahl)]],BTT[SAP-Modul
(Pflichtauswahl)],"&lt;&gt;"&amp;BTT[[#This Row],[SAP-Modul
(Pflichtauswahl)]])&gt;0,"Modul anders","okay"),"")</f>
        <v>okay</v>
      </c>
      <c r="AQ1446" t="str">
        <f>IFERROR(IF(COUNTIFS(BTT[Verwendete Transaktion (Pflichtauswahl)],BTT[[#This Row],[Verwendete Transaktion (Pflichtauswahl)]],BTT[Verantwortliches TP
(automatisch)],"&lt;&gt;"&amp;BTT[[#This Row],[Verantwortliches TP
(automatisch)]])&gt;0,"Transaktion mehrfach","okay"),"")</f>
        <v>okay</v>
      </c>
      <c r="AR1446" t="str">
        <f>IFERROR(IF(COUNTIFS(BTT[Verwendete Transaktion (Pflichtauswahl)],BTT[[#This Row],[Verwendete Transaktion (Pflichtauswahl)]],BTT[Verantwortliches TP
(automatisch)],"&lt;&gt;"&amp;VLOOKUP(aktives_Teilprojekt,Teilprojekte[[Teilprojekte]:[Kürzel]],2,FALSE))&gt;0,"Transaktion mehrfach","okay"),"")</f>
        <v>okay</v>
      </c>
      <c r="AS1446" t="s">
        <v>4019</v>
      </c>
    </row>
    <row r="1447" spans="1:45">
      <c r="A1447" t="str">
        <f>IFERROR(IF(BTT[[#This Row],[Lfd Nr. 
(aus konsolidierter Datei)]]&lt;&gt;"",BTT[[#This Row],[Lfd Nr. 
(aus konsolidierter Datei)]],VLOOKUP(aktives_Teilprojekt,Teilprojekte[[Teilprojekte]:[Kürzel]],2,FALSE)&amp;ROW(BTT[[#This Row],[Lfd Nr.
(automatisch)]])-2),"")</f>
        <v>FI3105</v>
      </c>
      <c r="B1447" t="s">
        <v>807</v>
      </c>
      <c r="D1447" t="s">
        <v>4020</v>
      </c>
      <c r="E1447" t="str">
        <f>IFERROR(IF(NOT(BTT[[#This Row],[Manuelle Änderung des Verantwortliches TP
(Auswahl - bei Bedarf)]]=""),BTT[[#This Row],[Manuelle Änderung des Verantwortliches TP
(Auswahl - bei Bedarf)]],VLOOKUP(BTT[[#This Row],[Hauptprozess
(Pflichtauswahl)]],Hauptprozesse[],3,FALSE)),"")</f>
        <v>FI</v>
      </c>
      <c r="G1447" t="s">
        <v>809</v>
      </c>
      <c r="H1447" t="s">
        <v>831</v>
      </c>
      <c r="I1447" t="s">
        <v>4018</v>
      </c>
      <c r="J1447" t="str">
        <f>IFERROR(VLOOKUP(BTT[[#This Row],[Verwendete Transaktion (Pflichtauswahl)]],Transaktionen[[Transaktionen]:[Langtext]],2,FALSE),"")</f>
        <v>Umsatzsteuerverrechnung</v>
      </c>
      <c r="O1447" t="s">
        <v>83</v>
      </c>
      <c r="T1447" t="s">
        <v>83</v>
      </c>
      <c r="V1447" t="str">
        <f>IFERROR(VLOOKUP(BTT[[#This Row],[Verwendetes Formular
(Auswahl falls relevant)]],Formulare[[Formularbezeichnung]:[Formularname (technisch)]],2,FALSE),"")</f>
        <v/>
      </c>
      <c r="X1447" t="s">
        <v>83</v>
      </c>
      <c r="Y1447" s="4"/>
      <c r="AC1447" s="22" t="s">
        <v>97</v>
      </c>
      <c r="AD1447" t="s">
        <v>98</v>
      </c>
      <c r="AF1447" s="22" t="s">
        <v>97</v>
      </c>
      <c r="AJ1447" t="s">
        <v>99</v>
      </c>
      <c r="AK1447" t="str">
        <f>IF(BTT[[#This Row],[Subprozess
(optionale Auswahl)]]="","okay",IF(VLOOKUP(BTT[[#This Row],[Subprozess
(optionale Auswahl)]],BPML[[Subprozess]:[Zugeordneter Hauptprozess]],3,FALSE)=BTT[[#This Row],[Hauptprozess
(Pflichtauswahl)]],"okay","falscher Subprozess"))</f>
        <v>okay</v>
      </c>
      <c r="AL1447" t="str">
        <f>IF(aktives_Teilprojekt="Master","",IF(BTT[[#This Row],[Verantwortliches TP
(automatisch)]]=VLOOKUP(aktives_Teilprojekt,Teilprojekte[[Teilprojekte]:[Kürzel]],2,FALSE),"okay","Hauptprozess anderes TP"))</f>
        <v>okay</v>
      </c>
      <c r="AM14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7" t="str">
        <f>IFERROR(IF(BTT[[#This Row],[SAP-Modul
(Pflichtauswahl)]]&lt;&gt;VLOOKUP(BTT[[#This Row],[Verwendete Transaktion (Pflichtauswahl)]],Transaktionen[[Transaktionen]:[Modul]],3,FALSE),"Modul anders","okay"),"")</f>
        <v>Modul anders</v>
      </c>
      <c r="AP1447" t="str">
        <f>IFERROR(IF(COUNTIFS(BTT[Verwendete Transaktion (Pflichtauswahl)],BTT[[#This Row],[Verwendete Transaktion (Pflichtauswahl)]],BTT[SAP-Modul
(Pflichtauswahl)],"&lt;&gt;"&amp;BTT[[#This Row],[SAP-Modul
(Pflichtauswahl)]])&gt;0,"Modul anders","okay"),"")</f>
        <v>okay</v>
      </c>
      <c r="AQ1447" t="str">
        <f>IFERROR(IF(COUNTIFS(BTT[Verwendete Transaktion (Pflichtauswahl)],BTT[[#This Row],[Verwendete Transaktion (Pflichtauswahl)]],BTT[Verantwortliches TP
(automatisch)],"&lt;&gt;"&amp;BTT[[#This Row],[Verantwortliches TP
(automatisch)]])&gt;0,"Transaktion mehrfach","okay"),"")</f>
        <v>okay</v>
      </c>
      <c r="AR1447" t="str">
        <f>IFERROR(IF(COUNTIFS(BTT[Verwendete Transaktion (Pflichtauswahl)],BTT[[#This Row],[Verwendete Transaktion (Pflichtauswahl)]],BTT[Verantwortliches TP
(automatisch)],"&lt;&gt;"&amp;VLOOKUP(aktives_Teilprojekt,Teilprojekte[[Teilprojekte]:[Kürzel]],2,FALSE))&gt;0,"Transaktion mehrfach","okay"),"")</f>
        <v>okay</v>
      </c>
      <c r="AS1447" t="s">
        <v>4021</v>
      </c>
    </row>
    <row r="1448" spans="1:45" ht="60">
      <c r="A1448" t="str">
        <f>IFERROR(IF(BTT[[#This Row],[Lfd Nr. 
(aus konsolidierter Datei)]]&lt;&gt;"",BTT[[#This Row],[Lfd Nr. 
(aus konsolidierter Datei)]],VLOOKUP(aktives_Teilprojekt,Teilprojekte[[Teilprojekte]:[Kürzel]],2,FALSE)&amp;ROW(BTT[[#This Row],[Lfd Nr.
(automatisch)]])-2),"")</f>
        <v>FI807</v>
      </c>
      <c r="B1448" t="s">
        <v>79</v>
      </c>
      <c r="D1448" t="s">
        <v>102</v>
      </c>
      <c r="E1448" t="str">
        <f>IFERROR(IF(NOT(BTT[[#This Row],[Manuelle Änderung des Verantwortliches TP
(Auswahl - bei Bedarf)]]=""),BTT[[#This Row],[Manuelle Änderung des Verantwortliches TP
(Auswahl - bei Bedarf)]],VLOOKUP(BTT[[#This Row],[Hauptprozess
(Pflichtauswahl)]],Hauptprozesse[],3,FALSE)),"")</f>
        <v>FI</v>
      </c>
      <c r="H1448" t="s">
        <v>5</v>
      </c>
      <c r="I1448" t="s">
        <v>4022</v>
      </c>
      <c r="J1448" t="str">
        <f>IFERROR(VLOOKUP(BTT[[#This Row],[Verwendete Transaktion (Pflichtauswahl)]],Transaktionen[[Transaktionen]:[Langtext]],2,FALSE),"")</f>
        <v>Anz. u. Pflege der Tabelle T9AV5</v>
      </c>
      <c r="O1448" t="s">
        <v>83</v>
      </c>
      <c r="T1448" t="s">
        <v>83</v>
      </c>
      <c r="V1448" t="str">
        <f>IFERROR(VLOOKUP(BTT[[#This Row],[Verwendetes Formular
(Auswahl falls relevant)]],Formulare[[Formularbezeichnung]:[Formularname (technisch)]],2,FALSE),"")</f>
        <v/>
      </c>
      <c r="X1448" t="s">
        <v>83</v>
      </c>
      <c r="Y1448" s="4" t="s">
        <v>1466</v>
      </c>
      <c r="AA1448" t="s">
        <v>85</v>
      </c>
      <c r="AC1448" s="22" t="s">
        <v>97</v>
      </c>
      <c r="AD1448" t="s">
        <v>816</v>
      </c>
      <c r="AF1448" t="s">
        <v>3618</v>
      </c>
      <c r="AI1448" t="s">
        <v>99</v>
      </c>
      <c r="AJ1448" t="s">
        <v>99</v>
      </c>
      <c r="AK1448" t="str">
        <f>IF(BTT[[#This Row],[Subprozess
(optionale Auswahl)]]="","okay",IF(VLOOKUP(BTT[[#This Row],[Subprozess
(optionale Auswahl)]],BPML[[Subprozess]:[Zugeordneter Hauptprozess]],3,FALSE)=BTT[[#This Row],[Hauptprozess
(Pflichtauswahl)]],"okay","falscher Subprozess"))</f>
        <v>okay</v>
      </c>
      <c r="AL1448" t="str">
        <f>IF(aktives_Teilprojekt="Master","",IF(BTT[[#This Row],[Verantwortliches TP
(automatisch)]]=VLOOKUP(aktives_Teilprojekt,Teilprojekte[[Teilprojekte]:[Kürzel]],2,FALSE),"okay","Hauptprozess anderes TP"))</f>
        <v>okay</v>
      </c>
      <c r="AM14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48" t="str">
        <f>IFERROR(IF(BTT[[#This Row],[SAP-Modul
(Pflichtauswahl)]]&lt;&gt;VLOOKUP(BTT[[#This Row],[Verwendete Transaktion (Pflichtauswahl)]],Transaktionen[[Transaktionen]:[Modul]],3,FALSE),"Modul anders","okay"),"")</f>
        <v>Modul anders</v>
      </c>
      <c r="AP1448" t="str">
        <f>IFERROR(IF(COUNTIFS(BTT[Verwendete Transaktion (Pflichtauswahl)],BTT[[#This Row],[Verwendete Transaktion (Pflichtauswahl)]],BTT[SAP-Modul
(Pflichtauswahl)],"&lt;&gt;"&amp;BTT[[#This Row],[SAP-Modul
(Pflichtauswahl)]])&gt;0,"Modul anders","okay"),"")</f>
        <v>okay</v>
      </c>
      <c r="AQ1448" t="str">
        <f>IFERROR(IF(COUNTIFS(BTT[Verwendete Transaktion (Pflichtauswahl)],BTT[[#This Row],[Verwendete Transaktion (Pflichtauswahl)]],BTT[Verantwortliches TP
(automatisch)],"&lt;&gt;"&amp;BTT[[#This Row],[Verantwortliches TP
(automatisch)]])&gt;0,"Transaktion mehrfach","okay"),"")</f>
        <v>okay</v>
      </c>
      <c r="AR1448" t="str">
        <f>IFERROR(IF(COUNTIFS(BTT[Verwendete Transaktion (Pflichtauswahl)],BTT[[#This Row],[Verwendete Transaktion (Pflichtauswahl)]],BTT[Verantwortliches TP
(automatisch)],"&lt;&gt;"&amp;VLOOKUP(aktives_Teilprojekt,Teilprojekte[[Teilprojekte]:[Kürzel]],2,FALSE))&gt;0,"Transaktion mehrfach","okay"),"")</f>
        <v>okay</v>
      </c>
      <c r="AS1448" t="s">
        <v>4023</v>
      </c>
    </row>
    <row r="1449" spans="1:45">
      <c r="A1449" t="str">
        <f>IFERROR(IF(BTT[[#This Row],[Lfd Nr. 
(aus konsolidierter Datei)]]&lt;&gt;"",BTT[[#This Row],[Lfd Nr. 
(aus konsolidierter Datei)]],VLOOKUP(aktives_Teilprojekt,Teilprojekte[[Teilprojekte]:[Kürzel]],2,FALSE)&amp;ROW(BTT[[#This Row],[Lfd Nr.
(automatisch)]])-2),"")</f>
        <v>FI3190</v>
      </c>
      <c r="B1449" t="s">
        <v>807</v>
      </c>
      <c r="D1449" t="s">
        <v>4024</v>
      </c>
      <c r="E1449" t="str">
        <f>IFERROR(IF(NOT(BTT[[#This Row],[Manuelle Änderung des Verantwortliches TP
(Auswahl - bei Bedarf)]]=""),BTT[[#This Row],[Manuelle Änderung des Verantwortliches TP
(Auswahl - bei Bedarf)]],VLOOKUP(BTT[[#This Row],[Hauptprozess
(Pflichtauswahl)]],Hauptprozesse[],3,FALSE)),"")</f>
        <v>FI</v>
      </c>
      <c r="G1449" t="s">
        <v>809</v>
      </c>
      <c r="H1449" t="s">
        <v>831</v>
      </c>
      <c r="I1449" t="s">
        <v>4025</v>
      </c>
      <c r="J1449" t="str">
        <f>IFERROR(VLOOKUP(BTT[[#This Row],[Verwendete Transaktion (Pflichtauswahl)]],Transaktionen[[Transaktionen]:[Langtext]],2,FALSE),"")</f>
        <v>PC Plan- und Istdaten mit Mengen</v>
      </c>
      <c r="O1449" t="s">
        <v>83</v>
      </c>
      <c r="T1449" t="s">
        <v>83</v>
      </c>
      <c r="V1449" t="str">
        <f>IFERROR(VLOOKUP(BTT[[#This Row],[Verwendetes Formular
(Auswahl falls relevant)]],Formulare[[Formularbezeichnung]:[Formularname (technisch)]],2,FALSE),"")</f>
        <v/>
      </c>
      <c r="X1449" t="s">
        <v>83</v>
      </c>
      <c r="Y1449" s="4"/>
      <c r="AC1449" s="22" t="s">
        <v>97</v>
      </c>
      <c r="AD1449" t="s">
        <v>87</v>
      </c>
      <c r="AF1449" t="s">
        <v>4026</v>
      </c>
      <c r="AG1449" t="s">
        <v>792</v>
      </c>
      <c r="AJ1449" t="s">
        <v>99</v>
      </c>
      <c r="AK1449" t="str">
        <f>IF(BTT[[#This Row],[Subprozess
(optionale Auswahl)]]="","okay",IF(VLOOKUP(BTT[[#This Row],[Subprozess
(optionale Auswahl)]],BPML[[Subprozess]:[Zugeordneter Hauptprozess]],3,FALSE)=BTT[[#This Row],[Hauptprozess
(Pflichtauswahl)]],"okay","falscher Subprozess"))</f>
        <v>okay</v>
      </c>
      <c r="AL1449" t="str">
        <f>IF(aktives_Teilprojekt="Master","",IF(BTT[[#This Row],[Verantwortliches TP
(automatisch)]]=VLOOKUP(aktives_Teilprojekt,Teilprojekte[[Teilprojekte]:[Kürzel]],2,FALSE),"okay","Hauptprozess anderes TP"))</f>
        <v>okay</v>
      </c>
      <c r="AM14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49" t="str">
        <f>IFERROR(IF(BTT[[#This Row],[SAP-Modul
(Pflichtauswahl)]]&lt;&gt;VLOOKUP(BTT[[#This Row],[Verwendete Transaktion (Pflichtauswahl)]],Transaktionen[[Transaktionen]:[Modul]],3,FALSE),"Modul anders","okay"),"")</f>
        <v>okay</v>
      </c>
      <c r="AP1449" t="str">
        <f>IFERROR(IF(COUNTIFS(BTT[Verwendete Transaktion (Pflichtauswahl)],BTT[[#This Row],[Verwendete Transaktion (Pflichtauswahl)]],BTT[SAP-Modul
(Pflichtauswahl)],"&lt;&gt;"&amp;BTT[[#This Row],[SAP-Modul
(Pflichtauswahl)]])&gt;0,"Modul anders","okay"),"")</f>
        <v>okay</v>
      </c>
      <c r="AQ1449" t="str">
        <f>IFERROR(IF(COUNTIFS(BTT[Verwendete Transaktion (Pflichtauswahl)],BTT[[#This Row],[Verwendete Transaktion (Pflichtauswahl)]],BTT[Verantwortliches TP
(automatisch)],"&lt;&gt;"&amp;BTT[[#This Row],[Verantwortliches TP
(automatisch)]])&gt;0,"Transaktion mehrfach","okay"),"")</f>
        <v>okay</v>
      </c>
      <c r="AR1449" t="str">
        <f>IFERROR(IF(COUNTIFS(BTT[Verwendete Transaktion (Pflichtauswahl)],BTT[[#This Row],[Verwendete Transaktion (Pflichtauswahl)]],BTT[Verantwortliches TP
(automatisch)],"&lt;&gt;"&amp;VLOOKUP(aktives_Teilprojekt,Teilprojekte[[Teilprojekte]:[Kürzel]],2,FALSE))&gt;0,"Transaktion mehrfach","okay"),"")</f>
        <v>okay</v>
      </c>
      <c r="AS1449" t="s">
        <v>4027</v>
      </c>
    </row>
    <row r="1450" spans="1:45">
      <c r="A1450" t="str">
        <f>IFERROR(IF(BTT[[#This Row],[Lfd Nr. 
(aus konsolidierter Datei)]]&lt;&gt;"",BTT[[#This Row],[Lfd Nr. 
(aus konsolidierter Datei)]],VLOOKUP(aktives_Teilprojekt,Teilprojekte[[Teilprojekte]:[Kürzel]],2,FALSE)&amp;ROW(BTT[[#This Row],[Lfd Nr.
(automatisch)]])-2),"")</f>
        <v>FI3191</v>
      </c>
      <c r="B1450" t="s">
        <v>807</v>
      </c>
      <c r="D1450" t="s">
        <v>4028</v>
      </c>
      <c r="E1450" t="str">
        <f>IFERROR(IF(NOT(BTT[[#This Row],[Manuelle Änderung des Verantwortliches TP
(Auswahl - bei Bedarf)]]=""),BTT[[#This Row],[Manuelle Änderung des Verantwortliches TP
(Auswahl - bei Bedarf)]],VLOOKUP(BTT[[#This Row],[Hauptprozess
(Pflichtauswahl)]],Hauptprozesse[],3,FALSE)),"")</f>
        <v>FI</v>
      </c>
      <c r="G1450" t="s">
        <v>809</v>
      </c>
      <c r="H1450" t="s">
        <v>1088</v>
      </c>
      <c r="I1450" t="s">
        <v>4029</v>
      </c>
      <c r="J1450" t="str">
        <f>IFERROR(VLOOKUP(BTT[[#This Row],[Verwendete Transaktion (Pflichtauswahl)]],Transaktionen[[Transaktionen]:[Langtext]],2,FALSE),"")</f>
        <v>PC Plan- und Istdaten mit Mengen PGS</v>
      </c>
      <c r="O1450" t="s">
        <v>83</v>
      </c>
      <c r="T1450" t="s">
        <v>83</v>
      </c>
      <c r="V1450" t="str">
        <f>IFERROR(VLOOKUP(BTT[[#This Row],[Verwendetes Formular
(Auswahl falls relevant)]],Formulare[[Formularbezeichnung]:[Formularname (technisch)]],2,FALSE),"")</f>
        <v/>
      </c>
      <c r="X1450" t="s">
        <v>83</v>
      </c>
      <c r="Y1450" s="4"/>
      <c r="AC1450" s="22" t="s">
        <v>97</v>
      </c>
      <c r="AD1450" t="s">
        <v>87</v>
      </c>
      <c r="AF1450" t="s">
        <v>4026</v>
      </c>
      <c r="AG1450" t="s">
        <v>792</v>
      </c>
      <c r="AJ1450" t="s">
        <v>99</v>
      </c>
      <c r="AK1450" t="str">
        <f>IF(BTT[[#This Row],[Subprozess
(optionale Auswahl)]]="","okay",IF(VLOOKUP(BTT[[#This Row],[Subprozess
(optionale Auswahl)]],BPML[[Subprozess]:[Zugeordneter Hauptprozess]],3,FALSE)=BTT[[#This Row],[Hauptprozess
(Pflichtauswahl)]],"okay","falscher Subprozess"))</f>
        <v>okay</v>
      </c>
      <c r="AL1450" t="str">
        <f>IF(aktives_Teilprojekt="Master","",IF(BTT[[#This Row],[Verantwortliches TP
(automatisch)]]=VLOOKUP(aktives_Teilprojekt,Teilprojekte[[Teilprojekte]:[Kürzel]],2,FALSE),"okay","Hauptprozess anderes TP"))</f>
        <v>okay</v>
      </c>
      <c r="AM145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0" t="str">
        <f>IFERROR(IF(BTT[[#This Row],[SAP-Modul
(Pflichtauswahl)]]&lt;&gt;VLOOKUP(BTT[[#This Row],[Verwendete Transaktion (Pflichtauswahl)]],Transaktionen[[Transaktionen]:[Modul]],3,FALSE),"Modul anders","okay"),"")</f>
        <v>Modul anders</v>
      </c>
      <c r="AP1450" t="str">
        <f>IFERROR(IF(COUNTIFS(BTT[Verwendete Transaktion (Pflichtauswahl)],BTT[[#This Row],[Verwendete Transaktion (Pflichtauswahl)]],BTT[SAP-Modul
(Pflichtauswahl)],"&lt;&gt;"&amp;BTT[[#This Row],[SAP-Modul
(Pflichtauswahl)]])&gt;0,"Modul anders","okay"),"")</f>
        <v>okay</v>
      </c>
      <c r="AQ1450" t="str">
        <f>IFERROR(IF(COUNTIFS(BTT[Verwendete Transaktion (Pflichtauswahl)],BTT[[#This Row],[Verwendete Transaktion (Pflichtauswahl)]],BTT[Verantwortliches TP
(automatisch)],"&lt;&gt;"&amp;BTT[[#This Row],[Verantwortliches TP
(automatisch)]])&gt;0,"Transaktion mehrfach","okay"),"")</f>
        <v>okay</v>
      </c>
      <c r="AR1450" t="str">
        <f>IFERROR(IF(COUNTIFS(BTT[Verwendete Transaktion (Pflichtauswahl)],BTT[[#This Row],[Verwendete Transaktion (Pflichtauswahl)]],BTT[Verantwortliches TP
(automatisch)],"&lt;&gt;"&amp;VLOOKUP(aktives_Teilprojekt,Teilprojekte[[Teilprojekte]:[Kürzel]],2,FALSE))&gt;0,"Transaktion mehrfach","okay"),"")</f>
        <v>okay</v>
      </c>
      <c r="AS1450" t="s">
        <v>4030</v>
      </c>
    </row>
    <row r="1451" spans="1:45">
      <c r="A1451" t="str">
        <f>IFERROR(IF(BTT[[#This Row],[Lfd Nr. 
(aus konsolidierter Datei)]]&lt;&gt;"",BTT[[#This Row],[Lfd Nr. 
(aus konsolidierter Datei)]],VLOOKUP(aktives_Teilprojekt,Teilprojekte[[Teilprojekte]:[Kürzel]],2,FALSE)&amp;ROW(BTT[[#This Row],[Lfd Nr.
(automatisch)]])-2),"")</f>
        <v>FI3108</v>
      </c>
      <c r="B1451" t="s">
        <v>807</v>
      </c>
      <c r="D1451" t="s">
        <v>4031</v>
      </c>
      <c r="E1451" t="str">
        <f>IFERROR(IF(NOT(BTT[[#This Row],[Manuelle Änderung des Verantwortliches TP
(Auswahl - bei Bedarf)]]=""),BTT[[#This Row],[Manuelle Änderung des Verantwortliches TP
(Auswahl - bei Bedarf)]],VLOOKUP(BTT[[#This Row],[Hauptprozess
(Pflichtauswahl)]],Hauptprozesse[],3,FALSE)),"")</f>
        <v>FI</v>
      </c>
      <c r="G1451" t="s">
        <v>809</v>
      </c>
      <c r="H1451" t="s">
        <v>810</v>
      </c>
      <c r="I1451" t="s">
        <v>4032</v>
      </c>
      <c r="J1451" t="str">
        <f>IFERROR(VLOOKUP(BTT[[#This Row],[Verwendete Transaktion (Pflichtauswahl)]],Transaktionen[[Transaktionen]:[Langtext]],2,FALSE),"")</f>
        <v>ProfitC. Planges/Ist lfd.P/Kum/Ges</v>
      </c>
      <c r="O1451" t="s">
        <v>83</v>
      </c>
      <c r="T1451" t="s">
        <v>83</v>
      </c>
      <c r="V1451" t="str">
        <f>IFERROR(VLOOKUP(BTT[[#This Row],[Verwendetes Formular
(Auswahl falls relevant)]],Formulare[[Formularbezeichnung]:[Formularname (technisch)]],2,FALSE),"")</f>
        <v/>
      </c>
      <c r="X1451" t="s">
        <v>83</v>
      </c>
      <c r="Y1451" s="4"/>
      <c r="AC1451" s="22" t="s">
        <v>97</v>
      </c>
      <c r="AD1451" t="s">
        <v>98</v>
      </c>
      <c r="AF1451" s="22" t="s">
        <v>97</v>
      </c>
      <c r="AJ1451" t="s">
        <v>99</v>
      </c>
      <c r="AK1451" t="str">
        <f>IF(BTT[[#This Row],[Subprozess
(optionale Auswahl)]]="","okay",IF(VLOOKUP(BTT[[#This Row],[Subprozess
(optionale Auswahl)]],BPML[[Subprozess]:[Zugeordneter Hauptprozess]],3,FALSE)=BTT[[#This Row],[Hauptprozess
(Pflichtauswahl)]],"okay","falscher Subprozess"))</f>
        <v>okay</v>
      </c>
      <c r="AL1451" t="str">
        <f>IF(aktives_Teilprojekt="Master","",IF(BTT[[#This Row],[Verantwortliches TP
(automatisch)]]=VLOOKUP(aktives_Teilprojekt,Teilprojekte[[Teilprojekte]:[Kürzel]],2,FALSE),"okay","Hauptprozess anderes TP"))</f>
        <v>okay</v>
      </c>
      <c r="AM145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1" t="str">
        <f>IFERROR(IF(BTT[[#This Row],[SAP-Modul
(Pflichtauswahl)]]&lt;&gt;VLOOKUP(BTT[[#This Row],[Verwendete Transaktion (Pflichtauswahl)]],Transaktionen[[Transaktionen]:[Modul]],3,FALSE),"Modul anders","okay"),"")</f>
        <v>Modul anders</v>
      </c>
      <c r="AP1451" t="str">
        <f>IFERROR(IF(COUNTIFS(BTT[Verwendete Transaktion (Pflichtauswahl)],BTT[[#This Row],[Verwendete Transaktion (Pflichtauswahl)]],BTT[SAP-Modul
(Pflichtauswahl)],"&lt;&gt;"&amp;BTT[[#This Row],[SAP-Modul
(Pflichtauswahl)]])&gt;0,"Modul anders","okay"),"")</f>
        <v>okay</v>
      </c>
      <c r="AQ1451" t="str">
        <f>IFERROR(IF(COUNTIFS(BTT[Verwendete Transaktion (Pflichtauswahl)],BTT[[#This Row],[Verwendete Transaktion (Pflichtauswahl)]],BTT[Verantwortliches TP
(automatisch)],"&lt;&gt;"&amp;BTT[[#This Row],[Verantwortliches TP
(automatisch)]])&gt;0,"Transaktion mehrfach","okay"),"")</f>
        <v>okay</v>
      </c>
      <c r="AR1451" t="str">
        <f>IFERROR(IF(COUNTIFS(BTT[Verwendete Transaktion (Pflichtauswahl)],BTT[[#This Row],[Verwendete Transaktion (Pflichtauswahl)]],BTT[Verantwortliches TP
(automatisch)],"&lt;&gt;"&amp;VLOOKUP(aktives_Teilprojekt,Teilprojekte[[Teilprojekte]:[Kürzel]],2,FALSE))&gt;0,"Transaktion mehrfach","okay"),"")</f>
        <v>okay</v>
      </c>
      <c r="AS1451" t="s">
        <v>4033</v>
      </c>
    </row>
    <row r="1452" spans="1:45">
      <c r="A1452" t="str">
        <f>IFERROR(IF(BTT[[#This Row],[Lfd Nr. 
(aus konsolidierter Datei)]]&lt;&gt;"",BTT[[#This Row],[Lfd Nr. 
(aus konsolidierter Datei)]],VLOOKUP(aktives_Teilprojekt,Teilprojekte[[Teilprojekte]:[Kürzel]],2,FALSE)&amp;ROW(BTT[[#This Row],[Lfd Nr.
(automatisch)]])-2),"")</f>
        <v>FI3211</v>
      </c>
      <c r="B1452" t="s">
        <v>807</v>
      </c>
      <c r="D1452" t="s">
        <v>4034</v>
      </c>
      <c r="E1452" t="str">
        <f>IFERROR(IF(NOT(BTT[[#This Row],[Manuelle Änderung des Verantwortliches TP
(Auswahl - bei Bedarf)]]=""),BTT[[#This Row],[Manuelle Änderung des Verantwortliches TP
(Auswahl - bei Bedarf)]],VLOOKUP(BTT[[#This Row],[Hauptprozess
(Pflichtauswahl)]],Hauptprozesse[],3,FALSE)),"")</f>
        <v>FI</v>
      </c>
      <c r="G1452" t="s">
        <v>809</v>
      </c>
      <c r="H1452" t="s">
        <v>831</v>
      </c>
      <c r="I1452" t="s">
        <v>4035</v>
      </c>
      <c r="J1452" t="str">
        <f>IFERROR(VLOOKUP(BTT[[#This Row],[Verwendete Transaktion (Pflichtauswahl)]],Transaktionen[[Transaktionen]:[Langtext]],2,FALSE),"")</f>
        <v>Profit C. Gr. Plan/Ist/Verbrs.-Menge</v>
      </c>
      <c r="O1452" t="s">
        <v>83</v>
      </c>
      <c r="T1452" t="s">
        <v>83</v>
      </c>
      <c r="V1452" t="str">
        <f>IFERROR(VLOOKUP(BTT[[#This Row],[Verwendetes Formular
(Auswahl falls relevant)]],Formulare[[Formularbezeichnung]:[Formularname (technisch)]],2,FALSE),"")</f>
        <v/>
      </c>
      <c r="X1452" t="s">
        <v>83</v>
      </c>
      <c r="Y1452" s="4"/>
      <c r="AC1452" s="22" t="s">
        <v>97</v>
      </c>
      <c r="AD1452" t="s">
        <v>98</v>
      </c>
      <c r="AF1452" s="22" t="s">
        <v>97</v>
      </c>
      <c r="AJ1452" t="s">
        <v>99</v>
      </c>
      <c r="AK1452" t="str">
        <f>IF(BTT[[#This Row],[Subprozess
(optionale Auswahl)]]="","okay",IF(VLOOKUP(BTT[[#This Row],[Subprozess
(optionale Auswahl)]],BPML[[Subprozess]:[Zugeordneter Hauptprozess]],3,FALSE)=BTT[[#This Row],[Hauptprozess
(Pflichtauswahl)]],"okay","falscher Subprozess"))</f>
        <v>okay</v>
      </c>
      <c r="AL1452" t="str">
        <f>IF(aktives_Teilprojekt="Master","",IF(BTT[[#This Row],[Verantwortliches TP
(automatisch)]]=VLOOKUP(aktives_Teilprojekt,Teilprojekte[[Teilprojekte]:[Kürzel]],2,FALSE),"okay","Hauptprozess anderes TP"))</f>
        <v>okay</v>
      </c>
      <c r="AM145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2" t="str">
        <f>IFERROR(IF(BTT[[#This Row],[SAP-Modul
(Pflichtauswahl)]]&lt;&gt;VLOOKUP(BTT[[#This Row],[Verwendete Transaktion (Pflichtauswahl)]],Transaktionen[[Transaktionen]:[Modul]],3,FALSE),"Modul anders","okay"),"")</f>
        <v>okay</v>
      </c>
      <c r="AP1452" t="str">
        <f>IFERROR(IF(COUNTIFS(BTT[Verwendete Transaktion (Pflichtauswahl)],BTT[[#This Row],[Verwendete Transaktion (Pflichtauswahl)]],BTT[SAP-Modul
(Pflichtauswahl)],"&lt;&gt;"&amp;BTT[[#This Row],[SAP-Modul
(Pflichtauswahl)]])&gt;0,"Modul anders","okay"),"")</f>
        <v>okay</v>
      </c>
      <c r="AQ1452" t="str">
        <f>IFERROR(IF(COUNTIFS(BTT[Verwendete Transaktion (Pflichtauswahl)],BTT[[#This Row],[Verwendete Transaktion (Pflichtauswahl)]],BTT[Verantwortliches TP
(automatisch)],"&lt;&gt;"&amp;BTT[[#This Row],[Verantwortliches TP
(automatisch)]])&gt;0,"Transaktion mehrfach","okay"),"")</f>
        <v>okay</v>
      </c>
      <c r="AR1452" t="str">
        <f>IFERROR(IF(COUNTIFS(BTT[Verwendete Transaktion (Pflichtauswahl)],BTT[[#This Row],[Verwendete Transaktion (Pflichtauswahl)]],BTT[Verantwortliches TP
(automatisch)],"&lt;&gt;"&amp;VLOOKUP(aktives_Teilprojekt,Teilprojekte[[Teilprojekte]:[Kürzel]],2,FALSE))&gt;0,"Transaktion mehrfach","okay"),"")</f>
        <v>okay</v>
      </c>
      <c r="AS1452" t="s">
        <v>4036</v>
      </c>
    </row>
    <row r="1453" spans="1:45">
      <c r="A1453" t="str">
        <f>IFERROR(IF(BTT[[#This Row],[Lfd Nr. 
(aus konsolidierter Datei)]]&lt;&gt;"",BTT[[#This Row],[Lfd Nr. 
(aus konsolidierter Datei)]],VLOOKUP(aktives_Teilprojekt,Teilprojekte[[Teilprojekte]:[Kürzel]],2,FALSE)&amp;ROW(BTT[[#This Row],[Lfd Nr.
(automatisch)]])-2),"")</f>
        <v>FI3192</v>
      </c>
      <c r="B1453" t="s">
        <v>807</v>
      </c>
      <c r="D1453" t="s">
        <v>4037</v>
      </c>
      <c r="E1453" t="str">
        <f>IFERROR(IF(NOT(BTT[[#This Row],[Manuelle Änderung des Verantwortliches TP
(Auswahl - bei Bedarf)]]=""),BTT[[#This Row],[Manuelle Änderung des Verantwortliches TP
(Auswahl - bei Bedarf)]],VLOOKUP(BTT[[#This Row],[Hauptprozess
(Pflichtauswahl)]],Hauptprozesse[],3,FALSE)),"")</f>
        <v>FI</v>
      </c>
      <c r="G1453" t="s">
        <v>809</v>
      </c>
      <c r="H1453" t="s">
        <v>831</v>
      </c>
      <c r="I1453" t="s">
        <v>4038</v>
      </c>
      <c r="J1453" t="str">
        <f>IFERROR(VLOOKUP(BTT[[#This Row],[Verwendete Transaktion (Pflichtauswahl)]],Transaktionen[[Transaktionen]:[Langtext]],2,FALSE),"")</f>
        <v>Kontengruppe PC   Listen und Export</v>
      </c>
      <c r="O1453" t="s">
        <v>83</v>
      </c>
      <c r="T1453" t="s">
        <v>83</v>
      </c>
      <c r="V1453" t="str">
        <f>IFERROR(VLOOKUP(BTT[[#This Row],[Verwendetes Formular
(Auswahl falls relevant)]],Formulare[[Formularbezeichnung]:[Formularname (technisch)]],2,FALSE),"")</f>
        <v/>
      </c>
      <c r="X1453" t="s">
        <v>83</v>
      </c>
      <c r="Y1453" s="4"/>
      <c r="AC1453" s="22" t="s">
        <v>97</v>
      </c>
      <c r="AD1453" t="s">
        <v>98</v>
      </c>
      <c r="AF1453" s="22" t="s">
        <v>97</v>
      </c>
      <c r="AJ1453" t="s">
        <v>99</v>
      </c>
      <c r="AK1453" t="str">
        <f>IF(BTT[[#This Row],[Subprozess
(optionale Auswahl)]]="","okay",IF(VLOOKUP(BTT[[#This Row],[Subprozess
(optionale Auswahl)]],BPML[[Subprozess]:[Zugeordneter Hauptprozess]],3,FALSE)=BTT[[#This Row],[Hauptprozess
(Pflichtauswahl)]],"okay","falscher Subprozess"))</f>
        <v>okay</v>
      </c>
      <c r="AL1453" t="str">
        <f>IF(aktives_Teilprojekt="Master","",IF(BTT[[#This Row],[Verantwortliches TP
(automatisch)]]=VLOOKUP(aktives_Teilprojekt,Teilprojekte[[Teilprojekte]:[Kürzel]],2,FALSE),"okay","Hauptprozess anderes TP"))</f>
        <v>okay</v>
      </c>
      <c r="AM145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3" t="str">
        <f>IFERROR(IF(BTT[[#This Row],[SAP-Modul
(Pflichtauswahl)]]&lt;&gt;VLOOKUP(BTT[[#This Row],[Verwendete Transaktion (Pflichtauswahl)]],Transaktionen[[Transaktionen]:[Modul]],3,FALSE),"Modul anders","okay"),"")</f>
        <v>Modul anders</v>
      </c>
      <c r="AP1453" t="str">
        <f>IFERROR(IF(COUNTIFS(BTT[Verwendete Transaktion (Pflichtauswahl)],BTT[[#This Row],[Verwendete Transaktion (Pflichtauswahl)]],BTT[SAP-Modul
(Pflichtauswahl)],"&lt;&gt;"&amp;BTT[[#This Row],[SAP-Modul
(Pflichtauswahl)]])&gt;0,"Modul anders","okay"),"")</f>
        <v>okay</v>
      </c>
      <c r="AQ1453" t="str">
        <f>IFERROR(IF(COUNTIFS(BTT[Verwendete Transaktion (Pflichtauswahl)],BTT[[#This Row],[Verwendete Transaktion (Pflichtauswahl)]],BTT[Verantwortliches TP
(automatisch)],"&lt;&gt;"&amp;BTT[[#This Row],[Verantwortliches TP
(automatisch)]])&gt;0,"Transaktion mehrfach","okay"),"")</f>
        <v>okay</v>
      </c>
      <c r="AR1453" t="str">
        <f>IFERROR(IF(COUNTIFS(BTT[Verwendete Transaktion (Pflichtauswahl)],BTT[[#This Row],[Verwendete Transaktion (Pflichtauswahl)]],BTT[Verantwortliches TP
(automatisch)],"&lt;&gt;"&amp;VLOOKUP(aktives_Teilprojekt,Teilprojekte[[Teilprojekte]:[Kürzel]],2,FALSE))&gt;0,"Transaktion mehrfach","okay"),"")</f>
        <v>okay</v>
      </c>
      <c r="AS1453" t="s">
        <v>4039</v>
      </c>
    </row>
    <row r="1454" spans="1:45">
      <c r="A1454" t="str">
        <f>IFERROR(IF(BTT[[#This Row],[Lfd Nr. 
(aus konsolidierter Datei)]]&lt;&gt;"",BTT[[#This Row],[Lfd Nr. 
(aus konsolidierter Datei)]],VLOOKUP(aktives_Teilprojekt,Teilprojekte[[Teilprojekte]:[Kürzel]],2,FALSE)&amp;ROW(BTT[[#This Row],[Lfd Nr.
(automatisch)]])-2),"")</f>
        <v>FI3193</v>
      </c>
      <c r="B1454" t="s">
        <v>807</v>
      </c>
      <c r="D1454" t="s">
        <v>4040</v>
      </c>
      <c r="E1454" t="str">
        <f>IFERROR(IF(NOT(BTT[[#This Row],[Manuelle Änderung des Verantwortliches TP
(Auswahl - bei Bedarf)]]=""),BTT[[#This Row],[Manuelle Änderung des Verantwortliches TP
(Auswahl - bei Bedarf)]],VLOOKUP(BTT[[#This Row],[Hauptprozess
(Pflichtauswahl)]],Hauptprozesse[],3,FALSE)),"")</f>
        <v>FI</v>
      </c>
      <c r="G1454" t="s">
        <v>809</v>
      </c>
      <c r="H1454" t="s">
        <v>831</v>
      </c>
      <c r="I1454" t="s">
        <v>4041</v>
      </c>
      <c r="J1454" t="str">
        <f>IFERROR(VLOOKUP(BTT[[#This Row],[Verwendete Transaktion (Pflichtauswahl)]],Transaktionen[[Transaktionen]:[Langtext]],2,FALSE),"")</f>
        <v>Profit Center Plan- und Istdaten</v>
      </c>
      <c r="O1454" t="s">
        <v>83</v>
      </c>
      <c r="T1454" t="s">
        <v>83</v>
      </c>
      <c r="V1454" t="str">
        <f>IFERROR(VLOOKUP(BTT[[#This Row],[Verwendetes Formular
(Auswahl falls relevant)]],Formulare[[Formularbezeichnung]:[Formularname (technisch)]],2,FALSE),"")</f>
        <v/>
      </c>
      <c r="X1454" t="s">
        <v>83</v>
      </c>
      <c r="Y1454" s="4"/>
      <c r="AC1454" s="22" t="s">
        <v>97</v>
      </c>
      <c r="AD1454" t="s">
        <v>87</v>
      </c>
      <c r="AF1454" t="s">
        <v>4026</v>
      </c>
      <c r="AG1454" t="s">
        <v>792</v>
      </c>
      <c r="AJ1454" t="s">
        <v>99</v>
      </c>
      <c r="AK1454" t="str">
        <f>IF(BTT[[#This Row],[Subprozess
(optionale Auswahl)]]="","okay",IF(VLOOKUP(BTT[[#This Row],[Subprozess
(optionale Auswahl)]],BPML[[Subprozess]:[Zugeordneter Hauptprozess]],3,FALSE)=BTT[[#This Row],[Hauptprozess
(Pflichtauswahl)]],"okay","falscher Subprozess"))</f>
        <v>okay</v>
      </c>
      <c r="AL1454" t="str">
        <f>IF(aktives_Teilprojekt="Master","",IF(BTT[[#This Row],[Verantwortliches TP
(automatisch)]]=VLOOKUP(aktives_Teilprojekt,Teilprojekte[[Teilprojekte]:[Kürzel]],2,FALSE),"okay","Hauptprozess anderes TP"))</f>
        <v>okay</v>
      </c>
      <c r="AM145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4" t="str">
        <f>IFERROR(IF(BTT[[#This Row],[SAP-Modul
(Pflichtauswahl)]]&lt;&gt;VLOOKUP(BTT[[#This Row],[Verwendete Transaktion (Pflichtauswahl)]],Transaktionen[[Transaktionen]:[Modul]],3,FALSE),"Modul anders","okay"),"")</f>
        <v>okay</v>
      </c>
      <c r="AP1454" t="str">
        <f>IFERROR(IF(COUNTIFS(BTT[Verwendete Transaktion (Pflichtauswahl)],BTT[[#This Row],[Verwendete Transaktion (Pflichtauswahl)]],BTT[SAP-Modul
(Pflichtauswahl)],"&lt;&gt;"&amp;BTT[[#This Row],[SAP-Modul
(Pflichtauswahl)]])&gt;0,"Modul anders","okay"),"")</f>
        <v>okay</v>
      </c>
      <c r="AQ1454" t="str">
        <f>IFERROR(IF(COUNTIFS(BTT[Verwendete Transaktion (Pflichtauswahl)],BTT[[#This Row],[Verwendete Transaktion (Pflichtauswahl)]],BTT[Verantwortliches TP
(automatisch)],"&lt;&gt;"&amp;BTT[[#This Row],[Verantwortliches TP
(automatisch)]])&gt;0,"Transaktion mehrfach","okay"),"")</f>
        <v>okay</v>
      </c>
      <c r="AR1454" t="str">
        <f>IFERROR(IF(COUNTIFS(BTT[Verwendete Transaktion (Pflichtauswahl)],BTT[[#This Row],[Verwendete Transaktion (Pflichtauswahl)]],BTT[Verantwortliches TP
(automatisch)],"&lt;&gt;"&amp;VLOOKUP(aktives_Teilprojekt,Teilprojekte[[Teilprojekte]:[Kürzel]],2,FALSE))&gt;0,"Transaktion mehrfach","okay"),"")</f>
        <v>okay</v>
      </c>
      <c r="AS1454" t="s">
        <v>4042</v>
      </c>
    </row>
    <row r="1455" spans="1:45">
      <c r="A1455" t="str">
        <f>IFERROR(IF(BTT[[#This Row],[Lfd Nr. 
(aus konsolidierter Datei)]]&lt;&gt;"",BTT[[#This Row],[Lfd Nr. 
(aus konsolidierter Datei)]],VLOOKUP(aktives_Teilprojekt,Teilprojekte[[Teilprojekte]:[Kürzel]],2,FALSE)&amp;ROW(BTT[[#This Row],[Lfd Nr.
(automatisch)]])-2),"")</f>
        <v>FI3194</v>
      </c>
      <c r="B1455" t="s">
        <v>807</v>
      </c>
      <c r="D1455" t="s">
        <v>4043</v>
      </c>
      <c r="E1455" t="str">
        <f>IFERROR(IF(NOT(BTT[[#This Row],[Manuelle Änderung des Verantwortliches TP
(Auswahl - bei Bedarf)]]=""),BTT[[#This Row],[Manuelle Änderung des Verantwortliches TP
(Auswahl - bei Bedarf)]],VLOOKUP(BTT[[#This Row],[Hauptprozess
(Pflichtauswahl)]],Hauptprozesse[],3,FALSE)),"")</f>
        <v>FI</v>
      </c>
      <c r="G1455" t="s">
        <v>809</v>
      </c>
      <c r="H1455" t="s">
        <v>1088</v>
      </c>
      <c r="I1455" t="s">
        <v>4044</v>
      </c>
      <c r="J1455" t="str">
        <f>IFERROR(VLOOKUP(BTT[[#This Row],[Verwendete Transaktion (Pflichtauswahl)]],Transaktionen[[Transaktionen]:[Langtext]],2,FALSE),"")</f>
        <v>Profit Center: Ist-Einzelposten(TM1)</v>
      </c>
      <c r="O1455" t="s">
        <v>83</v>
      </c>
      <c r="T1455" t="s">
        <v>83</v>
      </c>
      <c r="V1455" t="str">
        <f>IFERROR(VLOOKUP(BTT[[#This Row],[Verwendetes Formular
(Auswahl falls relevant)]],Formulare[[Formularbezeichnung]:[Formularname (technisch)]],2,FALSE),"")</f>
        <v/>
      </c>
      <c r="X1455" t="s">
        <v>83</v>
      </c>
      <c r="Y1455" s="4"/>
      <c r="AC1455" s="22" t="s">
        <v>97</v>
      </c>
      <c r="AD1455" t="s">
        <v>98</v>
      </c>
      <c r="AF1455" s="22" t="s">
        <v>97</v>
      </c>
      <c r="AJ1455" t="s">
        <v>99</v>
      </c>
      <c r="AK1455" t="str">
        <f>IF(BTT[[#This Row],[Subprozess
(optionale Auswahl)]]="","okay",IF(VLOOKUP(BTT[[#This Row],[Subprozess
(optionale Auswahl)]],BPML[[Subprozess]:[Zugeordneter Hauptprozess]],3,FALSE)=BTT[[#This Row],[Hauptprozess
(Pflichtauswahl)]],"okay","falscher Subprozess"))</f>
        <v>okay</v>
      </c>
      <c r="AL1455" t="str">
        <f>IF(aktives_Teilprojekt="Master","",IF(BTT[[#This Row],[Verantwortliches TP
(automatisch)]]=VLOOKUP(aktives_Teilprojekt,Teilprojekte[[Teilprojekte]:[Kürzel]],2,FALSE),"okay","Hauptprozess anderes TP"))</f>
        <v>okay</v>
      </c>
      <c r="AM145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5" t="str">
        <f>IFERROR(IF(BTT[[#This Row],[SAP-Modul
(Pflichtauswahl)]]&lt;&gt;VLOOKUP(BTT[[#This Row],[Verwendete Transaktion (Pflichtauswahl)]],Transaktionen[[Transaktionen]:[Modul]],3,FALSE),"Modul anders","okay"),"")</f>
        <v>Modul anders</v>
      </c>
      <c r="AP1455" t="str">
        <f>IFERROR(IF(COUNTIFS(BTT[Verwendete Transaktion (Pflichtauswahl)],BTT[[#This Row],[Verwendete Transaktion (Pflichtauswahl)]],BTT[SAP-Modul
(Pflichtauswahl)],"&lt;&gt;"&amp;BTT[[#This Row],[SAP-Modul
(Pflichtauswahl)]])&gt;0,"Modul anders","okay"),"")</f>
        <v>okay</v>
      </c>
      <c r="AQ1455" t="str">
        <f>IFERROR(IF(COUNTIFS(BTT[Verwendete Transaktion (Pflichtauswahl)],BTT[[#This Row],[Verwendete Transaktion (Pflichtauswahl)]],BTT[Verantwortliches TP
(automatisch)],"&lt;&gt;"&amp;BTT[[#This Row],[Verantwortliches TP
(automatisch)]])&gt;0,"Transaktion mehrfach","okay"),"")</f>
        <v>okay</v>
      </c>
      <c r="AR1455" t="str">
        <f>IFERROR(IF(COUNTIFS(BTT[Verwendete Transaktion (Pflichtauswahl)],BTT[[#This Row],[Verwendete Transaktion (Pflichtauswahl)]],BTT[Verantwortliches TP
(automatisch)],"&lt;&gt;"&amp;VLOOKUP(aktives_Teilprojekt,Teilprojekte[[Teilprojekte]:[Kürzel]],2,FALSE))&gt;0,"Transaktion mehrfach","okay"),"")</f>
        <v>okay</v>
      </c>
      <c r="AS1455" t="s">
        <v>4045</v>
      </c>
    </row>
    <row r="1456" spans="1:45">
      <c r="A1456" t="str">
        <f>IFERROR(IF(BTT[[#This Row],[Lfd Nr. 
(aus konsolidierter Datei)]]&lt;&gt;"",BTT[[#This Row],[Lfd Nr. 
(aus konsolidierter Datei)]],VLOOKUP(aktives_Teilprojekt,Teilprojekte[[Teilprojekte]:[Kürzel]],2,FALSE)&amp;ROW(BTT[[#This Row],[Lfd Nr.
(automatisch)]])-2),"")</f>
        <v>FI3195</v>
      </c>
      <c r="B1456" t="s">
        <v>807</v>
      </c>
      <c r="D1456" t="s">
        <v>4046</v>
      </c>
      <c r="E1456" t="str">
        <f>IFERROR(IF(NOT(BTT[[#This Row],[Manuelle Änderung des Verantwortliches TP
(Auswahl - bei Bedarf)]]=""),BTT[[#This Row],[Manuelle Änderung des Verantwortliches TP
(Auswahl - bei Bedarf)]],VLOOKUP(BTT[[#This Row],[Hauptprozess
(Pflichtauswahl)]],Hauptprozesse[],3,FALSE)),"")</f>
        <v>FI</v>
      </c>
      <c r="G1456" t="s">
        <v>809</v>
      </c>
      <c r="H1456" t="s">
        <v>1088</v>
      </c>
      <c r="I1456" t="s">
        <v>4047</v>
      </c>
      <c r="J1456" t="str">
        <f>IFERROR(VLOOKUP(BTT[[#This Row],[Verwendete Transaktion (Pflichtauswahl)]],Transaktionen[[Transaktionen]:[Langtext]],2,FALSE),"")</f>
        <v>Profit Center Grp.  Listen u. Export</v>
      </c>
      <c r="O1456" t="s">
        <v>83</v>
      </c>
      <c r="T1456" t="s">
        <v>83</v>
      </c>
      <c r="V1456" t="str">
        <f>IFERROR(VLOOKUP(BTT[[#This Row],[Verwendetes Formular
(Auswahl falls relevant)]],Formulare[[Formularbezeichnung]:[Formularname (technisch)]],2,FALSE),"")</f>
        <v/>
      </c>
      <c r="X1456" t="s">
        <v>83</v>
      </c>
      <c r="Y1456" s="4"/>
      <c r="AC1456" s="22" t="s">
        <v>97</v>
      </c>
      <c r="AD1456" t="s">
        <v>98</v>
      </c>
      <c r="AF1456" s="22" t="s">
        <v>97</v>
      </c>
      <c r="AG1456" t="s">
        <v>792</v>
      </c>
      <c r="AJ1456" t="s">
        <v>99</v>
      </c>
      <c r="AK1456" t="str">
        <f>IF(BTT[[#This Row],[Subprozess
(optionale Auswahl)]]="","okay",IF(VLOOKUP(BTT[[#This Row],[Subprozess
(optionale Auswahl)]],BPML[[Subprozess]:[Zugeordneter Hauptprozess]],3,FALSE)=BTT[[#This Row],[Hauptprozess
(Pflichtauswahl)]],"okay","falscher Subprozess"))</f>
        <v>okay</v>
      </c>
      <c r="AL1456" t="str">
        <f>IF(aktives_Teilprojekt="Master","",IF(BTT[[#This Row],[Verantwortliches TP
(automatisch)]]=VLOOKUP(aktives_Teilprojekt,Teilprojekte[[Teilprojekte]:[Kürzel]],2,FALSE),"okay","Hauptprozess anderes TP"))</f>
        <v>okay</v>
      </c>
      <c r="AM145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6" t="str">
        <f>IFERROR(IF(BTT[[#This Row],[SAP-Modul
(Pflichtauswahl)]]&lt;&gt;VLOOKUP(BTT[[#This Row],[Verwendete Transaktion (Pflichtauswahl)]],Transaktionen[[Transaktionen]:[Modul]],3,FALSE),"Modul anders","okay"),"")</f>
        <v>okay</v>
      </c>
      <c r="AP1456" t="str">
        <f>IFERROR(IF(COUNTIFS(BTT[Verwendete Transaktion (Pflichtauswahl)],BTT[[#This Row],[Verwendete Transaktion (Pflichtauswahl)]],BTT[SAP-Modul
(Pflichtauswahl)],"&lt;&gt;"&amp;BTT[[#This Row],[SAP-Modul
(Pflichtauswahl)]])&gt;0,"Modul anders","okay"),"")</f>
        <v>okay</v>
      </c>
      <c r="AQ1456" t="str">
        <f>IFERROR(IF(COUNTIFS(BTT[Verwendete Transaktion (Pflichtauswahl)],BTT[[#This Row],[Verwendete Transaktion (Pflichtauswahl)]],BTT[Verantwortliches TP
(automatisch)],"&lt;&gt;"&amp;BTT[[#This Row],[Verantwortliches TP
(automatisch)]])&gt;0,"Transaktion mehrfach","okay"),"")</f>
        <v>okay</v>
      </c>
      <c r="AR1456" t="str">
        <f>IFERROR(IF(COUNTIFS(BTT[Verwendete Transaktion (Pflichtauswahl)],BTT[[#This Row],[Verwendete Transaktion (Pflichtauswahl)]],BTT[Verantwortliches TP
(automatisch)],"&lt;&gt;"&amp;VLOOKUP(aktives_Teilprojekt,Teilprojekte[[Teilprojekte]:[Kürzel]],2,FALSE))&gt;0,"Transaktion mehrfach","okay"),"")</f>
        <v>okay</v>
      </c>
      <c r="AS1456" t="s">
        <v>4048</v>
      </c>
    </row>
    <row r="1457" spans="1:45">
      <c r="A1457" t="str">
        <f>IFERROR(IF(BTT[[#This Row],[Lfd Nr. 
(aus konsolidierter Datei)]]&lt;&gt;"",BTT[[#This Row],[Lfd Nr. 
(aus konsolidierter Datei)]],VLOOKUP(aktives_Teilprojekt,Teilprojekte[[Teilprojekte]:[Kürzel]],2,FALSE)&amp;ROW(BTT[[#This Row],[Lfd Nr.
(automatisch)]])-2),"")</f>
        <v>NL404</v>
      </c>
      <c r="B1457" t="s">
        <v>982</v>
      </c>
      <c r="D1457" t="s">
        <v>4049</v>
      </c>
      <c r="E1457" t="str">
        <f>IFERROR(IF(NOT(BTT[[#This Row],[Manuelle Änderung des Verantwortliches TP
(Auswahl - bei Bedarf)]]=""),BTT[[#This Row],[Manuelle Änderung des Verantwortliches TP
(Auswahl - bei Bedarf)]],VLOOKUP(BTT[[#This Row],[Hauptprozess
(Pflichtauswahl)]],Hauptprozesse[],3,FALSE)),"")</f>
        <v>FI</v>
      </c>
      <c r="F1457" t="s">
        <v>5</v>
      </c>
      <c r="G1457" t="s">
        <v>93</v>
      </c>
      <c r="H1457" t="s">
        <v>1088</v>
      </c>
      <c r="I1457" t="s">
        <v>4050</v>
      </c>
      <c r="J1457" t="str">
        <f>IFERROR(VLOOKUP(BTT[[#This Row],[Verwendete Transaktion (Pflichtauswahl)]],Transaktionen[[Transaktionen]:[Langtext]],2,FALSE),"")</f>
        <v>Ausw. Kostenstellen mit EA-Erlösauft</v>
      </c>
      <c r="O1457" t="s">
        <v>83</v>
      </c>
      <c r="T1457" t="s">
        <v>83</v>
      </c>
      <c r="V1457" t="str">
        <f>IFERROR(VLOOKUP(BTT[[#This Row],[Verwendetes Formular
(Auswahl falls relevant)]],Formulare[[Formularbezeichnung]:[Formularname (technisch)]],2,FALSE),"")</f>
        <v/>
      </c>
      <c r="X1457" t="s">
        <v>83</v>
      </c>
      <c r="Y1457" s="4"/>
      <c r="AC1457" s="22" t="s">
        <v>97</v>
      </c>
      <c r="AD1457" t="s">
        <v>98</v>
      </c>
      <c r="AF1457" s="22" t="s">
        <v>97</v>
      </c>
      <c r="AJ1457" t="s">
        <v>99</v>
      </c>
      <c r="AK1457" t="str">
        <f>IF(BTT[[#This Row],[Subprozess
(optionale Auswahl)]]="","okay",IF(VLOOKUP(BTT[[#This Row],[Subprozess
(optionale Auswahl)]],BPML[[Subprozess]:[Zugeordneter Hauptprozess]],3,FALSE)=BTT[[#This Row],[Hauptprozess
(Pflichtauswahl)]],"okay","falscher Subprozess"))</f>
        <v>okay</v>
      </c>
      <c r="AL1457" t="str">
        <f>IF(aktives_Teilprojekt="Master","",IF(BTT[[#This Row],[Verantwortliches TP
(automatisch)]]=VLOOKUP(aktives_Teilprojekt,Teilprojekte[[Teilprojekte]:[Kürzel]],2,FALSE),"okay","Hauptprozess anderes TP"))</f>
        <v>okay</v>
      </c>
      <c r="AM145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7" t="str">
        <f>IFERROR(IF(BTT[[#This Row],[SAP-Modul
(Pflichtauswahl)]]&lt;&gt;VLOOKUP(BTT[[#This Row],[Verwendete Transaktion (Pflichtauswahl)]],Transaktionen[[Transaktionen]:[Modul]],3,FALSE),"Modul anders","okay"),"")</f>
        <v>okay</v>
      </c>
      <c r="AP1457" t="str">
        <f>IFERROR(IF(COUNTIFS(BTT[Verwendete Transaktion (Pflichtauswahl)],BTT[[#This Row],[Verwendete Transaktion (Pflichtauswahl)]],BTT[SAP-Modul
(Pflichtauswahl)],"&lt;&gt;"&amp;BTT[[#This Row],[SAP-Modul
(Pflichtauswahl)]])&gt;0,"Modul anders","okay"),"")</f>
        <v>Modul anders</v>
      </c>
      <c r="AQ1457" t="str">
        <f>IFERROR(IF(COUNTIFS(BTT[Verwendete Transaktion (Pflichtauswahl)],BTT[[#This Row],[Verwendete Transaktion (Pflichtauswahl)]],BTT[Verantwortliches TP
(automatisch)],"&lt;&gt;"&amp;BTT[[#This Row],[Verantwortliches TP
(automatisch)]])&gt;0,"Transaktion mehrfach","okay"),"")</f>
        <v>okay</v>
      </c>
      <c r="AR1457" t="str">
        <f>IFERROR(IF(COUNTIFS(BTT[Verwendete Transaktion (Pflichtauswahl)],BTT[[#This Row],[Verwendete Transaktion (Pflichtauswahl)]],BTT[Verantwortliches TP
(automatisch)],"&lt;&gt;"&amp;VLOOKUP(aktives_Teilprojekt,Teilprojekte[[Teilprojekte]:[Kürzel]],2,FALSE))&gt;0,"Transaktion mehrfach","okay"),"")</f>
        <v>okay</v>
      </c>
      <c r="AS1457" t="s">
        <v>4051</v>
      </c>
    </row>
    <row r="1458" spans="1:45">
      <c r="A1458" t="str">
        <f>IFERROR(IF(BTT[[#This Row],[Lfd Nr. 
(aus konsolidierter Datei)]]&lt;&gt;"",BTT[[#This Row],[Lfd Nr. 
(aus konsolidierter Datei)]],VLOOKUP(aktives_Teilprojekt,Teilprojekte[[Teilprojekte]:[Kürzel]],2,FALSE)&amp;ROW(BTT[[#This Row],[Lfd Nr.
(automatisch)]])-2),"")</f>
        <v>FI3103</v>
      </c>
      <c r="B1458" t="s">
        <v>807</v>
      </c>
      <c r="D1458" t="s">
        <v>4052</v>
      </c>
      <c r="E1458" t="str">
        <f>IFERROR(IF(NOT(BTT[[#This Row],[Manuelle Änderung des Verantwortliches TP
(Auswahl - bei Bedarf)]]=""),BTT[[#This Row],[Manuelle Änderung des Verantwortliches TP
(Auswahl - bei Bedarf)]],VLOOKUP(BTT[[#This Row],[Hauptprozess
(Pflichtauswahl)]],Hauptprozesse[],3,FALSE)),"")</f>
        <v>FI</v>
      </c>
      <c r="G1458" t="s">
        <v>809</v>
      </c>
      <c r="H1458" t="s">
        <v>831</v>
      </c>
      <c r="I1458" t="s">
        <v>4050</v>
      </c>
      <c r="J1458" t="str">
        <f>IFERROR(VLOOKUP(BTT[[#This Row],[Verwendete Transaktion (Pflichtauswahl)]],Transaktionen[[Transaktionen]:[Langtext]],2,FALSE),"")</f>
        <v>Ausw. Kostenstellen mit EA-Erlösauft</v>
      </c>
      <c r="O1458" t="s">
        <v>83</v>
      </c>
      <c r="T1458" t="s">
        <v>83</v>
      </c>
      <c r="V1458" t="str">
        <f>IFERROR(VLOOKUP(BTT[[#This Row],[Verwendetes Formular
(Auswahl falls relevant)]],Formulare[[Formularbezeichnung]:[Formularname (technisch)]],2,FALSE),"")</f>
        <v/>
      </c>
      <c r="X1458" t="s">
        <v>83</v>
      </c>
      <c r="Y1458" s="4"/>
      <c r="AC1458" s="22" t="s">
        <v>97</v>
      </c>
      <c r="AD1458" t="s">
        <v>98</v>
      </c>
      <c r="AF1458" s="22" t="s">
        <v>97</v>
      </c>
      <c r="AJ1458" t="s">
        <v>99</v>
      </c>
      <c r="AK1458" t="str">
        <f>IF(BTT[[#This Row],[Subprozess
(optionale Auswahl)]]="","okay",IF(VLOOKUP(BTT[[#This Row],[Subprozess
(optionale Auswahl)]],BPML[[Subprozess]:[Zugeordneter Hauptprozess]],3,FALSE)=BTT[[#This Row],[Hauptprozess
(Pflichtauswahl)]],"okay","falscher Subprozess"))</f>
        <v>okay</v>
      </c>
      <c r="AL1458" t="str">
        <f>IF(aktives_Teilprojekt="Master","",IF(BTT[[#This Row],[Verantwortliches TP
(automatisch)]]=VLOOKUP(aktives_Teilprojekt,Teilprojekte[[Teilprojekte]:[Kürzel]],2,FALSE),"okay","Hauptprozess anderes TP"))</f>
        <v>okay</v>
      </c>
      <c r="AM145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8" t="str">
        <f>IFERROR(IF(BTT[[#This Row],[SAP-Modul
(Pflichtauswahl)]]&lt;&gt;VLOOKUP(BTT[[#This Row],[Verwendete Transaktion (Pflichtauswahl)]],Transaktionen[[Transaktionen]:[Modul]],3,FALSE),"Modul anders","okay"),"")</f>
        <v>Modul anders</v>
      </c>
      <c r="AP1458" t="str">
        <f>IFERROR(IF(COUNTIFS(BTT[Verwendete Transaktion (Pflichtauswahl)],BTT[[#This Row],[Verwendete Transaktion (Pflichtauswahl)]],BTT[SAP-Modul
(Pflichtauswahl)],"&lt;&gt;"&amp;BTT[[#This Row],[SAP-Modul
(Pflichtauswahl)]])&gt;0,"Modul anders","okay"),"")</f>
        <v>Modul anders</v>
      </c>
      <c r="AQ1458" t="str">
        <f>IFERROR(IF(COUNTIFS(BTT[Verwendete Transaktion (Pflichtauswahl)],BTT[[#This Row],[Verwendete Transaktion (Pflichtauswahl)]],BTT[Verantwortliches TP
(automatisch)],"&lt;&gt;"&amp;BTT[[#This Row],[Verantwortliches TP
(automatisch)]])&gt;0,"Transaktion mehrfach","okay"),"")</f>
        <v>okay</v>
      </c>
      <c r="AR1458" t="str">
        <f>IFERROR(IF(COUNTIFS(BTT[Verwendete Transaktion (Pflichtauswahl)],BTT[[#This Row],[Verwendete Transaktion (Pflichtauswahl)]],BTT[Verantwortliches TP
(automatisch)],"&lt;&gt;"&amp;VLOOKUP(aktives_Teilprojekt,Teilprojekte[[Teilprojekte]:[Kürzel]],2,FALSE))&gt;0,"Transaktion mehrfach","okay"),"")</f>
        <v>okay</v>
      </c>
      <c r="AS1458" t="s">
        <v>4053</v>
      </c>
    </row>
    <row r="1459" spans="1:45">
      <c r="A1459" t="str">
        <f>IFERROR(IF(BTT[[#This Row],[Lfd Nr. 
(aus konsolidierter Datei)]]&lt;&gt;"",BTT[[#This Row],[Lfd Nr. 
(aus konsolidierter Datei)]],VLOOKUP(aktives_Teilprojekt,Teilprojekte[[Teilprojekte]:[Kürzel]],2,FALSE)&amp;ROW(BTT[[#This Row],[Lfd Nr.
(automatisch)]])-2),"")</f>
        <v>FI3196</v>
      </c>
      <c r="B1459" t="s">
        <v>807</v>
      </c>
      <c r="D1459" t="s">
        <v>4054</v>
      </c>
      <c r="E1459" t="str">
        <f>IFERROR(IF(NOT(BTT[[#This Row],[Manuelle Änderung des Verantwortliches TP
(Auswahl - bei Bedarf)]]=""),BTT[[#This Row],[Manuelle Änderung des Verantwortliches TP
(Auswahl - bei Bedarf)]],VLOOKUP(BTT[[#This Row],[Hauptprozess
(Pflichtauswahl)]],Hauptprozesse[],3,FALSE)),"")</f>
        <v>FI</v>
      </c>
      <c r="G1459" t="s">
        <v>809</v>
      </c>
      <c r="H1459" t="s">
        <v>831</v>
      </c>
      <c r="I1459" t="s">
        <v>4055</v>
      </c>
      <c r="J1459" t="str">
        <f>IFERROR(VLOOKUP(BTT[[#This Row],[Verwendete Transaktion (Pflichtauswahl)]],Transaktionen[[Transaktionen]:[Langtext]],2,FALSE),"")</f>
        <v>Kostenstellenausw. n. Partnerobjekt</v>
      </c>
      <c r="O1459" t="s">
        <v>83</v>
      </c>
      <c r="T1459" t="s">
        <v>83</v>
      </c>
      <c r="V1459" t="str">
        <f>IFERROR(VLOOKUP(BTT[[#This Row],[Verwendetes Formular
(Auswahl falls relevant)]],Formulare[[Formularbezeichnung]:[Formularname (technisch)]],2,FALSE),"")</f>
        <v/>
      </c>
      <c r="X1459" t="s">
        <v>83</v>
      </c>
      <c r="Y1459" s="4"/>
      <c r="AC1459" s="22" t="s">
        <v>97</v>
      </c>
      <c r="AD1459" t="s">
        <v>98</v>
      </c>
      <c r="AF1459" s="22" t="s">
        <v>97</v>
      </c>
      <c r="AJ1459" t="s">
        <v>99</v>
      </c>
      <c r="AK1459" t="str">
        <f>IF(BTT[[#This Row],[Subprozess
(optionale Auswahl)]]="","okay",IF(VLOOKUP(BTT[[#This Row],[Subprozess
(optionale Auswahl)]],BPML[[Subprozess]:[Zugeordneter Hauptprozess]],3,FALSE)=BTT[[#This Row],[Hauptprozess
(Pflichtauswahl)]],"okay","falscher Subprozess"))</f>
        <v>okay</v>
      </c>
      <c r="AL1459" t="str">
        <f>IF(aktives_Teilprojekt="Master","",IF(BTT[[#This Row],[Verantwortliches TP
(automatisch)]]=VLOOKUP(aktives_Teilprojekt,Teilprojekte[[Teilprojekte]:[Kürzel]],2,FALSE),"okay","Hauptprozess anderes TP"))</f>
        <v>okay</v>
      </c>
      <c r="AM145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5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59" t="str">
        <f>IFERROR(IF(BTT[[#This Row],[SAP-Modul
(Pflichtauswahl)]]&lt;&gt;VLOOKUP(BTT[[#This Row],[Verwendete Transaktion (Pflichtauswahl)]],Transaktionen[[Transaktionen]:[Modul]],3,FALSE),"Modul anders","okay"),"")</f>
        <v>Modul anders</v>
      </c>
      <c r="AP1459" t="str">
        <f>IFERROR(IF(COUNTIFS(BTT[Verwendete Transaktion (Pflichtauswahl)],BTT[[#This Row],[Verwendete Transaktion (Pflichtauswahl)]],BTT[SAP-Modul
(Pflichtauswahl)],"&lt;&gt;"&amp;BTT[[#This Row],[SAP-Modul
(Pflichtauswahl)]])&gt;0,"Modul anders","okay"),"")</f>
        <v>okay</v>
      </c>
      <c r="AQ1459" t="str">
        <f>IFERROR(IF(COUNTIFS(BTT[Verwendete Transaktion (Pflichtauswahl)],BTT[[#This Row],[Verwendete Transaktion (Pflichtauswahl)]],BTT[Verantwortliches TP
(automatisch)],"&lt;&gt;"&amp;BTT[[#This Row],[Verantwortliches TP
(automatisch)]])&gt;0,"Transaktion mehrfach","okay"),"")</f>
        <v>okay</v>
      </c>
      <c r="AR1459" t="str">
        <f>IFERROR(IF(COUNTIFS(BTT[Verwendete Transaktion (Pflichtauswahl)],BTT[[#This Row],[Verwendete Transaktion (Pflichtauswahl)]],BTT[Verantwortliches TP
(automatisch)],"&lt;&gt;"&amp;VLOOKUP(aktives_Teilprojekt,Teilprojekte[[Teilprojekte]:[Kürzel]],2,FALSE))&gt;0,"Transaktion mehrfach","okay"),"")</f>
        <v>okay</v>
      </c>
      <c r="AS1459" t="s">
        <v>4056</v>
      </c>
    </row>
    <row r="1460" spans="1:45">
      <c r="A1460" t="str">
        <f>IFERROR(IF(BTT[[#This Row],[Lfd Nr. 
(aus konsolidierter Datei)]]&lt;&gt;"",BTT[[#This Row],[Lfd Nr. 
(aus konsolidierter Datei)]],VLOOKUP(aktives_Teilprojekt,Teilprojekte[[Teilprojekte]:[Kürzel]],2,FALSE)&amp;ROW(BTT[[#This Row],[Lfd Nr.
(automatisch)]])-2),"")</f>
        <v>FI3197</v>
      </c>
      <c r="B1460" t="s">
        <v>807</v>
      </c>
      <c r="D1460" t="s">
        <v>4057</v>
      </c>
      <c r="E1460" t="str">
        <f>IFERROR(IF(NOT(BTT[[#This Row],[Manuelle Änderung des Verantwortliches TP
(Auswahl - bei Bedarf)]]=""),BTT[[#This Row],[Manuelle Änderung des Verantwortliches TP
(Auswahl - bei Bedarf)]],VLOOKUP(BTT[[#This Row],[Hauptprozess
(Pflichtauswahl)]],Hauptprozesse[],3,FALSE)),"")</f>
        <v>FI</v>
      </c>
      <c r="G1460" t="s">
        <v>809</v>
      </c>
      <c r="H1460" t="s">
        <v>1088</v>
      </c>
      <c r="I1460" t="s">
        <v>4058</v>
      </c>
      <c r="J1460" t="str">
        <f>IFERROR(VLOOKUP(BTT[[#This Row],[Verwendete Transaktion (Pflichtauswahl)]],Transaktionen[[Transaktionen]:[Langtext]],2,FALSE),"")</f>
        <v>Auswertung / Pflege der ILV-Daten</v>
      </c>
      <c r="O1460" t="s">
        <v>83</v>
      </c>
      <c r="T1460" t="s">
        <v>83</v>
      </c>
      <c r="V1460" t="str">
        <f>IFERROR(VLOOKUP(BTT[[#This Row],[Verwendetes Formular
(Auswahl falls relevant)]],Formulare[[Formularbezeichnung]:[Formularname (technisch)]],2,FALSE),"")</f>
        <v/>
      </c>
      <c r="X1460" t="s">
        <v>83</v>
      </c>
      <c r="Y1460" s="4"/>
      <c r="AC1460" s="22" t="s">
        <v>97</v>
      </c>
      <c r="AD1460" t="s">
        <v>98</v>
      </c>
      <c r="AF1460" s="22" t="s">
        <v>97</v>
      </c>
      <c r="AJ1460" t="s">
        <v>99</v>
      </c>
      <c r="AK1460" t="str">
        <f>IF(BTT[[#This Row],[Subprozess
(optionale Auswahl)]]="","okay",IF(VLOOKUP(BTT[[#This Row],[Subprozess
(optionale Auswahl)]],BPML[[Subprozess]:[Zugeordneter Hauptprozess]],3,FALSE)=BTT[[#This Row],[Hauptprozess
(Pflichtauswahl)]],"okay","falscher Subprozess"))</f>
        <v>okay</v>
      </c>
      <c r="AL1460" t="str">
        <f>IF(aktives_Teilprojekt="Master","",IF(BTT[[#This Row],[Verantwortliches TP
(automatisch)]]=VLOOKUP(aktives_Teilprojekt,Teilprojekte[[Teilprojekte]:[Kürzel]],2,FALSE),"okay","Hauptprozess anderes TP"))</f>
        <v>okay</v>
      </c>
      <c r="AM146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0" t="str">
        <f>IFERROR(IF(BTT[[#This Row],[SAP-Modul
(Pflichtauswahl)]]&lt;&gt;VLOOKUP(BTT[[#This Row],[Verwendete Transaktion (Pflichtauswahl)]],Transaktionen[[Transaktionen]:[Modul]],3,FALSE),"Modul anders","okay"),"")</f>
        <v>Modul anders</v>
      </c>
      <c r="AP1460" t="str">
        <f>IFERROR(IF(COUNTIFS(BTT[Verwendete Transaktion (Pflichtauswahl)],BTT[[#This Row],[Verwendete Transaktion (Pflichtauswahl)]],BTT[SAP-Modul
(Pflichtauswahl)],"&lt;&gt;"&amp;BTT[[#This Row],[SAP-Modul
(Pflichtauswahl)]])&gt;0,"Modul anders","okay"),"")</f>
        <v>okay</v>
      </c>
      <c r="AQ1460" t="str">
        <f>IFERROR(IF(COUNTIFS(BTT[Verwendete Transaktion (Pflichtauswahl)],BTT[[#This Row],[Verwendete Transaktion (Pflichtauswahl)]],BTT[Verantwortliches TP
(automatisch)],"&lt;&gt;"&amp;BTT[[#This Row],[Verantwortliches TP
(automatisch)]])&gt;0,"Transaktion mehrfach","okay"),"")</f>
        <v>okay</v>
      </c>
      <c r="AR1460" t="str">
        <f>IFERROR(IF(COUNTIFS(BTT[Verwendete Transaktion (Pflichtauswahl)],BTT[[#This Row],[Verwendete Transaktion (Pflichtauswahl)]],BTT[Verantwortliches TP
(automatisch)],"&lt;&gt;"&amp;VLOOKUP(aktives_Teilprojekt,Teilprojekte[[Teilprojekte]:[Kürzel]],2,FALSE))&gt;0,"Transaktion mehrfach","okay"),"")</f>
        <v>okay</v>
      </c>
      <c r="AS1460" t="s">
        <v>4059</v>
      </c>
    </row>
    <row r="1461" spans="1:45">
      <c r="A1461" t="str">
        <f>IFERROR(IF(BTT[[#This Row],[Lfd Nr. 
(aus konsolidierter Datei)]]&lt;&gt;"",BTT[[#This Row],[Lfd Nr. 
(aus konsolidierter Datei)]],VLOOKUP(aktives_Teilprojekt,Teilprojekte[[Teilprojekte]:[Kürzel]],2,FALSE)&amp;ROW(BTT[[#This Row],[Lfd Nr.
(automatisch)]])-2),"")</f>
        <v>FI2937</v>
      </c>
      <c r="B1461" t="s">
        <v>825</v>
      </c>
      <c r="D1461" t="s">
        <v>4060</v>
      </c>
      <c r="E1461" t="str">
        <f>IFERROR(IF(NOT(BTT[[#This Row],[Manuelle Änderung des Verantwortliches TP
(Auswahl - bei Bedarf)]]=""),BTT[[#This Row],[Manuelle Änderung des Verantwortliches TP
(Auswahl - bei Bedarf)]],VLOOKUP(BTT[[#This Row],[Hauptprozess
(Pflichtauswahl)]],Hauptprozesse[],3,FALSE)),"")</f>
        <v>FI</v>
      </c>
      <c r="G1461" t="s">
        <v>809</v>
      </c>
      <c r="H1461" t="s">
        <v>831</v>
      </c>
      <c r="I1461" t="s">
        <v>4061</v>
      </c>
      <c r="J1461" t="str">
        <f>IFERROR(VLOOKUP(BTT[[#This Row],[Verwendete Transaktion (Pflichtauswahl)]],Transaktionen[[Transaktionen]:[Langtext]],2,FALSE),"")</f>
        <v>Ist-,Plandaten EP BeEntlastung Downl</v>
      </c>
      <c r="O1461" t="s">
        <v>83</v>
      </c>
      <c r="T1461" t="s">
        <v>83</v>
      </c>
      <c r="V1461" t="str">
        <f>IFERROR(VLOOKUP(BTT[[#This Row],[Verwendetes Formular
(Auswahl falls relevant)]],Formulare[[Formularbezeichnung]:[Formularname (technisch)]],2,FALSE),"")</f>
        <v/>
      </c>
      <c r="X1461" t="s">
        <v>83</v>
      </c>
      <c r="Y1461" s="4"/>
      <c r="AC1461" s="22" t="s">
        <v>97</v>
      </c>
      <c r="AD1461" t="s">
        <v>98</v>
      </c>
      <c r="AF1461" s="22" t="s">
        <v>97</v>
      </c>
      <c r="AJ1461" t="s">
        <v>99</v>
      </c>
      <c r="AK1461" t="str">
        <f>IF(BTT[[#This Row],[Subprozess
(optionale Auswahl)]]="","okay",IF(VLOOKUP(BTT[[#This Row],[Subprozess
(optionale Auswahl)]],BPML[[Subprozess]:[Zugeordneter Hauptprozess]],3,FALSE)=BTT[[#This Row],[Hauptprozess
(Pflichtauswahl)]],"okay","falscher Subprozess"))</f>
        <v>okay</v>
      </c>
      <c r="AL1461" t="str">
        <f>IF(aktives_Teilprojekt="Master","",IF(BTT[[#This Row],[Verantwortliches TP
(automatisch)]]=VLOOKUP(aktives_Teilprojekt,Teilprojekte[[Teilprojekte]:[Kürzel]],2,FALSE),"okay","Hauptprozess anderes TP"))</f>
        <v>okay</v>
      </c>
      <c r="AM146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1" t="str">
        <f>IFERROR(IF(BTT[[#This Row],[SAP-Modul
(Pflichtauswahl)]]&lt;&gt;VLOOKUP(BTT[[#This Row],[Verwendete Transaktion (Pflichtauswahl)]],Transaktionen[[Transaktionen]:[Modul]],3,FALSE),"Modul anders","okay"),"")</f>
        <v>okay</v>
      </c>
      <c r="AP1461" t="str">
        <f>IFERROR(IF(COUNTIFS(BTT[Verwendete Transaktion (Pflichtauswahl)],BTT[[#This Row],[Verwendete Transaktion (Pflichtauswahl)]],BTT[SAP-Modul
(Pflichtauswahl)],"&lt;&gt;"&amp;BTT[[#This Row],[SAP-Modul
(Pflichtauswahl)]])&gt;0,"Modul anders","okay"),"")</f>
        <v>okay</v>
      </c>
      <c r="AQ1461" t="str">
        <f>IFERROR(IF(COUNTIFS(BTT[Verwendete Transaktion (Pflichtauswahl)],BTT[[#This Row],[Verwendete Transaktion (Pflichtauswahl)]],BTT[Verantwortliches TP
(automatisch)],"&lt;&gt;"&amp;BTT[[#This Row],[Verantwortliches TP
(automatisch)]])&gt;0,"Transaktion mehrfach","okay"),"")</f>
        <v>okay</v>
      </c>
      <c r="AR1461" t="str">
        <f>IFERROR(IF(COUNTIFS(BTT[Verwendete Transaktion (Pflichtauswahl)],BTT[[#This Row],[Verwendete Transaktion (Pflichtauswahl)]],BTT[Verantwortliches TP
(automatisch)],"&lt;&gt;"&amp;VLOOKUP(aktives_Teilprojekt,Teilprojekte[[Teilprojekte]:[Kürzel]],2,FALSE))&gt;0,"Transaktion mehrfach","okay"),"")</f>
        <v>okay</v>
      </c>
      <c r="AS1461" t="s">
        <v>4062</v>
      </c>
    </row>
    <row r="1462" spans="1:45">
      <c r="A1462" t="str">
        <f>IFERROR(IF(BTT[[#This Row],[Lfd Nr. 
(aus konsolidierter Datei)]]&lt;&gt;"",BTT[[#This Row],[Lfd Nr. 
(aus konsolidierter Datei)]],VLOOKUP(aktives_Teilprojekt,Teilprojekte[[Teilprojekte]:[Kürzel]],2,FALSE)&amp;ROW(BTT[[#This Row],[Lfd Nr.
(automatisch)]])-2),"")</f>
        <v>FI3223</v>
      </c>
      <c r="B1462" t="s">
        <v>841</v>
      </c>
      <c r="D1462" t="s">
        <v>4063</v>
      </c>
      <c r="E1462" t="str">
        <f>IFERROR(IF(NOT(BTT[[#This Row],[Manuelle Änderung des Verantwortliches TP
(Auswahl - bei Bedarf)]]=""),BTT[[#This Row],[Manuelle Änderung des Verantwortliches TP
(Auswahl - bei Bedarf)]],VLOOKUP(BTT[[#This Row],[Hauptprozess
(Pflichtauswahl)]],Hauptprozesse[],3,FALSE)),"")</f>
        <v>FI</v>
      </c>
      <c r="F1462" t="s">
        <v>5</v>
      </c>
      <c r="G1462" t="s">
        <v>809</v>
      </c>
      <c r="H1462" t="s">
        <v>831</v>
      </c>
      <c r="I1462" t="s">
        <v>4064</v>
      </c>
      <c r="J1462" t="str">
        <f>IFERROR(VLOOKUP(BTT[[#This Row],[Verwendete Transaktion (Pflichtauswahl)]],Transaktionen[[Transaktionen]:[Langtext]],2,FALSE),"")</f>
        <v>Automatische Plankostenverteilung</v>
      </c>
      <c r="O1462" t="s">
        <v>83</v>
      </c>
      <c r="T1462" t="s">
        <v>83</v>
      </c>
      <c r="V1462" t="str">
        <f>IFERROR(VLOOKUP(BTT[[#This Row],[Verwendetes Formular
(Auswahl falls relevant)]],Formulare[[Formularbezeichnung]:[Formularname (technisch)]],2,FALSE),"")</f>
        <v/>
      </c>
      <c r="X1462" t="s">
        <v>83</v>
      </c>
      <c r="Y1462" s="4"/>
      <c r="AC1462" s="22" t="s">
        <v>97</v>
      </c>
      <c r="AD1462" t="s">
        <v>98</v>
      </c>
      <c r="AF1462" s="22" t="s">
        <v>97</v>
      </c>
      <c r="AJ1462" t="s">
        <v>99</v>
      </c>
      <c r="AK1462" t="str">
        <f>IF(BTT[[#This Row],[Subprozess
(optionale Auswahl)]]="","okay",IF(VLOOKUP(BTT[[#This Row],[Subprozess
(optionale Auswahl)]],BPML[[Subprozess]:[Zugeordneter Hauptprozess]],3,FALSE)=BTT[[#This Row],[Hauptprozess
(Pflichtauswahl)]],"okay","falscher Subprozess"))</f>
        <v>okay</v>
      </c>
      <c r="AL1462" t="str">
        <f>IF(aktives_Teilprojekt="Master","",IF(BTT[[#This Row],[Verantwortliches TP
(automatisch)]]=VLOOKUP(aktives_Teilprojekt,Teilprojekte[[Teilprojekte]:[Kürzel]],2,FALSE),"okay","Hauptprozess anderes TP"))</f>
        <v>okay</v>
      </c>
      <c r="AM146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2" t="str">
        <f>IFERROR(IF(BTT[[#This Row],[SAP-Modul
(Pflichtauswahl)]]&lt;&gt;VLOOKUP(BTT[[#This Row],[Verwendete Transaktion (Pflichtauswahl)]],Transaktionen[[Transaktionen]:[Modul]],3,FALSE),"Modul anders","okay"),"")</f>
        <v>Modul anders</v>
      </c>
      <c r="AP1462" t="str">
        <f>IFERROR(IF(COUNTIFS(BTT[Verwendete Transaktion (Pflichtauswahl)],BTT[[#This Row],[Verwendete Transaktion (Pflichtauswahl)]],BTT[SAP-Modul
(Pflichtauswahl)],"&lt;&gt;"&amp;BTT[[#This Row],[SAP-Modul
(Pflichtauswahl)]])&gt;0,"Modul anders","okay"),"")</f>
        <v>okay</v>
      </c>
      <c r="AQ1462" t="str">
        <f>IFERROR(IF(COUNTIFS(BTT[Verwendete Transaktion (Pflichtauswahl)],BTT[[#This Row],[Verwendete Transaktion (Pflichtauswahl)]],BTT[Verantwortliches TP
(automatisch)],"&lt;&gt;"&amp;BTT[[#This Row],[Verantwortliches TP
(automatisch)]])&gt;0,"Transaktion mehrfach","okay"),"")</f>
        <v>okay</v>
      </c>
      <c r="AR1462" t="str">
        <f>IFERROR(IF(COUNTIFS(BTT[Verwendete Transaktion (Pflichtauswahl)],BTT[[#This Row],[Verwendete Transaktion (Pflichtauswahl)]],BTT[Verantwortliches TP
(automatisch)],"&lt;&gt;"&amp;VLOOKUP(aktives_Teilprojekt,Teilprojekte[[Teilprojekte]:[Kürzel]],2,FALSE))&gt;0,"Transaktion mehrfach","okay"),"")</f>
        <v>okay</v>
      </c>
      <c r="AS1462" t="s">
        <v>4065</v>
      </c>
    </row>
    <row r="1463" spans="1:45">
      <c r="A1463" t="str">
        <f>IFERROR(IF(BTT[[#This Row],[Lfd Nr. 
(aus konsolidierter Datei)]]&lt;&gt;"",BTT[[#This Row],[Lfd Nr. 
(aus konsolidierter Datei)]],VLOOKUP(aktives_Teilprojekt,Teilprojekte[[Teilprojekte]:[Kürzel]],2,FALSE)&amp;ROW(BTT[[#This Row],[Lfd Nr.
(automatisch)]])-2),"")</f>
        <v>FI2898</v>
      </c>
      <c r="B1463" t="s">
        <v>825</v>
      </c>
      <c r="D1463" t="s">
        <v>4066</v>
      </c>
      <c r="E1463" t="str">
        <f>IFERROR(IF(NOT(BTT[[#This Row],[Manuelle Änderung des Verantwortliches TP
(Auswahl - bei Bedarf)]]=""),BTT[[#This Row],[Manuelle Änderung des Verantwortliches TP
(Auswahl - bei Bedarf)]],VLOOKUP(BTT[[#This Row],[Hauptprozess
(Pflichtauswahl)]],Hauptprozesse[],3,FALSE)),"")</f>
        <v>FI</v>
      </c>
      <c r="G1463" t="s">
        <v>809</v>
      </c>
      <c r="H1463" t="s">
        <v>831</v>
      </c>
      <c r="I1463" t="s">
        <v>4067</v>
      </c>
      <c r="J1463" t="str">
        <f>IFERROR(VLOOKUP(BTT[[#This Row],[Verwendete Transaktion (Pflichtauswahl)]],Transaktionen[[Transaktionen]:[Langtext]],2,FALSE),"")</f>
        <v>Kostenstellengruppe Listen u. Export</v>
      </c>
      <c r="O1463" t="s">
        <v>83</v>
      </c>
      <c r="T1463" t="s">
        <v>83</v>
      </c>
      <c r="V1463" t="str">
        <f>IFERROR(VLOOKUP(BTT[[#This Row],[Verwendetes Formular
(Auswahl falls relevant)]],Formulare[[Formularbezeichnung]:[Formularname (technisch)]],2,FALSE),"")</f>
        <v/>
      </c>
      <c r="X1463" t="s">
        <v>83</v>
      </c>
      <c r="Y1463" s="4"/>
      <c r="AC1463" s="22" t="s">
        <v>97</v>
      </c>
      <c r="AD1463" t="s">
        <v>98</v>
      </c>
      <c r="AF1463" s="22" t="s">
        <v>97</v>
      </c>
      <c r="AG1463" t="s">
        <v>792</v>
      </c>
      <c r="AJ1463" t="s">
        <v>99</v>
      </c>
      <c r="AK1463" t="str">
        <f>IF(BTT[[#This Row],[Subprozess
(optionale Auswahl)]]="","okay",IF(VLOOKUP(BTT[[#This Row],[Subprozess
(optionale Auswahl)]],BPML[[Subprozess]:[Zugeordneter Hauptprozess]],3,FALSE)=BTT[[#This Row],[Hauptprozess
(Pflichtauswahl)]],"okay","falscher Subprozess"))</f>
        <v>okay</v>
      </c>
      <c r="AL1463" t="str">
        <f>IF(aktives_Teilprojekt="Master","",IF(BTT[[#This Row],[Verantwortliches TP
(automatisch)]]=VLOOKUP(aktives_Teilprojekt,Teilprojekte[[Teilprojekte]:[Kürzel]],2,FALSE),"okay","Hauptprozess anderes TP"))</f>
        <v>okay</v>
      </c>
      <c r="AM146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3" t="str">
        <f>IFERROR(IF(BTT[[#This Row],[SAP-Modul
(Pflichtauswahl)]]&lt;&gt;VLOOKUP(BTT[[#This Row],[Verwendete Transaktion (Pflichtauswahl)]],Transaktionen[[Transaktionen]:[Modul]],3,FALSE),"Modul anders","okay"),"")</f>
        <v>Modul anders</v>
      </c>
      <c r="AP1463" t="str">
        <f>IFERROR(IF(COUNTIFS(BTT[Verwendete Transaktion (Pflichtauswahl)],BTT[[#This Row],[Verwendete Transaktion (Pflichtauswahl)]],BTT[SAP-Modul
(Pflichtauswahl)],"&lt;&gt;"&amp;BTT[[#This Row],[SAP-Modul
(Pflichtauswahl)]])&gt;0,"Modul anders","okay"),"")</f>
        <v>okay</v>
      </c>
      <c r="AQ1463" t="str">
        <f>IFERROR(IF(COUNTIFS(BTT[Verwendete Transaktion (Pflichtauswahl)],BTT[[#This Row],[Verwendete Transaktion (Pflichtauswahl)]],BTT[Verantwortliches TP
(automatisch)],"&lt;&gt;"&amp;BTT[[#This Row],[Verantwortliches TP
(automatisch)]])&gt;0,"Transaktion mehrfach","okay"),"")</f>
        <v>okay</v>
      </c>
      <c r="AR1463" t="str">
        <f>IFERROR(IF(COUNTIFS(BTT[Verwendete Transaktion (Pflichtauswahl)],BTT[[#This Row],[Verwendete Transaktion (Pflichtauswahl)]],BTT[Verantwortliches TP
(automatisch)],"&lt;&gt;"&amp;VLOOKUP(aktives_Teilprojekt,Teilprojekte[[Teilprojekte]:[Kürzel]],2,FALSE))&gt;0,"Transaktion mehrfach","okay"),"")</f>
        <v>okay</v>
      </c>
      <c r="AS1463" t="s">
        <v>4068</v>
      </c>
    </row>
    <row r="1464" spans="1:45">
      <c r="A1464" t="str">
        <f>IFERROR(IF(BTT[[#This Row],[Lfd Nr. 
(aus konsolidierter Datei)]]&lt;&gt;"",BTT[[#This Row],[Lfd Nr. 
(aus konsolidierter Datei)]],VLOOKUP(aktives_Teilprojekt,Teilprojekte[[Teilprojekte]:[Kürzel]],2,FALSE)&amp;ROW(BTT[[#This Row],[Lfd Nr.
(automatisch)]])-2),"")</f>
        <v>FI3101</v>
      </c>
      <c r="B1464" t="s">
        <v>807</v>
      </c>
      <c r="D1464" t="s">
        <v>4069</v>
      </c>
      <c r="E1464" t="str">
        <f>IFERROR(IF(NOT(BTT[[#This Row],[Manuelle Änderung des Verantwortliches TP
(Auswahl - bei Bedarf)]]=""),BTT[[#This Row],[Manuelle Änderung des Verantwortliches TP
(Auswahl - bei Bedarf)]],VLOOKUP(BTT[[#This Row],[Hauptprozess
(Pflichtauswahl)]],Hauptprozesse[],3,FALSE)),"")</f>
        <v>FI</v>
      </c>
      <c r="G1464" t="s">
        <v>809</v>
      </c>
      <c r="H1464" t="s">
        <v>831</v>
      </c>
      <c r="I1464" t="s">
        <v>4067</v>
      </c>
      <c r="J1464" t="str">
        <f>IFERROR(VLOOKUP(BTT[[#This Row],[Verwendete Transaktion (Pflichtauswahl)]],Transaktionen[[Transaktionen]:[Langtext]],2,FALSE),"")</f>
        <v>Kostenstellengruppe Listen u. Export</v>
      </c>
      <c r="O1464" t="s">
        <v>83</v>
      </c>
      <c r="T1464" t="s">
        <v>83</v>
      </c>
      <c r="V1464" t="str">
        <f>IFERROR(VLOOKUP(BTT[[#This Row],[Verwendetes Formular
(Auswahl falls relevant)]],Formulare[[Formularbezeichnung]:[Formularname (technisch)]],2,FALSE),"")</f>
        <v/>
      </c>
      <c r="X1464" t="s">
        <v>83</v>
      </c>
      <c r="Y1464" s="4"/>
      <c r="AC1464" s="22" t="s">
        <v>97</v>
      </c>
      <c r="AD1464" t="s">
        <v>98</v>
      </c>
      <c r="AF1464" s="22" t="s">
        <v>97</v>
      </c>
      <c r="AJ1464" t="s">
        <v>99</v>
      </c>
      <c r="AK1464" t="str">
        <f>IF(BTT[[#This Row],[Subprozess
(optionale Auswahl)]]="","okay",IF(VLOOKUP(BTT[[#This Row],[Subprozess
(optionale Auswahl)]],BPML[[Subprozess]:[Zugeordneter Hauptprozess]],3,FALSE)=BTT[[#This Row],[Hauptprozess
(Pflichtauswahl)]],"okay","falscher Subprozess"))</f>
        <v>okay</v>
      </c>
      <c r="AL1464" t="str">
        <f>IF(aktives_Teilprojekt="Master","",IF(BTT[[#This Row],[Verantwortliches TP
(automatisch)]]=VLOOKUP(aktives_Teilprojekt,Teilprojekte[[Teilprojekte]:[Kürzel]],2,FALSE),"okay","Hauptprozess anderes TP"))</f>
        <v>okay</v>
      </c>
      <c r="AM146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4" t="str">
        <f>IFERROR(IF(BTT[[#This Row],[SAP-Modul
(Pflichtauswahl)]]&lt;&gt;VLOOKUP(BTT[[#This Row],[Verwendete Transaktion (Pflichtauswahl)]],Transaktionen[[Transaktionen]:[Modul]],3,FALSE),"Modul anders","okay"),"")</f>
        <v>Modul anders</v>
      </c>
      <c r="AP1464" t="str">
        <f>IFERROR(IF(COUNTIFS(BTT[Verwendete Transaktion (Pflichtauswahl)],BTT[[#This Row],[Verwendete Transaktion (Pflichtauswahl)]],BTT[SAP-Modul
(Pflichtauswahl)],"&lt;&gt;"&amp;BTT[[#This Row],[SAP-Modul
(Pflichtauswahl)]])&gt;0,"Modul anders","okay"),"")</f>
        <v>okay</v>
      </c>
      <c r="AQ1464" t="str">
        <f>IFERROR(IF(COUNTIFS(BTT[Verwendete Transaktion (Pflichtauswahl)],BTT[[#This Row],[Verwendete Transaktion (Pflichtauswahl)]],BTT[Verantwortliches TP
(automatisch)],"&lt;&gt;"&amp;BTT[[#This Row],[Verantwortliches TP
(automatisch)]])&gt;0,"Transaktion mehrfach","okay"),"")</f>
        <v>okay</v>
      </c>
      <c r="AR1464" t="str">
        <f>IFERROR(IF(COUNTIFS(BTT[Verwendete Transaktion (Pflichtauswahl)],BTT[[#This Row],[Verwendete Transaktion (Pflichtauswahl)]],BTT[Verantwortliches TP
(automatisch)],"&lt;&gt;"&amp;VLOOKUP(aktives_Teilprojekt,Teilprojekte[[Teilprojekte]:[Kürzel]],2,FALSE))&gt;0,"Transaktion mehrfach","okay"),"")</f>
        <v>okay</v>
      </c>
      <c r="AS1464" t="s">
        <v>4070</v>
      </c>
    </row>
    <row r="1465" spans="1:45">
      <c r="A1465" t="str">
        <f>IFERROR(IF(BTT[[#This Row],[Lfd Nr. 
(aus konsolidierter Datei)]]&lt;&gt;"",BTT[[#This Row],[Lfd Nr. 
(aus konsolidierter Datei)]],VLOOKUP(aktives_Teilprojekt,Teilprojekte[[Teilprojekte]:[Kürzel]],2,FALSE)&amp;ROW(BTT[[#This Row],[Lfd Nr.
(automatisch)]])-2),"")</f>
        <v>FI3198</v>
      </c>
      <c r="B1465" t="s">
        <v>807</v>
      </c>
      <c r="D1465" t="s">
        <v>4071</v>
      </c>
      <c r="E1465" t="str">
        <f>IFERROR(IF(NOT(BTT[[#This Row],[Manuelle Änderung des Verantwortliches TP
(Auswahl - bei Bedarf)]]=""),BTT[[#This Row],[Manuelle Änderung des Verantwortliches TP
(Auswahl - bei Bedarf)]],VLOOKUP(BTT[[#This Row],[Hauptprozess
(Pflichtauswahl)]],Hauptprozesse[],3,FALSE)),"")</f>
        <v>FI</v>
      </c>
      <c r="G1465" t="s">
        <v>809</v>
      </c>
      <c r="H1465" t="s">
        <v>1088</v>
      </c>
      <c r="I1465" t="s">
        <v>4072</v>
      </c>
      <c r="J1465" t="str">
        <f>IFERROR(VLOOKUP(BTT[[#This Row],[Verwendete Transaktion (Pflichtauswahl)]],Transaktionen[[Transaktionen]:[Langtext]],2,FALSE),"")</f>
        <v>Ausw.. LA u. stat. KZ zu Aufträgen</v>
      </c>
      <c r="O1465" t="s">
        <v>83</v>
      </c>
      <c r="T1465" t="s">
        <v>83</v>
      </c>
      <c r="V1465" t="str">
        <f>IFERROR(VLOOKUP(BTT[[#This Row],[Verwendetes Formular
(Auswahl falls relevant)]],Formulare[[Formularbezeichnung]:[Formularname (technisch)]],2,FALSE),"")</f>
        <v/>
      </c>
      <c r="X1465" t="s">
        <v>83</v>
      </c>
      <c r="Y1465" s="4"/>
      <c r="AC1465" s="22" t="s">
        <v>97</v>
      </c>
      <c r="AD1465" t="s">
        <v>98</v>
      </c>
      <c r="AF1465" s="22" t="s">
        <v>97</v>
      </c>
      <c r="AJ1465" t="s">
        <v>99</v>
      </c>
      <c r="AK1465" t="str">
        <f>IF(BTT[[#This Row],[Subprozess
(optionale Auswahl)]]="","okay",IF(VLOOKUP(BTT[[#This Row],[Subprozess
(optionale Auswahl)]],BPML[[Subprozess]:[Zugeordneter Hauptprozess]],3,FALSE)=BTT[[#This Row],[Hauptprozess
(Pflichtauswahl)]],"okay","falscher Subprozess"))</f>
        <v>okay</v>
      </c>
      <c r="AL1465" t="str">
        <f>IF(aktives_Teilprojekt="Master","",IF(BTT[[#This Row],[Verantwortliches TP
(automatisch)]]=VLOOKUP(aktives_Teilprojekt,Teilprojekte[[Teilprojekte]:[Kürzel]],2,FALSE),"okay","Hauptprozess anderes TP"))</f>
        <v>okay</v>
      </c>
      <c r="AM146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5" t="str">
        <f>IFERROR(IF(BTT[[#This Row],[SAP-Modul
(Pflichtauswahl)]]&lt;&gt;VLOOKUP(BTT[[#This Row],[Verwendete Transaktion (Pflichtauswahl)]],Transaktionen[[Transaktionen]:[Modul]],3,FALSE),"Modul anders","okay"),"")</f>
        <v>okay</v>
      </c>
      <c r="AP1465" t="str">
        <f>IFERROR(IF(COUNTIFS(BTT[Verwendete Transaktion (Pflichtauswahl)],BTT[[#This Row],[Verwendete Transaktion (Pflichtauswahl)]],BTT[SAP-Modul
(Pflichtauswahl)],"&lt;&gt;"&amp;BTT[[#This Row],[SAP-Modul
(Pflichtauswahl)]])&gt;0,"Modul anders","okay"),"")</f>
        <v>okay</v>
      </c>
      <c r="AQ1465" t="str">
        <f>IFERROR(IF(COUNTIFS(BTT[Verwendete Transaktion (Pflichtauswahl)],BTT[[#This Row],[Verwendete Transaktion (Pflichtauswahl)]],BTT[Verantwortliches TP
(automatisch)],"&lt;&gt;"&amp;BTT[[#This Row],[Verantwortliches TP
(automatisch)]])&gt;0,"Transaktion mehrfach","okay"),"")</f>
        <v>okay</v>
      </c>
      <c r="AR1465" t="str">
        <f>IFERROR(IF(COUNTIFS(BTT[Verwendete Transaktion (Pflichtauswahl)],BTT[[#This Row],[Verwendete Transaktion (Pflichtauswahl)]],BTT[Verantwortliches TP
(automatisch)],"&lt;&gt;"&amp;VLOOKUP(aktives_Teilprojekt,Teilprojekte[[Teilprojekte]:[Kürzel]],2,FALSE))&gt;0,"Transaktion mehrfach","okay"),"")</f>
        <v>okay</v>
      </c>
      <c r="AS1465" t="s">
        <v>4073</v>
      </c>
    </row>
    <row r="1466" spans="1:45">
      <c r="A1466" t="str">
        <f>IFERROR(IF(BTT[[#This Row],[Lfd Nr. 
(aus konsolidierter Datei)]]&lt;&gt;"",BTT[[#This Row],[Lfd Nr. 
(aus konsolidierter Datei)]],VLOOKUP(aktives_Teilprojekt,Teilprojekte[[Teilprojekte]:[Kürzel]],2,FALSE)&amp;ROW(BTT[[#This Row],[Lfd Nr.
(automatisch)]])-2),"")</f>
        <v>FI2956</v>
      </c>
      <c r="B1466" t="s">
        <v>825</v>
      </c>
      <c r="D1466" t="s">
        <v>4074</v>
      </c>
      <c r="E1466" t="str">
        <f>IFERROR(IF(NOT(BTT[[#This Row],[Manuelle Änderung des Verantwortliches TP
(Auswahl - bei Bedarf)]]=""),BTT[[#This Row],[Manuelle Änderung des Verantwortliches TP
(Auswahl - bei Bedarf)]],VLOOKUP(BTT[[#This Row],[Hauptprozess
(Pflichtauswahl)]],Hauptprozesse[],3,FALSE)),"")</f>
        <v>FI</v>
      </c>
      <c r="G1466" t="s">
        <v>809</v>
      </c>
      <c r="H1466" t="s">
        <v>831</v>
      </c>
      <c r="I1466" t="s">
        <v>4075</v>
      </c>
      <c r="J1466" t="str">
        <f>IFERROR(VLOOKUP(BTT[[#This Row],[Verwendete Transaktion (Pflichtauswahl)]],Transaktionen[[Transaktionen]:[Langtext]],2,FALSE),"")</f>
        <v>Ausw. Aufträge m. Kosten LA u. Kennz</v>
      </c>
      <c r="O1466" t="s">
        <v>83</v>
      </c>
      <c r="T1466" t="s">
        <v>83</v>
      </c>
      <c r="V1466" t="str">
        <f>IFERROR(VLOOKUP(BTT[[#This Row],[Verwendetes Formular
(Auswahl falls relevant)]],Formulare[[Formularbezeichnung]:[Formularname (technisch)]],2,FALSE),"")</f>
        <v/>
      </c>
      <c r="X1466" t="s">
        <v>83</v>
      </c>
      <c r="Y1466" s="4"/>
      <c r="AC1466" s="22" t="s">
        <v>97</v>
      </c>
      <c r="AD1466" t="s">
        <v>98</v>
      </c>
      <c r="AF1466" s="22" t="s">
        <v>97</v>
      </c>
      <c r="AJ1466" t="s">
        <v>99</v>
      </c>
      <c r="AK1466" t="str">
        <f>IF(BTT[[#This Row],[Subprozess
(optionale Auswahl)]]="","okay",IF(VLOOKUP(BTT[[#This Row],[Subprozess
(optionale Auswahl)]],BPML[[Subprozess]:[Zugeordneter Hauptprozess]],3,FALSE)=BTT[[#This Row],[Hauptprozess
(Pflichtauswahl)]],"okay","falscher Subprozess"))</f>
        <v>okay</v>
      </c>
      <c r="AL1466" t="str">
        <f>IF(aktives_Teilprojekt="Master","",IF(BTT[[#This Row],[Verantwortliches TP
(automatisch)]]=VLOOKUP(aktives_Teilprojekt,Teilprojekte[[Teilprojekte]:[Kürzel]],2,FALSE),"okay","Hauptprozess anderes TP"))</f>
        <v>okay</v>
      </c>
      <c r="AM146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6" t="str">
        <f>IFERROR(IF(BTT[[#This Row],[SAP-Modul
(Pflichtauswahl)]]&lt;&gt;VLOOKUP(BTT[[#This Row],[Verwendete Transaktion (Pflichtauswahl)]],Transaktionen[[Transaktionen]:[Modul]],3,FALSE),"Modul anders","okay"),"")</f>
        <v>Modul anders</v>
      </c>
      <c r="AP1466" t="str">
        <f>IFERROR(IF(COUNTIFS(BTT[Verwendete Transaktion (Pflichtauswahl)],BTT[[#This Row],[Verwendete Transaktion (Pflichtauswahl)]],BTT[SAP-Modul
(Pflichtauswahl)],"&lt;&gt;"&amp;BTT[[#This Row],[SAP-Modul
(Pflichtauswahl)]])&gt;0,"Modul anders","okay"),"")</f>
        <v>okay</v>
      </c>
      <c r="AQ1466" t="str">
        <f>IFERROR(IF(COUNTIFS(BTT[Verwendete Transaktion (Pflichtauswahl)],BTT[[#This Row],[Verwendete Transaktion (Pflichtauswahl)]],BTT[Verantwortliches TP
(automatisch)],"&lt;&gt;"&amp;BTT[[#This Row],[Verantwortliches TP
(automatisch)]])&gt;0,"Transaktion mehrfach","okay"),"")</f>
        <v>okay</v>
      </c>
      <c r="AR1466" t="str">
        <f>IFERROR(IF(COUNTIFS(BTT[Verwendete Transaktion (Pflichtauswahl)],BTT[[#This Row],[Verwendete Transaktion (Pflichtauswahl)]],BTT[Verantwortliches TP
(automatisch)],"&lt;&gt;"&amp;VLOOKUP(aktives_Teilprojekt,Teilprojekte[[Teilprojekte]:[Kürzel]],2,FALSE))&gt;0,"Transaktion mehrfach","okay"),"")</f>
        <v>okay</v>
      </c>
      <c r="AS1466" t="s">
        <v>4076</v>
      </c>
    </row>
    <row r="1467" spans="1:45">
      <c r="A1467" t="str">
        <f>IFERROR(IF(BTT[[#This Row],[Lfd Nr. 
(aus konsolidierter Datei)]]&lt;&gt;"",BTT[[#This Row],[Lfd Nr. 
(aus konsolidierter Datei)]],VLOOKUP(aktives_Teilprojekt,Teilprojekte[[Teilprojekte]:[Kürzel]],2,FALSE)&amp;ROW(BTT[[#This Row],[Lfd Nr.
(automatisch)]])-2),"")</f>
        <v>FI3199</v>
      </c>
      <c r="B1467" t="s">
        <v>807</v>
      </c>
      <c r="D1467" t="s">
        <v>4077</v>
      </c>
      <c r="E1467" t="str">
        <f>IFERROR(IF(NOT(BTT[[#This Row],[Manuelle Änderung des Verantwortliches TP
(Auswahl - bei Bedarf)]]=""),BTT[[#This Row],[Manuelle Änderung des Verantwortliches TP
(Auswahl - bei Bedarf)]],VLOOKUP(BTT[[#This Row],[Hauptprozess
(Pflichtauswahl)]],Hauptprozesse[],3,FALSE)),"")</f>
        <v>FI</v>
      </c>
      <c r="G1467" t="s">
        <v>809</v>
      </c>
      <c r="H1467" t="s">
        <v>1088</v>
      </c>
      <c r="I1467" t="s">
        <v>4078</v>
      </c>
      <c r="J1467" t="str">
        <f>IFERROR(VLOOKUP(BTT[[#This Row],[Verwendete Transaktion (Pflichtauswahl)]],Transaktionen[[Transaktionen]:[Langtext]],2,FALSE),"")</f>
        <v>Ausw.. LA u. stat. KZ zu Kostenst.</v>
      </c>
      <c r="O1467" t="s">
        <v>83</v>
      </c>
      <c r="T1467" t="s">
        <v>83</v>
      </c>
      <c r="V1467" t="str">
        <f>IFERROR(VLOOKUP(BTT[[#This Row],[Verwendetes Formular
(Auswahl falls relevant)]],Formulare[[Formularbezeichnung]:[Formularname (technisch)]],2,FALSE),"")</f>
        <v/>
      </c>
      <c r="X1467" t="s">
        <v>83</v>
      </c>
      <c r="Y1467" s="4"/>
      <c r="AC1467" s="22" t="s">
        <v>97</v>
      </c>
      <c r="AD1467" t="s">
        <v>98</v>
      </c>
      <c r="AF1467" s="22" t="s">
        <v>97</v>
      </c>
      <c r="AJ1467" t="s">
        <v>99</v>
      </c>
      <c r="AK1467" t="str">
        <f>IF(BTT[[#This Row],[Subprozess
(optionale Auswahl)]]="","okay",IF(VLOOKUP(BTT[[#This Row],[Subprozess
(optionale Auswahl)]],BPML[[Subprozess]:[Zugeordneter Hauptprozess]],3,FALSE)=BTT[[#This Row],[Hauptprozess
(Pflichtauswahl)]],"okay","falscher Subprozess"))</f>
        <v>okay</v>
      </c>
      <c r="AL1467" t="str">
        <f>IF(aktives_Teilprojekt="Master","",IF(BTT[[#This Row],[Verantwortliches TP
(automatisch)]]=VLOOKUP(aktives_Teilprojekt,Teilprojekte[[Teilprojekte]:[Kürzel]],2,FALSE),"okay","Hauptprozess anderes TP"))</f>
        <v>okay</v>
      </c>
      <c r="AM146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7" t="str">
        <f>IFERROR(IF(BTT[[#This Row],[SAP-Modul
(Pflichtauswahl)]]&lt;&gt;VLOOKUP(BTT[[#This Row],[Verwendete Transaktion (Pflichtauswahl)]],Transaktionen[[Transaktionen]:[Modul]],3,FALSE),"Modul anders","okay"),"")</f>
        <v>okay</v>
      </c>
      <c r="AP1467" t="str">
        <f>IFERROR(IF(COUNTIFS(BTT[Verwendete Transaktion (Pflichtauswahl)],BTT[[#This Row],[Verwendete Transaktion (Pflichtauswahl)]],BTT[SAP-Modul
(Pflichtauswahl)],"&lt;&gt;"&amp;BTT[[#This Row],[SAP-Modul
(Pflichtauswahl)]])&gt;0,"Modul anders","okay"),"")</f>
        <v>okay</v>
      </c>
      <c r="AQ1467" t="str">
        <f>IFERROR(IF(COUNTIFS(BTT[Verwendete Transaktion (Pflichtauswahl)],BTT[[#This Row],[Verwendete Transaktion (Pflichtauswahl)]],BTT[Verantwortliches TP
(automatisch)],"&lt;&gt;"&amp;BTT[[#This Row],[Verantwortliches TP
(automatisch)]])&gt;0,"Transaktion mehrfach","okay"),"")</f>
        <v>okay</v>
      </c>
      <c r="AR1467" t="str">
        <f>IFERROR(IF(COUNTIFS(BTT[Verwendete Transaktion (Pflichtauswahl)],BTT[[#This Row],[Verwendete Transaktion (Pflichtauswahl)]],BTT[Verantwortliches TP
(automatisch)],"&lt;&gt;"&amp;VLOOKUP(aktives_Teilprojekt,Teilprojekte[[Teilprojekte]:[Kürzel]],2,FALSE))&gt;0,"Transaktion mehrfach","okay"),"")</f>
        <v>okay</v>
      </c>
      <c r="AS1467" t="s">
        <v>4079</v>
      </c>
    </row>
    <row r="1468" spans="1:45">
      <c r="A1468" t="str">
        <f>IFERROR(IF(BTT[[#This Row],[Lfd Nr. 
(aus konsolidierter Datei)]]&lt;&gt;"",BTT[[#This Row],[Lfd Nr. 
(aus konsolidierter Datei)]],VLOOKUP(aktives_Teilprojekt,Teilprojekte[[Teilprojekte]:[Kürzel]],2,FALSE)&amp;ROW(BTT[[#This Row],[Lfd Nr.
(automatisch)]])-2),"")</f>
        <v>FI3200</v>
      </c>
      <c r="B1468" t="s">
        <v>807</v>
      </c>
      <c r="D1468" t="s">
        <v>4080</v>
      </c>
      <c r="E1468" t="str">
        <f>IFERROR(IF(NOT(BTT[[#This Row],[Manuelle Änderung des Verantwortliches TP
(Auswahl - bei Bedarf)]]=""),BTT[[#This Row],[Manuelle Änderung des Verantwortliches TP
(Auswahl - bei Bedarf)]],VLOOKUP(BTT[[#This Row],[Hauptprozess
(Pflichtauswahl)]],Hauptprozesse[],3,FALSE)),"")</f>
        <v>FI</v>
      </c>
      <c r="G1468" t="s">
        <v>809</v>
      </c>
      <c r="H1468" t="s">
        <v>1088</v>
      </c>
      <c r="I1468" t="s">
        <v>4081</v>
      </c>
      <c r="J1468" t="str">
        <f>IFERROR(VLOOKUP(BTT[[#This Row],[Verwendete Transaktion (Pflichtauswahl)]],Transaktionen[[Transaktionen]:[Langtext]],2,FALSE),"")</f>
        <v>Ausw. Kostenstellen für Download</v>
      </c>
      <c r="O1468" t="s">
        <v>83</v>
      </c>
      <c r="T1468" t="s">
        <v>83</v>
      </c>
      <c r="V1468" t="str">
        <f>IFERROR(VLOOKUP(BTT[[#This Row],[Verwendetes Formular
(Auswahl falls relevant)]],Formulare[[Formularbezeichnung]:[Formularname (technisch)]],2,FALSE),"")</f>
        <v/>
      </c>
      <c r="X1468" t="s">
        <v>83</v>
      </c>
      <c r="Y1468" s="4"/>
      <c r="AC1468" s="22" t="s">
        <v>97</v>
      </c>
      <c r="AD1468" t="s">
        <v>98</v>
      </c>
      <c r="AF1468" s="22" t="s">
        <v>97</v>
      </c>
      <c r="AJ1468" t="s">
        <v>99</v>
      </c>
      <c r="AK1468" t="str">
        <f>IF(BTT[[#This Row],[Subprozess
(optionale Auswahl)]]="","okay",IF(VLOOKUP(BTT[[#This Row],[Subprozess
(optionale Auswahl)]],BPML[[Subprozess]:[Zugeordneter Hauptprozess]],3,FALSE)=BTT[[#This Row],[Hauptprozess
(Pflichtauswahl)]],"okay","falscher Subprozess"))</f>
        <v>okay</v>
      </c>
      <c r="AL1468" t="str">
        <f>IF(aktives_Teilprojekt="Master","",IF(BTT[[#This Row],[Verantwortliches TP
(automatisch)]]=VLOOKUP(aktives_Teilprojekt,Teilprojekte[[Teilprojekte]:[Kürzel]],2,FALSE),"okay","Hauptprozess anderes TP"))</f>
        <v>okay</v>
      </c>
      <c r="AM146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8" t="str">
        <f>IFERROR(IF(BTT[[#This Row],[SAP-Modul
(Pflichtauswahl)]]&lt;&gt;VLOOKUP(BTT[[#This Row],[Verwendete Transaktion (Pflichtauswahl)]],Transaktionen[[Transaktionen]:[Modul]],3,FALSE),"Modul anders","okay"),"")</f>
        <v>okay</v>
      </c>
      <c r="AP1468" t="str">
        <f>IFERROR(IF(COUNTIFS(BTT[Verwendete Transaktion (Pflichtauswahl)],BTT[[#This Row],[Verwendete Transaktion (Pflichtauswahl)]],BTT[SAP-Modul
(Pflichtauswahl)],"&lt;&gt;"&amp;BTT[[#This Row],[SAP-Modul
(Pflichtauswahl)]])&gt;0,"Modul anders","okay"),"")</f>
        <v>okay</v>
      </c>
      <c r="AQ1468" t="str">
        <f>IFERROR(IF(COUNTIFS(BTT[Verwendete Transaktion (Pflichtauswahl)],BTT[[#This Row],[Verwendete Transaktion (Pflichtauswahl)]],BTT[Verantwortliches TP
(automatisch)],"&lt;&gt;"&amp;BTT[[#This Row],[Verantwortliches TP
(automatisch)]])&gt;0,"Transaktion mehrfach","okay"),"")</f>
        <v>okay</v>
      </c>
      <c r="AR1468" t="str">
        <f>IFERROR(IF(COUNTIFS(BTT[Verwendete Transaktion (Pflichtauswahl)],BTT[[#This Row],[Verwendete Transaktion (Pflichtauswahl)]],BTT[Verantwortliches TP
(automatisch)],"&lt;&gt;"&amp;VLOOKUP(aktives_Teilprojekt,Teilprojekte[[Teilprojekte]:[Kürzel]],2,FALSE))&gt;0,"Transaktion mehrfach","okay"),"")</f>
        <v>okay</v>
      </c>
      <c r="AS1468" t="s">
        <v>4082</v>
      </c>
    </row>
    <row r="1469" spans="1:45">
      <c r="A1469" t="str">
        <f>IFERROR(IF(BTT[[#This Row],[Lfd Nr. 
(aus konsolidierter Datei)]]&lt;&gt;"",BTT[[#This Row],[Lfd Nr. 
(aus konsolidierter Datei)]],VLOOKUP(aktives_Teilprojekt,Teilprojekte[[Teilprojekte]:[Kürzel]],2,FALSE)&amp;ROW(BTT[[#This Row],[Lfd Nr.
(automatisch)]])-2),"")</f>
        <v>FI3102</v>
      </c>
      <c r="B1469" t="s">
        <v>807</v>
      </c>
      <c r="D1469" t="s">
        <v>4083</v>
      </c>
      <c r="E1469" t="str">
        <f>IFERROR(IF(NOT(BTT[[#This Row],[Manuelle Änderung des Verantwortliches TP
(Auswahl - bei Bedarf)]]=""),BTT[[#This Row],[Manuelle Änderung des Verantwortliches TP
(Auswahl - bei Bedarf)]],VLOOKUP(BTT[[#This Row],[Hauptprozess
(Pflichtauswahl)]],Hauptprozesse[],3,FALSE)),"")</f>
        <v>FI</v>
      </c>
      <c r="G1469" t="s">
        <v>809</v>
      </c>
      <c r="H1469" t="s">
        <v>831</v>
      </c>
      <c r="I1469" t="s">
        <v>4084</v>
      </c>
      <c r="J1469" t="str">
        <f>IFERROR(VLOOKUP(BTT[[#This Row],[Verwendete Transaktion (Pflichtauswahl)]],Transaktionen[[Transaktionen]:[Langtext]],2,FALSE),"")</f>
        <v>Ausw. KSTL Listen f. APART</v>
      </c>
      <c r="O1469" t="s">
        <v>83</v>
      </c>
      <c r="T1469" t="s">
        <v>83</v>
      </c>
      <c r="V1469" t="str">
        <f>IFERROR(VLOOKUP(BTT[[#This Row],[Verwendetes Formular
(Auswahl falls relevant)]],Formulare[[Formularbezeichnung]:[Formularname (technisch)]],2,FALSE),"")</f>
        <v/>
      </c>
      <c r="X1469" t="s">
        <v>83</v>
      </c>
      <c r="Y1469" s="4"/>
      <c r="AC1469" s="22" t="s">
        <v>97</v>
      </c>
      <c r="AD1469" t="s">
        <v>98</v>
      </c>
      <c r="AF1469" s="22" t="s">
        <v>97</v>
      </c>
      <c r="AJ1469" t="s">
        <v>99</v>
      </c>
      <c r="AK1469" t="str">
        <f>IF(BTT[[#This Row],[Subprozess
(optionale Auswahl)]]="","okay",IF(VLOOKUP(BTT[[#This Row],[Subprozess
(optionale Auswahl)]],BPML[[Subprozess]:[Zugeordneter Hauptprozess]],3,FALSE)=BTT[[#This Row],[Hauptprozess
(Pflichtauswahl)]],"okay","falscher Subprozess"))</f>
        <v>okay</v>
      </c>
      <c r="AL1469" t="str">
        <f>IF(aktives_Teilprojekt="Master","",IF(BTT[[#This Row],[Verantwortliches TP
(automatisch)]]=VLOOKUP(aktives_Teilprojekt,Teilprojekte[[Teilprojekte]:[Kürzel]],2,FALSE),"okay","Hauptprozess anderes TP"))</f>
        <v>okay</v>
      </c>
      <c r="AM146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6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69" t="str">
        <f>IFERROR(IF(BTT[[#This Row],[SAP-Modul
(Pflichtauswahl)]]&lt;&gt;VLOOKUP(BTT[[#This Row],[Verwendete Transaktion (Pflichtauswahl)]],Transaktionen[[Transaktionen]:[Modul]],3,FALSE),"Modul anders","okay"),"")</f>
        <v>okay</v>
      </c>
      <c r="AP1469" t="str">
        <f>IFERROR(IF(COUNTIFS(BTT[Verwendete Transaktion (Pflichtauswahl)],BTT[[#This Row],[Verwendete Transaktion (Pflichtauswahl)]],BTT[SAP-Modul
(Pflichtauswahl)],"&lt;&gt;"&amp;BTT[[#This Row],[SAP-Modul
(Pflichtauswahl)]])&gt;0,"Modul anders","okay"),"")</f>
        <v>okay</v>
      </c>
      <c r="AQ1469" t="str">
        <f>IFERROR(IF(COUNTIFS(BTT[Verwendete Transaktion (Pflichtauswahl)],BTT[[#This Row],[Verwendete Transaktion (Pflichtauswahl)]],BTT[Verantwortliches TP
(automatisch)],"&lt;&gt;"&amp;BTT[[#This Row],[Verantwortliches TP
(automatisch)]])&gt;0,"Transaktion mehrfach","okay"),"")</f>
        <v>okay</v>
      </c>
      <c r="AR1469" t="str">
        <f>IFERROR(IF(COUNTIFS(BTT[Verwendete Transaktion (Pflichtauswahl)],BTT[[#This Row],[Verwendete Transaktion (Pflichtauswahl)]],BTT[Verantwortliches TP
(automatisch)],"&lt;&gt;"&amp;VLOOKUP(aktives_Teilprojekt,Teilprojekte[[Teilprojekte]:[Kürzel]],2,FALSE))&gt;0,"Transaktion mehrfach","okay"),"")</f>
        <v>okay</v>
      </c>
      <c r="AS1469" t="s">
        <v>4085</v>
      </c>
    </row>
    <row r="1470" spans="1:45">
      <c r="A1470" t="str">
        <f>IFERROR(IF(BTT[[#This Row],[Lfd Nr. 
(aus konsolidierter Datei)]]&lt;&gt;"",BTT[[#This Row],[Lfd Nr. 
(aus konsolidierter Datei)]],VLOOKUP(aktives_Teilprojekt,Teilprojekte[[Teilprojekte]:[Kürzel]],2,FALSE)&amp;ROW(BTT[[#This Row],[Lfd Nr.
(automatisch)]])-2),"")</f>
        <v>FI3201</v>
      </c>
      <c r="B1470" t="s">
        <v>807</v>
      </c>
      <c r="D1470" t="s">
        <v>4086</v>
      </c>
      <c r="E1470" t="str">
        <f>IFERROR(IF(NOT(BTT[[#This Row],[Manuelle Änderung des Verantwortliches TP
(Auswahl - bei Bedarf)]]=""),BTT[[#This Row],[Manuelle Änderung des Verantwortliches TP
(Auswahl - bei Bedarf)]],VLOOKUP(BTT[[#This Row],[Hauptprozess
(Pflichtauswahl)]],Hauptprozesse[],3,FALSE)),"")</f>
        <v>FI</v>
      </c>
      <c r="G1470" t="s">
        <v>809</v>
      </c>
      <c r="H1470" t="s">
        <v>1088</v>
      </c>
      <c r="I1470" t="s">
        <v>4087</v>
      </c>
      <c r="J1470" t="str">
        <f>IFERROR(VLOOKUP(BTT[[#This Row],[Verwendete Transaktion (Pflichtauswahl)]],Transaktionen[[Transaktionen]:[Langtext]],2,FALSE),"")</f>
        <v>Leistungsartengrp.  Listen u. Export</v>
      </c>
      <c r="O1470" t="s">
        <v>83</v>
      </c>
      <c r="T1470" t="s">
        <v>83</v>
      </c>
      <c r="V1470" t="str">
        <f>IFERROR(VLOOKUP(BTT[[#This Row],[Verwendetes Formular
(Auswahl falls relevant)]],Formulare[[Formularbezeichnung]:[Formularname (technisch)]],2,FALSE),"")</f>
        <v/>
      </c>
      <c r="X1470" t="s">
        <v>83</v>
      </c>
      <c r="Y1470" s="4"/>
      <c r="AC1470" s="22" t="s">
        <v>97</v>
      </c>
      <c r="AD1470" t="s">
        <v>87</v>
      </c>
      <c r="AF1470" t="s">
        <v>2198</v>
      </c>
      <c r="AG1470" t="s">
        <v>792</v>
      </c>
      <c r="AJ1470" t="s">
        <v>99</v>
      </c>
      <c r="AK1470" t="str">
        <f>IF(BTT[[#This Row],[Subprozess
(optionale Auswahl)]]="","okay",IF(VLOOKUP(BTT[[#This Row],[Subprozess
(optionale Auswahl)]],BPML[[Subprozess]:[Zugeordneter Hauptprozess]],3,FALSE)=BTT[[#This Row],[Hauptprozess
(Pflichtauswahl)]],"okay","falscher Subprozess"))</f>
        <v>okay</v>
      </c>
      <c r="AL1470" t="str">
        <f>IF(aktives_Teilprojekt="Master","",IF(BTT[[#This Row],[Verantwortliches TP
(automatisch)]]=VLOOKUP(aktives_Teilprojekt,Teilprojekte[[Teilprojekte]:[Kürzel]],2,FALSE),"okay","Hauptprozess anderes TP"))</f>
        <v>okay</v>
      </c>
      <c r="AM147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0" t="str">
        <f>IFERROR(IF(BTT[[#This Row],[SAP-Modul
(Pflichtauswahl)]]&lt;&gt;VLOOKUP(BTT[[#This Row],[Verwendete Transaktion (Pflichtauswahl)]],Transaktionen[[Transaktionen]:[Modul]],3,FALSE),"Modul anders","okay"),"")</f>
        <v>okay</v>
      </c>
      <c r="AP1470" t="str">
        <f>IFERROR(IF(COUNTIFS(BTT[Verwendete Transaktion (Pflichtauswahl)],BTT[[#This Row],[Verwendete Transaktion (Pflichtauswahl)]],BTT[SAP-Modul
(Pflichtauswahl)],"&lt;&gt;"&amp;BTT[[#This Row],[SAP-Modul
(Pflichtauswahl)]])&gt;0,"Modul anders","okay"),"")</f>
        <v>okay</v>
      </c>
      <c r="AQ1470" t="str">
        <f>IFERROR(IF(COUNTIFS(BTT[Verwendete Transaktion (Pflichtauswahl)],BTT[[#This Row],[Verwendete Transaktion (Pflichtauswahl)]],BTT[Verantwortliches TP
(automatisch)],"&lt;&gt;"&amp;BTT[[#This Row],[Verantwortliches TP
(automatisch)]])&gt;0,"Transaktion mehrfach","okay"),"")</f>
        <v>okay</v>
      </c>
      <c r="AR1470" t="str">
        <f>IFERROR(IF(COUNTIFS(BTT[Verwendete Transaktion (Pflichtauswahl)],BTT[[#This Row],[Verwendete Transaktion (Pflichtauswahl)]],BTT[Verantwortliches TP
(automatisch)],"&lt;&gt;"&amp;VLOOKUP(aktives_Teilprojekt,Teilprojekte[[Teilprojekte]:[Kürzel]],2,FALSE))&gt;0,"Transaktion mehrfach","okay"),"")</f>
        <v>okay</v>
      </c>
      <c r="AS1470" t="s">
        <v>4088</v>
      </c>
    </row>
    <row r="1471" spans="1:45">
      <c r="A1471" t="str">
        <f>IFERROR(IF(BTT[[#This Row],[Lfd Nr. 
(aus konsolidierter Datei)]]&lt;&gt;"",BTT[[#This Row],[Lfd Nr. 
(aus konsolidierter Datei)]],VLOOKUP(aktives_Teilprojekt,Teilprojekte[[Teilprojekte]:[Kürzel]],2,FALSE)&amp;ROW(BTT[[#This Row],[Lfd Nr.
(automatisch)]])-2),"")</f>
        <v>FI2840</v>
      </c>
      <c r="B1471" t="s">
        <v>807</v>
      </c>
      <c r="D1471" t="str">
        <f>IFERROR(VLOOKUP(BTT[[#This Row],[Verwendete Transaktion (Pflichtauswahl)]],Transaktionen[[Transaktionen]:[Langtext]],2,FALSE),"")</f>
        <v>Auftrag: Istk.,Abgrenzungen/Kategori</v>
      </c>
      <c r="E1471" t="str">
        <f>IFERROR(IF(NOT(BTT[[#This Row],[Manuelle Änderung des Verantwortliches TP
(Auswahl - bei Bedarf)]]=""),BTT[[#This Row],[Manuelle Änderung des Verantwortliches TP
(Auswahl - bei Bedarf)]],VLOOKUP(BTT[[#This Row],[Hauptprozess
(Pflichtauswahl)]],Hauptprozesse[],3,FALSE)),"")</f>
        <v>FI</v>
      </c>
      <c r="F1471" t="s">
        <v>5</v>
      </c>
      <c r="G1471" t="s">
        <v>2997</v>
      </c>
      <c r="H1471" t="s">
        <v>831</v>
      </c>
      <c r="I1471" t="s">
        <v>4089</v>
      </c>
      <c r="J1471" t="str">
        <f>IFERROR(VLOOKUP(BTT[[#This Row],[Verwendete Transaktion (Pflichtauswahl)]],Transaktionen[[Transaktionen]:[Langtext]],2,FALSE),"")</f>
        <v>Auftrag: Istk.,Abgrenzungen/Kategori</v>
      </c>
      <c r="V1471" t="str">
        <f>IFERROR(VLOOKUP(BTT[[#This Row],[Verwendetes Formular
(Auswahl falls relevant)]],Formulare[[Formularbezeichnung]:[Formularname (technisch)]],2,FALSE),"")</f>
        <v/>
      </c>
      <c r="X1471" t="s">
        <v>83</v>
      </c>
      <c r="Y1471" s="4"/>
      <c r="AC1471" s="22" t="s">
        <v>97</v>
      </c>
      <c r="AD1471" t="s">
        <v>98</v>
      </c>
      <c r="AF1471" s="22" t="s">
        <v>97</v>
      </c>
      <c r="AJ1471" t="s">
        <v>99</v>
      </c>
      <c r="AK1471" t="str">
        <f>IF(BTT[[#This Row],[Subprozess
(optionale Auswahl)]]="","okay",IF(VLOOKUP(BTT[[#This Row],[Subprozess
(optionale Auswahl)]],BPML[[Subprozess]:[Zugeordneter Hauptprozess]],3,FALSE)=BTT[[#This Row],[Hauptprozess
(Pflichtauswahl)]],"okay","falscher Subprozess"))</f>
        <v>okay</v>
      </c>
      <c r="AL1471" t="str">
        <f>IF(aktives_Teilprojekt="Master","",IF(BTT[[#This Row],[Verantwortliches TP
(automatisch)]]=VLOOKUP(aktives_Teilprojekt,Teilprojekte[[Teilprojekte]:[Kürzel]],2,FALSE),"okay","Hauptprozess anderes TP"))</f>
        <v>okay</v>
      </c>
      <c r="AM147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1" t="str">
        <f>IFERROR(IF(BTT[[#This Row],[SAP-Modul
(Pflichtauswahl)]]&lt;&gt;VLOOKUP(BTT[[#This Row],[Verwendete Transaktion (Pflichtauswahl)]],Transaktionen[[Transaktionen]:[Modul]],3,FALSE),"Modul anders","okay"),"")</f>
        <v>Modul anders</v>
      </c>
      <c r="AP1471" t="str">
        <f>IFERROR(IF(COUNTIFS(BTT[Verwendete Transaktion (Pflichtauswahl)],BTT[[#This Row],[Verwendete Transaktion (Pflichtauswahl)]],BTT[SAP-Modul
(Pflichtauswahl)],"&lt;&gt;"&amp;BTT[[#This Row],[SAP-Modul
(Pflichtauswahl)]])&gt;0,"Modul anders","okay"),"")</f>
        <v>okay</v>
      </c>
      <c r="AQ1471" t="str">
        <f>IFERROR(IF(COUNTIFS(BTT[Verwendete Transaktion (Pflichtauswahl)],BTT[[#This Row],[Verwendete Transaktion (Pflichtauswahl)]],BTT[Verantwortliches TP
(automatisch)],"&lt;&gt;"&amp;BTT[[#This Row],[Verantwortliches TP
(automatisch)]])&gt;0,"Transaktion mehrfach","okay"),"")</f>
        <v>okay</v>
      </c>
      <c r="AR1471" t="str">
        <f>IFERROR(IF(COUNTIFS(BTT[Verwendete Transaktion (Pflichtauswahl)],BTT[[#This Row],[Verwendete Transaktion (Pflichtauswahl)]],BTT[Verantwortliches TP
(automatisch)],"&lt;&gt;"&amp;VLOOKUP(aktives_Teilprojekt,Teilprojekte[[Teilprojekte]:[Kürzel]],2,FALSE))&gt;0,"Transaktion mehrfach","okay"),"")</f>
        <v>okay</v>
      </c>
      <c r="AS1471" t="s">
        <v>4090</v>
      </c>
    </row>
    <row r="1472" spans="1:45">
      <c r="A1472" t="str">
        <f>IFERROR(IF(BTT[[#This Row],[Lfd Nr. 
(aus konsolidierter Datei)]]&lt;&gt;"",BTT[[#This Row],[Lfd Nr. 
(aus konsolidierter Datei)]],VLOOKUP(aktives_Teilprojekt,Teilprojekte[[Teilprojekte]:[Kürzel]],2,FALSE)&amp;ROW(BTT[[#This Row],[Lfd Nr.
(automatisch)]])-2),"")</f>
        <v>FI2841</v>
      </c>
      <c r="B1472" t="s">
        <v>807</v>
      </c>
      <c r="D1472" t="str">
        <f>IFERROR(VLOOKUP(BTT[[#This Row],[Verwendete Transaktion (Pflichtauswahl)]],Transaktionen[[Transaktionen]:[Langtext]],2,FALSE),"")</f>
        <v>Auftrag Istk Verlauf nach Be Entlast</v>
      </c>
      <c r="E1472" t="str">
        <f>IFERROR(IF(NOT(BTT[[#This Row],[Manuelle Änderung des Verantwortliches TP
(Auswahl - bei Bedarf)]]=""),BTT[[#This Row],[Manuelle Änderung des Verantwortliches TP
(Auswahl - bei Bedarf)]],VLOOKUP(BTT[[#This Row],[Hauptprozess
(Pflichtauswahl)]],Hauptprozesse[],3,FALSE)),"")</f>
        <v>FI</v>
      </c>
      <c r="F1472" t="s">
        <v>5</v>
      </c>
      <c r="G1472" t="s">
        <v>2997</v>
      </c>
      <c r="H1472" t="s">
        <v>831</v>
      </c>
      <c r="I1472" t="s">
        <v>4091</v>
      </c>
      <c r="J1472" t="str">
        <f>IFERROR(VLOOKUP(BTT[[#This Row],[Verwendete Transaktion (Pflichtauswahl)]],Transaktionen[[Transaktionen]:[Langtext]],2,FALSE),"")</f>
        <v>Auftrag Istk Verlauf nach Be Entlast</v>
      </c>
      <c r="V1472" t="str">
        <f>IFERROR(VLOOKUP(BTT[[#This Row],[Verwendetes Formular
(Auswahl falls relevant)]],Formulare[[Formularbezeichnung]:[Formularname (technisch)]],2,FALSE),"")</f>
        <v/>
      </c>
      <c r="X1472" t="s">
        <v>83</v>
      </c>
      <c r="Y1472" s="4"/>
      <c r="AC1472" s="22" t="s">
        <v>97</v>
      </c>
      <c r="AD1472" t="s">
        <v>98</v>
      </c>
      <c r="AF1472" s="22" t="s">
        <v>97</v>
      </c>
      <c r="AJ1472" t="s">
        <v>99</v>
      </c>
      <c r="AK1472" t="str">
        <f>IF(BTT[[#This Row],[Subprozess
(optionale Auswahl)]]="","okay",IF(VLOOKUP(BTT[[#This Row],[Subprozess
(optionale Auswahl)]],BPML[[Subprozess]:[Zugeordneter Hauptprozess]],3,FALSE)=BTT[[#This Row],[Hauptprozess
(Pflichtauswahl)]],"okay","falscher Subprozess"))</f>
        <v>okay</v>
      </c>
      <c r="AL1472" t="str">
        <f>IF(aktives_Teilprojekt="Master","",IF(BTT[[#This Row],[Verantwortliches TP
(automatisch)]]=VLOOKUP(aktives_Teilprojekt,Teilprojekte[[Teilprojekte]:[Kürzel]],2,FALSE),"okay","Hauptprozess anderes TP"))</f>
        <v>okay</v>
      </c>
      <c r="AM147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2" t="str">
        <f>IFERROR(IF(BTT[[#This Row],[SAP-Modul
(Pflichtauswahl)]]&lt;&gt;VLOOKUP(BTT[[#This Row],[Verwendete Transaktion (Pflichtauswahl)]],Transaktionen[[Transaktionen]:[Modul]],3,FALSE),"Modul anders","okay"),"")</f>
        <v>Modul anders</v>
      </c>
      <c r="AP1472" t="str">
        <f>IFERROR(IF(COUNTIFS(BTT[Verwendete Transaktion (Pflichtauswahl)],BTT[[#This Row],[Verwendete Transaktion (Pflichtauswahl)]],BTT[SAP-Modul
(Pflichtauswahl)],"&lt;&gt;"&amp;BTT[[#This Row],[SAP-Modul
(Pflichtauswahl)]])&gt;0,"Modul anders","okay"),"")</f>
        <v>okay</v>
      </c>
      <c r="AQ1472" t="str">
        <f>IFERROR(IF(COUNTIFS(BTT[Verwendete Transaktion (Pflichtauswahl)],BTT[[#This Row],[Verwendete Transaktion (Pflichtauswahl)]],BTT[Verantwortliches TP
(automatisch)],"&lt;&gt;"&amp;BTT[[#This Row],[Verantwortliches TP
(automatisch)]])&gt;0,"Transaktion mehrfach","okay"),"")</f>
        <v>okay</v>
      </c>
      <c r="AR1472" t="str">
        <f>IFERROR(IF(COUNTIFS(BTT[Verwendete Transaktion (Pflichtauswahl)],BTT[[#This Row],[Verwendete Transaktion (Pflichtauswahl)]],BTT[Verantwortliches TP
(automatisch)],"&lt;&gt;"&amp;VLOOKUP(aktives_Teilprojekt,Teilprojekte[[Teilprojekte]:[Kürzel]],2,FALSE))&gt;0,"Transaktion mehrfach","okay"),"")</f>
        <v>okay</v>
      </c>
      <c r="AS1472" t="s">
        <v>4092</v>
      </c>
    </row>
    <row r="1473" spans="1:45">
      <c r="A1473" t="str">
        <f>IFERROR(IF(BTT[[#This Row],[Lfd Nr. 
(aus konsolidierter Datei)]]&lt;&gt;"",BTT[[#This Row],[Lfd Nr. 
(aus konsolidierter Datei)]],VLOOKUP(aktives_Teilprojekt,Teilprojekte[[Teilprojekte]:[Kürzel]],2,FALSE)&amp;ROW(BTT[[#This Row],[Lfd Nr.
(automatisch)]])-2),"")</f>
        <v>FI2842</v>
      </c>
      <c r="B1473" t="s">
        <v>807</v>
      </c>
      <c r="D1473" t="str">
        <f>IFERROR(VLOOKUP(BTT[[#This Row],[Verwendete Transaktion (Pflichtauswahl)]],Transaktionen[[Transaktionen]:[Langtext]],2,FALSE),"")</f>
        <v>Auftrag Istk Be Entlast. lfd. Jahr</v>
      </c>
      <c r="E1473" t="str">
        <f>IFERROR(IF(NOT(BTT[[#This Row],[Manuelle Änderung des Verantwortliches TP
(Auswahl - bei Bedarf)]]=""),BTT[[#This Row],[Manuelle Änderung des Verantwortliches TP
(Auswahl - bei Bedarf)]],VLOOKUP(BTT[[#This Row],[Hauptprozess
(Pflichtauswahl)]],Hauptprozesse[],3,FALSE)),"")</f>
        <v>FI</v>
      </c>
      <c r="F1473" t="s">
        <v>5</v>
      </c>
      <c r="G1473" t="s">
        <v>2997</v>
      </c>
      <c r="H1473" t="s">
        <v>831</v>
      </c>
      <c r="I1473" t="s">
        <v>4093</v>
      </c>
      <c r="J1473" t="str">
        <f>IFERROR(VLOOKUP(BTT[[#This Row],[Verwendete Transaktion (Pflichtauswahl)]],Transaktionen[[Transaktionen]:[Langtext]],2,FALSE),"")</f>
        <v>Auftrag Istk Be Entlast. lfd. Jahr</v>
      </c>
      <c r="V1473" t="str">
        <f>IFERROR(VLOOKUP(BTT[[#This Row],[Verwendetes Formular
(Auswahl falls relevant)]],Formulare[[Formularbezeichnung]:[Formularname (technisch)]],2,FALSE),"")</f>
        <v/>
      </c>
      <c r="X1473" t="s">
        <v>83</v>
      </c>
      <c r="Y1473" s="4"/>
      <c r="AC1473" s="22" t="s">
        <v>97</v>
      </c>
      <c r="AD1473" t="s">
        <v>98</v>
      </c>
      <c r="AF1473" s="22" t="s">
        <v>97</v>
      </c>
      <c r="AJ1473" t="s">
        <v>99</v>
      </c>
      <c r="AK1473" t="str">
        <f>IF(BTT[[#This Row],[Subprozess
(optionale Auswahl)]]="","okay",IF(VLOOKUP(BTT[[#This Row],[Subprozess
(optionale Auswahl)]],BPML[[Subprozess]:[Zugeordneter Hauptprozess]],3,FALSE)=BTT[[#This Row],[Hauptprozess
(Pflichtauswahl)]],"okay","falscher Subprozess"))</f>
        <v>okay</v>
      </c>
      <c r="AL1473" t="str">
        <f>IF(aktives_Teilprojekt="Master","",IF(BTT[[#This Row],[Verantwortliches TP
(automatisch)]]=VLOOKUP(aktives_Teilprojekt,Teilprojekte[[Teilprojekte]:[Kürzel]],2,FALSE),"okay","Hauptprozess anderes TP"))</f>
        <v>okay</v>
      </c>
      <c r="AM147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3" t="str">
        <f>IFERROR(IF(BTT[[#This Row],[SAP-Modul
(Pflichtauswahl)]]&lt;&gt;VLOOKUP(BTT[[#This Row],[Verwendete Transaktion (Pflichtauswahl)]],Transaktionen[[Transaktionen]:[Modul]],3,FALSE),"Modul anders","okay"),"")</f>
        <v>Modul anders</v>
      </c>
      <c r="AP1473" t="str">
        <f>IFERROR(IF(COUNTIFS(BTT[Verwendete Transaktion (Pflichtauswahl)],BTT[[#This Row],[Verwendete Transaktion (Pflichtauswahl)]],BTT[SAP-Modul
(Pflichtauswahl)],"&lt;&gt;"&amp;BTT[[#This Row],[SAP-Modul
(Pflichtauswahl)]])&gt;0,"Modul anders","okay"),"")</f>
        <v>okay</v>
      </c>
      <c r="AQ1473" t="str">
        <f>IFERROR(IF(COUNTIFS(BTT[Verwendete Transaktion (Pflichtauswahl)],BTT[[#This Row],[Verwendete Transaktion (Pflichtauswahl)]],BTT[Verantwortliches TP
(automatisch)],"&lt;&gt;"&amp;BTT[[#This Row],[Verantwortliches TP
(automatisch)]])&gt;0,"Transaktion mehrfach","okay"),"")</f>
        <v>okay</v>
      </c>
      <c r="AR1473" t="str">
        <f>IFERROR(IF(COUNTIFS(BTT[Verwendete Transaktion (Pflichtauswahl)],BTT[[#This Row],[Verwendete Transaktion (Pflichtauswahl)]],BTT[Verantwortliches TP
(automatisch)],"&lt;&gt;"&amp;VLOOKUP(aktives_Teilprojekt,Teilprojekte[[Teilprojekte]:[Kürzel]],2,FALSE))&gt;0,"Transaktion mehrfach","okay"),"")</f>
        <v>okay</v>
      </c>
      <c r="AS1473" t="s">
        <v>4094</v>
      </c>
    </row>
    <row r="1474" spans="1:45">
      <c r="A1474" t="str">
        <f>IFERROR(IF(BTT[[#This Row],[Lfd Nr. 
(aus konsolidierter Datei)]]&lt;&gt;"",BTT[[#This Row],[Lfd Nr. 
(aus konsolidierter Datei)]],VLOOKUP(aktives_Teilprojekt,Teilprojekte[[Teilprojekte]:[Kürzel]],2,FALSE)&amp;ROW(BTT[[#This Row],[Lfd Nr.
(automatisch)]])-2),"")</f>
        <v>FI2843</v>
      </c>
      <c r="B1474" t="s">
        <v>807</v>
      </c>
      <c r="D1474" t="str">
        <f>IFERROR(VLOOKUP(BTT[[#This Row],[Verwendete Transaktion (Pflichtauswahl)]],Transaktionen[[Transaktionen]:[Langtext]],2,FALSE),"")</f>
        <v>Auftrag Istkosten nach Kostenartengr</v>
      </c>
      <c r="E1474" t="str">
        <f>IFERROR(IF(NOT(BTT[[#This Row],[Manuelle Änderung des Verantwortliches TP
(Auswahl - bei Bedarf)]]=""),BTT[[#This Row],[Manuelle Änderung des Verantwortliches TP
(Auswahl - bei Bedarf)]],VLOOKUP(BTT[[#This Row],[Hauptprozess
(Pflichtauswahl)]],Hauptprozesse[],3,FALSE)),"")</f>
        <v>FI</v>
      </c>
      <c r="F1474" t="s">
        <v>5</v>
      </c>
      <c r="G1474" t="s">
        <v>2997</v>
      </c>
      <c r="H1474" t="s">
        <v>831</v>
      </c>
      <c r="I1474" t="s">
        <v>4095</v>
      </c>
      <c r="J1474" t="str">
        <f>IFERROR(VLOOKUP(BTT[[#This Row],[Verwendete Transaktion (Pflichtauswahl)]],Transaktionen[[Transaktionen]:[Langtext]],2,FALSE),"")</f>
        <v>Auftrag Istkosten nach Kostenartengr</v>
      </c>
      <c r="V1474" t="str">
        <f>IFERROR(VLOOKUP(BTT[[#This Row],[Verwendetes Formular
(Auswahl falls relevant)]],Formulare[[Formularbezeichnung]:[Formularname (technisch)]],2,FALSE),"")</f>
        <v/>
      </c>
      <c r="X1474" t="s">
        <v>83</v>
      </c>
      <c r="Y1474" s="4"/>
      <c r="AC1474" s="22" t="s">
        <v>97</v>
      </c>
      <c r="AD1474" t="s">
        <v>98</v>
      </c>
      <c r="AF1474" s="22" t="s">
        <v>97</v>
      </c>
      <c r="AJ1474" t="s">
        <v>99</v>
      </c>
      <c r="AK1474" t="str">
        <f>IF(BTT[[#This Row],[Subprozess
(optionale Auswahl)]]="","okay",IF(VLOOKUP(BTT[[#This Row],[Subprozess
(optionale Auswahl)]],BPML[[Subprozess]:[Zugeordneter Hauptprozess]],3,FALSE)=BTT[[#This Row],[Hauptprozess
(Pflichtauswahl)]],"okay","falscher Subprozess"))</f>
        <v>okay</v>
      </c>
      <c r="AL1474" t="str">
        <f>IF(aktives_Teilprojekt="Master","",IF(BTT[[#This Row],[Verantwortliches TP
(automatisch)]]=VLOOKUP(aktives_Teilprojekt,Teilprojekte[[Teilprojekte]:[Kürzel]],2,FALSE),"okay","Hauptprozess anderes TP"))</f>
        <v>okay</v>
      </c>
      <c r="AM147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4" t="str">
        <f>IFERROR(IF(BTT[[#This Row],[SAP-Modul
(Pflichtauswahl)]]&lt;&gt;VLOOKUP(BTT[[#This Row],[Verwendete Transaktion (Pflichtauswahl)]],Transaktionen[[Transaktionen]:[Modul]],3,FALSE),"Modul anders","okay"),"")</f>
        <v>Modul anders</v>
      </c>
      <c r="AP1474" t="str">
        <f>IFERROR(IF(COUNTIFS(BTT[Verwendete Transaktion (Pflichtauswahl)],BTT[[#This Row],[Verwendete Transaktion (Pflichtauswahl)]],BTT[SAP-Modul
(Pflichtauswahl)],"&lt;&gt;"&amp;BTT[[#This Row],[SAP-Modul
(Pflichtauswahl)]])&gt;0,"Modul anders","okay"),"")</f>
        <v>okay</v>
      </c>
      <c r="AQ1474" t="str">
        <f>IFERROR(IF(COUNTIFS(BTT[Verwendete Transaktion (Pflichtauswahl)],BTT[[#This Row],[Verwendete Transaktion (Pflichtauswahl)]],BTT[Verantwortliches TP
(automatisch)],"&lt;&gt;"&amp;BTT[[#This Row],[Verantwortliches TP
(automatisch)]])&gt;0,"Transaktion mehrfach","okay"),"")</f>
        <v>okay</v>
      </c>
      <c r="AR1474" t="str">
        <f>IFERROR(IF(COUNTIFS(BTT[Verwendete Transaktion (Pflichtauswahl)],BTT[[#This Row],[Verwendete Transaktion (Pflichtauswahl)]],BTT[Verantwortliches TP
(automatisch)],"&lt;&gt;"&amp;VLOOKUP(aktives_Teilprojekt,Teilprojekte[[Teilprojekte]:[Kürzel]],2,FALSE))&gt;0,"Transaktion mehrfach","okay"),"")</f>
        <v>okay</v>
      </c>
      <c r="AS1474" t="s">
        <v>4096</v>
      </c>
    </row>
    <row r="1475" spans="1:45">
      <c r="A1475" t="str">
        <f>IFERROR(IF(BTT[[#This Row],[Lfd Nr. 
(aus konsolidierter Datei)]]&lt;&gt;"",BTT[[#This Row],[Lfd Nr. 
(aus konsolidierter Datei)]],VLOOKUP(aktives_Teilprojekt,Teilprojekte[[Teilprojekte]:[Kürzel]],2,FALSE)&amp;ROW(BTT[[#This Row],[Lfd Nr.
(automatisch)]])-2),"")</f>
        <v>FI2845</v>
      </c>
      <c r="B1475" t="s">
        <v>4097</v>
      </c>
      <c r="D1475" t="s">
        <v>4098</v>
      </c>
      <c r="E1475" t="str">
        <f>IFERROR(IF(NOT(BTT[[#This Row],[Manuelle Änderung des Verantwortliches TP
(Auswahl - bei Bedarf)]]=""),BTT[[#This Row],[Manuelle Änderung des Verantwortliches TP
(Auswahl - bei Bedarf)]],VLOOKUP(BTT[[#This Row],[Hauptprozess
(Pflichtauswahl)]],Hauptprozesse[],3,FALSE)),"")</f>
        <v>FI</v>
      </c>
      <c r="F1475" t="s">
        <v>5</v>
      </c>
      <c r="G1475" t="s">
        <v>4099</v>
      </c>
      <c r="H1475" t="s">
        <v>831</v>
      </c>
      <c r="I1475" t="s">
        <v>4100</v>
      </c>
      <c r="J1475" t="str">
        <f>IFERROR(VLOOKUP(BTT[[#This Row],[Verwendete Transaktion (Pflichtauswahl)]],Transaktionen[[Transaktionen]:[Langtext]],2,FALSE),"")</f>
        <v>Anlegen Auftrag aus LIMS</v>
      </c>
      <c r="O1475" t="s">
        <v>83</v>
      </c>
      <c r="R1475" t="s">
        <v>4101</v>
      </c>
      <c r="T1475" t="s">
        <v>83</v>
      </c>
      <c r="V1475" t="str">
        <f>IFERROR(VLOOKUP(BTT[[#This Row],[Verwendetes Formular
(Auswahl falls relevant)]],Formulare[[Formularbezeichnung]:[Formularname (technisch)]],2,FALSE),"")</f>
        <v/>
      </c>
      <c r="X1475" t="s">
        <v>83</v>
      </c>
      <c r="Y1475" s="4"/>
      <c r="AC1475" s="22" t="s">
        <v>97</v>
      </c>
      <c r="AD1475" t="s">
        <v>98</v>
      </c>
      <c r="AF1475" s="22" t="s">
        <v>97</v>
      </c>
      <c r="AJ1475" t="s">
        <v>99</v>
      </c>
      <c r="AK1475" t="str">
        <f>IF(BTT[[#This Row],[Subprozess
(optionale Auswahl)]]="","okay",IF(VLOOKUP(BTT[[#This Row],[Subprozess
(optionale Auswahl)]],BPML[[Subprozess]:[Zugeordneter Hauptprozess]],3,FALSE)=BTT[[#This Row],[Hauptprozess
(Pflichtauswahl)]],"okay","falscher Subprozess"))</f>
        <v>okay</v>
      </c>
      <c r="AL1475" t="str">
        <f>IF(aktives_Teilprojekt="Master","",IF(BTT[[#This Row],[Verantwortliches TP
(automatisch)]]=VLOOKUP(aktives_Teilprojekt,Teilprojekte[[Teilprojekte]:[Kürzel]],2,FALSE),"okay","Hauptprozess anderes TP"))</f>
        <v>okay</v>
      </c>
      <c r="AM147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5" t="str">
        <f>IFERROR(IF(BTT[[#This Row],[SAP-Modul
(Pflichtauswahl)]]&lt;&gt;VLOOKUP(BTT[[#This Row],[Verwendete Transaktion (Pflichtauswahl)]],Transaktionen[[Transaktionen]:[Modul]],3,FALSE),"Modul anders","okay"),"")</f>
        <v>Modul anders</v>
      </c>
      <c r="AP1475" t="str">
        <f>IFERROR(IF(COUNTIFS(BTT[Verwendete Transaktion (Pflichtauswahl)],BTT[[#This Row],[Verwendete Transaktion (Pflichtauswahl)]],BTT[SAP-Modul
(Pflichtauswahl)],"&lt;&gt;"&amp;BTT[[#This Row],[SAP-Modul
(Pflichtauswahl)]])&gt;0,"Modul anders","okay"),"")</f>
        <v>okay</v>
      </c>
      <c r="AQ1475" t="str">
        <f>IFERROR(IF(COUNTIFS(BTT[Verwendete Transaktion (Pflichtauswahl)],BTT[[#This Row],[Verwendete Transaktion (Pflichtauswahl)]],BTT[Verantwortliches TP
(automatisch)],"&lt;&gt;"&amp;BTT[[#This Row],[Verantwortliches TP
(automatisch)]])&gt;0,"Transaktion mehrfach","okay"),"")</f>
        <v>okay</v>
      </c>
      <c r="AR1475" t="str">
        <f>IFERROR(IF(COUNTIFS(BTT[Verwendete Transaktion (Pflichtauswahl)],BTT[[#This Row],[Verwendete Transaktion (Pflichtauswahl)]],BTT[Verantwortliches TP
(automatisch)],"&lt;&gt;"&amp;VLOOKUP(aktives_Teilprojekt,Teilprojekte[[Teilprojekte]:[Kürzel]],2,FALSE))&gt;0,"Transaktion mehrfach","okay"),"")</f>
        <v>okay</v>
      </c>
      <c r="AS1475" t="s">
        <v>4102</v>
      </c>
    </row>
    <row r="1476" spans="1:45">
      <c r="A1476" t="str">
        <f>IFERROR(IF(BTT[[#This Row],[Lfd Nr. 
(aus konsolidierter Datei)]]&lt;&gt;"",BTT[[#This Row],[Lfd Nr. 
(aus konsolidierter Datei)]],VLOOKUP(aktives_Teilprojekt,Teilprojekte[[Teilprojekte]:[Kürzel]],2,FALSE)&amp;ROW(BTT[[#This Row],[Lfd Nr.
(automatisch)]])-2),"")</f>
        <v>FI2846</v>
      </c>
      <c r="B1476" t="s">
        <v>2246</v>
      </c>
      <c r="D1476" s="4" t="s">
        <v>376</v>
      </c>
      <c r="E1476" t="str">
        <f>IFERROR(IF(NOT(BTT[[#This Row],[Manuelle Änderung des Verantwortliches TP
(Auswahl - bei Bedarf)]]=""),BTT[[#This Row],[Manuelle Änderung des Verantwortliches TP
(Auswahl - bei Bedarf)]],VLOOKUP(BTT[[#This Row],[Hauptprozess
(Pflichtauswahl)]],Hauptprozesse[],3,FALSE)),"")</f>
        <v>FI</v>
      </c>
      <c r="F1476" t="s">
        <v>5</v>
      </c>
      <c r="G1476" t="s">
        <v>851</v>
      </c>
      <c r="H1476" t="s">
        <v>5</v>
      </c>
      <c r="I1476" t="s">
        <v>4103</v>
      </c>
      <c r="J1476" t="str">
        <f>IFERROR(VLOOKUP(BTT[[#This Row],[Verwendete Transaktion (Pflichtauswahl)]],Transaktionen[[Transaktionen]:[Langtext]],2,FALSE),"")</f>
        <v>Ändern Größenordnung  im Auftrag</v>
      </c>
      <c r="O1476" t="s">
        <v>83</v>
      </c>
      <c r="T1476" t="s">
        <v>83</v>
      </c>
      <c r="V1476" t="str">
        <f>IFERROR(VLOOKUP(BTT[[#This Row],[Verwendetes Formular
(Auswahl falls relevant)]],Formulare[[Formularbezeichnung]:[Formularname (technisch)]],2,FALSE),"")</f>
        <v/>
      </c>
      <c r="X1476" t="s">
        <v>83</v>
      </c>
      <c r="Y1476" s="4" t="s">
        <v>376</v>
      </c>
      <c r="AC1476" s="22" t="s">
        <v>97</v>
      </c>
      <c r="AD1476" t="s">
        <v>98</v>
      </c>
      <c r="AF1476" s="22" t="s">
        <v>97</v>
      </c>
      <c r="AI1476" t="s">
        <v>99</v>
      </c>
      <c r="AJ1476" t="s">
        <v>99</v>
      </c>
      <c r="AK1476" t="str">
        <f>IF(BTT[[#This Row],[Subprozess
(optionale Auswahl)]]="","okay",IF(VLOOKUP(BTT[[#This Row],[Subprozess
(optionale Auswahl)]],BPML[[Subprozess]:[Zugeordneter Hauptprozess]],3,FALSE)=BTT[[#This Row],[Hauptprozess
(Pflichtauswahl)]],"okay","falscher Subprozess"))</f>
        <v>okay</v>
      </c>
      <c r="AL1476" t="str">
        <f>IF(aktives_Teilprojekt="Master","",IF(BTT[[#This Row],[Verantwortliches TP
(automatisch)]]=VLOOKUP(aktives_Teilprojekt,Teilprojekte[[Teilprojekte]:[Kürzel]],2,FALSE),"okay","Hauptprozess anderes TP"))</f>
        <v>okay</v>
      </c>
      <c r="AM147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6" t="str">
        <f>IFERROR(IF(BTT[[#This Row],[SAP-Modul
(Pflichtauswahl)]]&lt;&gt;VLOOKUP(BTT[[#This Row],[Verwendete Transaktion (Pflichtauswahl)]],Transaktionen[[Transaktionen]:[Modul]],3,FALSE),"Modul anders","okay"),"")</f>
        <v>okay</v>
      </c>
      <c r="AP1476" t="str">
        <f>IFERROR(IF(COUNTIFS(BTT[Verwendete Transaktion (Pflichtauswahl)],BTT[[#This Row],[Verwendete Transaktion (Pflichtauswahl)]],BTT[SAP-Modul
(Pflichtauswahl)],"&lt;&gt;"&amp;BTT[[#This Row],[SAP-Modul
(Pflichtauswahl)]])&gt;0,"Modul anders","okay"),"")</f>
        <v>okay</v>
      </c>
      <c r="AQ1476" t="str">
        <f>IFERROR(IF(COUNTIFS(BTT[Verwendete Transaktion (Pflichtauswahl)],BTT[[#This Row],[Verwendete Transaktion (Pflichtauswahl)]],BTT[Verantwortliches TP
(automatisch)],"&lt;&gt;"&amp;BTT[[#This Row],[Verantwortliches TP
(automatisch)]])&gt;0,"Transaktion mehrfach","okay"),"")</f>
        <v>okay</v>
      </c>
      <c r="AR1476" t="str">
        <f>IFERROR(IF(COUNTIFS(BTT[Verwendete Transaktion (Pflichtauswahl)],BTT[[#This Row],[Verwendete Transaktion (Pflichtauswahl)]],BTT[Verantwortliches TP
(automatisch)],"&lt;&gt;"&amp;VLOOKUP(aktives_Teilprojekt,Teilprojekte[[Teilprojekte]:[Kürzel]],2,FALSE))&gt;0,"Transaktion mehrfach","okay"),"")</f>
        <v>okay</v>
      </c>
      <c r="AS1476" t="s">
        <v>4104</v>
      </c>
    </row>
    <row r="1477" spans="1:45">
      <c r="A1477" t="str">
        <f>IFERROR(IF(BTT[[#This Row],[Lfd Nr. 
(aus konsolidierter Datei)]]&lt;&gt;"",BTT[[#This Row],[Lfd Nr. 
(aus konsolidierter Datei)]],VLOOKUP(aktives_Teilprojekt,Teilprojekte[[Teilprojekte]:[Kürzel]],2,FALSE)&amp;ROW(BTT[[#This Row],[Lfd Nr.
(automatisch)]])-2),"")</f>
        <v>FI3011</v>
      </c>
      <c r="B1477" t="s">
        <v>813</v>
      </c>
      <c r="D1477" t="s">
        <v>4105</v>
      </c>
      <c r="E1477" t="str">
        <f>IFERROR(IF(NOT(BTT[[#This Row],[Manuelle Änderung des Verantwortliches TP
(Auswahl - bei Bedarf)]]=""),BTT[[#This Row],[Manuelle Änderung des Verantwortliches TP
(Auswahl - bei Bedarf)]],VLOOKUP(BTT[[#This Row],[Hauptprozess
(Pflichtauswahl)]],Hauptprozesse[],3,FALSE)),"")</f>
        <v>FI</v>
      </c>
      <c r="F1477" t="s">
        <v>5</v>
      </c>
      <c r="G1477" t="s">
        <v>809</v>
      </c>
      <c r="H1477" t="s">
        <v>831</v>
      </c>
      <c r="I1477" t="s">
        <v>4106</v>
      </c>
      <c r="J1477" t="str">
        <f>IFERROR(VLOOKUP(BTT[[#This Row],[Verwendete Transaktion (Pflichtauswahl)]],Transaktionen[[Transaktionen]:[Langtext]],2,FALSE),"")</f>
        <v>Ändern ProfitCenter im Auftrag</v>
      </c>
      <c r="O1477" t="s">
        <v>83</v>
      </c>
      <c r="T1477" t="s">
        <v>83</v>
      </c>
      <c r="V1477" t="str">
        <f>IFERROR(VLOOKUP(BTT[[#This Row],[Verwendetes Formular
(Auswahl falls relevant)]],Formulare[[Formularbezeichnung]:[Formularname (technisch)]],2,FALSE),"")</f>
        <v/>
      </c>
      <c r="X1477" t="s">
        <v>83</v>
      </c>
      <c r="Y1477" s="4"/>
      <c r="AC1477" s="22" t="s">
        <v>97</v>
      </c>
      <c r="AD1477" t="s">
        <v>87</v>
      </c>
      <c r="AF1477" t="s">
        <v>2244</v>
      </c>
      <c r="AG1477" t="s">
        <v>792</v>
      </c>
      <c r="AJ1477" t="s">
        <v>99</v>
      </c>
      <c r="AK1477" t="str">
        <f>IF(BTT[[#This Row],[Subprozess
(optionale Auswahl)]]="","okay",IF(VLOOKUP(BTT[[#This Row],[Subprozess
(optionale Auswahl)]],BPML[[Subprozess]:[Zugeordneter Hauptprozess]],3,FALSE)=BTT[[#This Row],[Hauptprozess
(Pflichtauswahl)]],"okay","falscher Subprozess"))</f>
        <v>okay</v>
      </c>
      <c r="AL1477" t="str">
        <f>IF(aktives_Teilprojekt="Master","",IF(BTT[[#This Row],[Verantwortliches TP
(automatisch)]]=VLOOKUP(aktives_Teilprojekt,Teilprojekte[[Teilprojekte]:[Kürzel]],2,FALSE),"okay","Hauptprozess anderes TP"))</f>
        <v>okay</v>
      </c>
      <c r="AM147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7" t="str">
        <f>IFERROR(IF(BTT[[#This Row],[SAP-Modul
(Pflichtauswahl)]]&lt;&gt;VLOOKUP(BTT[[#This Row],[Verwendete Transaktion (Pflichtauswahl)]],Transaktionen[[Transaktionen]:[Modul]],3,FALSE),"Modul anders","okay"),"")</f>
        <v>Modul anders</v>
      </c>
      <c r="AP1477" t="str">
        <f>IFERROR(IF(COUNTIFS(BTT[Verwendete Transaktion (Pflichtauswahl)],BTT[[#This Row],[Verwendete Transaktion (Pflichtauswahl)]],BTT[SAP-Modul
(Pflichtauswahl)],"&lt;&gt;"&amp;BTT[[#This Row],[SAP-Modul
(Pflichtauswahl)]])&gt;0,"Modul anders","okay"),"")</f>
        <v>okay</v>
      </c>
      <c r="AQ1477" t="str">
        <f>IFERROR(IF(COUNTIFS(BTT[Verwendete Transaktion (Pflichtauswahl)],BTT[[#This Row],[Verwendete Transaktion (Pflichtauswahl)]],BTT[Verantwortliches TP
(automatisch)],"&lt;&gt;"&amp;BTT[[#This Row],[Verantwortliches TP
(automatisch)]])&gt;0,"Transaktion mehrfach","okay"),"")</f>
        <v>okay</v>
      </c>
      <c r="AR1477" t="str">
        <f>IFERROR(IF(COUNTIFS(BTT[Verwendete Transaktion (Pflichtauswahl)],BTT[[#This Row],[Verwendete Transaktion (Pflichtauswahl)]],BTT[Verantwortliches TP
(automatisch)],"&lt;&gt;"&amp;VLOOKUP(aktives_Teilprojekt,Teilprojekte[[Teilprojekte]:[Kürzel]],2,FALSE))&gt;0,"Transaktion mehrfach","okay"),"")</f>
        <v>okay</v>
      </c>
      <c r="AS1477" t="s">
        <v>4107</v>
      </c>
    </row>
    <row r="1478" spans="1:45">
      <c r="A1478" t="str">
        <f>IFERROR(IF(BTT[[#This Row],[Lfd Nr. 
(aus konsolidierter Datei)]]&lt;&gt;"",BTT[[#This Row],[Lfd Nr. 
(aus konsolidierter Datei)]],VLOOKUP(aktives_Teilprojekt,Teilprojekte[[Teilprojekte]:[Kürzel]],2,FALSE)&amp;ROW(BTT[[#This Row],[Lfd Nr.
(automatisch)]])-2),"")</f>
        <v>FI3202</v>
      </c>
      <c r="B1478" t="s">
        <v>807</v>
      </c>
      <c r="D1478" t="s">
        <v>4108</v>
      </c>
      <c r="E1478" t="str">
        <f>IFERROR(IF(NOT(BTT[[#This Row],[Manuelle Änderung des Verantwortliches TP
(Auswahl - bei Bedarf)]]=""),BTT[[#This Row],[Manuelle Änderung des Verantwortliches TP
(Auswahl - bei Bedarf)]],VLOOKUP(BTT[[#This Row],[Hauptprozess
(Pflichtauswahl)]],Hauptprozesse[],3,FALSE)),"")</f>
        <v>FI</v>
      </c>
      <c r="G1478" t="s">
        <v>809</v>
      </c>
      <c r="H1478" t="s">
        <v>1088</v>
      </c>
      <c r="I1478" t="s">
        <v>4109</v>
      </c>
      <c r="J1478" t="str">
        <f>IFERROR(VLOOKUP(BTT[[#This Row],[Verwendete Transaktion (Pflichtauswahl)]],Transaktionen[[Transaktionen]:[Langtext]],2,FALSE),"")</f>
        <v>Auftr.-auswertung mit Herk.-nachweis</v>
      </c>
      <c r="O1478" t="s">
        <v>83</v>
      </c>
      <c r="T1478" t="s">
        <v>83</v>
      </c>
      <c r="V1478" t="str">
        <f>IFERROR(VLOOKUP(BTT[[#This Row],[Verwendetes Formular
(Auswahl falls relevant)]],Formulare[[Formularbezeichnung]:[Formularname (technisch)]],2,FALSE),"")</f>
        <v/>
      </c>
      <c r="X1478" t="s">
        <v>83</v>
      </c>
      <c r="Y1478" s="4"/>
      <c r="AC1478" s="22" t="s">
        <v>97</v>
      </c>
      <c r="AD1478" t="s">
        <v>98</v>
      </c>
      <c r="AF1478" s="22" t="s">
        <v>97</v>
      </c>
      <c r="AJ1478" t="s">
        <v>99</v>
      </c>
      <c r="AK1478" t="str">
        <f>IF(BTT[[#This Row],[Subprozess
(optionale Auswahl)]]="","okay",IF(VLOOKUP(BTT[[#This Row],[Subprozess
(optionale Auswahl)]],BPML[[Subprozess]:[Zugeordneter Hauptprozess]],3,FALSE)=BTT[[#This Row],[Hauptprozess
(Pflichtauswahl)]],"okay","falscher Subprozess"))</f>
        <v>okay</v>
      </c>
      <c r="AL1478" t="str">
        <f>IF(aktives_Teilprojekt="Master","",IF(BTT[[#This Row],[Verantwortliches TP
(automatisch)]]=VLOOKUP(aktives_Teilprojekt,Teilprojekte[[Teilprojekte]:[Kürzel]],2,FALSE),"okay","Hauptprozess anderes TP"))</f>
        <v>okay</v>
      </c>
      <c r="AM147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8" t="str">
        <f>IFERROR(IF(BTT[[#This Row],[SAP-Modul
(Pflichtauswahl)]]&lt;&gt;VLOOKUP(BTT[[#This Row],[Verwendete Transaktion (Pflichtauswahl)]],Transaktionen[[Transaktionen]:[Modul]],3,FALSE),"Modul anders","okay"),"")</f>
        <v>okay</v>
      </c>
      <c r="AP1478" t="str">
        <f>IFERROR(IF(COUNTIFS(BTT[Verwendete Transaktion (Pflichtauswahl)],BTT[[#This Row],[Verwendete Transaktion (Pflichtauswahl)]],BTT[SAP-Modul
(Pflichtauswahl)],"&lt;&gt;"&amp;BTT[[#This Row],[SAP-Modul
(Pflichtauswahl)]])&gt;0,"Modul anders","okay"),"")</f>
        <v>okay</v>
      </c>
      <c r="AQ1478" t="str">
        <f>IFERROR(IF(COUNTIFS(BTT[Verwendete Transaktion (Pflichtauswahl)],BTT[[#This Row],[Verwendete Transaktion (Pflichtauswahl)]],BTT[Verantwortliches TP
(automatisch)],"&lt;&gt;"&amp;BTT[[#This Row],[Verantwortliches TP
(automatisch)]])&gt;0,"Transaktion mehrfach","okay"),"")</f>
        <v>okay</v>
      </c>
      <c r="AR1478" t="str">
        <f>IFERROR(IF(COUNTIFS(BTT[Verwendete Transaktion (Pflichtauswahl)],BTT[[#This Row],[Verwendete Transaktion (Pflichtauswahl)]],BTT[Verantwortliches TP
(automatisch)],"&lt;&gt;"&amp;VLOOKUP(aktives_Teilprojekt,Teilprojekte[[Teilprojekte]:[Kürzel]],2,FALSE))&gt;0,"Transaktion mehrfach","okay"),"")</f>
        <v>okay</v>
      </c>
      <c r="AS1478" t="s">
        <v>4110</v>
      </c>
    </row>
    <row r="1479" spans="1:45">
      <c r="A1479" t="str">
        <f>IFERROR(IF(BTT[[#This Row],[Lfd Nr. 
(aus konsolidierter Datei)]]&lt;&gt;"",BTT[[#This Row],[Lfd Nr. 
(aus konsolidierter Datei)]],VLOOKUP(aktives_Teilprojekt,Teilprojekte[[Teilprojekte]:[Kürzel]],2,FALSE)&amp;ROW(BTT[[#This Row],[Lfd Nr.
(automatisch)]])-2),"")</f>
        <v>FI3203</v>
      </c>
      <c r="B1479" t="s">
        <v>807</v>
      </c>
      <c r="D1479" t="s">
        <v>4108</v>
      </c>
      <c r="E1479" t="str">
        <f>IFERROR(IF(NOT(BTT[[#This Row],[Manuelle Änderung des Verantwortliches TP
(Auswahl - bei Bedarf)]]=""),BTT[[#This Row],[Manuelle Änderung des Verantwortliches TP
(Auswahl - bei Bedarf)]],VLOOKUP(BTT[[#This Row],[Hauptprozess
(Pflichtauswahl)]],Hauptprozesse[],3,FALSE)),"")</f>
        <v>FI</v>
      </c>
      <c r="G1479" t="s">
        <v>809</v>
      </c>
      <c r="H1479" t="s">
        <v>1088</v>
      </c>
      <c r="I1479" t="s">
        <v>4111</v>
      </c>
      <c r="J1479" t="str">
        <f>IFERROR(VLOOKUP(BTT[[#This Row],[Verwendete Transaktion (Pflichtauswahl)]],Transaktionen[[Transaktionen]:[Langtext]],2,FALSE),"")</f>
        <v>Auftr.-auswertung mit Herk.-nachweis</v>
      </c>
      <c r="O1479" t="s">
        <v>83</v>
      </c>
      <c r="T1479" t="s">
        <v>83</v>
      </c>
      <c r="V1479" t="str">
        <f>IFERROR(VLOOKUP(BTT[[#This Row],[Verwendetes Formular
(Auswahl falls relevant)]],Formulare[[Formularbezeichnung]:[Formularname (technisch)]],2,FALSE),"")</f>
        <v/>
      </c>
      <c r="X1479" t="s">
        <v>83</v>
      </c>
      <c r="Y1479" s="4"/>
      <c r="AC1479" s="22" t="s">
        <v>97</v>
      </c>
      <c r="AD1479" t="s">
        <v>98</v>
      </c>
      <c r="AF1479" s="22" t="s">
        <v>97</v>
      </c>
      <c r="AJ1479" t="s">
        <v>99</v>
      </c>
      <c r="AK1479" t="str">
        <f>IF(BTT[[#This Row],[Subprozess
(optionale Auswahl)]]="","okay",IF(VLOOKUP(BTT[[#This Row],[Subprozess
(optionale Auswahl)]],BPML[[Subprozess]:[Zugeordneter Hauptprozess]],3,FALSE)=BTT[[#This Row],[Hauptprozess
(Pflichtauswahl)]],"okay","falscher Subprozess"))</f>
        <v>okay</v>
      </c>
      <c r="AL1479" t="str">
        <f>IF(aktives_Teilprojekt="Master","",IF(BTT[[#This Row],[Verantwortliches TP
(automatisch)]]=VLOOKUP(aktives_Teilprojekt,Teilprojekte[[Teilprojekte]:[Kürzel]],2,FALSE),"okay","Hauptprozess anderes TP"))</f>
        <v>okay</v>
      </c>
      <c r="AM147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7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79" t="str">
        <f>IFERROR(IF(BTT[[#This Row],[SAP-Modul
(Pflichtauswahl)]]&lt;&gt;VLOOKUP(BTT[[#This Row],[Verwendete Transaktion (Pflichtauswahl)]],Transaktionen[[Transaktionen]:[Modul]],3,FALSE),"Modul anders","okay"),"")</f>
        <v>okay</v>
      </c>
      <c r="AP1479" t="str">
        <f>IFERROR(IF(COUNTIFS(BTT[Verwendete Transaktion (Pflichtauswahl)],BTT[[#This Row],[Verwendete Transaktion (Pflichtauswahl)]],BTT[SAP-Modul
(Pflichtauswahl)],"&lt;&gt;"&amp;BTT[[#This Row],[SAP-Modul
(Pflichtauswahl)]])&gt;0,"Modul anders","okay"),"")</f>
        <v>okay</v>
      </c>
      <c r="AQ1479" t="str">
        <f>IFERROR(IF(COUNTIFS(BTT[Verwendete Transaktion (Pflichtauswahl)],BTT[[#This Row],[Verwendete Transaktion (Pflichtauswahl)]],BTT[Verantwortliches TP
(automatisch)],"&lt;&gt;"&amp;BTT[[#This Row],[Verantwortliches TP
(automatisch)]])&gt;0,"Transaktion mehrfach","okay"),"")</f>
        <v>okay</v>
      </c>
      <c r="AR1479" t="str">
        <f>IFERROR(IF(COUNTIFS(BTT[Verwendete Transaktion (Pflichtauswahl)],BTT[[#This Row],[Verwendete Transaktion (Pflichtauswahl)]],BTT[Verantwortliches TP
(automatisch)],"&lt;&gt;"&amp;VLOOKUP(aktives_Teilprojekt,Teilprojekte[[Teilprojekte]:[Kürzel]],2,FALSE))&gt;0,"Transaktion mehrfach","okay"),"")</f>
        <v>okay</v>
      </c>
      <c r="AS1479" t="s">
        <v>4112</v>
      </c>
    </row>
    <row r="1480" spans="1:45">
      <c r="A1480" t="str">
        <f>IFERROR(IF(BTT[[#This Row],[Lfd Nr. 
(aus konsolidierter Datei)]]&lt;&gt;"",BTT[[#This Row],[Lfd Nr. 
(aus konsolidierter Datei)]],VLOOKUP(aktives_Teilprojekt,Teilprojekte[[Teilprojekte]:[Kürzel]],2,FALSE)&amp;ROW(BTT[[#This Row],[Lfd Nr.
(automatisch)]])-2),"")</f>
        <v>FI3204</v>
      </c>
      <c r="B1480" t="s">
        <v>807</v>
      </c>
      <c r="D1480" t="s">
        <v>4113</v>
      </c>
      <c r="E1480" t="str">
        <f>IFERROR(IF(NOT(BTT[[#This Row],[Manuelle Änderung des Verantwortliches TP
(Auswahl - bei Bedarf)]]=""),BTT[[#This Row],[Manuelle Änderung des Verantwortliches TP
(Auswahl - bei Bedarf)]],VLOOKUP(BTT[[#This Row],[Hauptprozess
(Pflichtauswahl)]],Hauptprozesse[],3,FALSE)),"")</f>
        <v>FI</v>
      </c>
      <c r="G1480" t="s">
        <v>809</v>
      </c>
      <c r="H1480" t="s">
        <v>1088</v>
      </c>
      <c r="I1480" t="s">
        <v>4114</v>
      </c>
      <c r="J1480" t="str">
        <f>IFERROR(VLOOKUP(BTT[[#This Row],[Verwendete Transaktion (Pflichtauswahl)]],Transaktionen[[Transaktionen]:[Langtext]],2,FALSE),"")</f>
        <v>Überwachungspfl. Erfolgsplanmaßnahme</v>
      </c>
      <c r="O1480" t="s">
        <v>83</v>
      </c>
      <c r="T1480" t="s">
        <v>83</v>
      </c>
      <c r="V1480" t="str">
        <f>IFERROR(VLOOKUP(BTT[[#This Row],[Verwendetes Formular
(Auswahl falls relevant)]],Formulare[[Formularbezeichnung]:[Formularname (technisch)]],2,FALSE),"")</f>
        <v/>
      </c>
      <c r="X1480" t="s">
        <v>83</v>
      </c>
      <c r="Y1480" s="4"/>
      <c r="AC1480" s="22" t="s">
        <v>97</v>
      </c>
      <c r="AD1480" t="s">
        <v>98</v>
      </c>
      <c r="AF1480" s="22" t="s">
        <v>97</v>
      </c>
      <c r="AJ1480" t="s">
        <v>99</v>
      </c>
      <c r="AK1480" t="str">
        <f>IF(BTT[[#This Row],[Subprozess
(optionale Auswahl)]]="","okay",IF(VLOOKUP(BTT[[#This Row],[Subprozess
(optionale Auswahl)]],BPML[[Subprozess]:[Zugeordneter Hauptprozess]],3,FALSE)=BTT[[#This Row],[Hauptprozess
(Pflichtauswahl)]],"okay","falscher Subprozess"))</f>
        <v>okay</v>
      </c>
      <c r="AL1480" t="str">
        <f>IF(aktives_Teilprojekt="Master","",IF(BTT[[#This Row],[Verantwortliches TP
(automatisch)]]=VLOOKUP(aktives_Teilprojekt,Teilprojekte[[Teilprojekte]:[Kürzel]],2,FALSE),"okay","Hauptprozess anderes TP"))</f>
        <v>okay</v>
      </c>
      <c r="AM148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0" t="str">
        <f>IFERROR(IF(BTT[[#This Row],[SAP-Modul
(Pflichtauswahl)]]&lt;&gt;VLOOKUP(BTT[[#This Row],[Verwendete Transaktion (Pflichtauswahl)]],Transaktionen[[Transaktionen]:[Modul]],3,FALSE),"Modul anders","okay"),"")</f>
        <v>okay</v>
      </c>
      <c r="AP1480" t="str">
        <f>IFERROR(IF(COUNTIFS(BTT[Verwendete Transaktion (Pflichtauswahl)],BTT[[#This Row],[Verwendete Transaktion (Pflichtauswahl)]],BTT[SAP-Modul
(Pflichtauswahl)],"&lt;&gt;"&amp;BTT[[#This Row],[SAP-Modul
(Pflichtauswahl)]])&gt;0,"Modul anders","okay"),"")</f>
        <v>okay</v>
      </c>
      <c r="AQ1480" t="str">
        <f>IFERROR(IF(COUNTIFS(BTT[Verwendete Transaktion (Pflichtauswahl)],BTT[[#This Row],[Verwendete Transaktion (Pflichtauswahl)]],BTT[Verantwortliches TP
(automatisch)],"&lt;&gt;"&amp;BTT[[#This Row],[Verantwortliches TP
(automatisch)]])&gt;0,"Transaktion mehrfach","okay"),"")</f>
        <v>okay</v>
      </c>
      <c r="AR1480" t="str">
        <f>IFERROR(IF(COUNTIFS(BTT[Verwendete Transaktion (Pflichtauswahl)],BTT[[#This Row],[Verwendete Transaktion (Pflichtauswahl)]],BTT[Verantwortliches TP
(automatisch)],"&lt;&gt;"&amp;VLOOKUP(aktives_Teilprojekt,Teilprojekte[[Teilprojekte]:[Kürzel]],2,FALSE))&gt;0,"Transaktion mehrfach","okay"),"")</f>
        <v>okay</v>
      </c>
      <c r="AS1480" t="s">
        <v>4115</v>
      </c>
    </row>
    <row r="1481" spans="1:45">
      <c r="A1481" t="str">
        <f>IFERROR(IF(BTT[[#This Row],[Lfd Nr. 
(aus konsolidierter Datei)]]&lt;&gt;"",BTT[[#This Row],[Lfd Nr. 
(aus konsolidierter Datei)]],VLOOKUP(aktives_Teilprojekt,Teilprojekte[[Teilprojekte]:[Kürzel]],2,FALSE)&amp;ROW(BTT[[#This Row],[Lfd Nr.
(automatisch)]])-2),"")</f>
        <v>FI3205</v>
      </c>
      <c r="B1481" t="s">
        <v>807</v>
      </c>
      <c r="D1481" t="s">
        <v>4116</v>
      </c>
      <c r="E1481" t="str">
        <f>IFERROR(IF(NOT(BTT[[#This Row],[Manuelle Änderung des Verantwortliches TP
(Auswahl - bei Bedarf)]]=""),BTT[[#This Row],[Manuelle Änderung des Verantwortliches TP
(Auswahl - bei Bedarf)]],VLOOKUP(BTT[[#This Row],[Hauptprozess
(Pflichtauswahl)]],Hauptprozesse[],3,FALSE)),"")</f>
        <v>FI</v>
      </c>
      <c r="G1481" t="s">
        <v>809</v>
      </c>
      <c r="H1481" t="s">
        <v>1088</v>
      </c>
      <c r="I1481" t="s">
        <v>4117</v>
      </c>
      <c r="J1481" t="str">
        <f>IFERROR(VLOOKUP(BTT[[#This Row],[Verwendete Transaktion (Pflichtauswahl)]],Transaktionen[[Transaktionen]:[Langtext]],2,FALSE),"")</f>
        <v>Analyse akt. Verf.Kontrolle Aufträge</v>
      </c>
      <c r="O1481" t="s">
        <v>83</v>
      </c>
      <c r="T1481" t="s">
        <v>83</v>
      </c>
      <c r="V1481" t="str">
        <f>IFERROR(VLOOKUP(BTT[[#This Row],[Verwendetes Formular
(Auswahl falls relevant)]],Formulare[[Formularbezeichnung]:[Formularname (technisch)]],2,FALSE),"")</f>
        <v/>
      </c>
      <c r="X1481" t="s">
        <v>83</v>
      </c>
      <c r="Y1481" s="4"/>
      <c r="AC1481" s="22" t="s">
        <v>97</v>
      </c>
      <c r="AD1481" t="s">
        <v>98</v>
      </c>
      <c r="AF1481" s="22" t="s">
        <v>97</v>
      </c>
      <c r="AJ1481" t="s">
        <v>99</v>
      </c>
      <c r="AK1481" t="str">
        <f>IF(BTT[[#This Row],[Subprozess
(optionale Auswahl)]]="","okay",IF(VLOOKUP(BTT[[#This Row],[Subprozess
(optionale Auswahl)]],BPML[[Subprozess]:[Zugeordneter Hauptprozess]],3,FALSE)=BTT[[#This Row],[Hauptprozess
(Pflichtauswahl)]],"okay","falscher Subprozess"))</f>
        <v>okay</v>
      </c>
      <c r="AL1481" t="str">
        <f>IF(aktives_Teilprojekt="Master","",IF(BTT[[#This Row],[Verantwortliches TP
(automatisch)]]=VLOOKUP(aktives_Teilprojekt,Teilprojekte[[Teilprojekte]:[Kürzel]],2,FALSE),"okay","Hauptprozess anderes TP"))</f>
        <v>okay</v>
      </c>
      <c r="AM148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1" t="str">
        <f>IFERROR(IF(BTT[[#This Row],[SAP-Modul
(Pflichtauswahl)]]&lt;&gt;VLOOKUP(BTT[[#This Row],[Verwendete Transaktion (Pflichtauswahl)]],Transaktionen[[Transaktionen]:[Modul]],3,FALSE),"Modul anders","okay"),"")</f>
        <v>okay</v>
      </c>
      <c r="AP1481" t="str">
        <f>IFERROR(IF(COUNTIFS(BTT[Verwendete Transaktion (Pflichtauswahl)],BTT[[#This Row],[Verwendete Transaktion (Pflichtauswahl)]],BTT[SAP-Modul
(Pflichtauswahl)],"&lt;&gt;"&amp;BTT[[#This Row],[SAP-Modul
(Pflichtauswahl)]])&gt;0,"Modul anders","okay"),"")</f>
        <v>okay</v>
      </c>
      <c r="AQ1481" t="str">
        <f>IFERROR(IF(COUNTIFS(BTT[Verwendete Transaktion (Pflichtauswahl)],BTT[[#This Row],[Verwendete Transaktion (Pflichtauswahl)]],BTT[Verantwortliches TP
(automatisch)],"&lt;&gt;"&amp;BTT[[#This Row],[Verantwortliches TP
(automatisch)]])&gt;0,"Transaktion mehrfach","okay"),"")</f>
        <v>okay</v>
      </c>
      <c r="AR1481" t="str">
        <f>IFERROR(IF(COUNTIFS(BTT[Verwendete Transaktion (Pflichtauswahl)],BTT[[#This Row],[Verwendete Transaktion (Pflichtauswahl)]],BTT[Verantwortliches TP
(automatisch)],"&lt;&gt;"&amp;VLOOKUP(aktives_Teilprojekt,Teilprojekte[[Teilprojekte]:[Kürzel]],2,FALSE))&gt;0,"Transaktion mehrfach","okay"),"")</f>
        <v>okay</v>
      </c>
      <c r="AS1481" t="s">
        <v>4118</v>
      </c>
    </row>
    <row r="1482" spans="1:45">
      <c r="A1482" t="str">
        <f>IFERROR(IF(BTT[[#This Row],[Lfd Nr. 
(aus konsolidierter Datei)]]&lt;&gt;"",BTT[[#This Row],[Lfd Nr. 
(aus konsolidierter Datei)]],VLOOKUP(aktives_Teilprojekt,Teilprojekte[[Teilprojekte]:[Kürzel]],2,FALSE)&amp;ROW(BTT[[#This Row],[Lfd Nr.
(automatisch)]])-2),"")</f>
        <v>FI3212</v>
      </c>
      <c r="B1482" t="s">
        <v>807</v>
      </c>
      <c r="D1482" t="s">
        <v>4119</v>
      </c>
      <c r="E1482" t="str">
        <f>IFERROR(IF(NOT(BTT[[#This Row],[Manuelle Änderung des Verantwortliches TP
(Auswahl - bei Bedarf)]]=""),BTT[[#This Row],[Manuelle Änderung des Verantwortliches TP
(Auswahl - bei Bedarf)]],VLOOKUP(BTT[[#This Row],[Hauptprozess
(Pflichtauswahl)]],Hauptprozesse[],3,FALSE)),"")</f>
        <v>FI</v>
      </c>
      <c r="G1482" t="s">
        <v>809</v>
      </c>
      <c r="H1482" t="s">
        <v>1088</v>
      </c>
      <c r="I1482" t="s">
        <v>4120</v>
      </c>
      <c r="J1482" t="str">
        <f>IFERROR(VLOOKUP(BTT[[#This Row],[Verwendete Transaktion (Pflichtauswahl)]],Transaktionen[[Transaktionen]:[Langtext]],2,FALSE),"")</f>
        <v>Abgr.Kat. aus Erg.Ermit. zu Auf, PSP</v>
      </c>
      <c r="O1482" t="s">
        <v>83</v>
      </c>
      <c r="T1482" t="s">
        <v>83</v>
      </c>
      <c r="V1482" t="str">
        <f>IFERROR(VLOOKUP(BTT[[#This Row],[Verwendetes Formular
(Auswahl falls relevant)]],Formulare[[Formularbezeichnung]:[Formularname (technisch)]],2,FALSE),"")</f>
        <v/>
      </c>
      <c r="X1482" t="s">
        <v>83</v>
      </c>
      <c r="Y1482" s="4"/>
      <c r="AC1482" s="22" t="s">
        <v>97</v>
      </c>
      <c r="AD1482" t="s">
        <v>98</v>
      </c>
      <c r="AF1482" s="22" t="s">
        <v>97</v>
      </c>
      <c r="AJ1482" t="s">
        <v>99</v>
      </c>
      <c r="AK1482" t="str">
        <f>IF(BTT[[#This Row],[Subprozess
(optionale Auswahl)]]="","okay",IF(VLOOKUP(BTT[[#This Row],[Subprozess
(optionale Auswahl)]],BPML[[Subprozess]:[Zugeordneter Hauptprozess]],3,FALSE)=BTT[[#This Row],[Hauptprozess
(Pflichtauswahl)]],"okay","falscher Subprozess"))</f>
        <v>okay</v>
      </c>
      <c r="AL1482" t="str">
        <f>IF(aktives_Teilprojekt="Master","",IF(BTT[[#This Row],[Verantwortliches TP
(automatisch)]]=VLOOKUP(aktives_Teilprojekt,Teilprojekte[[Teilprojekte]:[Kürzel]],2,FALSE),"okay","Hauptprozess anderes TP"))</f>
        <v>okay</v>
      </c>
      <c r="AM148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2" t="str">
        <f>IFERROR(IF(BTT[[#This Row],[SAP-Modul
(Pflichtauswahl)]]&lt;&gt;VLOOKUP(BTT[[#This Row],[Verwendete Transaktion (Pflichtauswahl)]],Transaktionen[[Transaktionen]:[Modul]],3,FALSE),"Modul anders","okay"),"")</f>
        <v>okay</v>
      </c>
      <c r="AP1482" t="str">
        <f>IFERROR(IF(COUNTIFS(BTT[Verwendete Transaktion (Pflichtauswahl)],BTT[[#This Row],[Verwendete Transaktion (Pflichtauswahl)]],BTT[SAP-Modul
(Pflichtauswahl)],"&lt;&gt;"&amp;BTT[[#This Row],[SAP-Modul
(Pflichtauswahl)]])&gt;0,"Modul anders","okay"),"")</f>
        <v>okay</v>
      </c>
      <c r="AQ1482" t="str">
        <f>IFERROR(IF(COUNTIFS(BTT[Verwendete Transaktion (Pflichtauswahl)],BTT[[#This Row],[Verwendete Transaktion (Pflichtauswahl)]],BTT[Verantwortliches TP
(automatisch)],"&lt;&gt;"&amp;BTT[[#This Row],[Verantwortliches TP
(automatisch)]])&gt;0,"Transaktion mehrfach","okay"),"")</f>
        <v>okay</v>
      </c>
      <c r="AR1482" t="str">
        <f>IFERROR(IF(COUNTIFS(BTT[Verwendete Transaktion (Pflichtauswahl)],BTT[[#This Row],[Verwendete Transaktion (Pflichtauswahl)]],BTT[Verantwortliches TP
(automatisch)],"&lt;&gt;"&amp;VLOOKUP(aktives_Teilprojekt,Teilprojekte[[Teilprojekte]:[Kürzel]],2,FALSE))&gt;0,"Transaktion mehrfach","okay"),"")</f>
        <v>okay</v>
      </c>
      <c r="AS1482" t="s">
        <v>4121</v>
      </c>
    </row>
    <row r="1483" spans="1:45">
      <c r="A1483" t="str">
        <f>IFERROR(IF(BTT[[#This Row],[Lfd Nr. 
(aus konsolidierter Datei)]]&lt;&gt;"",BTT[[#This Row],[Lfd Nr. 
(aus konsolidierter Datei)]],VLOOKUP(aktives_Teilprojekt,Teilprojekte[[Teilprojekte]:[Kürzel]],2,FALSE)&amp;ROW(BTT[[#This Row],[Lfd Nr.
(automatisch)]])-2),"")</f>
        <v>FI3213</v>
      </c>
      <c r="B1483" t="s">
        <v>807</v>
      </c>
      <c r="D1483" t="s">
        <v>4122</v>
      </c>
      <c r="E1483" t="str">
        <f>IFERROR(IF(NOT(BTT[[#This Row],[Manuelle Änderung des Verantwortliches TP
(Auswahl - bei Bedarf)]]=""),BTT[[#This Row],[Manuelle Änderung des Verantwortliches TP
(Auswahl - bei Bedarf)]],VLOOKUP(BTT[[#This Row],[Hauptprozess
(Pflichtauswahl)]],Hauptprozesse[],3,FALSE)),"")</f>
        <v>FI</v>
      </c>
      <c r="G1483" t="s">
        <v>809</v>
      </c>
      <c r="H1483" t="s">
        <v>1088</v>
      </c>
      <c r="I1483" t="s">
        <v>4123</v>
      </c>
      <c r="J1483" t="str">
        <f>IFERROR(VLOOKUP(BTT[[#This Row],[Verwendete Transaktion (Pflichtauswahl)]],Transaktionen[[Transaktionen]:[Langtext]],2,FALSE),"")</f>
        <v>WiP Ware in Arbeit zu AUF, PSP</v>
      </c>
      <c r="O1483" t="s">
        <v>83</v>
      </c>
      <c r="T1483" t="s">
        <v>83</v>
      </c>
      <c r="V1483" t="str">
        <f>IFERROR(VLOOKUP(BTT[[#This Row],[Verwendetes Formular
(Auswahl falls relevant)]],Formulare[[Formularbezeichnung]:[Formularname (technisch)]],2,FALSE),"")</f>
        <v/>
      </c>
      <c r="X1483" t="s">
        <v>83</v>
      </c>
      <c r="Y1483" s="4"/>
      <c r="AC1483" s="22" t="s">
        <v>97</v>
      </c>
      <c r="AD1483" t="s">
        <v>98</v>
      </c>
      <c r="AF1483" s="22" t="s">
        <v>97</v>
      </c>
      <c r="AJ1483" t="s">
        <v>99</v>
      </c>
      <c r="AK1483" t="str">
        <f>IF(BTT[[#This Row],[Subprozess
(optionale Auswahl)]]="","okay",IF(VLOOKUP(BTT[[#This Row],[Subprozess
(optionale Auswahl)]],BPML[[Subprozess]:[Zugeordneter Hauptprozess]],3,FALSE)=BTT[[#This Row],[Hauptprozess
(Pflichtauswahl)]],"okay","falscher Subprozess"))</f>
        <v>okay</v>
      </c>
      <c r="AL1483" t="str">
        <f>IF(aktives_Teilprojekt="Master","",IF(BTT[[#This Row],[Verantwortliches TP
(automatisch)]]=VLOOKUP(aktives_Teilprojekt,Teilprojekte[[Teilprojekte]:[Kürzel]],2,FALSE),"okay","Hauptprozess anderes TP"))</f>
        <v>okay</v>
      </c>
      <c r="AM148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3" t="str">
        <f>IFERROR(IF(BTT[[#This Row],[SAP-Modul
(Pflichtauswahl)]]&lt;&gt;VLOOKUP(BTT[[#This Row],[Verwendete Transaktion (Pflichtauswahl)]],Transaktionen[[Transaktionen]:[Modul]],3,FALSE),"Modul anders","okay"),"")</f>
        <v>okay</v>
      </c>
      <c r="AP1483" t="str">
        <f>IFERROR(IF(COUNTIFS(BTT[Verwendete Transaktion (Pflichtauswahl)],BTT[[#This Row],[Verwendete Transaktion (Pflichtauswahl)]],BTT[SAP-Modul
(Pflichtauswahl)],"&lt;&gt;"&amp;BTT[[#This Row],[SAP-Modul
(Pflichtauswahl)]])&gt;0,"Modul anders","okay"),"")</f>
        <v>okay</v>
      </c>
      <c r="AQ1483" t="str">
        <f>IFERROR(IF(COUNTIFS(BTT[Verwendete Transaktion (Pflichtauswahl)],BTT[[#This Row],[Verwendete Transaktion (Pflichtauswahl)]],BTT[Verantwortliches TP
(automatisch)],"&lt;&gt;"&amp;BTT[[#This Row],[Verantwortliches TP
(automatisch)]])&gt;0,"Transaktion mehrfach","okay"),"")</f>
        <v>okay</v>
      </c>
      <c r="AR1483" t="str">
        <f>IFERROR(IF(COUNTIFS(BTT[Verwendete Transaktion (Pflichtauswahl)],BTT[[#This Row],[Verwendete Transaktion (Pflichtauswahl)]],BTT[Verantwortliches TP
(automatisch)],"&lt;&gt;"&amp;VLOOKUP(aktives_Teilprojekt,Teilprojekte[[Teilprojekte]:[Kürzel]],2,FALSE))&gt;0,"Transaktion mehrfach","okay"),"")</f>
        <v>okay</v>
      </c>
      <c r="AS1483" t="s">
        <v>4124</v>
      </c>
    </row>
    <row r="1484" spans="1:45">
      <c r="A1484" t="str">
        <f>IFERROR(IF(BTT[[#This Row],[Lfd Nr. 
(aus konsolidierter Datei)]]&lt;&gt;"",BTT[[#This Row],[Lfd Nr. 
(aus konsolidierter Datei)]],VLOOKUP(aktives_Teilprojekt,Teilprojekte[[Teilprojekte]:[Kürzel]],2,FALSE)&amp;ROW(BTT[[#This Row],[Lfd Nr.
(automatisch)]])-2),"")</f>
        <v>FI3206</v>
      </c>
      <c r="B1484" t="s">
        <v>807</v>
      </c>
      <c r="D1484" t="s">
        <v>4125</v>
      </c>
      <c r="E1484" t="str">
        <f>IFERROR(IF(NOT(BTT[[#This Row],[Manuelle Änderung des Verantwortliches TP
(Auswahl - bei Bedarf)]]=""),BTT[[#This Row],[Manuelle Änderung des Verantwortliches TP
(Auswahl - bei Bedarf)]],VLOOKUP(BTT[[#This Row],[Hauptprozess
(Pflichtauswahl)]],Hauptprozesse[],3,FALSE)),"")</f>
        <v>FI</v>
      </c>
      <c r="G1484" t="s">
        <v>809</v>
      </c>
      <c r="H1484" t="s">
        <v>1088</v>
      </c>
      <c r="I1484" t="s">
        <v>4126</v>
      </c>
      <c r="J1484" t="str">
        <f>IFERROR(VLOOKUP(BTT[[#This Row],[Verwendete Transaktion (Pflichtauswahl)]],Transaktionen[[Transaktionen]:[Langtext]],2,FALSE),"")</f>
        <v>Auswertg nicht abgerechnete Aufträge</v>
      </c>
      <c r="O1484" t="s">
        <v>83</v>
      </c>
      <c r="T1484" t="s">
        <v>83</v>
      </c>
      <c r="V1484" t="str">
        <f>IFERROR(VLOOKUP(BTT[[#This Row],[Verwendetes Formular
(Auswahl falls relevant)]],Formulare[[Formularbezeichnung]:[Formularname (technisch)]],2,FALSE),"")</f>
        <v/>
      </c>
      <c r="X1484" t="s">
        <v>83</v>
      </c>
      <c r="Y1484" s="4"/>
      <c r="AC1484" s="22" t="s">
        <v>97</v>
      </c>
      <c r="AD1484" t="s">
        <v>98</v>
      </c>
      <c r="AF1484" s="22" t="s">
        <v>97</v>
      </c>
      <c r="AJ1484" t="s">
        <v>99</v>
      </c>
      <c r="AK1484" t="str">
        <f>IF(BTT[[#This Row],[Subprozess
(optionale Auswahl)]]="","okay",IF(VLOOKUP(BTT[[#This Row],[Subprozess
(optionale Auswahl)]],BPML[[Subprozess]:[Zugeordneter Hauptprozess]],3,FALSE)=BTT[[#This Row],[Hauptprozess
(Pflichtauswahl)]],"okay","falscher Subprozess"))</f>
        <v>okay</v>
      </c>
      <c r="AL1484" t="str">
        <f>IF(aktives_Teilprojekt="Master","",IF(BTT[[#This Row],[Verantwortliches TP
(automatisch)]]=VLOOKUP(aktives_Teilprojekt,Teilprojekte[[Teilprojekte]:[Kürzel]],2,FALSE),"okay","Hauptprozess anderes TP"))</f>
        <v>okay</v>
      </c>
      <c r="AM148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4" t="str">
        <f>IFERROR(IF(BTT[[#This Row],[SAP-Modul
(Pflichtauswahl)]]&lt;&gt;VLOOKUP(BTT[[#This Row],[Verwendete Transaktion (Pflichtauswahl)]],Transaktionen[[Transaktionen]:[Modul]],3,FALSE),"Modul anders","okay"),"")</f>
        <v>okay</v>
      </c>
      <c r="AP1484" t="str">
        <f>IFERROR(IF(COUNTIFS(BTT[Verwendete Transaktion (Pflichtauswahl)],BTT[[#This Row],[Verwendete Transaktion (Pflichtauswahl)]],BTT[SAP-Modul
(Pflichtauswahl)],"&lt;&gt;"&amp;BTT[[#This Row],[SAP-Modul
(Pflichtauswahl)]])&gt;0,"Modul anders","okay"),"")</f>
        <v>okay</v>
      </c>
      <c r="AQ1484" t="str">
        <f>IFERROR(IF(COUNTIFS(BTT[Verwendete Transaktion (Pflichtauswahl)],BTT[[#This Row],[Verwendete Transaktion (Pflichtauswahl)]],BTT[Verantwortliches TP
(automatisch)],"&lt;&gt;"&amp;BTT[[#This Row],[Verantwortliches TP
(automatisch)]])&gt;0,"Transaktion mehrfach","okay"),"")</f>
        <v>okay</v>
      </c>
      <c r="AR1484" t="str">
        <f>IFERROR(IF(COUNTIFS(BTT[Verwendete Transaktion (Pflichtauswahl)],BTT[[#This Row],[Verwendete Transaktion (Pflichtauswahl)]],BTT[Verantwortliches TP
(automatisch)],"&lt;&gt;"&amp;VLOOKUP(aktives_Teilprojekt,Teilprojekte[[Teilprojekte]:[Kürzel]],2,FALSE))&gt;0,"Transaktion mehrfach","okay"),"")</f>
        <v>okay</v>
      </c>
      <c r="AS1484" t="s">
        <v>4127</v>
      </c>
    </row>
    <row r="1485" spans="1:45">
      <c r="A1485" t="str">
        <f>IFERROR(IF(BTT[[#This Row],[Lfd Nr. 
(aus konsolidierter Datei)]]&lt;&gt;"",BTT[[#This Row],[Lfd Nr. 
(aus konsolidierter Datei)]],VLOOKUP(aktives_Teilprojekt,Teilprojekte[[Teilprojekte]:[Kürzel]],2,FALSE)&amp;ROW(BTT[[#This Row],[Lfd Nr.
(automatisch)]])-2),"")</f>
        <v>FI3104</v>
      </c>
      <c r="B1485" t="s">
        <v>807</v>
      </c>
      <c r="D1485" t="s">
        <v>4128</v>
      </c>
      <c r="E1485" t="str">
        <f>IFERROR(IF(NOT(BTT[[#This Row],[Manuelle Änderung des Verantwortliches TP
(Auswahl - bei Bedarf)]]=""),BTT[[#This Row],[Manuelle Änderung des Verantwortliches TP
(Auswahl - bei Bedarf)]],VLOOKUP(BTT[[#This Row],[Hauptprozess
(Pflichtauswahl)]],Hauptprozesse[],3,FALSE)),"")</f>
        <v>FI</v>
      </c>
      <c r="G1485" t="s">
        <v>809</v>
      </c>
      <c r="H1485" t="s">
        <v>831</v>
      </c>
      <c r="I1485" t="s">
        <v>4129</v>
      </c>
      <c r="J1485" t="str">
        <f>IFERROR(VLOOKUP(BTT[[#This Row],[Verwendete Transaktion (Pflichtauswahl)]],Transaktionen[[Transaktionen]:[Langtext]],2,FALSE),"")</f>
        <v>IA -  nicht vollst. abgerechnet</v>
      </c>
      <c r="O1485" t="s">
        <v>83</v>
      </c>
      <c r="T1485" t="s">
        <v>83</v>
      </c>
      <c r="V1485" t="str">
        <f>IFERROR(VLOOKUP(BTT[[#This Row],[Verwendetes Formular
(Auswahl falls relevant)]],Formulare[[Formularbezeichnung]:[Formularname (technisch)]],2,FALSE),"")</f>
        <v/>
      </c>
      <c r="X1485" t="s">
        <v>83</v>
      </c>
      <c r="Y1485" s="4"/>
      <c r="AC1485" s="22" t="s">
        <v>97</v>
      </c>
      <c r="AD1485" t="s">
        <v>98</v>
      </c>
      <c r="AF1485" s="22" t="s">
        <v>97</v>
      </c>
      <c r="AJ1485" t="s">
        <v>99</v>
      </c>
      <c r="AK1485" t="str">
        <f>IF(BTT[[#This Row],[Subprozess
(optionale Auswahl)]]="","okay",IF(VLOOKUP(BTT[[#This Row],[Subprozess
(optionale Auswahl)]],BPML[[Subprozess]:[Zugeordneter Hauptprozess]],3,FALSE)=BTT[[#This Row],[Hauptprozess
(Pflichtauswahl)]],"okay","falscher Subprozess"))</f>
        <v>okay</v>
      </c>
      <c r="AL1485" t="str">
        <f>IF(aktives_Teilprojekt="Master","",IF(BTT[[#This Row],[Verantwortliches TP
(automatisch)]]=VLOOKUP(aktives_Teilprojekt,Teilprojekte[[Teilprojekte]:[Kürzel]],2,FALSE),"okay","Hauptprozess anderes TP"))</f>
        <v>okay</v>
      </c>
      <c r="AM148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5" t="str">
        <f>IFERROR(IF(BTT[[#This Row],[SAP-Modul
(Pflichtauswahl)]]&lt;&gt;VLOOKUP(BTT[[#This Row],[Verwendete Transaktion (Pflichtauswahl)]],Transaktionen[[Transaktionen]:[Modul]],3,FALSE),"Modul anders","okay"),"")</f>
        <v>Modul anders</v>
      </c>
      <c r="AP1485" t="str">
        <f>IFERROR(IF(COUNTIFS(BTT[Verwendete Transaktion (Pflichtauswahl)],BTT[[#This Row],[Verwendete Transaktion (Pflichtauswahl)]],BTT[SAP-Modul
(Pflichtauswahl)],"&lt;&gt;"&amp;BTT[[#This Row],[SAP-Modul
(Pflichtauswahl)]])&gt;0,"Modul anders","okay"),"")</f>
        <v>okay</v>
      </c>
      <c r="AQ1485" t="str">
        <f>IFERROR(IF(COUNTIFS(BTT[Verwendete Transaktion (Pflichtauswahl)],BTT[[#This Row],[Verwendete Transaktion (Pflichtauswahl)]],BTT[Verantwortliches TP
(automatisch)],"&lt;&gt;"&amp;BTT[[#This Row],[Verantwortliches TP
(automatisch)]])&gt;0,"Transaktion mehrfach","okay"),"")</f>
        <v>okay</v>
      </c>
      <c r="AR1485" t="str">
        <f>IFERROR(IF(COUNTIFS(BTT[Verwendete Transaktion (Pflichtauswahl)],BTT[[#This Row],[Verwendete Transaktion (Pflichtauswahl)]],BTT[Verantwortliches TP
(automatisch)],"&lt;&gt;"&amp;VLOOKUP(aktives_Teilprojekt,Teilprojekte[[Teilprojekte]:[Kürzel]],2,FALSE))&gt;0,"Transaktion mehrfach","okay"),"")</f>
        <v>okay</v>
      </c>
      <c r="AS1485" t="s">
        <v>4130</v>
      </c>
    </row>
    <row r="1486" spans="1:45">
      <c r="A1486" t="str">
        <f>IFERROR(IF(BTT[[#This Row],[Lfd Nr. 
(aus konsolidierter Datei)]]&lt;&gt;"",BTT[[#This Row],[Lfd Nr. 
(aus konsolidierter Datei)]],VLOOKUP(aktives_Teilprojekt,Teilprojekte[[Teilprojekte]:[Kürzel]],2,FALSE)&amp;ROW(BTT[[#This Row],[Lfd Nr.
(automatisch)]])-2),"")</f>
        <v>FI3207</v>
      </c>
      <c r="B1486" t="s">
        <v>807</v>
      </c>
      <c r="D1486" t="s">
        <v>4131</v>
      </c>
      <c r="E1486" t="str">
        <f>IFERROR(IF(NOT(BTT[[#This Row],[Manuelle Änderung des Verantwortliches TP
(Auswahl - bei Bedarf)]]=""),BTT[[#This Row],[Manuelle Änderung des Verantwortliches TP
(Auswahl - bei Bedarf)]],VLOOKUP(BTT[[#This Row],[Hauptprozess
(Pflichtauswahl)]],Hauptprozesse[],3,FALSE)),"")</f>
        <v>FI</v>
      </c>
      <c r="G1486" t="s">
        <v>809</v>
      </c>
      <c r="H1486" t="s">
        <v>1088</v>
      </c>
      <c r="I1486" t="s">
        <v>4132</v>
      </c>
      <c r="J1486" t="str">
        <f>IFERROR(VLOOKUP(BTT[[#This Row],[Verwendete Transaktion (Pflichtauswahl)]],Transaktionen[[Transaktionen]:[Langtext]],2,FALSE),"")</f>
        <v>IH-Aufträge m. n. abger. Werten</v>
      </c>
      <c r="O1486" t="s">
        <v>83</v>
      </c>
      <c r="T1486" t="s">
        <v>83</v>
      </c>
      <c r="V1486" t="str">
        <f>IFERROR(VLOOKUP(BTT[[#This Row],[Verwendetes Formular
(Auswahl falls relevant)]],Formulare[[Formularbezeichnung]:[Formularname (technisch)]],2,FALSE),"")</f>
        <v/>
      </c>
      <c r="X1486" t="s">
        <v>83</v>
      </c>
      <c r="Y1486" s="4"/>
      <c r="AC1486" s="22" t="s">
        <v>97</v>
      </c>
      <c r="AD1486" t="s">
        <v>98</v>
      </c>
      <c r="AF1486" s="22" t="s">
        <v>97</v>
      </c>
      <c r="AJ1486" t="s">
        <v>99</v>
      </c>
      <c r="AK1486" t="str">
        <f>IF(BTT[[#This Row],[Subprozess
(optionale Auswahl)]]="","okay",IF(VLOOKUP(BTT[[#This Row],[Subprozess
(optionale Auswahl)]],BPML[[Subprozess]:[Zugeordneter Hauptprozess]],3,FALSE)=BTT[[#This Row],[Hauptprozess
(Pflichtauswahl)]],"okay","falscher Subprozess"))</f>
        <v>okay</v>
      </c>
      <c r="AL1486" t="str">
        <f>IF(aktives_Teilprojekt="Master","",IF(BTT[[#This Row],[Verantwortliches TP
(automatisch)]]=VLOOKUP(aktives_Teilprojekt,Teilprojekte[[Teilprojekte]:[Kürzel]],2,FALSE),"okay","Hauptprozess anderes TP"))</f>
        <v>okay</v>
      </c>
      <c r="AM148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6" t="str">
        <f>IFERROR(IF(BTT[[#This Row],[SAP-Modul
(Pflichtauswahl)]]&lt;&gt;VLOOKUP(BTT[[#This Row],[Verwendete Transaktion (Pflichtauswahl)]],Transaktionen[[Transaktionen]:[Modul]],3,FALSE),"Modul anders","okay"),"")</f>
        <v>okay</v>
      </c>
      <c r="AP1486" t="str">
        <f>IFERROR(IF(COUNTIFS(BTT[Verwendete Transaktion (Pflichtauswahl)],BTT[[#This Row],[Verwendete Transaktion (Pflichtauswahl)]],BTT[SAP-Modul
(Pflichtauswahl)],"&lt;&gt;"&amp;BTT[[#This Row],[SAP-Modul
(Pflichtauswahl)]])&gt;0,"Modul anders","okay"),"")</f>
        <v>okay</v>
      </c>
      <c r="AQ1486" t="str">
        <f>IFERROR(IF(COUNTIFS(BTT[Verwendete Transaktion (Pflichtauswahl)],BTT[[#This Row],[Verwendete Transaktion (Pflichtauswahl)]],BTT[Verantwortliches TP
(automatisch)],"&lt;&gt;"&amp;BTT[[#This Row],[Verantwortliches TP
(automatisch)]])&gt;0,"Transaktion mehrfach","okay"),"")</f>
        <v>okay</v>
      </c>
      <c r="AR1486" t="str">
        <f>IFERROR(IF(COUNTIFS(BTT[Verwendete Transaktion (Pflichtauswahl)],BTT[[#This Row],[Verwendete Transaktion (Pflichtauswahl)]],BTT[Verantwortliches TP
(automatisch)],"&lt;&gt;"&amp;VLOOKUP(aktives_Teilprojekt,Teilprojekte[[Teilprojekte]:[Kürzel]],2,FALSE))&gt;0,"Transaktion mehrfach","okay"),"")</f>
        <v>okay</v>
      </c>
      <c r="AS1486" t="s">
        <v>4133</v>
      </c>
    </row>
    <row r="1487" spans="1:45">
      <c r="A1487" t="str">
        <f>IFERROR(IF(BTT[[#This Row],[Lfd Nr. 
(aus konsolidierter Datei)]]&lt;&gt;"",BTT[[#This Row],[Lfd Nr. 
(aus konsolidierter Datei)]],VLOOKUP(aktives_Teilprojekt,Teilprojekte[[Teilprojekte]:[Kürzel]],2,FALSE)&amp;ROW(BTT[[#This Row],[Lfd Nr.
(automatisch)]])-2),"")</f>
        <v>FI3208</v>
      </c>
      <c r="B1487" t="s">
        <v>807</v>
      </c>
      <c r="D1487" t="s">
        <v>4134</v>
      </c>
      <c r="E1487" t="str">
        <f>IFERROR(IF(NOT(BTT[[#This Row],[Manuelle Änderung des Verantwortliches TP
(Auswahl - bei Bedarf)]]=""),BTT[[#This Row],[Manuelle Änderung des Verantwortliches TP
(Auswahl - bei Bedarf)]],VLOOKUP(BTT[[#This Row],[Hauptprozess
(Pflichtauswahl)]],Hauptprozesse[],3,FALSE)),"")</f>
        <v>FI</v>
      </c>
      <c r="G1487" t="s">
        <v>809</v>
      </c>
      <c r="H1487" t="s">
        <v>1088</v>
      </c>
      <c r="I1487" t="s">
        <v>4135</v>
      </c>
      <c r="J1487" t="str">
        <f>IFERROR(VLOOKUP(BTT[[#This Row],[Verwendete Transaktion (Pflichtauswahl)]],Transaktionen[[Transaktionen]:[Langtext]],2,FALSE),"")</f>
        <v>Analyseprogramm zur Abrechnung</v>
      </c>
      <c r="O1487" t="s">
        <v>83</v>
      </c>
      <c r="T1487" t="s">
        <v>83</v>
      </c>
      <c r="V1487" t="str">
        <f>IFERROR(VLOOKUP(BTT[[#This Row],[Verwendetes Formular
(Auswahl falls relevant)]],Formulare[[Formularbezeichnung]:[Formularname (technisch)]],2,FALSE),"")</f>
        <v/>
      </c>
      <c r="X1487" t="s">
        <v>83</v>
      </c>
      <c r="Y1487" s="4"/>
      <c r="AC1487" s="22" t="s">
        <v>97</v>
      </c>
      <c r="AD1487" t="s">
        <v>98</v>
      </c>
      <c r="AF1487" s="22" t="s">
        <v>97</v>
      </c>
      <c r="AJ1487" t="s">
        <v>99</v>
      </c>
      <c r="AK1487" t="str">
        <f>IF(BTT[[#This Row],[Subprozess
(optionale Auswahl)]]="","okay",IF(VLOOKUP(BTT[[#This Row],[Subprozess
(optionale Auswahl)]],BPML[[Subprozess]:[Zugeordneter Hauptprozess]],3,FALSE)=BTT[[#This Row],[Hauptprozess
(Pflichtauswahl)]],"okay","falscher Subprozess"))</f>
        <v>okay</v>
      </c>
      <c r="AL1487" t="str">
        <f>IF(aktives_Teilprojekt="Master","",IF(BTT[[#This Row],[Verantwortliches TP
(automatisch)]]=VLOOKUP(aktives_Teilprojekt,Teilprojekte[[Teilprojekte]:[Kürzel]],2,FALSE),"okay","Hauptprozess anderes TP"))</f>
        <v>okay</v>
      </c>
      <c r="AM148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7" t="str">
        <f>IFERROR(IF(BTT[[#This Row],[SAP-Modul
(Pflichtauswahl)]]&lt;&gt;VLOOKUP(BTT[[#This Row],[Verwendete Transaktion (Pflichtauswahl)]],Transaktionen[[Transaktionen]:[Modul]],3,FALSE),"Modul anders","okay"),"")</f>
        <v>okay</v>
      </c>
      <c r="AP1487" t="str">
        <f>IFERROR(IF(COUNTIFS(BTT[Verwendete Transaktion (Pflichtauswahl)],BTT[[#This Row],[Verwendete Transaktion (Pflichtauswahl)]],BTT[SAP-Modul
(Pflichtauswahl)],"&lt;&gt;"&amp;BTT[[#This Row],[SAP-Modul
(Pflichtauswahl)]])&gt;0,"Modul anders","okay"),"")</f>
        <v>okay</v>
      </c>
      <c r="AQ1487" t="str">
        <f>IFERROR(IF(COUNTIFS(BTT[Verwendete Transaktion (Pflichtauswahl)],BTT[[#This Row],[Verwendete Transaktion (Pflichtauswahl)]],BTT[Verantwortliches TP
(automatisch)],"&lt;&gt;"&amp;BTT[[#This Row],[Verantwortliches TP
(automatisch)]])&gt;0,"Transaktion mehrfach","okay"),"")</f>
        <v>okay</v>
      </c>
      <c r="AR1487" t="str">
        <f>IFERROR(IF(COUNTIFS(BTT[Verwendete Transaktion (Pflichtauswahl)],BTT[[#This Row],[Verwendete Transaktion (Pflichtauswahl)]],BTT[Verantwortliches TP
(automatisch)],"&lt;&gt;"&amp;VLOOKUP(aktives_Teilprojekt,Teilprojekte[[Teilprojekte]:[Kürzel]],2,FALSE))&gt;0,"Transaktion mehrfach","okay"),"")</f>
        <v>okay</v>
      </c>
      <c r="AS1487" t="s">
        <v>4136</v>
      </c>
    </row>
    <row r="1488" spans="1:45">
      <c r="A1488" t="str">
        <f>IFERROR(IF(BTT[[#This Row],[Lfd Nr. 
(aus konsolidierter Datei)]]&lt;&gt;"",BTT[[#This Row],[Lfd Nr. 
(aus konsolidierter Datei)]],VLOOKUP(aktives_Teilprojekt,Teilprojekte[[Teilprojekte]:[Kürzel]],2,FALSE)&amp;ROW(BTT[[#This Row],[Lfd Nr.
(automatisch)]])-2),"")</f>
        <v>FI2847</v>
      </c>
      <c r="B1488" t="s">
        <v>807</v>
      </c>
      <c r="D1488" t="s">
        <v>4137</v>
      </c>
      <c r="E1488" t="str">
        <f>IFERROR(IF(NOT(BTT[[#This Row],[Manuelle Änderung des Verantwortliches TP
(Auswahl - bei Bedarf)]]=""),BTT[[#This Row],[Manuelle Änderung des Verantwortliches TP
(Auswahl - bei Bedarf)]],VLOOKUP(BTT[[#This Row],[Hauptprozess
(Pflichtauswahl)]],Hauptprozesse[],3,FALSE)),"")</f>
        <v>FI</v>
      </c>
      <c r="F1488" t="s">
        <v>5</v>
      </c>
      <c r="G1488" t="s">
        <v>3211</v>
      </c>
      <c r="H1488" t="s">
        <v>831</v>
      </c>
      <c r="I1488" t="s">
        <v>4138</v>
      </c>
      <c r="J1488" t="str">
        <f>IFERROR(VLOOKUP(BTT[[#This Row],[Verwendete Transaktion (Pflichtauswahl)]],Transaktionen[[Transaktionen]:[Langtext]],2,FALSE),"")</f>
        <v>GIMBAA Bestelldaten zu Aufträgen</v>
      </c>
      <c r="O1488" t="s">
        <v>83</v>
      </c>
      <c r="R1488" t="s">
        <v>3994</v>
      </c>
      <c r="T1488" t="s">
        <v>83</v>
      </c>
      <c r="V1488" t="str">
        <f>IFERROR(VLOOKUP(BTT[[#This Row],[Verwendetes Formular
(Auswahl falls relevant)]],Formulare[[Formularbezeichnung]:[Formularname (technisch)]],2,FALSE),"")</f>
        <v/>
      </c>
      <c r="X1488" t="s">
        <v>83</v>
      </c>
      <c r="Y1488" s="4"/>
      <c r="AC1488" s="22" t="s">
        <v>97</v>
      </c>
      <c r="AD1488" t="s">
        <v>98</v>
      </c>
      <c r="AF1488" s="22" t="s">
        <v>97</v>
      </c>
      <c r="AJ1488" t="s">
        <v>99</v>
      </c>
      <c r="AK1488" t="str">
        <f>IF(BTT[[#This Row],[Subprozess
(optionale Auswahl)]]="","okay",IF(VLOOKUP(BTT[[#This Row],[Subprozess
(optionale Auswahl)]],BPML[[Subprozess]:[Zugeordneter Hauptprozess]],3,FALSE)=BTT[[#This Row],[Hauptprozess
(Pflichtauswahl)]],"okay","falscher Subprozess"))</f>
        <v>okay</v>
      </c>
      <c r="AL1488" t="str">
        <f>IF(aktives_Teilprojekt="Master","",IF(BTT[[#This Row],[Verantwortliches TP
(automatisch)]]=VLOOKUP(aktives_Teilprojekt,Teilprojekte[[Teilprojekte]:[Kürzel]],2,FALSE),"okay","Hauptprozess anderes TP"))</f>
        <v>okay</v>
      </c>
      <c r="AM148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8" t="str">
        <f>IFERROR(IF(BTT[[#This Row],[SAP-Modul
(Pflichtauswahl)]]&lt;&gt;VLOOKUP(BTT[[#This Row],[Verwendete Transaktion (Pflichtauswahl)]],Transaktionen[[Transaktionen]:[Modul]],3,FALSE),"Modul anders","okay"),"")</f>
        <v>Modul anders</v>
      </c>
      <c r="AP1488" t="str">
        <f>IFERROR(IF(COUNTIFS(BTT[Verwendete Transaktion (Pflichtauswahl)],BTT[[#This Row],[Verwendete Transaktion (Pflichtauswahl)]],BTT[SAP-Modul
(Pflichtauswahl)],"&lt;&gt;"&amp;BTT[[#This Row],[SAP-Modul
(Pflichtauswahl)]])&gt;0,"Modul anders","okay"),"")</f>
        <v>okay</v>
      </c>
      <c r="AQ1488" t="str">
        <f>IFERROR(IF(COUNTIFS(BTT[Verwendete Transaktion (Pflichtauswahl)],BTT[[#This Row],[Verwendete Transaktion (Pflichtauswahl)]],BTT[Verantwortliches TP
(automatisch)],"&lt;&gt;"&amp;BTT[[#This Row],[Verantwortliches TP
(automatisch)]])&gt;0,"Transaktion mehrfach","okay"),"")</f>
        <v>okay</v>
      </c>
      <c r="AR1488" t="str">
        <f>IFERROR(IF(COUNTIFS(BTT[Verwendete Transaktion (Pflichtauswahl)],BTT[[#This Row],[Verwendete Transaktion (Pflichtauswahl)]],BTT[Verantwortliches TP
(automatisch)],"&lt;&gt;"&amp;VLOOKUP(aktives_Teilprojekt,Teilprojekte[[Teilprojekte]:[Kürzel]],2,FALSE))&gt;0,"Transaktion mehrfach","okay"),"")</f>
        <v>okay</v>
      </c>
      <c r="AS1488" t="s">
        <v>4139</v>
      </c>
    </row>
    <row r="1489" spans="1:45">
      <c r="A1489" t="str">
        <f>IFERROR(IF(BTT[[#This Row],[Lfd Nr. 
(aus konsolidierter Datei)]]&lt;&gt;"",BTT[[#This Row],[Lfd Nr. 
(aus konsolidierter Datei)]],VLOOKUP(aktives_Teilprojekt,Teilprojekte[[Teilprojekte]:[Kürzel]],2,FALSE)&amp;ROW(BTT[[#This Row],[Lfd Nr.
(automatisch)]])-2),"")</f>
        <v>FI3209</v>
      </c>
      <c r="B1489" t="s">
        <v>807</v>
      </c>
      <c r="D1489" t="s">
        <v>4140</v>
      </c>
      <c r="E1489" t="str">
        <f>IFERROR(IF(NOT(BTT[[#This Row],[Manuelle Änderung des Verantwortliches TP
(Auswahl - bei Bedarf)]]=""),BTT[[#This Row],[Manuelle Änderung des Verantwortliches TP
(Auswahl - bei Bedarf)]],VLOOKUP(BTT[[#This Row],[Hauptprozess
(Pflichtauswahl)]],Hauptprozesse[],3,FALSE)),"")</f>
        <v>FI</v>
      </c>
      <c r="G1489" t="s">
        <v>809</v>
      </c>
      <c r="H1489" t="s">
        <v>1088</v>
      </c>
      <c r="I1489" t="s">
        <v>4141</v>
      </c>
      <c r="J1489" t="str">
        <f>IFERROR(VLOOKUP(BTT[[#This Row],[Verwendete Transaktion (Pflichtauswahl)]],Transaktionen[[Transaktionen]:[Langtext]],2,FALSE),"")</f>
        <v>Auftragsgruppe mit Auftrag auflisten</v>
      </c>
      <c r="O1489" t="s">
        <v>83</v>
      </c>
      <c r="T1489" t="s">
        <v>83</v>
      </c>
      <c r="V1489" t="str">
        <f>IFERROR(VLOOKUP(BTT[[#This Row],[Verwendetes Formular
(Auswahl falls relevant)]],Formulare[[Formularbezeichnung]:[Formularname (technisch)]],2,FALSE),"")</f>
        <v/>
      </c>
      <c r="X1489" t="s">
        <v>83</v>
      </c>
      <c r="Y1489" s="4"/>
      <c r="AC1489" s="22" t="s">
        <v>97</v>
      </c>
      <c r="AD1489" t="s">
        <v>98</v>
      </c>
      <c r="AF1489" s="22" t="s">
        <v>97</v>
      </c>
      <c r="AJ1489" t="s">
        <v>99</v>
      </c>
      <c r="AK1489" t="str">
        <f>IF(BTT[[#This Row],[Subprozess
(optionale Auswahl)]]="","okay",IF(VLOOKUP(BTT[[#This Row],[Subprozess
(optionale Auswahl)]],BPML[[Subprozess]:[Zugeordneter Hauptprozess]],3,FALSE)=BTT[[#This Row],[Hauptprozess
(Pflichtauswahl)]],"okay","falscher Subprozess"))</f>
        <v>okay</v>
      </c>
      <c r="AL1489" t="str">
        <f>IF(aktives_Teilprojekt="Master","",IF(BTT[[#This Row],[Verantwortliches TP
(automatisch)]]=VLOOKUP(aktives_Teilprojekt,Teilprojekte[[Teilprojekte]:[Kürzel]],2,FALSE),"okay","Hauptprozess anderes TP"))</f>
        <v>okay</v>
      </c>
      <c r="AM148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8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89" t="str">
        <f>IFERROR(IF(BTT[[#This Row],[SAP-Modul
(Pflichtauswahl)]]&lt;&gt;VLOOKUP(BTT[[#This Row],[Verwendete Transaktion (Pflichtauswahl)]],Transaktionen[[Transaktionen]:[Modul]],3,FALSE),"Modul anders","okay"),"")</f>
        <v>okay</v>
      </c>
      <c r="AP1489" t="str">
        <f>IFERROR(IF(COUNTIFS(BTT[Verwendete Transaktion (Pflichtauswahl)],BTT[[#This Row],[Verwendete Transaktion (Pflichtauswahl)]],BTT[SAP-Modul
(Pflichtauswahl)],"&lt;&gt;"&amp;BTT[[#This Row],[SAP-Modul
(Pflichtauswahl)]])&gt;0,"Modul anders","okay"),"")</f>
        <v>okay</v>
      </c>
      <c r="AQ1489" t="str">
        <f>IFERROR(IF(COUNTIFS(BTT[Verwendete Transaktion (Pflichtauswahl)],BTT[[#This Row],[Verwendete Transaktion (Pflichtauswahl)]],BTT[Verantwortliches TP
(automatisch)],"&lt;&gt;"&amp;BTT[[#This Row],[Verantwortliches TP
(automatisch)]])&gt;0,"Transaktion mehrfach","okay"),"")</f>
        <v>okay</v>
      </c>
      <c r="AR1489" t="str">
        <f>IFERROR(IF(COUNTIFS(BTT[Verwendete Transaktion (Pflichtauswahl)],BTT[[#This Row],[Verwendete Transaktion (Pflichtauswahl)]],BTT[Verantwortliches TP
(automatisch)],"&lt;&gt;"&amp;VLOOKUP(aktives_Teilprojekt,Teilprojekte[[Teilprojekte]:[Kürzel]],2,FALSE))&gt;0,"Transaktion mehrfach","okay"),"")</f>
        <v>okay</v>
      </c>
      <c r="AS1489" t="s">
        <v>4142</v>
      </c>
    </row>
    <row r="1490" spans="1:45">
      <c r="A1490" t="str">
        <f>IFERROR(IF(BTT[[#This Row],[Lfd Nr. 
(aus konsolidierter Datei)]]&lt;&gt;"",BTT[[#This Row],[Lfd Nr. 
(aus konsolidierter Datei)]],VLOOKUP(aktives_Teilprojekt,Teilprojekte[[Teilprojekte]:[Kürzel]],2,FALSE)&amp;ROW(BTT[[#This Row],[Lfd Nr.
(automatisch)]])-2),"")</f>
        <v>FI2848</v>
      </c>
      <c r="B1490" t="s">
        <v>807</v>
      </c>
      <c r="D1490" t="s">
        <v>4143</v>
      </c>
      <c r="E1490" t="str">
        <f>IFERROR(IF(NOT(BTT[[#This Row],[Manuelle Änderung des Verantwortliches TP
(Auswahl - bei Bedarf)]]=""),BTT[[#This Row],[Manuelle Änderung des Verantwortliches TP
(Auswahl - bei Bedarf)]],VLOOKUP(BTT[[#This Row],[Hauptprozess
(Pflichtauswahl)]],Hauptprozesse[],3,FALSE)),"")</f>
        <v>FI</v>
      </c>
      <c r="F1490" t="s">
        <v>5</v>
      </c>
      <c r="G1490" t="s">
        <v>3211</v>
      </c>
      <c r="H1490" t="s">
        <v>831</v>
      </c>
      <c r="I1490" t="s">
        <v>4144</v>
      </c>
      <c r="J1490" t="str">
        <f>IFERROR(VLOOKUP(BTT[[#This Row],[Verwendete Transaktion (Pflichtauswahl)]],Transaktionen[[Transaktionen]:[Langtext]],2,FALSE),"")</f>
        <v>AufragsStammdaten für Invest GIMBAA</v>
      </c>
      <c r="O1490" t="s">
        <v>83</v>
      </c>
      <c r="R1490" t="s">
        <v>3994</v>
      </c>
      <c r="T1490" t="s">
        <v>83</v>
      </c>
      <c r="V1490" t="str">
        <f>IFERROR(VLOOKUP(BTT[[#This Row],[Verwendetes Formular
(Auswahl falls relevant)]],Formulare[[Formularbezeichnung]:[Formularname (technisch)]],2,FALSE),"")</f>
        <v/>
      </c>
      <c r="X1490" t="s">
        <v>83</v>
      </c>
      <c r="Y1490" s="4"/>
      <c r="AC1490" s="22" t="s">
        <v>97</v>
      </c>
      <c r="AD1490" t="s">
        <v>98</v>
      </c>
      <c r="AF1490" s="22" t="s">
        <v>97</v>
      </c>
      <c r="AJ1490" t="s">
        <v>99</v>
      </c>
      <c r="AK1490" t="str">
        <f>IF(BTT[[#This Row],[Subprozess
(optionale Auswahl)]]="","okay",IF(VLOOKUP(BTT[[#This Row],[Subprozess
(optionale Auswahl)]],BPML[[Subprozess]:[Zugeordneter Hauptprozess]],3,FALSE)=BTT[[#This Row],[Hauptprozess
(Pflichtauswahl)]],"okay","falscher Subprozess"))</f>
        <v>okay</v>
      </c>
      <c r="AL1490" t="str">
        <f>IF(aktives_Teilprojekt="Master","",IF(BTT[[#This Row],[Verantwortliches TP
(automatisch)]]=VLOOKUP(aktives_Teilprojekt,Teilprojekte[[Teilprojekte]:[Kürzel]],2,FALSE),"okay","Hauptprozess anderes TP"))</f>
        <v>okay</v>
      </c>
      <c r="AM149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0" t="str">
        <f>IFERROR(IF(BTT[[#This Row],[SAP-Modul
(Pflichtauswahl)]]&lt;&gt;VLOOKUP(BTT[[#This Row],[Verwendete Transaktion (Pflichtauswahl)]],Transaktionen[[Transaktionen]:[Modul]],3,FALSE),"Modul anders","okay"),"")</f>
        <v>Modul anders</v>
      </c>
      <c r="AP1490" t="str">
        <f>IFERROR(IF(COUNTIFS(BTT[Verwendete Transaktion (Pflichtauswahl)],BTT[[#This Row],[Verwendete Transaktion (Pflichtauswahl)]],BTT[SAP-Modul
(Pflichtauswahl)],"&lt;&gt;"&amp;BTT[[#This Row],[SAP-Modul
(Pflichtauswahl)]])&gt;0,"Modul anders","okay"),"")</f>
        <v>okay</v>
      </c>
      <c r="AQ1490" t="str">
        <f>IFERROR(IF(COUNTIFS(BTT[Verwendete Transaktion (Pflichtauswahl)],BTT[[#This Row],[Verwendete Transaktion (Pflichtauswahl)]],BTT[Verantwortliches TP
(automatisch)],"&lt;&gt;"&amp;BTT[[#This Row],[Verantwortliches TP
(automatisch)]])&gt;0,"Transaktion mehrfach","okay"),"")</f>
        <v>okay</v>
      </c>
      <c r="AR1490" t="str">
        <f>IFERROR(IF(COUNTIFS(BTT[Verwendete Transaktion (Pflichtauswahl)],BTT[[#This Row],[Verwendete Transaktion (Pflichtauswahl)]],BTT[Verantwortliches TP
(automatisch)],"&lt;&gt;"&amp;VLOOKUP(aktives_Teilprojekt,Teilprojekte[[Teilprojekte]:[Kürzel]],2,FALSE))&gt;0,"Transaktion mehrfach","okay"),"")</f>
        <v>okay</v>
      </c>
      <c r="AS1490" t="s">
        <v>4145</v>
      </c>
    </row>
    <row r="1491" spans="1:45">
      <c r="A1491" t="str">
        <f>IFERROR(IF(BTT[[#This Row],[Lfd Nr. 
(aus konsolidierter Datei)]]&lt;&gt;"",BTT[[#This Row],[Lfd Nr. 
(aus konsolidierter Datei)]],VLOOKUP(aktives_Teilprojekt,Teilprojekte[[Teilprojekte]:[Kürzel]],2,FALSE)&amp;ROW(BTT[[#This Row],[Lfd Nr.
(automatisch)]])-2),"")</f>
        <v>FI3015</v>
      </c>
      <c r="B1491" t="s">
        <v>813</v>
      </c>
      <c r="D1491" t="s">
        <v>4146</v>
      </c>
      <c r="E1491" t="str">
        <f>IFERROR(IF(NOT(BTT[[#This Row],[Manuelle Änderung des Verantwortliches TP
(Auswahl - bei Bedarf)]]=""),BTT[[#This Row],[Manuelle Änderung des Verantwortliches TP
(Auswahl - bei Bedarf)]],VLOOKUP(BTT[[#This Row],[Hauptprozess
(Pflichtauswahl)]],Hauptprozesse[],3,FALSE)),"")</f>
        <v>FI</v>
      </c>
      <c r="F1491" t="s">
        <v>5</v>
      </c>
      <c r="G1491" t="s">
        <v>809</v>
      </c>
      <c r="H1491" t="s">
        <v>831</v>
      </c>
      <c r="I1491" t="s">
        <v>4144</v>
      </c>
      <c r="J1491" t="str">
        <f>IFERROR(VLOOKUP(BTT[[#This Row],[Verwendete Transaktion (Pflichtauswahl)]],Transaktionen[[Transaktionen]:[Langtext]],2,FALSE),"")</f>
        <v>AufragsStammdaten für Invest GIMBAA</v>
      </c>
      <c r="O1491" t="s">
        <v>83</v>
      </c>
      <c r="T1491" t="s">
        <v>83</v>
      </c>
      <c r="V1491" t="str">
        <f>IFERROR(VLOOKUP(BTT[[#This Row],[Verwendetes Formular
(Auswahl falls relevant)]],Formulare[[Formularbezeichnung]:[Formularname (technisch)]],2,FALSE),"")</f>
        <v/>
      </c>
      <c r="X1491" t="s">
        <v>83</v>
      </c>
      <c r="Y1491" s="4"/>
      <c r="AC1491" s="22" t="s">
        <v>97</v>
      </c>
      <c r="AD1491" t="s">
        <v>98</v>
      </c>
      <c r="AF1491" s="22" t="s">
        <v>97</v>
      </c>
      <c r="AJ1491" t="s">
        <v>99</v>
      </c>
      <c r="AK1491" t="str">
        <f>IF(BTT[[#This Row],[Subprozess
(optionale Auswahl)]]="","okay",IF(VLOOKUP(BTT[[#This Row],[Subprozess
(optionale Auswahl)]],BPML[[Subprozess]:[Zugeordneter Hauptprozess]],3,FALSE)=BTT[[#This Row],[Hauptprozess
(Pflichtauswahl)]],"okay","falscher Subprozess"))</f>
        <v>okay</v>
      </c>
      <c r="AL1491" t="str">
        <f>IF(aktives_Teilprojekt="Master","",IF(BTT[[#This Row],[Verantwortliches TP
(automatisch)]]=VLOOKUP(aktives_Teilprojekt,Teilprojekte[[Teilprojekte]:[Kürzel]],2,FALSE),"okay","Hauptprozess anderes TP"))</f>
        <v>okay</v>
      </c>
      <c r="AM149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1" t="str">
        <f>IFERROR(IF(BTT[[#This Row],[SAP-Modul
(Pflichtauswahl)]]&lt;&gt;VLOOKUP(BTT[[#This Row],[Verwendete Transaktion (Pflichtauswahl)]],Transaktionen[[Transaktionen]:[Modul]],3,FALSE),"Modul anders","okay"),"")</f>
        <v>Modul anders</v>
      </c>
      <c r="AP1491" t="str">
        <f>IFERROR(IF(COUNTIFS(BTT[Verwendete Transaktion (Pflichtauswahl)],BTT[[#This Row],[Verwendete Transaktion (Pflichtauswahl)]],BTT[SAP-Modul
(Pflichtauswahl)],"&lt;&gt;"&amp;BTT[[#This Row],[SAP-Modul
(Pflichtauswahl)]])&gt;0,"Modul anders","okay"),"")</f>
        <v>okay</v>
      </c>
      <c r="AQ1491" t="str">
        <f>IFERROR(IF(COUNTIFS(BTT[Verwendete Transaktion (Pflichtauswahl)],BTT[[#This Row],[Verwendete Transaktion (Pflichtauswahl)]],BTT[Verantwortliches TP
(automatisch)],"&lt;&gt;"&amp;BTT[[#This Row],[Verantwortliches TP
(automatisch)]])&gt;0,"Transaktion mehrfach","okay"),"")</f>
        <v>okay</v>
      </c>
      <c r="AR1491" t="str">
        <f>IFERROR(IF(COUNTIFS(BTT[Verwendete Transaktion (Pflichtauswahl)],BTT[[#This Row],[Verwendete Transaktion (Pflichtauswahl)]],BTT[Verantwortliches TP
(automatisch)],"&lt;&gt;"&amp;VLOOKUP(aktives_Teilprojekt,Teilprojekte[[Teilprojekte]:[Kürzel]],2,FALSE))&gt;0,"Transaktion mehrfach","okay"),"")</f>
        <v>okay</v>
      </c>
      <c r="AS1491" t="s">
        <v>4147</v>
      </c>
    </row>
    <row r="1492" spans="1:45">
      <c r="A1492" t="str">
        <f>IFERROR(IF(BTT[[#This Row],[Lfd Nr. 
(aus konsolidierter Datei)]]&lt;&gt;"",BTT[[#This Row],[Lfd Nr. 
(aus konsolidierter Datei)]],VLOOKUP(aktives_Teilprojekt,Teilprojekte[[Teilprojekte]:[Kürzel]],2,FALSE)&amp;ROW(BTT[[#This Row],[Lfd Nr.
(automatisch)]])-2),"")</f>
        <v>FI3239</v>
      </c>
      <c r="B1492" t="s">
        <v>2828</v>
      </c>
      <c r="D1492" t="s">
        <v>4148</v>
      </c>
      <c r="E1492" t="str">
        <f>IFERROR(IF(NOT(BTT[[#This Row],[Manuelle Änderung des Verantwortliches TP
(Auswahl - bei Bedarf)]]=""),BTT[[#This Row],[Manuelle Änderung des Verantwortliches TP
(Auswahl - bei Bedarf)]],VLOOKUP(BTT[[#This Row],[Hauptprozess
(Pflichtauswahl)]],Hauptprozesse[],3,FALSE)),"")</f>
        <v>FI</v>
      </c>
      <c r="G1492" t="s">
        <v>809</v>
      </c>
      <c r="H1492" t="s">
        <v>831</v>
      </c>
      <c r="I1492" t="s">
        <v>4144</v>
      </c>
      <c r="J1492" t="str">
        <f>IFERROR(VLOOKUP(BTT[[#This Row],[Verwendete Transaktion (Pflichtauswahl)]],Transaktionen[[Transaktionen]:[Langtext]],2,FALSE),"")</f>
        <v>AufragsStammdaten für Invest GIMBAA</v>
      </c>
      <c r="O1492" t="s">
        <v>83</v>
      </c>
      <c r="T1492" t="s">
        <v>83</v>
      </c>
      <c r="V1492" t="str">
        <f>IFERROR(VLOOKUP(BTT[[#This Row],[Verwendetes Formular
(Auswahl falls relevant)]],Formulare[[Formularbezeichnung]:[Formularname (technisch)]],2,FALSE),"")</f>
        <v/>
      </c>
      <c r="X1492" t="s">
        <v>83</v>
      </c>
      <c r="Y1492" s="4"/>
      <c r="AC1492" s="22" t="s">
        <v>97</v>
      </c>
      <c r="AD1492" t="s">
        <v>98</v>
      </c>
      <c r="AF1492" s="22" t="s">
        <v>97</v>
      </c>
      <c r="AJ1492" t="s">
        <v>99</v>
      </c>
      <c r="AK1492" t="str">
        <f>IF(BTT[[#This Row],[Subprozess
(optionale Auswahl)]]="","okay",IF(VLOOKUP(BTT[[#This Row],[Subprozess
(optionale Auswahl)]],BPML[[Subprozess]:[Zugeordneter Hauptprozess]],3,FALSE)=BTT[[#This Row],[Hauptprozess
(Pflichtauswahl)]],"okay","falscher Subprozess"))</f>
        <v>okay</v>
      </c>
      <c r="AL1492" t="str">
        <f>IF(aktives_Teilprojekt="Master","",IF(BTT[[#This Row],[Verantwortliches TP
(automatisch)]]=VLOOKUP(aktives_Teilprojekt,Teilprojekte[[Teilprojekte]:[Kürzel]],2,FALSE),"okay","Hauptprozess anderes TP"))</f>
        <v>okay</v>
      </c>
      <c r="AM149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2" t="str">
        <f>IFERROR(IF(BTT[[#This Row],[SAP-Modul
(Pflichtauswahl)]]&lt;&gt;VLOOKUP(BTT[[#This Row],[Verwendete Transaktion (Pflichtauswahl)]],Transaktionen[[Transaktionen]:[Modul]],3,FALSE),"Modul anders","okay"),"")</f>
        <v>Modul anders</v>
      </c>
      <c r="AP1492" t="str">
        <f>IFERROR(IF(COUNTIFS(BTT[Verwendete Transaktion (Pflichtauswahl)],BTT[[#This Row],[Verwendete Transaktion (Pflichtauswahl)]],BTT[SAP-Modul
(Pflichtauswahl)],"&lt;&gt;"&amp;BTT[[#This Row],[SAP-Modul
(Pflichtauswahl)]])&gt;0,"Modul anders","okay"),"")</f>
        <v>okay</v>
      </c>
      <c r="AQ1492" t="str">
        <f>IFERROR(IF(COUNTIFS(BTT[Verwendete Transaktion (Pflichtauswahl)],BTT[[#This Row],[Verwendete Transaktion (Pflichtauswahl)]],BTT[Verantwortliches TP
(automatisch)],"&lt;&gt;"&amp;BTT[[#This Row],[Verantwortliches TP
(automatisch)]])&gt;0,"Transaktion mehrfach","okay"),"")</f>
        <v>okay</v>
      </c>
      <c r="AR1492" t="str">
        <f>IFERROR(IF(COUNTIFS(BTT[Verwendete Transaktion (Pflichtauswahl)],BTT[[#This Row],[Verwendete Transaktion (Pflichtauswahl)]],BTT[Verantwortliches TP
(automatisch)],"&lt;&gt;"&amp;VLOOKUP(aktives_Teilprojekt,Teilprojekte[[Teilprojekte]:[Kürzel]],2,FALSE))&gt;0,"Transaktion mehrfach","okay"),"")</f>
        <v>okay</v>
      </c>
      <c r="AS1492" t="s">
        <v>4149</v>
      </c>
    </row>
    <row r="1493" spans="1:45">
      <c r="A1493" t="str">
        <f>IFERROR(IF(BTT[[#This Row],[Lfd Nr. 
(aus konsolidierter Datei)]]&lt;&gt;"",BTT[[#This Row],[Lfd Nr. 
(aus konsolidierter Datei)]],VLOOKUP(aktives_Teilprojekt,Teilprojekte[[Teilprojekte]:[Kürzel]],2,FALSE)&amp;ROW(BTT[[#This Row],[Lfd Nr.
(automatisch)]])-2),"")</f>
        <v>FI2849</v>
      </c>
      <c r="B1493" t="s">
        <v>2246</v>
      </c>
      <c r="D1493" s="4" t="s">
        <v>376</v>
      </c>
      <c r="E1493" t="str">
        <f>IFERROR(IF(NOT(BTT[[#This Row],[Manuelle Änderung des Verantwortliches TP
(Auswahl - bei Bedarf)]]=""),BTT[[#This Row],[Manuelle Änderung des Verantwortliches TP
(Auswahl - bei Bedarf)]],VLOOKUP(BTT[[#This Row],[Hauptprozess
(Pflichtauswahl)]],Hauptprozesse[],3,FALSE)),"")</f>
        <v>FI</v>
      </c>
      <c r="F1493" t="s">
        <v>5</v>
      </c>
      <c r="G1493" t="s">
        <v>851</v>
      </c>
      <c r="H1493" t="s">
        <v>5</v>
      </c>
      <c r="I1493" t="s">
        <v>4150</v>
      </c>
      <c r="J1493" t="str">
        <f>IFERROR(VLOOKUP(BTT[[#This Row],[Verwendete Transaktion (Pflichtauswahl)]],Transaktionen[[Transaktionen]:[Langtext]],2,FALSE),"")</f>
        <v>HA-Aktivierungen: Anzeige ZCOHAAIB</v>
      </c>
      <c r="O1493" t="s">
        <v>83</v>
      </c>
      <c r="T1493" t="s">
        <v>83</v>
      </c>
      <c r="V1493" t="str">
        <f>IFERROR(VLOOKUP(BTT[[#This Row],[Verwendetes Formular
(Auswahl falls relevant)]],Formulare[[Formularbezeichnung]:[Formularname (technisch)]],2,FALSE),"")</f>
        <v/>
      </c>
      <c r="X1493" t="s">
        <v>83</v>
      </c>
      <c r="Y1493" s="4" t="s">
        <v>376</v>
      </c>
      <c r="AC1493" s="22" t="s">
        <v>97</v>
      </c>
      <c r="AD1493" t="s">
        <v>98</v>
      </c>
      <c r="AF1493" s="22" t="s">
        <v>97</v>
      </c>
      <c r="AI1493" t="s">
        <v>99</v>
      </c>
      <c r="AJ1493" t="s">
        <v>99</v>
      </c>
      <c r="AK1493" t="str">
        <f>IF(BTT[[#This Row],[Subprozess
(optionale Auswahl)]]="","okay",IF(VLOOKUP(BTT[[#This Row],[Subprozess
(optionale Auswahl)]],BPML[[Subprozess]:[Zugeordneter Hauptprozess]],3,FALSE)=BTT[[#This Row],[Hauptprozess
(Pflichtauswahl)]],"okay","falscher Subprozess"))</f>
        <v>okay</v>
      </c>
      <c r="AL1493" t="str">
        <f>IF(aktives_Teilprojekt="Master","",IF(BTT[[#This Row],[Verantwortliches TP
(automatisch)]]=VLOOKUP(aktives_Teilprojekt,Teilprojekte[[Teilprojekte]:[Kürzel]],2,FALSE),"okay","Hauptprozess anderes TP"))</f>
        <v>okay</v>
      </c>
      <c r="AM149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3" t="str">
        <f>IFERROR(IF(BTT[[#This Row],[SAP-Modul
(Pflichtauswahl)]]&lt;&gt;VLOOKUP(BTT[[#This Row],[Verwendete Transaktion (Pflichtauswahl)]],Transaktionen[[Transaktionen]:[Modul]],3,FALSE),"Modul anders","okay"),"")</f>
        <v>okay</v>
      </c>
      <c r="AP1493" t="str">
        <f>IFERROR(IF(COUNTIFS(BTT[Verwendete Transaktion (Pflichtauswahl)],BTT[[#This Row],[Verwendete Transaktion (Pflichtauswahl)]],BTT[SAP-Modul
(Pflichtauswahl)],"&lt;&gt;"&amp;BTT[[#This Row],[SAP-Modul
(Pflichtauswahl)]])&gt;0,"Modul anders","okay"),"")</f>
        <v>okay</v>
      </c>
      <c r="AQ1493" t="str">
        <f>IFERROR(IF(COUNTIFS(BTT[Verwendete Transaktion (Pflichtauswahl)],BTT[[#This Row],[Verwendete Transaktion (Pflichtauswahl)]],BTT[Verantwortliches TP
(automatisch)],"&lt;&gt;"&amp;BTT[[#This Row],[Verantwortliches TP
(automatisch)]])&gt;0,"Transaktion mehrfach","okay"),"")</f>
        <v>okay</v>
      </c>
      <c r="AR1493" t="str">
        <f>IFERROR(IF(COUNTIFS(BTT[Verwendete Transaktion (Pflichtauswahl)],BTT[[#This Row],[Verwendete Transaktion (Pflichtauswahl)]],BTT[Verantwortliches TP
(automatisch)],"&lt;&gt;"&amp;VLOOKUP(aktives_Teilprojekt,Teilprojekte[[Teilprojekte]:[Kürzel]],2,FALSE))&gt;0,"Transaktion mehrfach","okay"),"")</f>
        <v>okay</v>
      </c>
      <c r="AS1493" t="s">
        <v>4151</v>
      </c>
    </row>
    <row r="1494" spans="1:45">
      <c r="A1494" t="str">
        <f>IFERROR(IF(BTT[[#This Row],[Lfd Nr. 
(aus konsolidierter Datei)]]&lt;&gt;"",BTT[[#This Row],[Lfd Nr. 
(aus konsolidierter Datei)]],VLOOKUP(aktives_Teilprojekt,Teilprojekte[[Teilprojekte]:[Kürzel]],2,FALSE)&amp;ROW(BTT[[#This Row],[Lfd Nr.
(automatisch)]])-2),"")</f>
        <v>FI2850</v>
      </c>
      <c r="B1494" t="s">
        <v>2246</v>
      </c>
      <c r="D1494" s="4" t="s">
        <v>376</v>
      </c>
      <c r="E1494" t="str">
        <f>IFERROR(IF(NOT(BTT[[#This Row],[Manuelle Änderung des Verantwortliches TP
(Auswahl - bei Bedarf)]]=""),BTT[[#This Row],[Manuelle Änderung des Verantwortliches TP
(Auswahl - bei Bedarf)]],VLOOKUP(BTT[[#This Row],[Hauptprozess
(Pflichtauswahl)]],Hauptprozesse[],3,FALSE)),"")</f>
        <v>FI</v>
      </c>
      <c r="F1494" t="s">
        <v>5</v>
      </c>
      <c r="G1494" t="s">
        <v>851</v>
      </c>
      <c r="H1494" t="s">
        <v>5</v>
      </c>
      <c r="I1494" t="s">
        <v>4152</v>
      </c>
      <c r="J1494" t="str">
        <f>IFERROR(VLOOKUP(BTT[[#This Row],[Verwendete Transaktion (Pflichtauswahl)]],Transaktionen[[Transaktionen]:[Langtext]],2,FALSE),"")</f>
        <v>HA-Aktivierungen: Pflege ZCOHAKAF</v>
      </c>
      <c r="O1494" t="s">
        <v>83</v>
      </c>
      <c r="T1494" t="s">
        <v>83</v>
      </c>
      <c r="V1494" t="str">
        <f>IFERROR(VLOOKUP(BTT[[#This Row],[Verwendetes Formular
(Auswahl falls relevant)]],Formulare[[Formularbezeichnung]:[Formularname (technisch)]],2,FALSE),"")</f>
        <v/>
      </c>
      <c r="X1494" t="s">
        <v>83</v>
      </c>
      <c r="Y1494" s="4" t="s">
        <v>376</v>
      </c>
      <c r="AC1494" s="22" t="s">
        <v>97</v>
      </c>
      <c r="AD1494" t="s">
        <v>98</v>
      </c>
      <c r="AF1494" s="22" t="s">
        <v>97</v>
      </c>
      <c r="AI1494" t="s">
        <v>99</v>
      </c>
      <c r="AJ1494" t="s">
        <v>99</v>
      </c>
      <c r="AK1494" t="str">
        <f>IF(BTT[[#This Row],[Subprozess
(optionale Auswahl)]]="","okay",IF(VLOOKUP(BTT[[#This Row],[Subprozess
(optionale Auswahl)]],BPML[[Subprozess]:[Zugeordneter Hauptprozess]],3,FALSE)=BTT[[#This Row],[Hauptprozess
(Pflichtauswahl)]],"okay","falscher Subprozess"))</f>
        <v>okay</v>
      </c>
      <c r="AL1494" t="str">
        <f>IF(aktives_Teilprojekt="Master","",IF(BTT[[#This Row],[Verantwortliches TP
(automatisch)]]=VLOOKUP(aktives_Teilprojekt,Teilprojekte[[Teilprojekte]:[Kürzel]],2,FALSE),"okay","Hauptprozess anderes TP"))</f>
        <v>okay</v>
      </c>
      <c r="AM149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4" t="str">
        <f>IFERROR(IF(BTT[[#This Row],[SAP-Modul
(Pflichtauswahl)]]&lt;&gt;VLOOKUP(BTT[[#This Row],[Verwendete Transaktion (Pflichtauswahl)]],Transaktionen[[Transaktionen]:[Modul]],3,FALSE),"Modul anders","okay"),"")</f>
        <v>okay</v>
      </c>
      <c r="AP1494" t="str">
        <f>IFERROR(IF(COUNTIFS(BTT[Verwendete Transaktion (Pflichtauswahl)],BTT[[#This Row],[Verwendete Transaktion (Pflichtauswahl)]],BTT[SAP-Modul
(Pflichtauswahl)],"&lt;&gt;"&amp;BTT[[#This Row],[SAP-Modul
(Pflichtauswahl)]])&gt;0,"Modul anders","okay"),"")</f>
        <v>okay</v>
      </c>
      <c r="AQ1494" t="str">
        <f>IFERROR(IF(COUNTIFS(BTT[Verwendete Transaktion (Pflichtauswahl)],BTT[[#This Row],[Verwendete Transaktion (Pflichtauswahl)]],BTT[Verantwortliches TP
(automatisch)],"&lt;&gt;"&amp;BTT[[#This Row],[Verantwortliches TP
(automatisch)]])&gt;0,"Transaktion mehrfach","okay"),"")</f>
        <v>okay</v>
      </c>
      <c r="AR1494" t="str">
        <f>IFERROR(IF(COUNTIFS(BTT[Verwendete Transaktion (Pflichtauswahl)],BTT[[#This Row],[Verwendete Transaktion (Pflichtauswahl)]],BTT[Verantwortliches TP
(automatisch)],"&lt;&gt;"&amp;VLOOKUP(aktives_Teilprojekt,Teilprojekte[[Teilprojekte]:[Kürzel]],2,FALSE))&gt;0,"Transaktion mehrfach","okay"),"")</f>
        <v>okay</v>
      </c>
      <c r="AS1494" t="s">
        <v>4153</v>
      </c>
    </row>
    <row r="1495" spans="1:45">
      <c r="A1495" t="str">
        <f>IFERROR(IF(BTT[[#This Row],[Lfd Nr. 
(aus konsolidierter Datei)]]&lt;&gt;"",BTT[[#This Row],[Lfd Nr. 
(aus konsolidierter Datei)]],VLOOKUP(aktives_Teilprojekt,Teilprojekte[[Teilprojekte]:[Kürzel]],2,FALSE)&amp;ROW(BTT[[#This Row],[Lfd Nr.
(automatisch)]])-2),"")</f>
        <v>FI2851</v>
      </c>
      <c r="B1495" t="s">
        <v>2246</v>
      </c>
      <c r="D1495" s="4" t="s">
        <v>376</v>
      </c>
      <c r="E1495" t="str">
        <f>IFERROR(IF(NOT(BTT[[#This Row],[Manuelle Änderung des Verantwortliches TP
(Auswahl - bei Bedarf)]]=""),BTT[[#This Row],[Manuelle Änderung des Verantwortliches TP
(Auswahl - bei Bedarf)]],VLOOKUP(BTT[[#This Row],[Hauptprozess
(Pflichtauswahl)]],Hauptprozesse[],3,FALSE)),"")</f>
        <v>FI</v>
      </c>
      <c r="F1495" t="s">
        <v>5</v>
      </c>
      <c r="G1495" t="s">
        <v>851</v>
      </c>
      <c r="H1495" t="s">
        <v>5</v>
      </c>
      <c r="I1495" t="s">
        <v>4154</v>
      </c>
      <c r="J1495" t="str">
        <f>IFERROR(VLOOKUP(BTT[[#This Row],[Verwendete Transaktion (Pflichtauswahl)]],Transaktionen[[Transaktionen]:[Langtext]],2,FALSE),"")</f>
        <v>HA-Aktivierungen: Pflege ZCOHAMA</v>
      </c>
      <c r="O1495" t="s">
        <v>83</v>
      </c>
      <c r="T1495" t="s">
        <v>83</v>
      </c>
      <c r="V1495" t="str">
        <f>IFERROR(VLOOKUP(BTT[[#This Row],[Verwendetes Formular
(Auswahl falls relevant)]],Formulare[[Formularbezeichnung]:[Formularname (technisch)]],2,FALSE),"")</f>
        <v/>
      </c>
      <c r="X1495" t="s">
        <v>83</v>
      </c>
      <c r="Y1495" s="4" t="s">
        <v>376</v>
      </c>
      <c r="AC1495" s="22" t="s">
        <v>97</v>
      </c>
      <c r="AD1495" t="s">
        <v>98</v>
      </c>
      <c r="AF1495" s="22" t="s">
        <v>97</v>
      </c>
      <c r="AI1495" t="s">
        <v>99</v>
      </c>
      <c r="AJ1495" t="s">
        <v>99</v>
      </c>
      <c r="AK1495" t="str">
        <f>IF(BTT[[#This Row],[Subprozess
(optionale Auswahl)]]="","okay",IF(VLOOKUP(BTT[[#This Row],[Subprozess
(optionale Auswahl)]],BPML[[Subprozess]:[Zugeordneter Hauptprozess]],3,FALSE)=BTT[[#This Row],[Hauptprozess
(Pflichtauswahl)]],"okay","falscher Subprozess"))</f>
        <v>okay</v>
      </c>
      <c r="AL1495" t="str">
        <f>IF(aktives_Teilprojekt="Master","",IF(BTT[[#This Row],[Verantwortliches TP
(automatisch)]]=VLOOKUP(aktives_Teilprojekt,Teilprojekte[[Teilprojekte]:[Kürzel]],2,FALSE),"okay","Hauptprozess anderes TP"))</f>
        <v>okay</v>
      </c>
      <c r="AM149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5" t="str">
        <f>IFERROR(IF(BTT[[#This Row],[SAP-Modul
(Pflichtauswahl)]]&lt;&gt;VLOOKUP(BTT[[#This Row],[Verwendete Transaktion (Pflichtauswahl)]],Transaktionen[[Transaktionen]:[Modul]],3,FALSE),"Modul anders","okay"),"")</f>
        <v>okay</v>
      </c>
      <c r="AP1495" t="str">
        <f>IFERROR(IF(COUNTIFS(BTT[Verwendete Transaktion (Pflichtauswahl)],BTT[[#This Row],[Verwendete Transaktion (Pflichtauswahl)]],BTT[SAP-Modul
(Pflichtauswahl)],"&lt;&gt;"&amp;BTT[[#This Row],[SAP-Modul
(Pflichtauswahl)]])&gt;0,"Modul anders","okay"),"")</f>
        <v>okay</v>
      </c>
      <c r="AQ1495" t="str">
        <f>IFERROR(IF(COUNTIFS(BTT[Verwendete Transaktion (Pflichtauswahl)],BTT[[#This Row],[Verwendete Transaktion (Pflichtauswahl)]],BTT[Verantwortliches TP
(automatisch)],"&lt;&gt;"&amp;BTT[[#This Row],[Verantwortliches TP
(automatisch)]])&gt;0,"Transaktion mehrfach","okay"),"")</f>
        <v>okay</v>
      </c>
      <c r="AR1495" t="str">
        <f>IFERROR(IF(COUNTIFS(BTT[Verwendete Transaktion (Pflichtauswahl)],BTT[[#This Row],[Verwendete Transaktion (Pflichtauswahl)]],BTT[Verantwortliches TP
(automatisch)],"&lt;&gt;"&amp;VLOOKUP(aktives_Teilprojekt,Teilprojekte[[Teilprojekte]:[Kürzel]],2,FALSE))&gt;0,"Transaktion mehrfach","okay"),"")</f>
        <v>okay</v>
      </c>
      <c r="AS1495" t="s">
        <v>4155</v>
      </c>
    </row>
    <row r="1496" spans="1:45">
      <c r="A1496" t="str">
        <f>IFERROR(IF(BTT[[#This Row],[Lfd Nr. 
(aus konsolidierter Datei)]]&lt;&gt;"",BTT[[#This Row],[Lfd Nr. 
(aus konsolidierter Datei)]],VLOOKUP(aktives_Teilprojekt,Teilprojekte[[Teilprojekte]:[Kürzel]],2,FALSE)&amp;ROW(BTT[[#This Row],[Lfd Nr.
(automatisch)]])-2),"")</f>
        <v>FI2852</v>
      </c>
      <c r="B1496" t="s">
        <v>807</v>
      </c>
      <c r="D1496" t="str">
        <f>IFERROR(VLOOKUP(BTT[[#This Row],[Verwendete Transaktion (Pflichtauswahl)]],Transaktionen[[Transaktionen]:[Langtext]],2,FALSE),"")</f>
        <v>Istkosten aus Aufträgen</v>
      </c>
      <c r="E1496" t="str">
        <f>IFERROR(IF(NOT(BTT[[#This Row],[Manuelle Änderung des Verantwortliches TP
(Auswahl - bei Bedarf)]]=""),BTT[[#This Row],[Manuelle Änderung des Verantwortliches TP
(Auswahl - bei Bedarf)]],VLOOKUP(BTT[[#This Row],[Hauptprozess
(Pflichtauswahl)]],Hauptprozesse[],3,FALSE)),"")</f>
        <v>FI</v>
      </c>
      <c r="F1496" t="s">
        <v>5</v>
      </c>
      <c r="G1496" t="s">
        <v>2997</v>
      </c>
      <c r="H1496" t="s">
        <v>831</v>
      </c>
      <c r="I1496" t="s">
        <v>4156</v>
      </c>
      <c r="J1496" t="str">
        <f>IFERROR(VLOOKUP(BTT[[#This Row],[Verwendete Transaktion (Pflichtauswahl)]],Transaktionen[[Transaktionen]:[Langtext]],2,FALSE),"")</f>
        <v>Istkosten aus Aufträgen</v>
      </c>
      <c r="V1496" t="str">
        <f>IFERROR(VLOOKUP(BTT[[#This Row],[Verwendetes Formular
(Auswahl falls relevant)]],Formulare[[Formularbezeichnung]:[Formularname (technisch)]],2,FALSE),"")</f>
        <v/>
      </c>
      <c r="X1496" t="s">
        <v>83</v>
      </c>
      <c r="Y1496" s="4"/>
      <c r="AC1496" s="22" t="s">
        <v>97</v>
      </c>
      <c r="AD1496" t="s">
        <v>98</v>
      </c>
      <c r="AF1496" s="22" t="s">
        <v>97</v>
      </c>
      <c r="AJ1496" t="s">
        <v>99</v>
      </c>
      <c r="AK1496" t="str">
        <f>IF(BTT[[#This Row],[Subprozess
(optionale Auswahl)]]="","okay",IF(VLOOKUP(BTT[[#This Row],[Subprozess
(optionale Auswahl)]],BPML[[Subprozess]:[Zugeordneter Hauptprozess]],3,FALSE)=BTT[[#This Row],[Hauptprozess
(Pflichtauswahl)]],"okay","falscher Subprozess"))</f>
        <v>okay</v>
      </c>
      <c r="AL1496" t="str">
        <f>IF(aktives_Teilprojekt="Master","",IF(BTT[[#This Row],[Verantwortliches TP
(automatisch)]]=VLOOKUP(aktives_Teilprojekt,Teilprojekte[[Teilprojekte]:[Kürzel]],2,FALSE),"okay","Hauptprozess anderes TP"))</f>
        <v>okay</v>
      </c>
      <c r="AM149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6" t="str">
        <f>IFERROR(IF(BTT[[#This Row],[SAP-Modul
(Pflichtauswahl)]]&lt;&gt;VLOOKUP(BTT[[#This Row],[Verwendete Transaktion (Pflichtauswahl)]],Transaktionen[[Transaktionen]:[Modul]],3,FALSE),"Modul anders","okay"),"")</f>
        <v>Modul anders</v>
      </c>
      <c r="AP1496" t="str">
        <f>IFERROR(IF(COUNTIFS(BTT[Verwendete Transaktion (Pflichtauswahl)],BTT[[#This Row],[Verwendete Transaktion (Pflichtauswahl)]],BTT[SAP-Modul
(Pflichtauswahl)],"&lt;&gt;"&amp;BTT[[#This Row],[SAP-Modul
(Pflichtauswahl)]])&gt;0,"Modul anders","okay"),"")</f>
        <v>okay</v>
      </c>
      <c r="AQ1496" t="str">
        <f>IFERROR(IF(COUNTIFS(BTT[Verwendete Transaktion (Pflichtauswahl)],BTT[[#This Row],[Verwendete Transaktion (Pflichtauswahl)]],BTT[Verantwortliches TP
(automatisch)],"&lt;&gt;"&amp;BTT[[#This Row],[Verantwortliches TP
(automatisch)]])&gt;0,"Transaktion mehrfach","okay"),"")</f>
        <v>okay</v>
      </c>
      <c r="AR1496" t="str">
        <f>IFERROR(IF(COUNTIFS(BTT[Verwendete Transaktion (Pflichtauswahl)],BTT[[#This Row],[Verwendete Transaktion (Pflichtauswahl)]],BTT[Verantwortliches TP
(automatisch)],"&lt;&gt;"&amp;VLOOKUP(aktives_Teilprojekt,Teilprojekte[[Teilprojekte]:[Kürzel]],2,FALSE))&gt;0,"Transaktion mehrfach","okay"),"")</f>
        <v>okay</v>
      </c>
      <c r="AS1496" t="s">
        <v>4157</v>
      </c>
    </row>
    <row r="1497" spans="1:45">
      <c r="A1497" t="str">
        <f>IFERROR(IF(BTT[[#This Row],[Lfd Nr. 
(aus konsolidierter Datei)]]&lt;&gt;"",BTT[[#This Row],[Lfd Nr. 
(aus konsolidierter Datei)]],VLOOKUP(aktives_Teilprojekt,Teilprojekte[[Teilprojekte]:[Kürzel]],2,FALSE)&amp;ROW(BTT[[#This Row],[Lfd Nr.
(automatisch)]])-2),"")</f>
        <v>FI3240</v>
      </c>
      <c r="B1497" t="s">
        <v>2828</v>
      </c>
      <c r="D1497" t="s">
        <v>4158</v>
      </c>
      <c r="E1497" t="str">
        <f>IFERROR(IF(NOT(BTT[[#This Row],[Manuelle Änderung des Verantwortliches TP
(Auswahl - bei Bedarf)]]=""),BTT[[#This Row],[Manuelle Änderung des Verantwortliches TP
(Auswahl - bei Bedarf)]],VLOOKUP(BTT[[#This Row],[Hauptprozess
(Pflichtauswahl)]],Hauptprozesse[],3,FALSE)),"")</f>
        <v>FI</v>
      </c>
      <c r="G1497" t="s">
        <v>809</v>
      </c>
      <c r="H1497" t="s">
        <v>831</v>
      </c>
      <c r="I1497" t="s">
        <v>4156</v>
      </c>
      <c r="J1497" t="str">
        <f>IFERROR(VLOOKUP(BTT[[#This Row],[Verwendete Transaktion (Pflichtauswahl)]],Transaktionen[[Transaktionen]:[Langtext]],2,FALSE),"")</f>
        <v>Istkosten aus Aufträgen</v>
      </c>
      <c r="O1497" t="s">
        <v>83</v>
      </c>
      <c r="T1497" t="s">
        <v>83</v>
      </c>
      <c r="V1497" t="str">
        <f>IFERROR(VLOOKUP(BTT[[#This Row],[Verwendetes Formular
(Auswahl falls relevant)]],Formulare[[Formularbezeichnung]:[Formularname (technisch)]],2,FALSE),"")</f>
        <v/>
      </c>
      <c r="X1497" t="s">
        <v>83</v>
      </c>
      <c r="Y1497" s="4"/>
      <c r="AC1497" s="22" t="s">
        <v>97</v>
      </c>
      <c r="AD1497" t="s">
        <v>98</v>
      </c>
      <c r="AF1497" s="22" t="s">
        <v>97</v>
      </c>
      <c r="AJ1497" t="s">
        <v>99</v>
      </c>
      <c r="AK1497" t="str">
        <f>IF(BTT[[#This Row],[Subprozess
(optionale Auswahl)]]="","okay",IF(VLOOKUP(BTT[[#This Row],[Subprozess
(optionale Auswahl)]],BPML[[Subprozess]:[Zugeordneter Hauptprozess]],3,FALSE)=BTT[[#This Row],[Hauptprozess
(Pflichtauswahl)]],"okay","falscher Subprozess"))</f>
        <v>okay</v>
      </c>
      <c r="AL1497" t="str">
        <f>IF(aktives_Teilprojekt="Master","",IF(BTT[[#This Row],[Verantwortliches TP
(automatisch)]]=VLOOKUP(aktives_Teilprojekt,Teilprojekte[[Teilprojekte]:[Kürzel]],2,FALSE),"okay","Hauptprozess anderes TP"))</f>
        <v>okay</v>
      </c>
      <c r="AM149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7" t="str">
        <f>IFERROR(IF(BTT[[#This Row],[SAP-Modul
(Pflichtauswahl)]]&lt;&gt;VLOOKUP(BTT[[#This Row],[Verwendete Transaktion (Pflichtauswahl)]],Transaktionen[[Transaktionen]:[Modul]],3,FALSE),"Modul anders","okay"),"")</f>
        <v>Modul anders</v>
      </c>
      <c r="AP1497" t="str">
        <f>IFERROR(IF(COUNTIFS(BTT[Verwendete Transaktion (Pflichtauswahl)],BTT[[#This Row],[Verwendete Transaktion (Pflichtauswahl)]],BTT[SAP-Modul
(Pflichtauswahl)],"&lt;&gt;"&amp;BTT[[#This Row],[SAP-Modul
(Pflichtauswahl)]])&gt;0,"Modul anders","okay"),"")</f>
        <v>okay</v>
      </c>
      <c r="AQ1497" t="str">
        <f>IFERROR(IF(COUNTIFS(BTT[Verwendete Transaktion (Pflichtauswahl)],BTT[[#This Row],[Verwendete Transaktion (Pflichtauswahl)]],BTT[Verantwortliches TP
(automatisch)],"&lt;&gt;"&amp;BTT[[#This Row],[Verantwortliches TP
(automatisch)]])&gt;0,"Transaktion mehrfach","okay"),"")</f>
        <v>okay</v>
      </c>
      <c r="AR1497" t="str">
        <f>IFERROR(IF(COUNTIFS(BTT[Verwendete Transaktion (Pflichtauswahl)],BTT[[#This Row],[Verwendete Transaktion (Pflichtauswahl)]],BTT[Verantwortliches TP
(automatisch)],"&lt;&gt;"&amp;VLOOKUP(aktives_Teilprojekt,Teilprojekte[[Teilprojekte]:[Kürzel]],2,FALSE))&gt;0,"Transaktion mehrfach","okay"),"")</f>
        <v>okay</v>
      </c>
      <c r="AS1497" t="s">
        <v>4159</v>
      </c>
    </row>
    <row r="1498" spans="1:45">
      <c r="A1498" t="str">
        <f>IFERROR(IF(BTT[[#This Row],[Lfd Nr. 
(aus konsolidierter Datei)]]&lt;&gt;"",BTT[[#This Row],[Lfd Nr. 
(aus konsolidierter Datei)]],VLOOKUP(aktives_Teilprojekt,Teilprojekte[[Teilprojekte]:[Kürzel]],2,FALSE)&amp;ROW(BTT[[#This Row],[Lfd Nr.
(automatisch)]])-2),"")</f>
        <v>FI3210</v>
      </c>
      <c r="B1498" t="s">
        <v>807</v>
      </c>
      <c r="D1498" t="s">
        <v>4160</v>
      </c>
      <c r="E1498" t="str">
        <f>IFERROR(IF(NOT(BTT[[#This Row],[Manuelle Änderung des Verantwortliches TP
(Auswahl - bei Bedarf)]]=""),BTT[[#This Row],[Manuelle Änderung des Verantwortliches TP
(Auswahl - bei Bedarf)]],VLOOKUP(BTT[[#This Row],[Hauptprozess
(Pflichtauswahl)]],Hauptprozesse[],3,FALSE)),"")</f>
        <v>FI</v>
      </c>
      <c r="G1498" t="s">
        <v>809</v>
      </c>
      <c r="H1498" t="s">
        <v>1088</v>
      </c>
      <c r="I1498" t="s">
        <v>4161</v>
      </c>
      <c r="J1498" t="str">
        <f>IFERROR(VLOOKUP(BTT[[#This Row],[Verwendete Transaktion (Pflichtauswahl)]],Transaktionen[[Transaktionen]:[Langtext]],2,FALSE),"")</f>
        <v>Erträge u. Kosten zu Hausanschlüssen</v>
      </c>
      <c r="O1498" t="s">
        <v>83</v>
      </c>
      <c r="T1498" t="s">
        <v>83</v>
      </c>
      <c r="V1498" t="str">
        <f>IFERROR(VLOOKUP(BTT[[#This Row],[Verwendetes Formular
(Auswahl falls relevant)]],Formulare[[Formularbezeichnung]:[Formularname (technisch)]],2,FALSE),"")</f>
        <v/>
      </c>
      <c r="X1498" t="s">
        <v>83</v>
      </c>
      <c r="Y1498" s="4"/>
      <c r="AC1498" s="22" t="s">
        <v>97</v>
      </c>
      <c r="AD1498" t="s">
        <v>98</v>
      </c>
      <c r="AF1498" s="22" t="s">
        <v>97</v>
      </c>
      <c r="AJ1498" t="s">
        <v>99</v>
      </c>
      <c r="AK1498" t="str">
        <f>IF(BTT[[#This Row],[Subprozess
(optionale Auswahl)]]="","okay",IF(VLOOKUP(BTT[[#This Row],[Subprozess
(optionale Auswahl)]],BPML[[Subprozess]:[Zugeordneter Hauptprozess]],3,FALSE)=BTT[[#This Row],[Hauptprozess
(Pflichtauswahl)]],"okay","falscher Subprozess"))</f>
        <v>okay</v>
      </c>
      <c r="AL1498" t="str">
        <f>IF(aktives_Teilprojekt="Master","",IF(BTT[[#This Row],[Verantwortliches TP
(automatisch)]]=VLOOKUP(aktives_Teilprojekt,Teilprojekte[[Teilprojekte]:[Kürzel]],2,FALSE),"okay","Hauptprozess anderes TP"))</f>
        <v>okay</v>
      </c>
      <c r="AM149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498" t="str">
        <f>IFERROR(IF(BTT[[#This Row],[SAP-Modul
(Pflichtauswahl)]]&lt;&gt;VLOOKUP(BTT[[#This Row],[Verwendete Transaktion (Pflichtauswahl)]],Transaktionen[[Transaktionen]:[Modul]],3,FALSE),"Modul anders","okay"),"")</f>
        <v>okay</v>
      </c>
      <c r="AP1498" t="str">
        <f>IFERROR(IF(COUNTIFS(BTT[Verwendete Transaktion (Pflichtauswahl)],BTT[[#This Row],[Verwendete Transaktion (Pflichtauswahl)]],BTT[SAP-Modul
(Pflichtauswahl)],"&lt;&gt;"&amp;BTT[[#This Row],[SAP-Modul
(Pflichtauswahl)]])&gt;0,"Modul anders","okay"),"")</f>
        <v>Modul anders</v>
      </c>
      <c r="AQ1498" t="str">
        <f>IFERROR(IF(COUNTIFS(BTT[Verwendete Transaktion (Pflichtauswahl)],BTT[[#This Row],[Verwendete Transaktion (Pflichtauswahl)]],BTT[Verantwortliches TP
(automatisch)],"&lt;&gt;"&amp;BTT[[#This Row],[Verantwortliches TP
(automatisch)]])&gt;0,"Transaktion mehrfach","okay"),"")</f>
        <v>okay</v>
      </c>
      <c r="AR1498" t="str">
        <f>IFERROR(IF(COUNTIFS(BTT[Verwendete Transaktion (Pflichtauswahl)],BTT[[#This Row],[Verwendete Transaktion (Pflichtauswahl)]],BTT[Verantwortliches TP
(automatisch)],"&lt;&gt;"&amp;VLOOKUP(aktives_Teilprojekt,Teilprojekte[[Teilprojekte]:[Kürzel]],2,FALSE))&gt;0,"Transaktion mehrfach","okay"),"")</f>
        <v>okay</v>
      </c>
      <c r="AS1498" t="s">
        <v>4162</v>
      </c>
    </row>
    <row r="1499" spans="1:45" ht="45">
      <c r="A1499" t="str">
        <f>IFERROR(IF(BTT[[#This Row],[Lfd Nr. 
(aus konsolidierter Datei)]]&lt;&gt;"",BTT[[#This Row],[Lfd Nr. 
(aus konsolidierter Datei)]],VLOOKUP(aktives_Teilprojekt,Teilprojekte[[Teilprojekte]:[Kürzel]],2,FALSE)&amp;ROW(BTT[[#This Row],[Lfd Nr.
(automatisch)]])-2),"")</f>
        <v>FI231</v>
      </c>
      <c r="B1499" t="s">
        <v>79</v>
      </c>
      <c r="D1499" t="s">
        <v>4163</v>
      </c>
      <c r="E1499" t="str">
        <f>IFERROR(IF(NOT(BTT[[#This Row],[Manuelle Änderung des Verantwortliches TP
(Auswahl - bei Bedarf)]]=""),BTT[[#This Row],[Manuelle Änderung des Verantwortliches TP
(Auswahl - bei Bedarf)]],VLOOKUP(BTT[[#This Row],[Hauptprozess
(Pflichtauswahl)]],Hauptprozesse[],3,FALSE)),"")</f>
        <v>FI</v>
      </c>
      <c r="G1499" t="s">
        <v>81</v>
      </c>
      <c r="H1499" t="s">
        <v>5</v>
      </c>
      <c r="I1499" t="s">
        <v>4161</v>
      </c>
      <c r="J1499" t="str">
        <f>IFERROR(VLOOKUP(BTT[[#This Row],[Verwendete Transaktion (Pflichtauswahl)]],Transaktionen[[Transaktionen]:[Langtext]],2,FALSE),"")</f>
        <v>Erträge u. Kosten zu Hausanschlüssen</v>
      </c>
      <c r="O1499" t="s">
        <v>83</v>
      </c>
      <c r="T1499" t="s">
        <v>83</v>
      </c>
      <c r="V1499" t="str">
        <f>IFERROR(VLOOKUP(BTT[[#This Row],[Verwendetes Formular
(Auswahl falls relevant)]],Formulare[[Formularbezeichnung]:[Formularname (technisch)]],2,FALSE),"")</f>
        <v/>
      </c>
      <c r="X1499" t="s">
        <v>83</v>
      </c>
      <c r="Y1499" s="4" t="s">
        <v>4164</v>
      </c>
      <c r="AA1499" t="s">
        <v>85</v>
      </c>
      <c r="AC1499" s="22" t="s">
        <v>97</v>
      </c>
      <c r="AD1499" t="s">
        <v>816</v>
      </c>
      <c r="AF1499" t="s">
        <v>3618</v>
      </c>
      <c r="AI1499" t="s">
        <v>99</v>
      </c>
      <c r="AJ1499" t="s">
        <v>99</v>
      </c>
      <c r="AK1499" t="str">
        <f>IF(BTT[[#This Row],[Subprozess
(optionale Auswahl)]]="","okay",IF(VLOOKUP(BTT[[#This Row],[Subprozess
(optionale Auswahl)]],BPML[[Subprozess]:[Zugeordneter Hauptprozess]],3,FALSE)=BTT[[#This Row],[Hauptprozess
(Pflichtauswahl)]],"okay","falscher Subprozess"))</f>
        <v>okay</v>
      </c>
      <c r="AL1499" t="str">
        <f>IF(aktives_Teilprojekt="Master","",IF(BTT[[#This Row],[Verantwortliches TP
(automatisch)]]=VLOOKUP(aktives_Teilprojekt,Teilprojekte[[Teilprojekte]:[Kürzel]],2,FALSE),"okay","Hauptprozess anderes TP"))</f>
        <v>okay</v>
      </c>
      <c r="AM149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49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499" t="str">
        <f>IFERROR(IF(BTT[[#This Row],[SAP-Modul
(Pflichtauswahl)]]&lt;&gt;VLOOKUP(BTT[[#This Row],[Verwendete Transaktion (Pflichtauswahl)]],Transaktionen[[Transaktionen]:[Modul]],3,FALSE),"Modul anders","okay"),"")</f>
        <v>Modul anders</v>
      </c>
      <c r="AP1499" t="str">
        <f>IFERROR(IF(COUNTIFS(BTT[Verwendete Transaktion (Pflichtauswahl)],BTT[[#This Row],[Verwendete Transaktion (Pflichtauswahl)]],BTT[SAP-Modul
(Pflichtauswahl)],"&lt;&gt;"&amp;BTT[[#This Row],[SAP-Modul
(Pflichtauswahl)]])&gt;0,"Modul anders","okay"),"")</f>
        <v>Modul anders</v>
      </c>
      <c r="AQ1499" t="str">
        <f>IFERROR(IF(COUNTIFS(BTT[Verwendete Transaktion (Pflichtauswahl)],BTT[[#This Row],[Verwendete Transaktion (Pflichtauswahl)]],BTT[Verantwortliches TP
(automatisch)],"&lt;&gt;"&amp;BTT[[#This Row],[Verantwortliches TP
(automatisch)]])&gt;0,"Transaktion mehrfach","okay"),"")</f>
        <v>okay</v>
      </c>
      <c r="AR1499" t="str">
        <f>IFERROR(IF(COUNTIFS(BTT[Verwendete Transaktion (Pflichtauswahl)],BTT[[#This Row],[Verwendete Transaktion (Pflichtauswahl)]],BTT[Verantwortliches TP
(automatisch)],"&lt;&gt;"&amp;VLOOKUP(aktives_Teilprojekt,Teilprojekte[[Teilprojekte]:[Kürzel]],2,FALSE))&gt;0,"Transaktion mehrfach","okay"),"")</f>
        <v>okay</v>
      </c>
      <c r="AS1499" t="s">
        <v>4165</v>
      </c>
    </row>
    <row r="1500" spans="1:45">
      <c r="A1500" t="str">
        <f>IFERROR(IF(BTT[[#This Row],[Lfd Nr. 
(aus konsolidierter Datei)]]&lt;&gt;"",BTT[[#This Row],[Lfd Nr. 
(aus konsolidierter Datei)]],VLOOKUP(aktives_Teilprojekt,Teilprojekte[[Teilprojekte]:[Kürzel]],2,FALSE)&amp;ROW(BTT[[#This Row],[Lfd Nr.
(automatisch)]])-2),"")</f>
        <v>FI2853</v>
      </c>
      <c r="B1500" t="s">
        <v>807</v>
      </c>
      <c r="D1500" t="str">
        <f>IFERROR(VLOOKUP(BTT[[#This Row],[Verwendete Transaktion (Pflichtauswahl)]],Transaktionen[[Transaktionen]:[Langtext]],2,FALSE),"")</f>
        <v>Pflege Tab. IT-Maßnahmen</v>
      </c>
      <c r="E1500" t="str">
        <f>IFERROR(IF(NOT(BTT[[#This Row],[Manuelle Änderung des Verantwortliches TP
(Auswahl - bei Bedarf)]]=""),BTT[[#This Row],[Manuelle Änderung des Verantwortliches TP
(Auswahl - bei Bedarf)]],VLOOKUP(BTT[[#This Row],[Hauptprozess
(Pflichtauswahl)]],Hauptprozesse[],3,FALSE)),"")</f>
        <v>FI</v>
      </c>
      <c r="F1500" t="s">
        <v>5</v>
      </c>
      <c r="G1500" t="s">
        <v>124</v>
      </c>
      <c r="H1500" t="s">
        <v>831</v>
      </c>
      <c r="I1500" t="s">
        <v>4166</v>
      </c>
      <c r="J1500" t="str">
        <f>IFERROR(VLOOKUP(BTT[[#This Row],[Verwendete Transaktion (Pflichtauswahl)]],Transaktionen[[Transaktionen]:[Langtext]],2,FALSE),"")</f>
        <v>Pflege Tab. IT-Maßnahmen</v>
      </c>
      <c r="V1500" t="str">
        <f>IFERROR(VLOOKUP(BTT[[#This Row],[Verwendetes Formular
(Auswahl falls relevant)]],Formulare[[Formularbezeichnung]:[Formularname (technisch)]],2,FALSE),"")</f>
        <v/>
      </c>
      <c r="X1500" t="s">
        <v>83</v>
      </c>
      <c r="Y1500" s="4"/>
      <c r="AC1500" s="22" t="s">
        <v>97</v>
      </c>
      <c r="AD1500" t="s">
        <v>98</v>
      </c>
      <c r="AF1500" s="22" t="s">
        <v>97</v>
      </c>
      <c r="AJ1500" t="s">
        <v>99</v>
      </c>
      <c r="AK1500" t="str">
        <f>IF(BTT[[#This Row],[Subprozess
(optionale Auswahl)]]="","okay",IF(VLOOKUP(BTT[[#This Row],[Subprozess
(optionale Auswahl)]],BPML[[Subprozess]:[Zugeordneter Hauptprozess]],3,FALSE)=BTT[[#This Row],[Hauptprozess
(Pflichtauswahl)]],"okay","falscher Subprozess"))</f>
        <v>okay</v>
      </c>
      <c r="AL1500" t="str">
        <f>IF(aktives_Teilprojekt="Master","",IF(BTT[[#This Row],[Verantwortliches TP
(automatisch)]]=VLOOKUP(aktives_Teilprojekt,Teilprojekte[[Teilprojekte]:[Kürzel]],2,FALSE),"okay","Hauptprozess anderes TP"))</f>
        <v>okay</v>
      </c>
      <c r="AM150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0" t="str">
        <f>IFERROR(IF(BTT[[#This Row],[SAP-Modul
(Pflichtauswahl)]]&lt;&gt;VLOOKUP(BTT[[#This Row],[Verwendete Transaktion (Pflichtauswahl)]],Transaktionen[[Transaktionen]:[Modul]],3,FALSE),"Modul anders","okay"),"")</f>
        <v>Modul anders</v>
      </c>
      <c r="AP1500" t="str">
        <f>IFERROR(IF(COUNTIFS(BTT[Verwendete Transaktion (Pflichtauswahl)],BTT[[#This Row],[Verwendete Transaktion (Pflichtauswahl)]],BTT[SAP-Modul
(Pflichtauswahl)],"&lt;&gt;"&amp;BTT[[#This Row],[SAP-Modul
(Pflichtauswahl)]])&gt;0,"Modul anders","okay"),"")</f>
        <v>okay</v>
      </c>
      <c r="AQ1500" t="str">
        <f>IFERROR(IF(COUNTIFS(BTT[Verwendete Transaktion (Pflichtauswahl)],BTT[[#This Row],[Verwendete Transaktion (Pflichtauswahl)]],BTT[Verantwortliches TP
(automatisch)],"&lt;&gt;"&amp;BTT[[#This Row],[Verantwortliches TP
(automatisch)]])&gt;0,"Transaktion mehrfach","okay"),"")</f>
        <v>okay</v>
      </c>
      <c r="AR1500" t="str">
        <f>IFERROR(IF(COUNTIFS(BTT[Verwendete Transaktion (Pflichtauswahl)],BTT[[#This Row],[Verwendete Transaktion (Pflichtauswahl)]],BTT[Verantwortliches TP
(automatisch)],"&lt;&gt;"&amp;VLOOKUP(aktives_Teilprojekt,Teilprojekte[[Teilprojekte]:[Kürzel]],2,FALSE))&gt;0,"Transaktion mehrfach","okay"),"")</f>
        <v>okay</v>
      </c>
      <c r="AS1500" t="s">
        <v>4167</v>
      </c>
    </row>
    <row r="1501" spans="1:45">
      <c r="A1501" t="str">
        <f>IFERROR(IF(BTT[[#This Row],[Lfd Nr. 
(aus konsolidierter Datei)]]&lt;&gt;"",BTT[[#This Row],[Lfd Nr. 
(aus konsolidierter Datei)]],VLOOKUP(aktives_Teilprojekt,Teilprojekte[[Teilprojekte]:[Kürzel]],2,FALSE)&amp;ROW(BTT[[#This Row],[Lfd Nr.
(automatisch)]])-2),"")</f>
        <v>FI3214</v>
      </c>
      <c r="B1501" t="s">
        <v>807</v>
      </c>
      <c r="D1501" t="s">
        <v>4168</v>
      </c>
      <c r="E1501" t="str">
        <f>IFERROR(IF(NOT(BTT[[#This Row],[Manuelle Änderung des Verantwortliches TP
(Auswahl - bei Bedarf)]]=""),BTT[[#This Row],[Manuelle Änderung des Verantwortliches TP
(Auswahl - bei Bedarf)]],VLOOKUP(BTT[[#This Row],[Hauptprozess
(Pflichtauswahl)]],Hauptprozesse[],3,FALSE)),"")</f>
        <v>FI</v>
      </c>
      <c r="G1501" t="s">
        <v>809</v>
      </c>
      <c r="H1501" t="s">
        <v>1088</v>
      </c>
      <c r="I1501" t="s">
        <v>4169</v>
      </c>
      <c r="J1501" t="str">
        <f>IFERROR(VLOOKUP(BTT[[#This Row],[Verwendete Transaktion (Pflichtauswahl)]],Transaktionen[[Transaktionen]:[Langtext]],2,FALSE),"")</f>
        <v>Auftragsausw. für Absatzwirtschaft</v>
      </c>
      <c r="O1501" t="s">
        <v>83</v>
      </c>
      <c r="T1501" t="s">
        <v>83</v>
      </c>
      <c r="V1501" t="str">
        <f>IFERROR(VLOOKUP(BTT[[#This Row],[Verwendetes Formular
(Auswahl falls relevant)]],Formulare[[Formularbezeichnung]:[Formularname (technisch)]],2,FALSE),"")</f>
        <v/>
      </c>
      <c r="X1501" t="s">
        <v>83</v>
      </c>
      <c r="Y1501" s="4"/>
      <c r="AC1501" s="22" t="s">
        <v>97</v>
      </c>
      <c r="AD1501" t="s">
        <v>98</v>
      </c>
      <c r="AF1501" s="22" t="s">
        <v>97</v>
      </c>
      <c r="AJ1501" t="s">
        <v>99</v>
      </c>
      <c r="AK1501" t="str">
        <f>IF(BTT[[#This Row],[Subprozess
(optionale Auswahl)]]="","okay",IF(VLOOKUP(BTT[[#This Row],[Subprozess
(optionale Auswahl)]],BPML[[Subprozess]:[Zugeordneter Hauptprozess]],3,FALSE)=BTT[[#This Row],[Hauptprozess
(Pflichtauswahl)]],"okay","falscher Subprozess"))</f>
        <v>okay</v>
      </c>
      <c r="AL1501" t="str">
        <f>IF(aktives_Teilprojekt="Master","",IF(BTT[[#This Row],[Verantwortliches TP
(automatisch)]]=VLOOKUP(aktives_Teilprojekt,Teilprojekte[[Teilprojekte]:[Kürzel]],2,FALSE),"okay","Hauptprozess anderes TP"))</f>
        <v>okay</v>
      </c>
      <c r="AM150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1" t="str">
        <f>IFERROR(IF(BTT[[#This Row],[SAP-Modul
(Pflichtauswahl)]]&lt;&gt;VLOOKUP(BTT[[#This Row],[Verwendete Transaktion (Pflichtauswahl)]],Transaktionen[[Transaktionen]:[Modul]],3,FALSE),"Modul anders","okay"),"")</f>
        <v>okay</v>
      </c>
      <c r="AP1501" t="str">
        <f>IFERROR(IF(COUNTIFS(BTT[Verwendete Transaktion (Pflichtauswahl)],BTT[[#This Row],[Verwendete Transaktion (Pflichtauswahl)]],BTT[SAP-Modul
(Pflichtauswahl)],"&lt;&gt;"&amp;BTT[[#This Row],[SAP-Modul
(Pflichtauswahl)]])&gt;0,"Modul anders","okay"),"")</f>
        <v>okay</v>
      </c>
      <c r="AQ1501" t="str">
        <f>IFERROR(IF(COUNTIFS(BTT[Verwendete Transaktion (Pflichtauswahl)],BTT[[#This Row],[Verwendete Transaktion (Pflichtauswahl)]],BTT[Verantwortliches TP
(automatisch)],"&lt;&gt;"&amp;BTT[[#This Row],[Verantwortliches TP
(automatisch)]])&gt;0,"Transaktion mehrfach","okay"),"")</f>
        <v>okay</v>
      </c>
      <c r="AR1501" t="str">
        <f>IFERROR(IF(COUNTIFS(BTT[Verwendete Transaktion (Pflichtauswahl)],BTT[[#This Row],[Verwendete Transaktion (Pflichtauswahl)]],BTT[Verantwortliches TP
(automatisch)],"&lt;&gt;"&amp;VLOOKUP(aktives_Teilprojekt,Teilprojekte[[Teilprojekte]:[Kürzel]],2,FALSE))&gt;0,"Transaktion mehrfach","okay"),"")</f>
        <v>okay</v>
      </c>
      <c r="AS1501" t="s">
        <v>4170</v>
      </c>
    </row>
    <row r="1502" spans="1:45">
      <c r="A1502" t="str">
        <f>IFERROR(IF(BTT[[#This Row],[Lfd Nr. 
(aus konsolidierter Datei)]]&lt;&gt;"",BTT[[#This Row],[Lfd Nr. 
(aus konsolidierter Datei)]],VLOOKUP(aktives_Teilprojekt,Teilprojekte[[Teilprojekte]:[Kürzel]],2,FALSE)&amp;ROW(BTT[[#This Row],[Lfd Nr.
(automatisch)]])-2),"")</f>
        <v>FI3215</v>
      </c>
      <c r="B1502" t="s">
        <v>807</v>
      </c>
      <c r="D1502" t="s">
        <v>4171</v>
      </c>
      <c r="E1502" t="str">
        <f>IFERROR(IF(NOT(BTT[[#This Row],[Manuelle Änderung des Verantwortliches TP
(Auswahl - bei Bedarf)]]=""),BTT[[#This Row],[Manuelle Änderung des Verantwortliches TP
(Auswahl - bei Bedarf)]],VLOOKUP(BTT[[#This Row],[Hauptprozess
(Pflichtauswahl)]],Hauptprozesse[],3,FALSE)),"")</f>
        <v>FI</v>
      </c>
      <c r="G1502" t="s">
        <v>809</v>
      </c>
      <c r="H1502" t="s">
        <v>1088</v>
      </c>
      <c r="I1502" t="s">
        <v>4172</v>
      </c>
      <c r="J1502" t="str">
        <f>IFERROR(VLOOKUP(BTT[[#This Row],[Verwendete Transaktion (Pflichtauswahl)]],Transaktionen[[Transaktionen]:[Langtext]],2,FALSE),"")</f>
        <v>Auftrag Istkostenbericht m. Herkunft</v>
      </c>
      <c r="O1502" t="s">
        <v>83</v>
      </c>
      <c r="T1502" t="s">
        <v>83</v>
      </c>
      <c r="V1502" t="str">
        <f>IFERROR(VLOOKUP(BTT[[#This Row],[Verwendetes Formular
(Auswahl falls relevant)]],Formulare[[Formularbezeichnung]:[Formularname (technisch)]],2,FALSE),"")</f>
        <v/>
      </c>
      <c r="X1502" t="s">
        <v>83</v>
      </c>
      <c r="Y1502" s="4"/>
      <c r="AC1502" s="22" t="s">
        <v>97</v>
      </c>
      <c r="AD1502" t="s">
        <v>98</v>
      </c>
      <c r="AF1502" s="22" t="s">
        <v>97</v>
      </c>
      <c r="AJ1502" t="s">
        <v>99</v>
      </c>
      <c r="AK1502" t="str">
        <f>IF(BTT[[#This Row],[Subprozess
(optionale Auswahl)]]="","okay",IF(VLOOKUP(BTT[[#This Row],[Subprozess
(optionale Auswahl)]],BPML[[Subprozess]:[Zugeordneter Hauptprozess]],3,FALSE)=BTT[[#This Row],[Hauptprozess
(Pflichtauswahl)]],"okay","falscher Subprozess"))</f>
        <v>okay</v>
      </c>
      <c r="AL1502" t="str">
        <f>IF(aktives_Teilprojekt="Master","",IF(BTT[[#This Row],[Verantwortliches TP
(automatisch)]]=VLOOKUP(aktives_Teilprojekt,Teilprojekte[[Teilprojekte]:[Kürzel]],2,FALSE),"okay","Hauptprozess anderes TP"))</f>
        <v>okay</v>
      </c>
      <c r="AM150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2" t="str">
        <f>IFERROR(IF(BTT[[#This Row],[SAP-Modul
(Pflichtauswahl)]]&lt;&gt;VLOOKUP(BTT[[#This Row],[Verwendete Transaktion (Pflichtauswahl)]],Transaktionen[[Transaktionen]:[Modul]],3,FALSE),"Modul anders","okay"),"")</f>
        <v>okay</v>
      </c>
      <c r="AP1502" t="str">
        <f>IFERROR(IF(COUNTIFS(BTT[Verwendete Transaktion (Pflichtauswahl)],BTT[[#This Row],[Verwendete Transaktion (Pflichtauswahl)]],BTT[SAP-Modul
(Pflichtauswahl)],"&lt;&gt;"&amp;BTT[[#This Row],[SAP-Modul
(Pflichtauswahl)]])&gt;0,"Modul anders","okay"),"")</f>
        <v>Modul anders</v>
      </c>
      <c r="AQ1502" t="str">
        <f>IFERROR(IF(COUNTIFS(BTT[Verwendete Transaktion (Pflichtauswahl)],BTT[[#This Row],[Verwendete Transaktion (Pflichtauswahl)]],BTT[Verantwortliches TP
(automatisch)],"&lt;&gt;"&amp;BTT[[#This Row],[Verantwortliches TP
(automatisch)]])&gt;0,"Transaktion mehrfach","okay"),"")</f>
        <v>okay</v>
      </c>
      <c r="AR1502" t="str">
        <f>IFERROR(IF(COUNTIFS(BTT[Verwendete Transaktion (Pflichtauswahl)],BTT[[#This Row],[Verwendete Transaktion (Pflichtauswahl)]],BTT[Verantwortliches TP
(automatisch)],"&lt;&gt;"&amp;VLOOKUP(aktives_Teilprojekt,Teilprojekte[[Teilprojekte]:[Kürzel]],2,FALSE))&gt;0,"Transaktion mehrfach","okay"),"")</f>
        <v>okay</v>
      </c>
      <c r="AS1502" t="s">
        <v>4173</v>
      </c>
    </row>
    <row r="1503" spans="1:45" ht="45">
      <c r="A1503" t="str">
        <f>IFERROR(IF(BTT[[#This Row],[Lfd Nr. 
(aus konsolidierter Datei)]]&lt;&gt;"",BTT[[#This Row],[Lfd Nr. 
(aus konsolidierter Datei)]],VLOOKUP(aktives_Teilprojekt,Teilprojekte[[Teilprojekte]:[Kürzel]],2,FALSE)&amp;ROW(BTT[[#This Row],[Lfd Nr.
(automatisch)]])-2),"")</f>
        <v>FI714</v>
      </c>
      <c r="B1503" t="s">
        <v>79</v>
      </c>
      <c r="D1503" t="s">
        <v>4174</v>
      </c>
      <c r="E1503" t="str">
        <f>IFERROR(IF(NOT(BTT[[#This Row],[Manuelle Änderung des Verantwortliches TP
(Auswahl - bei Bedarf)]]=""),BTT[[#This Row],[Manuelle Änderung des Verantwortliches TP
(Auswahl - bei Bedarf)]],VLOOKUP(BTT[[#This Row],[Hauptprozess
(Pflichtauswahl)]],Hauptprozesse[],3,FALSE)),"")</f>
        <v>FI</v>
      </c>
      <c r="G1503" t="s">
        <v>81</v>
      </c>
      <c r="H1503" t="s">
        <v>5</v>
      </c>
      <c r="I1503" t="s">
        <v>4172</v>
      </c>
      <c r="J1503" t="str">
        <f>IFERROR(VLOOKUP(BTT[[#This Row],[Verwendete Transaktion (Pflichtauswahl)]],Transaktionen[[Transaktionen]:[Langtext]],2,FALSE),"")</f>
        <v>Auftrag Istkostenbericht m. Herkunft</v>
      </c>
      <c r="O1503" t="s">
        <v>83</v>
      </c>
      <c r="T1503" t="s">
        <v>83</v>
      </c>
      <c r="V1503" t="str">
        <f>IFERROR(VLOOKUP(BTT[[#This Row],[Verwendetes Formular
(Auswahl falls relevant)]],Formulare[[Formularbezeichnung]:[Formularname (technisch)]],2,FALSE),"")</f>
        <v/>
      </c>
      <c r="X1503" t="s">
        <v>83</v>
      </c>
      <c r="Y1503" s="4" t="s">
        <v>4175</v>
      </c>
      <c r="AA1503" t="s">
        <v>85</v>
      </c>
      <c r="AC1503" s="22" t="s">
        <v>97</v>
      </c>
      <c r="AD1503" t="s">
        <v>816</v>
      </c>
      <c r="AF1503" t="s">
        <v>3618</v>
      </c>
      <c r="AI1503" t="s">
        <v>99</v>
      </c>
      <c r="AJ1503" t="s">
        <v>99</v>
      </c>
      <c r="AK1503" t="str">
        <f>IF(BTT[[#This Row],[Subprozess
(optionale Auswahl)]]="","okay",IF(VLOOKUP(BTT[[#This Row],[Subprozess
(optionale Auswahl)]],BPML[[Subprozess]:[Zugeordneter Hauptprozess]],3,FALSE)=BTT[[#This Row],[Hauptprozess
(Pflichtauswahl)]],"okay","falscher Subprozess"))</f>
        <v>okay</v>
      </c>
      <c r="AL1503" t="str">
        <f>IF(aktives_Teilprojekt="Master","",IF(BTT[[#This Row],[Verantwortliches TP
(automatisch)]]=VLOOKUP(aktives_Teilprojekt,Teilprojekte[[Teilprojekte]:[Kürzel]],2,FALSE),"okay","Hauptprozess anderes TP"))</f>
        <v>okay</v>
      </c>
      <c r="AM150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03" t="str">
        <f>IFERROR(IF(BTT[[#This Row],[SAP-Modul
(Pflichtauswahl)]]&lt;&gt;VLOOKUP(BTT[[#This Row],[Verwendete Transaktion (Pflichtauswahl)]],Transaktionen[[Transaktionen]:[Modul]],3,FALSE),"Modul anders","okay"),"")</f>
        <v>Modul anders</v>
      </c>
      <c r="AP1503" t="str">
        <f>IFERROR(IF(COUNTIFS(BTT[Verwendete Transaktion (Pflichtauswahl)],BTT[[#This Row],[Verwendete Transaktion (Pflichtauswahl)]],BTT[SAP-Modul
(Pflichtauswahl)],"&lt;&gt;"&amp;BTT[[#This Row],[SAP-Modul
(Pflichtauswahl)]])&gt;0,"Modul anders","okay"),"")</f>
        <v>Modul anders</v>
      </c>
      <c r="AQ1503" t="str">
        <f>IFERROR(IF(COUNTIFS(BTT[Verwendete Transaktion (Pflichtauswahl)],BTT[[#This Row],[Verwendete Transaktion (Pflichtauswahl)]],BTT[Verantwortliches TP
(automatisch)],"&lt;&gt;"&amp;BTT[[#This Row],[Verantwortliches TP
(automatisch)]])&gt;0,"Transaktion mehrfach","okay"),"")</f>
        <v>okay</v>
      </c>
      <c r="AR1503" t="str">
        <f>IFERROR(IF(COUNTIFS(BTT[Verwendete Transaktion (Pflichtauswahl)],BTT[[#This Row],[Verwendete Transaktion (Pflichtauswahl)]],BTT[Verantwortliches TP
(automatisch)],"&lt;&gt;"&amp;VLOOKUP(aktives_Teilprojekt,Teilprojekte[[Teilprojekte]:[Kürzel]],2,FALSE))&gt;0,"Transaktion mehrfach","okay"),"")</f>
        <v>okay</v>
      </c>
      <c r="AS1503" t="s">
        <v>4176</v>
      </c>
    </row>
    <row r="1504" spans="1:45">
      <c r="A1504" t="str">
        <f>IFERROR(IF(BTT[[#This Row],[Lfd Nr. 
(aus konsolidierter Datei)]]&lt;&gt;"",BTT[[#This Row],[Lfd Nr. 
(aus konsolidierter Datei)]],VLOOKUP(aktives_Teilprojekt,Teilprojekte[[Teilprojekte]:[Kürzel]],2,FALSE)&amp;ROW(BTT[[#This Row],[Lfd Nr.
(automatisch)]])-2),"")</f>
        <v>FI2854</v>
      </c>
      <c r="B1504" t="s">
        <v>807</v>
      </c>
      <c r="D1504" t="str">
        <f>IFERROR(VLOOKUP(BTT[[#This Row],[Verwendete Transaktion (Pflichtauswahl)]],Transaktionen[[Transaktionen]:[Langtext]],2,FALSE),"")</f>
        <v>Informationen zum Statusschema</v>
      </c>
      <c r="E1504" t="str">
        <f>IFERROR(IF(NOT(BTT[[#This Row],[Manuelle Änderung des Verantwortliches TP
(Auswahl - bei Bedarf)]]=""),BTT[[#This Row],[Manuelle Änderung des Verantwortliches TP
(Auswahl - bei Bedarf)]],VLOOKUP(BTT[[#This Row],[Hauptprozess
(Pflichtauswahl)]],Hauptprozesse[],3,FALSE)),"")</f>
        <v>FI</v>
      </c>
      <c r="F1504" t="s">
        <v>5</v>
      </c>
      <c r="G1504" t="s">
        <v>2997</v>
      </c>
      <c r="H1504" t="s">
        <v>831</v>
      </c>
      <c r="I1504" t="s">
        <v>4177</v>
      </c>
      <c r="J1504" t="str">
        <f>IFERROR(VLOOKUP(BTT[[#This Row],[Verwendete Transaktion (Pflichtauswahl)]],Transaktionen[[Transaktionen]:[Langtext]],2,FALSE),"")</f>
        <v>Informationen zum Statusschema</v>
      </c>
      <c r="V1504" t="str">
        <f>IFERROR(VLOOKUP(BTT[[#This Row],[Verwendetes Formular
(Auswahl falls relevant)]],Formulare[[Formularbezeichnung]:[Formularname (technisch)]],2,FALSE),"")</f>
        <v/>
      </c>
      <c r="X1504" t="s">
        <v>83</v>
      </c>
      <c r="Y1504" s="4"/>
      <c r="AC1504" s="22" t="s">
        <v>97</v>
      </c>
      <c r="AD1504" t="s">
        <v>98</v>
      </c>
      <c r="AF1504" s="22" t="s">
        <v>97</v>
      </c>
      <c r="AJ1504" t="s">
        <v>99</v>
      </c>
      <c r="AK1504" t="str">
        <f>IF(BTT[[#This Row],[Subprozess
(optionale Auswahl)]]="","okay",IF(VLOOKUP(BTT[[#This Row],[Subprozess
(optionale Auswahl)]],BPML[[Subprozess]:[Zugeordneter Hauptprozess]],3,FALSE)=BTT[[#This Row],[Hauptprozess
(Pflichtauswahl)]],"okay","falscher Subprozess"))</f>
        <v>okay</v>
      </c>
      <c r="AL1504" t="str">
        <f>IF(aktives_Teilprojekt="Master","",IF(BTT[[#This Row],[Verantwortliches TP
(automatisch)]]=VLOOKUP(aktives_Teilprojekt,Teilprojekte[[Teilprojekte]:[Kürzel]],2,FALSE),"okay","Hauptprozess anderes TP"))</f>
        <v>okay</v>
      </c>
      <c r="AM150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4" t="str">
        <f>IFERROR(IF(BTT[[#This Row],[SAP-Modul
(Pflichtauswahl)]]&lt;&gt;VLOOKUP(BTT[[#This Row],[Verwendete Transaktion (Pflichtauswahl)]],Transaktionen[[Transaktionen]:[Modul]],3,FALSE),"Modul anders","okay"),"")</f>
        <v>Modul anders</v>
      </c>
      <c r="AP1504" t="str">
        <f>IFERROR(IF(COUNTIFS(BTT[Verwendete Transaktion (Pflichtauswahl)],BTT[[#This Row],[Verwendete Transaktion (Pflichtauswahl)]],BTT[SAP-Modul
(Pflichtauswahl)],"&lt;&gt;"&amp;BTT[[#This Row],[SAP-Modul
(Pflichtauswahl)]])&gt;0,"Modul anders","okay"),"")</f>
        <v>okay</v>
      </c>
      <c r="AQ1504" t="str">
        <f>IFERROR(IF(COUNTIFS(BTT[Verwendete Transaktion (Pflichtauswahl)],BTT[[#This Row],[Verwendete Transaktion (Pflichtauswahl)]],BTT[Verantwortliches TP
(automatisch)],"&lt;&gt;"&amp;BTT[[#This Row],[Verantwortliches TP
(automatisch)]])&gt;0,"Transaktion mehrfach","okay"),"")</f>
        <v>okay</v>
      </c>
      <c r="AR1504" t="str">
        <f>IFERROR(IF(COUNTIFS(BTT[Verwendete Transaktion (Pflichtauswahl)],BTT[[#This Row],[Verwendete Transaktion (Pflichtauswahl)]],BTT[Verantwortliches TP
(automatisch)],"&lt;&gt;"&amp;VLOOKUP(aktives_Teilprojekt,Teilprojekte[[Teilprojekte]:[Kürzel]],2,FALSE))&gt;0,"Transaktion mehrfach","okay"),"")</f>
        <v>okay</v>
      </c>
      <c r="AS1504" t="s">
        <v>4178</v>
      </c>
    </row>
    <row r="1505" spans="1:45">
      <c r="A1505" t="str">
        <f>IFERROR(IF(BTT[[#This Row],[Lfd Nr. 
(aus konsolidierter Datei)]]&lt;&gt;"",BTT[[#This Row],[Lfd Nr. 
(aus konsolidierter Datei)]],VLOOKUP(aktives_Teilprojekt,Teilprojekte[[Teilprojekte]:[Kürzel]],2,FALSE)&amp;ROW(BTT[[#This Row],[Lfd Nr.
(automatisch)]])-2),"")</f>
        <v>FI3236</v>
      </c>
      <c r="B1505" t="s">
        <v>841</v>
      </c>
      <c r="D1505" t="s">
        <v>4179</v>
      </c>
      <c r="E1505" t="str">
        <f>IFERROR(IF(NOT(BTT[[#This Row],[Manuelle Änderung des Verantwortliches TP
(Auswahl - bei Bedarf)]]=""),BTT[[#This Row],[Manuelle Änderung des Verantwortliches TP
(Auswahl - bei Bedarf)]],VLOOKUP(BTT[[#This Row],[Hauptprozess
(Pflichtauswahl)]],Hauptprozesse[],3,FALSE)),"")</f>
        <v>FI</v>
      </c>
      <c r="G1505" t="s">
        <v>809</v>
      </c>
      <c r="H1505" t="s">
        <v>831</v>
      </c>
      <c r="I1505" t="s">
        <v>4180</v>
      </c>
      <c r="J1505" t="str">
        <f>IFERROR(VLOOKUP(BTT[[#This Row],[Verwendete Transaktion (Pflichtauswahl)]],Transaktionen[[Transaktionen]:[Langtext]],2,FALSE),"")</f>
        <v>Buchen Planwerte aus aPART auf Kstl.</v>
      </c>
      <c r="O1505" t="s">
        <v>83</v>
      </c>
      <c r="T1505" t="s">
        <v>83</v>
      </c>
      <c r="V1505" t="str">
        <f>IFERROR(VLOOKUP(BTT[[#This Row],[Verwendetes Formular
(Auswahl falls relevant)]],Formulare[[Formularbezeichnung]:[Formularname (technisch)]],2,FALSE),"")</f>
        <v/>
      </c>
      <c r="X1505" t="s">
        <v>83</v>
      </c>
      <c r="Y1505" s="4"/>
      <c r="AC1505" s="22" t="s">
        <v>97</v>
      </c>
      <c r="AD1505" t="s">
        <v>98</v>
      </c>
      <c r="AF1505" s="22" t="s">
        <v>97</v>
      </c>
      <c r="AJ1505" t="s">
        <v>99</v>
      </c>
      <c r="AK1505" t="str">
        <f>IF(BTT[[#This Row],[Subprozess
(optionale Auswahl)]]="","okay",IF(VLOOKUP(BTT[[#This Row],[Subprozess
(optionale Auswahl)]],BPML[[Subprozess]:[Zugeordneter Hauptprozess]],3,FALSE)=BTT[[#This Row],[Hauptprozess
(Pflichtauswahl)]],"okay","falscher Subprozess"))</f>
        <v>okay</v>
      </c>
      <c r="AL1505" t="str">
        <f>IF(aktives_Teilprojekt="Master","",IF(BTT[[#This Row],[Verantwortliches TP
(automatisch)]]=VLOOKUP(aktives_Teilprojekt,Teilprojekte[[Teilprojekte]:[Kürzel]],2,FALSE),"okay","Hauptprozess anderes TP"))</f>
        <v>okay</v>
      </c>
      <c r="AM150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5" t="str">
        <f>IFERROR(IF(BTT[[#This Row],[SAP-Modul
(Pflichtauswahl)]]&lt;&gt;VLOOKUP(BTT[[#This Row],[Verwendete Transaktion (Pflichtauswahl)]],Transaktionen[[Transaktionen]:[Modul]],3,FALSE),"Modul anders","okay"),"")</f>
        <v>okay</v>
      </c>
      <c r="AP1505" t="str">
        <f>IFERROR(IF(COUNTIFS(BTT[Verwendete Transaktion (Pflichtauswahl)],BTT[[#This Row],[Verwendete Transaktion (Pflichtauswahl)]],BTT[SAP-Modul
(Pflichtauswahl)],"&lt;&gt;"&amp;BTT[[#This Row],[SAP-Modul
(Pflichtauswahl)]])&gt;0,"Modul anders","okay"),"")</f>
        <v>okay</v>
      </c>
      <c r="AQ1505" t="str">
        <f>IFERROR(IF(COUNTIFS(BTT[Verwendete Transaktion (Pflichtauswahl)],BTT[[#This Row],[Verwendete Transaktion (Pflichtauswahl)]],BTT[Verantwortliches TP
(automatisch)],"&lt;&gt;"&amp;BTT[[#This Row],[Verantwortliches TP
(automatisch)]])&gt;0,"Transaktion mehrfach","okay"),"")</f>
        <v>okay</v>
      </c>
      <c r="AR1505" t="str">
        <f>IFERROR(IF(COUNTIFS(BTT[Verwendete Transaktion (Pflichtauswahl)],BTT[[#This Row],[Verwendete Transaktion (Pflichtauswahl)]],BTT[Verantwortliches TP
(automatisch)],"&lt;&gt;"&amp;VLOOKUP(aktives_Teilprojekt,Teilprojekte[[Teilprojekte]:[Kürzel]],2,FALSE))&gt;0,"Transaktion mehrfach","okay"),"")</f>
        <v>okay</v>
      </c>
      <c r="AS1505" t="s">
        <v>4181</v>
      </c>
    </row>
    <row r="1506" spans="1:45">
      <c r="A1506" t="str">
        <f>IFERROR(IF(BTT[[#This Row],[Lfd Nr. 
(aus konsolidierter Datei)]]&lt;&gt;"",BTT[[#This Row],[Lfd Nr. 
(aus konsolidierter Datei)]],VLOOKUP(aktives_Teilprojekt,Teilprojekte[[Teilprojekte]:[Kürzel]],2,FALSE)&amp;ROW(BTT[[#This Row],[Lfd Nr.
(automatisch)]])-2),"")</f>
        <v>FI3013</v>
      </c>
      <c r="B1506" t="s">
        <v>813</v>
      </c>
      <c r="D1506" t="s">
        <v>4182</v>
      </c>
      <c r="E1506" t="str">
        <f>IFERROR(IF(NOT(BTT[[#This Row],[Manuelle Änderung des Verantwortliches TP
(Auswahl - bei Bedarf)]]=""),BTT[[#This Row],[Manuelle Änderung des Verantwortliches TP
(Auswahl - bei Bedarf)]],VLOOKUP(BTT[[#This Row],[Hauptprozess
(Pflichtauswahl)]],Hauptprozesse[],3,FALSE)),"")</f>
        <v>FI</v>
      </c>
      <c r="F1506" t="s">
        <v>5</v>
      </c>
      <c r="G1506" t="s">
        <v>809</v>
      </c>
      <c r="H1506" t="s">
        <v>831</v>
      </c>
      <c r="I1506" t="s">
        <v>4183</v>
      </c>
      <c r="J1506" t="str">
        <f>IFERROR(VLOOKUP(BTT[[#This Row],[Verwendete Transaktion (Pflichtauswahl)]],Transaktionen[[Transaktionen]:[Langtext]],2,FALSE),"")</f>
        <v>Planwerte aus Excel lesen und ändern</v>
      </c>
      <c r="O1506" t="s">
        <v>83</v>
      </c>
      <c r="T1506" t="s">
        <v>83</v>
      </c>
      <c r="V1506" t="str">
        <f>IFERROR(VLOOKUP(BTT[[#This Row],[Verwendetes Formular
(Auswahl falls relevant)]],Formulare[[Formularbezeichnung]:[Formularname (technisch)]],2,FALSE),"")</f>
        <v/>
      </c>
      <c r="X1506" t="s">
        <v>83</v>
      </c>
      <c r="Y1506" s="4"/>
      <c r="AC1506" s="22" t="s">
        <v>97</v>
      </c>
      <c r="AD1506" t="s">
        <v>87</v>
      </c>
      <c r="AF1506" t="s">
        <v>4184</v>
      </c>
      <c r="AG1506" t="s">
        <v>792</v>
      </c>
      <c r="AJ1506" t="s">
        <v>99</v>
      </c>
      <c r="AK1506" t="str">
        <f>IF(BTT[[#This Row],[Subprozess
(optionale Auswahl)]]="","okay",IF(VLOOKUP(BTT[[#This Row],[Subprozess
(optionale Auswahl)]],BPML[[Subprozess]:[Zugeordneter Hauptprozess]],3,FALSE)=BTT[[#This Row],[Hauptprozess
(Pflichtauswahl)]],"okay","falscher Subprozess"))</f>
        <v>okay</v>
      </c>
      <c r="AL1506" t="str">
        <f>IF(aktives_Teilprojekt="Master","",IF(BTT[[#This Row],[Verantwortliches TP
(automatisch)]]=VLOOKUP(aktives_Teilprojekt,Teilprojekte[[Teilprojekte]:[Kürzel]],2,FALSE),"okay","Hauptprozess anderes TP"))</f>
        <v>okay</v>
      </c>
      <c r="AM150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6" t="str">
        <f>IFERROR(IF(BTT[[#This Row],[SAP-Modul
(Pflichtauswahl)]]&lt;&gt;VLOOKUP(BTT[[#This Row],[Verwendete Transaktion (Pflichtauswahl)]],Transaktionen[[Transaktionen]:[Modul]],3,FALSE),"Modul anders","okay"),"")</f>
        <v>okay</v>
      </c>
      <c r="AP1506" t="str">
        <f>IFERROR(IF(COUNTIFS(BTT[Verwendete Transaktion (Pflichtauswahl)],BTT[[#This Row],[Verwendete Transaktion (Pflichtauswahl)]],BTT[SAP-Modul
(Pflichtauswahl)],"&lt;&gt;"&amp;BTT[[#This Row],[SAP-Modul
(Pflichtauswahl)]])&gt;0,"Modul anders","okay"),"")</f>
        <v>okay</v>
      </c>
      <c r="AQ1506" t="str">
        <f>IFERROR(IF(COUNTIFS(BTT[Verwendete Transaktion (Pflichtauswahl)],BTT[[#This Row],[Verwendete Transaktion (Pflichtauswahl)]],BTT[Verantwortliches TP
(automatisch)],"&lt;&gt;"&amp;BTT[[#This Row],[Verantwortliches TP
(automatisch)]])&gt;0,"Transaktion mehrfach","okay"),"")</f>
        <v>okay</v>
      </c>
      <c r="AR1506" t="str">
        <f>IFERROR(IF(COUNTIFS(BTT[Verwendete Transaktion (Pflichtauswahl)],BTT[[#This Row],[Verwendete Transaktion (Pflichtauswahl)]],BTT[Verantwortliches TP
(automatisch)],"&lt;&gt;"&amp;VLOOKUP(aktives_Teilprojekt,Teilprojekte[[Teilprojekte]:[Kürzel]],2,FALSE))&gt;0,"Transaktion mehrfach","okay"),"")</f>
        <v>okay</v>
      </c>
      <c r="AS1506" t="s">
        <v>4185</v>
      </c>
    </row>
    <row r="1507" spans="1:45">
      <c r="A1507" t="str">
        <f>IFERROR(IF(BTT[[#This Row],[Lfd Nr. 
(aus konsolidierter Datei)]]&lt;&gt;"",BTT[[#This Row],[Lfd Nr. 
(aus konsolidierter Datei)]],VLOOKUP(aktives_Teilprojekt,Teilprojekte[[Teilprojekte]:[Kürzel]],2,FALSE)&amp;ROW(BTT[[#This Row],[Lfd Nr.
(automatisch)]])-2),"")</f>
        <v>FI3222</v>
      </c>
      <c r="B1507" t="s">
        <v>841</v>
      </c>
      <c r="D1507" t="s">
        <v>4186</v>
      </c>
      <c r="E1507" t="str">
        <f>IFERROR(IF(NOT(BTT[[#This Row],[Manuelle Änderung des Verantwortliches TP
(Auswahl - bei Bedarf)]]=""),BTT[[#This Row],[Manuelle Änderung des Verantwortliches TP
(Auswahl - bei Bedarf)]],VLOOKUP(BTT[[#This Row],[Hauptprozess
(Pflichtauswahl)]],Hauptprozesse[],3,FALSE)),"")</f>
        <v>FI</v>
      </c>
      <c r="F1507" t="s">
        <v>5</v>
      </c>
      <c r="G1507" t="s">
        <v>809</v>
      </c>
      <c r="H1507" t="s">
        <v>831</v>
      </c>
      <c r="I1507" t="s">
        <v>4187</v>
      </c>
      <c r="J1507" t="str">
        <f>IFERROR(VLOOKUP(BTT[[#This Row],[Verwendete Transaktion (Pflichtauswahl)]],Transaktionen[[Transaktionen]:[Langtext]],2,FALSE),"")</f>
        <v>Buchen Planwerte aus aPART auf Kstl.</v>
      </c>
      <c r="O1507" t="s">
        <v>83</v>
      </c>
      <c r="T1507" t="s">
        <v>83</v>
      </c>
      <c r="V1507" t="str">
        <f>IFERROR(VLOOKUP(BTT[[#This Row],[Verwendetes Formular
(Auswahl falls relevant)]],Formulare[[Formularbezeichnung]:[Formularname (technisch)]],2,FALSE),"")</f>
        <v/>
      </c>
      <c r="X1507" t="s">
        <v>83</v>
      </c>
      <c r="Y1507" s="4"/>
      <c r="AC1507" s="22" t="s">
        <v>97</v>
      </c>
      <c r="AD1507" t="s">
        <v>98</v>
      </c>
      <c r="AF1507" s="22" t="s">
        <v>97</v>
      </c>
      <c r="AJ1507" t="s">
        <v>99</v>
      </c>
      <c r="AK1507" t="str">
        <f>IF(BTT[[#This Row],[Subprozess
(optionale Auswahl)]]="","okay",IF(VLOOKUP(BTT[[#This Row],[Subprozess
(optionale Auswahl)]],BPML[[Subprozess]:[Zugeordneter Hauptprozess]],3,FALSE)=BTT[[#This Row],[Hauptprozess
(Pflichtauswahl)]],"okay","falscher Subprozess"))</f>
        <v>okay</v>
      </c>
      <c r="AL1507" t="str">
        <f>IF(aktives_Teilprojekt="Master","",IF(BTT[[#This Row],[Verantwortliches TP
(automatisch)]]=VLOOKUP(aktives_Teilprojekt,Teilprojekte[[Teilprojekte]:[Kürzel]],2,FALSE),"okay","Hauptprozess anderes TP"))</f>
        <v>okay</v>
      </c>
      <c r="AM150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7" t="str">
        <f>IFERROR(IF(BTT[[#This Row],[SAP-Modul
(Pflichtauswahl)]]&lt;&gt;VLOOKUP(BTT[[#This Row],[Verwendete Transaktion (Pflichtauswahl)]],Transaktionen[[Transaktionen]:[Modul]],3,FALSE),"Modul anders","okay"),"")</f>
        <v>okay</v>
      </c>
      <c r="AP1507" t="str">
        <f>IFERROR(IF(COUNTIFS(BTT[Verwendete Transaktion (Pflichtauswahl)],BTT[[#This Row],[Verwendete Transaktion (Pflichtauswahl)]],BTT[SAP-Modul
(Pflichtauswahl)],"&lt;&gt;"&amp;BTT[[#This Row],[SAP-Modul
(Pflichtauswahl)]])&gt;0,"Modul anders","okay"),"")</f>
        <v>okay</v>
      </c>
      <c r="AQ1507" t="str">
        <f>IFERROR(IF(COUNTIFS(BTT[Verwendete Transaktion (Pflichtauswahl)],BTT[[#This Row],[Verwendete Transaktion (Pflichtauswahl)]],BTT[Verantwortliches TP
(automatisch)],"&lt;&gt;"&amp;BTT[[#This Row],[Verantwortliches TP
(automatisch)]])&gt;0,"Transaktion mehrfach","okay"),"")</f>
        <v>okay</v>
      </c>
      <c r="AR1507" t="str">
        <f>IFERROR(IF(COUNTIFS(BTT[Verwendete Transaktion (Pflichtauswahl)],BTT[[#This Row],[Verwendete Transaktion (Pflichtauswahl)]],BTT[Verantwortliches TP
(automatisch)],"&lt;&gt;"&amp;VLOOKUP(aktives_Teilprojekt,Teilprojekte[[Teilprojekte]:[Kürzel]],2,FALSE))&gt;0,"Transaktion mehrfach","okay"),"")</f>
        <v>okay</v>
      </c>
      <c r="AS1507" t="s">
        <v>4188</v>
      </c>
    </row>
    <row r="1508" spans="1:45">
      <c r="A1508" t="str">
        <f>IFERROR(IF(BTT[[#This Row],[Lfd Nr. 
(aus konsolidierter Datei)]]&lt;&gt;"",BTT[[#This Row],[Lfd Nr. 
(aus konsolidierter Datei)]],VLOOKUP(aktives_Teilprojekt,Teilprojekte[[Teilprojekte]:[Kürzel]],2,FALSE)&amp;ROW(BTT[[#This Row],[Lfd Nr.
(automatisch)]])-2),"")</f>
        <v>FI3216</v>
      </c>
      <c r="B1508" t="s">
        <v>807</v>
      </c>
      <c r="D1508" t="s">
        <v>4189</v>
      </c>
      <c r="E1508" t="str">
        <f>IFERROR(IF(NOT(BTT[[#This Row],[Manuelle Änderung des Verantwortliches TP
(Auswahl - bei Bedarf)]]=""),BTT[[#This Row],[Manuelle Änderung des Verantwortliches TP
(Auswahl - bei Bedarf)]],VLOOKUP(BTT[[#This Row],[Hauptprozess
(Pflichtauswahl)]],Hauptprozesse[],3,FALSE)),"")</f>
        <v>FI</v>
      </c>
      <c r="G1508" t="s">
        <v>809</v>
      </c>
      <c r="H1508" t="s">
        <v>1041</v>
      </c>
      <c r="I1508" t="s">
        <v>4190</v>
      </c>
      <c r="J1508" t="str">
        <f>IFERROR(VLOOKUP(BTT[[#This Row],[Verwendete Transaktion (Pflichtauswahl)]],Transaktionen[[Transaktionen]:[Langtext]],2,FALSE),"")</f>
        <v>Umlage Zyklus Segmentliste anzeigen</v>
      </c>
      <c r="O1508" t="s">
        <v>83</v>
      </c>
      <c r="T1508" t="s">
        <v>83</v>
      </c>
      <c r="V1508" t="str">
        <f>IFERROR(VLOOKUP(BTT[[#This Row],[Verwendetes Formular
(Auswahl falls relevant)]],Formulare[[Formularbezeichnung]:[Formularname (technisch)]],2,FALSE),"")</f>
        <v/>
      </c>
      <c r="X1508" t="s">
        <v>83</v>
      </c>
      <c r="Y1508" s="4"/>
      <c r="AC1508" s="22" t="s">
        <v>97</v>
      </c>
      <c r="AD1508" t="s">
        <v>98</v>
      </c>
      <c r="AF1508" s="22" t="s">
        <v>97</v>
      </c>
      <c r="AJ1508" t="s">
        <v>99</v>
      </c>
      <c r="AK1508" t="str">
        <f>IF(BTT[[#This Row],[Subprozess
(optionale Auswahl)]]="","okay",IF(VLOOKUP(BTT[[#This Row],[Subprozess
(optionale Auswahl)]],BPML[[Subprozess]:[Zugeordneter Hauptprozess]],3,FALSE)=BTT[[#This Row],[Hauptprozess
(Pflichtauswahl)]],"okay","falscher Subprozess"))</f>
        <v>okay</v>
      </c>
      <c r="AL1508" t="str">
        <f>IF(aktives_Teilprojekt="Master","",IF(BTT[[#This Row],[Verantwortliches TP
(automatisch)]]=VLOOKUP(aktives_Teilprojekt,Teilprojekte[[Teilprojekte]:[Kürzel]],2,FALSE),"okay","Hauptprozess anderes TP"))</f>
        <v>okay</v>
      </c>
      <c r="AM150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8" t="str">
        <f>IFERROR(IF(BTT[[#This Row],[SAP-Modul
(Pflichtauswahl)]]&lt;&gt;VLOOKUP(BTT[[#This Row],[Verwendete Transaktion (Pflichtauswahl)]],Transaktionen[[Transaktionen]:[Modul]],3,FALSE),"Modul anders","okay"),"")</f>
        <v>Modul anders</v>
      </c>
      <c r="AP1508" t="str">
        <f>IFERROR(IF(COUNTIFS(BTT[Verwendete Transaktion (Pflichtauswahl)],BTT[[#This Row],[Verwendete Transaktion (Pflichtauswahl)]],BTT[SAP-Modul
(Pflichtauswahl)],"&lt;&gt;"&amp;BTT[[#This Row],[SAP-Modul
(Pflichtauswahl)]])&gt;0,"Modul anders","okay"),"")</f>
        <v>okay</v>
      </c>
      <c r="AQ1508" t="str">
        <f>IFERROR(IF(COUNTIFS(BTT[Verwendete Transaktion (Pflichtauswahl)],BTT[[#This Row],[Verwendete Transaktion (Pflichtauswahl)]],BTT[Verantwortliches TP
(automatisch)],"&lt;&gt;"&amp;BTT[[#This Row],[Verantwortliches TP
(automatisch)]])&gt;0,"Transaktion mehrfach","okay"),"")</f>
        <v>okay</v>
      </c>
      <c r="AR1508" t="str">
        <f>IFERROR(IF(COUNTIFS(BTT[Verwendete Transaktion (Pflichtauswahl)],BTT[[#This Row],[Verwendete Transaktion (Pflichtauswahl)]],BTT[Verantwortliches TP
(automatisch)],"&lt;&gt;"&amp;VLOOKUP(aktives_Teilprojekt,Teilprojekte[[Teilprojekte]:[Kürzel]],2,FALSE))&gt;0,"Transaktion mehrfach","okay"),"")</f>
        <v>okay</v>
      </c>
      <c r="AS1508" t="s">
        <v>4191</v>
      </c>
    </row>
    <row r="1509" spans="1:45">
      <c r="A1509" t="str">
        <f>IFERROR(IF(BTT[[#This Row],[Lfd Nr. 
(aus konsolidierter Datei)]]&lt;&gt;"",BTT[[#This Row],[Lfd Nr. 
(aus konsolidierter Datei)]],VLOOKUP(aktives_Teilprojekt,Teilprojekte[[Teilprojekte]:[Kürzel]],2,FALSE)&amp;ROW(BTT[[#This Row],[Lfd Nr.
(automatisch)]])-2),"")</f>
        <v>FI2855</v>
      </c>
      <c r="B1509" t="s">
        <v>807</v>
      </c>
      <c r="D1509" t="str">
        <f>IFERROR(VLOOKUP(BTT[[#This Row],[Verwendete Transaktion (Pflichtauswahl)]],Transaktionen[[Transaktionen]:[Langtext]],2,FALSE),"")</f>
        <v>Ergebniserm.  Abgleich CO u. FiBu</v>
      </c>
      <c r="E1509" t="str">
        <f>IFERROR(IF(NOT(BTT[[#This Row],[Manuelle Änderung des Verantwortliches TP
(Auswahl - bei Bedarf)]]=""),BTT[[#This Row],[Manuelle Änderung des Verantwortliches TP
(Auswahl - bei Bedarf)]],VLOOKUP(BTT[[#This Row],[Hauptprozess
(Pflichtauswahl)]],Hauptprozesse[],3,FALSE)),"")</f>
        <v>FI</v>
      </c>
      <c r="F1509" t="s">
        <v>5</v>
      </c>
      <c r="H1509" t="s">
        <v>831</v>
      </c>
      <c r="I1509" t="s">
        <v>4192</v>
      </c>
      <c r="J1509" t="str">
        <f>IFERROR(VLOOKUP(BTT[[#This Row],[Verwendete Transaktion (Pflichtauswahl)]],Transaktionen[[Transaktionen]:[Langtext]],2,FALSE),"")</f>
        <v>Ergebniserm.  Abgleich CO u. FiBu</v>
      </c>
      <c r="V1509" t="str">
        <f>IFERROR(VLOOKUP(BTT[[#This Row],[Verwendetes Formular
(Auswahl falls relevant)]],Formulare[[Formularbezeichnung]:[Formularname (technisch)]],2,FALSE),"")</f>
        <v/>
      </c>
      <c r="X1509" t="s">
        <v>83</v>
      </c>
      <c r="Y1509" s="4"/>
      <c r="AC1509" s="22" t="s">
        <v>97</v>
      </c>
      <c r="AD1509" t="s">
        <v>98</v>
      </c>
      <c r="AF1509" s="22" t="s">
        <v>97</v>
      </c>
      <c r="AJ1509" t="s">
        <v>99</v>
      </c>
      <c r="AK1509" t="str">
        <f>IF(BTT[[#This Row],[Subprozess
(optionale Auswahl)]]="","okay",IF(VLOOKUP(BTT[[#This Row],[Subprozess
(optionale Auswahl)]],BPML[[Subprozess]:[Zugeordneter Hauptprozess]],3,FALSE)=BTT[[#This Row],[Hauptprozess
(Pflichtauswahl)]],"okay","falscher Subprozess"))</f>
        <v>okay</v>
      </c>
      <c r="AL1509" t="str">
        <f>IF(aktives_Teilprojekt="Master","",IF(BTT[[#This Row],[Verantwortliches TP
(automatisch)]]=VLOOKUP(aktives_Teilprojekt,Teilprojekte[[Teilprojekte]:[Kürzel]],2,FALSE),"okay","Hauptprozess anderes TP"))</f>
        <v>okay</v>
      </c>
      <c r="AM150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0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09" t="str">
        <f>IFERROR(IF(BTT[[#This Row],[SAP-Modul
(Pflichtauswahl)]]&lt;&gt;VLOOKUP(BTT[[#This Row],[Verwendete Transaktion (Pflichtauswahl)]],Transaktionen[[Transaktionen]:[Modul]],3,FALSE),"Modul anders","okay"),"")</f>
        <v>Modul anders</v>
      </c>
      <c r="AP1509" t="str">
        <f>IFERROR(IF(COUNTIFS(BTT[Verwendete Transaktion (Pflichtauswahl)],BTT[[#This Row],[Verwendete Transaktion (Pflichtauswahl)]],BTT[SAP-Modul
(Pflichtauswahl)],"&lt;&gt;"&amp;BTT[[#This Row],[SAP-Modul
(Pflichtauswahl)]])&gt;0,"Modul anders","okay"),"")</f>
        <v>okay</v>
      </c>
      <c r="AQ1509" t="str">
        <f>IFERROR(IF(COUNTIFS(BTT[Verwendete Transaktion (Pflichtauswahl)],BTT[[#This Row],[Verwendete Transaktion (Pflichtauswahl)]],BTT[Verantwortliches TP
(automatisch)],"&lt;&gt;"&amp;BTT[[#This Row],[Verantwortliches TP
(automatisch)]])&gt;0,"Transaktion mehrfach","okay"),"")</f>
        <v>okay</v>
      </c>
      <c r="AR1509" t="str">
        <f>IFERROR(IF(COUNTIFS(BTT[Verwendete Transaktion (Pflichtauswahl)],BTT[[#This Row],[Verwendete Transaktion (Pflichtauswahl)]],BTT[Verantwortliches TP
(automatisch)],"&lt;&gt;"&amp;VLOOKUP(aktives_Teilprojekt,Teilprojekte[[Teilprojekte]:[Kürzel]],2,FALSE))&gt;0,"Transaktion mehrfach","okay"),"")</f>
        <v>okay</v>
      </c>
      <c r="AS1509" t="s">
        <v>4193</v>
      </c>
    </row>
    <row r="1510" spans="1:45">
      <c r="A1510" t="str">
        <f>IFERROR(IF(BTT[[#This Row],[Lfd Nr. 
(aus konsolidierter Datei)]]&lt;&gt;"",BTT[[#This Row],[Lfd Nr. 
(aus konsolidierter Datei)]],VLOOKUP(aktives_Teilprojekt,Teilprojekte[[Teilprojekte]:[Kürzel]],2,FALSE)&amp;ROW(BTT[[#This Row],[Lfd Nr.
(automatisch)]])-2),"")</f>
        <v>FI2856</v>
      </c>
      <c r="B1510" t="s">
        <v>807</v>
      </c>
      <c r="D1510" t="str">
        <f>IFERROR(VLOOKUP(BTT[[#This Row],[Verwendete Transaktion (Pflichtauswahl)]],Transaktionen[[Transaktionen]:[Langtext]],2,FALSE),"")</f>
        <v>FiFo Zeitverlauf Ergebnisermittlung</v>
      </c>
      <c r="E1510" t="str">
        <f>IFERROR(IF(NOT(BTT[[#This Row],[Manuelle Änderung des Verantwortliches TP
(Auswahl - bei Bedarf)]]=""),BTT[[#This Row],[Manuelle Änderung des Verantwortliches TP
(Auswahl - bei Bedarf)]],VLOOKUP(BTT[[#This Row],[Hauptprozess
(Pflichtauswahl)]],Hauptprozesse[],3,FALSE)),"")</f>
        <v>FI</v>
      </c>
      <c r="F1510" t="s">
        <v>5</v>
      </c>
      <c r="H1510" t="s">
        <v>831</v>
      </c>
      <c r="I1510" t="s">
        <v>4194</v>
      </c>
      <c r="J1510" t="str">
        <f>IFERROR(VLOOKUP(BTT[[#This Row],[Verwendete Transaktion (Pflichtauswahl)]],Transaktionen[[Transaktionen]:[Langtext]],2,FALSE),"")</f>
        <v>FiFo Zeitverlauf Ergebnisermittlung</v>
      </c>
      <c r="V1510" t="str">
        <f>IFERROR(VLOOKUP(BTT[[#This Row],[Verwendetes Formular
(Auswahl falls relevant)]],Formulare[[Formularbezeichnung]:[Formularname (technisch)]],2,FALSE),"")</f>
        <v/>
      </c>
      <c r="X1510" t="s">
        <v>83</v>
      </c>
      <c r="Y1510" s="4"/>
      <c r="AC1510" s="22" t="s">
        <v>97</v>
      </c>
      <c r="AD1510" t="s">
        <v>98</v>
      </c>
      <c r="AF1510" s="22" t="s">
        <v>97</v>
      </c>
      <c r="AJ1510" t="s">
        <v>99</v>
      </c>
      <c r="AK1510" t="str">
        <f>IF(BTT[[#This Row],[Subprozess
(optionale Auswahl)]]="","okay",IF(VLOOKUP(BTT[[#This Row],[Subprozess
(optionale Auswahl)]],BPML[[Subprozess]:[Zugeordneter Hauptprozess]],3,FALSE)=BTT[[#This Row],[Hauptprozess
(Pflichtauswahl)]],"okay","falscher Subprozess"))</f>
        <v>okay</v>
      </c>
      <c r="AL1510" t="str">
        <f>IF(aktives_Teilprojekt="Master","",IF(BTT[[#This Row],[Verantwortliches TP
(automatisch)]]=VLOOKUP(aktives_Teilprojekt,Teilprojekte[[Teilprojekte]:[Kürzel]],2,FALSE),"okay","Hauptprozess anderes TP"))</f>
        <v>okay</v>
      </c>
      <c r="AM151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10" t="str">
        <f>IFERROR(IF(BTT[[#This Row],[SAP-Modul
(Pflichtauswahl)]]&lt;&gt;VLOOKUP(BTT[[#This Row],[Verwendete Transaktion (Pflichtauswahl)]],Transaktionen[[Transaktionen]:[Modul]],3,FALSE),"Modul anders","okay"),"")</f>
        <v>Modul anders</v>
      </c>
      <c r="AP1510" t="str">
        <f>IFERROR(IF(COUNTIFS(BTT[Verwendete Transaktion (Pflichtauswahl)],BTT[[#This Row],[Verwendete Transaktion (Pflichtauswahl)]],BTT[SAP-Modul
(Pflichtauswahl)],"&lt;&gt;"&amp;BTT[[#This Row],[SAP-Modul
(Pflichtauswahl)]])&gt;0,"Modul anders","okay"),"")</f>
        <v>okay</v>
      </c>
      <c r="AQ1510" t="str">
        <f>IFERROR(IF(COUNTIFS(BTT[Verwendete Transaktion (Pflichtauswahl)],BTT[[#This Row],[Verwendete Transaktion (Pflichtauswahl)]],BTT[Verantwortliches TP
(automatisch)],"&lt;&gt;"&amp;BTT[[#This Row],[Verantwortliches TP
(automatisch)]])&gt;0,"Transaktion mehrfach","okay"),"")</f>
        <v>okay</v>
      </c>
      <c r="AR1510" t="str">
        <f>IFERROR(IF(COUNTIFS(BTT[Verwendete Transaktion (Pflichtauswahl)],BTT[[#This Row],[Verwendete Transaktion (Pflichtauswahl)]],BTT[Verantwortliches TP
(automatisch)],"&lt;&gt;"&amp;VLOOKUP(aktives_Teilprojekt,Teilprojekte[[Teilprojekte]:[Kürzel]],2,FALSE))&gt;0,"Transaktion mehrfach","okay"),"")</f>
        <v>okay</v>
      </c>
      <c r="AS1510" t="s">
        <v>4195</v>
      </c>
    </row>
    <row r="1511" spans="1:45">
      <c r="A1511" t="str">
        <f>IFERROR(IF(BTT[[#This Row],[Lfd Nr. 
(aus konsolidierter Datei)]]&lt;&gt;"",BTT[[#This Row],[Lfd Nr. 
(aus konsolidierter Datei)]],VLOOKUP(aktives_Teilprojekt,Teilprojekte[[Teilprojekte]:[Kürzel]],2,FALSE)&amp;ROW(BTT[[#This Row],[Lfd Nr.
(automatisch)]])-2),"")</f>
        <v>FI2857</v>
      </c>
      <c r="B1511" t="s">
        <v>807</v>
      </c>
      <c r="D1511" t="str">
        <f>IFERROR(VLOOKUP(BTT[[#This Row],[Verwendete Transaktion (Pflichtauswahl)]],Transaktionen[[Transaktionen]:[Langtext]],2,FALSE),"")</f>
        <v>Ist-Ergebnisermittlung Auftrag/Istb.</v>
      </c>
      <c r="E1511" t="str">
        <f>IFERROR(IF(NOT(BTT[[#This Row],[Manuelle Änderung des Verantwortliches TP
(Auswahl - bei Bedarf)]]=""),BTT[[#This Row],[Manuelle Änderung des Verantwortliches TP
(Auswahl - bei Bedarf)]],VLOOKUP(BTT[[#This Row],[Hauptprozess
(Pflichtauswahl)]],Hauptprozesse[],3,FALSE)),"")</f>
        <v>FI</v>
      </c>
      <c r="F1511" t="s">
        <v>5</v>
      </c>
      <c r="H1511" t="s">
        <v>831</v>
      </c>
      <c r="I1511" t="s">
        <v>4196</v>
      </c>
      <c r="J1511" t="str">
        <f>IFERROR(VLOOKUP(BTT[[#This Row],[Verwendete Transaktion (Pflichtauswahl)]],Transaktionen[[Transaktionen]:[Langtext]],2,FALSE),"")</f>
        <v>Ist-Ergebnisermittlung Auftrag/Istb.</v>
      </c>
      <c r="V1511" t="str">
        <f>IFERROR(VLOOKUP(BTT[[#This Row],[Verwendetes Formular
(Auswahl falls relevant)]],Formulare[[Formularbezeichnung]:[Formularname (technisch)]],2,FALSE),"")</f>
        <v/>
      </c>
      <c r="X1511" t="s">
        <v>83</v>
      </c>
      <c r="Y1511" s="4"/>
      <c r="AC1511" s="22" t="s">
        <v>97</v>
      </c>
      <c r="AD1511" t="s">
        <v>98</v>
      </c>
      <c r="AF1511" s="22" t="s">
        <v>97</v>
      </c>
      <c r="AJ1511" t="s">
        <v>99</v>
      </c>
      <c r="AK1511" t="str">
        <f>IF(BTT[[#This Row],[Subprozess
(optionale Auswahl)]]="","okay",IF(VLOOKUP(BTT[[#This Row],[Subprozess
(optionale Auswahl)]],BPML[[Subprozess]:[Zugeordneter Hauptprozess]],3,FALSE)=BTT[[#This Row],[Hauptprozess
(Pflichtauswahl)]],"okay","falscher Subprozess"))</f>
        <v>okay</v>
      </c>
      <c r="AL1511" t="str">
        <f>IF(aktives_Teilprojekt="Master","",IF(BTT[[#This Row],[Verantwortliches TP
(automatisch)]]=VLOOKUP(aktives_Teilprojekt,Teilprojekte[[Teilprojekte]:[Kürzel]],2,FALSE),"okay","Hauptprozess anderes TP"))</f>
        <v>okay</v>
      </c>
      <c r="AM151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11" t="str">
        <f>IFERROR(IF(BTT[[#This Row],[SAP-Modul
(Pflichtauswahl)]]&lt;&gt;VLOOKUP(BTT[[#This Row],[Verwendete Transaktion (Pflichtauswahl)]],Transaktionen[[Transaktionen]:[Modul]],3,FALSE),"Modul anders","okay"),"")</f>
        <v>Modul anders</v>
      </c>
      <c r="AP1511" t="str">
        <f>IFERROR(IF(COUNTIFS(BTT[Verwendete Transaktion (Pflichtauswahl)],BTT[[#This Row],[Verwendete Transaktion (Pflichtauswahl)]],BTT[SAP-Modul
(Pflichtauswahl)],"&lt;&gt;"&amp;BTT[[#This Row],[SAP-Modul
(Pflichtauswahl)]])&gt;0,"Modul anders","okay"),"")</f>
        <v>okay</v>
      </c>
      <c r="AQ1511" t="str">
        <f>IFERROR(IF(COUNTIFS(BTT[Verwendete Transaktion (Pflichtauswahl)],BTT[[#This Row],[Verwendete Transaktion (Pflichtauswahl)]],BTT[Verantwortliches TP
(automatisch)],"&lt;&gt;"&amp;BTT[[#This Row],[Verantwortliches TP
(automatisch)]])&gt;0,"Transaktion mehrfach","okay"),"")</f>
        <v>okay</v>
      </c>
      <c r="AR1511" t="str">
        <f>IFERROR(IF(COUNTIFS(BTT[Verwendete Transaktion (Pflichtauswahl)],BTT[[#This Row],[Verwendete Transaktion (Pflichtauswahl)]],BTT[Verantwortliches TP
(automatisch)],"&lt;&gt;"&amp;VLOOKUP(aktives_Teilprojekt,Teilprojekte[[Teilprojekte]:[Kürzel]],2,FALSE))&gt;0,"Transaktion mehrfach","okay"),"")</f>
        <v>okay</v>
      </c>
      <c r="AS1511" t="s">
        <v>4197</v>
      </c>
    </row>
    <row r="1512" spans="1:45">
      <c r="A1512" t="str">
        <f>IFERROR(IF(BTT[[#This Row],[Lfd Nr. 
(aus konsolidierter Datei)]]&lt;&gt;"",BTT[[#This Row],[Lfd Nr. 
(aus konsolidierter Datei)]],VLOOKUP(aktives_Teilprojekt,Teilprojekte[[Teilprojekte]:[Kürzel]],2,FALSE)&amp;ROW(BTT[[#This Row],[Lfd Nr.
(automatisch)]])-2),"")</f>
        <v>FI951</v>
      </c>
      <c r="B1512" t="s">
        <v>868</v>
      </c>
      <c r="D1512" t="s">
        <v>4198</v>
      </c>
      <c r="E1512" t="str">
        <f>IFERROR(IF(NOT(BTT[[#This Row],[Manuelle Änderung des Verantwortliches TP
(Auswahl - bei Bedarf)]]=""),BTT[[#This Row],[Manuelle Änderung des Verantwortliches TP
(Auswahl - bei Bedarf)]],VLOOKUP(BTT[[#This Row],[Hauptprozess
(Pflichtauswahl)]],Hauptprozesse[],3,FALSE)),"")</f>
        <v>FI</v>
      </c>
      <c r="G1512" t="s">
        <v>851</v>
      </c>
      <c r="H1512" t="s">
        <v>1380</v>
      </c>
      <c r="I1512" t="s">
        <v>4199</v>
      </c>
      <c r="J1512" t="str">
        <f>IFERROR(VLOOKUP(BTT[[#This Row],[Verwendete Transaktion (Pflichtauswahl)]],Transaktionen[[Transaktionen]:[Langtext]],2,FALSE),"")</f>
        <v>Ändern Bestellung, Endlief- u. Endr.</v>
      </c>
      <c r="O1512" t="s">
        <v>83</v>
      </c>
      <c r="T1512" t="s">
        <v>83</v>
      </c>
      <c r="V1512" t="str">
        <f>IFERROR(VLOOKUP(BTT[[#This Row],[Verwendetes Formular
(Auswahl falls relevant)]],Formulare[[Formularbezeichnung]:[Formularname (technisch)]],2,FALSE),"")</f>
        <v/>
      </c>
      <c r="X1512" t="s">
        <v>83</v>
      </c>
      <c r="Y1512" s="4"/>
      <c r="AC1512" s="22" t="s">
        <v>97</v>
      </c>
      <c r="AD1512" t="s">
        <v>98</v>
      </c>
      <c r="AF1512" s="22" t="s">
        <v>97</v>
      </c>
      <c r="AI1512" t="s">
        <v>99</v>
      </c>
      <c r="AJ1512" t="s">
        <v>99</v>
      </c>
      <c r="AK1512" t="str">
        <f>IF(BTT[[#This Row],[Subprozess
(optionale Auswahl)]]="","okay",IF(VLOOKUP(BTT[[#This Row],[Subprozess
(optionale Auswahl)]],BPML[[Subprozess]:[Zugeordneter Hauptprozess]],3,FALSE)=BTT[[#This Row],[Hauptprozess
(Pflichtauswahl)]],"okay","falscher Subprozess"))</f>
        <v>okay</v>
      </c>
      <c r="AL1512" t="str">
        <f>IF(aktives_Teilprojekt="Master","",IF(BTT[[#This Row],[Verantwortliches TP
(automatisch)]]=VLOOKUP(aktives_Teilprojekt,Teilprojekte[[Teilprojekte]:[Kürzel]],2,FALSE),"okay","Hauptprozess anderes TP"))</f>
        <v>okay</v>
      </c>
      <c r="AM151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12" t="str">
        <f>IFERROR(IF(BTT[[#This Row],[SAP-Modul
(Pflichtauswahl)]]&lt;&gt;VLOOKUP(BTT[[#This Row],[Verwendete Transaktion (Pflichtauswahl)]],Transaktionen[[Transaktionen]:[Modul]],3,FALSE),"Modul anders","okay"),"")</f>
        <v>okay</v>
      </c>
      <c r="AP1512" t="str">
        <f>IFERROR(IF(COUNTIFS(BTT[Verwendete Transaktion (Pflichtauswahl)],BTT[[#This Row],[Verwendete Transaktion (Pflichtauswahl)]],BTT[SAP-Modul
(Pflichtauswahl)],"&lt;&gt;"&amp;BTT[[#This Row],[SAP-Modul
(Pflichtauswahl)]])&gt;0,"Modul anders","okay"),"")</f>
        <v>okay</v>
      </c>
      <c r="AQ1512" t="str">
        <f>IFERROR(IF(COUNTIFS(BTT[Verwendete Transaktion (Pflichtauswahl)],BTT[[#This Row],[Verwendete Transaktion (Pflichtauswahl)]],BTT[Verantwortliches TP
(automatisch)],"&lt;&gt;"&amp;BTT[[#This Row],[Verantwortliches TP
(automatisch)]])&gt;0,"Transaktion mehrfach","okay"),"")</f>
        <v>okay</v>
      </c>
      <c r="AR1512" t="str">
        <f>IFERROR(IF(COUNTIFS(BTT[Verwendete Transaktion (Pflichtauswahl)],BTT[[#This Row],[Verwendete Transaktion (Pflichtauswahl)]],BTT[Verantwortliches TP
(automatisch)],"&lt;&gt;"&amp;VLOOKUP(aktives_Teilprojekt,Teilprojekte[[Teilprojekte]:[Kürzel]],2,FALSE))&gt;0,"Transaktion mehrfach","okay"),"")</f>
        <v>okay</v>
      </c>
      <c r="AS1512" t="s">
        <v>4200</v>
      </c>
    </row>
    <row r="1513" spans="1:45">
      <c r="A1513" t="str">
        <f>IFERROR(IF(BTT[[#This Row],[Lfd Nr. 
(aus konsolidierter Datei)]]&lt;&gt;"",BTT[[#This Row],[Lfd Nr. 
(aus konsolidierter Datei)]],VLOOKUP(aktives_Teilprojekt,Teilprojekte[[Teilprojekte]:[Kürzel]],2,FALSE)&amp;ROW(BTT[[#This Row],[Lfd Nr.
(automatisch)]])-2),"")</f>
        <v>FI1670</v>
      </c>
      <c r="B1513" t="s">
        <v>746</v>
      </c>
      <c r="D1513" t="s">
        <v>4201</v>
      </c>
      <c r="E1513" t="str">
        <f>IFERROR(IF(NOT(BTT[[#This Row],[Manuelle Änderung des Verantwortliches TP
(Auswahl - bei Bedarf)]]=""),BTT[[#This Row],[Manuelle Änderung des Verantwortliches TP
(Auswahl - bei Bedarf)]],VLOOKUP(BTT[[#This Row],[Hauptprozess
(Pflichtauswahl)]],Hauptprozesse[],3,FALSE)),"")</f>
        <v>FI</v>
      </c>
      <c r="G1513" t="s">
        <v>1392</v>
      </c>
      <c r="H1513" t="s">
        <v>1380</v>
      </c>
      <c r="I1513" t="s">
        <v>4199</v>
      </c>
      <c r="J1513" t="str">
        <f>IFERROR(VLOOKUP(BTT[[#This Row],[Verwendete Transaktion (Pflichtauswahl)]],Transaktionen[[Transaktionen]:[Langtext]],2,FALSE),"")</f>
        <v>Ändern Bestellung, Endlief- u. Endr.</v>
      </c>
      <c r="O1513" t="s">
        <v>83</v>
      </c>
      <c r="T1513" t="s">
        <v>83</v>
      </c>
      <c r="V1513" t="str">
        <f>IFERROR(VLOOKUP(BTT[[#This Row],[Verwendetes Formular
(Auswahl falls relevant)]],Formulare[[Formularbezeichnung]:[Formularname (technisch)]],2,FALSE),"")</f>
        <v/>
      </c>
      <c r="X1513" t="s">
        <v>83</v>
      </c>
      <c r="Y1513" s="4"/>
      <c r="AA1513" t="s">
        <v>85</v>
      </c>
      <c r="AC1513" s="22" t="s">
        <v>97</v>
      </c>
      <c r="AD1513" t="s">
        <v>98</v>
      </c>
      <c r="AF1513" t="s">
        <v>4202</v>
      </c>
      <c r="AI1513" t="s">
        <v>99</v>
      </c>
      <c r="AJ1513" t="s">
        <v>99</v>
      </c>
      <c r="AK1513" t="str">
        <f>IF(BTT[[#This Row],[Subprozess
(optionale Auswahl)]]="","okay",IF(VLOOKUP(BTT[[#This Row],[Subprozess
(optionale Auswahl)]],BPML[[Subprozess]:[Zugeordneter Hauptprozess]],3,FALSE)=BTT[[#This Row],[Hauptprozess
(Pflichtauswahl)]],"okay","falscher Subprozess"))</f>
        <v>okay</v>
      </c>
      <c r="AL1513" t="str">
        <f>IF(aktives_Teilprojekt="Master","",IF(BTT[[#This Row],[Verantwortliches TP
(automatisch)]]=VLOOKUP(aktives_Teilprojekt,Teilprojekte[[Teilprojekte]:[Kürzel]],2,FALSE),"okay","Hauptprozess anderes TP"))</f>
        <v>okay</v>
      </c>
      <c r="AM151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13" t="str">
        <f>IFERROR(IF(BTT[[#This Row],[SAP-Modul
(Pflichtauswahl)]]&lt;&gt;VLOOKUP(BTT[[#This Row],[Verwendete Transaktion (Pflichtauswahl)]],Transaktionen[[Transaktionen]:[Modul]],3,FALSE),"Modul anders","okay"),"")</f>
        <v>okay</v>
      </c>
      <c r="AP1513" t="str">
        <f>IFERROR(IF(COUNTIFS(BTT[Verwendete Transaktion (Pflichtauswahl)],BTT[[#This Row],[Verwendete Transaktion (Pflichtauswahl)]],BTT[SAP-Modul
(Pflichtauswahl)],"&lt;&gt;"&amp;BTT[[#This Row],[SAP-Modul
(Pflichtauswahl)]])&gt;0,"Modul anders","okay"),"")</f>
        <v>okay</v>
      </c>
      <c r="AQ1513" t="str">
        <f>IFERROR(IF(COUNTIFS(BTT[Verwendete Transaktion (Pflichtauswahl)],BTT[[#This Row],[Verwendete Transaktion (Pflichtauswahl)]],BTT[Verantwortliches TP
(automatisch)],"&lt;&gt;"&amp;BTT[[#This Row],[Verantwortliches TP
(automatisch)]])&gt;0,"Transaktion mehrfach","okay"),"")</f>
        <v>okay</v>
      </c>
      <c r="AR1513" t="str">
        <f>IFERROR(IF(COUNTIFS(BTT[Verwendete Transaktion (Pflichtauswahl)],BTT[[#This Row],[Verwendete Transaktion (Pflichtauswahl)]],BTT[Verantwortliches TP
(automatisch)],"&lt;&gt;"&amp;VLOOKUP(aktives_Teilprojekt,Teilprojekte[[Teilprojekte]:[Kürzel]],2,FALSE))&gt;0,"Transaktion mehrfach","okay"),"")</f>
        <v>okay</v>
      </c>
      <c r="AS1513" t="s">
        <v>4203</v>
      </c>
    </row>
    <row r="1514" spans="1:45" ht="45">
      <c r="A1514" t="str">
        <f>IFERROR(IF(BTT[[#This Row],[Lfd Nr. 
(aus konsolidierter Datei)]]&lt;&gt;"",BTT[[#This Row],[Lfd Nr. 
(aus konsolidierter Datei)]],VLOOKUP(aktives_Teilprojekt,Teilprojekte[[Teilprojekte]:[Kürzel]],2,FALSE)&amp;ROW(BTT[[#This Row],[Lfd Nr.
(automatisch)]])-2),"")</f>
        <v>FI2436</v>
      </c>
      <c r="B1514" t="s">
        <v>746</v>
      </c>
      <c r="D1514" t="s">
        <v>4204</v>
      </c>
      <c r="E1514" t="str">
        <f>IFERROR(IF(NOT(BTT[[#This Row],[Manuelle Änderung des Verantwortliches TP
(Auswahl - bei Bedarf)]]=""),BTT[[#This Row],[Manuelle Änderung des Verantwortliches TP
(Auswahl - bei Bedarf)]],VLOOKUP(BTT[[#This Row],[Hauptprozess
(Pflichtauswahl)]],Hauptprozesse[],3,FALSE)),"")</f>
        <v>FI</v>
      </c>
      <c r="G1514" t="s">
        <v>754</v>
      </c>
      <c r="H1514" t="s">
        <v>792</v>
      </c>
      <c r="I1514" t="s">
        <v>4205</v>
      </c>
      <c r="J1514" t="str">
        <f>IFERROR(VLOOKUP(BTT[[#This Row],[Verwendete Transaktion (Pflichtauswahl)]],Transaktionen[[Transaktionen]:[Langtext]],2,FALSE),"")</f>
        <v>Tankdaten: Eingangsrechnung buchen</v>
      </c>
      <c r="O1514" t="s">
        <v>83</v>
      </c>
      <c r="T1514" t="s">
        <v>83</v>
      </c>
      <c r="V1514" t="str">
        <f>IFERROR(VLOOKUP(BTT[[#This Row],[Verwendetes Formular
(Auswahl falls relevant)]],Formulare[[Formularbezeichnung]:[Formularname (technisch)]],2,FALSE),"")</f>
        <v/>
      </c>
      <c r="X1514" t="s">
        <v>83</v>
      </c>
      <c r="Y1514" s="4" t="s">
        <v>4206</v>
      </c>
      <c r="AA1514" t="s">
        <v>85</v>
      </c>
      <c r="AC1514" s="22" t="s">
        <v>97</v>
      </c>
      <c r="AD1514" t="s">
        <v>816</v>
      </c>
      <c r="AF1514" t="s">
        <v>3618</v>
      </c>
      <c r="AI1514" t="s">
        <v>99</v>
      </c>
      <c r="AJ1514" t="s">
        <v>99</v>
      </c>
      <c r="AK1514" t="str">
        <f>IF(BTT[[#This Row],[Subprozess
(optionale Auswahl)]]="","okay",IF(VLOOKUP(BTT[[#This Row],[Subprozess
(optionale Auswahl)]],BPML[[Subprozess]:[Zugeordneter Hauptprozess]],3,FALSE)=BTT[[#This Row],[Hauptprozess
(Pflichtauswahl)]],"okay","falscher Subprozess"))</f>
        <v>okay</v>
      </c>
      <c r="AL1514" t="str">
        <f>IF(aktives_Teilprojekt="Master","",IF(BTT[[#This Row],[Verantwortliches TP
(automatisch)]]=VLOOKUP(aktives_Teilprojekt,Teilprojekte[[Teilprojekte]:[Kürzel]],2,FALSE),"okay","Hauptprozess anderes TP"))</f>
        <v>okay</v>
      </c>
      <c r="AM151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14" t="str">
        <f>IFERROR(IF(BTT[[#This Row],[SAP-Modul
(Pflichtauswahl)]]&lt;&gt;VLOOKUP(BTT[[#This Row],[Verwendete Transaktion (Pflichtauswahl)]],Transaktionen[[Transaktionen]:[Modul]],3,FALSE),"Modul anders","okay"),"")</f>
        <v>Modul anders</v>
      </c>
      <c r="AP1514" t="str">
        <f>IFERROR(IF(COUNTIFS(BTT[Verwendete Transaktion (Pflichtauswahl)],BTT[[#This Row],[Verwendete Transaktion (Pflichtauswahl)]],BTT[SAP-Modul
(Pflichtauswahl)],"&lt;&gt;"&amp;BTT[[#This Row],[SAP-Modul
(Pflichtauswahl)]])&gt;0,"Modul anders","okay"),"")</f>
        <v>Modul anders</v>
      </c>
      <c r="AQ1514" t="str">
        <f>IFERROR(IF(COUNTIFS(BTT[Verwendete Transaktion (Pflichtauswahl)],BTT[[#This Row],[Verwendete Transaktion (Pflichtauswahl)]],BTT[Verantwortliches TP
(automatisch)],"&lt;&gt;"&amp;BTT[[#This Row],[Verantwortliches TP
(automatisch)]])&gt;0,"Transaktion mehrfach","okay"),"")</f>
        <v>okay</v>
      </c>
      <c r="AR1514" t="str">
        <f>IFERROR(IF(COUNTIFS(BTT[Verwendete Transaktion (Pflichtauswahl)],BTT[[#This Row],[Verwendete Transaktion (Pflichtauswahl)]],BTT[Verantwortliches TP
(automatisch)],"&lt;&gt;"&amp;VLOOKUP(aktives_Teilprojekt,Teilprojekte[[Teilprojekte]:[Kürzel]],2,FALSE))&gt;0,"Transaktion mehrfach","okay"),"")</f>
        <v>okay</v>
      </c>
      <c r="AS1514" t="s">
        <v>4207</v>
      </c>
    </row>
    <row r="1515" spans="1:45" ht="30">
      <c r="A1515" t="str">
        <f>IFERROR(IF(BTT[[#This Row],[Lfd Nr. 
(aus konsolidierter Datei)]]&lt;&gt;"",BTT[[#This Row],[Lfd Nr. 
(aus konsolidierter Datei)]],VLOOKUP(aktives_Teilprojekt,Teilprojekte[[Teilprojekte]:[Kürzel]],2,FALSE)&amp;ROW(BTT[[#This Row],[Lfd Nr.
(automatisch)]])-2),"")</f>
        <v>FI687</v>
      </c>
      <c r="B1515" t="s">
        <v>79</v>
      </c>
      <c r="D1515" t="s">
        <v>4208</v>
      </c>
      <c r="E1515" t="str">
        <f>IFERROR(IF(NOT(BTT[[#This Row],[Manuelle Änderung des Verantwortliches TP
(Auswahl - bei Bedarf)]]=""),BTT[[#This Row],[Manuelle Änderung des Verantwortliches TP
(Auswahl - bei Bedarf)]],VLOOKUP(BTT[[#This Row],[Hauptprozess
(Pflichtauswahl)]],Hauptprozesse[],3,FALSE)),"")</f>
        <v>FI</v>
      </c>
      <c r="G1515" t="s">
        <v>81</v>
      </c>
      <c r="H1515" t="s">
        <v>1380</v>
      </c>
      <c r="I1515" t="s">
        <v>4209</v>
      </c>
      <c r="J1515" t="str">
        <f>IFERROR(VLOOKUP(BTT[[#This Row],[Verwendete Transaktion (Pflichtauswahl)]],Transaktionen[[Transaktionen]:[Langtext]],2,FALSE),"")</f>
        <v>Materialbelegliste</v>
      </c>
      <c r="O1515" t="s">
        <v>83</v>
      </c>
      <c r="T1515" t="s">
        <v>83</v>
      </c>
      <c r="V1515" t="str">
        <f>IFERROR(VLOOKUP(BTT[[#This Row],[Verwendetes Formular
(Auswahl falls relevant)]],Formulare[[Formularbezeichnung]:[Formularname (technisch)]],2,FALSE),"")</f>
        <v/>
      </c>
      <c r="X1515" t="s">
        <v>83</v>
      </c>
      <c r="Y1515" s="4" t="s">
        <v>4210</v>
      </c>
      <c r="AA1515" t="s">
        <v>99</v>
      </c>
      <c r="AC1515" s="22" t="s">
        <v>97</v>
      </c>
      <c r="AD1515" t="s">
        <v>87</v>
      </c>
      <c r="AF1515" t="s">
        <v>4211</v>
      </c>
      <c r="AI1515" t="s">
        <v>99</v>
      </c>
      <c r="AJ1515" t="s">
        <v>99</v>
      </c>
      <c r="AK1515" t="str">
        <f>IF(BTT[[#This Row],[Subprozess
(optionale Auswahl)]]="","okay",IF(VLOOKUP(BTT[[#This Row],[Subprozess
(optionale Auswahl)]],BPML[[Subprozess]:[Zugeordneter Hauptprozess]],3,FALSE)=BTT[[#This Row],[Hauptprozess
(Pflichtauswahl)]],"okay","falscher Subprozess"))</f>
        <v>okay</v>
      </c>
      <c r="AL1515" t="str">
        <f>IF(aktives_Teilprojekt="Master","",IF(BTT[[#This Row],[Verantwortliches TP
(automatisch)]]=VLOOKUP(aktives_Teilprojekt,Teilprojekte[[Teilprojekte]:[Kürzel]],2,FALSE),"okay","Hauptprozess anderes TP"))</f>
        <v>okay</v>
      </c>
      <c r="AM151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15" t="str">
        <f>IFERROR(IF(BTT[[#This Row],[SAP-Modul
(Pflichtauswahl)]]&lt;&gt;VLOOKUP(BTT[[#This Row],[Verwendete Transaktion (Pflichtauswahl)]],Transaktionen[[Transaktionen]:[Modul]],3,FALSE),"Modul anders","okay"),"")</f>
        <v>okay</v>
      </c>
      <c r="AP1515" t="str">
        <f>IFERROR(IF(COUNTIFS(BTT[Verwendete Transaktion (Pflichtauswahl)],BTT[[#This Row],[Verwendete Transaktion (Pflichtauswahl)]],BTT[SAP-Modul
(Pflichtauswahl)],"&lt;&gt;"&amp;BTT[[#This Row],[SAP-Modul
(Pflichtauswahl)]])&gt;0,"Modul anders","okay"),"")</f>
        <v>okay</v>
      </c>
      <c r="AQ1515" t="str">
        <f>IFERROR(IF(COUNTIFS(BTT[Verwendete Transaktion (Pflichtauswahl)],BTT[[#This Row],[Verwendete Transaktion (Pflichtauswahl)]],BTT[Verantwortliches TP
(automatisch)],"&lt;&gt;"&amp;BTT[[#This Row],[Verantwortliches TP
(automatisch)]])&gt;0,"Transaktion mehrfach","okay"),"")</f>
        <v>okay</v>
      </c>
      <c r="AR1515" t="str">
        <f>IFERROR(IF(COUNTIFS(BTT[Verwendete Transaktion (Pflichtauswahl)],BTT[[#This Row],[Verwendete Transaktion (Pflichtauswahl)]],BTT[Verantwortliches TP
(automatisch)],"&lt;&gt;"&amp;VLOOKUP(aktives_Teilprojekt,Teilprojekte[[Teilprojekte]:[Kürzel]],2,FALSE))&gt;0,"Transaktion mehrfach","okay"),"")</f>
        <v>okay</v>
      </c>
      <c r="AS1515" t="s">
        <v>4212</v>
      </c>
    </row>
    <row r="1516" spans="1:45" ht="45">
      <c r="A1516" t="str">
        <f>IFERROR(IF(BTT[[#This Row],[Lfd Nr. 
(aus konsolidierter Datei)]]&lt;&gt;"",BTT[[#This Row],[Lfd Nr. 
(aus konsolidierter Datei)]],VLOOKUP(aktives_Teilprojekt,Teilprojekte[[Teilprojekte]:[Kürzel]],2,FALSE)&amp;ROW(BTT[[#This Row],[Lfd Nr.
(automatisch)]])-2),"")</f>
        <v>FI469</v>
      </c>
      <c r="B1516" t="s">
        <v>79</v>
      </c>
      <c r="D1516" t="s">
        <v>2589</v>
      </c>
      <c r="E1516" t="str">
        <f>IFERROR(IF(NOT(BTT[[#This Row],[Manuelle Änderung des Verantwortliches TP
(Auswahl - bei Bedarf)]]=""),BTT[[#This Row],[Manuelle Änderung des Verantwortliches TP
(Auswahl - bei Bedarf)]],VLOOKUP(BTT[[#This Row],[Hauptprozess
(Pflichtauswahl)]],Hauptprozesse[],3,FALSE)),"")</f>
        <v>FI</v>
      </c>
      <c r="G1516" t="s">
        <v>81</v>
      </c>
      <c r="H1516" t="s">
        <v>1380</v>
      </c>
      <c r="I1516" t="s">
        <v>4213</v>
      </c>
      <c r="J1516" t="str">
        <f>IFERROR(VLOOKUP(BTT[[#This Row],[Verwendete Transaktion (Pflichtauswahl)]],Transaktionen[[Transaktionen]:[Langtext]],2,FALSE),"")</f>
        <v>Materialbelege nach Bewertungsklasse</v>
      </c>
      <c r="O1516" t="s">
        <v>83</v>
      </c>
      <c r="T1516" t="s">
        <v>83</v>
      </c>
      <c r="V1516" t="str">
        <f>IFERROR(VLOOKUP(BTT[[#This Row],[Verwendetes Formular
(Auswahl falls relevant)]],Formulare[[Formularbezeichnung]:[Formularname (technisch)]],2,FALSE),"")</f>
        <v/>
      </c>
      <c r="X1516" t="s">
        <v>83</v>
      </c>
      <c r="Y1516" s="4" t="s">
        <v>2591</v>
      </c>
      <c r="AA1516" t="s">
        <v>85</v>
      </c>
      <c r="AC1516" s="22" t="s">
        <v>97</v>
      </c>
      <c r="AD1516" t="s">
        <v>816</v>
      </c>
      <c r="AF1516" t="s">
        <v>3618</v>
      </c>
      <c r="AI1516" t="s">
        <v>99</v>
      </c>
      <c r="AJ1516" t="s">
        <v>99</v>
      </c>
      <c r="AK1516" t="str">
        <f>IF(BTT[[#This Row],[Subprozess
(optionale Auswahl)]]="","okay",IF(VLOOKUP(BTT[[#This Row],[Subprozess
(optionale Auswahl)]],BPML[[Subprozess]:[Zugeordneter Hauptprozess]],3,FALSE)=BTT[[#This Row],[Hauptprozess
(Pflichtauswahl)]],"okay","falscher Subprozess"))</f>
        <v>okay</v>
      </c>
      <c r="AL1516" t="str">
        <f>IF(aktives_Teilprojekt="Master","",IF(BTT[[#This Row],[Verantwortliches TP
(automatisch)]]=VLOOKUP(aktives_Teilprojekt,Teilprojekte[[Teilprojekte]:[Kürzel]],2,FALSE),"okay","Hauptprozess anderes TP"))</f>
        <v>okay</v>
      </c>
      <c r="AM151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16" t="str">
        <f>IFERROR(IF(BTT[[#This Row],[SAP-Modul
(Pflichtauswahl)]]&lt;&gt;VLOOKUP(BTT[[#This Row],[Verwendete Transaktion (Pflichtauswahl)]],Transaktionen[[Transaktionen]:[Modul]],3,FALSE),"Modul anders","okay"),"")</f>
        <v>okay</v>
      </c>
      <c r="AP1516" t="str">
        <f>IFERROR(IF(COUNTIFS(BTT[Verwendete Transaktion (Pflichtauswahl)],BTT[[#This Row],[Verwendete Transaktion (Pflichtauswahl)]],BTT[SAP-Modul
(Pflichtauswahl)],"&lt;&gt;"&amp;BTT[[#This Row],[SAP-Modul
(Pflichtauswahl)]])&gt;0,"Modul anders","okay"),"")</f>
        <v>okay</v>
      </c>
      <c r="AQ1516" t="str">
        <f>IFERROR(IF(COUNTIFS(BTT[Verwendete Transaktion (Pflichtauswahl)],BTT[[#This Row],[Verwendete Transaktion (Pflichtauswahl)]],BTT[Verantwortliches TP
(automatisch)],"&lt;&gt;"&amp;BTT[[#This Row],[Verantwortliches TP
(automatisch)]])&gt;0,"Transaktion mehrfach","okay"),"")</f>
        <v>okay</v>
      </c>
      <c r="AR1516" t="str">
        <f>IFERROR(IF(COUNTIFS(BTT[Verwendete Transaktion (Pflichtauswahl)],BTT[[#This Row],[Verwendete Transaktion (Pflichtauswahl)]],BTT[Verantwortliches TP
(automatisch)],"&lt;&gt;"&amp;VLOOKUP(aktives_Teilprojekt,Teilprojekte[[Teilprojekte]:[Kürzel]],2,FALSE))&gt;0,"Transaktion mehrfach","okay"),"")</f>
        <v>okay</v>
      </c>
      <c r="AS1516" t="s">
        <v>4214</v>
      </c>
    </row>
    <row r="1517" spans="1:45" ht="45">
      <c r="A1517" t="str">
        <f>IFERROR(IF(BTT[[#This Row],[Lfd Nr. 
(aus konsolidierter Datei)]]&lt;&gt;"",BTT[[#This Row],[Lfd Nr. 
(aus konsolidierter Datei)]],VLOOKUP(aktives_Teilprojekt,Teilprojekte[[Teilprojekte]:[Kürzel]],2,FALSE)&amp;ROW(BTT[[#This Row],[Lfd Nr.
(automatisch)]])-2),"")</f>
        <v>FI470</v>
      </c>
      <c r="B1517" t="s">
        <v>79</v>
      </c>
      <c r="D1517" t="s">
        <v>2589</v>
      </c>
      <c r="E1517" t="str">
        <f>IFERROR(IF(NOT(BTT[[#This Row],[Manuelle Änderung des Verantwortliches TP
(Auswahl - bei Bedarf)]]=""),BTT[[#This Row],[Manuelle Änderung des Verantwortliches TP
(Auswahl - bei Bedarf)]],VLOOKUP(BTT[[#This Row],[Hauptprozess
(Pflichtauswahl)]],Hauptprozesse[],3,FALSE)),"")</f>
        <v>FI</v>
      </c>
      <c r="G1517" t="s">
        <v>81</v>
      </c>
      <c r="H1517" t="s">
        <v>1380</v>
      </c>
      <c r="I1517" t="s">
        <v>4215</v>
      </c>
      <c r="J1517" t="str">
        <f>IFERROR(VLOOKUP(BTT[[#This Row],[Verwendete Transaktion (Pflichtauswahl)]],Transaktionen[[Transaktionen]:[Langtext]],2,FALSE),"")</f>
        <v>Material gleitender Preis aktuell</v>
      </c>
      <c r="O1517" t="s">
        <v>83</v>
      </c>
      <c r="T1517" t="s">
        <v>83</v>
      </c>
      <c r="V1517" t="str">
        <f>IFERROR(VLOOKUP(BTT[[#This Row],[Verwendetes Formular
(Auswahl falls relevant)]],Formulare[[Formularbezeichnung]:[Formularname (technisch)]],2,FALSE),"")</f>
        <v/>
      </c>
      <c r="X1517" t="s">
        <v>83</v>
      </c>
      <c r="Y1517" s="4" t="s">
        <v>2591</v>
      </c>
      <c r="AA1517" t="s">
        <v>85</v>
      </c>
      <c r="AC1517" s="22" t="s">
        <v>97</v>
      </c>
      <c r="AD1517" t="s">
        <v>816</v>
      </c>
      <c r="AF1517" t="s">
        <v>3618</v>
      </c>
      <c r="AI1517" t="s">
        <v>99</v>
      </c>
      <c r="AJ1517" t="s">
        <v>99</v>
      </c>
      <c r="AK1517" t="str">
        <f>IF(BTT[[#This Row],[Subprozess
(optionale Auswahl)]]="","okay",IF(VLOOKUP(BTT[[#This Row],[Subprozess
(optionale Auswahl)]],BPML[[Subprozess]:[Zugeordneter Hauptprozess]],3,FALSE)=BTT[[#This Row],[Hauptprozess
(Pflichtauswahl)]],"okay","falscher Subprozess"))</f>
        <v>okay</v>
      </c>
      <c r="AL1517" t="str">
        <f>IF(aktives_Teilprojekt="Master","",IF(BTT[[#This Row],[Verantwortliches TP
(automatisch)]]=VLOOKUP(aktives_Teilprojekt,Teilprojekte[[Teilprojekte]:[Kürzel]],2,FALSE),"okay","Hauptprozess anderes TP"))</f>
        <v>okay</v>
      </c>
      <c r="AM151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17" t="str">
        <f>IFERROR(IF(BTT[[#This Row],[SAP-Modul
(Pflichtauswahl)]]&lt;&gt;VLOOKUP(BTT[[#This Row],[Verwendete Transaktion (Pflichtauswahl)]],Transaktionen[[Transaktionen]:[Modul]],3,FALSE),"Modul anders","okay"),"")</f>
        <v>okay</v>
      </c>
      <c r="AP1517" t="str">
        <f>IFERROR(IF(COUNTIFS(BTT[Verwendete Transaktion (Pflichtauswahl)],BTT[[#This Row],[Verwendete Transaktion (Pflichtauswahl)]],BTT[SAP-Modul
(Pflichtauswahl)],"&lt;&gt;"&amp;BTT[[#This Row],[SAP-Modul
(Pflichtauswahl)]])&gt;0,"Modul anders","okay"),"")</f>
        <v>okay</v>
      </c>
      <c r="AQ1517" t="str">
        <f>IFERROR(IF(COUNTIFS(BTT[Verwendete Transaktion (Pflichtauswahl)],BTT[[#This Row],[Verwendete Transaktion (Pflichtauswahl)]],BTT[Verantwortliches TP
(automatisch)],"&lt;&gt;"&amp;BTT[[#This Row],[Verantwortliches TP
(automatisch)]])&gt;0,"Transaktion mehrfach","okay"),"")</f>
        <v>okay</v>
      </c>
      <c r="AR1517" t="str">
        <f>IFERROR(IF(COUNTIFS(BTT[Verwendete Transaktion (Pflichtauswahl)],BTT[[#This Row],[Verwendete Transaktion (Pflichtauswahl)]],BTT[Verantwortliches TP
(automatisch)],"&lt;&gt;"&amp;VLOOKUP(aktives_Teilprojekt,Teilprojekte[[Teilprojekte]:[Kürzel]],2,FALSE))&gt;0,"Transaktion mehrfach","okay"),"")</f>
        <v>okay</v>
      </c>
      <c r="AS1517" t="s">
        <v>4216</v>
      </c>
    </row>
    <row r="1518" spans="1:45">
      <c r="A1518" t="str">
        <f>IFERROR(IF(BTT[[#This Row],[Lfd Nr. 
(aus konsolidierter Datei)]]&lt;&gt;"",BTT[[#This Row],[Lfd Nr. 
(aus konsolidierter Datei)]],VLOOKUP(aktives_Teilprojekt,Teilprojekte[[Teilprojekte]:[Kürzel]],2,FALSE)&amp;ROW(BTT[[#This Row],[Lfd Nr.
(automatisch)]])-2),"")</f>
        <v>FI3225</v>
      </c>
      <c r="B1518" t="s">
        <v>841</v>
      </c>
      <c r="D1518" t="s">
        <v>4217</v>
      </c>
      <c r="E1518" t="str">
        <f>IFERROR(IF(NOT(BTT[[#This Row],[Manuelle Änderung des Verantwortliches TP
(Auswahl - bei Bedarf)]]=""),BTT[[#This Row],[Manuelle Änderung des Verantwortliches TP
(Auswahl - bei Bedarf)]],VLOOKUP(BTT[[#This Row],[Hauptprozess
(Pflichtauswahl)]],Hauptprozesse[],3,FALSE)),"")</f>
        <v>FI</v>
      </c>
      <c r="F1518" t="s">
        <v>5</v>
      </c>
      <c r="G1518" t="s">
        <v>809</v>
      </c>
      <c r="H1518" t="s">
        <v>810</v>
      </c>
      <c r="I1518" t="s">
        <v>4218</v>
      </c>
      <c r="J1518" t="str">
        <f>IFERROR(VLOOKUP(BTT[[#This Row],[Verwendete Transaktion (Pflichtauswahl)]],Transaktionen[[Transaktionen]:[Langtext]],2,FALSE),"")</f>
        <v>Buchen Planwerte aus aPART auf PC.</v>
      </c>
      <c r="O1518" t="s">
        <v>83</v>
      </c>
      <c r="T1518" t="s">
        <v>83</v>
      </c>
      <c r="V1518" t="str">
        <f>IFERROR(VLOOKUP(BTT[[#This Row],[Verwendetes Formular
(Auswahl falls relevant)]],Formulare[[Formularbezeichnung]:[Formularname (technisch)]],2,FALSE),"")</f>
        <v/>
      </c>
      <c r="X1518" t="s">
        <v>83</v>
      </c>
      <c r="Y1518" s="4"/>
      <c r="AC1518" s="22" t="s">
        <v>97</v>
      </c>
      <c r="AD1518" t="s">
        <v>98</v>
      </c>
      <c r="AF1518" s="22" t="s">
        <v>97</v>
      </c>
      <c r="AJ1518" t="s">
        <v>99</v>
      </c>
      <c r="AK1518" t="str">
        <f>IF(BTT[[#This Row],[Subprozess
(optionale Auswahl)]]="","okay",IF(VLOOKUP(BTT[[#This Row],[Subprozess
(optionale Auswahl)]],BPML[[Subprozess]:[Zugeordneter Hauptprozess]],3,FALSE)=BTT[[#This Row],[Hauptprozess
(Pflichtauswahl)]],"okay","falscher Subprozess"))</f>
        <v>okay</v>
      </c>
      <c r="AL1518" t="str">
        <f>IF(aktives_Teilprojekt="Master","",IF(BTT[[#This Row],[Verantwortliches TP
(automatisch)]]=VLOOKUP(aktives_Teilprojekt,Teilprojekte[[Teilprojekte]:[Kürzel]],2,FALSE),"okay","Hauptprozess anderes TP"))</f>
        <v>okay</v>
      </c>
      <c r="AM151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18" t="str">
        <f>IFERROR(IF(BTT[[#This Row],[SAP-Modul
(Pflichtauswahl)]]&lt;&gt;VLOOKUP(BTT[[#This Row],[Verwendete Transaktion (Pflichtauswahl)]],Transaktionen[[Transaktionen]:[Modul]],3,FALSE),"Modul anders","okay"),"")</f>
        <v>Modul anders</v>
      </c>
      <c r="AP1518" t="str">
        <f>IFERROR(IF(COUNTIFS(BTT[Verwendete Transaktion (Pflichtauswahl)],BTT[[#This Row],[Verwendete Transaktion (Pflichtauswahl)]],BTT[SAP-Modul
(Pflichtauswahl)],"&lt;&gt;"&amp;BTT[[#This Row],[SAP-Modul
(Pflichtauswahl)]])&gt;0,"Modul anders","okay"),"")</f>
        <v>okay</v>
      </c>
      <c r="AQ1518" t="str">
        <f>IFERROR(IF(COUNTIFS(BTT[Verwendete Transaktion (Pflichtauswahl)],BTT[[#This Row],[Verwendete Transaktion (Pflichtauswahl)]],BTT[Verantwortliches TP
(automatisch)],"&lt;&gt;"&amp;BTT[[#This Row],[Verantwortliches TP
(automatisch)]])&gt;0,"Transaktion mehrfach","okay"),"")</f>
        <v>okay</v>
      </c>
      <c r="AR1518" t="str">
        <f>IFERROR(IF(COUNTIFS(BTT[Verwendete Transaktion (Pflichtauswahl)],BTT[[#This Row],[Verwendete Transaktion (Pflichtauswahl)]],BTT[Verantwortliches TP
(automatisch)],"&lt;&gt;"&amp;VLOOKUP(aktives_Teilprojekt,Teilprojekte[[Teilprojekte]:[Kürzel]],2,FALSE))&gt;0,"Transaktion mehrfach","okay"),"")</f>
        <v>okay</v>
      </c>
      <c r="AS1518" t="s">
        <v>4219</v>
      </c>
    </row>
    <row r="1519" spans="1:45" ht="60">
      <c r="A1519" t="str">
        <f>IFERROR(IF(BTT[[#This Row],[Lfd Nr. 
(aus konsolidierter Datei)]]&lt;&gt;"",BTT[[#This Row],[Lfd Nr. 
(aus konsolidierter Datei)]],VLOOKUP(aktives_Teilprojekt,Teilprojekte[[Teilprojekte]:[Kürzel]],2,FALSE)&amp;ROW(BTT[[#This Row],[Lfd Nr.
(automatisch)]])-2),"")</f>
        <v>FI540</v>
      </c>
      <c r="B1519" t="s">
        <v>79</v>
      </c>
      <c r="D1519" t="s">
        <v>4220</v>
      </c>
      <c r="E1519" t="str">
        <f>IFERROR(IF(NOT(BTT[[#This Row],[Manuelle Änderung des Verantwortliches TP
(Auswahl - bei Bedarf)]]=""),BTT[[#This Row],[Manuelle Änderung des Verantwortliches TP
(Auswahl - bei Bedarf)]],VLOOKUP(BTT[[#This Row],[Hauptprozess
(Pflichtauswahl)]],Hauptprozesse[],3,FALSE)),"")</f>
        <v>FI</v>
      </c>
      <c r="G1519" t="s">
        <v>81</v>
      </c>
      <c r="H1519" t="s">
        <v>1861</v>
      </c>
      <c r="I1519" t="s">
        <v>4221</v>
      </c>
      <c r="J1519" t="str">
        <f>IFERROR(VLOOKUP(BTT[[#This Row],[Verwendete Transaktion (Pflichtauswahl)]],Transaktionen[[Transaktionen]:[Langtext]],2,FALSE),"")</f>
        <v>Auftrag: Abrechnungsvorschrift</v>
      </c>
      <c r="O1519" t="s">
        <v>83</v>
      </c>
      <c r="T1519" t="s">
        <v>1358</v>
      </c>
      <c r="U1519" t="s">
        <v>4222</v>
      </c>
      <c r="V1519" t="str">
        <f>IFERROR(VLOOKUP(BTT[[#This Row],[Verwendetes Formular
(Auswahl falls relevant)]],Formulare[[Formularbezeichnung]:[Formularname (technisch)]],2,FALSE),"")</f>
        <v>/HOAG/M_FABR_AVA</v>
      </c>
      <c r="X1519" t="s">
        <v>83</v>
      </c>
      <c r="Y1519" s="4" t="s">
        <v>4223</v>
      </c>
      <c r="AA1519" t="s">
        <v>85</v>
      </c>
      <c r="AC1519" s="22" t="s">
        <v>97</v>
      </c>
      <c r="AD1519" t="s">
        <v>816</v>
      </c>
      <c r="AF1519" t="s">
        <v>3618</v>
      </c>
      <c r="AI1519" t="s">
        <v>99</v>
      </c>
      <c r="AJ1519" t="s">
        <v>99</v>
      </c>
      <c r="AK1519" t="str">
        <f>IF(BTT[[#This Row],[Subprozess
(optionale Auswahl)]]="","okay",IF(VLOOKUP(BTT[[#This Row],[Subprozess
(optionale Auswahl)]],BPML[[Subprozess]:[Zugeordneter Hauptprozess]],3,FALSE)=BTT[[#This Row],[Hauptprozess
(Pflichtauswahl)]],"okay","falscher Subprozess"))</f>
        <v>okay</v>
      </c>
      <c r="AL1519" t="str">
        <f>IF(aktives_Teilprojekt="Master","",IF(BTT[[#This Row],[Verantwortliches TP
(automatisch)]]=VLOOKUP(aktives_Teilprojekt,Teilprojekte[[Teilprojekte]:[Kürzel]],2,FALSE),"okay","Hauptprozess anderes TP"))</f>
        <v>okay</v>
      </c>
      <c r="AM151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1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19" t="str">
        <f>IFERROR(IF(BTT[[#This Row],[SAP-Modul
(Pflichtauswahl)]]&lt;&gt;VLOOKUP(BTT[[#This Row],[Verwendete Transaktion (Pflichtauswahl)]],Transaktionen[[Transaktionen]:[Modul]],3,FALSE),"Modul anders","okay"),"")</f>
        <v>okay</v>
      </c>
      <c r="AP1519" t="str">
        <f>IFERROR(IF(COUNTIFS(BTT[Verwendete Transaktion (Pflichtauswahl)],BTT[[#This Row],[Verwendete Transaktion (Pflichtauswahl)]],BTT[SAP-Modul
(Pflichtauswahl)],"&lt;&gt;"&amp;BTT[[#This Row],[SAP-Modul
(Pflichtauswahl)]])&gt;0,"Modul anders","okay"),"")</f>
        <v>okay</v>
      </c>
      <c r="AQ1519" t="str">
        <f>IFERROR(IF(COUNTIFS(BTT[Verwendete Transaktion (Pflichtauswahl)],BTT[[#This Row],[Verwendete Transaktion (Pflichtauswahl)]],BTT[Verantwortliches TP
(automatisch)],"&lt;&gt;"&amp;BTT[[#This Row],[Verantwortliches TP
(automatisch)]])&gt;0,"Transaktion mehrfach","okay"),"")</f>
        <v>okay</v>
      </c>
      <c r="AR1519" t="str">
        <f>IFERROR(IF(COUNTIFS(BTT[Verwendete Transaktion (Pflichtauswahl)],BTT[[#This Row],[Verwendete Transaktion (Pflichtauswahl)]],BTT[Verantwortliches TP
(automatisch)],"&lt;&gt;"&amp;VLOOKUP(aktives_Teilprojekt,Teilprojekte[[Teilprojekte]:[Kürzel]],2,FALSE))&gt;0,"Transaktion mehrfach","okay"),"")</f>
        <v>okay</v>
      </c>
      <c r="AS1519" t="s">
        <v>4224</v>
      </c>
    </row>
    <row r="1520" spans="1:45" ht="60">
      <c r="A1520" t="str">
        <f>IFERROR(IF(BTT[[#This Row],[Lfd Nr. 
(aus konsolidierter Datei)]]&lt;&gt;"",BTT[[#This Row],[Lfd Nr. 
(aus konsolidierter Datei)]],VLOOKUP(aktives_Teilprojekt,Teilprojekte[[Teilprojekte]:[Kürzel]],2,FALSE)&amp;ROW(BTT[[#This Row],[Lfd Nr.
(automatisch)]])-2),"")</f>
        <v>IH270</v>
      </c>
      <c r="B1520" t="s">
        <v>4225</v>
      </c>
      <c r="D1520" t="s">
        <v>102</v>
      </c>
      <c r="E1520" t="str">
        <f>IFERROR(IF(NOT(BTT[[#This Row],[Manuelle Änderung des Verantwortliches TP
(Auswahl - bei Bedarf)]]=""),BTT[[#This Row],[Manuelle Änderung des Verantwortliches TP
(Auswahl - bei Bedarf)]],VLOOKUP(BTT[[#This Row],[Hauptprozess
(Pflichtauswahl)]],Hauptprozesse[],3,FALSE)),"")</f>
        <v>FI</v>
      </c>
      <c r="F1520" t="s">
        <v>5</v>
      </c>
      <c r="H1520" t="s">
        <v>1861</v>
      </c>
      <c r="I1520" t="s">
        <v>4226</v>
      </c>
      <c r="J1520" t="str">
        <f>IFERROR(VLOOKUP(BTT[[#This Row],[Verwendete Transaktion (Pflichtauswahl)]],Transaktionen[[Transaktionen]:[Langtext]],2,FALSE),"")</f>
        <v>Pflege Steuerkennzeichen zum TP</v>
      </c>
      <c r="M1520" t="s">
        <v>99</v>
      </c>
      <c r="N1520" t="s">
        <v>85</v>
      </c>
      <c r="O1520" t="s">
        <v>85</v>
      </c>
      <c r="S1520" t="s">
        <v>85</v>
      </c>
      <c r="T1520" t="s">
        <v>96</v>
      </c>
      <c r="V1520" t="str">
        <f>IFERROR(VLOOKUP(BTT[[#This Row],[Verwendetes Formular
(Auswahl falls relevant)]],Formulare[[Formularbezeichnung]:[Formularname (technisch)]],2,FALSE),"")</f>
        <v/>
      </c>
      <c r="X1520" t="s">
        <v>85</v>
      </c>
      <c r="Y1520" s="4" t="s">
        <v>4227</v>
      </c>
      <c r="Z1520" t="s">
        <v>739</v>
      </c>
      <c r="AC1520" s="22" t="s">
        <v>97</v>
      </c>
      <c r="AD1520" t="s">
        <v>98</v>
      </c>
      <c r="AF1520" s="22" t="s">
        <v>97</v>
      </c>
      <c r="AJ1520" t="s">
        <v>99</v>
      </c>
      <c r="AK1520" t="str">
        <f>IF(BTT[[#This Row],[Subprozess
(optionale Auswahl)]]="","okay",IF(VLOOKUP(BTT[[#This Row],[Subprozess
(optionale Auswahl)]],BPML[[Subprozess]:[Zugeordneter Hauptprozess]],3,FALSE)=BTT[[#This Row],[Hauptprozess
(Pflichtauswahl)]],"okay","falscher Subprozess"))</f>
        <v>okay</v>
      </c>
      <c r="AL1520" t="str">
        <f>IF(aktives_Teilprojekt="Master","",IF(BTT[[#This Row],[Verantwortliches TP
(automatisch)]]=VLOOKUP(aktives_Teilprojekt,Teilprojekte[[Teilprojekte]:[Kürzel]],2,FALSE),"okay","Hauptprozess anderes TP"))</f>
        <v>okay</v>
      </c>
      <c r="AM152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okay</v>
      </c>
      <c r="AN152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0" t="str">
        <f>IFERROR(IF(BTT[[#This Row],[SAP-Modul
(Pflichtauswahl)]]&lt;&gt;VLOOKUP(BTT[[#This Row],[Verwendete Transaktion (Pflichtauswahl)]],Transaktionen[[Transaktionen]:[Modul]],3,FALSE),"Modul anders","okay"),"")</f>
        <v>okay</v>
      </c>
      <c r="AP1520" t="str">
        <f>IFERROR(IF(COUNTIFS(BTT[Verwendete Transaktion (Pflichtauswahl)],BTT[[#This Row],[Verwendete Transaktion (Pflichtauswahl)]],BTT[SAP-Modul
(Pflichtauswahl)],"&lt;&gt;"&amp;BTT[[#This Row],[SAP-Modul
(Pflichtauswahl)]])&gt;0,"Modul anders","okay"),"")</f>
        <v>okay</v>
      </c>
      <c r="AQ1520" t="str">
        <f>IFERROR(IF(COUNTIFS(BTT[Verwendete Transaktion (Pflichtauswahl)],BTT[[#This Row],[Verwendete Transaktion (Pflichtauswahl)]],BTT[Verantwortliches TP
(automatisch)],"&lt;&gt;"&amp;BTT[[#This Row],[Verantwortliches TP
(automatisch)]])&gt;0,"Transaktion mehrfach","okay"),"")</f>
        <v>okay</v>
      </c>
      <c r="AR1520" t="str">
        <f>IFERROR(IF(COUNTIFS(BTT[Verwendete Transaktion (Pflichtauswahl)],BTT[[#This Row],[Verwendete Transaktion (Pflichtauswahl)]],BTT[Verantwortliches TP
(automatisch)],"&lt;&gt;"&amp;VLOOKUP(aktives_Teilprojekt,Teilprojekte[[Teilprojekte]:[Kürzel]],2,FALSE))&gt;0,"Transaktion mehrfach","okay"),"")</f>
        <v>okay</v>
      </c>
      <c r="AS1520" t="s">
        <v>4228</v>
      </c>
    </row>
    <row r="1521" spans="1:45">
      <c r="A1521" t="str">
        <f>IFERROR(IF(BTT[[#This Row],[Lfd Nr. 
(aus konsolidierter Datei)]]&lt;&gt;"",BTT[[#This Row],[Lfd Nr. 
(aus konsolidierter Datei)]],VLOOKUP(aktives_Teilprojekt,Teilprojekte[[Teilprojekte]:[Kürzel]],2,FALSE)&amp;ROW(BTT[[#This Row],[Lfd Nr.
(automatisch)]])-2),"")</f>
        <v>FI2858</v>
      </c>
      <c r="B1521" t="s">
        <v>807</v>
      </c>
      <c r="D1521" t="str">
        <f>IFERROR(VLOOKUP(BTT[[#This Row],[Verwendete Transaktion (Pflichtauswahl)]],Transaktionen[[Transaktionen]:[Langtext]],2,FALSE),"")</f>
        <v>ISTK Be- und Entlastung Kum.Periode</v>
      </c>
      <c r="E1521" t="str">
        <f>IFERROR(IF(NOT(BTT[[#This Row],[Manuelle Änderung des Verantwortliches TP
(Auswahl - bei Bedarf)]]=""),BTT[[#This Row],[Manuelle Änderung des Verantwortliches TP
(Auswahl - bei Bedarf)]],VLOOKUP(BTT[[#This Row],[Hauptprozess
(Pflichtauswahl)]],Hauptprozesse[],3,FALSE)),"")</f>
        <v>FI</v>
      </c>
      <c r="F1521" t="s">
        <v>5</v>
      </c>
      <c r="G1521" t="s">
        <v>3211</v>
      </c>
      <c r="H1521" t="s">
        <v>1041</v>
      </c>
      <c r="I1521" t="s">
        <v>4229</v>
      </c>
      <c r="J1521" t="str">
        <f>IFERROR(VLOOKUP(BTT[[#This Row],[Verwendete Transaktion (Pflichtauswahl)]],Transaktionen[[Transaktionen]:[Langtext]],2,FALSE),"")</f>
        <v>ISTK Be- und Entlastung Kum.Periode</v>
      </c>
      <c r="V1521" t="str">
        <f>IFERROR(VLOOKUP(BTT[[#This Row],[Verwendetes Formular
(Auswahl falls relevant)]],Formulare[[Formularbezeichnung]:[Formularname (technisch)]],2,FALSE),"")</f>
        <v/>
      </c>
      <c r="X1521" t="s">
        <v>83</v>
      </c>
      <c r="Y1521" s="4"/>
      <c r="AC1521" s="22" t="s">
        <v>97</v>
      </c>
      <c r="AD1521" t="s">
        <v>98</v>
      </c>
      <c r="AF1521" s="22" t="s">
        <v>97</v>
      </c>
      <c r="AJ1521" t="s">
        <v>99</v>
      </c>
      <c r="AK1521" t="str">
        <f>IF(BTT[[#This Row],[Subprozess
(optionale Auswahl)]]="","okay",IF(VLOOKUP(BTT[[#This Row],[Subprozess
(optionale Auswahl)]],BPML[[Subprozess]:[Zugeordneter Hauptprozess]],3,FALSE)=BTT[[#This Row],[Hauptprozess
(Pflichtauswahl)]],"okay","falscher Subprozess"))</f>
        <v>okay</v>
      </c>
      <c r="AL1521" t="str">
        <f>IF(aktives_Teilprojekt="Master","",IF(BTT[[#This Row],[Verantwortliches TP
(automatisch)]]=VLOOKUP(aktives_Teilprojekt,Teilprojekte[[Teilprojekte]:[Kürzel]],2,FALSE),"okay","Hauptprozess anderes TP"))</f>
        <v>okay</v>
      </c>
      <c r="AM152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1" t="str">
        <f>IFERROR(IF(BTT[[#This Row],[SAP-Modul
(Pflichtauswahl)]]&lt;&gt;VLOOKUP(BTT[[#This Row],[Verwendete Transaktion (Pflichtauswahl)]],Transaktionen[[Transaktionen]:[Modul]],3,FALSE),"Modul anders","okay"),"")</f>
        <v>Modul anders</v>
      </c>
      <c r="AP1521" t="str">
        <f>IFERROR(IF(COUNTIFS(BTT[Verwendete Transaktion (Pflichtauswahl)],BTT[[#This Row],[Verwendete Transaktion (Pflichtauswahl)]],BTT[SAP-Modul
(Pflichtauswahl)],"&lt;&gt;"&amp;BTT[[#This Row],[SAP-Modul
(Pflichtauswahl)]])&gt;0,"Modul anders","okay"),"")</f>
        <v>okay</v>
      </c>
      <c r="AQ1521" t="str">
        <f>IFERROR(IF(COUNTIFS(BTT[Verwendete Transaktion (Pflichtauswahl)],BTT[[#This Row],[Verwendete Transaktion (Pflichtauswahl)]],BTT[Verantwortliches TP
(automatisch)],"&lt;&gt;"&amp;BTT[[#This Row],[Verantwortliches TP
(automatisch)]])&gt;0,"Transaktion mehrfach","okay"),"")</f>
        <v>okay</v>
      </c>
      <c r="AR1521" t="str">
        <f>IFERROR(IF(COUNTIFS(BTT[Verwendete Transaktion (Pflichtauswahl)],BTT[[#This Row],[Verwendete Transaktion (Pflichtauswahl)]],BTT[Verantwortliches TP
(automatisch)],"&lt;&gt;"&amp;VLOOKUP(aktives_Teilprojekt,Teilprojekte[[Teilprojekte]:[Kürzel]],2,FALSE))&gt;0,"Transaktion mehrfach","okay"),"")</f>
        <v>okay</v>
      </c>
      <c r="AS1521" t="s">
        <v>4230</v>
      </c>
    </row>
    <row r="1522" spans="1:45">
      <c r="A1522" t="str">
        <f>IFERROR(IF(BTT[[#This Row],[Lfd Nr. 
(aus konsolidierter Datei)]]&lt;&gt;"",BTT[[#This Row],[Lfd Nr. 
(aus konsolidierter Datei)]],VLOOKUP(aktives_Teilprojekt,Teilprojekte[[Teilprojekte]:[Kürzel]],2,FALSE)&amp;ROW(BTT[[#This Row],[Lfd Nr.
(automatisch)]])-2),"")</f>
        <v>FI3217</v>
      </c>
      <c r="B1522" t="s">
        <v>807</v>
      </c>
      <c r="D1522" t="s">
        <v>4231</v>
      </c>
      <c r="E1522" t="str">
        <f>IFERROR(IF(NOT(BTT[[#This Row],[Manuelle Änderung des Verantwortliches TP
(Auswahl - bei Bedarf)]]=""),BTT[[#This Row],[Manuelle Änderung des Verantwortliches TP
(Auswahl - bei Bedarf)]],VLOOKUP(BTT[[#This Row],[Hauptprozess
(Pflichtauswahl)]],Hauptprozesse[],3,FALSE)),"")</f>
        <v>FI</v>
      </c>
      <c r="G1522" t="s">
        <v>809</v>
      </c>
      <c r="H1522" t="s">
        <v>1041</v>
      </c>
      <c r="I1522" t="s">
        <v>4232</v>
      </c>
      <c r="J1522" t="str">
        <f>IFERROR(VLOOKUP(BTT[[#This Row],[Verwendete Transaktion (Pflichtauswahl)]],Transaktionen[[Transaktionen]:[Langtext]],2,FALSE),"")</f>
        <v>Auswertung der Bestellungen</v>
      </c>
      <c r="O1522" t="s">
        <v>83</v>
      </c>
      <c r="T1522" t="s">
        <v>83</v>
      </c>
      <c r="V1522" t="str">
        <f>IFERROR(VLOOKUP(BTT[[#This Row],[Verwendetes Formular
(Auswahl falls relevant)]],Formulare[[Formularbezeichnung]:[Formularname (technisch)]],2,FALSE),"")</f>
        <v/>
      </c>
      <c r="X1522" t="s">
        <v>83</v>
      </c>
      <c r="Y1522" s="4"/>
      <c r="AC1522" s="22" t="s">
        <v>97</v>
      </c>
      <c r="AD1522" t="s">
        <v>98</v>
      </c>
      <c r="AF1522" s="22" t="s">
        <v>97</v>
      </c>
      <c r="AJ1522" t="s">
        <v>99</v>
      </c>
      <c r="AK1522" t="str">
        <f>IF(BTT[[#This Row],[Subprozess
(optionale Auswahl)]]="","okay",IF(VLOOKUP(BTT[[#This Row],[Subprozess
(optionale Auswahl)]],BPML[[Subprozess]:[Zugeordneter Hauptprozess]],3,FALSE)=BTT[[#This Row],[Hauptprozess
(Pflichtauswahl)]],"okay","falscher Subprozess"))</f>
        <v>okay</v>
      </c>
      <c r="AL1522" t="str">
        <f>IF(aktives_Teilprojekt="Master","",IF(BTT[[#This Row],[Verantwortliches TP
(automatisch)]]=VLOOKUP(aktives_Teilprojekt,Teilprojekte[[Teilprojekte]:[Kürzel]],2,FALSE),"okay","Hauptprozess anderes TP"))</f>
        <v>okay</v>
      </c>
      <c r="AM152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2" t="str">
        <f>IFERROR(IF(BTT[[#This Row],[SAP-Modul
(Pflichtauswahl)]]&lt;&gt;VLOOKUP(BTT[[#This Row],[Verwendete Transaktion (Pflichtauswahl)]],Transaktionen[[Transaktionen]:[Modul]],3,FALSE),"Modul anders","okay"),"")</f>
        <v>okay</v>
      </c>
      <c r="AP1522" t="str">
        <f>IFERROR(IF(COUNTIFS(BTT[Verwendete Transaktion (Pflichtauswahl)],BTT[[#This Row],[Verwendete Transaktion (Pflichtauswahl)]],BTT[SAP-Modul
(Pflichtauswahl)],"&lt;&gt;"&amp;BTT[[#This Row],[SAP-Modul
(Pflichtauswahl)]])&gt;0,"Modul anders","okay"),"")</f>
        <v>Modul anders</v>
      </c>
      <c r="AQ1522" t="str">
        <f>IFERROR(IF(COUNTIFS(BTT[Verwendete Transaktion (Pflichtauswahl)],BTT[[#This Row],[Verwendete Transaktion (Pflichtauswahl)]],BTT[Verantwortliches TP
(automatisch)],"&lt;&gt;"&amp;BTT[[#This Row],[Verantwortliches TP
(automatisch)]])&gt;0,"Transaktion mehrfach","okay"),"")</f>
        <v>okay</v>
      </c>
      <c r="AR1522" t="str">
        <f>IFERROR(IF(COUNTIFS(BTT[Verwendete Transaktion (Pflichtauswahl)],BTT[[#This Row],[Verwendete Transaktion (Pflichtauswahl)]],BTT[Verantwortliches TP
(automatisch)],"&lt;&gt;"&amp;VLOOKUP(aktives_Teilprojekt,Teilprojekte[[Teilprojekte]:[Kürzel]],2,FALSE))&gt;0,"Transaktion mehrfach","okay"),"")</f>
        <v>okay</v>
      </c>
      <c r="AS1522" t="s">
        <v>4233</v>
      </c>
    </row>
    <row r="1523" spans="1:45">
      <c r="A1523" t="str">
        <f>IFERROR(IF(BTT[[#This Row],[Lfd Nr. 
(aus konsolidierter Datei)]]&lt;&gt;"",BTT[[#This Row],[Lfd Nr. 
(aus konsolidierter Datei)]],VLOOKUP(aktives_Teilprojekt,Teilprojekte[[Teilprojekte]:[Kürzel]],2,FALSE)&amp;ROW(BTT[[#This Row],[Lfd Nr.
(automatisch)]])-2),"")</f>
        <v>FI815</v>
      </c>
      <c r="B1523" t="s">
        <v>868</v>
      </c>
      <c r="D1523" t="s">
        <v>4234</v>
      </c>
      <c r="E1523" t="str">
        <f>IFERROR(IF(NOT(BTT[[#This Row],[Manuelle Änderung des Verantwortliches TP
(Auswahl - bei Bedarf)]]=""),BTT[[#This Row],[Manuelle Änderung des Verantwortliches TP
(Auswahl - bei Bedarf)]],VLOOKUP(BTT[[#This Row],[Hauptprozess
(Pflichtauswahl)]],Hauptprozesse[],3,FALSE)),"")</f>
        <v>FI</v>
      </c>
      <c r="G1523" t="s">
        <v>851</v>
      </c>
      <c r="H1523" t="s">
        <v>1380</v>
      </c>
      <c r="I1523" t="s">
        <v>4232</v>
      </c>
      <c r="J1523" t="str">
        <f>IFERROR(VLOOKUP(BTT[[#This Row],[Verwendete Transaktion (Pflichtauswahl)]],Transaktionen[[Transaktionen]:[Langtext]],2,FALSE),"")</f>
        <v>Auswertung der Bestellungen</v>
      </c>
      <c r="O1523" t="s">
        <v>83</v>
      </c>
      <c r="T1523" t="s">
        <v>83</v>
      </c>
      <c r="V1523" t="str">
        <f>IFERROR(VLOOKUP(BTT[[#This Row],[Verwendetes Formular
(Auswahl falls relevant)]],Formulare[[Formularbezeichnung]:[Formularname (technisch)]],2,FALSE),"")</f>
        <v/>
      </c>
      <c r="X1523" t="s">
        <v>83</v>
      </c>
      <c r="Y1523" s="4"/>
      <c r="AC1523" s="22" t="s">
        <v>97</v>
      </c>
      <c r="AD1523" t="s">
        <v>98</v>
      </c>
      <c r="AF1523" s="22" t="s">
        <v>97</v>
      </c>
      <c r="AI1523" t="s">
        <v>99</v>
      </c>
      <c r="AJ1523" t="s">
        <v>99</v>
      </c>
      <c r="AK1523" t="str">
        <f>IF(BTT[[#This Row],[Subprozess
(optionale Auswahl)]]="","okay",IF(VLOOKUP(BTT[[#This Row],[Subprozess
(optionale Auswahl)]],BPML[[Subprozess]:[Zugeordneter Hauptprozess]],3,FALSE)=BTT[[#This Row],[Hauptprozess
(Pflichtauswahl)]],"okay","falscher Subprozess"))</f>
        <v>okay</v>
      </c>
      <c r="AL1523" t="str">
        <f>IF(aktives_Teilprojekt="Master","",IF(BTT[[#This Row],[Verantwortliches TP
(automatisch)]]=VLOOKUP(aktives_Teilprojekt,Teilprojekte[[Teilprojekte]:[Kürzel]],2,FALSE),"okay","Hauptprozess anderes TP"))</f>
        <v>okay</v>
      </c>
      <c r="AM152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3" t="str">
        <f>IFERROR(IF(BTT[[#This Row],[SAP-Modul
(Pflichtauswahl)]]&lt;&gt;VLOOKUP(BTT[[#This Row],[Verwendete Transaktion (Pflichtauswahl)]],Transaktionen[[Transaktionen]:[Modul]],3,FALSE),"Modul anders","okay"),"")</f>
        <v>Modul anders</v>
      </c>
      <c r="AP1523" t="str">
        <f>IFERROR(IF(COUNTIFS(BTT[Verwendete Transaktion (Pflichtauswahl)],BTT[[#This Row],[Verwendete Transaktion (Pflichtauswahl)]],BTT[SAP-Modul
(Pflichtauswahl)],"&lt;&gt;"&amp;BTT[[#This Row],[SAP-Modul
(Pflichtauswahl)]])&gt;0,"Modul anders","okay"),"")</f>
        <v>Modul anders</v>
      </c>
      <c r="AQ1523" t="str">
        <f>IFERROR(IF(COUNTIFS(BTT[Verwendete Transaktion (Pflichtauswahl)],BTT[[#This Row],[Verwendete Transaktion (Pflichtauswahl)]],BTT[Verantwortliches TP
(automatisch)],"&lt;&gt;"&amp;BTT[[#This Row],[Verantwortliches TP
(automatisch)]])&gt;0,"Transaktion mehrfach","okay"),"")</f>
        <v>okay</v>
      </c>
      <c r="AR1523" t="str">
        <f>IFERROR(IF(COUNTIFS(BTT[Verwendete Transaktion (Pflichtauswahl)],BTT[[#This Row],[Verwendete Transaktion (Pflichtauswahl)]],BTT[Verantwortliches TP
(automatisch)],"&lt;&gt;"&amp;VLOOKUP(aktives_Teilprojekt,Teilprojekte[[Teilprojekte]:[Kürzel]],2,FALSE))&gt;0,"Transaktion mehrfach","okay"),"")</f>
        <v>okay</v>
      </c>
      <c r="AS1523" t="s">
        <v>4235</v>
      </c>
    </row>
    <row r="1524" spans="1:45">
      <c r="A1524" t="str">
        <f>IFERROR(IF(BTT[[#This Row],[Lfd Nr. 
(aus konsolidierter Datei)]]&lt;&gt;"",BTT[[#This Row],[Lfd Nr. 
(aus konsolidierter Datei)]],VLOOKUP(aktives_Teilprojekt,Teilprojekte[[Teilprojekte]:[Kürzel]],2,FALSE)&amp;ROW(BTT[[#This Row],[Lfd Nr.
(automatisch)]])-2),"")</f>
        <v>FI3218</v>
      </c>
      <c r="B1524" t="s">
        <v>807</v>
      </c>
      <c r="D1524" t="s">
        <v>4236</v>
      </c>
      <c r="E1524" t="str">
        <f>IFERROR(IF(NOT(BTT[[#This Row],[Manuelle Änderung des Verantwortliches TP
(Auswahl - bei Bedarf)]]=""),BTT[[#This Row],[Manuelle Änderung des Verantwortliches TP
(Auswahl - bei Bedarf)]],VLOOKUP(BTT[[#This Row],[Hauptprozess
(Pflichtauswahl)]],Hauptprozesse[],3,FALSE)),"")</f>
        <v>FI</v>
      </c>
      <c r="G1524" t="s">
        <v>809</v>
      </c>
      <c r="H1524" t="s">
        <v>1041</v>
      </c>
      <c r="I1524" t="s">
        <v>4237</v>
      </c>
      <c r="J1524" t="str">
        <f>IFERROR(VLOOKUP(BTT[[#This Row],[Verwendete Transaktion (Pflichtauswahl)]],Transaktionen[[Transaktionen]:[Langtext]],2,FALSE),"")</f>
        <v>PS Ausw.E-Proj.Erfolgsplanvergleich</v>
      </c>
      <c r="O1524" t="s">
        <v>83</v>
      </c>
      <c r="T1524" t="s">
        <v>83</v>
      </c>
      <c r="V1524" t="str">
        <f>IFERROR(VLOOKUP(BTT[[#This Row],[Verwendetes Formular
(Auswahl falls relevant)]],Formulare[[Formularbezeichnung]:[Formularname (technisch)]],2,FALSE),"")</f>
        <v/>
      </c>
      <c r="X1524" t="s">
        <v>83</v>
      </c>
      <c r="Y1524" s="4"/>
      <c r="AC1524" s="22" t="s">
        <v>97</v>
      </c>
      <c r="AD1524" t="s">
        <v>98</v>
      </c>
      <c r="AF1524" s="22" t="s">
        <v>97</v>
      </c>
      <c r="AJ1524" t="s">
        <v>99</v>
      </c>
      <c r="AK1524" t="str">
        <f>IF(BTT[[#This Row],[Subprozess
(optionale Auswahl)]]="","okay",IF(VLOOKUP(BTT[[#This Row],[Subprozess
(optionale Auswahl)]],BPML[[Subprozess]:[Zugeordneter Hauptprozess]],3,FALSE)=BTT[[#This Row],[Hauptprozess
(Pflichtauswahl)]],"okay","falscher Subprozess"))</f>
        <v>okay</v>
      </c>
      <c r="AL1524" t="str">
        <f>IF(aktives_Teilprojekt="Master","",IF(BTT[[#This Row],[Verantwortliches TP
(automatisch)]]=VLOOKUP(aktives_Teilprojekt,Teilprojekte[[Teilprojekte]:[Kürzel]],2,FALSE),"okay","Hauptprozess anderes TP"))</f>
        <v>okay</v>
      </c>
      <c r="AM152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4" t="str">
        <f>IFERROR(IF(BTT[[#This Row],[SAP-Modul
(Pflichtauswahl)]]&lt;&gt;VLOOKUP(BTT[[#This Row],[Verwendete Transaktion (Pflichtauswahl)]],Transaktionen[[Transaktionen]:[Modul]],3,FALSE),"Modul anders","okay"),"")</f>
        <v>okay</v>
      </c>
      <c r="AP1524" t="str">
        <f>IFERROR(IF(COUNTIFS(BTT[Verwendete Transaktion (Pflichtauswahl)],BTT[[#This Row],[Verwendete Transaktion (Pflichtauswahl)]],BTT[SAP-Modul
(Pflichtauswahl)],"&lt;&gt;"&amp;BTT[[#This Row],[SAP-Modul
(Pflichtauswahl)]])&gt;0,"Modul anders","okay"),"")</f>
        <v>okay</v>
      </c>
      <c r="AQ1524" t="str">
        <f>IFERROR(IF(COUNTIFS(BTT[Verwendete Transaktion (Pflichtauswahl)],BTT[[#This Row],[Verwendete Transaktion (Pflichtauswahl)]],BTT[Verantwortliches TP
(automatisch)],"&lt;&gt;"&amp;BTT[[#This Row],[Verantwortliches TP
(automatisch)]])&gt;0,"Transaktion mehrfach","okay"),"")</f>
        <v>okay</v>
      </c>
      <c r="AR1524" t="str">
        <f>IFERROR(IF(COUNTIFS(BTT[Verwendete Transaktion (Pflichtauswahl)],BTT[[#This Row],[Verwendete Transaktion (Pflichtauswahl)]],BTT[Verantwortliches TP
(automatisch)],"&lt;&gt;"&amp;VLOOKUP(aktives_Teilprojekt,Teilprojekte[[Teilprojekte]:[Kürzel]],2,FALSE))&gt;0,"Transaktion mehrfach","okay"),"")</f>
        <v>okay</v>
      </c>
      <c r="AS1524" t="s">
        <v>4238</v>
      </c>
    </row>
    <row r="1525" spans="1:45">
      <c r="A1525" t="str">
        <f>IFERROR(IF(BTT[[#This Row],[Lfd Nr. 
(aus konsolidierter Datei)]]&lt;&gt;"",BTT[[#This Row],[Lfd Nr. 
(aus konsolidierter Datei)]],VLOOKUP(aktives_Teilprojekt,Teilprojekte[[Teilprojekte]:[Kürzel]],2,FALSE)&amp;ROW(BTT[[#This Row],[Lfd Nr.
(automatisch)]])-2),"")</f>
        <v>FI3227</v>
      </c>
      <c r="B1525" t="s">
        <v>841</v>
      </c>
      <c r="D1525" t="s">
        <v>4239</v>
      </c>
      <c r="E1525" t="str">
        <f>IFERROR(IF(NOT(BTT[[#This Row],[Manuelle Änderung des Verantwortliches TP
(Auswahl - bei Bedarf)]]=""),BTT[[#This Row],[Manuelle Änderung des Verantwortliches TP
(Auswahl - bei Bedarf)]],VLOOKUP(BTT[[#This Row],[Hauptprozess
(Pflichtauswahl)]],Hauptprozesse[],3,FALSE)),"")</f>
        <v>FI</v>
      </c>
      <c r="G1525" t="s">
        <v>809</v>
      </c>
      <c r="H1525" t="s">
        <v>1041</v>
      </c>
      <c r="I1525" t="s">
        <v>4240</v>
      </c>
      <c r="J1525" t="str">
        <f>IFERROR(VLOOKUP(BTT[[#This Row],[Verwendete Transaktion (Pflichtauswahl)]],Transaktionen[[Transaktionen]:[Langtext]],2,FALSE),"")</f>
        <v>Planwerte (Kostenstelle - E-Projekt)</v>
      </c>
      <c r="O1525" t="s">
        <v>83</v>
      </c>
      <c r="T1525" t="s">
        <v>83</v>
      </c>
      <c r="V1525" t="str">
        <f>IFERROR(VLOOKUP(BTT[[#This Row],[Verwendetes Formular
(Auswahl falls relevant)]],Formulare[[Formularbezeichnung]:[Formularname (technisch)]],2,FALSE),"")</f>
        <v/>
      </c>
      <c r="X1525" t="s">
        <v>83</v>
      </c>
      <c r="Y1525" s="4"/>
      <c r="AC1525" s="22" t="s">
        <v>97</v>
      </c>
      <c r="AD1525" t="s">
        <v>98</v>
      </c>
      <c r="AF1525" s="22" t="s">
        <v>97</v>
      </c>
      <c r="AJ1525" t="s">
        <v>99</v>
      </c>
      <c r="AK1525" t="str">
        <f>IF(BTT[[#This Row],[Subprozess
(optionale Auswahl)]]="","okay",IF(VLOOKUP(BTT[[#This Row],[Subprozess
(optionale Auswahl)]],BPML[[Subprozess]:[Zugeordneter Hauptprozess]],3,FALSE)=BTT[[#This Row],[Hauptprozess
(Pflichtauswahl)]],"okay","falscher Subprozess"))</f>
        <v>okay</v>
      </c>
      <c r="AL1525" t="str">
        <f>IF(aktives_Teilprojekt="Master","",IF(BTT[[#This Row],[Verantwortliches TP
(automatisch)]]=VLOOKUP(aktives_Teilprojekt,Teilprojekte[[Teilprojekte]:[Kürzel]],2,FALSE),"okay","Hauptprozess anderes TP"))</f>
        <v>okay</v>
      </c>
      <c r="AM152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5" t="str">
        <f>IFERROR(IF(BTT[[#This Row],[SAP-Modul
(Pflichtauswahl)]]&lt;&gt;VLOOKUP(BTT[[#This Row],[Verwendete Transaktion (Pflichtauswahl)]],Transaktionen[[Transaktionen]:[Modul]],3,FALSE),"Modul anders","okay"),"")</f>
        <v>okay</v>
      </c>
      <c r="AP1525" t="str">
        <f>IFERROR(IF(COUNTIFS(BTT[Verwendete Transaktion (Pflichtauswahl)],BTT[[#This Row],[Verwendete Transaktion (Pflichtauswahl)]],BTT[SAP-Modul
(Pflichtauswahl)],"&lt;&gt;"&amp;BTT[[#This Row],[SAP-Modul
(Pflichtauswahl)]])&gt;0,"Modul anders","okay"),"")</f>
        <v>okay</v>
      </c>
      <c r="AQ1525" t="str">
        <f>IFERROR(IF(COUNTIFS(BTT[Verwendete Transaktion (Pflichtauswahl)],BTT[[#This Row],[Verwendete Transaktion (Pflichtauswahl)]],BTT[Verantwortliches TP
(automatisch)],"&lt;&gt;"&amp;BTT[[#This Row],[Verantwortliches TP
(automatisch)]])&gt;0,"Transaktion mehrfach","okay"),"")</f>
        <v>okay</v>
      </c>
      <c r="AR1525" t="str">
        <f>IFERROR(IF(COUNTIFS(BTT[Verwendete Transaktion (Pflichtauswahl)],BTT[[#This Row],[Verwendete Transaktion (Pflichtauswahl)]],BTT[Verantwortliches TP
(automatisch)],"&lt;&gt;"&amp;VLOOKUP(aktives_Teilprojekt,Teilprojekte[[Teilprojekte]:[Kürzel]],2,FALSE))&gt;0,"Transaktion mehrfach","okay"),"")</f>
        <v>okay</v>
      </c>
      <c r="AS1525" t="s">
        <v>4241</v>
      </c>
    </row>
    <row r="1526" spans="1:45">
      <c r="A1526" t="str">
        <f>IFERROR(IF(BTT[[#This Row],[Lfd Nr. 
(aus konsolidierter Datei)]]&lt;&gt;"",BTT[[#This Row],[Lfd Nr. 
(aus konsolidierter Datei)]],VLOOKUP(aktives_Teilprojekt,Teilprojekte[[Teilprojekte]:[Kürzel]],2,FALSE)&amp;ROW(BTT[[#This Row],[Lfd Nr.
(automatisch)]])-2),"")</f>
        <v>FI3219</v>
      </c>
      <c r="B1526" t="s">
        <v>807</v>
      </c>
      <c r="D1526" t="s">
        <v>4242</v>
      </c>
      <c r="E1526" t="str">
        <f>IFERROR(IF(NOT(BTT[[#This Row],[Manuelle Änderung des Verantwortliches TP
(Auswahl - bei Bedarf)]]=""),BTT[[#This Row],[Manuelle Änderung des Verantwortliches TP
(Auswahl - bei Bedarf)]],VLOOKUP(BTT[[#This Row],[Hauptprozess
(Pflichtauswahl)]],Hauptprozesse[],3,FALSE)),"")</f>
        <v>FI</v>
      </c>
      <c r="G1526" t="s">
        <v>809</v>
      </c>
      <c r="H1526" t="s">
        <v>1041</v>
      </c>
      <c r="I1526" t="s">
        <v>4243</v>
      </c>
      <c r="J1526" t="str">
        <f>IFERROR(VLOOKUP(BTT[[#This Row],[Verwendete Transaktion (Pflichtauswahl)]],Transaktionen[[Transaktionen]:[Langtext]],2,FALSE),"")</f>
        <v>Erfolgsplan nach Auftragshierarchie</v>
      </c>
      <c r="O1526" t="s">
        <v>83</v>
      </c>
      <c r="T1526" t="s">
        <v>83</v>
      </c>
      <c r="V1526" t="str">
        <f>IFERROR(VLOOKUP(BTT[[#This Row],[Verwendetes Formular
(Auswahl falls relevant)]],Formulare[[Formularbezeichnung]:[Formularname (technisch)]],2,FALSE),"")</f>
        <v/>
      </c>
      <c r="X1526" t="s">
        <v>83</v>
      </c>
      <c r="Y1526" s="4"/>
      <c r="AC1526" s="22" t="s">
        <v>97</v>
      </c>
      <c r="AD1526" t="s">
        <v>98</v>
      </c>
      <c r="AF1526" s="22" t="s">
        <v>97</v>
      </c>
      <c r="AJ1526" t="s">
        <v>99</v>
      </c>
      <c r="AK1526" t="str">
        <f>IF(BTT[[#This Row],[Subprozess
(optionale Auswahl)]]="","okay",IF(VLOOKUP(BTT[[#This Row],[Subprozess
(optionale Auswahl)]],BPML[[Subprozess]:[Zugeordneter Hauptprozess]],3,FALSE)=BTT[[#This Row],[Hauptprozess
(Pflichtauswahl)]],"okay","falscher Subprozess"))</f>
        <v>okay</v>
      </c>
      <c r="AL1526" t="str">
        <f>IF(aktives_Teilprojekt="Master","",IF(BTT[[#This Row],[Verantwortliches TP
(automatisch)]]=VLOOKUP(aktives_Teilprojekt,Teilprojekte[[Teilprojekte]:[Kürzel]],2,FALSE),"okay","Hauptprozess anderes TP"))</f>
        <v>okay</v>
      </c>
      <c r="AM152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6" t="str">
        <f>IFERROR(IF(BTT[[#This Row],[SAP-Modul
(Pflichtauswahl)]]&lt;&gt;VLOOKUP(BTT[[#This Row],[Verwendete Transaktion (Pflichtauswahl)]],Transaktionen[[Transaktionen]:[Modul]],3,FALSE),"Modul anders","okay"),"")</f>
        <v>okay</v>
      </c>
      <c r="AP1526" t="str">
        <f>IFERROR(IF(COUNTIFS(BTT[Verwendete Transaktion (Pflichtauswahl)],BTT[[#This Row],[Verwendete Transaktion (Pflichtauswahl)]],BTT[SAP-Modul
(Pflichtauswahl)],"&lt;&gt;"&amp;BTT[[#This Row],[SAP-Modul
(Pflichtauswahl)]])&gt;0,"Modul anders","okay"),"")</f>
        <v>okay</v>
      </c>
      <c r="AQ1526" t="str">
        <f>IFERROR(IF(COUNTIFS(BTT[Verwendete Transaktion (Pflichtauswahl)],BTT[[#This Row],[Verwendete Transaktion (Pflichtauswahl)]],BTT[Verantwortliches TP
(automatisch)],"&lt;&gt;"&amp;BTT[[#This Row],[Verantwortliches TP
(automatisch)]])&gt;0,"Transaktion mehrfach","okay"),"")</f>
        <v>okay</v>
      </c>
      <c r="AR1526" t="str">
        <f>IFERROR(IF(COUNTIFS(BTT[Verwendete Transaktion (Pflichtauswahl)],BTT[[#This Row],[Verwendete Transaktion (Pflichtauswahl)]],BTT[Verantwortliches TP
(automatisch)],"&lt;&gt;"&amp;VLOOKUP(aktives_Teilprojekt,Teilprojekte[[Teilprojekte]:[Kürzel]],2,FALSE))&gt;0,"Transaktion mehrfach","okay"),"")</f>
        <v>okay</v>
      </c>
      <c r="AS1526" t="s">
        <v>4244</v>
      </c>
    </row>
    <row r="1527" spans="1:45">
      <c r="A1527" t="str">
        <f>IFERROR(IF(BTT[[#This Row],[Lfd Nr. 
(aus konsolidierter Datei)]]&lt;&gt;"",BTT[[#This Row],[Lfd Nr. 
(aus konsolidierter Datei)]],VLOOKUP(aktives_Teilprojekt,Teilprojekte[[Teilprojekte]:[Kürzel]],2,FALSE)&amp;ROW(BTT[[#This Row],[Lfd Nr.
(automatisch)]])-2),"")</f>
        <v>FI3099</v>
      </c>
      <c r="B1527" t="s">
        <v>813</v>
      </c>
      <c r="D1527" t="s">
        <v>4245</v>
      </c>
      <c r="E1527" t="str">
        <f>IFERROR(IF(NOT(BTT[[#This Row],[Manuelle Änderung des Verantwortliches TP
(Auswahl - bei Bedarf)]]=""),BTT[[#This Row],[Manuelle Änderung des Verantwortliches TP
(Auswahl - bei Bedarf)]],VLOOKUP(BTT[[#This Row],[Hauptprozess
(Pflichtauswahl)]],Hauptprozesse[],3,FALSE)),"")</f>
        <v>FI</v>
      </c>
      <c r="F1527" t="s">
        <v>5</v>
      </c>
      <c r="G1527" t="s">
        <v>809</v>
      </c>
      <c r="H1527" t="s">
        <v>1041</v>
      </c>
      <c r="I1527" t="s">
        <v>4246</v>
      </c>
      <c r="J1527" t="str">
        <f>IFERROR(VLOOKUP(BTT[[#This Row],[Verwendete Transaktion (Pflichtauswahl)]],Transaktionen[[Transaktionen]:[Langtext]],2,FALSE),"")</f>
        <v>Navigator - Projekt anlegen</v>
      </c>
      <c r="O1527" t="s">
        <v>83</v>
      </c>
      <c r="T1527" t="s">
        <v>83</v>
      </c>
      <c r="V1527" t="str">
        <f>IFERROR(VLOOKUP(BTT[[#This Row],[Verwendetes Formular
(Auswahl falls relevant)]],Formulare[[Formularbezeichnung]:[Formularname (technisch)]],2,FALSE),"")</f>
        <v/>
      </c>
      <c r="X1527" t="s">
        <v>83</v>
      </c>
      <c r="Y1527" s="4"/>
      <c r="AC1527" s="22" t="s">
        <v>97</v>
      </c>
      <c r="AD1527" t="s">
        <v>98</v>
      </c>
      <c r="AF1527" s="22" t="s">
        <v>97</v>
      </c>
      <c r="AJ1527" t="s">
        <v>99</v>
      </c>
      <c r="AK1527" t="str">
        <f>IF(BTT[[#This Row],[Subprozess
(optionale Auswahl)]]="","okay",IF(VLOOKUP(BTT[[#This Row],[Subprozess
(optionale Auswahl)]],BPML[[Subprozess]:[Zugeordneter Hauptprozess]],3,FALSE)=BTT[[#This Row],[Hauptprozess
(Pflichtauswahl)]],"okay","falscher Subprozess"))</f>
        <v>okay</v>
      </c>
      <c r="AL1527" t="str">
        <f>IF(aktives_Teilprojekt="Master","",IF(BTT[[#This Row],[Verantwortliches TP
(automatisch)]]=VLOOKUP(aktives_Teilprojekt,Teilprojekte[[Teilprojekte]:[Kürzel]],2,FALSE),"okay","Hauptprozess anderes TP"))</f>
        <v>okay</v>
      </c>
      <c r="AM152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7" t="str">
        <f>IFERROR(IF(BTT[[#This Row],[SAP-Modul
(Pflichtauswahl)]]&lt;&gt;VLOOKUP(BTT[[#This Row],[Verwendete Transaktion (Pflichtauswahl)]],Transaktionen[[Transaktionen]:[Modul]],3,FALSE),"Modul anders","okay"),"")</f>
        <v>okay</v>
      </c>
      <c r="AP1527" t="str">
        <f>IFERROR(IF(COUNTIFS(BTT[Verwendete Transaktion (Pflichtauswahl)],BTT[[#This Row],[Verwendete Transaktion (Pflichtauswahl)]],BTT[SAP-Modul
(Pflichtauswahl)],"&lt;&gt;"&amp;BTT[[#This Row],[SAP-Modul
(Pflichtauswahl)]])&gt;0,"Modul anders","okay"),"")</f>
        <v>okay</v>
      </c>
      <c r="AQ1527" t="str">
        <f>IFERROR(IF(COUNTIFS(BTT[Verwendete Transaktion (Pflichtauswahl)],BTT[[#This Row],[Verwendete Transaktion (Pflichtauswahl)]],BTT[Verantwortliches TP
(automatisch)],"&lt;&gt;"&amp;BTT[[#This Row],[Verantwortliches TP
(automatisch)]])&gt;0,"Transaktion mehrfach","okay"),"")</f>
        <v>okay</v>
      </c>
      <c r="AR1527" t="str">
        <f>IFERROR(IF(COUNTIFS(BTT[Verwendete Transaktion (Pflichtauswahl)],BTT[[#This Row],[Verwendete Transaktion (Pflichtauswahl)]],BTT[Verantwortliches TP
(automatisch)],"&lt;&gt;"&amp;VLOOKUP(aktives_Teilprojekt,Teilprojekte[[Teilprojekte]:[Kürzel]],2,FALSE))&gt;0,"Transaktion mehrfach","okay"),"")</f>
        <v>okay</v>
      </c>
      <c r="AS1527" t="s">
        <v>4247</v>
      </c>
    </row>
    <row r="1528" spans="1:45">
      <c r="A1528" t="str">
        <f>IFERROR(IF(BTT[[#This Row],[Lfd Nr. 
(aus konsolidierter Datei)]]&lt;&gt;"",BTT[[#This Row],[Lfd Nr. 
(aus konsolidierter Datei)]],VLOOKUP(aktives_Teilprojekt,Teilprojekte[[Teilprojekte]:[Kürzel]],2,FALSE)&amp;ROW(BTT[[#This Row],[Lfd Nr.
(automatisch)]])-2),"")</f>
        <v>FI918</v>
      </c>
      <c r="B1528" t="s">
        <v>868</v>
      </c>
      <c r="D1528" t="s">
        <v>1048</v>
      </c>
      <c r="E1528" t="str">
        <f>IFERROR(IF(NOT(BTT[[#This Row],[Manuelle Änderung des Verantwortliches TP
(Auswahl - bei Bedarf)]]=""),BTT[[#This Row],[Manuelle Änderung des Verantwortliches TP
(Auswahl - bei Bedarf)]],VLOOKUP(BTT[[#This Row],[Hauptprozess
(Pflichtauswahl)]],Hauptprozesse[],3,FALSE)),"")</f>
        <v>FI</v>
      </c>
      <c r="G1528" t="s">
        <v>851</v>
      </c>
      <c r="H1528" t="s">
        <v>1041</v>
      </c>
      <c r="I1528" t="s">
        <v>4246</v>
      </c>
      <c r="J1528" t="str">
        <f>IFERROR(VLOOKUP(BTT[[#This Row],[Verwendete Transaktion (Pflichtauswahl)]],Transaktionen[[Transaktionen]:[Langtext]],2,FALSE),"")</f>
        <v>Navigator - Projekt anlegen</v>
      </c>
      <c r="O1528" t="s">
        <v>83</v>
      </c>
      <c r="T1528" t="s">
        <v>83</v>
      </c>
      <c r="V1528" t="str">
        <f>IFERROR(VLOOKUP(BTT[[#This Row],[Verwendetes Formular
(Auswahl falls relevant)]],Formulare[[Formularbezeichnung]:[Formularname (technisch)]],2,FALSE),"")</f>
        <v/>
      </c>
      <c r="X1528" t="s">
        <v>83</v>
      </c>
      <c r="Y1528" s="4"/>
      <c r="AC1528" s="22" t="s">
        <v>97</v>
      </c>
      <c r="AD1528" t="s">
        <v>98</v>
      </c>
      <c r="AF1528" s="22" t="s">
        <v>97</v>
      </c>
      <c r="AI1528" t="s">
        <v>99</v>
      </c>
      <c r="AJ1528" t="s">
        <v>99</v>
      </c>
      <c r="AK1528" t="str">
        <f>IF(BTT[[#This Row],[Subprozess
(optionale Auswahl)]]="","okay",IF(VLOOKUP(BTT[[#This Row],[Subprozess
(optionale Auswahl)]],BPML[[Subprozess]:[Zugeordneter Hauptprozess]],3,FALSE)=BTT[[#This Row],[Hauptprozess
(Pflichtauswahl)]],"okay","falscher Subprozess"))</f>
        <v>okay</v>
      </c>
      <c r="AL1528" t="str">
        <f>IF(aktives_Teilprojekt="Master","",IF(BTT[[#This Row],[Verantwortliches TP
(automatisch)]]=VLOOKUP(aktives_Teilprojekt,Teilprojekte[[Teilprojekte]:[Kürzel]],2,FALSE),"okay","Hauptprozess anderes TP"))</f>
        <v>okay</v>
      </c>
      <c r="AM152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8" t="str">
        <f>IFERROR(IF(BTT[[#This Row],[SAP-Modul
(Pflichtauswahl)]]&lt;&gt;VLOOKUP(BTT[[#This Row],[Verwendete Transaktion (Pflichtauswahl)]],Transaktionen[[Transaktionen]:[Modul]],3,FALSE),"Modul anders","okay"),"")</f>
        <v>okay</v>
      </c>
      <c r="AP1528" t="str">
        <f>IFERROR(IF(COUNTIFS(BTT[Verwendete Transaktion (Pflichtauswahl)],BTT[[#This Row],[Verwendete Transaktion (Pflichtauswahl)]],BTT[SAP-Modul
(Pflichtauswahl)],"&lt;&gt;"&amp;BTT[[#This Row],[SAP-Modul
(Pflichtauswahl)]])&gt;0,"Modul anders","okay"),"")</f>
        <v>okay</v>
      </c>
      <c r="AQ1528" t="str">
        <f>IFERROR(IF(COUNTIFS(BTT[Verwendete Transaktion (Pflichtauswahl)],BTT[[#This Row],[Verwendete Transaktion (Pflichtauswahl)]],BTT[Verantwortliches TP
(automatisch)],"&lt;&gt;"&amp;BTT[[#This Row],[Verantwortliches TP
(automatisch)]])&gt;0,"Transaktion mehrfach","okay"),"")</f>
        <v>okay</v>
      </c>
      <c r="AR1528" t="str">
        <f>IFERROR(IF(COUNTIFS(BTT[Verwendete Transaktion (Pflichtauswahl)],BTT[[#This Row],[Verwendete Transaktion (Pflichtauswahl)]],BTT[Verantwortliches TP
(automatisch)],"&lt;&gt;"&amp;VLOOKUP(aktives_Teilprojekt,Teilprojekte[[Teilprojekte]:[Kürzel]],2,FALSE))&gt;0,"Transaktion mehrfach","okay"),"")</f>
        <v>okay</v>
      </c>
      <c r="AS1528" t="s">
        <v>4248</v>
      </c>
    </row>
    <row r="1529" spans="1:45">
      <c r="A1529" t="str">
        <f>IFERROR(IF(BTT[[#This Row],[Lfd Nr. 
(aus konsolidierter Datei)]]&lt;&gt;"",BTT[[#This Row],[Lfd Nr. 
(aus konsolidierter Datei)]],VLOOKUP(aktives_Teilprojekt,Teilprojekte[[Teilprojekte]:[Kürzel]],2,FALSE)&amp;ROW(BTT[[#This Row],[Lfd Nr.
(automatisch)]])-2),"")</f>
        <v>FI3100</v>
      </c>
      <c r="B1529" t="s">
        <v>813</v>
      </c>
      <c r="D1529" t="s">
        <v>4249</v>
      </c>
      <c r="E1529" t="str">
        <f>IFERROR(IF(NOT(BTT[[#This Row],[Manuelle Änderung des Verantwortliches TP
(Auswahl - bei Bedarf)]]=""),BTT[[#This Row],[Manuelle Änderung des Verantwortliches TP
(Auswahl - bei Bedarf)]],VLOOKUP(BTT[[#This Row],[Hauptprozess
(Pflichtauswahl)]],Hauptprozesse[],3,FALSE)),"")</f>
        <v>FI</v>
      </c>
      <c r="F1529" t="s">
        <v>5</v>
      </c>
      <c r="G1529" t="s">
        <v>809</v>
      </c>
      <c r="H1529" t="s">
        <v>1041</v>
      </c>
      <c r="I1529" t="s">
        <v>4250</v>
      </c>
      <c r="J1529" t="str">
        <f>IFERROR(VLOOKUP(BTT[[#This Row],[Verwendete Transaktion (Pflichtauswahl)]],Transaktionen[[Transaktionen]:[Langtext]],2,FALSE),"")</f>
        <v>PS: PSP ändern aus Navigator-File</v>
      </c>
      <c r="O1529" t="s">
        <v>83</v>
      </c>
      <c r="T1529" t="s">
        <v>83</v>
      </c>
      <c r="V1529" t="str">
        <f>IFERROR(VLOOKUP(BTT[[#This Row],[Verwendetes Formular
(Auswahl falls relevant)]],Formulare[[Formularbezeichnung]:[Formularname (technisch)]],2,FALSE),"")</f>
        <v/>
      </c>
      <c r="X1529" t="s">
        <v>83</v>
      </c>
      <c r="Y1529" s="4"/>
      <c r="AC1529" s="22" t="s">
        <v>97</v>
      </c>
      <c r="AD1529" t="s">
        <v>98</v>
      </c>
      <c r="AF1529" s="22" t="s">
        <v>97</v>
      </c>
      <c r="AJ1529" t="s">
        <v>99</v>
      </c>
      <c r="AK1529" t="str">
        <f>IF(BTT[[#This Row],[Subprozess
(optionale Auswahl)]]="","okay",IF(VLOOKUP(BTT[[#This Row],[Subprozess
(optionale Auswahl)]],BPML[[Subprozess]:[Zugeordneter Hauptprozess]],3,FALSE)=BTT[[#This Row],[Hauptprozess
(Pflichtauswahl)]],"okay","falscher Subprozess"))</f>
        <v>okay</v>
      </c>
      <c r="AL1529" t="str">
        <f>IF(aktives_Teilprojekt="Master","",IF(BTT[[#This Row],[Verantwortliches TP
(automatisch)]]=VLOOKUP(aktives_Teilprojekt,Teilprojekte[[Teilprojekte]:[Kürzel]],2,FALSE),"okay","Hauptprozess anderes TP"))</f>
        <v>okay</v>
      </c>
      <c r="AM152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2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29" t="str">
        <f>IFERROR(IF(BTT[[#This Row],[SAP-Modul
(Pflichtauswahl)]]&lt;&gt;VLOOKUP(BTT[[#This Row],[Verwendete Transaktion (Pflichtauswahl)]],Transaktionen[[Transaktionen]:[Modul]],3,FALSE),"Modul anders","okay"),"")</f>
        <v>okay</v>
      </c>
      <c r="AP1529" t="str">
        <f>IFERROR(IF(COUNTIFS(BTT[Verwendete Transaktion (Pflichtauswahl)],BTT[[#This Row],[Verwendete Transaktion (Pflichtauswahl)]],BTT[SAP-Modul
(Pflichtauswahl)],"&lt;&gt;"&amp;BTT[[#This Row],[SAP-Modul
(Pflichtauswahl)]])&gt;0,"Modul anders","okay"),"")</f>
        <v>okay</v>
      </c>
      <c r="AQ1529" t="str">
        <f>IFERROR(IF(COUNTIFS(BTT[Verwendete Transaktion (Pflichtauswahl)],BTT[[#This Row],[Verwendete Transaktion (Pflichtauswahl)]],BTT[Verantwortliches TP
(automatisch)],"&lt;&gt;"&amp;BTT[[#This Row],[Verantwortliches TP
(automatisch)]])&gt;0,"Transaktion mehrfach","okay"),"")</f>
        <v>okay</v>
      </c>
      <c r="AR1529" t="str">
        <f>IFERROR(IF(COUNTIFS(BTT[Verwendete Transaktion (Pflichtauswahl)],BTT[[#This Row],[Verwendete Transaktion (Pflichtauswahl)]],BTT[Verantwortliches TP
(automatisch)],"&lt;&gt;"&amp;VLOOKUP(aktives_Teilprojekt,Teilprojekte[[Teilprojekte]:[Kürzel]],2,FALSE))&gt;0,"Transaktion mehrfach","okay"),"")</f>
        <v>okay</v>
      </c>
      <c r="AS1529" t="s">
        <v>4251</v>
      </c>
    </row>
    <row r="1530" spans="1:45">
      <c r="A1530" t="str">
        <f>IFERROR(IF(BTT[[#This Row],[Lfd Nr. 
(aus konsolidierter Datei)]]&lt;&gt;"",BTT[[#This Row],[Lfd Nr. 
(aus konsolidierter Datei)]],VLOOKUP(aktives_Teilprojekt,Teilprojekte[[Teilprojekte]:[Kürzel]],2,FALSE)&amp;ROW(BTT[[#This Row],[Lfd Nr.
(automatisch)]])-2),"")</f>
        <v>FI3220</v>
      </c>
      <c r="B1530" t="s">
        <v>807</v>
      </c>
      <c r="D1530" t="s">
        <v>4252</v>
      </c>
      <c r="E1530" t="str">
        <f>IFERROR(IF(NOT(BTT[[#This Row],[Manuelle Änderung des Verantwortliches TP
(Auswahl - bei Bedarf)]]=""),BTT[[#This Row],[Manuelle Änderung des Verantwortliches TP
(Auswahl - bei Bedarf)]],VLOOKUP(BTT[[#This Row],[Hauptprozess
(Pflichtauswahl)]],Hauptprozesse[],3,FALSE)),"")</f>
        <v>FI</v>
      </c>
      <c r="G1530" t="s">
        <v>809</v>
      </c>
      <c r="H1530" t="s">
        <v>1041</v>
      </c>
      <c r="I1530" t="s">
        <v>4253</v>
      </c>
      <c r="J1530" t="str">
        <f>IFERROR(VLOOKUP(BTT[[#This Row],[Verwendete Transaktion (Pflichtauswahl)]],Transaktionen[[Transaktionen]:[Langtext]],2,FALSE),"")</f>
        <v>Transfer Ist (SAP - Navigator)</v>
      </c>
      <c r="O1530" t="s">
        <v>83</v>
      </c>
      <c r="T1530" t="s">
        <v>83</v>
      </c>
      <c r="V1530" t="str">
        <f>IFERROR(VLOOKUP(BTT[[#This Row],[Verwendetes Formular
(Auswahl falls relevant)]],Formulare[[Formularbezeichnung]:[Formularname (technisch)]],2,FALSE),"")</f>
        <v/>
      </c>
      <c r="X1530" t="s">
        <v>83</v>
      </c>
      <c r="Y1530" s="4"/>
      <c r="AC1530" s="22" t="s">
        <v>97</v>
      </c>
      <c r="AD1530" t="s">
        <v>98</v>
      </c>
      <c r="AF1530" s="22" t="s">
        <v>97</v>
      </c>
      <c r="AJ1530" t="s">
        <v>99</v>
      </c>
      <c r="AK1530" t="str">
        <f>IF(BTT[[#This Row],[Subprozess
(optionale Auswahl)]]="","okay",IF(VLOOKUP(BTT[[#This Row],[Subprozess
(optionale Auswahl)]],BPML[[Subprozess]:[Zugeordneter Hauptprozess]],3,FALSE)=BTT[[#This Row],[Hauptprozess
(Pflichtauswahl)]],"okay","falscher Subprozess"))</f>
        <v>okay</v>
      </c>
      <c r="AL1530" t="str">
        <f>IF(aktives_Teilprojekt="Master","",IF(BTT[[#This Row],[Verantwortliches TP
(automatisch)]]=VLOOKUP(aktives_Teilprojekt,Teilprojekte[[Teilprojekte]:[Kürzel]],2,FALSE),"okay","Hauptprozess anderes TP"))</f>
        <v>okay</v>
      </c>
      <c r="AM153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30" t="str">
        <f>IFERROR(IF(BTT[[#This Row],[SAP-Modul
(Pflichtauswahl)]]&lt;&gt;VLOOKUP(BTT[[#This Row],[Verwendete Transaktion (Pflichtauswahl)]],Transaktionen[[Transaktionen]:[Modul]],3,FALSE),"Modul anders","okay"),"")</f>
        <v>okay</v>
      </c>
      <c r="AP1530" t="str">
        <f>IFERROR(IF(COUNTIFS(BTT[Verwendete Transaktion (Pflichtauswahl)],BTT[[#This Row],[Verwendete Transaktion (Pflichtauswahl)]],BTT[SAP-Modul
(Pflichtauswahl)],"&lt;&gt;"&amp;BTT[[#This Row],[SAP-Modul
(Pflichtauswahl)]])&gt;0,"Modul anders","okay"),"")</f>
        <v>okay</v>
      </c>
      <c r="AQ1530" t="str">
        <f>IFERROR(IF(COUNTIFS(BTT[Verwendete Transaktion (Pflichtauswahl)],BTT[[#This Row],[Verwendete Transaktion (Pflichtauswahl)]],BTT[Verantwortliches TP
(automatisch)],"&lt;&gt;"&amp;BTT[[#This Row],[Verantwortliches TP
(automatisch)]])&gt;0,"Transaktion mehrfach","okay"),"")</f>
        <v>okay</v>
      </c>
      <c r="AR1530" t="str">
        <f>IFERROR(IF(COUNTIFS(BTT[Verwendete Transaktion (Pflichtauswahl)],BTT[[#This Row],[Verwendete Transaktion (Pflichtauswahl)]],BTT[Verantwortliches TP
(automatisch)],"&lt;&gt;"&amp;VLOOKUP(aktives_Teilprojekt,Teilprojekte[[Teilprojekte]:[Kürzel]],2,FALSE))&gt;0,"Transaktion mehrfach","okay"),"")</f>
        <v>okay</v>
      </c>
      <c r="AS1530" t="s">
        <v>4254</v>
      </c>
    </row>
    <row r="1531" spans="1:45">
      <c r="A1531" t="str">
        <f>IFERROR(IF(BTT[[#This Row],[Lfd Nr. 
(aus konsolidierter Datei)]]&lt;&gt;"",BTT[[#This Row],[Lfd Nr. 
(aus konsolidierter Datei)]],VLOOKUP(aktives_Teilprojekt,Teilprojekte[[Teilprojekte]:[Kürzel]],2,FALSE)&amp;ROW(BTT[[#This Row],[Lfd Nr.
(automatisch)]])-2),"")</f>
        <v>FI1529</v>
      </c>
      <c r="B1531" t="s">
        <v>807</v>
      </c>
      <c r="D1531" t="s">
        <v>4255</v>
      </c>
      <c r="E1531" t="str">
        <f>IFERROR(IF(NOT(BTT[[#This Row],[Manuelle Änderung des Verantwortliches TP
(Auswahl - bei Bedarf)]]=""),BTT[[#This Row],[Manuelle Änderung des Verantwortliches TP
(Auswahl - bei Bedarf)]],VLOOKUP(BTT[[#This Row],[Hauptprozess
(Pflichtauswahl)]],Hauptprozesse[],3,FALSE)),"")</f>
        <v>FI</v>
      </c>
      <c r="F1531" t="s">
        <v>5</v>
      </c>
      <c r="G1531" t="s">
        <v>3211</v>
      </c>
      <c r="H1531" t="s">
        <v>1041</v>
      </c>
      <c r="I1531" t="s">
        <v>4256</v>
      </c>
      <c r="J1531" t="str">
        <f>IFERROR(VLOOKUP(BTT[[#This Row],[Verwendete Transaktion (Pflichtauswahl)]],Transaktionen[[Transaktionen]:[Langtext]],2,FALSE),"")</f>
        <v>GIMBAA Bestelldaten zu PSP</v>
      </c>
      <c r="O1531" t="s">
        <v>83</v>
      </c>
      <c r="R1531" t="s">
        <v>3994</v>
      </c>
      <c r="T1531" t="s">
        <v>83</v>
      </c>
      <c r="V1531" t="str">
        <f>IFERROR(VLOOKUP(BTT[[#This Row],[Verwendetes Formular
(Auswahl falls relevant)]],Formulare[[Formularbezeichnung]:[Formularname (technisch)]],2,FALSE),"")</f>
        <v/>
      </c>
      <c r="X1531" t="s">
        <v>83</v>
      </c>
      <c r="Y1531" s="4"/>
      <c r="AB1531" t="s">
        <v>85</v>
      </c>
      <c r="AC1531" s="22" t="s">
        <v>97</v>
      </c>
      <c r="AD1531" t="s">
        <v>87</v>
      </c>
      <c r="AF1531" t="s">
        <v>4257</v>
      </c>
      <c r="AJ1531" t="s">
        <v>99</v>
      </c>
      <c r="AK1531" t="str">
        <f>IF(BTT[[#This Row],[Subprozess
(optionale Auswahl)]]="","okay",IF(VLOOKUP(BTT[[#This Row],[Subprozess
(optionale Auswahl)]],BPML[[Subprozess]:[Zugeordneter Hauptprozess]],3,FALSE)=BTT[[#This Row],[Hauptprozess
(Pflichtauswahl)]],"okay","falscher Subprozess"))</f>
        <v>okay</v>
      </c>
      <c r="AL1531" t="str">
        <f>IF(aktives_Teilprojekt="Master","",IF(BTT[[#This Row],[Verantwortliches TP
(automatisch)]]=VLOOKUP(aktives_Teilprojekt,Teilprojekte[[Teilprojekte]:[Kürzel]],2,FALSE),"okay","Hauptprozess anderes TP"))</f>
        <v>okay</v>
      </c>
      <c r="AM153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31" t="str">
        <f>IFERROR(IF(BTT[[#This Row],[SAP-Modul
(Pflichtauswahl)]]&lt;&gt;VLOOKUP(BTT[[#This Row],[Verwendete Transaktion (Pflichtauswahl)]],Transaktionen[[Transaktionen]:[Modul]],3,FALSE),"Modul anders","okay"),"")</f>
        <v>Modul anders</v>
      </c>
      <c r="AP1531" t="str">
        <f>IFERROR(IF(COUNTIFS(BTT[Verwendete Transaktion (Pflichtauswahl)],BTT[[#This Row],[Verwendete Transaktion (Pflichtauswahl)]],BTT[SAP-Modul
(Pflichtauswahl)],"&lt;&gt;"&amp;BTT[[#This Row],[SAP-Modul
(Pflichtauswahl)]])&gt;0,"Modul anders","okay"),"")</f>
        <v>okay</v>
      </c>
      <c r="AQ1531" t="str">
        <f>IFERROR(IF(COUNTIFS(BTT[Verwendete Transaktion (Pflichtauswahl)],BTT[[#This Row],[Verwendete Transaktion (Pflichtauswahl)]],BTT[Verantwortliches TP
(automatisch)],"&lt;&gt;"&amp;BTT[[#This Row],[Verantwortliches TP
(automatisch)]])&gt;0,"Transaktion mehrfach","okay"),"")</f>
        <v>okay</v>
      </c>
      <c r="AR1531" t="str">
        <f>IFERROR(IF(COUNTIFS(BTT[Verwendete Transaktion (Pflichtauswahl)],BTT[[#This Row],[Verwendete Transaktion (Pflichtauswahl)]],BTT[Verantwortliches TP
(automatisch)],"&lt;&gt;"&amp;VLOOKUP(aktives_Teilprojekt,Teilprojekte[[Teilprojekte]:[Kürzel]],2,FALSE))&gt;0,"Transaktion mehrfach","okay"),"")</f>
        <v>okay</v>
      </c>
    </row>
    <row r="1532" spans="1:45">
      <c r="A1532" t="str">
        <f>IFERROR(IF(BTT[[#This Row],[Lfd Nr. 
(aus konsolidierter Datei)]]&lt;&gt;"",BTT[[#This Row],[Lfd Nr. 
(aus konsolidierter Datei)]],VLOOKUP(aktives_Teilprojekt,Teilprojekte[[Teilprojekte]:[Kürzel]],2,FALSE)&amp;ROW(BTT[[#This Row],[Lfd Nr.
(automatisch)]])-2),"")</f>
        <v>FI3242</v>
      </c>
      <c r="B1532" t="s">
        <v>2828</v>
      </c>
      <c r="D1532" t="s">
        <v>4258</v>
      </c>
      <c r="E1532" t="str">
        <f>IFERROR(IF(NOT(BTT[[#This Row],[Manuelle Änderung des Verantwortliches TP
(Auswahl - bei Bedarf)]]=""),BTT[[#This Row],[Manuelle Änderung des Verantwortliches TP
(Auswahl - bei Bedarf)]],VLOOKUP(BTT[[#This Row],[Hauptprozess
(Pflichtauswahl)]],Hauptprozesse[],3,FALSE)),"")</f>
        <v>FI</v>
      </c>
      <c r="G1532" t="s">
        <v>809</v>
      </c>
      <c r="H1532" t="s">
        <v>1041</v>
      </c>
      <c r="I1532" t="s">
        <v>4256</v>
      </c>
      <c r="J1532" t="str">
        <f>IFERROR(VLOOKUP(BTT[[#This Row],[Verwendete Transaktion (Pflichtauswahl)]],Transaktionen[[Transaktionen]:[Langtext]],2,FALSE),"")</f>
        <v>GIMBAA Bestelldaten zu PSP</v>
      </c>
      <c r="O1532" t="s">
        <v>83</v>
      </c>
      <c r="T1532" t="s">
        <v>83</v>
      </c>
      <c r="V1532" t="str">
        <f>IFERROR(VLOOKUP(BTT[[#This Row],[Verwendetes Formular
(Auswahl falls relevant)]],Formulare[[Formularbezeichnung]:[Formularname (technisch)]],2,FALSE),"")</f>
        <v/>
      </c>
      <c r="X1532" t="s">
        <v>83</v>
      </c>
      <c r="Y1532" s="4"/>
      <c r="AC1532" s="22" t="s">
        <v>97</v>
      </c>
      <c r="AD1532" t="s">
        <v>98</v>
      </c>
      <c r="AF1532" s="22" t="s">
        <v>97</v>
      </c>
      <c r="AJ1532" t="s">
        <v>99</v>
      </c>
      <c r="AK1532" t="str">
        <f>IF(BTT[[#This Row],[Subprozess
(optionale Auswahl)]]="","okay",IF(VLOOKUP(BTT[[#This Row],[Subprozess
(optionale Auswahl)]],BPML[[Subprozess]:[Zugeordneter Hauptprozess]],3,FALSE)=BTT[[#This Row],[Hauptprozess
(Pflichtauswahl)]],"okay","falscher Subprozess"))</f>
        <v>okay</v>
      </c>
      <c r="AL1532" t="str">
        <f>IF(aktives_Teilprojekt="Master","",IF(BTT[[#This Row],[Verantwortliches TP
(automatisch)]]=VLOOKUP(aktives_Teilprojekt,Teilprojekte[[Teilprojekte]:[Kürzel]],2,FALSE),"okay","Hauptprozess anderes TP"))</f>
        <v>okay</v>
      </c>
      <c r="AM153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32" t="str">
        <f>IFERROR(IF(BTT[[#This Row],[SAP-Modul
(Pflichtauswahl)]]&lt;&gt;VLOOKUP(BTT[[#This Row],[Verwendete Transaktion (Pflichtauswahl)]],Transaktionen[[Transaktionen]:[Modul]],3,FALSE),"Modul anders","okay"),"")</f>
        <v>Modul anders</v>
      </c>
      <c r="AP1532" t="str">
        <f>IFERROR(IF(COUNTIFS(BTT[Verwendete Transaktion (Pflichtauswahl)],BTT[[#This Row],[Verwendete Transaktion (Pflichtauswahl)]],BTT[SAP-Modul
(Pflichtauswahl)],"&lt;&gt;"&amp;BTT[[#This Row],[SAP-Modul
(Pflichtauswahl)]])&gt;0,"Modul anders","okay"),"")</f>
        <v>okay</v>
      </c>
      <c r="AQ1532" t="str">
        <f>IFERROR(IF(COUNTIFS(BTT[Verwendete Transaktion (Pflichtauswahl)],BTT[[#This Row],[Verwendete Transaktion (Pflichtauswahl)]],BTT[Verantwortliches TP
(automatisch)],"&lt;&gt;"&amp;BTT[[#This Row],[Verantwortliches TP
(automatisch)]])&gt;0,"Transaktion mehrfach","okay"),"")</f>
        <v>okay</v>
      </c>
      <c r="AR1532" t="str">
        <f>IFERROR(IF(COUNTIFS(BTT[Verwendete Transaktion (Pflichtauswahl)],BTT[[#This Row],[Verwendete Transaktion (Pflichtauswahl)]],BTT[Verantwortliches TP
(automatisch)],"&lt;&gt;"&amp;VLOOKUP(aktives_Teilprojekt,Teilprojekte[[Teilprojekte]:[Kürzel]],2,FALSE))&gt;0,"Transaktion mehrfach","okay"),"")</f>
        <v>okay</v>
      </c>
      <c r="AS1532" t="s">
        <v>4259</v>
      </c>
    </row>
    <row r="1533" spans="1:45">
      <c r="A1533" t="str">
        <f>IFERROR(IF(BTT[[#This Row],[Lfd Nr. 
(aus konsolidierter Datei)]]&lt;&gt;"",BTT[[#This Row],[Lfd Nr. 
(aus konsolidierter Datei)]],VLOOKUP(aktives_Teilprojekt,Teilprojekte[[Teilprojekte]:[Kürzel]],2,FALSE)&amp;ROW(BTT[[#This Row],[Lfd Nr.
(automatisch)]])-2),"")</f>
        <v>FI1531</v>
      </c>
      <c r="B1533" t="s">
        <v>807</v>
      </c>
      <c r="D1533" t="s">
        <v>4260</v>
      </c>
      <c r="E1533" t="str">
        <f>IFERROR(IF(NOT(BTT[[#This Row],[Manuelle Änderung des Verantwortliches TP
(Auswahl - bei Bedarf)]]=""),BTT[[#This Row],[Manuelle Änderung des Verantwortliches TP
(Auswahl - bei Bedarf)]],VLOOKUP(BTT[[#This Row],[Hauptprozess
(Pflichtauswahl)]],Hauptprozesse[],3,FALSE)),"")</f>
        <v>FI</v>
      </c>
      <c r="F1533" t="s">
        <v>5</v>
      </c>
      <c r="G1533" t="s">
        <v>3211</v>
      </c>
      <c r="H1533" t="s">
        <v>1041</v>
      </c>
      <c r="I1533" t="s">
        <v>4261</v>
      </c>
      <c r="J1533" t="str">
        <f>IFERROR(VLOOKUP(BTT[[#This Row],[Verwendete Transaktion (Pflichtauswahl)]],Transaktionen[[Transaktionen]:[Langtext]],2,FALSE),"")</f>
        <v>GIMBAA: Projekt und PSP-Stammdaten</v>
      </c>
      <c r="O1533" t="s">
        <v>83</v>
      </c>
      <c r="R1533" t="s">
        <v>3994</v>
      </c>
      <c r="T1533" t="s">
        <v>83</v>
      </c>
      <c r="V1533" t="str">
        <f>IFERROR(VLOOKUP(BTT[[#This Row],[Verwendetes Formular
(Auswahl falls relevant)]],Formulare[[Formularbezeichnung]:[Formularname (technisch)]],2,FALSE),"")</f>
        <v/>
      </c>
      <c r="X1533" t="s">
        <v>83</v>
      </c>
      <c r="Y1533" s="4"/>
      <c r="AB1533" t="s">
        <v>99</v>
      </c>
      <c r="AC1533" s="22" t="s">
        <v>97</v>
      </c>
      <c r="AD1533" t="s">
        <v>87</v>
      </c>
      <c r="AE1533" t="s">
        <v>1376</v>
      </c>
      <c r="AF1533" s="18" t="s">
        <v>1228</v>
      </c>
      <c r="AI1533" t="s">
        <v>85</v>
      </c>
      <c r="AJ1533" t="s">
        <v>85</v>
      </c>
      <c r="AK1533" t="str">
        <f>IF(BTT[[#This Row],[Subprozess
(optionale Auswahl)]]="","okay",IF(VLOOKUP(BTT[[#This Row],[Subprozess
(optionale Auswahl)]],BPML[[Subprozess]:[Zugeordneter Hauptprozess]],3,FALSE)=BTT[[#This Row],[Hauptprozess
(Pflichtauswahl)]],"okay","falscher Subprozess"))</f>
        <v>okay</v>
      </c>
      <c r="AL1533" t="str">
        <f>IF(aktives_Teilprojekt="Master","",IF(BTT[[#This Row],[Verantwortliches TP
(automatisch)]]=VLOOKUP(aktives_Teilprojekt,Teilprojekte[[Teilprojekte]:[Kürzel]],2,FALSE),"okay","Hauptprozess anderes TP"))</f>
        <v>okay</v>
      </c>
      <c r="AM153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33" t="str">
        <f>IFERROR(IF(BTT[[#This Row],[SAP-Modul
(Pflichtauswahl)]]&lt;&gt;VLOOKUP(BTT[[#This Row],[Verwendete Transaktion (Pflichtauswahl)]],Transaktionen[[Transaktionen]:[Modul]],3,FALSE),"Modul anders","okay"),"")</f>
        <v>Modul anders</v>
      </c>
      <c r="AP1533" t="str">
        <f>IFERROR(IF(COUNTIFS(BTT[Verwendete Transaktion (Pflichtauswahl)],BTT[[#This Row],[Verwendete Transaktion (Pflichtauswahl)]],BTT[SAP-Modul
(Pflichtauswahl)],"&lt;&gt;"&amp;BTT[[#This Row],[SAP-Modul
(Pflichtauswahl)]])&gt;0,"Modul anders","okay"),"")</f>
        <v>okay</v>
      </c>
      <c r="AQ1533" t="str">
        <f>IFERROR(IF(COUNTIFS(BTT[Verwendete Transaktion (Pflichtauswahl)],BTT[[#This Row],[Verwendete Transaktion (Pflichtauswahl)]],BTT[Verantwortliches TP
(automatisch)],"&lt;&gt;"&amp;BTT[[#This Row],[Verantwortliches TP
(automatisch)]])&gt;0,"Transaktion mehrfach","okay"),"")</f>
        <v>okay</v>
      </c>
      <c r="AR1533" t="str">
        <f>IFERROR(IF(COUNTIFS(BTT[Verwendete Transaktion (Pflichtauswahl)],BTT[[#This Row],[Verwendete Transaktion (Pflichtauswahl)]],BTT[Verantwortliches TP
(automatisch)],"&lt;&gt;"&amp;VLOOKUP(aktives_Teilprojekt,Teilprojekte[[Teilprojekte]:[Kürzel]],2,FALSE))&gt;0,"Transaktion mehrfach","okay"),"")</f>
        <v>okay</v>
      </c>
    </row>
    <row r="1534" spans="1:45">
      <c r="A1534" t="str">
        <f>IFERROR(IF(BTT[[#This Row],[Lfd Nr. 
(aus konsolidierter Datei)]]&lt;&gt;"",BTT[[#This Row],[Lfd Nr. 
(aus konsolidierter Datei)]],VLOOKUP(aktives_Teilprojekt,Teilprojekte[[Teilprojekte]:[Kürzel]],2,FALSE)&amp;ROW(BTT[[#This Row],[Lfd Nr.
(automatisch)]])-2),"")</f>
        <v>FI3241</v>
      </c>
      <c r="B1534" t="s">
        <v>2828</v>
      </c>
      <c r="D1534" t="s">
        <v>4262</v>
      </c>
      <c r="E1534" t="str">
        <f>IFERROR(IF(NOT(BTT[[#This Row],[Manuelle Änderung des Verantwortliches TP
(Auswahl - bei Bedarf)]]=""),BTT[[#This Row],[Manuelle Änderung des Verantwortliches TP
(Auswahl - bei Bedarf)]],VLOOKUP(BTT[[#This Row],[Hauptprozess
(Pflichtauswahl)]],Hauptprozesse[],3,FALSE)),"")</f>
        <v>FI</v>
      </c>
      <c r="G1534" t="s">
        <v>809</v>
      </c>
      <c r="H1534" t="s">
        <v>1041</v>
      </c>
      <c r="I1534" t="s">
        <v>4261</v>
      </c>
      <c r="J1534" t="str">
        <f>IFERROR(VLOOKUP(BTT[[#This Row],[Verwendete Transaktion (Pflichtauswahl)]],Transaktionen[[Transaktionen]:[Langtext]],2,FALSE),"")</f>
        <v>GIMBAA: Projekt und PSP-Stammdaten</v>
      </c>
      <c r="O1534" t="s">
        <v>83</v>
      </c>
      <c r="T1534" t="s">
        <v>83</v>
      </c>
      <c r="V1534" t="str">
        <f>IFERROR(VLOOKUP(BTT[[#This Row],[Verwendetes Formular
(Auswahl falls relevant)]],Formulare[[Formularbezeichnung]:[Formularname (technisch)]],2,FALSE),"")</f>
        <v/>
      </c>
      <c r="X1534" t="s">
        <v>83</v>
      </c>
      <c r="Y1534" s="4"/>
      <c r="AC1534" s="22" t="s">
        <v>97</v>
      </c>
      <c r="AD1534" t="s">
        <v>98</v>
      </c>
      <c r="AF1534" s="22" t="s">
        <v>97</v>
      </c>
      <c r="AJ1534" t="s">
        <v>99</v>
      </c>
      <c r="AK1534" t="str">
        <f>IF(BTT[[#This Row],[Subprozess
(optionale Auswahl)]]="","okay",IF(VLOOKUP(BTT[[#This Row],[Subprozess
(optionale Auswahl)]],BPML[[Subprozess]:[Zugeordneter Hauptprozess]],3,FALSE)=BTT[[#This Row],[Hauptprozess
(Pflichtauswahl)]],"okay","falscher Subprozess"))</f>
        <v>okay</v>
      </c>
      <c r="AL1534" t="str">
        <f>IF(aktives_Teilprojekt="Master","",IF(BTT[[#This Row],[Verantwortliches TP
(automatisch)]]=VLOOKUP(aktives_Teilprojekt,Teilprojekte[[Teilprojekte]:[Kürzel]],2,FALSE),"okay","Hauptprozess anderes TP"))</f>
        <v>okay</v>
      </c>
      <c r="AM153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34" t="str">
        <f>IFERROR(IF(BTT[[#This Row],[SAP-Modul
(Pflichtauswahl)]]&lt;&gt;VLOOKUP(BTT[[#This Row],[Verwendete Transaktion (Pflichtauswahl)]],Transaktionen[[Transaktionen]:[Modul]],3,FALSE),"Modul anders","okay"),"")</f>
        <v>Modul anders</v>
      </c>
      <c r="AP1534" t="str">
        <f>IFERROR(IF(COUNTIFS(BTT[Verwendete Transaktion (Pflichtauswahl)],BTT[[#This Row],[Verwendete Transaktion (Pflichtauswahl)]],BTT[SAP-Modul
(Pflichtauswahl)],"&lt;&gt;"&amp;BTT[[#This Row],[SAP-Modul
(Pflichtauswahl)]])&gt;0,"Modul anders","okay"),"")</f>
        <v>okay</v>
      </c>
      <c r="AQ1534" t="str">
        <f>IFERROR(IF(COUNTIFS(BTT[Verwendete Transaktion (Pflichtauswahl)],BTT[[#This Row],[Verwendete Transaktion (Pflichtauswahl)]],BTT[Verantwortliches TP
(automatisch)],"&lt;&gt;"&amp;BTT[[#This Row],[Verantwortliches TP
(automatisch)]])&gt;0,"Transaktion mehrfach","okay"),"")</f>
        <v>okay</v>
      </c>
      <c r="AR1534" t="str">
        <f>IFERROR(IF(COUNTIFS(BTT[Verwendete Transaktion (Pflichtauswahl)],BTT[[#This Row],[Verwendete Transaktion (Pflichtauswahl)]],BTT[Verantwortliches TP
(automatisch)],"&lt;&gt;"&amp;VLOOKUP(aktives_Teilprojekt,Teilprojekte[[Teilprojekte]:[Kürzel]],2,FALSE))&gt;0,"Transaktion mehrfach","okay"),"")</f>
        <v>okay</v>
      </c>
      <c r="AS1534" t="s">
        <v>4263</v>
      </c>
    </row>
    <row r="1535" spans="1:45">
      <c r="A1535" t="str">
        <f>IFERROR(IF(BTT[[#This Row],[Lfd Nr. 
(aus konsolidierter Datei)]]&lt;&gt;"",BTT[[#This Row],[Lfd Nr. 
(aus konsolidierter Datei)]],VLOOKUP(aktives_Teilprojekt,Teilprojekte[[Teilprojekte]:[Kürzel]],2,FALSE)&amp;ROW(BTT[[#This Row],[Lfd Nr.
(automatisch)]])-2),"")</f>
        <v>FI3243</v>
      </c>
      <c r="B1535" t="s">
        <v>2828</v>
      </c>
      <c r="D1535" t="s">
        <v>4258</v>
      </c>
      <c r="E1535" t="str">
        <f>IFERROR(IF(NOT(BTT[[#This Row],[Manuelle Änderung des Verantwortliches TP
(Auswahl - bei Bedarf)]]=""),BTT[[#This Row],[Manuelle Änderung des Verantwortliches TP
(Auswahl - bei Bedarf)]],VLOOKUP(BTT[[#This Row],[Hauptprozess
(Pflichtauswahl)]],Hauptprozesse[],3,FALSE)),"")</f>
        <v>FI</v>
      </c>
      <c r="G1535" t="s">
        <v>809</v>
      </c>
      <c r="H1535" t="s">
        <v>1041</v>
      </c>
      <c r="I1535" t="s">
        <v>4264</v>
      </c>
      <c r="J1535" t="str">
        <f>IFERROR(VLOOKUP(BTT[[#This Row],[Verwendete Transaktion (Pflichtauswahl)]],Transaktionen[[Transaktionen]:[Langtext]],2,FALSE),"")</f>
        <v>Istkosten aus PSP</v>
      </c>
      <c r="O1535" t="s">
        <v>83</v>
      </c>
      <c r="T1535" t="s">
        <v>83</v>
      </c>
      <c r="V1535" t="str">
        <f>IFERROR(VLOOKUP(BTT[[#This Row],[Verwendetes Formular
(Auswahl falls relevant)]],Formulare[[Formularbezeichnung]:[Formularname (technisch)]],2,FALSE),"")</f>
        <v/>
      </c>
      <c r="X1535" t="s">
        <v>83</v>
      </c>
      <c r="Y1535" s="4"/>
      <c r="AC1535" s="22" t="s">
        <v>97</v>
      </c>
      <c r="AD1535" t="s">
        <v>98</v>
      </c>
      <c r="AF1535" s="22" t="s">
        <v>97</v>
      </c>
      <c r="AJ1535" t="s">
        <v>99</v>
      </c>
      <c r="AK1535" t="str">
        <f>IF(BTT[[#This Row],[Subprozess
(optionale Auswahl)]]="","okay",IF(VLOOKUP(BTT[[#This Row],[Subprozess
(optionale Auswahl)]],BPML[[Subprozess]:[Zugeordneter Hauptprozess]],3,FALSE)=BTT[[#This Row],[Hauptprozess
(Pflichtauswahl)]],"okay","falscher Subprozess"))</f>
        <v>okay</v>
      </c>
      <c r="AL1535" t="str">
        <f>IF(aktives_Teilprojekt="Master","",IF(BTT[[#This Row],[Verantwortliches TP
(automatisch)]]=VLOOKUP(aktives_Teilprojekt,Teilprojekte[[Teilprojekte]:[Kürzel]],2,FALSE),"okay","Hauptprozess anderes TP"))</f>
        <v>okay</v>
      </c>
      <c r="AM153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35" t="str">
        <f>IFERROR(IF(BTT[[#This Row],[SAP-Modul
(Pflichtauswahl)]]&lt;&gt;VLOOKUP(BTT[[#This Row],[Verwendete Transaktion (Pflichtauswahl)]],Transaktionen[[Transaktionen]:[Modul]],3,FALSE),"Modul anders","okay"),"")</f>
        <v>okay</v>
      </c>
      <c r="AP1535" t="str">
        <f>IFERROR(IF(COUNTIFS(BTT[Verwendete Transaktion (Pflichtauswahl)],BTT[[#This Row],[Verwendete Transaktion (Pflichtauswahl)]],BTT[SAP-Modul
(Pflichtauswahl)],"&lt;&gt;"&amp;BTT[[#This Row],[SAP-Modul
(Pflichtauswahl)]])&gt;0,"Modul anders","okay"),"")</f>
        <v>okay</v>
      </c>
      <c r="AQ1535" t="str">
        <f>IFERROR(IF(COUNTIFS(BTT[Verwendete Transaktion (Pflichtauswahl)],BTT[[#This Row],[Verwendete Transaktion (Pflichtauswahl)]],BTT[Verantwortliches TP
(automatisch)],"&lt;&gt;"&amp;BTT[[#This Row],[Verantwortliches TP
(automatisch)]])&gt;0,"Transaktion mehrfach","okay"),"")</f>
        <v>okay</v>
      </c>
      <c r="AR1535" t="str">
        <f>IFERROR(IF(COUNTIFS(BTT[Verwendete Transaktion (Pflichtauswahl)],BTT[[#This Row],[Verwendete Transaktion (Pflichtauswahl)]],BTT[Verantwortliches TP
(automatisch)],"&lt;&gt;"&amp;VLOOKUP(aktives_Teilprojekt,Teilprojekte[[Teilprojekte]:[Kürzel]],2,FALSE))&gt;0,"Transaktion mehrfach","okay"),"")</f>
        <v>okay</v>
      </c>
      <c r="AS1535" t="s">
        <v>4265</v>
      </c>
    </row>
    <row r="1536" spans="1:45">
      <c r="A1536" t="str">
        <f>IFERROR(IF(BTT[[#This Row],[Lfd Nr. 
(aus konsolidierter Datei)]]&lt;&gt;"",BTT[[#This Row],[Lfd Nr. 
(aus konsolidierter Datei)]],VLOOKUP(aktives_Teilprojekt,Teilprojekte[[Teilprojekte]:[Kürzel]],2,FALSE)&amp;ROW(BTT[[#This Row],[Lfd Nr.
(automatisch)]])-2),"")</f>
        <v>FI767</v>
      </c>
      <c r="B1536" t="s">
        <v>101</v>
      </c>
      <c r="D1536" t="s">
        <v>4266</v>
      </c>
      <c r="E1536" t="str">
        <f>IFERROR(IF(NOT(BTT[[#This Row],[Manuelle Änderung des Verantwortliches TP
(Auswahl - bei Bedarf)]]=""),BTT[[#This Row],[Manuelle Änderung des Verantwortliches TP
(Auswahl - bei Bedarf)]],VLOOKUP(BTT[[#This Row],[Hauptprozess
(Pflichtauswahl)]],Hauptprozesse[],3,FALSE)),"")</f>
        <v>FI</v>
      </c>
      <c r="F1536" t="s">
        <v>5</v>
      </c>
      <c r="G1536" t="s">
        <v>1861</v>
      </c>
      <c r="I1536" t="s">
        <v>4267</v>
      </c>
      <c r="J1536" t="str">
        <f>IFERROR(VLOOKUP(BTT[[#This Row],[Verwendete Transaktion (Pflichtauswahl)]],Transaktionen[[Transaktionen]:[Langtext]],2,FALSE),"")</f>
        <v/>
      </c>
      <c r="V1536" t="str">
        <f>IFERROR(VLOOKUP(BTT[[#This Row],[Verwendetes Formular
(Auswahl falls relevant)]],Formulare[[Formularbezeichnung]:[Formularname (technisch)]],2,FALSE),"")</f>
        <v/>
      </c>
      <c r="X1536" t="s">
        <v>83</v>
      </c>
      <c r="Y1536" s="4" t="s">
        <v>4268</v>
      </c>
      <c r="AC1536" s="22" t="s">
        <v>97</v>
      </c>
      <c r="AD1536" t="s">
        <v>98</v>
      </c>
      <c r="AF1536" s="22" t="s">
        <v>97</v>
      </c>
      <c r="AJ1536" t="s">
        <v>99</v>
      </c>
      <c r="AK1536" t="str">
        <f>IF(BTT[[#This Row],[Subprozess
(optionale Auswahl)]]="","okay",IF(VLOOKUP(BTT[[#This Row],[Subprozess
(optionale Auswahl)]],BPML[[Subprozess]:[Zugeordneter Hauptprozess]],3,FALSE)=BTT[[#This Row],[Hauptprozess
(Pflichtauswahl)]],"okay","falscher Subprozess"))</f>
        <v>okay</v>
      </c>
      <c r="AL1536" t="str">
        <f>IF(aktives_Teilprojekt="Master","",IF(BTT[[#This Row],[Verantwortliches TP
(automatisch)]]=VLOOKUP(aktives_Teilprojekt,Teilprojekte[[Teilprojekte]:[Kürzel]],2,FALSE),"okay","Hauptprozess anderes TP"))</f>
        <v>okay</v>
      </c>
      <c r="AM153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36" t="str">
        <f>IFERROR(IF(BTT[[#This Row],[SAP-Modul
(Pflichtauswahl)]]&lt;&gt;VLOOKUP(BTT[[#This Row],[Verwendete Transaktion (Pflichtauswahl)]],Transaktionen[[Transaktionen]:[Modul]],3,FALSE),"Modul anders","okay"),"")</f>
        <v/>
      </c>
      <c r="AP1536" t="str">
        <f>IFERROR(IF(COUNTIFS(BTT[Verwendete Transaktion (Pflichtauswahl)],BTT[[#This Row],[Verwendete Transaktion (Pflichtauswahl)]],BTT[SAP-Modul
(Pflichtauswahl)],"&lt;&gt;"&amp;BTT[[#This Row],[SAP-Modul
(Pflichtauswahl)]])&gt;0,"Modul anders","okay"),"")</f>
        <v>okay</v>
      </c>
      <c r="AQ1536" t="str">
        <f>IFERROR(IF(COUNTIFS(BTT[Verwendete Transaktion (Pflichtauswahl)],BTT[[#This Row],[Verwendete Transaktion (Pflichtauswahl)]],BTT[Verantwortliches TP
(automatisch)],"&lt;&gt;"&amp;BTT[[#This Row],[Verantwortliches TP
(automatisch)]])&gt;0,"Transaktion mehrfach","okay"),"")</f>
        <v>okay</v>
      </c>
      <c r="AR1536" t="str">
        <f>IFERROR(IF(COUNTIFS(BTT[Verwendete Transaktion (Pflichtauswahl)],BTT[[#This Row],[Verwendete Transaktion (Pflichtauswahl)]],BTT[Verantwortliches TP
(automatisch)],"&lt;&gt;"&amp;VLOOKUP(aktives_Teilprojekt,Teilprojekte[[Teilprojekte]:[Kürzel]],2,FALSE))&gt;0,"Transaktion mehrfach","okay"),"")</f>
        <v>okay</v>
      </c>
      <c r="AS1536" t="s">
        <v>4269</v>
      </c>
    </row>
    <row r="1537" spans="1:45">
      <c r="A1537" t="str">
        <f>IFERROR(IF(BTT[[#This Row],[Lfd Nr. 
(aus konsolidierter Datei)]]&lt;&gt;"",BTT[[#This Row],[Lfd Nr. 
(aus konsolidierter Datei)]],VLOOKUP(aktives_Teilprojekt,Teilprojekte[[Teilprojekte]:[Kürzel]],2,FALSE)&amp;ROW(BTT[[#This Row],[Lfd Nr.
(automatisch)]])-2),"")</f>
        <v>FI1092</v>
      </c>
      <c r="B1537" t="s">
        <v>868</v>
      </c>
      <c r="D1537" t="s">
        <v>4270</v>
      </c>
      <c r="E1537" t="str">
        <f>IFERROR(IF(NOT(BTT[[#This Row],[Manuelle Änderung des Verantwortliches TP
(Auswahl - bei Bedarf)]]=""),BTT[[#This Row],[Manuelle Änderung des Verantwortliches TP
(Auswahl - bei Bedarf)]],VLOOKUP(BTT[[#This Row],[Hauptprozess
(Pflichtauswahl)]],Hauptprozesse[],3,FALSE)),"")</f>
        <v>FI</v>
      </c>
      <c r="G1537" t="s">
        <v>851</v>
      </c>
      <c r="H1537" t="s">
        <v>852</v>
      </c>
      <c r="I1537" t="s">
        <v>4271</v>
      </c>
      <c r="J1537" t="str">
        <f>IFERROR(VLOOKUP(BTT[[#This Row],[Verwendete Transaktion (Pflichtauswahl)]],Transaktionen[[Transaktionen]:[Langtext]],2,FALSE),"")</f>
        <v>Auflistung Flurstücke</v>
      </c>
      <c r="O1537" t="s">
        <v>83</v>
      </c>
      <c r="T1537" t="s">
        <v>83</v>
      </c>
      <c r="V1537" t="str">
        <f>IFERROR(VLOOKUP(BTT[[#This Row],[Verwendetes Formular
(Auswahl falls relevant)]],Formulare[[Formularbezeichnung]:[Formularname (technisch)]],2,FALSE),"")</f>
        <v/>
      </c>
      <c r="X1537" t="s">
        <v>83</v>
      </c>
      <c r="Y1537" s="4"/>
      <c r="AC1537" s="22" t="s">
        <v>97</v>
      </c>
      <c r="AD1537" t="s">
        <v>98</v>
      </c>
      <c r="AF1537" s="22" t="s">
        <v>97</v>
      </c>
      <c r="AI1537" t="s">
        <v>99</v>
      </c>
      <c r="AJ1537" t="s">
        <v>99</v>
      </c>
      <c r="AK1537" t="str">
        <f>IF(BTT[[#This Row],[Subprozess
(optionale Auswahl)]]="","okay",IF(VLOOKUP(BTT[[#This Row],[Subprozess
(optionale Auswahl)]],BPML[[Subprozess]:[Zugeordneter Hauptprozess]],3,FALSE)=BTT[[#This Row],[Hauptprozess
(Pflichtauswahl)]],"okay","falscher Subprozess"))</f>
        <v>okay</v>
      </c>
      <c r="AL1537" t="str">
        <f>IF(aktives_Teilprojekt="Master","",IF(BTT[[#This Row],[Verantwortliches TP
(automatisch)]]=VLOOKUP(aktives_Teilprojekt,Teilprojekte[[Teilprojekte]:[Kürzel]],2,FALSE),"okay","Hauptprozess anderes TP"))</f>
        <v>okay</v>
      </c>
      <c r="AM153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37" t="str">
        <f>IFERROR(IF(BTT[[#This Row],[SAP-Modul
(Pflichtauswahl)]]&lt;&gt;VLOOKUP(BTT[[#This Row],[Verwendete Transaktion (Pflichtauswahl)]],Transaktionen[[Transaktionen]:[Modul]],3,FALSE),"Modul anders","okay"),"")</f>
        <v>Modul anders</v>
      </c>
      <c r="AP1537" t="str">
        <f>IFERROR(IF(COUNTIFS(BTT[Verwendete Transaktion (Pflichtauswahl)],BTT[[#This Row],[Verwendete Transaktion (Pflichtauswahl)]],BTT[SAP-Modul
(Pflichtauswahl)],"&lt;&gt;"&amp;BTT[[#This Row],[SAP-Modul
(Pflichtauswahl)]])&gt;0,"Modul anders","okay"),"")</f>
        <v>okay</v>
      </c>
      <c r="AQ1537" t="str">
        <f>IFERROR(IF(COUNTIFS(BTT[Verwendete Transaktion (Pflichtauswahl)],BTT[[#This Row],[Verwendete Transaktion (Pflichtauswahl)]],BTT[Verantwortliches TP
(automatisch)],"&lt;&gt;"&amp;BTT[[#This Row],[Verantwortliches TP
(automatisch)]])&gt;0,"Transaktion mehrfach","okay"),"")</f>
        <v>okay</v>
      </c>
      <c r="AR1537" t="str">
        <f>IFERROR(IF(COUNTIFS(BTT[Verwendete Transaktion (Pflichtauswahl)],BTT[[#This Row],[Verwendete Transaktion (Pflichtauswahl)]],BTT[Verantwortliches TP
(automatisch)],"&lt;&gt;"&amp;VLOOKUP(aktives_Teilprojekt,Teilprojekte[[Teilprojekte]:[Kürzel]],2,FALSE))&gt;0,"Transaktion mehrfach","okay"),"")</f>
        <v>okay</v>
      </c>
      <c r="AS1537" t="s">
        <v>4272</v>
      </c>
    </row>
    <row r="1538" spans="1:45">
      <c r="A1538" t="str">
        <f>IFERROR(IF(BTT[[#This Row],[Lfd Nr. 
(aus konsolidierter Datei)]]&lt;&gt;"",BTT[[#This Row],[Lfd Nr. 
(aus konsolidierter Datei)]],VLOOKUP(aktives_Teilprojekt,Teilprojekte[[Teilprojekte]:[Kürzel]],2,FALSE)&amp;ROW(BTT[[#This Row],[Lfd Nr.
(automatisch)]])-2),"")</f>
        <v>FI1247</v>
      </c>
      <c r="B1538" t="s">
        <v>878</v>
      </c>
      <c r="D1538" t="s">
        <v>4273</v>
      </c>
      <c r="E1538" t="str">
        <f>IFERROR(IF(NOT(BTT[[#This Row],[Manuelle Änderung des Verantwortliches TP
(Auswahl - bei Bedarf)]]=""),BTT[[#This Row],[Manuelle Änderung des Verantwortliches TP
(Auswahl - bei Bedarf)]],VLOOKUP(BTT[[#This Row],[Hauptprozess
(Pflichtauswahl)]],Hauptprozesse[],3,FALSE)),"")</f>
        <v>FI</v>
      </c>
      <c r="G1538" t="s">
        <v>851</v>
      </c>
      <c r="H1538" t="s">
        <v>1154</v>
      </c>
      <c r="J1538" t="str">
        <f>IFERROR(VLOOKUP(BTT[[#This Row],[Verwendete Transaktion (Pflichtauswahl)]],Transaktionen[[Transaktionen]:[Langtext]],2,FALSE),"")</f>
        <v/>
      </c>
      <c r="O1538" t="s">
        <v>83</v>
      </c>
      <c r="T1538" t="s">
        <v>83</v>
      </c>
      <c r="V1538" t="str">
        <f>IFERROR(VLOOKUP(BTT[[#This Row],[Verwendetes Formular
(Auswahl falls relevant)]],Formulare[[Formularbezeichnung]:[Formularname (technisch)]],2,FALSE),"")</f>
        <v/>
      </c>
      <c r="X1538" t="s">
        <v>83</v>
      </c>
      <c r="Y1538" s="4"/>
      <c r="AC1538" s="22" t="s">
        <v>97</v>
      </c>
      <c r="AD1538" t="s">
        <v>98</v>
      </c>
      <c r="AF1538" s="22" t="s">
        <v>97</v>
      </c>
      <c r="AI1538" t="s">
        <v>85</v>
      </c>
      <c r="AJ1538" t="s">
        <v>85</v>
      </c>
      <c r="AK1538" t="str">
        <f>IF(BTT[[#This Row],[Subprozess
(optionale Auswahl)]]="","okay",IF(VLOOKUP(BTT[[#This Row],[Subprozess
(optionale Auswahl)]],BPML[[Subprozess]:[Zugeordneter Hauptprozess]],3,FALSE)=BTT[[#This Row],[Hauptprozess
(Pflichtauswahl)]],"okay","falscher Subprozess"))</f>
        <v>okay</v>
      </c>
      <c r="AL1538" t="str">
        <f>IF(aktives_Teilprojekt="Master","",IF(BTT[[#This Row],[Verantwortliches TP
(automatisch)]]=VLOOKUP(aktives_Teilprojekt,Teilprojekte[[Teilprojekte]:[Kürzel]],2,FALSE),"okay","Hauptprozess anderes TP"))</f>
        <v>okay</v>
      </c>
      <c r="AM153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38" t="str">
        <f>IFERROR(IF(BTT[[#This Row],[SAP-Modul
(Pflichtauswahl)]]&lt;&gt;VLOOKUP(BTT[[#This Row],[Verwendete Transaktion (Pflichtauswahl)]],Transaktionen[[Transaktionen]:[Modul]],3,FALSE),"Modul anders","okay"),"")</f>
        <v/>
      </c>
      <c r="AP1538" t="str">
        <f>IFERROR(IF(COUNTIFS(BTT[Verwendete Transaktion (Pflichtauswahl)],BTT[[#This Row],[Verwendete Transaktion (Pflichtauswahl)]],BTT[SAP-Modul
(Pflichtauswahl)],"&lt;&gt;"&amp;BTT[[#This Row],[SAP-Modul
(Pflichtauswahl)]])&gt;0,"Modul anders","okay"),"")</f>
        <v>okay</v>
      </c>
      <c r="AQ1538" t="str">
        <f>IFERROR(IF(COUNTIFS(BTT[Verwendete Transaktion (Pflichtauswahl)],BTT[[#This Row],[Verwendete Transaktion (Pflichtauswahl)]],BTT[Verantwortliches TP
(automatisch)],"&lt;&gt;"&amp;BTT[[#This Row],[Verantwortliches TP
(automatisch)]])&gt;0,"Transaktion mehrfach","okay"),"")</f>
        <v>okay</v>
      </c>
      <c r="AR1538" t="str">
        <f>IFERROR(IF(COUNTIFS(BTT[Verwendete Transaktion (Pflichtauswahl)],BTT[[#This Row],[Verwendete Transaktion (Pflichtauswahl)]],BTT[Verantwortliches TP
(automatisch)],"&lt;&gt;"&amp;VLOOKUP(aktives_Teilprojekt,Teilprojekte[[Teilprojekte]:[Kürzel]],2,FALSE))&gt;0,"Transaktion mehrfach","okay"),"")</f>
        <v>okay</v>
      </c>
      <c r="AS1538" t="s">
        <v>4274</v>
      </c>
    </row>
    <row r="1539" spans="1:45">
      <c r="A1539" t="str">
        <f>IFERROR(IF(BTT[[#This Row],[Lfd Nr. 
(aus konsolidierter Datei)]]&lt;&gt;"",BTT[[#This Row],[Lfd Nr. 
(aus konsolidierter Datei)]],VLOOKUP(aktives_Teilprojekt,Teilprojekte[[Teilprojekte]:[Kürzel]],2,FALSE)&amp;ROW(BTT[[#This Row],[Lfd Nr.
(automatisch)]])-2),"")</f>
        <v>FI990</v>
      </c>
      <c r="B1539" t="s">
        <v>1106</v>
      </c>
      <c r="D1539" t="s">
        <v>4275</v>
      </c>
      <c r="E1539" t="str">
        <f>IFERROR(IF(NOT(BTT[[#This Row],[Manuelle Änderung des Verantwortliches TP
(Auswahl - bei Bedarf)]]=""),BTT[[#This Row],[Manuelle Änderung des Verantwortliches TP
(Auswahl - bei Bedarf)]],VLOOKUP(BTT[[#This Row],[Hauptprozess
(Pflichtauswahl)]],Hauptprozesse[],3,FALSE)),"")</f>
        <v>FI</v>
      </c>
      <c r="G1539" t="s">
        <v>4276</v>
      </c>
      <c r="H1539" t="s">
        <v>1154</v>
      </c>
      <c r="J1539" t="str">
        <f>IFERROR(VLOOKUP(BTT[[#This Row],[Verwendete Transaktion (Pflichtauswahl)]],Transaktionen[[Transaktionen]:[Langtext]],2,FALSE),"")</f>
        <v/>
      </c>
      <c r="O1539" t="s">
        <v>83</v>
      </c>
      <c r="S1539" t="s">
        <v>4277</v>
      </c>
      <c r="T1539" t="s">
        <v>83</v>
      </c>
      <c r="V1539" t="str">
        <f>IFERROR(VLOOKUP(BTT[[#This Row],[Verwendetes Formular
(Auswahl falls relevant)]],Formulare[[Formularbezeichnung]:[Formularname (technisch)]],2,FALSE),"")</f>
        <v/>
      </c>
      <c r="X1539" t="s">
        <v>83</v>
      </c>
      <c r="Y1539" s="4"/>
      <c r="AC1539" s="22" t="s">
        <v>97</v>
      </c>
      <c r="AD1539" t="s">
        <v>98</v>
      </c>
      <c r="AF1539" s="22" t="s">
        <v>97</v>
      </c>
      <c r="AI1539" t="s">
        <v>85</v>
      </c>
      <c r="AJ1539" t="s">
        <v>85</v>
      </c>
      <c r="AK1539" t="str">
        <f>IF(BTT[[#This Row],[Subprozess
(optionale Auswahl)]]="","okay",IF(VLOOKUP(BTT[[#This Row],[Subprozess
(optionale Auswahl)]],BPML[[Subprozess]:[Zugeordneter Hauptprozess]],3,FALSE)=BTT[[#This Row],[Hauptprozess
(Pflichtauswahl)]],"okay","falscher Subprozess"))</f>
        <v>okay</v>
      </c>
      <c r="AL1539" t="str">
        <f>IF(aktives_Teilprojekt="Master","",IF(BTT[[#This Row],[Verantwortliches TP
(automatisch)]]=VLOOKUP(aktives_Teilprojekt,Teilprojekte[[Teilprojekte]:[Kürzel]],2,FALSE),"okay","Hauptprozess anderes TP"))</f>
        <v>okay</v>
      </c>
      <c r="AM153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3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39" t="str">
        <f>IFERROR(IF(BTT[[#This Row],[SAP-Modul
(Pflichtauswahl)]]&lt;&gt;VLOOKUP(BTT[[#This Row],[Verwendete Transaktion (Pflichtauswahl)]],Transaktionen[[Transaktionen]:[Modul]],3,FALSE),"Modul anders","okay"),"")</f>
        <v/>
      </c>
      <c r="AP1539" t="str">
        <f>IFERROR(IF(COUNTIFS(BTT[Verwendete Transaktion (Pflichtauswahl)],BTT[[#This Row],[Verwendete Transaktion (Pflichtauswahl)]],BTT[SAP-Modul
(Pflichtauswahl)],"&lt;&gt;"&amp;BTT[[#This Row],[SAP-Modul
(Pflichtauswahl)]])&gt;0,"Modul anders","okay"),"")</f>
        <v>okay</v>
      </c>
      <c r="AQ1539" t="str">
        <f>IFERROR(IF(COUNTIFS(BTT[Verwendete Transaktion (Pflichtauswahl)],BTT[[#This Row],[Verwendete Transaktion (Pflichtauswahl)]],BTT[Verantwortliches TP
(automatisch)],"&lt;&gt;"&amp;BTT[[#This Row],[Verantwortliches TP
(automatisch)]])&gt;0,"Transaktion mehrfach","okay"),"")</f>
        <v>okay</v>
      </c>
      <c r="AR1539" t="str">
        <f>IFERROR(IF(COUNTIFS(BTT[Verwendete Transaktion (Pflichtauswahl)],BTT[[#This Row],[Verwendete Transaktion (Pflichtauswahl)]],BTT[Verantwortliches TP
(automatisch)],"&lt;&gt;"&amp;VLOOKUP(aktives_Teilprojekt,Teilprojekte[[Teilprojekte]:[Kürzel]],2,FALSE))&gt;0,"Transaktion mehrfach","okay"),"")</f>
        <v>okay</v>
      </c>
      <c r="AS1539" t="s">
        <v>4278</v>
      </c>
    </row>
    <row r="1540" spans="1:45">
      <c r="A1540" t="str">
        <f>IFERROR(IF(BTT[[#This Row],[Lfd Nr. 
(aus konsolidierter Datei)]]&lt;&gt;"",BTT[[#This Row],[Lfd Nr. 
(aus konsolidierter Datei)]],VLOOKUP(aktives_Teilprojekt,Teilprojekte[[Teilprojekte]:[Kürzel]],2,FALSE)&amp;ROW(BTT[[#This Row],[Lfd Nr.
(automatisch)]])-2),"")</f>
        <v>FI812</v>
      </c>
      <c r="B1540" t="s">
        <v>868</v>
      </c>
      <c r="D1540" t="s">
        <v>4279</v>
      </c>
      <c r="E1540" t="str">
        <f>IFERROR(IF(NOT(BTT[[#This Row],[Manuelle Änderung des Verantwortliches TP
(Auswahl - bei Bedarf)]]=""),BTT[[#This Row],[Manuelle Änderung des Verantwortliches TP
(Auswahl - bei Bedarf)]],VLOOKUP(BTT[[#This Row],[Hauptprozess
(Pflichtauswahl)]],Hauptprozesse[],3,FALSE)),"")</f>
        <v>FI</v>
      </c>
      <c r="G1540" t="s">
        <v>754</v>
      </c>
      <c r="J1540" t="str">
        <f>IFERROR(VLOOKUP(BTT[[#This Row],[Verwendete Transaktion (Pflichtauswahl)]],Transaktionen[[Transaktionen]:[Langtext]],2,FALSE),"")</f>
        <v/>
      </c>
      <c r="O1540" t="s">
        <v>83</v>
      </c>
      <c r="T1540" t="s">
        <v>83</v>
      </c>
      <c r="V1540" t="str">
        <f>IFERROR(VLOOKUP(BTT[[#This Row],[Verwendetes Formular
(Auswahl falls relevant)]],Formulare[[Formularbezeichnung]:[Formularname (technisch)]],2,FALSE),"")</f>
        <v/>
      </c>
      <c r="X1540" t="s">
        <v>83</v>
      </c>
      <c r="Y1540" s="4"/>
      <c r="AC1540" s="22" t="s">
        <v>97</v>
      </c>
      <c r="AD1540" t="s">
        <v>98</v>
      </c>
      <c r="AF1540" s="22" t="s">
        <v>97</v>
      </c>
      <c r="AJ1540" t="s">
        <v>99</v>
      </c>
      <c r="AK1540" t="str">
        <f>IF(BTT[[#This Row],[Subprozess
(optionale Auswahl)]]="","okay",IF(VLOOKUP(BTT[[#This Row],[Subprozess
(optionale Auswahl)]],BPML[[Subprozess]:[Zugeordneter Hauptprozess]],3,FALSE)=BTT[[#This Row],[Hauptprozess
(Pflichtauswahl)]],"okay","falscher Subprozess"))</f>
        <v>okay</v>
      </c>
      <c r="AL1540" t="str">
        <f>IF(aktives_Teilprojekt="Master","",IF(BTT[[#This Row],[Verantwortliches TP
(automatisch)]]=VLOOKUP(aktives_Teilprojekt,Teilprojekte[[Teilprojekte]:[Kürzel]],2,FALSE),"okay","Hauptprozess anderes TP"))</f>
        <v>okay</v>
      </c>
      <c r="AM1540"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0"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40" t="str">
        <f>IFERROR(IF(BTT[[#This Row],[SAP-Modul
(Pflichtauswahl)]]&lt;&gt;VLOOKUP(BTT[[#This Row],[Verwendete Transaktion (Pflichtauswahl)]],Transaktionen[[Transaktionen]:[Modul]],3,FALSE),"Modul anders","okay"),"")</f>
        <v/>
      </c>
      <c r="AP1540" t="str">
        <f>IFERROR(IF(COUNTIFS(BTT[Verwendete Transaktion (Pflichtauswahl)],BTT[[#This Row],[Verwendete Transaktion (Pflichtauswahl)]],BTT[SAP-Modul
(Pflichtauswahl)],"&lt;&gt;"&amp;BTT[[#This Row],[SAP-Modul
(Pflichtauswahl)]])&gt;0,"Modul anders","okay"),"")</f>
        <v>okay</v>
      </c>
      <c r="AQ1540" t="str">
        <f>IFERROR(IF(COUNTIFS(BTT[Verwendete Transaktion (Pflichtauswahl)],BTT[[#This Row],[Verwendete Transaktion (Pflichtauswahl)]],BTT[Verantwortliches TP
(automatisch)],"&lt;&gt;"&amp;BTT[[#This Row],[Verantwortliches TP
(automatisch)]])&gt;0,"Transaktion mehrfach","okay"),"")</f>
        <v>okay</v>
      </c>
      <c r="AR1540" t="str">
        <f>IFERROR(IF(COUNTIFS(BTT[Verwendete Transaktion (Pflichtauswahl)],BTT[[#This Row],[Verwendete Transaktion (Pflichtauswahl)]],BTT[Verantwortliches TP
(automatisch)],"&lt;&gt;"&amp;VLOOKUP(aktives_Teilprojekt,Teilprojekte[[Teilprojekte]:[Kürzel]],2,FALSE))&gt;0,"Transaktion mehrfach","okay"),"")</f>
        <v>okay</v>
      </c>
      <c r="AS1540" t="s">
        <v>4280</v>
      </c>
    </row>
    <row r="1541" spans="1:45">
      <c r="A1541" t="str">
        <f>IFERROR(IF(BTT[[#This Row],[Lfd Nr. 
(aus konsolidierter Datei)]]&lt;&gt;"",BTT[[#This Row],[Lfd Nr. 
(aus konsolidierter Datei)]],VLOOKUP(aktives_Teilprojekt,Teilprojekte[[Teilprojekte]:[Kürzel]],2,FALSE)&amp;ROW(BTT[[#This Row],[Lfd Nr.
(automatisch)]])-2),"")</f>
        <v>FI1685</v>
      </c>
      <c r="B1541" t="s">
        <v>1214</v>
      </c>
      <c r="D1541" t="s">
        <v>4281</v>
      </c>
      <c r="E1541" t="str">
        <f>IFERROR(IF(NOT(BTT[[#This Row],[Manuelle Änderung des Verantwortliches TP
(Auswahl - bei Bedarf)]]=""),BTT[[#This Row],[Manuelle Änderung des Verantwortliches TP
(Auswahl - bei Bedarf)]],VLOOKUP(BTT[[#This Row],[Hauptprozess
(Pflichtauswahl)]],Hauptprozesse[],3,FALSE)),"")</f>
        <v>FI</v>
      </c>
      <c r="G1541" t="s">
        <v>4282</v>
      </c>
      <c r="H1541" t="s">
        <v>5</v>
      </c>
      <c r="I1541" t="s">
        <v>1338</v>
      </c>
      <c r="J1541" t="str">
        <f>IFERROR(VLOOKUP(BTT[[#This Row],[Verwendete Transaktion (Pflichtauswahl)]],Transaktionen[[Transaktionen]:[Langtext]],2,FALSE),"")</f>
        <v>Parameter für maschinelle Zahlung</v>
      </c>
      <c r="O1541" t="s">
        <v>83</v>
      </c>
      <c r="T1541" t="s">
        <v>83</v>
      </c>
      <c r="V1541" t="str">
        <f>IFERROR(VLOOKUP(BTT[[#This Row],[Verwendetes Formular
(Auswahl falls relevant)]],Formulare[[Formularbezeichnung]:[Formularname (technisch)]],2,FALSE),"")</f>
        <v/>
      </c>
      <c r="X1541" t="s">
        <v>83</v>
      </c>
      <c r="Y1541" s="4"/>
      <c r="AB1541" t="s">
        <v>85</v>
      </c>
      <c r="AC1541" s="22" t="s">
        <v>97</v>
      </c>
      <c r="AD1541" t="s">
        <v>87</v>
      </c>
      <c r="AF1541" t="s">
        <v>4283</v>
      </c>
      <c r="AI1541" t="s">
        <v>85</v>
      </c>
      <c r="AJ1541" t="s">
        <v>85</v>
      </c>
      <c r="AK1541" t="str">
        <f>IF(BTT[[#This Row],[Subprozess
(optionale Auswahl)]]="","okay",IF(VLOOKUP(BTT[[#This Row],[Subprozess
(optionale Auswahl)]],BPML[[Subprozess]:[Zugeordneter Hauptprozess]],3,FALSE)=BTT[[#This Row],[Hauptprozess
(Pflichtauswahl)]],"okay","falscher Subprozess"))</f>
        <v>okay</v>
      </c>
      <c r="AL1541" t="str">
        <f>IF(aktives_Teilprojekt="Master","",IF(BTT[[#This Row],[Verantwortliches TP
(automatisch)]]=VLOOKUP(aktives_Teilprojekt,Teilprojekte[[Teilprojekte]:[Kürzel]],2,FALSE),"okay","Hauptprozess anderes TP"))</f>
        <v>okay</v>
      </c>
      <c r="AM1541"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1"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41" t="str">
        <f>IFERROR(IF(BTT[[#This Row],[SAP-Modul
(Pflichtauswahl)]]&lt;&gt;VLOOKUP(BTT[[#This Row],[Verwendete Transaktion (Pflichtauswahl)]],Transaktionen[[Transaktionen]:[Modul]],3,FALSE),"Modul anders","okay"),"")</f>
        <v>Modul anders</v>
      </c>
      <c r="AP1541" t="str">
        <f>IFERROR(IF(COUNTIFS(BTT[Verwendete Transaktion (Pflichtauswahl)],BTT[[#This Row],[Verwendete Transaktion (Pflichtauswahl)]],BTT[SAP-Modul
(Pflichtauswahl)],"&lt;&gt;"&amp;BTT[[#This Row],[SAP-Modul
(Pflichtauswahl)]])&gt;0,"Modul anders","okay"),"")</f>
        <v>Modul anders</v>
      </c>
      <c r="AQ1541" t="str">
        <f>IFERROR(IF(COUNTIFS(BTT[Verwendete Transaktion (Pflichtauswahl)],BTT[[#This Row],[Verwendete Transaktion (Pflichtauswahl)]],BTT[Verantwortliches TP
(automatisch)],"&lt;&gt;"&amp;BTT[[#This Row],[Verantwortliches TP
(automatisch)]])&gt;0,"Transaktion mehrfach","okay"),"")</f>
        <v>okay</v>
      </c>
      <c r="AR1541" t="str">
        <f>IFERROR(IF(COUNTIFS(BTT[Verwendete Transaktion (Pflichtauswahl)],BTT[[#This Row],[Verwendete Transaktion (Pflichtauswahl)]],BTT[Verantwortliches TP
(automatisch)],"&lt;&gt;"&amp;VLOOKUP(aktives_Teilprojekt,Teilprojekte[[Teilprojekte]:[Kürzel]],2,FALSE))&gt;0,"Transaktion mehrfach","okay"),"")</f>
        <v>okay</v>
      </c>
      <c r="AS1541" t="s">
        <v>4284</v>
      </c>
    </row>
    <row r="1542" spans="1:45">
      <c r="A1542" t="str">
        <f>IFERROR(IF(BTT[[#This Row],[Lfd Nr. 
(aus konsolidierter Datei)]]&lt;&gt;"",BTT[[#This Row],[Lfd Nr. 
(aus konsolidierter Datei)]],VLOOKUP(aktives_Teilprojekt,Teilprojekte[[Teilprojekte]:[Kürzel]],2,FALSE)&amp;ROW(BTT[[#This Row],[Lfd Nr.
(automatisch)]])-2),"")</f>
        <v>FI1798</v>
      </c>
      <c r="B1542" t="s">
        <v>1390</v>
      </c>
      <c r="D1542" t="s">
        <v>4285</v>
      </c>
      <c r="E1542" t="str">
        <f>IFERROR(IF(NOT(BTT[[#This Row],[Manuelle Änderung des Verantwortliches TP
(Auswahl - bei Bedarf)]]=""),BTT[[#This Row],[Manuelle Änderung des Verantwortliches TP
(Auswahl - bei Bedarf)]],VLOOKUP(BTT[[#This Row],[Hauptprozess
(Pflichtauswahl)]],Hauptprozesse[],3,FALSE)),"")</f>
        <v>FI</v>
      </c>
      <c r="G1542" t="s">
        <v>1392</v>
      </c>
      <c r="J1542" t="str">
        <f>IFERROR(VLOOKUP(BTT[[#This Row],[Verwendete Transaktion (Pflichtauswahl)]],Transaktionen[[Transaktionen]:[Langtext]],2,FALSE),"")</f>
        <v/>
      </c>
      <c r="O1542" t="s">
        <v>83</v>
      </c>
      <c r="T1542" t="s">
        <v>83</v>
      </c>
      <c r="V1542" t="str">
        <f>IFERROR(VLOOKUP(BTT[[#This Row],[Verwendetes Formular
(Auswahl falls relevant)]],Formulare[[Formularbezeichnung]:[Formularname (technisch)]],2,FALSE),"")</f>
        <v/>
      </c>
      <c r="X1542" t="s">
        <v>83</v>
      </c>
      <c r="Y1542" s="4"/>
      <c r="AC1542" s="22" t="s">
        <v>97</v>
      </c>
      <c r="AD1542" t="s">
        <v>98</v>
      </c>
      <c r="AF1542" s="22" t="s">
        <v>97</v>
      </c>
      <c r="AI1542" t="s">
        <v>85</v>
      </c>
      <c r="AJ1542" t="s">
        <v>85</v>
      </c>
      <c r="AK1542" t="str">
        <f>IF(BTT[[#This Row],[Subprozess
(optionale Auswahl)]]="","okay",IF(VLOOKUP(BTT[[#This Row],[Subprozess
(optionale Auswahl)]],BPML[[Subprozess]:[Zugeordneter Hauptprozess]],3,FALSE)=BTT[[#This Row],[Hauptprozess
(Pflichtauswahl)]],"okay","falscher Subprozess"))</f>
        <v>okay</v>
      </c>
      <c r="AL1542" t="str">
        <f>IF(aktives_Teilprojekt="Master","",IF(BTT[[#This Row],[Verantwortliches TP
(automatisch)]]=VLOOKUP(aktives_Teilprojekt,Teilprojekte[[Teilprojekte]:[Kürzel]],2,FALSE),"okay","Hauptprozess anderes TP"))</f>
        <v>okay</v>
      </c>
      <c r="AM1542"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2"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42" t="str">
        <f>IFERROR(IF(BTT[[#This Row],[SAP-Modul
(Pflichtauswahl)]]&lt;&gt;VLOOKUP(BTT[[#This Row],[Verwendete Transaktion (Pflichtauswahl)]],Transaktionen[[Transaktionen]:[Modul]],3,FALSE),"Modul anders","okay"),"")</f>
        <v/>
      </c>
      <c r="AP1542" t="str">
        <f>IFERROR(IF(COUNTIFS(BTT[Verwendete Transaktion (Pflichtauswahl)],BTT[[#This Row],[Verwendete Transaktion (Pflichtauswahl)]],BTT[SAP-Modul
(Pflichtauswahl)],"&lt;&gt;"&amp;BTT[[#This Row],[SAP-Modul
(Pflichtauswahl)]])&gt;0,"Modul anders","okay"),"")</f>
        <v>okay</v>
      </c>
      <c r="AQ1542" t="str">
        <f>IFERROR(IF(COUNTIFS(BTT[Verwendete Transaktion (Pflichtauswahl)],BTT[[#This Row],[Verwendete Transaktion (Pflichtauswahl)]],BTT[Verantwortliches TP
(automatisch)],"&lt;&gt;"&amp;BTT[[#This Row],[Verantwortliches TP
(automatisch)]])&gt;0,"Transaktion mehrfach","okay"),"")</f>
        <v>okay</v>
      </c>
      <c r="AR1542" t="str">
        <f>IFERROR(IF(COUNTIFS(BTT[Verwendete Transaktion (Pflichtauswahl)],BTT[[#This Row],[Verwendete Transaktion (Pflichtauswahl)]],BTT[Verantwortliches TP
(automatisch)],"&lt;&gt;"&amp;VLOOKUP(aktives_Teilprojekt,Teilprojekte[[Teilprojekte]:[Kürzel]],2,FALSE))&gt;0,"Transaktion mehrfach","okay"),"")</f>
        <v>okay</v>
      </c>
      <c r="AS1542" t="s">
        <v>4286</v>
      </c>
    </row>
    <row r="1543" spans="1:45">
      <c r="A1543" t="str">
        <f>IFERROR(IF(BTT[[#This Row],[Lfd Nr. 
(aus konsolidierter Datei)]]&lt;&gt;"",BTT[[#This Row],[Lfd Nr. 
(aus konsolidierter Datei)]],VLOOKUP(aktives_Teilprojekt,Teilprojekte[[Teilprojekte]:[Kürzel]],2,FALSE)&amp;ROW(BTT[[#This Row],[Lfd Nr.
(automatisch)]])-2),"")</f>
        <v>FI1403</v>
      </c>
      <c r="B1543" t="s">
        <v>746</v>
      </c>
      <c r="D1543" t="s">
        <v>4287</v>
      </c>
      <c r="E1543" t="str">
        <f>IFERROR(IF(NOT(BTT[[#This Row],[Manuelle Änderung des Verantwortliches TP
(Auswahl - bei Bedarf)]]=""),BTT[[#This Row],[Manuelle Änderung des Verantwortliches TP
(Auswahl - bei Bedarf)]],VLOOKUP(BTT[[#This Row],[Hauptprozess
(Pflichtauswahl)]],Hauptprozesse[],3,FALSE)),"")</f>
        <v>FI</v>
      </c>
      <c r="G1543" t="s">
        <v>4288</v>
      </c>
      <c r="J1543" t="str">
        <f>IFERROR(VLOOKUP(BTT[[#This Row],[Verwendete Transaktion (Pflichtauswahl)]],Transaktionen[[Transaktionen]:[Langtext]],2,FALSE),"")</f>
        <v/>
      </c>
      <c r="O1543" t="s">
        <v>83</v>
      </c>
      <c r="R1543" t="s">
        <v>1167</v>
      </c>
      <c r="T1543" t="s">
        <v>83</v>
      </c>
      <c r="V1543" t="str">
        <f>IFERROR(VLOOKUP(BTT[[#This Row],[Verwendetes Formular
(Auswahl falls relevant)]],Formulare[[Formularbezeichnung]:[Formularname (technisch)]],2,FALSE),"")</f>
        <v/>
      </c>
      <c r="X1543" t="s">
        <v>83</v>
      </c>
      <c r="Y1543" s="4"/>
      <c r="AC1543" s="22" t="s">
        <v>97</v>
      </c>
      <c r="AD1543" t="s">
        <v>98</v>
      </c>
      <c r="AF1543" s="22" t="s">
        <v>97</v>
      </c>
      <c r="AI1543" t="s">
        <v>85</v>
      </c>
      <c r="AJ1543" t="s">
        <v>85</v>
      </c>
      <c r="AK1543" t="str">
        <f>IF(BTT[[#This Row],[Subprozess
(optionale Auswahl)]]="","okay",IF(VLOOKUP(BTT[[#This Row],[Subprozess
(optionale Auswahl)]],BPML[[Subprozess]:[Zugeordneter Hauptprozess]],3,FALSE)=BTT[[#This Row],[Hauptprozess
(Pflichtauswahl)]],"okay","falscher Subprozess"))</f>
        <v>okay</v>
      </c>
      <c r="AL1543" t="str">
        <f>IF(aktives_Teilprojekt="Master","",IF(BTT[[#This Row],[Verantwortliches TP
(automatisch)]]=VLOOKUP(aktives_Teilprojekt,Teilprojekte[[Teilprojekte]:[Kürzel]],2,FALSE),"okay","Hauptprozess anderes TP"))</f>
        <v>okay</v>
      </c>
      <c r="AM1543"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3"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43" t="str">
        <f>IFERROR(IF(BTT[[#This Row],[SAP-Modul
(Pflichtauswahl)]]&lt;&gt;VLOOKUP(BTT[[#This Row],[Verwendete Transaktion (Pflichtauswahl)]],Transaktionen[[Transaktionen]:[Modul]],3,FALSE),"Modul anders","okay"),"")</f>
        <v/>
      </c>
      <c r="AP1543" t="str">
        <f>IFERROR(IF(COUNTIFS(BTT[Verwendete Transaktion (Pflichtauswahl)],BTT[[#This Row],[Verwendete Transaktion (Pflichtauswahl)]],BTT[SAP-Modul
(Pflichtauswahl)],"&lt;&gt;"&amp;BTT[[#This Row],[SAP-Modul
(Pflichtauswahl)]])&gt;0,"Modul anders","okay"),"")</f>
        <v>okay</v>
      </c>
      <c r="AQ1543" t="str">
        <f>IFERROR(IF(COUNTIFS(BTT[Verwendete Transaktion (Pflichtauswahl)],BTT[[#This Row],[Verwendete Transaktion (Pflichtauswahl)]],BTT[Verantwortliches TP
(automatisch)],"&lt;&gt;"&amp;BTT[[#This Row],[Verantwortliches TP
(automatisch)]])&gt;0,"Transaktion mehrfach","okay"),"")</f>
        <v>okay</v>
      </c>
      <c r="AR1543" t="str">
        <f>IFERROR(IF(COUNTIFS(BTT[Verwendete Transaktion (Pflichtauswahl)],BTT[[#This Row],[Verwendete Transaktion (Pflichtauswahl)]],BTT[Verantwortliches TP
(automatisch)],"&lt;&gt;"&amp;VLOOKUP(aktives_Teilprojekt,Teilprojekte[[Teilprojekte]:[Kürzel]],2,FALSE))&gt;0,"Transaktion mehrfach","okay"),"")</f>
        <v>okay</v>
      </c>
      <c r="AS1543" t="s">
        <v>4289</v>
      </c>
    </row>
    <row r="1544" spans="1:45">
      <c r="A1544" t="str">
        <f>IFERROR(IF(BTT[[#This Row],[Lfd Nr. 
(aus konsolidierter Datei)]]&lt;&gt;"",BTT[[#This Row],[Lfd Nr. 
(aus konsolidierter Datei)]],VLOOKUP(aktives_Teilprojekt,Teilprojekte[[Teilprojekte]:[Kürzel]],2,FALSE)&amp;ROW(BTT[[#This Row],[Lfd Nr.
(automatisch)]])-2),"")</f>
        <v>FI1282</v>
      </c>
      <c r="B1544" t="s">
        <v>2820</v>
      </c>
      <c r="D1544" t="s">
        <v>3510</v>
      </c>
      <c r="E1544" t="str">
        <f>IFERROR(IF(NOT(BTT[[#This Row],[Manuelle Änderung des Verantwortliches TP
(Auswahl - bei Bedarf)]]=""),BTT[[#This Row],[Manuelle Änderung des Verantwortliches TP
(Auswahl - bei Bedarf)]],VLOOKUP(BTT[[#This Row],[Hauptprozess
(Pflichtauswahl)]],Hauptprozesse[],3,FALSE)),"")</f>
        <v>FI</v>
      </c>
      <c r="J1544" t="str">
        <f>IFERROR(VLOOKUP(BTT[[#This Row],[Verwendete Transaktion (Pflichtauswahl)]],Transaktionen[[Transaktionen]:[Langtext]],2,FALSE),"")</f>
        <v/>
      </c>
      <c r="O1544" t="s">
        <v>83</v>
      </c>
      <c r="T1544" t="s">
        <v>83</v>
      </c>
      <c r="V1544" t="str">
        <f>IFERROR(VLOOKUP(BTT[[#This Row],[Verwendetes Formular
(Auswahl falls relevant)]],Formulare[[Formularbezeichnung]:[Formularname (technisch)]],2,FALSE),"")</f>
        <v/>
      </c>
      <c r="X1544" t="s">
        <v>83</v>
      </c>
      <c r="Y1544" s="4"/>
      <c r="AC1544" s="22" t="s">
        <v>97</v>
      </c>
      <c r="AD1544" t="s">
        <v>98</v>
      </c>
      <c r="AF1544" s="22" t="s">
        <v>97</v>
      </c>
      <c r="AJ1544" t="s">
        <v>99</v>
      </c>
      <c r="AK1544" t="str">
        <f>IF(BTT[[#This Row],[Subprozess
(optionale Auswahl)]]="","okay",IF(VLOOKUP(BTT[[#This Row],[Subprozess
(optionale Auswahl)]],BPML[[Subprozess]:[Zugeordneter Hauptprozess]],3,FALSE)=BTT[[#This Row],[Hauptprozess
(Pflichtauswahl)]],"okay","falscher Subprozess"))</f>
        <v>okay</v>
      </c>
      <c r="AL1544" t="str">
        <f>IF(aktives_Teilprojekt="Master","",IF(BTT[[#This Row],[Verantwortliches TP
(automatisch)]]=VLOOKUP(aktives_Teilprojekt,Teilprojekte[[Teilprojekte]:[Kürzel]],2,FALSE),"okay","Hauptprozess anderes TP"))</f>
        <v>okay</v>
      </c>
      <c r="AM1544"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4"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44" t="str">
        <f>IFERROR(IF(BTT[[#This Row],[SAP-Modul
(Pflichtauswahl)]]&lt;&gt;VLOOKUP(BTT[[#This Row],[Verwendete Transaktion (Pflichtauswahl)]],Transaktionen[[Transaktionen]:[Modul]],3,FALSE),"Modul anders","okay"),"")</f>
        <v/>
      </c>
      <c r="AP1544" t="str">
        <f>IFERROR(IF(COUNTIFS(BTT[Verwendete Transaktion (Pflichtauswahl)],BTT[[#This Row],[Verwendete Transaktion (Pflichtauswahl)]],BTT[SAP-Modul
(Pflichtauswahl)],"&lt;&gt;"&amp;BTT[[#This Row],[SAP-Modul
(Pflichtauswahl)]])&gt;0,"Modul anders","okay"),"")</f>
        <v>okay</v>
      </c>
      <c r="AQ1544" t="str">
        <f>IFERROR(IF(COUNTIFS(BTT[Verwendete Transaktion (Pflichtauswahl)],BTT[[#This Row],[Verwendete Transaktion (Pflichtauswahl)]],BTT[Verantwortliches TP
(automatisch)],"&lt;&gt;"&amp;BTT[[#This Row],[Verantwortliches TP
(automatisch)]])&gt;0,"Transaktion mehrfach","okay"),"")</f>
        <v>okay</v>
      </c>
      <c r="AR1544" t="str">
        <f>IFERROR(IF(COUNTIFS(BTT[Verwendete Transaktion (Pflichtauswahl)],BTT[[#This Row],[Verwendete Transaktion (Pflichtauswahl)]],BTT[Verantwortliches TP
(automatisch)],"&lt;&gt;"&amp;VLOOKUP(aktives_Teilprojekt,Teilprojekte[[Teilprojekte]:[Kürzel]],2,FALSE))&gt;0,"Transaktion mehrfach","okay"),"")</f>
        <v>okay</v>
      </c>
      <c r="AS1544" t="s">
        <v>4290</v>
      </c>
    </row>
    <row r="1545" spans="1:45">
      <c r="A1545" t="str">
        <f>IFERROR(IF(BTT[[#This Row],[Lfd Nr. 
(aus konsolidierter Datei)]]&lt;&gt;"",BTT[[#This Row],[Lfd Nr. 
(aus konsolidierter Datei)]],VLOOKUP(aktives_Teilprojekt,Teilprojekte[[Teilprojekte]:[Kürzel]],2,FALSE)&amp;ROW(BTT[[#This Row],[Lfd Nr.
(automatisch)]])-2),"")</f>
        <v>FI2166</v>
      </c>
      <c r="B1545" t="s">
        <v>101</v>
      </c>
      <c r="D1545" t="s">
        <v>102</v>
      </c>
      <c r="E1545" t="str">
        <f>IFERROR(IF(NOT(BTT[[#This Row],[Manuelle Änderung des Verantwortliches TP
(Auswahl - bei Bedarf)]]=""),BTT[[#This Row],[Manuelle Änderung des Verantwortliches TP
(Auswahl - bei Bedarf)]],VLOOKUP(BTT[[#This Row],[Hauptprozess
(Pflichtauswahl)]],Hauptprozesse[],3,FALSE)),"")</f>
        <v>FI</v>
      </c>
      <c r="F1545" t="s">
        <v>5</v>
      </c>
      <c r="H1545" t="s">
        <v>792</v>
      </c>
      <c r="J1545" t="str">
        <f>IFERROR(VLOOKUP(BTT[[#This Row],[Verwendete Transaktion (Pflichtauswahl)]],Transaktionen[[Transaktionen]:[Langtext]],2,FALSE),"")</f>
        <v/>
      </c>
      <c r="V1545" t="str">
        <f>IFERROR(VLOOKUP(BTT[[#This Row],[Verwendetes Formular
(Auswahl falls relevant)]],Formulare[[Formularbezeichnung]:[Formularname (technisch)]],2,FALSE),"")</f>
        <v/>
      </c>
      <c r="X1545" t="s">
        <v>83</v>
      </c>
      <c r="Y1545" s="4"/>
      <c r="AC1545" s="22" t="s">
        <v>97</v>
      </c>
      <c r="AD1545" t="s">
        <v>98</v>
      </c>
      <c r="AF1545" s="22" t="s">
        <v>97</v>
      </c>
      <c r="AJ1545" t="s">
        <v>99</v>
      </c>
      <c r="AK1545" t="str">
        <f>IF(BTT[[#This Row],[Subprozess
(optionale Auswahl)]]="","okay",IF(VLOOKUP(BTT[[#This Row],[Subprozess
(optionale Auswahl)]],BPML[[Subprozess]:[Zugeordneter Hauptprozess]],3,FALSE)=BTT[[#This Row],[Hauptprozess
(Pflichtauswahl)]],"okay","falscher Subprozess"))</f>
        <v>okay</v>
      </c>
      <c r="AL1545" t="str">
        <f>IF(aktives_Teilprojekt="Master","",IF(BTT[[#This Row],[Verantwortliches TP
(automatisch)]]=VLOOKUP(aktives_Teilprojekt,Teilprojekte[[Teilprojekte]:[Kürzel]],2,FALSE),"okay","Hauptprozess anderes TP"))</f>
        <v>okay</v>
      </c>
      <c r="AM1545"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5"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45" t="str">
        <f>IFERROR(IF(BTT[[#This Row],[SAP-Modul
(Pflichtauswahl)]]&lt;&gt;VLOOKUP(BTT[[#This Row],[Verwendete Transaktion (Pflichtauswahl)]],Transaktionen[[Transaktionen]:[Modul]],3,FALSE),"Modul anders","okay"),"")</f>
        <v/>
      </c>
      <c r="AP1545" t="str">
        <f>IFERROR(IF(COUNTIFS(BTT[Verwendete Transaktion (Pflichtauswahl)],BTT[[#This Row],[Verwendete Transaktion (Pflichtauswahl)]],BTT[SAP-Modul
(Pflichtauswahl)],"&lt;&gt;"&amp;BTT[[#This Row],[SAP-Modul
(Pflichtauswahl)]])&gt;0,"Modul anders","okay"),"")</f>
        <v>okay</v>
      </c>
      <c r="AQ1545" t="str">
        <f>IFERROR(IF(COUNTIFS(BTT[Verwendete Transaktion (Pflichtauswahl)],BTT[[#This Row],[Verwendete Transaktion (Pflichtauswahl)]],BTT[Verantwortliches TP
(automatisch)],"&lt;&gt;"&amp;BTT[[#This Row],[Verantwortliches TP
(automatisch)]])&gt;0,"Transaktion mehrfach","okay"),"")</f>
        <v>okay</v>
      </c>
      <c r="AR1545" t="str">
        <f>IFERROR(IF(COUNTIFS(BTT[Verwendete Transaktion (Pflichtauswahl)],BTT[[#This Row],[Verwendete Transaktion (Pflichtauswahl)]],BTT[Verantwortliches TP
(automatisch)],"&lt;&gt;"&amp;VLOOKUP(aktives_Teilprojekt,Teilprojekte[[Teilprojekte]:[Kürzel]],2,FALSE))&gt;0,"Transaktion mehrfach","okay"),"")</f>
        <v>okay</v>
      </c>
      <c r="AS1545" t="s">
        <v>4291</v>
      </c>
    </row>
    <row r="1546" spans="1:45" ht="90">
      <c r="A1546" t="str">
        <f>IFERROR(IF(BTT[[#This Row],[Lfd Nr. 
(aus konsolidierter Datei)]]&lt;&gt;"",BTT[[#This Row],[Lfd Nr. 
(aus konsolidierter Datei)]],VLOOKUP(aktives_Teilprojekt,Teilprojekte[[Teilprojekte]:[Kürzel]],2,FALSE)&amp;ROW(BTT[[#This Row],[Lfd Nr.
(automatisch)]])-2),"")</f>
        <v>FI141</v>
      </c>
      <c r="B1546" t="s">
        <v>79</v>
      </c>
      <c r="D1546" t="s">
        <v>4292</v>
      </c>
      <c r="E1546" t="str">
        <f>IFERROR(IF(NOT(BTT[[#This Row],[Manuelle Änderung des Verantwortliches TP
(Auswahl - bei Bedarf)]]=""),BTT[[#This Row],[Manuelle Änderung des Verantwortliches TP
(Auswahl - bei Bedarf)]],VLOOKUP(BTT[[#This Row],[Hauptprozess
(Pflichtauswahl)]],Hauptprozesse[],3,FALSE)),"")</f>
        <v>FI</v>
      </c>
      <c r="J1546" t="str">
        <f>IFERROR(VLOOKUP(BTT[[#This Row],[Verwendete Transaktion (Pflichtauswahl)]],Transaktionen[[Transaktionen]:[Langtext]],2,FALSE),"")</f>
        <v/>
      </c>
      <c r="O1546" t="s">
        <v>83</v>
      </c>
      <c r="T1546" t="s">
        <v>83</v>
      </c>
      <c r="V1546" t="str">
        <f>IFERROR(VLOOKUP(BTT[[#This Row],[Verwendetes Formular
(Auswahl falls relevant)]],Formulare[[Formularbezeichnung]:[Formularname (technisch)]],2,FALSE),"")</f>
        <v/>
      </c>
      <c r="X1546" t="s">
        <v>83</v>
      </c>
      <c r="Y1546" s="4" t="s">
        <v>4293</v>
      </c>
      <c r="AC1546" s="22" t="s">
        <v>97</v>
      </c>
      <c r="AD1546" t="s">
        <v>98</v>
      </c>
      <c r="AF1546" s="22" t="s">
        <v>97</v>
      </c>
      <c r="AI1546" t="s">
        <v>85</v>
      </c>
      <c r="AJ1546" t="s">
        <v>85</v>
      </c>
      <c r="AK1546" t="str">
        <f>IF(BTT[[#This Row],[Subprozess
(optionale Auswahl)]]="","okay",IF(VLOOKUP(BTT[[#This Row],[Subprozess
(optionale Auswahl)]],BPML[[Subprozess]:[Zugeordneter Hauptprozess]],3,FALSE)=BTT[[#This Row],[Hauptprozess
(Pflichtauswahl)]],"okay","falscher Subprozess"))</f>
        <v>okay</v>
      </c>
      <c r="AL1546" t="str">
        <f>IF(aktives_Teilprojekt="Master","",IF(BTT[[#This Row],[Verantwortliches TP
(automatisch)]]=VLOOKUP(aktives_Teilprojekt,Teilprojekte[[Teilprojekte]:[Kürzel]],2,FALSE),"okay","Hauptprozess anderes TP"))</f>
        <v>okay</v>
      </c>
      <c r="AM1546"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6"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okay</v>
      </c>
      <c r="AO1546" t="str">
        <f>IFERROR(IF(BTT[[#This Row],[SAP-Modul
(Pflichtauswahl)]]&lt;&gt;VLOOKUP(BTT[[#This Row],[Verwendete Transaktion (Pflichtauswahl)]],Transaktionen[[Transaktionen]:[Modul]],3,FALSE),"Modul anders","okay"),"")</f>
        <v/>
      </c>
      <c r="AP1546" t="str">
        <f>IFERROR(IF(COUNTIFS(BTT[Verwendete Transaktion (Pflichtauswahl)],BTT[[#This Row],[Verwendete Transaktion (Pflichtauswahl)]],BTT[SAP-Modul
(Pflichtauswahl)],"&lt;&gt;"&amp;BTT[[#This Row],[SAP-Modul
(Pflichtauswahl)]])&gt;0,"Modul anders","okay"),"")</f>
        <v>okay</v>
      </c>
      <c r="AQ1546" t="str">
        <f>IFERROR(IF(COUNTIFS(BTT[Verwendete Transaktion (Pflichtauswahl)],BTT[[#This Row],[Verwendete Transaktion (Pflichtauswahl)]],BTT[Verantwortliches TP
(automatisch)],"&lt;&gt;"&amp;BTT[[#This Row],[Verantwortliches TP
(automatisch)]])&gt;0,"Transaktion mehrfach","okay"),"")</f>
        <v>okay</v>
      </c>
      <c r="AR1546" t="str">
        <f>IFERROR(IF(COUNTIFS(BTT[Verwendete Transaktion (Pflichtauswahl)],BTT[[#This Row],[Verwendete Transaktion (Pflichtauswahl)]],BTT[Verantwortliches TP
(automatisch)],"&lt;&gt;"&amp;VLOOKUP(aktives_Teilprojekt,Teilprojekte[[Teilprojekte]:[Kürzel]],2,FALSE))&gt;0,"Transaktion mehrfach","okay"),"")</f>
        <v>okay</v>
      </c>
      <c r="AS1546" t="s">
        <v>4294</v>
      </c>
    </row>
    <row r="1547" spans="1:45" ht="60">
      <c r="A1547" t="str">
        <f>IFERROR(IF(BTT[[#This Row],[Lfd Nr. 
(aus konsolidierter Datei)]]&lt;&gt;"",BTT[[#This Row],[Lfd Nr. 
(aus konsolidierter Datei)]],VLOOKUP(aktives_Teilprojekt,Teilprojekte[[Teilprojekte]:[Kürzel]],2,FALSE)&amp;ROW(BTT[[#This Row],[Lfd Nr.
(automatisch)]])-2),"")</f>
        <v>IH138</v>
      </c>
      <c r="B1547" t="s">
        <v>2293</v>
      </c>
      <c r="D1547" t="s">
        <v>1172</v>
      </c>
      <c r="E1547" t="str">
        <f>IFERROR(IF(NOT(BTT[[#This Row],[Manuelle Änderung des Verantwortliches TP
(Auswahl - bei Bedarf)]]=""),BTT[[#This Row],[Manuelle Änderung des Verantwortliches TP
(Auswahl - bei Bedarf)]],VLOOKUP(BTT[[#This Row],[Hauptprozess
(Pflichtauswahl)]],Hauptprozesse[],3,FALSE)),"")</f>
        <v>FI</v>
      </c>
      <c r="F1547" t="s">
        <v>5</v>
      </c>
      <c r="H1547" t="s">
        <v>5</v>
      </c>
      <c r="J1547" t="str">
        <f>IFERROR(VLOOKUP(BTT[[#This Row],[Verwendete Transaktion (Pflichtauswahl)]],Transaktionen[[Transaktionen]:[Langtext]],2,FALSE),"")</f>
        <v/>
      </c>
      <c r="L1547" t="s">
        <v>85</v>
      </c>
      <c r="M1547" t="s">
        <v>99</v>
      </c>
      <c r="N1547" t="s">
        <v>1173</v>
      </c>
      <c r="O1547" t="s">
        <v>85</v>
      </c>
      <c r="P1547" t="s">
        <v>85</v>
      </c>
      <c r="Q1547" t="s">
        <v>85</v>
      </c>
      <c r="R1547" t="s">
        <v>1174</v>
      </c>
      <c r="S1547" t="s">
        <v>85</v>
      </c>
      <c r="T1547" t="s">
        <v>96</v>
      </c>
      <c r="V1547" t="str">
        <f>IFERROR(VLOOKUP(BTT[[#This Row],[Verwendetes Formular
(Auswahl falls relevant)]],Formulare[[Formularbezeichnung]:[Formularname (technisch)]],2,FALSE),"")</f>
        <v/>
      </c>
      <c r="X1547" t="s">
        <v>85</v>
      </c>
      <c r="Y1547" s="4" t="s">
        <v>1175</v>
      </c>
      <c r="Z1547" t="s">
        <v>739</v>
      </c>
      <c r="AC1547" s="22" t="s">
        <v>97</v>
      </c>
      <c r="AD1547" t="s">
        <v>98</v>
      </c>
      <c r="AF1547" s="22" t="s">
        <v>97</v>
      </c>
      <c r="AJ1547" t="s">
        <v>99</v>
      </c>
      <c r="AK1547" t="str">
        <f>IF(BTT[[#This Row],[Subprozess
(optionale Auswahl)]]="","okay",IF(VLOOKUP(BTT[[#This Row],[Subprozess
(optionale Auswahl)]],BPML[[Subprozess]:[Zugeordneter Hauptprozess]],3,FALSE)=BTT[[#This Row],[Hauptprozess
(Pflichtauswahl)]],"okay","falscher Subprozess"))</f>
        <v>okay</v>
      </c>
      <c r="AL1547" t="str">
        <f>IF(aktives_Teilprojekt="Master","",IF(BTT[[#This Row],[Verantwortliches TP
(automatisch)]]=VLOOKUP(aktives_Teilprojekt,Teilprojekte[[Teilprojekte]:[Kürzel]],2,FALSE),"okay","Hauptprozess anderes TP"))</f>
        <v>okay</v>
      </c>
      <c r="AM1547"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7"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47" t="str">
        <f>IFERROR(IF(BTT[[#This Row],[SAP-Modul
(Pflichtauswahl)]]&lt;&gt;VLOOKUP(BTT[[#This Row],[Verwendete Transaktion (Pflichtauswahl)]],Transaktionen[[Transaktionen]:[Modul]],3,FALSE),"Modul anders","okay"),"")</f>
        <v/>
      </c>
      <c r="AP1547" t="str">
        <f>IFERROR(IF(COUNTIFS(BTT[Verwendete Transaktion (Pflichtauswahl)],BTT[[#This Row],[Verwendete Transaktion (Pflichtauswahl)]],BTT[SAP-Modul
(Pflichtauswahl)],"&lt;&gt;"&amp;BTT[[#This Row],[SAP-Modul
(Pflichtauswahl)]])&gt;0,"Modul anders","okay"),"")</f>
        <v>okay</v>
      </c>
      <c r="AQ1547" t="str">
        <f>IFERROR(IF(COUNTIFS(BTT[Verwendete Transaktion (Pflichtauswahl)],BTT[[#This Row],[Verwendete Transaktion (Pflichtauswahl)]],BTT[Verantwortliches TP
(automatisch)],"&lt;&gt;"&amp;BTT[[#This Row],[Verantwortliches TP
(automatisch)]])&gt;0,"Transaktion mehrfach","okay"),"")</f>
        <v>okay</v>
      </c>
      <c r="AR1547" t="str">
        <f>IFERROR(IF(COUNTIFS(BTT[Verwendete Transaktion (Pflichtauswahl)],BTT[[#This Row],[Verwendete Transaktion (Pflichtauswahl)]],BTT[Verantwortliches TP
(automatisch)],"&lt;&gt;"&amp;VLOOKUP(aktives_Teilprojekt,Teilprojekte[[Teilprojekte]:[Kürzel]],2,FALSE))&gt;0,"Transaktion mehrfach","okay"),"")</f>
        <v>okay</v>
      </c>
      <c r="AS1547" t="s">
        <v>4295</v>
      </c>
    </row>
    <row r="1548" spans="1:45">
      <c r="A1548" t="str">
        <f>IFERROR(IF(BTT[[#This Row],[Lfd Nr. 
(aus konsolidierter Datei)]]&lt;&gt;"",BTT[[#This Row],[Lfd Nr. 
(aus konsolidierter Datei)]],VLOOKUP(aktives_Teilprojekt,Teilprojekte[[Teilprojekte]:[Kürzel]],2,FALSE)&amp;ROW(BTT[[#This Row],[Lfd Nr.
(automatisch)]])-2),"")</f>
        <v>Reporting10</v>
      </c>
      <c r="B1548" t="s">
        <v>370</v>
      </c>
      <c r="D1548" t="s">
        <v>4296</v>
      </c>
      <c r="E1548" t="str">
        <f>IFERROR(IF(NOT(BTT[[#This Row],[Manuelle Änderung des Verantwortliches TP
(Auswahl - bei Bedarf)]]=""),BTT[[#This Row],[Manuelle Änderung des Verantwortliches TP
(Auswahl - bei Bedarf)]],VLOOKUP(BTT[[#This Row],[Hauptprozess
(Pflichtauswahl)]],Hauptprozesse[],3,FALSE)),"")</f>
        <v>FI</v>
      </c>
      <c r="J1548" t="str">
        <f>IFERROR(VLOOKUP(BTT[[#This Row],[Verwendete Transaktion (Pflichtauswahl)]],Transaktionen[[Transaktionen]:[Langtext]],2,FALSE),"")</f>
        <v/>
      </c>
      <c r="O1548" t="s">
        <v>83</v>
      </c>
      <c r="T1548" t="s">
        <v>83</v>
      </c>
      <c r="V1548" t="str">
        <f>IFERROR(VLOOKUP(BTT[[#This Row],[Verwendetes Formular
(Auswahl falls relevant)]],Formulare[[Formularbezeichnung]:[Formularname (technisch)]],2,FALSE),"")</f>
        <v/>
      </c>
      <c r="X1548" t="s">
        <v>83</v>
      </c>
      <c r="Y1548" s="4"/>
      <c r="AC1548" s="22" t="s">
        <v>97</v>
      </c>
      <c r="AD1548" t="s">
        <v>98</v>
      </c>
      <c r="AF1548" s="22" t="s">
        <v>97</v>
      </c>
      <c r="AJ1548" t="s">
        <v>99</v>
      </c>
      <c r="AK1548" t="str">
        <f>IF(BTT[[#This Row],[Subprozess
(optionale Auswahl)]]="","okay",IF(VLOOKUP(BTT[[#This Row],[Subprozess
(optionale Auswahl)]],BPML[[Subprozess]:[Zugeordneter Hauptprozess]],3,FALSE)=BTT[[#This Row],[Hauptprozess
(Pflichtauswahl)]],"okay","falscher Subprozess"))</f>
        <v>okay</v>
      </c>
      <c r="AL1548" t="str">
        <f>IF(aktives_Teilprojekt="Master","",IF(BTT[[#This Row],[Verantwortliches TP
(automatisch)]]=VLOOKUP(aktives_Teilprojekt,Teilprojekte[[Teilprojekte]:[Kürzel]],2,FALSE),"okay","Hauptprozess anderes TP"))</f>
        <v>okay</v>
      </c>
      <c r="AM1548"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8"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48" t="str">
        <f>IFERROR(IF(BTT[[#This Row],[SAP-Modul
(Pflichtauswahl)]]&lt;&gt;VLOOKUP(BTT[[#This Row],[Verwendete Transaktion (Pflichtauswahl)]],Transaktionen[[Transaktionen]:[Modul]],3,FALSE),"Modul anders","okay"),"")</f>
        <v/>
      </c>
      <c r="AP1548" t="str">
        <f>IFERROR(IF(COUNTIFS(BTT[Verwendete Transaktion (Pflichtauswahl)],BTT[[#This Row],[Verwendete Transaktion (Pflichtauswahl)]],BTT[SAP-Modul
(Pflichtauswahl)],"&lt;&gt;"&amp;BTT[[#This Row],[SAP-Modul
(Pflichtauswahl)]])&gt;0,"Modul anders","okay"),"")</f>
        <v>okay</v>
      </c>
      <c r="AQ1548" t="str">
        <f>IFERROR(IF(COUNTIFS(BTT[Verwendete Transaktion (Pflichtauswahl)],BTT[[#This Row],[Verwendete Transaktion (Pflichtauswahl)]],BTT[Verantwortliches TP
(automatisch)],"&lt;&gt;"&amp;BTT[[#This Row],[Verantwortliches TP
(automatisch)]])&gt;0,"Transaktion mehrfach","okay"),"")</f>
        <v>okay</v>
      </c>
      <c r="AR1548" t="str">
        <f>IFERROR(IF(COUNTIFS(BTT[Verwendete Transaktion (Pflichtauswahl)],BTT[[#This Row],[Verwendete Transaktion (Pflichtauswahl)]],BTT[Verantwortliches TP
(automatisch)],"&lt;&gt;"&amp;VLOOKUP(aktives_Teilprojekt,Teilprojekte[[Teilprojekte]:[Kürzel]],2,FALSE))&gt;0,"Transaktion mehrfach","okay"),"")</f>
        <v>okay</v>
      </c>
      <c r="AS1548" t="s">
        <v>4297</v>
      </c>
    </row>
    <row r="1549" spans="1:45">
      <c r="A1549" t="str">
        <f>IFERROR(IF(BTT[[#This Row],[Lfd Nr. 
(aus konsolidierter Datei)]]&lt;&gt;"",BTT[[#This Row],[Lfd Nr. 
(aus konsolidierter Datei)]],VLOOKUP(aktives_Teilprojekt,Teilprojekte[[Teilprojekte]:[Kürzel]],2,FALSE)&amp;ROW(BTT[[#This Row],[Lfd Nr.
(automatisch)]])-2),"")</f>
        <v>Reporting12</v>
      </c>
      <c r="B1549" t="s">
        <v>2963</v>
      </c>
      <c r="D1549" t="s">
        <v>4298</v>
      </c>
      <c r="E1549" t="str">
        <f>IFERROR(IF(NOT(BTT[[#This Row],[Manuelle Änderung des Verantwortliches TP
(Auswahl - bei Bedarf)]]=""),BTT[[#This Row],[Manuelle Änderung des Verantwortliches TP
(Auswahl - bei Bedarf)]],VLOOKUP(BTT[[#This Row],[Hauptprozess
(Pflichtauswahl)]],Hauptprozesse[],3,FALSE)),"")</f>
        <v>FI</v>
      </c>
      <c r="J1549" t="str">
        <f>IFERROR(VLOOKUP(BTT[[#This Row],[Verwendete Transaktion (Pflichtauswahl)]],Transaktionen[[Transaktionen]:[Langtext]],2,FALSE),"")</f>
        <v/>
      </c>
      <c r="O1549" t="s">
        <v>83</v>
      </c>
      <c r="T1549" t="s">
        <v>83</v>
      </c>
      <c r="V1549" t="str">
        <f>IFERROR(VLOOKUP(BTT[[#This Row],[Verwendetes Formular
(Auswahl falls relevant)]],Formulare[[Formularbezeichnung]:[Formularname (technisch)]],2,FALSE),"")</f>
        <v/>
      </c>
      <c r="X1549" t="s">
        <v>83</v>
      </c>
      <c r="Y1549" s="4"/>
      <c r="AC1549" s="22" t="s">
        <v>97</v>
      </c>
      <c r="AD1549" t="s">
        <v>98</v>
      </c>
      <c r="AF1549" s="22" t="s">
        <v>97</v>
      </c>
      <c r="AJ1549" t="s">
        <v>99</v>
      </c>
      <c r="AK1549" t="str">
        <f>IF(BTT[[#This Row],[Subprozess
(optionale Auswahl)]]="","okay",IF(VLOOKUP(BTT[[#This Row],[Subprozess
(optionale Auswahl)]],BPML[[Subprozess]:[Zugeordneter Hauptprozess]],3,FALSE)=BTT[[#This Row],[Hauptprozess
(Pflichtauswahl)]],"okay","falscher Subprozess"))</f>
        <v>okay</v>
      </c>
      <c r="AL1549" t="str">
        <f>IF(aktives_Teilprojekt="Master","",IF(BTT[[#This Row],[Verantwortliches TP
(automatisch)]]=VLOOKUP(aktives_Teilprojekt,Teilprojekte[[Teilprojekte]:[Kürzel]],2,FALSE),"okay","Hauptprozess anderes TP"))</f>
        <v>okay</v>
      </c>
      <c r="AM1549" t="str">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leeres Pflichtfeld</v>
      </c>
      <c r="AN1549" t="str">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leeres Pflichtfeld</v>
      </c>
      <c r="AO1549" t="str">
        <f>IFERROR(IF(BTT[[#This Row],[SAP-Modul
(Pflichtauswahl)]]&lt;&gt;VLOOKUP(BTT[[#This Row],[Verwendete Transaktion (Pflichtauswahl)]],Transaktionen[[Transaktionen]:[Modul]],3,FALSE),"Modul anders","okay"),"")</f>
        <v/>
      </c>
      <c r="AP1549" t="str">
        <f>IFERROR(IF(COUNTIFS(BTT[Verwendete Transaktion (Pflichtauswahl)],BTT[[#This Row],[Verwendete Transaktion (Pflichtauswahl)]],BTT[SAP-Modul
(Pflichtauswahl)],"&lt;&gt;"&amp;BTT[[#This Row],[SAP-Modul
(Pflichtauswahl)]])&gt;0,"Modul anders","okay"),"")</f>
        <v>okay</v>
      </c>
      <c r="AQ1549" t="str">
        <f>IFERROR(IF(COUNTIFS(BTT[Verwendete Transaktion (Pflichtauswahl)],BTT[[#This Row],[Verwendete Transaktion (Pflichtauswahl)]],BTT[Verantwortliches TP
(automatisch)],"&lt;&gt;"&amp;BTT[[#This Row],[Verantwortliches TP
(automatisch)]])&gt;0,"Transaktion mehrfach","okay"),"")</f>
        <v>okay</v>
      </c>
      <c r="AR1549" t="str">
        <f>IFERROR(IF(COUNTIFS(BTT[Verwendete Transaktion (Pflichtauswahl)],BTT[[#This Row],[Verwendete Transaktion (Pflichtauswahl)]],BTT[Verantwortliches TP
(automatisch)],"&lt;&gt;"&amp;VLOOKUP(aktives_Teilprojekt,Teilprojekte[[Teilprojekte]:[Kürzel]],2,FALSE))&gt;0,"Transaktion mehrfach","okay"),"")</f>
        <v>okay</v>
      </c>
      <c r="AS1549" t="s">
        <v>4299</v>
      </c>
    </row>
  </sheetData>
  <sheetProtection formatRows="0" insertRows="0" deleteRows="0" autoFilter="0" pivotTables="0"/>
  <dataConsolidate/>
  <conditionalFormatting sqref="A3249:A1048576 A1:A1549">
    <cfRule type="duplicateValues" dxfId="54" priority="32"/>
    <cfRule type="duplicateValues" dxfId="53" priority="34"/>
    <cfRule type="duplicateValues" dxfId="52" priority="35"/>
  </conditionalFormatting>
  <conditionalFormatting sqref="B1231:B1233 B1235:B1271 B1275:B1549 B1213 B1225:B1227 B1155:B1157 B1160:B1192 B1199 B1203:B1205 B1208 B1211 B3:B1151">
    <cfRule type="expression" dxfId="51" priority="42">
      <formula>ISBLANK(B3)</formula>
    </cfRule>
  </conditionalFormatting>
  <conditionalFormatting sqref="H3:I1055 O3:O1549 T3:T1549 Z3:Z1549 AD3:AD1549 AI3:AJ1549 D347:D355 D364:D376 D378:D379 D381:D382 D464:D467 D609:D610 D612 D614:D631 D633:D634 AF844 AF849:AF852 AF854:AF860 D911:D913 D915:D919 D974 D985 D1019 D1029 D1113:D1117 D1185 D1187 D1189 D1232 D1235:D1243 D1367:D1368 D1439 D1445:D1470 D1497:D1499 D1501:D1503 D1505:D1508 D1475 D1477:D1492 D1199 D1203:D1205 D1208 D1213 D1227 D1276:D1277 D1280:D1341 D1099:D1110 D3:D126 D128 D131:D345 D387:D462 D469:D481 D483:D508 D511:D564 D567:D579 D581:D606 D636:D909 D921:D966 D987 D990:D1017 D1031:D1088 D1090:D1097 D1141:D1144 D1155:D1157 D1160:D1162 D1165 D1167:D1181 D1245:D1271 D1343:D1363 D1365 D1372:D1416 D1418:D1435 D1512:D1520 D1522:D1549 X3:X1549">
    <cfRule type="expression" dxfId="50" priority="41">
      <formula>ISBLANK(D3)</formula>
    </cfRule>
  </conditionalFormatting>
  <conditionalFormatting sqref="H1056 H1057:I1549">
    <cfRule type="expression" dxfId="49" priority="69">
      <formula>ISBLANK(H1056)</formula>
    </cfRule>
  </conditionalFormatting>
  <conditionalFormatting sqref="U3:V1549">
    <cfRule type="expression" dxfId="48" priority="62">
      <formula>AND(ISBLANK(U3),T3="SAP-Formular")</formula>
    </cfRule>
  </conditionalFormatting>
  <conditionalFormatting sqref="W3:W1549">
    <cfRule type="expression" dxfId="47" priority="61">
      <formula>AND(ISBLANK(W3),OR(T3="Mail",T3="XML",T3="weiterer"))</formula>
    </cfRule>
  </conditionalFormatting>
  <conditionalFormatting sqref="AA3:AA1549">
    <cfRule type="expression" dxfId="46" priority="58">
      <formula>AND(ISBLANK(AA3),NOT(ISBLANK(I3)),LEFT(I3,1)="Z")</formula>
    </cfRule>
  </conditionalFormatting>
  <conditionalFormatting sqref="AB3:AB1549">
    <cfRule type="expression" dxfId="45" priority="4">
      <formula>AND(ISBLANK(AB3),NOT(ISBLANK(I3)),LEFT(I3,1)&lt;&gt;"Z")</formula>
    </cfRule>
  </conditionalFormatting>
  <conditionalFormatting sqref="AE3:AE1549">
    <cfRule type="expression" dxfId="44" priority="10">
      <formula>AND(ISBLANK(AE3),AB3="ja")</formula>
    </cfRule>
  </conditionalFormatting>
  <conditionalFormatting sqref="AF3 AF297:AF298 AF326 AF333 AF341:AF342 AF344:AF345 AF347:AF351 AF353:AF356 AF364:AF376 AF378:AF379 AF381:AF382 AF395:AF405 AF407:AF415 AF417:AF419 AF421 AF430:AF434 AF436:AF438 AF440:AF442 AF448:AF458 AF460 AF462 AF464:AF467 AF469 AF479:AF481 AF483:AF489 AF494:AF514 AF519:AF520 AF525:AF526 AF528:AF536 AF538:AF560 AF567:AF573 AF575:AF576 AF578:AF579 AF581:AF586 AF592:AF595 AF597:AF598 AF601:AF603 AF610 AF612:AF631 AF633:AF634 AF638 AF640 AF643:AF644 AF676 AF678:AF682 AF686:AF692 AF697:AF700 AF706:AF715 AF717:AF740 AF743 AF748:AF754 AF763:AF764 AF766:AF768 AF770 AF772:AF780 AF782:AF784 AF786:AF797 AF800:AF808 AF810:AF815 AF818:AF821 AF824:AF828 AF835 AF838:AF839 AF842:AF843 AF853 AF861 AF864:AF869 AF871:AF881 AF885:AF901 AF903:AF904 AF906 AF908:AF910 AF912:AF933 AF935:AF938 AF944:AF950 AF966 AF979 AF985 AF992 AF1001 AF1010:AF1011 AF1013 AF1015:AF1016 AF1021:AF1022 AF1029 AF1032:AF1034 AF1037:AF1044 AF1048:AF1052 AF1054:AF1058 AF1060:AF1062 AF1064:AF1067 AF1069 AF1072:AF1077 AF1080 AF1082:AF1083 AF1088 AF1090 AF1093 AF1095:AF1097 AF1099:AF1101 AF1103 AF1107:AF1108 AF1114:AF1115 AF1168:AF1171 AF1173:AF1181 AF1185:AF1189 AF1235:AF1237 AF1240:AF1242 AF1252:AF1253 AF1258:AF1261 AF1265:AF1271 AF1276:AF1277 AF1285 AF1307 AF1352 AF1367 AF1372:AF1374 AF1378:AF1382 AF1390:AF1392 AF1395:AF1396 AF1398 AF1400:AF1404 AF1408:AF1411 AF1413:AF1416 AF1419 AF1422:AF1423 AF1426 AF1439 AF1445 AF1448:AF1450 AF1454 AF1456 AF1470 AF1477 AF1499 AF1503 AF1506 AF1513:AF1517 AF1519 AF1531 AF1533 AF1541">
    <cfRule type="expression" dxfId="43" priority="54">
      <formula>AND(ISBLANK(AF3),AD3="Fiori")</formula>
    </cfRule>
  </conditionalFormatting>
  <conditionalFormatting sqref="AF390">
    <cfRule type="expression" dxfId="42" priority="1">
      <formula>AND(ISBLANK(AF390),AD390="Fiori")</formula>
    </cfRule>
  </conditionalFormatting>
  <conditionalFormatting sqref="AF716">
    <cfRule type="expression" dxfId="41" priority="71">
      <formula>AND(ISBLANK(AF716),AD715="Fiori")</formula>
    </cfRule>
  </conditionalFormatting>
  <conditionalFormatting sqref="AF1172">
    <cfRule type="expression" dxfId="40" priority="2">
      <formula>AND(ISBLANK(AF1172),AC1172="ja")</formula>
    </cfRule>
  </conditionalFormatting>
  <conditionalFormatting sqref="AG3:AG867 AG869:AG1549">
    <cfRule type="expression" dxfId="39" priority="52">
      <formula>AND(ISBLANK(AG3),NOT(ISBLANK(M3)))</formula>
    </cfRule>
  </conditionalFormatting>
  <conditionalFormatting sqref="AH3:AH1549">
    <cfRule type="expression" dxfId="38" priority="51">
      <formula>AND(ISBLANK(AH3),NOT(ISBLANK(R3)))</formula>
    </cfRule>
  </conditionalFormatting>
  <dataValidations count="10">
    <dataValidation type="list" allowBlank="1" showInputMessage="1" showErrorMessage="1" sqref="I1057:I1549 I3:I1055" xr:uid="{00000000-0002-0000-0100-000000000000}">
      <formula1>Transaktion</formula1>
    </dataValidation>
    <dataValidation type="list" allowBlank="1" showInputMessage="1" showErrorMessage="1" sqref="X1547 X3 AG3:AJ1549 X5:X6 X8:X9 X11:X12 X14:X15 X17 X19:X22 X24:X34 X37:X40 X43 X47:X48 X50:X54 X56 X63 X65 X68:X73 X75:X82 X85:X91 X93:X115 X117:X120 X122:X123 X125 X128 X131 X133:X134 X137:X138 X140 X142:X146 X148 X151:X153 X156 X158:X159 X165 X167:X169 X171 X173 X175 X177 X179:X187 X189:X201 X203:X231 X235:X238 X240:X248 X251:X259 X261:X287 X292:X298 X318:X324 X346 X357:X361 X363 X377 X380 X384:X386 X391:X392 X427:X429 X439 X443:X447 X449 X459 X461:X463 X468 X470:X479 X482 X488 X490:X493 X508:X510 X515:X524 X537 X546 X555 X559 X561:X566 X577 X580 X582 X584 X586:X587 X589 X591 X593:X596 X603 X599:X601 X607:X608 X611 X613 X632:X633 X635:X637 X639 X641:X642 X645:X663 X679 X681 X748:X750 X801 X803 X805:X806 X675:X676 X809 X914:X920 X936:X943 X967:X973 X975:X983 X986:X999 X1012:X1013 X1015:X1018 X1020:X1024 X1030 X1082 X1084:X1089 X1092 X1094:X1095 X1098 X1104 X1109 X1111 X1138:X1146 X1152:X1155 X1157:X1167 X1182:X1184 X1193:X1198 X1200:X1202 X1206:X1207 X1209:X1210 X1212 X1214:X1224 X1226 X1228:X1230 X1234 X1244 X1251 X1262:X1263 X1272:X1275 X1278:X1279 X1342 X1353:X1359 X1361 X1363:X1366 X1368:X1372 X1376 X1387:X1388 X1393:X1394 X1399 X1405:X1406 X1417 X1420:X1421 X1441:X1444 X1471:X1474 X1496 X1500 X1504 X1509:X1511 X1520:X1521 X1536 X910 AA3:AB1549 O3:O1549 X1545" xr:uid="{00000000-0002-0000-0100-000001000000}">
      <formula1>Vorhanden</formula1>
    </dataValidation>
    <dataValidation type="list" allowBlank="1" showInputMessage="1" showErrorMessage="1" sqref="X4 X7 X10 X13 X16 X18 X23 X35:X36 X41:X42 X44:X46 X49 X55 X57:X62 X64 X66:X67 X74 X83:X84 X92 X116 X121 X124 X126:X127 X129:X130 X132 X135:X136 X139 X141 X147 X149:X150 X154:X155 X157 X160:X164 X166 X170 X172 X174 X176 X178 X188 X202 X232:X234 X239 X249:X250 X260 X288:X291 X299:X317 X325:X345 X347:X356 X362 X364:X376 X378:X379 X381:X383 X387:X390 X393:X426 X430:X438 X440:X442 X448 X450:X458 X460 X464:X467 X469 X480:X481 X483:X487 X489 X494:X507 X511:X514 X525:X536 X538:X545 X547:X554 X556:X558 X560 X567:X576 X578:X579 X581 X583 X585 X588 X590 X592 X597:X598 X602 X604:X606 X609:X610 X612 X614:X631 X634 X638 X640 X643:X644 X664:X674 X677:X678 X680 X682:X747 X751:X800 X802 X804 X807:X808 X810:X909 X911:X913 X921:X935 X944:X966 X974 X984:X985 X1000:X1011 X1014 X1019 X1025:X1029 X1031:X1081 X1083 X1090:X1091 X1093 X1096:X1097 X1099:X1103 X1105:X1108 X1110 X1112:X1137 X1147:X1151 X1156 X1168:X1181 X1185:X1192 X1199 X1203:X1205 X1208 X1211 X1213 X1225 X1227 X1231:X1233 X1235:X1243 X1245:X1250 X1252:X1261 X1264:X1271 X1276:X1277 X1280:X1341 X1343:X1352 X1360 X1362 X1367 X1373:X1375 X1377:X1386 X1389:X1392 X1395:X1398 X1400:X1404 X1407:X1416 X1418:X1419 X1422:X1440 X1445:X1470 X1475:X1495 X1497:X1499 X1501:X1503 X1505:X1508 X1512:X1519 X1522:X1535 X1537:X1544 X1546 X1548:X1549 T3:T1549" xr:uid="{00000000-0002-0000-0100-000007000000}">
      <formula1>Output</formula1>
    </dataValidation>
    <dataValidation type="list" allowBlank="1" showInputMessage="1" showErrorMessage="1" sqref="B1275:B1549 B1231:B1233 B1235:B1271 B1225:B1227 B1213 B1211 B1155:B1157 B1160:B1192 B1199 B1203:B1205 B1208 B3:B1151" xr:uid="{00000000-0002-0000-0100-000002000000}">
      <formula1>Hauptprozess</formula1>
    </dataValidation>
    <dataValidation type="list" allowBlank="1" showInputMessage="1" showErrorMessage="1" sqref="C3:C1549" xr:uid="{00000000-0002-0000-0100-000003000000}">
      <formula1>Subprozess</formula1>
    </dataValidation>
    <dataValidation type="list" allowBlank="1" showInputMessage="1" showErrorMessage="1" sqref="R3:R1549" xr:uid="{00000000-0002-0000-0100-000004000000}">
      <formula1>Schnittstelle</formula1>
    </dataValidation>
    <dataValidation type="list" allowBlank="1" showInputMessage="1" showErrorMessage="1" sqref="H3:H1549" xr:uid="{00000000-0002-0000-0100-000005000000}">
      <formula1>Modul</formula1>
    </dataValidation>
    <dataValidation type="list" allowBlank="1" showInputMessage="1" showErrorMessage="1" sqref="Z3:Z1549" xr:uid="{00000000-0002-0000-0100-000006000000}">
      <formula1>Priorität</formula1>
    </dataValidation>
    <dataValidation type="list" allowBlank="1" showInputMessage="1" showErrorMessage="1" sqref="U3:U1549" xr:uid="{00000000-0002-0000-0100-000008000000}">
      <formula1>Formular</formula1>
    </dataValidation>
    <dataValidation type="list" allowBlank="1" showInputMessage="1" showErrorMessage="1" sqref="F3:F1549" xr:uid="{00000000-0002-0000-0100-000009000000}">
      <formula1>Teilprojekt_Kürzel</formula1>
    </dataValidation>
  </dataValidations>
  <pageMargins left="0.7" right="0.7" top="0.78740157499999996" bottom="0.78740157499999996"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B000000}">
          <x14:formula1>
            <xm:f>'Datengrundlage adesso'!$G$1:$G$3</xm:f>
          </x14:formula1>
          <xm:sqref>AA3249:AA1048576</xm:sqref>
        </x14:dataValidation>
        <x14:dataValidation type="list" allowBlank="1" showInputMessage="1" showErrorMessage="1" xr:uid="{00000000-0002-0000-0100-00000A000000}">
          <x14:formula1>
            <xm:f>'Datengrundlage adesso'!$K$2:$K$5</xm:f>
          </x14:formula1>
          <xm:sqref>AD3:AD1549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J102"/>
  <sheetViews>
    <sheetView workbookViewId="0">
      <selection activeCell="D44" sqref="D44"/>
    </sheetView>
  </sheetViews>
  <sheetFormatPr defaultColWidth="11.42578125" defaultRowHeight="15"/>
  <cols>
    <col min="1" max="1" width="53.85546875" bestFit="1" customWidth="1"/>
    <col min="2" max="2" width="14.42578125" customWidth="1"/>
    <col min="3" max="4" width="19.42578125" customWidth="1"/>
    <col min="6" max="6" width="42" bestFit="1" customWidth="1"/>
    <col min="7" max="7" width="11.42578125" bestFit="1" customWidth="1"/>
    <col min="8" max="8" width="53.85546875" bestFit="1" customWidth="1"/>
    <col min="9" max="9" width="20.140625" customWidth="1"/>
    <col min="10" max="10" width="17.42578125" bestFit="1" customWidth="1"/>
  </cols>
  <sheetData>
    <row r="1" spans="1:10">
      <c r="A1" t="s">
        <v>4300</v>
      </c>
      <c r="B1" t="s">
        <v>4301</v>
      </c>
      <c r="C1" t="s">
        <v>4302</v>
      </c>
      <c r="D1" t="s">
        <v>4303</v>
      </c>
      <c r="F1" t="s">
        <v>4304</v>
      </c>
      <c r="G1" t="s">
        <v>4301</v>
      </c>
      <c r="H1" t="s">
        <v>4305</v>
      </c>
      <c r="I1" t="s">
        <v>4306</v>
      </c>
      <c r="J1" t="s">
        <v>4303</v>
      </c>
    </row>
    <row r="2" spans="1:10">
      <c r="A2" t="s">
        <v>2836</v>
      </c>
      <c r="B2" t="s">
        <v>4307</v>
      </c>
      <c r="C2" t="s">
        <v>30</v>
      </c>
      <c r="D2" t="str">
        <f>IF(ISERROR(VLOOKUP(Hauptprozesse[[#This Row],[Hauptprozess]],BTT[Hauptprozess
(Pflichtauswahl)],1,FALSE)),"nein","ja")</f>
        <v>ja</v>
      </c>
      <c r="F2" t="s">
        <v>4308</v>
      </c>
      <c r="G2" t="s">
        <v>4309</v>
      </c>
      <c r="H2" t="s">
        <v>2836</v>
      </c>
      <c r="I2" t="str">
        <f>VLOOKUP(BPML[[#This Row],[Zugeordneter Hauptprozess]],Hauptprozesse[],3,FALSE)</f>
        <v>PS/IM</v>
      </c>
      <c r="J2" t="str">
        <f>IF(ISERROR(VLOOKUP(BPML[[#This Row],[Subprozess]],BTT[Subprozess
(optionale Auswahl)],1,FALSE)),"nein","ja")</f>
        <v>nein</v>
      </c>
    </row>
    <row r="3" spans="1:10">
      <c r="A3" t="s">
        <v>2828</v>
      </c>
      <c r="B3" t="s">
        <v>4310</v>
      </c>
      <c r="C3" t="s">
        <v>5</v>
      </c>
      <c r="D3" t="str">
        <f>IF(ISERROR(VLOOKUP(Hauptprozesse[[#This Row],[Hauptprozess]],BTT[Hauptprozess
(Pflichtauswahl)],1,FALSE)),"nein","ja")</f>
        <v>ja</v>
      </c>
      <c r="F3" t="s">
        <v>4311</v>
      </c>
      <c r="G3" t="s">
        <v>4312</v>
      </c>
      <c r="H3" t="s">
        <v>2836</v>
      </c>
      <c r="I3" t="str">
        <f>VLOOKUP(BPML[[#This Row],[Zugeordneter Hauptprozess]],Hauptprozesse[],3,FALSE)</f>
        <v>PS/IM</v>
      </c>
      <c r="J3" t="str">
        <f>IF(ISERROR(VLOOKUP(BPML[[#This Row],[Subprozess]],BTT[Subprozess
(optionale Auswahl)],1,FALSE)),"nein","ja")</f>
        <v>nein</v>
      </c>
    </row>
    <row r="4" spans="1:10">
      <c r="A4" t="s">
        <v>4313</v>
      </c>
      <c r="B4" t="s">
        <v>4314</v>
      </c>
      <c r="C4" t="s">
        <v>30</v>
      </c>
      <c r="D4" t="str">
        <f>IF(ISERROR(VLOOKUP(Hauptprozesse[[#This Row],[Hauptprozess]],BTT[Hauptprozess
(Pflichtauswahl)],1,FALSE)),"nein","ja")</f>
        <v>nein</v>
      </c>
      <c r="F4" t="s">
        <v>4315</v>
      </c>
      <c r="G4" t="s">
        <v>4316</v>
      </c>
      <c r="H4" t="s">
        <v>2836</v>
      </c>
      <c r="I4" t="str">
        <f>VLOOKUP(BPML[[#This Row],[Zugeordneter Hauptprozess]],Hauptprozesse[],3,FALSE)</f>
        <v>PS/IM</v>
      </c>
      <c r="J4" t="str">
        <f>IF(ISERROR(VLOOKUP(BPML[[#This Row],[Subprozess]],BTT[Subprozess
(optionale Auswahl)],1,FALSE)),"nein","ja")</f>
        <v>nein</v>
      </c>
    </row>
    <row r="5" spans="1:10">
      <c r="A5" t="s">
        <v>4317</v>
      </c>
      <c r="B5" t="s">
        <v>4318</v>
      </c>
      <c r="C5" t="s">
        <v>30</v>
      </c>
      <c r="D5" t="str">
        <f>IF(ISERROR(VLOOKUP(Hauptprozesse[[#This Row],[Hauptprozess]],BTT[Hauptprozess
(Pflichtauswahl)],1,FALSE)),"nein","ja")</f>
        <v>nein</v>
      </c>
      <c r="F5" t="s">
        <v>4319</v>
      </c>
      <c r="G5" t="s">
        <v>4320</v>
      </c>
      <c r="H5" t="s">
        <v>2836</v>
      </c>
      <c r="I5" t="str">
        <f>VLOOKUP(BPML[[#This Row],[Zugeordneter Hauptprozess]],Hauptprozesse[],3,FALSE)</f>
        <v>PS/IM</v>
      </c>
      <c r="J5" t="str">
        <f>IF(ISERROR(VLOOKUP(BPML[[#This Row],[Subprozess]],BTT[Subprozess
(optionale Auswahl)],1,FALSE)),"nein","ja")</f>
        <v>nein</v>
      </c>
    </row>
    <row r="6" spans="1:10">
      <c r="A6" t="s">
        <v>4321</v>
      </c>
      <c r="B6" t="s">
        <v>4322</v>
      </c>
      <c r="C6" t="s">
        <v>30</v>
      </c>
      <c r="D6" t="str">
        <f>IF(ISERROR(VLOOKUP(Hauptprozesse[[#This Row],[Hauptprozess]],BTT[Hauptprozess
(Pflichtauswahl)],1,FALSE)),"nein","ja")</f>
        <v>nein</v>
      </c>
      <c r="F6" t="s">
        <v>4323</v>
      </c>
      <c r="G6" t="s">
        <v>4324</v>
      </c>
      <c r="H6" t="s">
        <v>2836</v>
      </c>
      <c r="I6" t="str">
        <f>VLOOKUP(BPML[[#This Row],[Zugeordneter Hauptprozess]],Hauptprozesse[],3,FALSE)</f>
        <v>PS/IM</v>
      </c>
      <c r="J6" t="str">
        <f>IF(ISERROR(VLOOKUP(BPML[[#This Row],[Subprozess]],BTT[Subprozess
(optionale Auswahl)],1,FALSE)),"nein","ja")</f>
        <v>nein</v>
      </c>
    </row>
    <row r="7" spans="1:10">
      <c r="A7" t="s">
        <v>4325</v>
      </c>
      <c r="B7" t="s">
        <v>4326</v>
      </c>
      <c r="C7" t="s">
        <v>30</v>
      </c>
      <c r="D7" t="str">
        <f>IF(ISERROR(VLOOKUP(Hauptprozesse[[#This Row],[Hauptprozess]],BTT[Hauptprozess
(Pflichtauswahl)],1,FALSE)),"nein","ja")</f>
        <v>nein</v>
      </c>
      <c r="F7" t="s">
        <v>4327</v>
      </c>
      <c r="G7" t="s">
        <v>4328</v>
      </c>
      <c r="H7" t="s">
        <v>2828</v>
      </c>
      <c r="I7" t="str">
        <f>VLOOKUP(BPML[[#This Row],[Zugeordneter Hauptprozess]],Hauptprozesse[],3,FALSE)</f>
        <v>FI</v>
      </c>
      <c r="J7" t="str">
        <f>IF(ISERROR(VLOOKUP(BPML[[#This Row],[Subprozess]],BTT[Subprozess
(optionale Auswahl)],1,FALSE)),"nein","ja")</f>
        <v>nein</v>
      </c>
    </row>
    <row r="8" spans="1:10">
      <c r="A8" t="s">
        <v>4329</v>
      </c>
      <c r="B8" t="s">
        <v>4330</v>
      </c>
      <c r="C8" t="s">
        <v>30</v>
      </c>
      <c r="D8" t="str">
        <f>IF(ISERROR(VLOOKUP(Hauptprozesse[[#This Row],[Hauptprozess]],BTT[Hauptprozess
(Pflichtauswahl)],1,FALSE)),"nein","ja")</f>
        <v>nein</v>
      </c>
      <c r="F8" t="s">
        <v>4331</v>
      </c>
      <c r="G8" t="s">
        <v>4332</v>
      </c>
      <c r="H8" t="s">
        <v>2828</v>
      </c>
      <c r="I8" t="str">
        <f>VLOOKUP(BPML[[#This Row],[Zugeordneter Hauptprozess]],Hauptprozesse[],3,FALSE)</f>
        <v>FI</v>
      </c>
      <c r="J8" t="str">
        <f>IF(ISERROR(VLOOKUP(BPML[[#This Row],[Subprozess]],BTT[Subprozess
(optionale Auswahl)],1,FALSE)),"nein","ja")</f>
        <v>nein</v>
      </c>
    </row>
    <row r="9" spans="1:10">
      <c r="A9" t="s">
        <v>4333</v>
      </c>
      <c r="B9" t="s">
        <v>4334</v>
      </c>
      <c r="C9" t="s">
        <v>30</v>
      </c>
      <c r="D9" t="str">
        <f>IF(ISERROR(VLOOKUP(Hauptprozesse[[#This Row],[Hauptprozess]],BTT[Hauptprozess
(Pflichtauswahl)],1,FALSE)),"nein","ja")</f>
        <v>nein</v>
      </c>
      <c r="F9" t="s">
        <v>4335</v>
      </c>
      <c r="G9" t="s">
        <v>4336</v>
      </c>
      <c r="H9" t="s">
        <v>2828</v>
      </c>
      <c r="I9" t="str">
        <f>VLOOKUP(BPML[[#This Row],[Zugeordneter Hauptprozess]],Hauptprozesse[],3,FALSE)</f>
        <v>FI</v>
      </c>
      <c r="J9" t="str">
        <f>IF(ISERROR(VLOOKUP(BPML[[#This Row],[Subprozess]],BTT[Subprozess
(optionale Auswahl)],1,FALSE)),"nein","ja")</f>
        <v>nein</v>
      </c>
    </row>
    <row r="10" spans="1:10">
      <c r="A10" t="s">
        <v>4337</v>
      </c>
      <c r="B10" t="s">
        <v>4338</v>
      </c>
      <c r="C10" t="s">
        <v>30</v>
      </c>
      <c r="D10" t="str">
        <f>IF(ISERROR(VLOOKUP(Hauptprozesse[[#This Row],[Hauptprozess]],BTT[Hauptprozess
(Pflichtauswahl)],1,FALSE)),"nein","ja")</f>
        <v>nein</v>
      </c>
      <c r="F10" t="s">
        <v>4339</v>
      </c>
      <c r="G10" t="s">
        <v>4340</v>
      </c>
      <c r="H10" t="s">
        <v>2828</v>
      </c>
      <c r="I10" t="str">
        <f>VLOOKUP(BPML[[#This Row],[Zugeordneter Hauptprozess]],Hauptprozesse[],3,FALSE)</f>
        <v>FI</v>
      </c>
      <c r="J10" t="str">
        <f>IF(ISERROR(VLOOKUP(BPML[[#This Row],[Subprozess]],BTT[Subprozess
(optionale Auswahl)],1,FALSE)),"nein","ja")</f>
        <v>nein</v>
      </c>
    </row>
    <row r="11" spans="1:10">
      <c r="A11" t="s">
        <v>2963</v>
      </c>
      <c r="B11" t="s">
        <v>4341</v>
      </c>
      <c r="C11" t="s">
        <v>5</v>
      </c>
      <c r="D11" t="str">
        <f>IF(ISERROR(VLOOKUP(Hauptprozesse[[#This Row],[Hauptprozess]],BTT[Hauptprozess
(Pflichtauswahl)],1,FALSE)),"nein","ja")</f>
        <v>ja</v>
      </c>
      <c r="F11" t="s">
        <v>4342</v>
      </c>
      <c r="G11" t="s">
        <v>4343</v>
      </c>
      <c r="H11" t="s">
        <v>4313</v>
      </c>
      <c r="I11" t="str">
        <f>VLOOKUP(BPML[[#This Row],[Zugeordneter Hauptprozess]],Hauptprozesse[],3,FALSE)</f>
        <v>PS/IM</v>
      </c>
      <c r="J11" t="str">
        <f>IF(ISERROR(VLOOKUP(BPML[[#This Row],[Subprozess]],BTT[Subprozess
(optionale Auswahl)],1,FALSE)),"nein","ja")</f>
        <v>nein</v>
      </c>
    </row>
    <row r="12" spans="1:10">
      <c r="A12" t="s">
        <v>4344</v>
      </c>
      <c r="B12" t="s">
        <v>4345</v>
      </c>
      <c r="C12" t="s">
        <v>8</v>
      </c>
      <c r="D12" t="str">
        <f>IF(ISERROR(VLOOKUP(Hauptprozesse[[#This Row],[Hauptprozess]],BTT[Hauptprozess
(Pflichtauswahl)],1,FALSE)),"nein","ja")</f>
        <v>nein</v>
      </c>
      <c r="F12" t="s">
        <v>4346</v>
      </c>
      <c r="G12" t="s">
        <v>4347</v>
      </c>
      <c r="H12" t="s">
        <v>4313</v>
      </c>
      <c r="I12" t="str">
        <f>VLOOKUP(BPML[[#This Row],[Zugeordneter Hauptprozess]],Hauptprozesse[],3,FALSE)</f>
        <v>PS/IM</v>
      </c>
      <c r="J12" t="str">
        <f>IF(ISERROR(VLOOKUP(BPML[[#This Row],[Subprozess]],BTT[Subprozess
(optionale Auswahl)],1,FALSE)),"nein","ja")</f>
        <v>nein</v>
      </c>
    </row>
    <row r="13" spans="1:10">
      <c r="A13" t="s">
        <v>4348</v>
      </c>
      <c r="B13" t="s">
        <v>4349</v>
      </c>
      <c r="C13" t="s">
        <v>8</v>
      </c>
      <c r="D13" t="str">
        <f>IF(ISERROR(VLOOKUP(Hauptprozesse[[#This Row],[Hauptprozess]],BTT[Hauptprozess
(Pflichtauswahl)],1,FALSE)),"nein","ja")</f>
        <v>nein</v>
      </c>
      <c r="F13" t="s">
        <v>4350</v>
      </c>
      <c r="G13" t="s">
        <v>4351</v>
      </c>
      <c r="H13" t="s">
        <v>4313</v>
      </c>
      <c r="I13" t="str">
        <f>VLOOKUP(BPML[[#This Row],[Zugeordneter Hauptprozess]],Hauptprozesse[],3,FALSE)</f>
        <v>PS/IM</v>
      </c>
      <c r="J13" t="str">
        <f>IF(ISERROR(VLOOKUP(BPML[[#This Row],[Subprozess]],BTT[Subprozess
(optionale Auswahl)],1,FALSE)),"nein","ja")</f>
        <v>nein</v>
      </c>
    </row>
    <row r="14" spans="1:10">
      <c r="A14" t="s">
        <v>4352</v>
      </c>
      <c r="B14" t="s">
        <v>4353</v>
      </c>
      <c r="C14" t="s">
        <v>8</v>
      </c>
      <c r="D14" t="str">
        <f>IF(ISERROR(VLOOKUP(Hauptprozesse[[#This Row],[Hauptprozess]],BTT[Hauptprozess
(Pflichtauswahl)],1,FALSE)),"nein","ja")</f>
        <v>nein</v>
      </c>
      <c r="F14" t="s">
        <v>4354</v>
      </c>
      <c r="G14" t="s">
        <v>4355</v>
      </c>
      <c r="H14" t="s">
        <v>4313</v>
      </c>
      <c r="I14" t="str">
        <f>VLOOKUP(BPML[[#This Row],[Zugeordneter Hauptprozess]],Hauptprozesse[],3,FALSE)</f>
        <v>PS/IM</v>
      </c>
      <c r="J14" t="str">
        <f>IF(ISERROR(VLOOKUP(BPML[[#This Row],[Subprozess]],BTT[Subprozess
(optionale Auswahl)],1,FALSE)),"nein","ja")</f>
        <v>nein</v>
      </c>
    </row>
    <row r="15" spans="1:10">
      <c r="A15" t="s">
        <v>4356</v>
      </c>
      <c r="B15" t="s">
        <v>4357</v>
      </c>
      <c r="C15" t="s">
        <v>8</v>
      </c>
      <c r="D15" t="str">
        <f>IF(ISERROR(VLOOKUP(Hauptprozesse[[#This Row],[Hauptprozess]],BTT[Hauptprozess
(Pflichtauswahl)],1,FALSE)),"nein","ja")</f>
        <v>nein</v>
      </c>
      <c r="F15" t="s">
        <v>4358</v>
      </c>
      <c r="G15" t="s">
        <v>4359</v>
      </c>
      <c r="H15" t="s">
        <v>4317</v>
      </c>
      <c r="I15" t="str">
        <f>VLOOKUP(BPML[[#This Row],[Zugeordneter Hauptprozess]],Hauptprozesse[],3,FALSE)</f>
        <v>PS/IM</v>
      </c>
      <c r="J15" t="str">
        <f>IF(ISERROR(VLOOKUP(BPML[[#This Row],[Subprozess]],BTT[Subprozess
(optionale Auswahl)],1,FALSE)),"nein","ja")</f>
        <v>nein</v>
      </c>
    </row>
    <row r="16" spans="1:10">
      <c r="A16" t="s">
        <v>4225</v>
      </c>
      <c r="B16" t="s">
        <v>4360</v>
      </c>
      <c r="C16" t="s">
        <v>8</v>
      </c>
      <c r="D16" t="str">
        <f>IF(ISERROR(VLOOKUP(Hauptprozesse[[#This Row],[Hauptprozess]],BTT[Hauptprozess
(Pflichtauswahl)],1,FALSE)),"nein","ja")</f>
        <v>ja</v>
      </c>
      <c r="F16" t="s">
        <v>4361</v>
      </c>
      <c r="G16" t="s">
        <v>4362</v>
      </c>
      <c r="H16" t="s">
        <v>4317</v>
      </c>
      <c r="I16" t="str">
        <f>VLOOKUP(BPML[[#This Row],[Zugeordneter Hauptprozess]],Hauptprozesse[],3,FALSE)</f>
        <v>PS/IM</v>
      </c>
      <c r="J16" t="str">
        <f>IF(ISERROR(VLOOKUP(BPML[[#This Row],[Subprozess]],BTT[Subprozess
(optionale Auswahl)],1,FALSE)),"nein","ja")</f>
        <v>nein</v>
      </c>
    </row>
    <row r="17" spans="1:10">
      <c r="A17" t="s">
        <v>4363</v>
      </c>
      <c r="B17" t="s">
        <v>4364</v>
      </c>
      <c r="C17" t="s">
        <v>8</v>
      </c>
      <c r="D17" t="str">
        <f>IF(ISERROR(VLOOKUP(Hauptprozesse[[#This Row],[Hauptprozess]],BTT[Hauptprozess
(Pflichtauswahl)],1,FALSE)),"nein","ja")</f>
        <v>nein</v>
      </c>
      <c r="F17" t="s">
        <v>4365</v>
      </c>
      <c r="G17" t="s">
        <v>4366</v>
      </c>
      <c r="H17" t="s">
        <v>4317</v>
      </c>
      <c r="I17" t="str">
        <f>VLOOKUP(BPML[[#This Row],[Zugeordneter Hauptprozess]],Hauptprozesse[],3,FALSE)</f>
        <v>PS/IM</v>
      </c>
      <c r="J17" t="str">
        <f>IF(ISERROR(VLOOKUP(BPML[[#This Row],[Subprozess]],BTT[Subprozess
(optionale Auswahl)],1,FALSE)),"nein","ja")</f>
        <v>nein</v>
      </c>
    </row>
    <row r="18" spans="1:10">
      <c r="A18" t="s">
        <v>2293</v>
      </c>
      <c r="B18" t="s">
        <v>4367</v>
      </c>
      <c r="C18" t="s">
        <v>8</v>
      </c>
      <c r="D18" t="str">
        <f>IF(ISERROR(VLOOKUP(Hauptprozesse[[#This Row],[Hauptprozess]],BTT[Hauptprozess
(Pflichtauswahl)],1,FALSE)),"nein","ja")</f>
        <v>ja</v>
      </c>
      <c r="F18" t="s">
        <v>4368</v>
      </c>
      <c r="G18" t="s">
        <v>4369</v>
      </c>
      <c r="H18" t="s">
        <v>4325</v>
      </c>
      <c r="I18" t="str">
        <f>VLOOKUP(BPML[[#This Row],[Zugeordneter Hauptprozess]],Hauptprozesse[],3,FALSE)</f>
        <v>PS/IM</v>
      </c>
      <c r="J18" t="str">
        <f>IF(ISERROR(VLOOKUP(BPML[[#This Row],[Subprozess]],BTT[Subprozess
(optionale Auswahl)],1,FALSE)),"nein","ja")</f>
        <v>nein</v>
      </c>
    </row>
    <row r="19" spans="1:10">
      <c r="A19" t="s">
        <v>4370</v>
      </c>
      <c r="B19" t="s">
        <v>4371</v>
      </c>
      <c r="C19" t="s">
        <v>8</v>
      </c>
      <c r="D19" t="str">
        <f>IF(ISERROR(VLOOKUP(Hauptprozesse[[#This Row],[Hauptprozess]],BTT[Hauptprozess
(Pflichtauswahl)],1,FALSE)),"nein","ja")</f>
        <v>nein</v>
      </c>
      <c r="F19" t="s">
        <v>4372</v>
      </c>
      <c r="G19" t="s">
        <v>4373</v>
      </c>
      <c r="H19" t="s">
        <v>4325</v>
      </c>
      <c r="I19" t="str">
        <f>VLOOKUP(BPML[[#This Row],[Zugeordneter Hauptprozess]],Hauptprozesse[],3,FALSE)</f>
        <v>PS/IM</v>
      </c>
      <c r="J19" t="str">
        <f>IF(ISERROR(VLOOKUP(BPML[[#This Row],[Subprozess]],BTT[Subprozess
(optionale Auswahl)],1,FALSE)),"nein","ja")</f>
        <v>nein</v>
      </c>
    </row>
    <row r="20" spans="1:10">
      <c r="A20" t="s">
        <v>1171</v>
      </c>
      <c r="B20" t="s">
        <v>4374</v>
      </c>
      <c r="C20" t="s">
        <v>8</v>
      </c>
      <c r="D20" t="str">
        <f>IF(ISERROR(VLOOKUP(Hauptprozesse[[#This Row],[Hauptprozess]],BTT[Hauptprozess
(Pflichtauswahl)],1,FALSE)),"nein","ja")</f>
        <v>ja</v>
      </c>
      <c r="F20" t="s">
        <v>4375</v>
      </c>
      <c r="G20" t="s">
        <v>4376</v>
      </c>
      <c r="H20" t="s">
        <v>4325</v>
      </c>
      <c r="I20" t="str">
        <f>VLOOKUP(BPML[[#This Row],[Zugeordneter Hauptprozess]],Hauptprozesse[],3,FALSE)</f>
        <v>PS/IM</v>
      </c>
      <c r="J20" t="str">
        <f>IF(ISERROR(VLOOKUP(BPML[[#This Row],[Subprozess]],BTT[Subprozess
(optionale Auswahl)],1,FALSE)),"nein","ja")</f>
        <v>nein</v>
      </c>
    </row>
    <row r="21" spans="1:10">
      <c r="A21" t="s">
        <v>1865</v>
      </c>
      <c r="B21" t="s">
        <v>4377</v>
      </c>
      <c r="C21" t="s">
        <v>8</v>
      </c>
      <c r="D21" t="str">
        <f>IF(ISERROR(VLOOKUP(Hauptprozesse[[#This Row],[Hauptprozess]],BTT[Hauptprozess
(Pflichtauswahl)],1,FALSE)),"nein","ja")</f>
        <v>ja</v>
      </c>
      <c r="F21" t="s">
        <v>4378</v>
      </c>
      <c r="G21" t="s">
        <v>4379</v>
      </c>
      <c r="H21" t="s">
        <v>4329</v>
      </c>
      <c r="I21" t="str">
        <f>VLOOKUP(BPML[[#This Row],[Zugeordneter Hauptprozess]],Hauptprozesse[],3,FALSE)</f>
        <v>PS/IM</v>
      </c>
      <c r="J21" t="str">
        <f>IF(ISERROR(VLOOKUP(BPML[[#This Row],[Subprozess]],BTT[Subprozess
(optionale Auswahl)],1,FALSE)),"nein","ja")</f>
        <v>nein</v>
      </c>
    </row>
    <row r="22" spans="1:10">
      <c r="A22" t="s">
        <v>4380</v>
      </c>
      <c r="B22" t="s">
        <v>4381</v>
      </c>
      <c r="C22" t="s">
        <v>8</v>
      </c>
      <c r="D22" t="str">
        <f>IF(ISERROR(VLOOKUP(Hauptprozesse[[#This Row],[Hauptprozess]],BTT[Hauptprozess
(Pflichtauswahl)],1,FALSE)),"nein","ja")</f>
        <v>nein</v>
      </c>
      <c r="F22" t="s">
        <v>4382</v>
      </c>
      <c r="G22" t="s">
        <v>4383</v>
      </c>
      <c r="H22" t="s">
        <v>4329</v>
      </c>
      <c r="I22" t="str">
        <f>VLOOKUP(BPML[[#This Row],[Zugeordneter Hauptprozess]],Hauptprozesse[],3,FALSE)</f>
        <v>PS/IM</v>
      </c>
      <c r="J22" t="str">
        <f>IF(ISERROR(VLOOKUP(BPML[[#This Row],[Subprozess]],BTT[Subprozess
(optionale Auswahl)],1,FALSE)),"nein","ja")</f>
        <v>nein</v>
      </c>
    </row>
    <row r="23" spans="1:10">
      <c r="A23" t="s">
        <v>4384</v>
      </c>
      <c r="B23" t="s">
        <v>4385</v>
      </c>
      <c r="C23" t="s">
        <v>8</v>
      </c>
      <c r="D23" t="str">
        <f>IF(ISERROR(VLOOKUP(Hauptprozesse[[#This Row],[Hauptprozess]],BTT[Hauptprozess
(Pflichtauswahl)],1,FALSE)),"nein","ja")</f>
        <v>nein</v>
      </c>
      <c r="F23" t="s">
        <v>4386</v>
      </c>
      <c r="G23" t="s">
        <v>4387</v>
      </c>
      <c r="H23" t="s">
        <v>4329</v>
      </c>
      <c r="I23" t="str">
        <f>VLOOKUP(BPML[[#This Row],[Zugeordneter Hauptprozess]],Hauptprozesse[],3,FALSE)</f>
        <v>PS/IM</v>
      </c>
      <c r="J23" t="str">
        <f>IF(ISERROR(VLOOKUP(BPML[[#This Row],[Subprozess]],BTT[Subprozess
(optionale Auswahl)],1,FALSE)),"nein","ja")</f>
        <v>nein</v>
      </c>
    </row>
    <row r="24" spans="1:10">
      <c r="A24" t="s">
        <v>4388</v>
      </c>
      <c r="B24" t="s">
        <v>4389</v>
      </c>
      <c r="C24" t="s">
        <v>8</v>
      </c>
      <c r="D24" t="str">
        <f>IF(ISERROR(VLOOKUP(Hauptprozesse[[#This Row],[Hauptprozess]],BTT[Hauptprozess
(Pflichtauswahl)],1,FALSE)),"nein","ja")</f>
        <v>nein</v>
      </c>
      <c r="F24" t="s">
        <v>4390</v>
      </c>
      <c r="G24" t="s">
        <v>4391</v>
      </c>
      <c r="H24" t="s">
        <v>4329</v>
      </c>
      <c r="I24" t="str">
        <f>VLOOKUP(BPML[[#This Row],[Zugeordneter Hauptprozess]],Hauptprozesse[],3,FALSE)</f>
        <v>PS/IM</v>
      </c>
      <c r="J24" t="str">
        <f>IF(ISERROR(VLOOKUP(BPML[[#This Row],[Subprozess]],BTT[Subprozess
(optionale Auswahl)],1,FALSE)),"nein","ja")</f>
        <v>nein</v>
      </c>
    </row>
    <row r="25" spans="1:10">
      <c r="A25" t="s">
        <v>4097</v>
      </c>
      <c r="B25" t="s">
        <v>4392</v>
      </c>
      <c r="C25" t="s">
        <v>8</v>
      </c>
      <c r="D25" t="str">
        <f>IF(ISERROR(VLOOKUP(Hauptprozesse[[#This Row],[Hauptprozess]],BTT[Hauptprozess
(Pflichtauswahl)],1,FALSE)),"nein","ja")</f>
        <v>ja</v>
      </c>
      <c r="F25" t="s">
        <v>4393</v>
      </c>
      <c r="G25" t="s">
        <v>4394</v>
      </c>
      <c r="H25" t="s">
        <v>4329</v>
      </c>
      <c r="I25" t="str">
        <f>VLOOKUP(BPML[[#This Row],[Zugeordneter Hauptprozess]],Hauptprozesse[],3,FALSE)</f>
        <v>PS/IM</v>
      </c>
      <c r="J25" t="str">
        <f>IF(ISERROR(VLOOKUP(BPML[[#This Row],[Subprozess]],BTT[Subprozess
(optionale Auswahl)],1,FALSE)),"nein","ja")</f>
        <v>nein</v>
      </c>
    </row>
    <row r="26" spans="1:10">
      <c r="A26" t="s">
        <v>4395</v>
      </c>
      <c r="B26" t="s">
        <v>4396</v>
      </c>
      <c r="C26" t="s">
        <v>8</v>
      </c>
      <c r="D26" t="str">
        <f>IF(ISERROR(VLOOKUP(Hauptprozesse[[#This Row],[Hauptprozess]],BTT[Hauptprozess
(Pflichtauswahl)],1,FALSE)),"nein","ja")</f>
        <v>nein</v>
      </c>
      <c r="F26" t="s">
        <v>4397</v>
      </c>
      <c r="G26" t="s">
        <v>4398</v>
      </c>
      <c r="H26" t="s">
        <v>4333</v>
      </c>
      <c r="I26" t="str">
        <f>VLOOKUP(BPML[[#This Row],[Zugeordneter Hauptprozess]],Hauptprozesse[],3,FALSE)</f>
        <v>PS/IM</v>
      </c>
      <c r="J26" t="str">
        <f>IF(ISERROR(VLOOKUP(BPML[[#This Row],[Subprozess]],BTT[Subprozess
(optionale Auswahl)],1,FALSE)),"nein","ja")</f>
        <v>nein</v>
      </c>
    </row>
    <row r="27" spans="1:10">
      <c r="A27" t="s">
        <v>4399</v>
      </c>
      <c r="B27" t="s">
        <v>4400</v>
      </c>
      <c r="C27" t="s">
        <v>8</v>
      </c>
      <c r="D27" t="str">
        <f>IF(ISERROR(VLOOKUP(Hauptprozesse[[#This Row],[Hauptprozess]],BTT[Hauptprozess
(Pflichtauswahl)],1,FALSE)),"nein","ja")</f>
        <v>nein</v>
      </c>
      <c r="F27" t="s">
        <v>4401</v>
      </c>
      <c r="G27" t="s">
        <v>4402</v>
      </c>
      <c r="H27" t="s">
        <v>4333</v>
      </c>
      <c r="I27" t="str">
        <f>VLOOKUP(BPML[[#This Row],[Zugeordneter Hauptprozess]],Hauptprozesse[],3,FALSE)</f>
        <v>PS/IM</v>
      </c>
      <c r="J27" t="str">
        <f>IF(ISERROR(VLOOKUP(BPML[[#This Row],[Subprozess]],BTT[Subprozess
(optionale Auswahl)],1,FALSE)),"nein","ja")</f>
        <v>nein</v>
      </c>
    </row>
    <row r="28" spans="1:10">
      <c r="A28" t="s">
        <v>4403</v>
      </c>
      <c r="B28" t="s">
        <v>4404</v>
      </c>
      <c r="C28" t="s">
        <v>30</v>
      </c>
      <c r="D28" t="str">
        <f>IF(ISERROR(VLOOKUP(Hauptprozesse[[#This Row],[Hauptprozess]],BTT[Hauptprozess
(Pflichtauswahl)],1,FALSE)),"nein","ja")</f>
        <v>nein</v>
      </c>
      <c r="F28" t="s">
        <v>4405</v>
      </c>
      <c r="G28" t="s">
        <v>4406</v>
      </c>
      <c r="H28" t="s">
        <v>4333</v>
      </c>
      <c r="I28" t="str">
        <f>VLOOKUP(BPML[[#This Row],[Zugeordneter Hauptprozess]],Hauptprozesse[],3,FALSE)</f>
        <v>PS/IM</v>
      </c>
      <c r="J28" t="str">
        <f>IF(ISERROR(VLOOKUP(BPML[[#This Row],[Subprozess]],BTT[Subprozess
(optionale Auswahl)],1,FALSE)),"nein","ja")</f>
        <v>nein</v>
      </c>
    </row>
    <row r="29" spans="1:10">
      <c r="A29" t="s">
        <v>4407</v>
      </c>
      <c r="B29" t="s">
        <v>4408</v>
      </c>
      <c r="C29" t="s">
        <v>11</v>
      </c>
      <c r="D29" t="str">
        <f>IF(ISERROR(VLOOKUP(Hauptprozesse[[#This Row],[Hauptprozess]],BTT[Hauptprozess
(Pflichtauswahl)],1,FALSE)),"nein","ja")</f>
        <v>nein</v>
      </c>
      <c r="F29" t="s">
        <v>4409</v>
      </c>
      <c r="G29" t="s">
        <v>4410</v>
      </c>
      <c r="H29" t="s">
        <v>4333</v>
      </c>
      <c r="I29" t="str">
        <f>VLOOKUP(BPML[[#This Row],[Zugeordneter Hauptprozess]],Hauptprozesse[],3,FALSE)</f>
        <v>PS/IM</v>
      </c>
      <c r="J29" t="str">
        <f>IF(ISERROR(VLOOKUP(BPML[[#This Row],[Subprozess]],BTT[Subprozess
(optionale Auswahl)],1,FALSE)),"nein","ja")</f>
        <v>nein</v>
      </c>
    </row>
    <row r="30" spans="1:10">
      <c r="A30" t="s">
        <v>868</v>
      </c>
      <c r="B30" t="s">
        <v>4411</v>
      </c>
      <c r="C30" t="s">
        <v>5</v>
      </c>
      <c r="D30" t="str">
        <f>IF(ISERROR(VLOOKUP(Hauptprozesse[[#This Row],[Hauptprozess]],BTT[Hauptprozess
(Pflichtauswahl)],1,FALSE)),"nein","ja")</f>
        <v>ja</v>
      </c>
      <c r="F30" t="s">
        <v>4412</v>
      </c>
      <c r="G30" t="s">
        <v>4413</v>
      </c>
      <c r="H30" t="s">
        <v>4337</v>
      </c>
      <c r="I30" t="str">
        <f>VLOOKUP(BPML[[#This Row],[Zugeordneter Hauptprozess]],Hauptprozesse[],3,FALSE)</f>
        <v>PS/IM</v>
      </c>
      <c r="J30" t="str">
        <f>IF(ISERROR(VLOOKUP(BPML[[#This Row],[Subprozess]],BTT[Subprozess
(optionale Auswahl)],1,FALSE)),"nein","ja")</f>
        <v>nein</v>
      </c>
    </row>
    <row r="31" spans="1:10">
      <c r="A31" t="s">
        <v>904</v>
      </c>
      <c r="B31" t="s">
        <v>4414</v>
      </c>
      <c r="C31" t="s">
        <v>5</v>
      </c>
      <c r="D31" t="str">
        <f>IF(ISERROR(VLOOKUP(Hauptprozesse[[#This Row],[Hauptprozess]],BTT[Hauptprozess
(Pflichtauswahl)],1,FALSE)),"nein","ja")</f>
        <v>ja</v>
      </c>
      <c r="F31" t="s">
        <v>4415</v>
      </c>
      <c r="G31" t="s">
        <v>4416</v>
      </c>
      <c r="H31" t="s">
        <v>4337</v>
      </c>
      <c r="I31" t="str">
        <f>VLOOKUP(BPML[[#This Row],[Zugeordneter Hauptprozess]],Hauptprozesse[],3,FALSE)</f>
        <v>PS/IM</v>
      </c>
      <c r="J31" t="str">
        <f>IF(ISERROR(VLOOKUP(BPML[[#This Row],[Subprozess]],BTT[Subprozess
(optionale Auswahl)],1,FALSE)),"nein","ja")</f>
        <v>nein</v>
      </c>
    </row>
    <row r="32" spans="1:10">
      <c r="A32" t="s">
        <v>878</v>
      </c>
      <c r="B32" t="s">
        <v>4417</v>
      </c>
      <c r="C32" t="s">
        <v>5</v>
      </c>
      <c r="D32" t="str">
        <f>IF(ISERROR(VLOOKUP(Hauptprozesse[[#This Row],[Hauptprozess]],BTT[Hauptprozess
(Pflichtauswahl)],1,FALSE)),"nein","ja")</f>
        <v>ja</v>
      </c>
      <c r="F32" t="s">
        <v>4418</v>
      </c>
      <c r="G32" t="s">
        <v>4419</v>
      </c>
      <c r="H32" t="s">
        <v>4337</v>
      </c>
      <c r="I32" t="str">
        <f>VLOOKUP(BPML[[#This Row],[Zugeordneter Hauptprozess]],Hauptprozesse[],3,FALSE)</f>
        <v>PS/IM</v>
      </c>
      <c r="J32" t="str">
        <f>IF(ISERROR(VLOOKUP(BPML[[#This Row],[Subprozess]],BTT[Subprozess
(optionale Auswahl)],1,FALSE)),"nein","ja")</f>
        <v>nein</v>
      </c>
    </row>
    <row r="33" spans="1:10">
      <c r="A33" t="s">
        <v>2820</v>
      </c>
      <c r="B33" t="s">
        <v>4420</v>
      </c>
      <c r="C33" t="s">
        <v>5</v>
      </c>
      <c r="D33" t="str">
        <f>IF(ISERROR(VLOOKUP(Hauptprozesse[[#This Row],[Hauptprozess]],BTT[Hauptprozess
(Pflichtauswahl)],1,FALSE)),"nein","ja")</f>
        <v>ja</v>
      </c>
      <c r="F33" t="s">
        <v>4421</v>
      </c>
      <c r="G33" t="s">
        <v>4422</v>
      </c>
      <c r="H33" t="s">
        <v>2963</v>
      </c>
      <c r="I33" t="str">
        <f>VLOOKUP(BPML[[#This Row],[Zugeordneter Hauptprozess]],Hauptprozesse[],3,FALSE)</f>
        <v>FI</v>
      </c>
      <c r="J33" t="str">
        <f>IF(ISERROR(VLOOKUP(BPML[[#This Row],[Subprozess]],BTT[Subprozess
(optionale Auswahl)],1,FALSE)),"nein","ja")</f>
        <v>nein</v>
      </c>
    </row>
    <row r="34" spans="1:10">
      <c r="A34" t="s">
        <v>849</v>
      </c>
      <c r="B34" t="s">
        <v>4423</v>
      </c>
      <c r="C34" t="s">
        <v>5</v>
      </c>
      <c r="D34" t="str">
        <f>IF(ISERROR(VLOOKUP(Hauptprozesse[[#This Row],[Hauptprozess]],BTT[Hauptprozess
(Pflichtauswahl)],1,FALSE)),"nein","ja")</f>
        <v>ja</v>
      </c>
      <c r="F34" t="s">
        <v>4424</v>
      </c>
      <c r="G34" t="s">
        <v>4425</v>
      </c>
      <c r="H34" t="s">
        <v>2963</v>
      </c>
      <c r="I34" t="str">
        <f>VLOOKUP(BPML[[#This Row],[Zugeordneter Hauptprozess]],Hauptprozesse[],3,FALSE)</f>
        <v>FI</v>
      </c>
      <c r="J34" t="str">
        <f>IF(ISERROR(VLOOKUP(BPML[[#This Row],[Subprozess]],BTT[Subprozess
(optionale Auswahl)],1,FALSE)),"nein","ja")</f>
        <v>nein</v>
      </c>
    </row>
    <row r="35" spans="1:10">
      <c r="A35" t="s">
        <v>4426</v>
      </c>
      <c r="B35" t="s">
        <v>4427</v>
      </c>
      <c r="C35" t="s">
        <v>17</v>
      </c>
      <c r="D35" t="str">
        <f>IF(ISERROR(VLOOKUP(Hauptprozesse[[#This Row],[Hauptprozess]],BTT[Hauptprozess
(Pflichtauswahl)],1,FALSE)),"nein","ja")</f>
        <v>nein</v>
      </c>
      <c r="F35" t="s">
        <v>4428</v>
      </c>
      <c r="G35" t="s">
        <v>4429</v>
      </c>
      <c r="H35" t="s">
        <v>2963</v>
      </c>
      <c r="I35" t="str">
        <f>VLOOKUP(BPML[[#This Row],[Zugeordneter Hauptprozess]],Hauptprozesse[],3,FALSE)</f>
        <v>FI</v>
      </c>
      <c r="J35" t="str">
        <f>IF(ISERROR(VLOOKUP(BPML[[#This Row],[Subprozess]],BTT[Subprozess
(optionale Auswahl)],1,FALSE)),"nein","ja")</f>
        <v>nein</v>
      </c>
    </row>
    <row r="36" spans="1:10">
      <c r="A36" t="s">
        <v>4430</v>
      </c>
      <c r="B36" t="s">
        <v>4431</v>
      </c>
      <c r="C36" t="s">
        <v>17</v>
      </c>
      <c r="D36" t="str">
        <f>IF(ISERROR(VLOOKUP(Hauptprozesse[[#This Row],[Hauptprozess]],BTT[Hauptprozess
(Pflichtauswahl)],1,FALSE)),"nein","ja")</f>
        <v>nein</v>
      </c>
      <c r="F36" t="s">
        <v>4432</v>
      </c>
      <c r="G36" t="s">
        <v>4433</v>
      </c>
      <c r="H36" t="s">
        <v>2963</v>
      </c>
      <c r="I36" t="str">
        <f>VLOOKUP(BPML[[#This Row],[Zugeordneter Hauptprozess]],Hauptprozesse[],3,FALSE)</f>
        <v>FI</v>
      </c>
      <c r="J36" t="str">
        <f>IF(ISERROR(VLOOKUP(BPML[[#This Row],[Subprozess]],BTT[Subprozess
(optionale Auswahl)],1,FALSE)),"nein","ja")</f>
        <v>nein</v>
      </c>
    </row>
    <row r="37" spans="1:10">
      <c r="A37" t="s">
        <v>4434</v>
      </c>
      <c r="B37" t="s">
        <v>4435</v>
      </c>
      <c r="C37" t="s">
        <v>17</v>
      </c>
      <c r="D37" t="str">
        <f>IF(ISERROR(VLOOKUP(Hauptprozesse[[#This Row],[Hauptprozess]],BTT[Hauptprozess
(Pflichtauswahl)],1,FALSE)),"nein","ja")</f>
        <v>nein</v>
      </c>
      <c r="F37" t="s">
        <v>2964</v>
      </c>
      <c r="G37" t="s">
        <v>4436</v>
      </c>
      <c r="H37" t="s">
        <v>2963</v>
      </c>
      <c r="I37" t="str">
        <f>VLOOKUP(BPML[[#This Row],[Zugeordneter Hauptprozess]],Hauptprozesse[],3,FALSE)</f>
        <v>FI</v>
      </c>
      <c r="J37" t="str">
        <f>IF(ISERROR(VLOOKUP(BPML[[#This Row],[Subprozess]],BTT[Subprozess
(optionale Auswahl)],1,FALSE)),"nein","ja")</f>
        <v>ja</v>
      </c>
    </row>
    <row r="38" spans="1:10">
      <c r="A38" t="s">
        <v>4437</v>
      </c>
      <c r="B38" t="s">
        <v>4438</v>
      </c>
      <c r="C38" t="s">
        <v>17</v>
      </c>
      <c r="D38" t="str">
        <f>IF(ISERROR(VLOOKUP(Hauptprozesse[[#This Row],[Hauptprozess]],BTT[Hauptprozess
(Pflichtauswahl)],1,FALSE)),"nein","ja")</f>
        <v>nein</v>
      </c>
      <c r="F38" t="s">
        <v>4439</v>
      </c>
      <c r="G38" t="s">
        <v>4440</v>
      </c>
      <c r="H38" t="s">
        <v>2963</v>
      </c>
      <c r="I38" t="str">
        <f>VLOOKUP(BPML[[#This Row],[Zugeordneter Hauptprozess]],Hauptprozesse[],3,FALSE)</f>
        <v>FI</v>
      </c>
      <c r="J38" t="str">
        <f>IF(ISERROR(VLOOKUP(BPML[[#This Row],[Subprozess]],BTT[Subprozess
(optionale Auswahl)],1,FALSE)),"nein","ja")</f>
        <v>nein</v>
      </c>
    </row>
    <row r="39" spans="1:10">
      <c r="A39" t="s">
        <v>4441</v>
      </c>
      <c r="B39" t="s">
        <v>4442</v>
      </c>
      <c r="C39" t="s">
        <v>17</v>
      </c>
      <c r="D39" t="str">
        <f>IF(ISERROR(VLOOKUP(Hauptprozesse[[#This Row],[Hauptprozess]],BTT[Hauptprozess
(Pflichtauswahl)],1,FALSE)),"nein","ja")</f>
        <v>nein</v>
      </c>
      <c r="F39" t="s">
        <v>4443</v>
      </c>
      <c r="G39" t="s">
        <v>4444</v>
      </c>
      <c r="H39" t="s">
        <v>4356</v>
      </c>
      <c r="I39" t="str">
        <f>VLOOKUP(BPML[[#This Row],[Zugeordneter Hauptprozess]],Hauptprozesse[],3,FALSE)</f>
        <v>IH</v>
      </c>
      <c r="J39" t="str">
        <f>IF(ISERROR(VLOOKUP(BPML[[#This Row],[Subprozess]],BTT[Subprozess
(optionale Auswahl)],1,FALSE)),"nein","ja")</f>
        <v>nein</v>
      </c>
    </row>
    <row r="40" spans="1:10">
      <c r="A40" t="s">
        <v>2246</v>
      </c>
      <c r="B40" t="s">
        <v>4445</v>
      </c>
      <c r="C40" t="s">
        <v>17</v>
      </c>
      <c r="D40" t="str">
        <f>IF(ISERROR(VLOOKUP(Hauptprozesse[[#This Row],[Hauptprozess]],BTT[Hauptprozess
(Pflichtauswahl)],1,FALSE)),"nein","ja")</f>
        <v>ja</v>
      </c>
      <c r="F40" t="s">
        <v>4446</v>
      </c>
      <c r="G40" t="s">
        <v>4447</v>
      </c>
      <c r="H40" t="s">
        <v>4356</v>
      </c>
      <c r="I40" t="str">
        <f>VLOOKUP(BPML[[#This Row],[Zugeordneter Hauptprozess]],Hauptprozesse[],3,FALSE)</f>
        <v>IH</v>
      </c>
      <c r="J40" t="str">
        <f>IF(ISERROR(VLOOKUP(BPML[[#This Row],[Subprozess]],BTT[Subprozess
(optionale Auswahl)],1,FALSE)),"nein","ja")</f>
        <v>nein</v>
      </c>
    </row>
    <row r="41" spans="1:10">
      <c r="A41" t="s">
        <v>1394</v>
      </c>
      <c r="B41" t="s">
        <v>4448</v>
      </c>
      <c r="C41" t="s">
        <v>17</v>
      </c>
      <c r="D41" t="str">
        <f>IF(ISERROR(VLOOKUP(Hauptprozesse[[#This Row],[Hauptprozess]],BTT[Hauptprozess
(Pflichtauswahl)],1,FALSE)),"nein","ja")</f>
        <v>ja</v>
      </c>
      <c r="F41" t="s">
        <v>4449</v>
      </c>
      <c r="G41" t="s">
        <v>4450</v>
      </c>
      <c r="H41" t="s">
        <v>4356</v>
      </c>
      <c r="I41" t="str">
        <f>VLOOKUP(BPML[[#This Row],[Zugeordneter Hauptprozess]],Hauptprozesse[],3,FALSE)</f>
        <v>IH</v>
      </c>
      <c r="J41" t="str">
        <f>IF(ISERROR(VLOOKUP(BPML[[#This Row],[Subprozess]],BTT[Subprozess
(optionale Auswahl)],1,FALSE)),"nein","ja")</f>
        <v>nein</v>
      </c>
    </row>
    <row r="42" spans="1:10">
      <c r="A42" t="s">
        <v>218</v>
      </c>
      <c r="B42" t="s">
        <v>4451</v>
      </c>
      <c r="C42" t="s">
        <v>17</v>
      </c>
      <c r="D42" t="str">
        <f>IF(ISERROR(VLOOKUP(Hauptprozesse[[#This Row],[Hauptprozess]],BTT[Hauptprozess
(Pflichtauswahl)],1,FALSE)),"nein","ja")</f>
        <v>ja</v>
      </c>
      <c r="F42" t="s">
        <v>4452</v>
      </c>
      <c r="G42" t="s">
        <v>4453</v>
      </c>
      <c r="H42" t="s">
        <v>4356</v>
      </c>
      <c r="I42" t="str">
        <f>VLOOKUP(BPML[[#This Row],[Zugeordneter Hauptprozess]],Hauptprozesse[],3,FALSE)</f>
        <v>IH</v>
      </c>
      <c r="J42" t="str">
        <f>IF(ISERROR(VLOOKUP(BPML[[#This Row],[Subprozess]],BTT[Subprozess
(optionale Auswahl)],1,FALSE)),"nein","ja")</f>
        <v>nein</v>
      </c>
    </row>
    <row r="43" spans="1:10">
      <c r="A43" t="s">
        <v>982</v>
      </c>
      <c r="B43" t="s">
        <v>4454</v>
      </c>
      <c r="C43" t="s">
        <v>17</v>
      </c>
      <c r="D43" t="str">
        <f>IF(ISERROR(VLOOKUP(Hauptprozesse[[#This Row],[Hauptprozess]],BTT[Hauptprozess
(Pflichtauswahl)],1,FALSE)),"nein","ja")</f>
        <v>ja</v>
      </c>
      <c r="F43" t="s">
        <v>4455</v>
      </c>
      <c r="G43" t="s">
        <v>4456</v>
      </c>
      <c r="H43" t="s">
        <v>4225</v>
      </c>
      <c r="I43" t="str">
        <f>VLOOKUP(BPML[[#This Row],[Zugeordneter Hauptprozess]],Hauptprozesse[],3,FALSE)</f>
        <v>IH</v>
      </c>
      <c r="J43" t="str">
        <f>IF(ISERROR(VLOOKUP(BPML[[#This Row],[Subprozess]],BTT[Subprozess
(optionale Auswahl)],1,FALSE)),"nein","ja")</f>
        <v>nein</v>
      </c>
    </row>
    <row r="44" spans="1:10">
      <c r="A44" t="s">
        <v>4457</v>
      </c>
      <c r="B44" t="s">
        <v>4458</v>
      </c>
      <c r="C44" t="s">
        <v>11</v>
      </c>
      <c r="D44" t="str">
        <f>IF(ISERROR(VLOOKUP(Hauptprozesse[[#This Row],[Hauptprozess]],BTT[Hauptprozess
(Pflichtauswahl)],1,FALSE)),"nein","ja")</f>
        <v>nein</v>
      </c>
      <c r="F44" t="s">
        <v>4459</v>
      </c>
      <c r="G44" t="s">
        <v>4460</v>
      </c>
      <c r="H44" t="s">
        <v>4225</v>
      </c>
      <c r="I44" t="str">
        <f>VLOOKUP(BPML[[#This Row],[Zugeordneter Hauptprozess]],Hauptprozesse[],3,FALSE)</f>
        <v>IH</v>
      </c>
      <c r="J44" t="str">
        <f>IF(ISERROR(VLOOKUP(BPML[[#This Row],[Subprozess]],BTT[Subprozess
(optionale Auswahl)],1,FALSE)),"nein","ja")</f>
        <v>nein</v>
      </c>
    </row>
    <row r="45" spans="1:10">
      <c r="A45" t="s">
        <v>4461</v>
      </c>
      <c r="B45" t="s">
        <v>4462</v>
      </c>
      <c r="C45" t="s">
        <v>11</v>
      </c>
      <c r="D45" t="str">
        <f>IF(ISERROR(VLOOKUP(Hauptprozesse[[#This Row],[Hauptprozess]],BTT[Hauptprozess
(Pflichtauswahl)],1,FALSE)),"nein","ja")</f>
        <v>nein</v>
      </c>
      <c r="F45" t="s">
        <v>4463</v>
      </c>
      <c r="G45" t="s">
        <v>4464</v>
      </c>
      <c r="H45" t="s">
        <v>4225</v>
      </c>
      <c r="I45" t="str">
        <f>VLOOKUP(BPML[[#This Row],[Zugeordneter Hauptprozess]],Hauptprozesse[],3,FALSE)</f>
        <v>IH</v>
      </c>
      <c r="J45" t="str">
        <f>IF(ISERROR(VLOOKUP(BPML[[#This Row],[Subprozess]],BTT[Subprozess
(optionale Auswahl)],1,FALSE)),"nein","ja")</f>
        <v>nein</v>
      </c>
    </row>
    <row r="46" spans="1:10">
      <c r="A46" t="s">
        <v>4465</v>
      </c>
      <c r="B46" t="s">
        <v>4466</v>
      </c>
      <c r="C46" t="s">
        <v>11</v>
      </c>
      <c r="D46" t="str">
        <f>IF(ISERROR(VLOOKUP(Hauptprozesse[[#This Row],[Hauptprozess]],BTT[Hauptprozess
(Pflichtauswahl)],1,FALSE)),"nein","ja")</f>
        <v>nein</v>
      </c>
      <c r="F46" t="s">
        <v>4467</v>
      </c>
      <c r="G46" t="s">
        <v>4468</v>
      </c>
      <c r="H46" t="s">
        <v>4363</v>
      </c>
      <c r="I46" t="str">
        <f>VLOOKUP(BPML[[#This Row],[Zugeordneter Hauptprozess]],Hauptprozesse[],3,FALSE)</f>
        <v>IH</v>
      </c>
      <c r="J46" t="str">
        <f>IF(ISERROR(VLOOKUP(BPML[[#This Row],[Subprozess]],BTT[Subprozess
(optionale Auswahl)],1,FALSE)),"nein","ja")</f>
        <v>nein</v>
      </c>
    </row>
    <row r="47" spans="1:10">
      <c r="A47" t="s">
        <v>4469</v>
      </c>
      <c r="B47" t="s">
        <v>4470</v>
      </c>
      <c r="C47" t="s">
        <v>11</v>
      </c>
      <c r="D47" t="str">
        <f>IF(ISERROR(VLOOKUP(Hauptprozesse[[#This Row],[Hauptprozess]],BTT[Hauptprozess
(Pflichtauswahl)],1,FALSE)),"nein","ja")</f>
        <v>nein</v>
      </c>
      <c r="F47" t="s">
        <v>4471</v>
      </c>
      <c r="G47" t="s">
        <v>4472</v>
      </c>
      <c r="H47" t="s">
        <v>4363</v>
      </c>
      <c r="I47" t="str">
        <f>VLOOKUP(BPML[[#This Row],[Zugeordneter Hauptprozess]],Hauptprozesse[],3,FALSE)</f>
        <v>IH</v>
      </c>
      <c r="J47" t="str">
        <f>IF(ISERROR(VLOOKUP(BPML[[#This Row],[Subprozess]],BTT[Subprozess
(optionale Auswahl)],1,FALSE)),"nein","ja")</f>
        <v>nein</v>
      </c>
    </row>
    <row r="48" spans="1:10">
      <c r="A48" t="s">
        <v>4473</v>
      </c>
      <c r="B48" t="s">
        <v>4474</v>
      </c>
      <c r="C48" t="s">
        <v>11</v>
      </c>
      <c r="D48" t="str">
        <f>IF(ISERROR(VLOOKUP(Hauptprozesse[[#This Row],[Hauptprozess]],BTT[Hauptprozess
(Pflichtauswahl)],1,FALSE)),"nein","ja")</f>
        <v>nein</v>
      </c>
      <c r="F48" t="s">
        <v>4475</v>
      </c>
      <c r="G48" t="s">
        <v>4476</v>
      </c>
      <c r="H48" t="s">
        <v>1171</v>
      </c>
      <c r="I48" t="str">
        <f>VLOOKUP(BPML[[#This Row],[Zugeordneter Hauptprozess]],Hauptprozesse[],3,FALSE)</f>
        <v>IH</v>
      </c>
      <c r="J48" t="str">
        <f>IF(ISERROR(VLOOKUP(BPML[[#This Row],[Subprozess]],BTT[Subprozess
(optionale Auswahl)],1,FALSE)),"nein","ja")</f>
        <v>nein</v>
      </c>
    </row>
    <row r="49" spans="1:10">
      <c r="A49" t="s">
        <v>4477</v>
      </c>
      <c r="B49" t="s">
        <v>4478</v>
      </c>
      <c r="C49" t="s">
        <v>11</v>
      </c>
      <c r="D49" t="str">
        <f>IF(ISERROR(VLOOKUP(Hauptprozesse[[#This Row],[Hauptprozess]],BTT[Hauptprozess
(Pflichtauswahl)],1,FALSE)),"nein","ja")</f>
        <v>nein</v>
      </c>
      <c r="F49" t="s">
        <v>2281</v>
      </c>
      <c r="G49" t="s">
        <v>4479</v>
      </c>
      <c r="H49" t="s">
        <v>1171</v>
      </c>
      <c r="I49" t="str">
        <f>VLOOKUP(BPML[[#This Row],[Zugeordneter Hauptprozess]],Hauptprozesse[],3,FALSE)</f>
        <v>IH</v>
      </c>
      <c r="J49" t="str">
        <f>IF(ISERROR(VLOOKUP(BPML[[#This Row],[Subprozess]],BTT[Subprozess
(optionale Auswahl)],1,FALSE)),"nein","ja")</f>
        <v>ja</v>
      </c>
    </row>
    <row r="50" spans="1:10">
      <c r="A50" t="s">
        <v>4480</v>
      </c>
      <c r="B50" t="s">
        <v>4481</v>
      </c>
      <c r="C50" t="s">
        <v>11</v>
      </c>
      <c r="D50" t="str">
        <f>IF(ISERROR(VLOOKUP(Hauptprozesse[[#This Row],[Hauptprozess]],BTT[Hauptprozess
(Pflichtauswahl)],1,FALSE)),"nein","ja")</f>
        <v>nein</v>
      </c>
      <c r="F50" t="s">
        <v>4482</v>
      </c>
      <c r="G50" t="s">
        <v>4483</v>
      </c>
      <c r="H50" t="s">
        <v>1171</v>
      </c>
      <c r="I50" t="str">
        <f>VLOOKUP(BPML[[#This Row],[Zugeordneter Hauptprozess]],Hauptprozesse[],3,FALSE)</f>
        <v>IH</v>
      </c>
      <c r="J50" t="str">
        <f>IF(ISERROR(VLOOKUP(BPML[[#This Row],[Subprozess]],BTT[Subprozess
(optionale Auswahl)],1,FALSE)),"nein","ja")</f>
        <v>nein</v>
      </c>
    </row>
    <row r="51" spans="1:10">
      <c r="A51" t="s">
        <v>4484</v>
      </c>
      <c r="B51" t="s">
        <v>4485</v>
      </c>
      <c r="C51" t="s">
        <v>11</v>
      </c>
      <c r="D51" t="str">
        <f>IF(ISERROR(VLOOKUP(Hauptprozesse[[#This Row],[Hauptprozess]],BTT[Hauptprozess
(Pflichtauswahl)],1,FALSE)),"nein","ja")</f>
        <v>nein</v>
      </c>
      <c r="F51" t="s">
        <v>4486</v>
      </c>
      <c r="G51" t="s">
        <v>4487</v>
      </c>
      <c r="H51" t="s">
        <v>1171</v>
      </c>
      <c r="I51" t="str">
        <f>VLOOKUP(BPML[[#This Row],[Zugeordneter Hauptprozess]],Hauptprozesse[],3,FALSE)</f>
        <v>IH</v>
      </c>
      <c r="J51" t="str">
        <f>IF(ISERROR(VLOOKUP(BPML[[#This Row],[Subprozess]],BTT[Subprozess
(optionale Auswahl)],1,FALSE)),"nein","ja")</f>
        <v>nein</v>
      </c>
    </row>
    <row r="52" spans="1:10">
      <c r="A52" t="s">
        <v>4488</v>
      </c>
      <c r="B52" t="s">
        <v>4489</v>
      </c>
      <c r="C52" t="s">
        <v>11</v>
      </c>
      <c r="D52" t="str">
        <f>IF(ISERROR(VLOOKUP(Hauptprozesse[[#This Row],[Hauptprozess]],BTT[Hauptprozess
(Pflichtauswahl)],1,FALSE)),"nein","ja")</f>
        <v>nein</v>
      </c>
      <c r="F52" t="s">
        <v>4490</v>
      </c>
      <c r="G52" t="s">
        <v>4491</v>
      </c>
      <c r="H52" t="s">
        <v>1171</v>
      </c>
      <c r="I52" t="str">
        <f>VLOOKUP(BPML[[#This Row],[Zugeordneter Hauptprozess]],Hauptprozesse[],3,FALSE)</f>
        <v>IH</v>
      </c>
      <c r="J52" t="str">
        <f>IF(ISERROR(VLOOKUP(BPML[[#This Row],[Subprozess]],BTT[Subprozess
(optionale Auswahl)],1,FALSE)),"nein","ja")</f>
        <v>nein</v>
      </c>
    </row>
    <row r="53" spans="1:10">
      <c r="A53" t="s">
        <v>4492</v>
      </c>
      <c r="B53" t="s">
        <v>4493</v>
      </c>
      <c r="C53" t="s">
        <v>11</v>
      </c>
      <c r="D53" t="str">
        <f>IF(ISERROR(VLOOKUP(Hauptprozesse[[#This Row],[Hauptprozess]],BTT[Hauptprozess
(Pflichtauswahl)],1,FALSE)),"nein","ja")</f>
        <v>nein</v>
      </c>
      <c r="F53" t="s">
        <v>4494</v>
      </c>
      <c r="G53" t="s">
        <v>4495</v>
      </c>
      <c r="H53" t="s">
        <v>1171</v>
      </c>
      <c r="I53" t="str">
        <f>VLOOKUP(BPML[[#This Row],[Zugeordneter Hauptprozess]],Hauptprozesse[],3,FALSE)</f>
        <v>IH</v>
      </c>
      <c r="J53" t="str">
        <f>IF(ISERROR(VLOOKUP(BPML[[#This Row],[Subprozess]],BTT[Subprozess
(optionale Auswahl)],1,FALSE)),"nein","ja")</f>
        <v>nein</v>
      </c>
    </row>
    <row r="54" spans="1:10">
      <c r="A54" t="s">
        <v>4496</v>
      </c>
      <c r="B54" t="s">
        <v>4497</v>
      </c>
      <c r="C54" t="s">
        <v>11</v>
      </c>
      <c r="D54" t="str">
        <f>IF(ISERROR(VLOOKUP(Hauptprozesse[[#This Row],[Hauptprozess]],BTT[Hauptprozess
(Pflichtauswahl)],1,FALSE)),"nein","ja")</f>
        <v>nein</v>
      </c>
      <c r="F54" t="s">
        <v>4498</v>
      </c>
      <c r="G54" t="s">
        <v>4499</v>
      </c>
      <c r="H54" t="s">
        <v>1171</v>
      </c>
      <c r="I54" t="str">
        <f>VLOOKUP(BPML[[#This Row],[Zugeordneter Hauptprozess]],Hauptprozesse[],3,FALSE)</f>
        <v>IH</v>
      </c>
      <c r="J54" t="str">
        <f>IF(ISERROR(VLOOKUP(BPML[[#This Row],[Subprozess]],BTT[Subprozess
(optionale Auswahl)],1,FALSE)),"nein","ja")</f>
        <v>nein</v>
      </c>
    </row>
    <row r="55" spans="1:10">
      <c r="A55" t="s">
        <v>4500</v>
      </c>
      <c r="B55" t="s">
        <v>4501</v>
      </c>
      <c r="C55" t="s">
        <v>11</v>
      </c>
      <c r="D55" t="str">
        <f>IF(ISERROR(VLOOKUP(Hauptprozesse[[#This Row],[Hauptprozess]],BTT[Hauptprozess
(Pflichtauswahl)],1,FALSE)),"nein","ja")</f>
        <v>nein</v>
      </c>
      <c r="F55" t="s">
        <v>4502</v>
      </c>
      <c r="G55" t="s">
        <v>4503</v>
      </c>
      <c r="H55" t="s">
        <v>4469</v>
      </c>
      <c r="I55" t="str">
        <f>VLOOKUP(BPML[[#This Row],[Zugeordneter Hauptprozess]],Hauptprozesse[],3,FALSE)</f>
        <v>BLQ</v>
      </c>
      <c r="J55" t="str">
        <f>IF(ISERROR(VLOOKUP(BPML[[#This Row],[Subprozess]],BTT[Subprozess
(optionale Auswahl)],1,FALSE)),"nein","ja")</f>
        <v>nein</v>
      </c>
    </row>
    <row r="56" spans="1:10">
      <c r="A56" t="s">
        <v>4504</v>
      </c>
      <c r="B56" t="s">
        <v>4505</v>
      </c>
      <c r="C56" t="s">
        <v>11</v>
      </c>
      <c r="D56" t="str">
        <f>IF(ISERROR(VLOOKUP(Hauptprozesse[[#This Row],[Hauptprozess]],BTT[Hauptprozess
(Pflichtauswahl)],1,FALSE)),"nein","ja")</f>
        <v>nein</v>
      </c>
      <c r="F56" t="s">
        <v>4506</v>
      </c>
      <c r="G56" t="s">
        <v>4507</v>
      </c>
      <c r="H56" t="s">
        <v>4469</v>
      </c>
      <c r="I56" t="str">
        <f>VLOOKUP(BPML[[#This Row],[Zugeordneter Hauptprozess]],Hauptprozesse[],3,FALSE)</f>
        <v>BLQ</v>
      </c>
      <c r="J56" t="str">
        <f>IF(ISERROR(VLOOKUP(BPML[[#This Row],[Subprozess]],BTT[Subprozess
(optionale Auswahl)],1,FALSE)),"nein","ja")</f>
        <v>nein</v>
      </c>
    </row>
    <row r="57" spans="1:10">
      <c r="A57" t="s">
        <v>4508</v>
      </c>
      <c r="B57" t="s">
        <v>4509</v>
      </c>
      <c r="C57" t="s">
        <v>11</v>
      </c>
      <c r="D57" t="str">
        <f>IF(ISERROR(VLOOKUP(Hauptprozesse[[#This Row],[Hauptprozess]],BTT[Hauptprozess
(Pflichtauswahl)],1,FALSE)),"nein","ja")</f>
        <v>nein</v>
      </c>
      <c r="F57" t="s">
        <v>4510</v>
      </c>
      <c r="G57" t="s">
        <v>4511</v>
      </c>
      <c r="H57" t="s">
        <v>4469</v>
      </c>
      <c r="I57" t="str">
        <f>VLOOKUP(BPML[[#This Row],[Zugeordneter Hauptprozess]],Hauptprozesse[],3,FALSE)</f>
        <v>BLQ</v>
      </c>
      <c r="J57" t="str">
        <f>IF(ISERROR(VLOOKUP(BPML[[#This Row],[Subprozess]],BTT[Subprozess
(optionale Auswahl)],1,FALSE)),"nein","ja")</f>
        <v>nein</v>
      </c>
    </row>
    <row r="58" spans="1:10">
      <c r="A58" t="s">
        <v>4512</v>
      </c>
      <c r="B58" t="s">
        <v>4513</v>
      </c>
      <c r="C58" t="s">
        <v>11</v>
      </c>
      <c r="D58" t="str">
        <f>IF(ISERROR(VLOOKUP(Hauptprozesse[[#This Row],[Hauptprozess]],BTT[Hauptprozess
(Pflichtauswahl)],1,FALSE)),"nein","ja")</f>
        <v>nein</v>
      </c>
      <c r="F58" t="s">
        <v>4514</v>
      </c>
      <c r="G58" t="s">
        <v>4515</v>
      </c>
      <c r="H58" t="s">
        <v>4480</v>
      </c>
      <c r="I58" t="str">
        <f>VLOOKUP(BPML[[#This Row],[Zugeordneter Hauptprozess]],Hauptprozesse[],3,FALSE)</f>
        <v>BLQ</v>
      </c>
      <c r="J58" t="str">
        <f>IF(ISERROR(VLOOKUP(BPML[[#This Row],[Subprozess]],BTT[Subprozess
(optionale Auswahl)],1,FALSE)),"nein","ja")</f>
        <v>nein</v>
      </c>
    </row>
    <row r="59" spans="1:10">
      <c r="A59" t="s">
        <v>4516</v>
      </c>
      <c r="B59" t="s">
        <v>4517</v>
      </c>
      <c r="C59" t="s">
        <v>11</v>
      </c>
      <c r="D59" t="str">
        <f>IF(ISERROR(VLOOKUP(Hauptprozesse[[#This Row],[Hauptprozess]],BTT[Hauptprozess
(Pflichtauswahl)],1,FALSE)),"nein","ja")</f>
        <v>nein</v>
      </c>
      <c r="F59" t="s">
        <v>4518</v>
      </c>
      <c r="G59" t="s">
        <v>4519</v>
      </c>
      <c r="H59" t="s">
        <v>370</v>
      </c>
      <c r="I59" t="str">
        <f>VLOOKUP(BPML[[#This Row],[Zugeordneter Hauptprozess]],Hauptprozesse[],3,FALSE)</f>
        <v>FI</v>
      </c>
      <c r="J59" t="str">
        <f>IF(ISERROR(VLOOKUP(BPML[[#This Row],[Subprozess]],BTT[Subprozess
(optionale Auswahl)],1,FALSE)),"nein","ja")</f>
        <v>nein</v>
      </c>
    </row>
    <row r="60" spans="1:10">
      <c r="A60" t="s">
        <v>4520</v>
      </c>
      <c r="B60" t="s">
        <v>4521</v>
      </c>
      <c r="C60" t="s">
        <v>5</v>
      </c>
      <c r="D60" t="str">
        <f>IF(ISERROR(VLOOKUP(Hauptprozesse[[#This Row],[Hauptprozess]],BTT[Hauptprozess
(Pflichtauswahl)],1,FALSE)),"nein","ja")</f>
        <v>nein</v>
      </c>
      <c r="F60" t="s">
        <v>4522</v>
      </c>
      <c r="G60" t="s">
        <v>4523</v>
      </c>
      <c r="H60" t="s">
        <v>370</v>
      </c>
      <c r="I60" t="str">
        <f>VLOOKUP(BPML[[#This Row],[Zugeordneter Hauptprozess]],Hauptprozesse[],3,FALSE)</f>
        <v>FI</v>
      </c>
      <c r="J60" t="str">
        <f>IF(ISERROR(VLOOKUP(BPML[[#This Row],[Subprozess]],BTT[Subprozess
(optionale Auswahl)],1,FALSE)),"nein","ja")</f>
        <v>nein</v>
      </c>
    </row>
    <row r="61" spans="1:10">
      <c r="A61" t="s">
        <v>4524</v>
      </c>
      <c r="B61" t="s">
        <v>4525</v>
      </c>
      <c r="C61" t="s">
        <v>5</v>
      </c>
      <c r="D61" t="str">
        <f>IF(ISERROR(VLOOKUP(Hauptprozesse[[#This Row],[Hauptprozess]],BTT[Hauptprozess
(Pflichtauswahl)],1,FALSE)),"nein","ja")</f>
        <v>nein</v>
      </c>
      <c r="F61" t="s">
        <v>4526</v>
      </c>
      <c r="G61" t="s">
        <v>4527</v>
      </c>
      <c r="H61" t="s">
        <v>345</v>
      </c>
      <c r="I61" t="str">
        <f>VLOOKUP(BPML[[#This Row],[Zugeordneter Hauptprozess]],Hauptprozesse[],3,FALSE)</f>
        <v>FI</v>
      </c>
      <c r="J61" t="str">
        <f>IF(ISERROR(VLOOKUP(BPML[[#This Row],[Subprozess]],BTT[Subprozess
(optionale Auswahl)],1,FALSE)),"nein","ja")</f>
        <v>nein</v>
      </c>
    </row>
    <row r="62" spans="1:10">
      <c r="A62" t="s">
        <v>4528</v>
      </c>
      <c r="B62" t="s">
        <v>4529</v>
      </c>
      <c r="C62" t="s">
        <v>5</v>
      </c>
      <c r="D62" t="str">
        <f>IF(ISERROR(VLOOKUP(Hauptprozesse[[#This Row],[Hauptprozess]],BTT[Hauptprozess
(Pflichtauswahl)],1,FALSE)),"nein","ja")</f>
        <v>nein</v>
      </c>
      <c r="F62" t="s">
        <v>4530</v>
      </c>
      <c r="G62" t="s">
        <v>4531</v>
      </c>
      <c r="H62" t="s">
        <v>345</v>
      </c>
      <c r="I62" t="str">
        <f>VLOOKUP(BPML[[#This Row],[Zugeordneter Hauptprozess]],Hauptprozesse[],3,FALSE)</f>
        <v>FI</v>
      </c>
      <c r="J62" t="str">
        <f>IF(ISERROR(VLOOKUP(BPML[[#This Row],[Subprozess]],BTT[Subprozess
(optionale Auswahl)],1,FALSE)),"nein","ja")</f>
        <v>nein</v>
      </c>
    </row>
    <row r="63" spans="1:10">
      <c r="A63" t="s">
        <v>1106</v>
      </c>
      <c r="B63" t="s">
        <v>4532</v>
      </c>
      <c r="C63" t="s">
        <v>5</v>
      </c>
      <c r="D63" t="str">
        <f>IF(ISERROR(VLOOKUP(Hauptprozesse[[#This Row],[Hauptprozess]],BTT[Hauptprozess
(Pflichtauswahl)],1,FALSE)),"nein","ja")</f>
        <v>ja</v>
      </c>
      <c r="F63" t="s">
        <v>4533</v>
      </c>
      <c r="G63" t="s">
        <v>4534</v>
      </c>
      <c r="H63" t="s">
        <v>345</v>
      </c>
      <c r="I63" t="str">
        <f>VLOOKUP(BPML[[#This Row],[Zugeordneter Hauptprozess]],Hauptprozesse[],3,FALSE)</f>
        <v>FI</v>
      </c>
      <c r="J63" t="str">
        <f>IF(ISERROR(VLOOKUP(BPML[[#This Row],[Subprozess]],BTT[Subprozess
(optionale Auswahl)],1,FALSE)),"nein","ja")</f>
        <v>nein</v>
      </c>
    </row>
    <row r="64" spans="1:10">
      <c r="A64" t="s">
        <v>4535</v>
      </c>
      <c r="B64" t="s">
        <v>4536</v>
      </c>
      <c r="C64" t="s">
        <v>5</v>
      </c>
      <c r="D64" t="str">
        <f>IF(ISERROR(VLOOKUP(Hauptprozesse[[#This Row],[Hauptprozess]],BTT[Hauptprozess
(Pflichtauswahl)],1,FALSE)),"nein","ja")</f>
        <v>nein</v>
      </c>
      <c r="F64" t="s">
        <v>4537</v>
      </c>
      <c r="G64" t="s">
        <v>4538</v>
      </c>
      <c r="H64" t="s">
        <v>746</v>
      </c>
      <c r="I64" t="str">
        <f>VLOOKUP(BPML[[#This Row],[Zugeordneter Hauptprozess]],Hauptprozesse[],3,FALSE)</f>
        <v>FI</v>
      </c>
      <c r="J64" t="str">
        <f>IF(ISERROR(VLOOKUP(BPML[[#This Row],[Subprozess]],BTT[Subprozess
(optionale Auswahl)],1,FALSE)),"nein","ja")</f>
        <v>nein</v>
      </c>
    </row>
    <row r="65" spans="1:10">
      <c r="A65" t="s">
        <v>370</v>
      </c>
      <c r="B65" t="s">
        <v>4539</v>
      </c>
      <c r="C65" t="s">
        <v>5</v>
      </c>
      <c r="D65" t="str">
        <f>IF(ISERROR(VLOOKUP(Hauptprozesse[[#This Row],[Hauptprozess]],BTT[Hauptprozess
(Pflichtauswahl)],1,FALSE)),"nein","ja")</f>
        <v>ja</v>
      </c>
      <c r="F65" t="s">
        <v>4540</v>
      </c>
      <c r="G65" t="s">
        <v>4541</v>
      </c>
      <c r="H65" t="s">
        <v>746</v>
      </c>
      <c r="I65" t="str">
        <f>VLOOKUP(BPML[[#This Row],[Zugeordneter Hauptprozess]],Hauptprozesse[],3,FALSE)</f>
        <v>FI</v>
      </c>
      <c r="J65" t="str">
        <f>IF(ISERROR(VLOOKUP(BPML[[#This Row],[Subprozess]],BTT[Subprozess
(optionale Auswahl)],1,FALSE)),"nein","ja")</f>
        <v>nein</v>
      </c>
    </row>
    <row r="66" spans="1:10">
      <c r="A66" t="s">
        <v>345</v>
      </c>
      <c r="B66" t="s">
        <v>4542</v>
      </c>
      <c r="C66" t="s">
        <v>5</v>
      </c>
      <c r="D66" t="str">
        <f>IF(ISERROR(VLOOKUP(Hauptprozesse[[#This Row],[Hauptprozess]],BTT[Hauptprozess
(Pflichtauswahl)],1,FALSE)),"nein","ja")</f>
        <v>ja</v>
      </c>
      <c r="F66" t="s">
        <v>4543</v>
      </c>
      <c r="G66" t="s">
        <v>4544</v>
      </c>
      <c r="H66" t="s">
        <v>746</v>
      </c>
      <c r="I66" t="str">
        <f>VLOOKUP(BPML[[#This Row],[Zugeordneter Hauptprozess]],Hauptprozesse[],3,FALSE)</f>
        <v>FI</v>
      </c>
      <c r="J66" t="str">
        <f>IF(ISERROR(VLOOKUP(BPML[[#This Row],[Subprozess]],BTT[Subprozess
(optionale Auswahl)],1,FALSE)),"nein","ja")</f>
        <v>nein</v>
      </c>
    </row>
    <row r="67" spans="1:10">
      <c r="A67" t="s">
        <v>746</v>
      </c>
      <c r="B67" t="s">
        <v>4545</v>
      </c>
      <c r="C67" t="s">
        <v>5</v>
      </c>
      <c r="D67" t="str">
        <f>IF(ISERROR(VLOOKUP(Hauptprozesse[[#This Row],[Hauptprozess]],BTT[Hauptprozess
(Pflichtauswahl)],1,FALSE)),"nein","ja")</f>
        <v>ja</v>
      </c>
      <c r="F67" t="s">
        <v>4546</v>
      </c>
      <c r="G67" t="s">
        <v>4547</v>
      </c>
      <c r="H67" t="s">
        <v>746</v>
      </c>
      <c r="I67" t="str">
        <f>VLOOKUP(BPML[[#This Row],[Zugeordneter Hauptprozess]],Hauptprozesse[],3,FALSE)</f>
        <v>FI</v>
      </c>
      <c r="J67" t="str">
        <f>IF(ISERROR(VLOOKUP(BPML[[#This Row],[Subprozess]],BTT[Subprozess
(optionale Auswahl)],1,FALSE)),"nein","ja")</f>
        <v>nein</v>
      </c>
    </row>
    <row r="68" spans="1:10">
      <c r="A68" t="s">
        <v>1214</v>
      </c>
      <c r="B68" t="s">
        <v>4548</v>
      </c>
      <c r="C68" t="s">
        <v>5</v>
      </c>
      <c r="D68" t="str">
        <f>IF(ISERROR(VLOOKUP(Hauptprozesse[[#This Row],[Hauptprozess]],BTT[Hauptprozess
(Pflichtauswahl)],1,FALSE)),"nein","ja")</f>
        <v>ja</v>
      </c>
      <c r="F68" t="s">
        <v>4549</v>
      </c>
      <c r="G68" t="s">
        <v>4550</v>
      </c>
      <c r="H68" t="s">
        <v>825</v>
      </c>
      <c r="I68" t="str">
        <f>VLOOKUP(BPML[[#This Row],[Zugeordneter Hauptprozess]],Hauptprozesse[],3,FALSE)</f>
        <v>FI</v>
      </c>
      <c r="J68" t="str">
        <f>IF(ISERROR(VLOOKUP(BPML[[#This Row],[Subprozess]],BTT[Subprozess
(optionale Auswahl)],1,FALSE)),"nein","ja")</f>
        <v>nein</v>
      </c>
    </row>
    <row r="69" spans="1:10">
      <c r="A69" t="s">
        <v>1390</v>
      </c>
      <c r="B69" t="s">
        <v>4551</v>
      </c>
      <c r="C69" t="s">
        <v>5</v>
      </c>
      <c r="D69" t="str">
        <f>IF(ISERROR(VLOOKUP(Hauptprozesse[[#This Row],[Hauptprozess]],BTT[Hauptprozess
(Pflichtauswahl)],1,FALSE)),"nein","ja")</f>
        <v>ja</v>
      </c>
      <c r="F69" t="s">
        <v>4552</v>
      </c>
      <c r="G69" t="s">
        <v>4553</v>
      </c>
      <c r="H69" t="s">
        <v>825</v>
      </c>
      <c r="I69" t="str">
        <f>VLOOKUP(BPML[[#This Row],[Zugeordneter Hauptprozess]],Hauptprozesse[],3,FALSE)</f>
        <v>FI</v>
      </c>
      <c r="J69" t="str">
        <f>IF(ISERROR(VLOOKUP(BPML[[#This Row],[Subprozess]],BTT[Subprozess
(optionale Auswahl)],1,FALSE)),"nein","ja")</f>
        <v>nein</v>
      </c>
    </row>
    <row r="70" spans="1:10">
      <c r="A70" t="s">
        <v>825</v>
      </c>
      <c r="B70" t="s">
        <v>4554</v>
      </c>
      <c r="C70" t="s">
        <v>5</v>
      </c>
      <c r="D70" t="str">
        <f>IF(ISERROR(VLOOKUP(Hauptprozesse[[#This Row],[Hauptprozess]],BTT[Hauptprozess
(Pflichtauswahl)],1,FALSE)),"nein","ja")</f>
        <v>ja</v>
      </c>
      <c r="F70" t="s">
        <v>4555</v>
      </c>
      <c r="G70" t="s">
        <v>4556</v>
      </c>
      <c r="H70" t="s">
        <v>825</v>
      </c>
      <c r="I70" t="str">
        <f>VLOOKUP(BPML[[#This Row],[Zugeordneter Hauptprozess]],Hauptprozesse[],3,FALSE)</f>
        <v>FI</v>
      </c>
      <c r="J70" t="str">
        <f>IF(ISERROR(VLOOKUP(BPML[[#This Row],[Subprozess]],BTT[Subprozess
(optionale Auswahl)],1,FALSE)),"nein","ja")</f>
        <v>nein</v>
      </c>
    </row>
    <row r="71" spans="1:10">
      <c r="A71" t="s">
        <v>841</v>
      </c>
      <c r="B71" t="s">
        <v>4557</v>
      </c>
      <c r="C71" t="s">
        <v>5</v>
      </c>
      <c r="D71" t="str">
        <f>IF(ISERROR(VLOOKUP(Hauptprozesse[[#This Row],[Hauptprozess]],BTT[Hauptprozess
(Pflichtauswahl)],1,FALSE)),"nein","ja")</f>
        <v>ja</v>
      </c>
      <c r="F71" t="s">
        <v>4558</v>
      </c>
      <c r="G71" t="s">
        <v>4559</v>
      </c>
      <c r="H71" t="s">
        <v>825</v>
      </c>
      <c r="I71" t="str">
        <f>VLOOKUP(BPML[[#This Row],[Zugeordneter Hauptprozess]],Hauptprozesse[],3,FALSE)</f>
        <v>FI</v>
      </c>
      <c r="J71" t="str">
        <f>IF(ISERROR(VLOOKUP(BPML[[#This Row],[Subprozess]],BTT[Subprozess
(optionale Auswahl)],1,FALSE)),"nein","ja")</f>
        <v>nein</v>
      </c>
    </row>
    <row r="72" spans="1:10">
      <c r="A72" t="s">
        <v>79</v>
      </c>
      <c r="B72" t="s">
        <v>4560</v>
      </c>
      <c r="C72" t="s">
        <v>5</v>
      </c>
      <c r="D72" t="str">
        <f>IF(ISERROR(VLOOKUP(Hauptprozesse[[#This Row],[Hauptprozess]],BTT[Hauptprozess
(Pflichtauswahl)],1,FALSE)),"nein","ja")</f>
        <v>ja</v>
      </c>
      <c r="F72" t="s">
        <v>4561</v>
      </c>
      <c r="G72" t="s">
        <v>4562</v>
      </c>
      <c r="H72" t="s">
        <v>841</v>
      </c>
      <c r="I72" t="str">
        <f>VLOOKUP(BPML[[#This Row],[Zugeordneter Hauptprozess]],Hauptprozesse[],3,FALSE)</f>
        <v>FI</v>
      </c>
      <c r="J72" t="str">
        <f>IF(ISERROR(VLOOKUP(BPML[[#This Row],[Subprozess]],BTT[Subprozess
(optionale Auswahl)],1,FALSE)),"nein","ja")</f>
        <v>nein</v>
      </c>
    </row>
    <row r="73" spans="1:10">
      <c r="A73" t="s">
        <v>4563</v>
      </c>
      <c r="B73" t="s">
        <v>4564</v>
      </c>
      <c r="C73" t="s">
        <v>5</v>
      </c>
      <c r="D73" t="str">
        <f>IF(ISERROR(VLOOKUP(Hauptprozesse[[#This Row],[Hauptprozess]],BTT[Hauptprozess
(Pflichtauswahl)],1,FALSE)),"nein","ja")</f>
        <v>nein</v>
      </c>
      <c r="F73" t="s">
        <v>4565</v>
      </c>
      <c r="G73" t="s">
        <v>4566</v>
      </c>
      <c r="H73" t="s">
        <v>4567</v>
      </c>
      <c r="I73" t="str">
        <f>VLOOKUP(BPML[[#This Row],[Zugeordneter Hauptprozess]],Hauptprozesse[],3,FALSE)</f>
        <v>HL</v>
      </c>
      <c r="J73" t="str">
        <f>IF(ISERROR(VLOOKUP(BPML[[#This Row],[Subprozess]],BTT[Subprozess
(optionale Auswahl)],1,FALSE)),"nein","ja")</f>
        <v>nein</v>
      </c>
    </row>
    <row r="74" spans="1:10">
      <c r="A74" t="s">
        <v>4568</v>
      </c>
      <c r="B74" t="s">
        <v>4564</v>
      </c>
      <c r="C74" t="s">
        <v>5</v>
      </c>
      <c r="D74" t="str">
        <f>IF(ISERROR(VLOOKUP(Hauptprozesse[[#This Row],[Hauptprozess]],BTT[Hauptprozess
(Pflichtauswahl)],1,FALSE)),"nein","ja")</f>
        <v>nein</v>
      </c>
      <c r="F74" t="s">
        <v>4569</v>
      </c>
      <c r="G74" t="s">
        <v>4570</v>
      </c>
      <c r="H74" t="s">
        <v>4567</v>
      </c>
      <c r="I74" t="str">
        <f>VLOOKUP(BPML[[#This Row],[Zugeordneter Hauptprozess]],Hauptprozesse[],3,FALSE)</f>
        <v>HL</v>
      </c>
      <c r="J74" t="str">
        <f>IF(ISERROR(VLOOKUP(BPML[[#This Row],[Subprozess]],BTT[Subprozess
(optionale Auswahl)],1,FALSE)),"nein","ja")</f>
        <v>nein</v>
      </c>
    </row>
    <row r="75" spans="1:10">
      <c r="A75" t="s">
        <v>2833</v>
      </c>
      <c r="B75" t="s">
        <v>4571</v>
      </c>
      <c r="C75" t="s">
        <v>5</v>
      </c>
      <c r="D75" t="str">
        <f>IF(ISERROR(VLOOKUP(Hauptprozesse[[#This Row],[Hauptprozess]],BTT[Hauptprozess
(Pflichtauswahl)],1,FALSE)),"nein","ja")</f>
        <v>ja</v>
      </c>
      <c r="F75" t="s">
        <v>4572</v>
      </c>
      <c r="G75" t="s">
        <v>4573</v>
      </c>
      <c r="H75" t="s">
        <v>4567</v>
      </c>
      <c r="I75" t="str">
        <f>VLOOKUP(BPML[[#This Row],[Zugeordneter Hauptprozess]],Hauptprozesse[],3,FALSE)</f>
        <v>HL</v>
      </c>
      <c r="J75" t="str">
        <f>IF(ISERROR(VLOOKUP(BPML[[#This Row],[Subprozess]],BTT[Subprozess
(optionale Auswahl)],1,FALSE)),"nein","ja")</f>
        <v>nein</v>
      </c>
    </row>
    <row r="76" spans="1:10">
      <c r="A76" t="s">
        <v>807</v>
      </c>
      <c r="B76" t="s">
        <v>4574</v>
      </c>
      <c r="C76" t="s">
        <v>5</v>
      </c>
      <c r="D76" t="str">
        <f>IF(ISERROR(VLOOKUP(Hauptprozesse[[#This Row],[Hauptprozess]],BTT[Hauptprozess
(Pflichtauswahl)],1,FALSE)),"nein","ja")</f>
        <v>ja</v>
      </c>
      <c r="F76" t="s">
        <v>4575</v>
      </c>
      <c r="G76" t="s">
        <v>4576</v>
      </c>
      <c r="H76" t="s">
        <v>4577</v>
      </c>
      <c r="I76" t="str">
        <f>VLOOKUP(BPML[[#This Row],[Zugeordneter Hauptprozess]],Hauptprozesse[],3,FALSE)</f>
        <v>HL</v>
      </c>
      <c r="J76" t="str">
        <f>IF(ISERROR(VLOOKUP(BPML[[#This Row],[Subprozess]],BTT[Subprozess
(optionale Auswahl)],1,FALSE)),"nein","ja")</f>
        <v>nein</v>
      </c>
    </row>
    <row r="77" spans="1:10">
      <c r="A77" t="s">
        <v>4567</v>
      </c>
      <c r="B77" t="s">
        <v>4578</v>
      </c>
      <c r="C77" t="s">
        <v>14</v>
      </c>
      <c r="D77" t="str">
        <f>IF(ISERROR(VLOOKUP(Hauptprozesse[[#This Row],[Hauptprozess]],BTT[Hauptprozess
(Pflichtauswahl)],1,FALSE)),"nein","ja")</f>
        <v>nein</v>
      </c>
      <c r="F77" t="s">
        <v>4579</v>
      </c>
      <c r="G77" t="s">
        <v>4580</v>
      </c>
      <c r="H77" t="s">
        <v>4577</v>
      </c>
      <c r="I77" t="str">
        <f>VLOOKUP(BPML[[#This Row],[Zugeordneter Hauptprozess]],Hauptprozesse[],3,FALSE)</f>
        <v>HL</v>
      </c>
      <c r="J77" t="str">
        <f>IF(ISERROR(VLOOKUP(BPML[[#This Row],[Subprozess]],BTT[Subprozess
(optionale Auswahl)],1,FALSE)),"nein","ja")</f>
        <v>nein</v>
      </c>
    </row>
    <row r="78" spans="1:10">
      <c r="A78" t="s">
        <v>4577</v>
      </c>
      <c r="B78" t="s">
        <v>4581</v>
      </c>
      <c r="C78" t="s">
        <v>14</v>
      </c>
      <c r="D78" t="str">
        <f>IF(ISERROR(VLOOKUP(Hauptprozesse[[#This Row],[Hauptprozess]],BTT[Hauptprozess
(Pflichtauswahl)],1,FALSE)),"nein","ja")</f>
        <v>nein</v>
      </c>
      <c r="F78" t="s">
        <v>4582</v>
      </c>
      <c r="G78" t="s">
        <v>4583</v>
      </c>
      <c r="H78" t="s">
        <v>4577</v>
      </c>
      <c r="I78" t="str">
        <f>VLOOKUP(BPML[[#This Row],[Zugeordneter Hauptprozess]],Hauptprozesse[],3,FALSE)</f>
        <v>HL</v>
      </c>
      <c r="J78" t="str">
        <f>IF(ISERROR(VLOOKUP(BPML[[#This Row],[Subprozess]],BTT[Subprozess
(optionale Auswahl)],1,FALSE)),"nein","ja")</f>
        <v>nein</v>
      </c>
    </row>
    <row r="79" spans="1:10">
      <c r="A79" t="s">
        <v>90</v>
      </c>
      <c r="B79" t="s">
        <v>4584</v>
      </c>
      <c r="C79" t="s">
        <v>14</v>
      </c>
      <c r="D79" t="str">
        <f>IF(ISERROR(VLOOKUP(Hauptprozesse[[#This Row],[Hauptprozess]],BTT[Hauptprozess
(Pflichtauswahl)],1,FALSE)),"nein","ja")</f>
        <v>ja</v>
      </c>
      <c r="F79" t="s">
        <v>4585</v>
      </c>
      <c r="G79" t="s">
        <v>4586</v>
      </c>
      <c r="H79" t="s">
        <v>4577</v>
      </c>
      <c r="I79" t="str">
        <f>VLOOKUP(BPML[[#This Row],[Zugeordneter Hauptprozess]],Hauptprozesse[],3,FALSE)</f>
        <v>HL</v>
      </c>
      <c r="J79" t="str">
        <f>IF(ISERROR(VLOOKUP(BPML[[#This Row],[Subprozess]],BTT[Subprozess
(optionale Auswahl)],1,FALSE)),"nein","ja")</f>
        <v>nein</v>
      </c>
    </row>
    <row r="80" spans="1:10">
      <c r="A80" t="s">
        <v>4587</v>
      </c>
      <c r="B80" t="s">
        <v>4588</v>
      </c>
      <c r="C80" t="s">
        <v>14</v>
      </c>
      <c r="D80" t="str">
        <f>IF(ISERROR(VLOOKUP(Hauptprozesse[[#This Row],[Hauptprozess]],BTT[Hauptprozess
(Pflichtauswahl)],1,FALSE)),"nein","ja")</f>
        <v>nein</v>
      </c>
      <c r="F80" t="s">
        <v>91</v>
      </c>
      <c r="G80" t="s">
        <v>4589</v>
      </c>
      <c r="H80" t="s">
        <v>90</v>
      </c>
      <c r="I80" t="str">
        <f>VLOOKUP(BPML[[#This Row],[Zugeordneter Hauptprozess]],Hauptprozesse[],3,FALSE)</f>
        <v>HL</v>
      </c>
      <c r="J80" t="str">
        <f>IF(ISERROR(VLOOKUP(BPML[[#This Row],[Subprozess]],BTT[Subprozess
(optionale Auswahl)],1,FALSE)),"nein","ja")</f>
        <v>ja</v>
      </c>
    </row>
    <row r="81" spans="1:10">
      <c r="A81" t="s">
        <v>813</v>
      </c>
      <c r="B81" t="s">
        <v>4590</v>
      </c>
      <c r="C81" t="s">
        <v>14</v>
      </c>
      <c r="D81" t="str">
        <f>IF(ISERROR(VLOOKUP(Hauptprozesse[[#This Row],[Hauptprozess]],BTT[Hauptprozess
(Pflichtauswahl)],1,FALSE)),"nein","ja")</f>
        <v>ja</v>
      </c>
      <c r="F81" t="s">
        <v>1186</v>
      </c>
      <c r="G81" t="s">
        <v>4591</v>
      </c>
      <c r="H81" t="s">
        <v>90</v>
      </c>
      <c r="I81" t="str">
        <f>VLOOKUP(BPML[[#This Row],[Zugeordneter Hauptprozess]],Hauptprozesse[],3,FALSE)</f>
        <v>HL</v>
      </c>
      <c r="J81" t="str">
        <f>IF(ISERROR(VLOOKUP(BPML[[#This Row],[Subprozess]],BTT[Subprozess
(optionale Auswahl)],1,FALSE)),"nein","ja")</f>
        <v>ja</v>
      </c>
    </row>
    <row r="82" spans="1:10">
      <c r="A82" t="s">
        <v>4592</v>
      </c>
      <c r="B82" t="s">
        <v>4593</v>
      </c>
      <c r="C82" t="s">
        <v>14</v>
      </c>
      <c r="D82" t="str">
        <f>IF(ISERROR(VLOOKUP(Hauptprozesse[[#This Row],[Hauptprozess]],BTT[Hauptprozess
(Pflichtauswahl)],1,FALSE)),"nein","ja")</f>
        <v>nein</v>
      </c>
      <c r="F82" t="s">
        <v>4594</v>
      </c>
      <c r="G82" t="s">
        <v>4595</v>
      </c>
      <c r="H82" t="s">
        <v>90</v>
      </c>
      <c r="I82" t="str">
        <f>VLOOKUP(BPML[[#This Row],[Zugeordneter Hauptprozess]],Hauptprozesse[],3,FALSE)</f>
        <v>HL</v>
      </c>
      <c r="J82" t="str">
        <f>IF(ISERROR(VLOOKUP(BPML[[#This Row],[Subprozess]],BTT[Subprozess
(optionale Auswahl)],1,FALSE)),"nein","ja")</f>
        <v>nein</v>
      </c>
    </row>
    <row r="83" spans="1:10">
      <c r="A83" t="s">
        <v>3961</v>
      </c>
      <c r="B83" t="s">
        <v>4596</v>
      </c>
      <c r="C83" t="s">
        <v>14</v>
      </c>
      <c r="D83" t="str">
        <f>IF(ISERROR(VLOOKUP(Hauptprozesse[[#This Row],[Hauptprozess]],BTT[Hauptprozess
(Pflichtauswahl)],1,FALSE)),"nein","ja")</f>
        <v>ja</v>
      </c>
      <c r="F83" t="s">
        <v>1401</v>
      </c>
      <c r="G83" t="s">
        <v>4597</v>
      </c>
      <c r="H83" t="s">
        <v>90</v>
      </c>
      <c r="I83" t="str">
        <f>VLOOKUP(BPML[[#This Row],[Zugeordneter Hauptprozess]],Hauptprozesse[],3,FALSE)</f>
        <v>HL</v>
      </c>
      <c r="J83" t="str">
        <f>IF(ISERROR(VLOOKUP(BPML[[#This Row],[Subprozess]],BTT[Subprozess
(optionale Auswahl)],1,FALSE)),"nein","ja")</f>
        <v>ja</v>
      </c>
    </row>
    <row r="84" spans="1:10">
      <c r="A84" t="s">
        <v>734</v>
      </c>
      <c r="B84" t="s">
        <v>4598</v>
      </c>
      <c r="C84" t="s">
        <v>14</v>
      </c>
      <c r="D84" t="str">
        <f>IF(ISERROR(VLOOKUP(Hauptprozesse[[#This Row],[Hauptprozess]],BTT[Hauptprozess
(Pflichtauswahl)],1,FALSE)),"nein","ja")</f>
        <v>ja</v>
      </c>
      <c r="F84" t="s">
        <v>4599</v>
      </c>
      <c r="G84" t="s">
        <v>4600</v>
      </c>
      <c r="H84" t="s">
        <v>4587</v>
      </c>
      <c r="I84" t="str">
        <f>VLOOKUP(BPML[[#This Row],[Zugeordneter Hauptprozess]],Hauptprozesse[],3,FALSE)</f>
        <v>HL</v>
      </c>
      <c r="J84" t="str">
        <f>IF(ISERROR(VLOOKUP(BPML[[#This Row],[Subprozess]],BTT[Subprozess
(optionale Auswahl)],1,FALSE)),"nein","ja")</f>
        <v>nein</v>
      </c>
    </row>
    <row r="85" spans="1:10">
      <c r="A85" t="s">
        <v>101</v>
      </c>
      <c r="B85" t="s">
        <v>4601</v>
      </c>
      <c r="C85" t="s">
        <v>5</v>
      </c>
      <c r="D85" t="str">
        <f>IF(ISERROR(VLOOKUP(Hauptprozesse[[#This Row],[Hauptprozess]],BTT[Hauptprozess
(Pflichtauswahl)],1,FALSE)),"nein","ja")</f>
        <v>ja</v>
      </c>
      <c r="F85" t="s">
        <v>4602</v>
      </c>
      <c r="G85" t="s">
        <v>4603</v>
      </c>
      <c r="H85" t="s">
        <v>813</v>
      </c>
      <c r="I85" t="str">
        <f>VLOOKUP(BPML[[#This Row],[Zugeordneter Hauptprozess]],Hauptprozesse[],3,FALSE)</f>
        <v>HL</v>
      </c>
      <c r="J85" t="str">
        <f>IF(ISERROR(VLOOKUP(BPML[[#This Row],[Subprozess]],BTT[Subprozess
(optionale Auswahl)],1,FALSE)),"nein","ja")</f>
        <v>nein</v>
      </c>
    </row>
    <row r="86" spans="1:10">
      <c r="F86" t="s">
        <v>4604</v>
      </c>
      <c r="G86" t="s">
        <v>4605</v>
      </c>
      <c r="H86" t="s">
        <v>813</v>
      </c>
      <c r="I86" t="str">
        <f>VLOOKUP(BPML[[#This Row],[Zugeordneter Hauptprozess]],Hauptprozesse[],3,FALSE)</f>
        <v>HL</v>
      </c>
      <c r="J86" t="str">
        <f>IF(ISERROR(VLOOKUP(BPML[[#This Row],[Subprozess]],BTT[Subprozess
(optionale Auswahl)],1,FALSE)),"nein","ja")</f>
        <v>nein</v>
      </c>
    </row>
    <row r="87" spans="1:10">
      <c r="F87" t="s">
        <v>4606</v>
      </c>
      <c r="G87" t="s">
        <v>4607</v>
      </c>
      <c r="H87" t="s">
        <v>813</v>
      </c>
      <c r="I87" t="str">
        <f>VLOOKUP(BPML[[#This Row],[Zugeordneter Hauptprozess]],Hauptprozesse[],3,FALSE)</f>
        <v>HL</v>
      </c>
      <c r="J87" t="str">
        <f>IF(ISERROR(VLOOKUP(BPML[[#This Row],[Subprozess]],BTT[Subprozess
(optionale Auswahl)],1,FALSE)),"nein","ja")</f>
        <v>nein</v>
      </c>
    </row>
    <row r="88" spans="1:10">
      <c r="F88" t="s">
        <v>4608</v>
      </c>
      <c r="G88" t="s">
        <v>4609</v>
      </c>
      <c r="H88" t="s">
        <v>813</v>
      </c>
      <c r="I88" t="str">
        <f>VLOOKUP(BPML[[#This Row],[Zugeordneter Hauptprozess]],Hauptprozesse[],3,FALSE)</f>
        <v>HL</v>
      </c>
      <c r="J88" t="str">
        <f>IF(ISERROR(VLOOKUP(BPML[[#This Row],[Subprozess]],BTT[Subprozess
(optionale Auswahl)],1,FALSE)),"nein","ja")</f>
        <v>nein</v>
      </c>
    </row>
    <row r="89" spans="1:10">
      <c r="F89" t="s">
        <v>4610</v>
      </c>
      <c r="G89" t="s">
        <v>4611</v>
      </c>
      <c r="H89" t="s">
        <v>4592</v>
      </c>
      <c r="I89" t="str">
        <f>VLOOKUP(BPML[[#This Row],[Zugeordneter Hauptprozess]],Hauptprozesse[],3,FALSE)</f>
        <v>HL</v>
      </c>
      <c r="J89" t="str">
        <f>IF(ISERROR(VLOOKUP(BPML[[#This Row],[Subprozess]],BTT[Subprozess
(optionale Auswahl)],1,FALSE)),"nein","ja")</f>
        <v>nein</v>
      </c>
    </row>
    <row r="90" spans="1:10">
      <c r="F90" t="s">
        <v>4612</v>
      </c>
      <c r="G90" t="s">
        <v>4613</v>
      </c>
      <c r="H90" t="s">
        <v>4592</v>
      </c>
      <c r="I90" t="str">
        <f>VLOOKUP(BPML[[#This Row],[Zugeordneter Hauptprozess]],Hauptprozesse[],3,FALSE)</f>
        <v>HL</v>
      </c>
      <c r="J90" t="str">
        <f>IF(ISERROR(VLOOKUP(BPML[[#This Row],[Subprozess]],BTT[Subprozess
(optionale Auswahl)],1,FALSE)),"nein","ja")</f>
        <v>nein</v>
      </c>
    </row>
    <row r="91" spans="1:10">
      <c r="F91" t="s">
        <v>4614</v>
      </c>
      <c r="G91" t="s">
        <v>4615</v>
      </c>
      <c r="H91" t="s">
        <v>3961</v>
      </c>
      <c r="I91" t="str">
        <f>VLOOKUP(BPML[[#This Row],[Zugeordneter Hauptprozess]],Hauptprozesse[],3,FALSE)</f>
        <v>HL</v>
      </c>
      <c r="J91" t="str">
        <f>IF(ISERROR(VLOOKUP(BPML[[#This Row],[Subprozess]],BTT[Subprozess
(optionale Auswahl)],1,FALSE)),"nein","ja")</f>
        <v>nein</v>
      </c>
    </row>
    <row r="92" spans="1:10">
      <c r="F92" t="s">
        <v>4616</v>
      </c>
      <c r="G92" t="s">
        <v>4617</v>
      </c>
      <c r="H92" t="s">
        <v>3961</v>
      </c>
      <c r="I92" t="str">
        <f>VLOOKUP(BPML[[#This Row],[Zugeordneter Hauptprozess]],Hauptprozesse[],3,FALSE)</f>
        <v>HL</v>
      </c>
      <c r="J92" t="str">
        <f>IF(ISERROR(VLOOKUP(BPML[[#This Row],[Subprozess]],BTT[Subprozess
(optionale Auswahl)],1,FALSE)),"nein","ja")</f>
        <v>nein</v>
      </c>
    </row>
    <row r="93" spans="1:10">
      <c r="F93" t="s">
        <v>4618</v>
      </c>
      <c r="G93" t="s">
        <v>4619</v>
      </c>
      <c r="H93" t="s">
        <v>3961</v>
      </c>
      <c r="I93" t="str">
        <f>VLOOKUP(BPML[[#This Row],[Zugeordneter Hauptprozess]],Hauptprozesse[],3,FALSE)</f>
        <v>HL</v>
      </c>
      <c r="J93" t="str">
        <f>IF(ISERROR(VLOOKUP(BPML[[#This Row],[Subprozess]],BTT[Subprozess
(optionale Auswahl)],1,FALSE)),"nein","ja")</f>
        <v>nein</v>
      </c>
    </row>
    <row r="94" spans="1:10">
      <c r="F94" t="s">
        <v>4620</v>
      </c>
      <c r="G94" t="s">
        <v>4621</v>
      </c>
      <c r="H94" t="s">
        <v>3961</v>
      </c>
      <c r="I94" t="str">
        <f>VLOOKUP(BPML[[#This Row],[Zugeordneter Hauptprozess]],Hauptprozesse[],3,FALSE)</f>
        <v>HL</v>
      </c>
      <c r="J94" t="str">
        <f>IF(ISERROR(VLOOKUP(BPML[[#This Row],[Subprozess]],BTT[Subprozess
(optionale Auswahl)],1,FALSE)),"nein","ja")</f>
        <v>nein</v>
      </c>
    </row>
    <row r="95" spans="1:10">
      <c r="F95" t="s">
        <v>4622</v>
      </c>
      <c r="G95" t="s">
        <v>4623</v>
      </c>
      <c r="H95" t="s">
        <v>3961</v>
      </c>
      <c r="I95" t="str">
        <f>VLOOKUP(BPML[[#This Row],[Zugeordneter Hauptprozess]],Hauptprozesse[],3,FALSE)</f>
        <v>HL</v>
      </c>
      <c r="J95" t="str">
        <f>IF(ISERROR(VLOOKUP(BPML[[#This Row],[Subprozess]],BTT[Subprozess
(optionale Auswahl)],1,FALSE)),"nein","ja")</f>
        <v>nein</v>
      </c>
    </row>
    <row r="96" spans="1:10">
      <c r="F96" t="s">
        <v>4624</v>
      </c>
      <c r="G96" t="s">
        <v>4625</v>
      </c>
      <c r="H96" t="s">
        <v>3961</v>
      </c>
      <c r="I96" t="str">
        <f>VLOOKUP(BPML[[#This Row],[Zugeordneter Hauptprozess]],Hauptprozesse[],3,FALSE)</f>
        <v>HL</v>
      </c>
      <c r="J96" t="str">
        <f>IF(ISERROR(VLOOKUP(BPML[[#This Row],[Subprozess]],BTT[Subprozess
(optionale Auswahl)],1,FALSE)),"nein","ja")</f>
        <v>nein</v>
      </c>
    </row>
    <row r="97" spans="6:10">
      <c r="F97" t="s">
        <v>4626</v>
      </c>
      <c r="G97" t="s">
        <v>4627</v>
      </c>
      <c r="H97" t="s">
        <v>3961</v>
      </c>
      <c r="I97" t="str">
        <f>VLOOKUP(BPML[[#This Row],[Zugeordneter Hauptprozess]],Hauptprozesse[],3,FALSE)</f>
        <v>HL</v>
      </c>
      <c r="J97" t="str">
        <f>IF(ISERROR(VLOOKUP(BPML[[#This Row],[Subprozess]],BTT[Subprozess
(optionale Auswahl)],1,FALSE)),"nein","ja")</f>
        <v>nein</v>
      </c>
    </row>
    <row r="98" spans="6:10">
      <c r="F98" t="s">
        <v>4628</v>
      </c>
      <c r="G98" t="s">
        <v>4629</v>
      </c>
      <c r="H98" t="s">
        <v>3961</v>
      </c>
      <c r="I98" t="str">
        <f>VLOOKUP(BPML[[#This Row],[Zugeordneter Hauptprozess]],Hauptprozesse[],3,FALSE)</f>
        <v>HL</v>
      </c>
      <c r="J98" t="str">
        <f>IF(ISERROR(VLOOKUP(BPML[[#This Row],[Subprozess]],BTT[Subprozess
(optionale Auswahl)],1,FALSE)),"nein","ja")</f>
        <v>nein</v>
      </c>
    </row>
    <row r="99" spans="6:10">
      <c r="F99" t="s">
        <v>4630</v>
      </c>
      <c r="G99" t="s">
        <v>4631</v>
      </c>
      <c r="H99" t="s">
        <v>4577</v>
      </c>
      <c r="I99" t="str">
        <f>VLOOKUP(BPML[[#This Row],[Zugeordneter Hauptprozess]],Hauptprozesse[],3,FALSE)</f>
        <v>HL</v>
      </c>
      <c r="J99" t="str">
        <f>IF(ISERROR(VLOOKUP(BPML[[#This Row],[Subprozess]],BTT[Subprozess
(optionale Auswahl)],1,FALSE)),"nein","ja")</f>
        <v>nein</v>
      </c>
    </row>
    <row r="100" spans="6:10">
      <c r="F100" t="s">
        <v>2115</v>
      </c>
      <c r="G100" t="s">
        <v>4632</v>
      </c>
      <c r="H100" t="s">
        <v>734</v>
      </c>
      <c r="I100" t="str">
        <f>VLOOKUP(BPML[[#This Row],[Zugeordneter Hauptprozess]],Hauptprozesse[],3,FALSE)</f>
        <v>HL</v>
      </c>
      <c r="J100" t="str">
        <f>IF(ISERROR(VLOOKUP(BPML[[#This Row],[Subprozess]],BTT[Subprozess
(optionale Auswahl)],1,FALSE)),"nein","ja")</f>
        <v>ja</v>
      </c>
    </row>
    <row r="101" spans="6:10">
      <c r="F101" t="s">
        <v>1177</v>
      </c>
      <c r="G101" t="s">
        <v>4633</v>
      </c>
      <c r="H101" t="s">
        <v>734</v>
      </c>
      <c r="I101" t="str">
        <f>VLOOKUP(BPML[[#This Row],[Zugeordneter Hauptprozess]],Hauptprozesse[],3,FALSE)</f>
        <v>HL</v>
      </c>
      <c r="J101" t="str">
        <f>IF(ISERROR(VLOOKUP(BPML[[#This Row],[Subprozess]],BTT[Subprozess
(optionale Auswahl)],1,FALSE)),"nein","ja")</f>
        <v>ja</v>
      </c>
    </row>
    <row r="102" spans="6:10">
      <c r="F102" t="s">
        <v>735</v>
      </c>
      <c r="G102" t="s">
        <v>4634</v>
      </c>
      <c r="H102" t="s">
        <v>734</v>
      </c>
      <c r="I102" t="str">
        <f>VLOOKUP(BPML[[#This Row],[Zugeordneter Hauptprozess]],Hauptprozesse[],3,FALSE)</f>
        <v>HL</v>
      </c>
      <c r="J102" t="str">
        <f>IF(ISERROR(VLOOKUP(BPML[[#This Row],[Subprozess]],BTT[Subprozess
(optionale Auswahl)],1,FALSE)),"nein","ja")</f>
        <v>ja</v>
      </c>
    </row>
  </sheetData>
  <pageMargins left="0.7" right="0.7" top="0.78740157499999996" bottom="0.78740157499999996"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1:G4278"/>
  <sheetViews>
    <sheetView topLeftCell="A2637" workbookViewId="0">
      <selection activeCell="G2259" sqref="G2259"/>
    </sheetView>
  </sheetViews>
  <sheetFormatPr defaultColWidth="11.42578125" defaultRowHeight="15"/>
  <cols>
    <col min="1" max="1" width="26" bestFit="1" customWidth="1"/>
    <col min="2" max="2" width="38.42578125" bestFit="1" customWidth="1"/>
    <col min="4" max="4" width="29.28515625" bestFit="1" customWidth="1"/>
    <col min="6" max="6" width="17.42578125" bestFit="1" customWidth="1"/>
    <col min="7" max="7" width="69.85546875" bestFit="1" customWidth="1"/>
  </cols>
  <sheetData>
    <row r="1" spans="1:7">
      <c r="A1" t="s">
        <v>4635</v>
      </c>
      <c r="B1" t="s">
        <v>4636</v>
      </c>
      <c r="C1" t="s">
        <v>4637</v>
      </c>
      <c r="D1" t="s">
        <v>4638</v>
      </c>
      <c r="E1" t="s">
        <v>4639</v>
      </c>
      <c r="F1" t="s">
        <v>4303</v>
      </c>
      <c r="G1" t="s">
        <v>4640</v>
      </c>
    </row>
    <row r="2" spans="1:7" hidden="1">
      <c r="A2" t="s">
        <v>94</v>
      </c>
      <c r="B2" t="s">
        <v>4641</v>
      </c>
      <c r="C2" t="s">
        <v>5</v>
      </c>
      <c r="D2" s="12">
        <v>852</v>
      </c>
      <c r="E2" t="s">
        <v>4642</v>
      </c>
      <c r="F2" t="str">
        <f>IF(ISERROR(VLOOKUP(Transaktionen[[#This Row],[Transaktionen]],BTT[Verwendete Transaktion (Pflichtauswahl)],1,FALSE)),"nein","ja")</f>
        <v>ja</v>
      </c>
    </row>
    <row r="3" spans="1:7" hidden="1">
      <c r="A3" t="s">
        <v>103</v>
      </c>
      <c r="B3" t="s">
        <v>4643</v>
      </c>
      <c r="C3" t="s">
        <v>5</v>
      </c>
      <c r="D3" s="12">
        <v>76</v>
      </c>
      <c r="E3" t="s">
        <v>4642</v>
      </c>
      <c r="F3" t="str">
        <f>IF(ISERROR(VLOOKUP(Transaktionen[[#This Row],[Transaktionen]],BTT[Verwendete Transaktion (Pflichtauswahl)],1,FALSE)),"nein","ja")</f>
        <v>ja</v>
      </c>
    </row>
    <row r="4" spans="1:7" hidden="1">
      <c r="A4" t="s">
        <v>105</v>
      </c>
      <c r="B4" t="s">
        <v>4644</v>
      </c>
      <c r="C4" t="s">
        <v>5</v>
      </c>
      <c r="D4" s="12">
        <v>3</v>
      </c>
      <c r="E4" t="s">
        <v>792</v>
      </c>
      <c r="F4" t="str">
        <f>IF(ISERROR(VLOOKUP(Transaktionen[[#This Row],[Transaktionen]],BTT[Verwendete Transaktion (Pflichtauswahl)],1,FALSE)),"nein","ja")</f>
        <v>ja</v>
      </c>
    </row>
    <row r="5" spans="1:7" hidden="1">
      <c r="A5" t="s">
        <v>108</v>
      </c>
      <c r="B5" t="s">
        <v>4645</v>
      </c>
      <c r="C5" t="s">
        <v>5</v>
      </c>
      <c r="D5" s="12">
        <v>1365</v>
      </c>
      <c r="E5" t="s">
        <v>4642</v>
      </c>
      <c r="F5" t="str">
        <f>IF(ISERROR(VLOOKUP(Transaktionen[[#This Row],[Transaktionen]],BTT[Verwendete Transaktion (Pflichtauswahl)],1,FALSE)),"nein","ja")</f>
        <v>ja</v>
      </c>
    </row>
    <row r="6" spans="1:7" hidden="1">
      <c r="A6" t="s">
        <v>110</v>
      </c>
      <c r="B6" t="s">
        <v>4646</v>
      </c>
      <c r="C6" t="s">
        <v>5</v>
      </c>
      <c r="D6" s="12">
        <v>54</v>
      </c>
      <c r="E6" t="s">
        <v>792</v>
      </c>
      <c r="F6" t="str">
        <f>IF(ISERROR(VLOOKUP(Transaktionen[[#This Row],[Transaktionen]],BTT[Verwendete Transaktion (Pflichtauswahl)],1,FALSE)),"nein","ja")</f>
        <v>ja</v>
      </c>
    </row>
    <row r="7" spans="1:7" hidden="1">
      <c r="A7" t="s">
        <v>112</v>
      </c>
      <c r="B7" t="s">
        <v>4647</v>
      </c>
      <c r="C7" t="s">
        <v>5</v>
      </c>
      <c r="D7" s="12">
        <v>90</v>
      </c>
      <c r="E7" t="s">
        <v>4642</v>
      </c>
      <c r="F7" t="str">
        <f>IF(ISERROR(VLOOKUP(Transaktionen[[#This Row],[Transaktionen]],BTT[Verwendete Transaktion (Pflichtauswahl)],1,FALSE)),"nein","ja")</f>
        <v>ja</v>
      </c>
    </row>
    <row r="8" spans="1:7" hidden="1">
      <c r="A8" t="s">
        <v>115</v>
      </c>
      <c r="B8" t="s">
        <v>4648</v>
      </c>
      <c r="C8" t="s">
        <v>5</v>
      </c>
      <c r="D8" s="12">
        <v>363</v>
      </c>
      <c r="E8" t="s">
        <v>4642</v>
      </c>
      <c r="F8" t="str">
        <f>IF(ISERROR(VLOOKUP(Transaktionen[[#This Row],[Transaktionen]],BTT[Verwendete Transaktion (Pflichtauswahl)],1,FALSE)),"nein","ja")</f>
        <v>ja</v>
      </c>
    </row>
    <row r="9" spans="1:7" hidden="1">
      <c r="A9" t="s">
        <v>117</v>
      </c>
      <c r="B9" t="s">
        <v>4649</v>
      </c>
      <c r="C9" t="s">
        <v>5</v>
      </c>
      <c r="D9" s="12">
        <v>366</v>
      </c>
      <c r="E9" t="s">
        <v>4642</v>
      </c>
      <c r="F9" t="str">
        <f>IF(ISERROR(VLOOKUP(Transaktionen[[#This Row],[Transaktionen]],BTT[Verwendete Transaktion (Pflichtauswahl)],1,FALSE)),"nein","ja")</f>
        <v>ja</v>
      </c>
    </row>
    <row r="10" spans="1:7" hidden="1">
      <c r="A10" t="s">
        <v>119</v>
      </c>
      <c r="B10" t="s">
        <v>4650</v>
      </c>
      <c r="C10" t="s">
        <v>5</v>
      </c>
      <c r="D10" s="12">
        <v>16</v>
      </c>
      <c r="E10" t="s">
        <v>4642</v>
      </c>
      <c r="F10" t="str">
        <f>IF(ISERROR(VLOOKUP(Transaktionen[[#This Row],[Transaktionen]],BTT[Verwendete Transaktion (Pflichtauswahl)],1,FALSE)),"nein","ja")</f>
        <v>ja</v>
      </c>
    </row>
    <row r="11" spans="1:7" hidden="1">
      <c r="A11" t="s">
        <v>122</v>
      </c>
      <c r="B11" t="s">
        <v>4651</v>
      </c>
      <c r="C11" t="s">
        <v>5</v>
      </c>
      <c r="D11" s="12">
        <v>14460</v>
      </c>
      <c r="E11" t="s">
        <v>4642</v>
      </c>
      <c r="F11" t="str">
        <f>IF(ISERROR(VLOOKUP(Transaktionen[[#This Row],[Transaktionen]],BTT[Verwendete Transaktion (Pflichtauswahl)],1,FALSE)),"nein","ja")</f>
        <v>ja</v>
      </c>
    </row>
    <row r="12" spans="1:7" hidden="1">
      <c r="A12" t="s">
        <v>4652</v>
      </c>
      <c r="B12" t="s">
        <v>4653</v>
      </c>
      <c r="C12" t="s">
        <v>5</v>
      </c>
      <c r="D12" s="12" t="s">
        <v>792</v>
      </c>
      <c r="E12" t="s">
        <v>792</v>
      </c>
      <c r="F12" t="str">
        <f>IF(ISERROR(VLOOKUP(Transaktionen[[#This Row],[Transaktionen]],BTT[Verwendete Transaktion (Pflichtauswahl)],1,FALSE)),"nein","ja")</f>
        <v>nein</v>
      </c>
      <c r="G12" t="s">
        <v>4654</v>
      </c>
    </row>
    <row r="13" spans="1:7" hidden="1">
      <c r="A13" t="s">
        <v>125</v>
      </c>
      <c r="B13" t="s">
        <v>4655</v>
      </c>
      <c r="C13" t="s">
        <v>5</v>
      </c>
      <c r="D13" s="12">
        <v>390</v>
      </c>
      <c r="E13" t="s">
        <v>4642</v>
      </c>
      <c r="F13" t="str">
        <f>IF(ISERROR(VLOOKUP(Transaktionen[[#This Row],[Transaktionen]],BTT[Verwendete Transaktion (Pflichtauswahl)],1,FALSE)),"nein","ja")</f>
        <v>ja</v>
      </c>
    </row>
    <row r="14" spans="1:7" hidden="1">
      <c r="A14" t="s">
        <v>127</v>
      </c>
      <c r="B14" t="s">
        <v>4656</v>
      </c>
      <c r="C14" t="s">
        <v>5</v>
      </c>
      <c r="D14" s="12">
        <v>106</v>
      </c>
      <c r="E14" t="s">
        <v>4642</v>
      </c>
      <c r="F14" t="str">
        <f>IF(ISERROR(VLOOKUP(Transaktionen[[#This Row],[Transaktionen]],BTT[Verwendete Transaktion (Pflichtauswahl)],1,FALSE)),"nein","ja")</f>
        <v>ja</v>
      </c>
    </row>
    <row r="15" spans="1:7" hidden="1">
      <c r="A15" t="s">
        <v>130</v>
      </c>
      <c r="B15" t="s">
        <v>4657</v>
      </c>
      <c r="C15" t="s">
        <v>5</v>
      </c>
      <c r="D15" s="12">
        <v>4307</v>
      </c>
      <c r="E15" t="s">
        <v>4642</v>
      </c>
      <c r="F15" t="str">
        <f>IF(ISERROR(VLOOKUP(Transaktionen[[#This Row],[Transaktionen]],BTT[Verwendete Transaktion (Pflichtauswahl)],1,FALSE)),"nein","ja")</f>
        <v>ja</v>
      </c>
    </row>
    <row r="16" spans="1:7" hidden="1">
      <c r="A16" t="s">
        <v>132</v>
      </c>
      <c r="B16" t="s">
        <v>4658</v>
      </c>
      <c r="C16" t="s">
        <v>5</v>
      </c>
      <c r="D16" s="12">
        <v>58</v>
      </c>
      <c r="E16" t="s">
        <v>4642</v>
      </c>
      <c r="F16" t="str">
        <f>IF(ISERROR(VLOOKUP(Transaktionen[[#This Row],[Transaktionen]],BTT[Verwendete Transaktion (Pflichtauswahl)],1,FALSE)),"nein","ja")</f>
        <v>ja</v>
      </c>
    </row>
    <row r="17" spans="1:6" hidden="1">
      <c r="A17" t="s">
        <v>135</v>
      </c>
      <c r="B17" t="s">
        <v>4659</v>
      </c>
      <c r="C17" t="s">
        <v>5</v>
      </c>
      <c r="D17" s="12">
        <v>14501</v>
      </c>
      <c r="E17" t="s">
        <v>4642</v>
      </c>
      <c r="F17" t="str">
        <f>IF(ISERROR(VLOOKUP(Transaktionen[[#This Row],[Transaktionen]],BTT[Verwendete Transaktion (Pflichtauswahl)],1,FALSE)),"nein","ja")</f>
        <v>ja</v>
      </c>
    </row>
    <row r="18" spans="1:6" hidden="1">
      <c r="A18" t="s">
        <v>137</v>
      </c>
      <c r="B18" t="s">
        <v>4660</v>
      </c>
      <c r="C18" t="s">
        <v>5</v>
      </c>
      <c r="D18" s="12">
        <v>96</v>
      </c>
      <c r="E18" t="s">
        <v>4642</v>
      </c>
      <c r="F18" t="str">
        <f>IF(ISERROR(VLOOKUP(Transaktionen[[#This Row],[Transaktionen]],BTT[Verwendete Transaktion (Pflichtauswahl)],1,FALSE)),"nein","ja")</f>
        <v>ja</v>
      </c>
    </row>
    <row r="19" spans="1:6" hidden="1">
      <c r="A19" t="s">
        <v>139</v>
      </c>
      <c r="B19" t="s">
        <v>4661</v>
      </c>
      <c r="C19" t="s">
        <v>5</v>
      </c>
      <c r="D19" s="12">
        <v>740</v>
      </c>
      <c r="E19" t="s">
        <v>4642</v>
      </c>
      <c r="F19" t="str">
        <f>IF(ISERROR(VLOOKUP(Transaktionen[[#This Row],[Transaktionen]],BTT[Verwendete Transaktion (Pflichtauswahl)],1,FALSE)),"nein","ja")</f>
        <v>ja</v>
      </c>
    </row>
    <row r="20" spans="1:6" hidden="1">
      <c r="A20" t="s">
        <v>141</v>
      </c>
      <c r="B20" t="s">
        <v>4662</v>
      </c>
      <c r="C20" t="s">
        <v>5</v>
      </c>
      <c r="D20" s="12">
        <v>198</v>
      </c>
      <c r="E20" t="s">
        <v>4642</v>
      </c>
      <c r="F20" t="str">
        <f>IF(ISERROR(VLOOKUP(Transaktionen[[#This Row],[Transaktionen]],BTT[Verwendete Transaktion (Pflichtauswahl)],1,FALSE)),"nein","ja")</f>
        <v>ja</v>
      </c>
    </row>
    <row r="21" spans="1:6" hidden="1">
      <c r="A21" t="s">
        <v>143</v>
      </c>
      <c r="B21" t="s">
        <v>4663</v>
      </c>
      <c r="C21" t="s">
        <v>5</v>
      </c>
      <c r="D21" s="12">
        <v>6</v>
      </c>
      <c r="E21" t="s">
        <v>4642</v>
      </c>
      <c r="F21" t="str">
        <f>IF(ISERROR(VLOOKUP(Transaktionen[[#This Row],[Transaktionen]],BTT[Verwendete Transaktion (Pflichtauswahl)],1,FALSE)),"nein","ja")</f>
        <v>ja</v>
      </c>
    </row>
    <row r="22" spans="1:6" hidden="1">
      <c r="A22" t="s">
        <v>146</v>
      </c>
      <c r="B22" t="s">
        <v>4664</v>
      </c>
      <c r="C22" t="s">
        <v>5</v>
      </c>
      <c r="D22" s="12">
        <v>103</v>
      </c>
      <c r="E22" t="s">
        <v>4642</v>
      </c>
      <c r="F22" t="str">
        <f>IF(ISERROR(VLOOKUP(Transaktionen[[#This Row],[Transaktionen]],BTT[Verwendete Transaktion (Pflichtauswahl)],1,FALSE)),"nein","ja")</f>
        <v>ja</v>
      </c>
    </row>
    <row r="23" spans="1:6" hidden="1">
      <c r="A23" t="s">
        <v>148</v>
      </c>
      <c r="B23" t="s">
        <v>4665</v>
      </c>
      <c r="C23" t="s">
        <v>5</v>
      </c>
      <c r="D23" s="12">
        <v>6</v>
      </c>
      <c r="E23" t="s">
        <v>792</v>
      </c>
      <c r="F23" t="str">
        <f>IF(ISERROR(VLOOKUP(Transaktionen[[#This Row],[Transaktionen]],BTT[Verwendete Transaktion (Pflichtauswahl)],1,FALSE)),"nein","ja")</f>
        <v>ja</v>
      </c>
    </row>
    <row r="24" spans="1:6" hidden="1">
      <c r="A24" t="s">
        <v>150</v>
      </c>
      <c r="B24" t="s">
        <v>4666</v>
      </c>
      <c r="C24" t="s">
        <v>5</v>
      </c>
      <c r="D24" s="12">
        <v>18</v>
      </c>
      <c r="E24" t="s">
        <v>4642</v>
      </c>
      <c r="F24" t="str">
        <f>IF(ISERROR(VLOOKUP(Transaktionen[[#This Row],[Transaktionen]],BTT[Verwendete Transaktion (Pflichtauswahl)],1,FALSE)),"nein","ja")</f>
        <v>ja</v>
      </c>
    </row>
    <row r="25" spans="1:6" hidden="1">
      <c r="A25" t="s">
        <v>152</v>
      </c>
      <c r="B25" t="s">
        <v>4667</v>
      </c>
      <c r="C25" t="s">
        <v>5</v>
      </c>
      <c r="D25" s="12">
        <v>2727</v>
      </c>
      <c r="E25" t="s">
        <v>4642</v>
      </c>
      <c r="F25" t="str">
        <f>IF(ISERROR(VLOOKUP(Transaktionen[[#This Row],[Transaktionen]],BTT[Verwendete Transaktion (Pflichtauswahl)],1,FALSE)),"nein","ja")</f>
        <v>ja</v>
      </c>
    </row>
    <row r="26" spans="1:6" hidden="1">
      <c r="A26" t="s">
        <v>154</v>
      </c>
      <c r="B26" t="s">
        <v>4668</v>
      </c>
      <c r="C26" t="s">
        <v>5</v>
      </c>
      <c r="D26" s="12">
        <v>10394</v>
      </c>
      <c r="E26" t="s">
        <v>4642</v>
      </c>
      <c r="F26" t="str">
        <f>IF(ISERROR(VLOOKUP(Transaktionen[[#This Row],[Transaktionen]],BTT[Verwendete Transaktion (Pflichtauswahl)],1,FALSE)),"nein","ja")</f>
        <v>ja</v>
      </c>
    </row>
    <row r="27" spans="1:6" hidden="1">
      <c r="A27" t="s">
        <v>156</v>
      </c>
      <c r="B27" t="s">
        <v>4669</v>
      </c>
      <c r="C27" t="s">
        <v>5</v>
      </c>
      <c r="D27" s="12">
        <v>6</v>
      </c>
      <c r="E27" t="s">
        <v>792</v>
      </c>
      <c r="F27" t="str">
        <f>IF(ISERROR(VLOOKUP(Transaktionen[[#This Row],[Transaktionen]],BTT[Verwendete Transaktion (Pflichtauswahl)],1,FALSE)),"nein","ja")</f>
        <v>ja</v>
      </c>
    </row>
    <row r="28" spans="1:6" hidden="1">
      <c r="A28" t="s">
        <v>158</v>
      </c>
      <c r="B28" t="s">
        <v>4670</v>
      </c>
      <c r="C28" t="s">
        <v>5</v>
      </c>
      <c r="D28" s="12">
        <v>4</v>
      </c>
      <c r="E28" t="s">
        <v>4642</v>
      </c>
      <c r="F28" t="str">
        <f>IF(ISERROR(VLOOKUP(Transaktionen[[#This Row],[Transaktionen]],BTT[Verwendete Transaktion (Pflichtauswahl)],1,FALSE)),"nein","ja")</f>
        <v>ja</v>
      </c>
    </row>
    <row r="29" spans="1:6" hidden="1">
      <c r="A29" t="s">
        <v>160</v>
      </c>
      <c r="B29" t="s">
        <v>4671</v>
      </c>
      <c r="C29" t="s">
        <v>5</v>
      </c>
      <c r="D29" s="12">
        <v>24</v>
      </c>
      <c r="E29" t="s">
        <v>4642</v>
      </c>
      <c r="F29" t="str">
        <f>IF(ISERROR(VLOOKUP(Transaktionen[[#This Row],[Transaktionen]],BTT[Verwendete Transaktion (Pflichtauswahl)],1,FALSE)),"nein","ja")</f>
        <v>ja</v>
      </c>
    </row>
    <row r="30" spans="1:6" hidden="1">
      <c r="A30" t="s">
        <v>162</v>
      </c>
      <c r="B30" t="s">
        <v>4672</v>
      </c>
      <c r="C30" t="s">
        <v>5</v>
      </c>
      <c r="D30" s="12">
        <v>18</v>
      </c>
      <c r="E30" t="s">
        <v>792</v>
      </c>
      <c r="F30" t="str">
        <f>IF(ISERROR(VLOOKUP(Transaktionen[[#This Row],[Transaktionen]],BTT[Verwendete Transaktion (Pflichtauswahl)],1,FALSE)),"nein","ja")</f>
        <v>ja</v>
      </c>
    </row>
    <row r="31" spans="1:6" hidden="1">
      <c r="A31" t="s">
        <v>164</v>
      </c>
      <c r="B31" t="s">
        <v>4673</v>
      </c>
      <c r="C31" t="s">
        <v>5</v>
      </c>
      <c r="D31" s="12">
        <v>70</v>
      </c>
      <c r="E31" t="s">
        <v>4642</v>
      </c>
      <c r="F31" t="str">
        <f>IF(ISERROR(VLOOKUP(Transaktionen[[#This Row],[Transaktionen]],BTT[Verwendete Transaktion (Pflichtauswahl)],1,FALSE)),"nein","ja")</f>
        <v>ja</v>
      </c>
    </row>
    <row r="32" spans="1:6" hidden="1">
      <c r="A32" t="s">
        <v>166</v>
      </c>
      <c r="B32" t="s">
        <v>4674</v>
      </c>
      <c r="C32" t="s">
        <v>5</v>
      </c>
      <c r="D32" s="12">
        <v>595</v>
      </c>
      <c r="E32" t="s">
        <v>792</v>
      </c>
      <c r="F32" t="str">
        <f>IF(ISERROR(VLOOKUP(Transaktionen[[#This Row],[Transaktionen]],BTT[Verwendete Transaktion (Pflichtauswahl)],1,FALSE)),"nein","ja")</f>
        <v>ja</v>
      </c>
    </row>
    <row r="33" spans="1:7" hidden="1">
      <c r="A33" t="s">
        <v>168</v>
      </c>
      <c r="B33" t="s">
        <v>4675</v>
      </c>
      <c r="C33" t="s">
        <v>5</v>
      </c>
      <c r="D33" s="12">
        <v>101</v>
      </c>
      <c r="E33" t="s">
        <v>4642</v>
      </c>
      <c r="F33" t="str">
        <f>IF(ISERROR(VLOOKUP(Transaktionen[[#This Row],[Transaktionen]],BTT[Verwendete Transaktion (Pflichtauswahl)],1,FALSE)),"nein","ja")</f>
        <v>ja</v>
      </c>
    </row>
    <row r="34" spans="1:7" hidden="1">
      <c r="A34" t="s">
        <v>171</v>
      </c>
      <c r="B34" t="s">
        <v>4676</v>
      </c>
      <c r="C34" t="s">
        <v>5</v>
      </c>
      <c r="D34" s="12">
        <v>484</v>
      </c>
      <c r="E34" t="s">
        <v>4642</v>
      </c>
      <c r="F34" t="str">
        <f>IF(ISERROR(VLOOKUP(Transaktionen[[#This Row],[Transaktionen]],BTT[Verwendete Transaktion (Pflichtauswahl)],1,FALSE)),"nein","ja")</f>
        <v>ja</v>
      </c>
    </row>
    <row r="35" spans="1:7" hidden="1">
      <c r="A35" t="s">
        <v>173</v>
      </c>
      <c r="B35" t="s">
        <v>4677</v>
      </c>
      <c r="C35" t="s">
        <v>5</v>
      </c>
      <c r="D35" s="12">
        <v>778</v>
      </c>
      <c r="E35" t="s">
        <v>4642</v>
      </c>
      <c r="F35" t="str">
        <f>IF(ISERROR(VLOOKUP(Transaktionen[[#This Row],[Transaktionen]],BTT[Verwendete Transaktion (Pflichtauswahl)],1,FALSE)),"nein","ja")</f>
        <v>ja</v>
      </c>
    </row>
    <row r="36" spans="1:7" hidden="1">
      <c r="A36" t="s">
        <v>175</v>
      </c>
      <c r="B36" t="s">
        <v>4678</v>
      </c>
      <c r="C36" t="s">
        <v>5</v>
      </c>
      <c r="D36" s="12">
        <v>42</v>
      </c>
      <c r="E36" t="s">
        <v>792</v>
      </c>
      <c r="F36" t="str">
        <f>IF(ISERROR(VLOOKUP(Transaktionen[[#This Row],[Transaktionen]],BTT[Verwendete Transaktion (Pflichtauswahl)],1,FALSE)),"nein","ja")</f>
        <v>ja</v>
      </c>
    </row>
    <row r="37" spans="1:7" hidden="1">
      <c r="A37" t="s">
        <v>177</v>
      </c>
      <c r="B37" t="s">
        <v>4679</v>
      </c>
      <c r="C37" t="s">
        <v>5</v>
      </c>
      <c r="D37" s="12">
        <v>12</v>
      </c>
      <c r="E37" t="s">
        <v>4642</v>
      </c>
      <c r="F37" t="str">
        <f>IF(ISERROR(VLOOKUP(Transaktionen[[#This Row],[Transaktionen]],BTT[Verwendete Transaktion (Pflichtauswahl)],1,FALSE)),"nein","ja")</f>
        <v>ja</v>
      </c>
    </row>
    <row r="38" spans="1:7" hidden="1">
      <c r="A38" t="s">
        <v>4680</v>
      </c>
      <c r="B38" t="s">
        <v>4681</v>
      </c>
      <c r="C38" t="s">
        <v>5</v>
      </c>
      <c r="D38" s="12" t="s">
        <v>792</v>
      </c>
      <c r="E38" t="s">
        <v>792</v>
      </c>
      <c r="F38" t="str">
        <f>IF(ISERROR(VLOOKUP(Transaktionen[[#This Row],[Transaktionen]],BTT[Verwendete Transaktion (Pflichtauswahl)],1,FALSE)),"nein","ja")</f>
        <v>nein</v>
      </c>
      <c r="G38" t="s">
        <v>4654</v>
      </c>
    </row>
    <row r="39" spans="1:7" hidden="1">
      <c r="A39" t="s">
        <v>179</v>
      </c>
      <c r="B39" t="s">
        <v>4682</v>
      </c>
      <c r="C39" t="s">
        <v>5</v>
      </c>
      <c r="D39" s="12">
        <v>549</v>
      </c>
      <c r="E39" t="s">
        <v>4642</v>
      </c>
      <c r="F39" t="str">
        <f>IF(ISERROR(VLOOKUP(Transaktionen[[#This Row],[Transaktionen]],BTT[Verwendete Transaktion (Pflichtauswahl)],1,FALSE)),"nein","ja")</f>
        <v>ja</v>
      </c>
    </row>
    <row r="40" spans="1:7" hidden="1">
      <c r="A40" t="s">
        <v>4683</v>
      </c>
      <c r="B40" t="s">
        <v>4684</v>
      </c>
      <c r="C40" t="s">
        <v>5</v>
      </c>
      <c r="D40" s="12" t="s">
        <v>792</v>
      </c>
      <c r="E40" t="s">
        <v>792</v>
      </c>
      <c r="F40" t="str">
        <f>IF(ISERROR(VLOOKUP(Transaktionen[[#This Row],[Transaktionen]],BTT[Verwendete Transaktion (Pflichtauswahl)],1,FALSE)),"nein","ja")</f>
        <v>nein</v>
      </c>
      <c r="G40" t="s">
        <v>4654</v>
      </c>
    </row>
    <row r="41" spans="1:7" hidden="1">
      <c r="A41" t="s">
        <v>181</v>
      </c>
      <c r="B41" t="s">
        <v>4685</v>
      </c>
      <c r="C41" t="s">
        <v>5</v>
      </c>
      <c r="D41" s="12">
        <v>14</v>
      </c>
      <c r="E41" t="s">
        <v>4642</v>
      </c>
      <c r="F41" t="str">
        <f>IF(ISERROR(VLOOKUP(Transaktionen[[#This Row],[Transaktionen]],BTT[Verwendete Transaktion (Pflichtauswahl)],1,FALSE)),"nein","ja")</f>
        <v>ja</v>
      </c>
    </row>
    <row r="42" spans="1:7" hidden="1">
      <c r="A42" t="s">
        <v>184</v>
      </c>
      <c r="B42" t="s">
        <v>4686</v>
      </c>
      <c r="C42" t="s">
        <v>5</v>
      </c>
      <c r="D42" s="12">
        <v>11385</v>
      </c>
      <c r="E42" t="s">
        <v>4642</v>
      </c>
      <c r="F42" t="str">
        <f>IF(ISERROR(VLOOKUP(Transaktionen[[#This Row],[Transaktionen]],BTT[Verwendete Transaktion (Pflichtauswahl)],1,FALSE)),"nein","ja")</f>
        <v>ja</v>
      </c>
    </row>
    <row r="43" spans="1:7" hidden="1">
      <c r="A43" t="s">
        <v>190</v>
      </c>
      <c r="B43" t="s">
        <v>4687</v>
      </c>
      <c r="C43" t="s">
        <v>5</v>
      </c>
      <c r="D43" s="12">
        <v>630</v>
      </c>
      <c r="E43" t="s">
        <v>792</v>
      </c>
      <c r="F43" t="str">
        <f>IF(ISERROR(VLOOKUP(Transaktionen[[#This Row],[Transaktionen]],BTT[Verwendete Transaktion (Pflichtauswahl)],1,FALSE)),"nein","ja")</f>
        <v>ja</v>
      </c>
    </row>
    <row r="44" spans="1:7" hidden="1">
      <c r="A44" t="s">
        <v>192</v>
      </c>
      <c r="B44" t="s">
        <v>4688</v>
      </c>
      <c r="C44" t="s">
        <v>5</v>
      </c>
      <c r="D44" s="12">
        <v>9592</v>
      </c>
      <c r="E44" t="s">
        <v>4642</v>
      </c>
      <c r="F44" t="str">
        <f>IF(ISERROR(VLOOKUP(Transaktionen[[#This Row],[Transaktionen]],BTT[Verwendete Transaktion (Pflichtauswahl)],1,FALSE)),"nein","ja")</f>
        <v>ja</v>
      </c>
    </row>
    <row r="45" spans="1:7" hidden="1">
      <c r="A45" t="s">
        <v>4689</v>
      </c>
      <c r="B45" t="s">
        <v>4688</v>
      </c>
      <c r="C45" t="s">
        <v>5</v>
      </c>
      <c r="D45" s="12" t="s">
        <v>792</v>
      </c>
      <c r="E45" t="s">
        <v>792</v>
      </c>
      <c r="F45" t="str">
        <f>IF(ISERROR(VLOOKUP(Transaktionen[[#This Row],[Transaktionen]],BTT[Verwendete Transaktion (Pflichtauswahl)],1,FALSE)),"nein","ja")</f>
        <v>nein</v>
      </c>
      <c r="G45" t="s">
        <v>4654</v>
      </c>
    </row>
    <row r="46" spans="1:7" hidden="1">
      <c r="A46" t="s">
        <v>194</v>
      </c>
      <c r="B46" t="s">
        <v>4690</v>
      </c>
      <c r="C46" t="s">
        <v>5</v>
      </c>
      <c r="D46" s="12">
        <v>282</v>
      </c>
      <c r="E46" t="s">
        <v>4642</v>
      </c>
      <c r="F46" t="str">
        <f>IF(ISERROR(VLOOKUP(Transaktionen[[#This Row],[Transaktionen]],BTT[Verwendete Transaktion (Pflichtauswahl)],1,FALSE)),"nein","ja")</f>
        <v>ja</v>
      </c>
    </row>
    <row r="47" spans="1:7" hidden="1">
      <c r="A47" t="s">
        <v>4691</v>
      </c>
      <c r="B47" t="s">
        <v>4690</v>
      </c>
      <c r="C47" t="s">
        <v>5</v>
      </c>
      <c r="D47" s="12" t="s">
        <v>792</v>
      </c>
      <c r="E47" t="s">
        <v>792</v>
      </c>
      <c r="F47" t="str">
        <f>IF(ISERROR(VLOOKUP(Transaktionen[[#This Row],[Transaktionen]],BTT[Verwendete Transaktion (Pflichtauswahl)],1,FALSE)),"nein","ja")</f>
        <v>nein</v>
      </c>
      <c r="G47" t="s">
        <v>4654</v>
      </c>
    </row>
    <row r="48" spans="1:7" hidden="1">
      <c r="A48" t="s">
        <v>196</v>
      </c>
      <c r="B48" t="s">
        <v>4692</v>
      </c>
      <c r="C48" t="s">
        <v>5</v>
      </c>
      <c r="D48" s="12">
        <v>9781</v>
      </c>
      <c r="E48" t="s">
        <v>4642</v>
      </c>
      <c r="F48" t="str">
        <f>IF(ISERROR(VLOOKUP(Transaktionen[[#This Row],[Transaktionen]],BTT[Verwendete Transaktion (Pflichtauswahl)],1,FALSE)),"nein","ja")</f>
        <v>ja</v>
      </c>
    </row>
    <row r="49" spans="1:7" hidden="1">
      <c r="A49" t="s">
        <v>4693</v>
      </c>
      <c r="B49" t="s">
        <v>4692</v>
      </c>
      <c r="C49" t="s">
        <v>5</v>
      </c>
      <c r="D49" s="12" t="s">
        <v>792</v>
      </c>
      <c r="E49" t="s">
        <v>792</v>
      </c>
      <c r="F49" t="str">
        <f>IF(ISERROR(VLOOKUP(Transaktionen[[#This Row],[Transaktionen]],BTT[Verwendete Transaktion (Pflichtauswahl)],1,FALSE)),"nein","ja")</f>
        <v>nein</v>
      </c>
      <c r="G49" t="s">
        <v>4654</v>
      </c>
    </row>
    <row r="50" spans="1:7" hidden="1">
      <c r="A50" t="s">
        <v>198</v>
      </c>
      <c r="B50" t="s">
        <v>4694</v>
      </c>
      <c r="C50" t="s">
        <v>5</v>
      </c>
      <c r="D50" s="12">
        <v>30</v>
      </c>
      <c r="E50" t="s">
        <v>792</v>
      </c>
      <c r="F50" t="str">
        <f>IF(ISERROR(VLOOKUP(Transaktionen[[#This Row],[Transaktionen]],BTT[Verwendete Transaktion (Pflichtauswahl)],1,FALSE)),"nein","ja")</f>
        <v>ja</v>
      </c>
    </row>
    <row r="51" spans="1:7" hidden="1">
      <c r="A51" t="s">
        <v>4695</v>
      </c>
      <c r="B51" t="s">
        <v>4694</v>
      </c>
      <c r="C51" t="s">
        <v>5</v>
      </c>
      <c r="D51" s="12" t="s">
        <v>792</v>
      </c>
      <c r="E51" t="s">
        <v>792</v>
      </c>
      <c r="F51" t="str">
        <f>IF(ISERROR(VLOOKUP(Transaktionen[[#This Row],[Transaktionen]],BTT[Verwendete Transaktion (Pflichtauswahl)],1,FALSE)),"nein","ja")</f>
        <v>nein</v>
      </c>
      <c r="G51" t="s">
        <v>4654</v>
      </c>
    </row>
    <row r="52" spans="1:7" hidden="1">
      <c r="A52" t="s">
        <v>200</v>
      </c>
      <c r="B52" t="s">
        <v>4696</v>
      </c>
      <c r="C52" t="s">
        <v>5</v>
      </c>
      <c r="D52" s="12">
        <v>193</v>
      </c>
      <c r="E52" t="s">
        <v>4642</v>
      </c>
      <c r="F52" t="str">
        <f>IF(ISERROR(VLOOKUP(Transaktionen[[#This Row],[Transaktionen]],BTT[Verwendete Transaktion (Pflichtauswahl)],1,FALSE)),"nein","ja")</f>
        <v>ja</v>
      </c>
    </row>
    <row r="53" spans="1:7" hidden="1">
      <c r="A53" t="s">
        <v>4697</v>
      </c>
      <c r="B53" t="s">
        <v>4698</v>
      </c>
      <c r="C53" t="s">
        <v>5</v>
      </c>
      <c r="D53" s="12" t="s">
        <v>792</v>
      </c>
      <c r="E53" t="s">
        <v>792</v>
      </c>
      <c r="F53" t="str">
        <f>IF(ISERROR(VLOOKUP(Transaktionen[[#This Row],[Transaktionen]],BTT[Verwendete Transaktion (Pflichtauswahl)],1,FALSE)),"nein","ja")</f>
        <v>nein</v>
      </c>
      <c r="G53" t="s">
        <v>4654</v>
      </c>
    </row>
    <row r="54" spans="1:7" hidden="1">
      <c r="A54" t="s">
        <v>202</v>
      </c>
      <c r="B54" t="s">
        <v>4699</v>
      </c>
      <c r="C54" t="s">
        <v>5</v>
      </c>
      <c r="D54" s="12">
        <v>58204</v>
      </c>
      <c r="E54" t="s">
        <v>4642</v>
      </c>
      <c r="F54" t="str">
        <f>IF(ISERROR(VLOOKUP(Transaktionen[[#This Row],[Transaktionen]],BTT[Verwendete Transaktion (Pflichtauswahl)],1,FALSE)),"nein","ja")</f>
        <v>ja</v>
      </c>
    </row>
    <row r="55" spans="1:7" hidden="1">
      <c r="A55" t="s">
        <v>4700</v>
      </c>
      <c r="B55" t="s">
        <v>4699</v>
      </c>
      <c r="C55" t="s">
        <v>5</v>
      </c>
      <c r="D55" s="12" t="s">
        <v>792</v>
      </c>
      <c r="E55" t="s">
        <v>792</v>
      </c>
      <c r="F55" t="str">
        <f>IF(ISERROR(VLOOKUP(Transaktionen[[#This Row],[Transaktionen]],BTT[Verwendete Transaktion (Pflichtauswahl)],1,FALSE)),"nein","ja")</f>
        <v>nein</v>
      </c>
      <c r="G55" t="s">
        <v>4654</v>
      </c>
    </row>
    <row r="56" spans="1:7" hidden="1">
      <c r="A56" t="s">
        <v>204</v>
      </c>
      <c r="B56" t="s">
        <v>4701</v>
      </c>
      <c r="C56" t="s">
        <v>5</v>
      </c>
      <c r="D56" s="12">
        <v>19</v>
      </c>
      <c r="E56" t="s">
        <v>4642</v>
      </c>
      <c r="F56" t="str">
        <f>IF(ISERROR(VLOOKUP(Transaktionen[[#This Row],[Transaktionen]],BTT[Verwendete Transaktion (Pflichtauswahl)],1,FALSE)),"nein","ja")</f>
        <v>ja</v>
      </c>
    </row>
    <row r="57" spans="1:7" hidden="1">
      <c r="A57" t="s">
        <v>4702</v>
      </c>
      <c r="B57" t="s">
        <v>4703</v>
      </c>
      <c r="C57" t="s">
        <v>5</v>
      </c>
      <c r="D57" s="12" t="s">
        <v>792</v>
      </c>
      <c r="E57" t="s">
        <v>792</v>
      </c>
      <c r="F57" t="str">
        <f>IF(ISERROR(VLOOKUP(Transaktionen[[#This Row],[Transaktionen]],BTT[Verwendete Transaktion (Pflichtauswahl)],1,FALSE)),"nein","ja")</f>
        <v>nein</v>
      </c>
      <c r="G57" t="s">
        <v>4654</v>
      </c>
    </row>
    <row r="58" spans="1:7" hidden="1">
      <c r="A58" t="s">
        <v>206</v>
      </c>
      <c r="B58" t="s">
        <v>4704</v>
      </c>
      <c r="C58" t="s">
        <v>5</v>
      </c>
      <c r="D58" s="12">
        <v>18</v>
      </c>
      <c r="E58" t="s">
        <v>4642</v>
      </c>
      <c r="F58" t="str">
        <f>IF(ISERROR(VLOOKUP(Transaktionen[[#This Row],[Transaktionen]],BTT[Verwendete Transaktion (Pflichtauswahl)],1,FALSE)),"nein","ja")</f>
        <v>ja</v>
      </c>
    </row>
    <row r="59" spans="1:7" hidden="1">
      <c r="A59" t="s">
        <v>4705</v>
      </c>
      <c r="B59" t="s">
        <v>4706</v>
      </c>
      <c r="C59" t="s">
        <v>5</v>
      </c>
      <c r="D59" s="12" t="s">
        <v>792</v>
      </c>
      <c r="E59" t="s">
        <v>792</v>
      </c>
      <c r="F59" t="str">
        <f>IF(ISERROR(VLOOKUP(Transaktionen[[#This Row],[Transaktionen]],BTT[Verwendete Transaktion (Pflichtauswahl)],1,FALSE)),"nein","ja")</f>
        <v>nein</v>
      </c>
      <c r="G59" t="s">
        <v>4654</v>
      </c>
    </row>
    <row r="60" spans="1:7" hidden="1">
      <c r="A60" t="s">
        <v>208</v>
      </c>
      <c r="B60" t="s">
        <v>4707</v>
      </c>
      <c r="C60" t="s">
        <v>5</v>
      </c>
      <c r="D60" s="12">
        <v>61</v>
      </c>
      <c r="E60" t="s">
        <v>4642</v>
      </c>
      <c r="F60" t="str">
        <f>IF(ISERROR(VLOOKUP(Transaktionen[[#This Row],[Transaktionen]],BTT[Verwendete Transaktion (Pflichtauswahl)],1,FALSE)),"nein","ja")</f>
        <v>ja</v>
      </c>
    </row>
    <row r="61" spans="1:7" hidden="1">
      <c r="A61" t="s">
        <v>210</v>
      </c>
      <c r="B61" t="s">
        <v>4708</v>
      </c>
      <c r="C61" t="s">
        <v>5</v>
      </c>
      <c r="D61" s="12">
        <v>78</v>
      </c>
      <c r="E61" t="s">
        <v>4642</v>
      </c>
      <c r="F61" t="str">
        <f>IF(ISERROR(VLOOKUP(Transaktionen[[#This Row],[Transaktionen]],BTT[Verwendete Transaktion (Pflichtauswahl)],1,FALSE)),"nein","ja")</f>
        <v>ja</v>
      </c>
    </row>
    <row r="62" spans="1:7" hidden="1">
      <c r="A62" t="s">
        <v>212</v>
      </c>
      <c r="B62" t="s">
        <v>4709</v>
      </c>
      <c r="C62" t="s">
        <v>5</v>
      </c>
      <c r="D62" s="12">
        <v>9</v>
      </c>
      <c r="E62" t="s">
        <v>792</v>
      </c>
      <c r="F62" t="str">
        <f>IF(ISERROR(VLOOKUP(Transaktionen[[#This Row],[Transaktionen]],BTT[Verwendete Transaktion (Pflichtauswahl)],1,FALSE)),"nein","ja")</f>
        <v>ja</v>
      </c>
    </row>
    <row r="63" spans="1:7" hidden="1">
      <c r="A63" t="s">
        <v>214</v>
      </c>
      <c r="B63" t="s">
        <v>4710</v>
      </c>
      <c r="C63" t="s">
        <v>5</v>
      </c>
      <c r="D63" s="12">
        <v>494</v>
      </c>
      <c r="E63" t="s">
        <v>4642</v>
      </c>
      <c r="F63" t="str">
        <f>IF(ISERROR(VLOOKUP(Transaktionen[[#This Row],[Transaktionen]],BTT[Verwendete Transaktion (Pflichtauswahl)],1,FALSE)),"nein","ja")</f>
        <v>ja</v>
      </c>
    </row>
    <row r="64" spans="1:7" hidden="1">
      <c r="A64" t="s">
        <v>216</v>
      </c>
      <c r="B64" t="s">
        <v>4711</v>
      </c>
      <c r="C64" t="s">
        <v>5</v>
      </c>
      <c r="D64" s="12">
        <v>30</v>
      </c>
      <c r="E64" t="s">
        <v>792</v>
      </c>
      <c r="F64" t="str">
        <f>IF(ISERROR(VLOOKUP(Transaktionen[[#This Row],[Transaktionen]],BTT[Verwendete Transaktion (Pflichtauswahl)],1,FALSE)),"nein","ja")</f>
        <v>ja</v>
      </c>
    </row>
    <row r="65" spans="1:6" hidden="1">
      <c r="A65" t="s">
        <v>221</v>
      </c>
      <c r="B65" t="s">
        <v>4712</v>
      </c>
      <c r="C65" t="s">
        <v>5</v>
      </c>
      <c r="D65" s="12">
        <v>611263</v>
      </c>
      <c r="E65" t="s">
        <v>4642</v>
      </c>
      <c r="F65" t="str">
        <f>IF(ISERROR(VLOOKUP(Transaktionen[[#This Row],[Transaktionen]],BTT[Verwendete Transaktion (Pflichtauswahl)],1,FALSE)),"nein","ja")</f>
        <v>ja</v>
      </c>
    </row>
    <row r="66" spans="1:6" hidden="1">
      <c r="A66" t="s">
        <v>229</v>
      </c>
      <c r="B66" t="s">
        <v>4713</v>
      </c>
      <c r="C66" t="s">
        <v>5</v>
      </c>
      <c r="D66" s="12">
        <v>71138</v>
      </c>
      <c r="E66" t="s">
        <v>4642</v>
      </c>
      <c r="F66" t="str">
        <f>IF(ISERROR(VLOOKUP(Transaktionen[[#This Row],[Transaktionen]],BTT[Verwendete Transaktion (Pflichtauswahl)],1,FALSE)),"nein","ja")</f>
        <v>ja</v>
      </c>
    </row>
    <row r="67" spans="1:6" hidden="1">
      <c r="A67" t="s">
        <v>236</v>
      </c>
      <c r="B67" t="s">
        <v>4713</v>
      </c>
      <c r="C67" t="s">
        <v>5</v>
      </c>
      <c r="D67" s="12">
        <v>867</v>
      </c>
      <c r="E67" t="s">
        <v>4642</v>
      </c>
      <c r="F67" t="str">
        <f>IF(ISERROR(VLOOKUP(Transaktionen[[#This Row],[Transaktionen]],BTT[Verwendete Transaktion (Pflichtauswahl)],1,FALSE)),"nein","ja")</f>
        <v>ja</v>
      </c>
    </row>
    <row r="68" spans="1:6" hidden="1">
      <c r="A68" t="s">
        <v>239</v>
      </c>
      <c r="B68" t="s">
        <v>4714</v>
      </c>
      <c r="C68" t="s">
        <v>5</v>
      </c>
      <c r="D68" s="12">
        <v>20</v>
      </c>
      <c r="E68" t="s">
        <v>4642</v>
      </c>
      <c r="F68" t="str">
        <f>IF(ISERROR(VLOOKUP(Transaktionen[[#This Row],[Transaktionen]],BTT[Verwendete Transaktion (Pflichtauswahl)],1,FALSE)),"nein","ja")</f>
        <v>ja</v>
      </c>
    </row>
    <row r="69" spans="1:6" hidden="1">
      <c r="A69" t="s">
        <v>241</v>
      </c>
      <c r="B69" t="s">
        <v>4715</v>
      </c>
      <c r="C69" t="s">
        <v>5</v>
      </c>
      <c r="D69" s="12">
        <v>1926</v>
      </c>
      <c r="E69" t="s">
        <v>4642</v>
      </c>
      <c r="F69" t="str">
        <f>IF(ISERROR(VLOOKUP(Transaktionen[[#This Row],[Transaktionen]],BTT[Verwendete Transaktion (Pflichtauswahl)],1,FALSE)),"nein","ja")</f>
        <v>ja</v>
      </c>
    </row>
    <row r="70" spans="1:6" hidden="1">
      <c r="A70" t="s">
        <v>243</v>
      </c>
      <c r="B70" t="s">
        <v>4716</v>
      </c>
      <c r="C70" t="s">
        <v>5</v>
      </c>
      <c r="D70" s="12">
        <v>1348</v>
      </c>
      <c r="E70" t="s">
        <v>4642</v>
      </c>
      <c r="F70" t="str">
        <f>IF(ISERROR(VLOOKUP(Transaktionen[[#This Row],[Transaktionen]],BTT[Verwendete Transaktion (Pflichtauswahl)],1,FALSE)),"nein","ja")</f>
        <v>ja</v>
      </c>
    </row>
    <row r="71" spans="1:6" hidden="1">
      <c r="A71" t="s">
        <v>245</v>
      </c>
      <c r="B71" t="s">
        <v>4717</v>
      </c>
      <c r="C71" t="s">
        <v>5</v>
      </c>
      <c r="D71" s="12">
        <v>7</v>
      </c>
      <c r="E71" t="s">
        <v>792</v>
      </c>
      <c r="F71" t="str">
        <f>IF(ISERROR(VLOOKUP(Transaktionen[[#This Row],[Transaktionen]],BTT[Verwendete Transaktion (Pflichtauswahl)],1,FALSE)),"nein","ja")</f>
        <v>ja</v>
      </c>
    </row>
    <row r="72" spans="1:6" hidden="1">
      <c r="A72" t="s">
        <v>247</v>
      </c>
      <c r="B72" t="s">
        <v>4718</v>
      </c>
      <c r="C72" t="s">
        <v>5</v>
      </c>
      <c r="D72" s="12">
        <v>7</v>
      </c>
      <c r="E72" t="s">
        <v>792</v>
      </c>
      <c r="F72" t="str">
        <f>IF(ISERROR(VLOOKUP(Transaktionen[[#This Row],[Transaktionen]],BTT[Verwendete Transaktion (Pflichtauswahl)],1,FALSE)),"nein","ja")</f>
        <v>ja</v>
      </c>
    </row>
    <row r="73" spans="1:6" hidden="1">
      <c r="A73" t="s">
        <v>249</v>
      </c>
      <c r="B73" t="s">
        <v>4719</v>
      </c>
      <c r="C73" t="s">
        <v>5</v>
      </c>
      <c r="D73" s="12">
        <v>152</v>
      </c>
      <c r="E73" t="s">
        <v>792</v>
      </c>
      <c r="F73" t="str">
        <f>IF(ISERROR(VLOOKUP(Transaktionen[[#This Row],[Transaktionen]],BTT[Verwendete Transaktion (Pflichtauswahl)],1,FALSE)),"nein","ja")</f>
        <v>ja</v>
      </c>
    </row>
    <row r="74" spans="1:6" hidden="1">
      <c r="A74" t="s">
        <v>251</v>
      </c>
      <c r="B74" t="s">
        <v>4720</v>
      </c>
      <c r="C74" t="s">
        <v>5</v>
      </c>
      <c r="D74" s="12">
        <v>76</v>
      </c>
      <c r="E74" t="s">
        <v>792</v>
      </c>
      <c r="F74" t="str">
        <f>IF(ISERROR(VLOOKUP(Transaktionen[[#This Row],[Transaktionen]],BTT[Verwendete Transaktion (Pflichtauswahl)],1,FALSE)),"nein","ja")</f>
        <v>ja</v>
      </c>
    </row>
    <row r="75" spans="1:6" hidden="1">
      <c r="A75" t="s">
        <v>253</v>
      </c>
      <c r="B75" t="s">
        <v>4721</v>
      </c>
      <c r="C75" t="s">
        <v>5</v>
      </c>
      <c r="D75" s="12">
        <v>84</v>
      </c>
      <c r="E75" t="s">
        <v>792</v>
      </c>
      <c r="F75" t="str">
        <f>IF(ISERROR(VLOOKUP(Transaktionen[[#This Row],[Transaktionen]],BTT[Verwendete Transaktion (Pflichtauswahl)],1,FALSE)),"nein","ja")</f>
        <v>ja</v>
      </c>
    </row>
    <row r="76" spans="1:6" hidden="1">
      <c r="A76" t="s">
        <v>255</v>
      </c>
      <c r="B76" t="s">
        <v>4722</v>
      </c>
      <c r="C76" t="s">
        <v>5</v>
      </c>
      <c r="D76" s="12">
        <v>293</v>
      </c>
      <c r="E76" t="s">
        <v>4642</v>
      </c>
      <c r="F76" t="str">
        <f>IF(ISERROR(VLOOKUP(Transaktionen[[#This Row],[Transaktionen]],BTT[Verwendete Transaktion (Pflichtauswahl)],1,FALSE)),"nein","ja")</f>
        <v>ja</v>
      </c>
    </row>
    <row r="77" spans="1:6" hidden="1">
      <c r="A77" t="s">
        <v>258</v>
      </c>
      <c r="B77" t="s">
        <v>4723</v>
      </c>
      <c r="C77" t="s">
        <v>5</v>
      </c>
      <c r="D77" s="12">
        <v>5517</v>
      </c>
      <c r="E77" t="s">
        <v>4642</v>
      </c>
      <c r="F77" t="str">
        <f>IF(ISERROR(VLOOKUP(Transaktionen[[#This Row],[Transaktionen]],BTT[Verwendete Transaktion (Pflichtauswahl)],1,FALSE)),"nein","ja")</f>
        <v>ja</v>
      </c>
    </row>
    <row r="78" spans="1:6" hidden="1">
      <c r="A78" t="s">
        <v>260</v>
      </c>
      <c r="B78" t="s">
        <v>4724</v>
      </c>
      <c r="C78" t="s">
        <v>5</v>
      </c>
      <c r="D78" s="12">
        <v>875</v>
      </c>
      <c r="E78" t="s">
        <v>792</v>
      </c>
      <c r="F78" t="str">
        <f>IF(ISERROR(VLOOKUP(Transaktionen[[#This Row],[Transaktionen]],BTT[Verwendete Transaktion (Pflichtauswahl)],1,FALSE)),"nein","ja")</f>
        <v>ja</v>
      </c>
    </row>
    <row r="79" spans="1:6" hidden="1">
      <c r="A79" t="s">
        <v>262</v>
      </c>
      <c r="B79" t="s">
        <v>4725</v>
      </c>
      <c r="C79" t="s">
        <v>5</v>
      </c>
      <c r="D79" s="12">
        <v>306</v>
      </c>
      <c r="E79" t="s">
        <v>4642</v>
      </c>
      <c r="F79" t="str">
        <f>IF(ISERROR(VLOOKUP(Transaktionen[[#This Row],[Transaktionen]],BTT[Verwendete Transaktion (Pflichtauswahl)],1,FALSE)),"nein","ja")</f>
        <v>ja</v>
      </c>
    </row>
    <row r="80" spans="1:6" hidden="1">
      <c r="A80" t="s">
        <v>264</v>
      </c>
      <c r="B80" t="s">
        <v>4726</v>
      </c>
      <c r="C80" t="s">
        <v>5</v>
      </c>
      <c r="D80" s="12">
        <v>16</v>
      </c>
      <c r="E80" t="s">
        <v>792</v>
      </c>
      <c r="F80" t="str">
        <f>IF(ISERROR(VLOOKUP(Transaktionen[[#This Row],[Transaktionen]],BTT[Verwendete Transaktion (Pflichtauswahl)],1,FALSE)),"nein","ja")</f>
        <v>ja</v>
      </c>
    </row>
    <row r="81" spans="1:7" hidden="1">
      <c r="A81" t="s">
        <v>266</v>
      </c>
      <c r="B81" t="s">
        <v>4727</v>
      </c>
      <c r="C81" t="s">
        <v>5</v>
      </c>
      <c r="D81" s="12">
        <v>46</v>
      </c>
      <c r="E81" t="s">
        <v>792</v>
      </c>
      <c r="F81" t="str">
        <f>IF(ISERROR(VLOOKUP(Transaktionen[[#This Row],[Transaktionen]],BTT[Verwendete Transaktion (Pflichtauswahl)],1,FALSE)),"nein","ja")</f>
        <v>ja</v>
      </c>
    </row>
    <row r="82" spans="1:7" hidden="1">
      <c r="A82" t="s">
        <v>268</v>
      </c>
      <c r="B82" t="s">
        <v>4728</v>
      </c>
      <c r="C82" t="s">
        <v>5</v>
      </c>
      <c r="D82" s="12">
        <v>36</v>
      </c>
      <c r="E82" t="s">
        <v>792</v>
      </c>
      <c r="F82" t="str">
        <f>IF(ISERROR(VLOOKUP(Transaktionen[[#This Row],[Transaktionen]],BTT[Verwendete Transaktion (Pflichtauswahl)],1,FALSE)),"nein","ja")</f>
        <v>ja</v>
      </c>
    </row>
    <row r="83" spans="1:7" hidden="1">
      <c r="A83" t="s">
        <v>270</v>
      </c>
      <c r="B83" t="s">
        <v>4729</v>
      </c>
      <c r="C83" t="s">
        <v>5</v>
      </c>
      <c r="D83" s="12">
        <v>90</v>
      </c>
      <c r="E83" t="s">
        <v>792</v>
      </c>
      <c r="F83" t="str">
        <f>IF(ISERROR(VLOOKUP(Transaktionen[[#This Row],[Transaktionen]],BTT[Verwendete Transaktion (Pflichtauswahl)],1,FALSE)),"nein","ja")</f>
        <v>ja</v>
      </c>
    </row>
    <row r="84" spans="1:7" hidden="1">
      <c r="A84" t="s">
        <v>272</v>
      </c>
      <c r="B84" t="s">
        <v>4730</v>
      </c>
      <c r="C84" t="s">
        <v>5</v>
      </c>
      <c r="D84" s="12">
        <v>469</v>
      </c>
      <c r="E84" t="s">
        <v>792</v>
      </c>
      <c r="F84" t="str">
        <f>IF(ISERROR(VLOOKUP(Transaktionen[[#This Row],[Transaktionen]],BTT[Verwendete Transaktion (Pflichtauswahl)],1,FALSE)),"nein","ja")</f>
        <v>ja</v>
      </c>
    </row>
    <row r="85" spans="1:7" hidden="1">
      <c r="A85" t="s">
        <v>274</v>
      </c>
      <c r="B85" t="s">
        <v>4731</v>
      </c>
      <c r="C85" t="s">
        <v>5</v>
      </c>
      <c r="D85" s="12">
        <v>12</v>
      </c>
      <c r="E85" t="s">
        <v>792</v>
      </c>
      <c r="F85" t="str">
        <f>IF(ISERROR(VLOOKUP(Transaktionen[[#This Row],[Transaktionen]],BTT[Verwendete Transaktion (Pflichtauswahl)],1,FALSE)),"nein","ja")</f>
        <v>ja</v>
      </c>
    </row>
    <row r="86" spans="1:7" hidden="1">
      <c r="A86" t="s">
        <v>277</v>
      </c>
      <c r="B86" t="s">
        <v>4732</v>
      </c>
      <c r="C86" t="s">
        <v>5</v>
      </c>
      <c r="D86" s="12">
        <v>23320</v>
      </c>
      <c r="E86" t="s">
        <v>4642</v>
      </c>
      <c r="F86" t="str">
        <f>IF(ISERROR(VLOOKUP(Transaktionen[[#This Row],[Transaktionen]],BTT[Verwendete Transaktion (Pflichtauswahl)],1,FALSE)),"nein","ja")</f>
        <v>ja</v>
      </c>
    </row>
    <row r="87" spans="1:7" hidden="1">
      <c r="A87" t="s">
        <v>283</v>
      </c>
      <c r="B87" t="s">
        <v>4733</v>
      </c>
      <c r="C87" t="s">
        <v>5</v>
      </c>
      <c r="D87" s="12">
        <v>264</v>
      </c>
      <c r="E87" t="s">
        <v>792</v>
      </c>
      <c r="F87" t="str">
        <f>IF(ISERROR(VLOOKUP(Transaktionen[[#This Row],[Transaktionen]],BTT[Verwendete Transaktion (Pflichtauswahl)],1,FALSE)),"nein","ja")</f>
        <v>ja</v>
      </c>
    </row>
    <row r="88" spans="1:7" hidden="1">
      <c r="A88" t="s">
        <v>285</v>
      </c>
      <c r="B88" t="s">
        <v>4734</v>
      </c>
      <c r="C88" t="s">
        <v>5</v>
      </c>
      <c r="D88" s="12">
        <v>154</v>
      </c>
      <c r="E88" t="s">
        <v>4642</v>
      </c>
      <c r="F88" t="str">
        <f>IF(ISERROR(VLOOKUP(Transaktionen[[#This Row],[Transaktionen]],BTT[Verwendete Transaktion (Pflichtauswahl)],1,FALSE)),"nein","ja")</f>
        <v>ja</v>
      </c>
    </row>
    <row r="89" spans="1:7" hidden="1">
      <c r="A89" t="s">
        <v>287</v>
      </c>
      <c r="B89" t="s">
        <v>4735</v>
      </c>
      <c r="C89" t="s">
        <v>5</v>
      </c>
      <c r="D89" s="12">
        <v>24</v>
      </c>
      <c r="E89" t="s">
        <v>4642</v>
      </c>
      <c r="F89" t="str">
        <f>IF(ISERROR(VLOOKUP(Transaktionen[[#This Row],[Transaktionen]],BTT[Verwendete Transaktion (Pflichtauswahl)],1,FALSE)),"nein","ja")</f>
        <v>ja</v>
      </c>
    </row>
    <row r="90" spans="1:7" hidden="1">
      <c r="A90" t="s">
        <v>289</v>
      </c>
      <c r="B90" t="s">
        <v>4707</v>
      </c>
      <c r="C90" t="s">
        <v>5</v>
      </c>
      <c r="D90" s="12">
        <v>16</v>
      </c>
      <c r="E90" t="s">
        <v>4642</v>
      </c>
      <c r="F90" t="str">
        <f>IF(ISERROR(VLOOKUP(Transaktionen[[#This Row],[Transaktionen]],BTT[Verwendete Transaktion (Pflichtauswahl)],1,FALSE)),"nein","ja")</f>
        <v>ja</v>
      </c>
    </row>
    <row r="91" spans="1:7" hidden="1">
      <c r="A91" t="s">
        <v>291</v>
      </c>
      <c r="B91" t="s">
        <v>4736</v>
      </c>
      <c r="C91" t="s">
        <v>5</v>
      </c>
      <c r="D91" s="12">
        <v>18</v>
      </c>
      <c r="E91" t="s">
        <v>4642</v>
      </c>
      <c r="F91" t="str">
        <f>IF(ISERROR(VLOOKUP(Transaktionen[[#This Row],[Transaktionen]],BTT[Verwendete Transaktion (Pflichtauswahl)],1,FALSE)),"nein","ja")</f>
        <v>ja</v>
      </c>
    </row>
    <row r="92" spans="1:7" hidden="1">
      <c r="A92" t="s">
        <v>293</v>
      </c>
      <c r="B92" t="s">
        <v>4737</v>
      </c>
      <c r="C92" t="s">
        <v>5</v>
      </c>
      <c r="D92" s="12">
        <v>48</v>
      </c>
      <c r="E92" t="s">
        <v>4642</v>
      </c>
      <c r="F92" t="str">
        <f>IF(ISERROR(VLOOKUP(Transaktionen[[#This Row],[Transaktionen]],BTT[Verwendete Transaktion (Pflichtauswahl)],1,FALSE)),"nein","ja")</f>
        <v>ja</v>
      </c>
    </row>
    <row r="93" spans="1:7" hidden="1">
      <c r="A93" t="s">
        <v>295</v>
      </c>
      <c r="B93" t="s">
        <v>4738</v>
      </c>
      <c r="C93" t="s">
        <v>5</v>
      </c>
      <c r="D93" s="12">
        <v>392</v>
      </c>
      <c r="E93" t="s">
        <v>4642</v>
      </c>
      <c r="F93" t="str">
        <f>IF(ISERROR(VLOOKUP(Transaktionen[[#This Row],[Transaktionen]],BTT[Verwendete Transaktion (Pflichtauswahl)],1,FALSE)),"nein","ja")</f>
        <v>ja</v>
      </c>
    </row>
    <row r="94" spans="1:7" hidden="1">
      <c r="A94" t="s">
        <v>297</v>
      </c>
      <c r="B94" t="s">
        <v>4739</v>
      </c>
      <c r="C94" t="s">
        <v>5</v>
      </c>
      <c r="D94" s="12">
        <v>39947</v>
      </c>
      <c r="E94" t="s">
        <v>4642</v>
      </c>
      <c r="F94" t="str">
        <f>IF(ISERROR(VLOOKUP(Transaktionen[[#This Row],[Transaktionen]],BTT[Verwendete Transaktion (Pflichtauswahl)],1,FALSE)),"nein","ja")</f>
        <v>ja</v>
      </c>
    </row>
    <row r="95" spans="1:7" hidden="1">
      <c r="A95" t="s">
        <v>299</v>
      </c>
      <c r="B95" t="s">
        <v>4740</v>
      </c>
      <c r="C95" t="s">
        <v>5</v>
      </c>
      <c r="D95" s="12">
        <v>4</v>
      </c>
      <c r="E95" t="s">
        <v>4642</v>
      </c>
      <c r="F95" t="str">
        <f>IF(ISERROR(VLOOKUP(Transaktionen[[#This Row],[Transaktionen]],BTT[Verwendete Transaktion (Pflichtauswahl)],1,FALSE)),"nein","ja")</f>
        <v>ja</v>
      </c>
    </row>
    <row r="96" spans="1:7" hidden="1">
      <c r="A96" t="s">
        <v>4741</v>
      </c>
      <c r="B96" t="s">
        <v>4740</v>
      </c>
      <c r="C96" t="s">
        <v>5</v>
      </c>
      <c r="D96" s="12" t="s">
        <v>792</v>
      </c>
      <c r="E96" t="s">
        <v>792</v>
      </c>
      <c r="F96" t="str">
        <f>IF(ISERROR(VLOOKUP(Transaktionen[[#This Row],[Transaktionen]],BTT[Verwendete Transaktion (Pflichtauswahl)],1,FALSE)),"nein","ja")</f>
        <v>nein</v>
      </c>
      <c r="G96" t="s">
        <v>4654</v>
      </c>
    </row>
    <row r="97" spans="1:7" hidden="1">
      <c r="A97" t="s">
        <v>4742</v>
      </c>
      <c r="B97" t="s">
        <v>4743</v>
      </c>
      <c r="C97" t="s">
        <v>5</v>
      </c>
      <c r="D97" s="12" t="s">
        <v>792</v>
      </c>
      <c r="E97" t="s">
        <v>792</v>
      </c>
      <c r="F97" t="str">
        <f>IF(ISERROR(VLOOKUP(Transaktionen[[#This Row],[Transaktionen]],BTT[Verwendete Transaktion (Pflichtauswahl)],1,FALSE)),"nein","ja")</f>
        <v>nein</v>
      </c>
      <c r="G97" t="s">
        <v>4654</v>
      </c>
    </row>
    <row r="98" spans="1:7" hidden="1">
      <c r="A98" t="s">
        <v>301</v>
      </c>
      <c r="B98" t="s">
        <v>4744</v>
      </c>
      <c r="C98" t="s">
        <v>5</v>
      </c>
      <c r="D98" s="12">
        <v>12</v>
      </c>
      <c r="E98" t="s">
        <v>4642</v>
      </c>
      <c r="F98" t="str">
        <f>IF(ISERROR(VLOOKUP(Transaktionen[[#This Row],[Transaktionen]],BTT[Verwendete Transaktion (Pflichtauswahl)],1,FALSE)),"nein","ja")</f>
        <v>ja</v>
      </c>
    </row>
    <row r="99" spans="1:7" hidden="1">
      <c r="A99" t="s">
        <v>4745</v>
      </c>
      <c r="B99" t="s">
        <v>4746</v>
      </c>
      <c r="C99" t="s">
        <v>5</v>
      </c>
      <c r="D99" s="12" t="s">
        <v>792</v>
      </c>
      <c r="E99" t="s">
        <v>792</v>
      </c>
      <c r="F99" t="str">
        <f>IF(ISERROR(VLOOKUP(Transaktionen[[#This Row],[Transaktionen]],BTT[Verwendete Transaktion (Pflichtauswahl)],1,FALSE)),"nein","ja")</f>
        <v>nein</v>
      </c>
      <c r="G99" t="s">
        <v>4654</v>
      </c>
    </row>
    <row r="100" spans="1:7" hidden="1">
      <c r="A100" t="s">
        <v>303</v>
      </c>
      <c r="B100" t="s">
        <v>4747</v>
      </c>
      <c r="C100" t="s">
        <v>5</v>
      </c>
      <c r="D100" s="12">
        <v>6</v>
      </c>
      <c r="E100" t="s">
        <v>4642</v>
      </c>
      <c r="F100" t="str">
        <f>IF(ISERROR(VLOOKUP(Transaktionen[[#This Row],[Transaktionen]],BTT[Verwendete Transaktion (Pflichtauswahl)],1,FALSE)),"nein","ja")</f>
        <v>ja</v>
      </c>
    </row>
    <row r="101" spans="1:7" hidden="1">
      <c r="A101" t="s">
        <v>305</v>
      </c>
      <c r="B101" t="s">
        <v>4748</v>
      </c>
      <c r="C101" t="s">
        <v>5</v>
      </c>
      <c r="D101" s="12">
        <v>58</v>
      </c>
      <c r="E101" t="s">
        <v>4642</v>
      </c>
      <c r="F101" t="str">
        <f>IF(ISERROR(VLOOKUP(Transaktionen[[#This Row],[Transaktionen]],BTT[Verwendete Transaktion (Pflichtauswahl)],1,FALSE)),"nein","ja")</f>
        <v>ja</v>
      </c>
    </row>
    <row r="102" spans="1:7" hidden="1">
      <c r="A102" t="s">
        <v>307</v>
      </c>
      <c r="B102" t="s">
        <v>4749</v>
      </c>
      <c r="C102" t="s">
        <v>5</v>
      </c>
      <c r="D102" s="12">
        <v>12</v>
      </c>
      <c r="E102" t="s">
        <v>792</v>
      </c>
      <c r="F102" t="str">
        <f>IF(ISERROR(VLOOKUP(Transaktionen[[#This Row],[Transaktionen]],BTT[Verwendete Transaktion (Pflichtauswahl)],1,FALSE)),"nein","ja")</f>
        <v>ja</v>
      </c>
    </row>
    <row r="103" spans="1:7" hidden="1">
      <c r="A103" t="s">
        <v>309</v>
      </c>
      <c r="B103" t="s">
        <v>4750</v>
      </c>
      <c r="C103" t="s">
        <v>5</v>
      </c>
      <c r="D103" s="12">
        <v>18</v>
      </c>
      <c r="E103" t="s">
        <v>4642</v>
      </c>
      <c r="F103" t="str">
        <f>IF(ISERROR(VLOOKUP(Transaktionen[[#This Row],[Transaktionen]],BTT[Verwendete Transaktion (Pflichtauswahl)],1,FALSE)),"nein","ja")</f>
        <v>ja</v>
      </c>
    </row>
    <row r="104" spans="1:7" hidden="1">
      <c r="A104" t="s">
        <v>311</v>
      </c>
      <c r="B104" t="s">
        <v>4751</v>
      </c>
      <c r="C104" t="s">
        <v>5</v>
      </c>
      <c r="D104" s="12">
        <v>66</v>
      </c>
      <c r="E104" t="s">
        <v>4642</v>
      </c>
      <c r="F104" t="str">
        <f>IF(ISERROR(VLOOKUP(Transaktionen[[#This Row],[Transaktionen]],BTT[Verwendete Transaktion (Pflichtauswahl)],1,FALSE)),"nein","ja")</f>
        <v>ja</v>
      </c>
    </row>
    <row r="105" spans="1:7" hidden="1">
      <c r="A105" t="s">
        <v>313</v>
      </c>
      <c r="B105" t="s">
        <v>4752</v>
      </c>
      <c r="C105" t="s">
        <v>5</v>
      </c>
      <c r="D105" s="12">
        <v>30</v>
      </c>
      <c r="E105" t="s">
        <v>4642</v>
      </c>
      <c r="F105" t="str">
        <f>IF(ISERROR(VLOOKUP(Transaktionen[[#This Row],[Transaktionen]],BTT[Verwendete Transaktion (Pflichtauswahl)],1,FALSE)),"nein","ja")</f>
        <v>ja</v>
      </c>
    </row>
    <row r="106" spans="1:7" hidden="1">
      <c r="A106" t="s">
        <v>315</v>
      </c>
      <c r="B106" t="s">
        <v>4753</v>
      </c>
      <c r="C106" t="s">
        <v>5</v>
      </c>
      <c r="D106" s="12">
        <v>15</v>
      </c>
      <c r="E106" t="s">
        <v>4642</v>
      </c>
      <c r="F106" t="str">
        <f>IF(ISERROR(VLOOKUP(Transaktionen[[#This Row],[Transaktionen]],BTT[Verwendete Transaktion (Pflichtauswahl)],1,FALSE)),"nein","ja")</f>
        <v>ja</v>
      </c>
    </row>
    <row r="107" spans="1:7" hidden="1">
      <c r="A107" t="s">
        <v>317</v>
      </c>
      <c r="B107" t="s">
        <v>4754</v>
      </c>
      <c r="C107" t="s">
        <v>5</v>
      </c>
      <c r="D107" s="12">
        <v>42</v>
      </c>
      <c r="E107" t="s">
        <v>4642</v>
      </c>
      <c r="F107" t="str">
        <f>IF(ISERROR(VLOOKUP(Transaktionen[[#This Row],[Transaktionen]],BTT[Verwendete Transaktion (Pflichtauswahl)],1,FALSE)),"nein","ja")</f>
        <v>ja</v>
      </c>
    </row>
    <row r="108" spans="1:7" hidden="1">
      <c r="A108" t="s">
        <v>319</v>
      </c>
      <c r="B108" t="s">
        <v>4755</v>
      </c>
      <c r="C108" t="s">
        <v>5</v>
      </c>
      <c r="D108" s="12">
        <v>6</v>
      </c>
      <c r="E108" t="s">
        <v>4642</v>
      </c>
      <c r="F108" t="str">
        <f>IF(ISERROR(VLOOKUP(Transaktionen[[#This Row],[Transaktionen]],BTT[Verwendete Transaktion (Pflichtauswahl)],1,FALSE)),"nein","ja")</f>
        <v>ja</v>
      </c>
    </row>
    <row r="109" spans="1:7" hidden="1">
      <c r="A109" t="s">
        <v>321</v>
      </c>
      <c r="B109" t="s">
        <v>4756</v>
      </c>
      <c r="C109" t="s">
        <v>5</v>
      </c>
      <c r="D109" s="12">
        <v>24</v>
      </c>
      <c r="E109" t="s">
        <v>4642</v>
      </c>
      <c r="F109" t="str">
        <f>IF(ISERROR(VLOOKUP(Transaktionen[[#This Row],[Transaktionen]],BTT[Verwendete Transaktion (Pflichtauswahl)],1,FALSE)),"nein","ja")</f>
        <v>ja</v>
      </c>
    </row>
    <row r="110" spans="1:7" hidden="1">
      <c r="A110" t="s">
        <v>323</v>
      </c>
      <c r="B110" t="s">
        <v>4757</v>
      </c>
      <c r="C110" t="s">
        <v>5</v>
      </c>
      <c r="D110" s="12">
        <v>710</v>
      </c>
      <c r="E110" t="s">
        <v>4642</v>
      </c>
      <c r="F110" t="str">
        <f>IF(ISERROR(VLOOKUP(Transaktionen[[#This Row],[Transaktionen]],BTT[Verwendete Transaktion (Pflichtauswahl)],1,FALSE)),"nein","ja")</f>
        <v>ja</v>
      </c>
    </row>
    <row r="111" spans="1:7" hidden="1">
      <c r="A111" t="s">
        <v>325</v>
      </c>
      <c r="B111" t="s">
        <v>4758</v>
      </c>
      <c r="C111" t="s">
        <v>5</v>
      </c>
      <c r="D111" s="12">
        <v>6683</v>
      </c>
      <c r="E111" t="s">
        <v>4642</v>
      </c>
      <c r="F111" t="str">
        <f>IF(ISERROR(VLOOKUP(Transaktionen[[#This Row],[Transaktionen]],BTT[Verwendete Transaktion (Pflichtauswahl)],1,FALSE)),"nein","ja")</f>
        <v>ja</v>
      </c>
    </row>
    <row r="112" spans="1:7" hidden="1">
      <c r="A112" t="s">
        <v>327</v>
      </c>
      <c r="B112" t="s">
        <v>4759</v>
      </c>
      <c r="C112" t="s">
        <v>5</v>
      </c>
      <c r="D112" s="12">
        <v>1477</v>
      </c>
      <c r="E112" t="s">
        <v>4642</v>
      </c>
      <c r="F112" t="str">
        <f>IF(ISERROR(VLOOKUP(Transaktionen[[#This Row],[Transaktionen]],BTT[Verwendete Transaktion (Pflichtauswahl)],1,FALSE)),"nein","ja")</f>
        <v>ja</v>
      </c>
    </row>
    <row r="113" spans="1:7" hidden="1">
      <c r="A113" t="s">
        <v>329</v>
      </c>
      <c r="B113" t="s">
        <v>4760</v>
      </c>
      <c r="C113" t="s">
        <v>5</v>
      </c>
      <c r="D113" s="12">
        <v>12</v>
      </c>
      <c r="E113" t="s">
        <v>4642</v>
      </c>
      <c r="F113" t="str">
        <f>IF(ISERROR(VLOOKUP(Transaktionen[[#This Row],[Transaktionen]],BTT[Verwendete Transaktion (Pflichtauswahl)],1,FALSE)),"nein","ja")</f>
        <v>ja</v>
      </c>
    </row>
    <row r="114" spans="1:7" hidden="1">
      <c r="A114" t="s">
        <v>331</v>
      </c>
      <c r="B114" t="s">
        <v>4761</v>
      </c>
      <c r="C114" t="s">
        <v>5</v>
      </c>
      <c r="D114" s="12">
        <v>8</v>
      </c>
      <c r="E114" t="s">
        <v>4642</v>
      </c>
      <c r="F114" t="str">
        <f>IF(ISERROR(VLOOKUP(Transaktionen[[#This Row],[Transaktionen]],BTT[Verwendete Transaktion (Pflichtauswahl)],1,FALSE)),"nein","ja")</f>
        <v>ja</v>
      </c>
    </row>
    <row r="115" spans="1:7" hidden="1">
      <c r="A115" t="s">
        <v>4762</v>
      </c>
      <c r="B115" t="s">
        <v>4763</v>
      </c>
      <c r="C115" t="s">
        <v>5</v>
      </c>
      <c r="D115" s="12" t="s">
        <v>792</v>
      </c>
      <c r="E115" t="s">
        <v>792</v>
      </c>
      <c r="F115" t="str">
        <f>IF(ISERROR(VLOOKUP(Transaktionen[[#This Row],[Transaktionen]],BTT[Verwendete Transaktion (Pflichtauswahl)],1,FALSE)),"nein","ja")</f>
        <v>nein</v>
      </c>
      <c r="G115" t="s">
        <v>4654</v>
      </c>
    </row>
    <row r="116" spans="1:7" hidden="1">
      <c r="A116" t="s">
        <v>333</v>
      </c>
      <c r="B116" t="s">
        <v>4764</v>
      </c>
      <c r="C116" t="s">
        <v>5</v>
      </c>
      <c r="D116" s="12">
        <v>6</v>
      </c>
      <c r="E116" t="s">
        <v>4642</v>
      </c>
      <c r="F116" t="str">
        <f>IF(ISERROR(VLOOKUP(Transaktionen[[#This Row],[Transaktionen]],BTT[Verwendete Transaktion (Pflichtauswahl)],1,FALSE)),"nein","ja")</f>
        <v>ja</v>
      </c>
    </row>
    <row r="117" spans="1:7" hidden="1">
      <c r="A117" t="s">
        <v>4765</v>
      </c>
      <c r="B117" t="s">
        <v>4766</v>
      </c>
      <c r="C117" t="s">
        <v>5</v>
      </c>
      <c r="D117" s="12" t="s">
        <v>792</v>
      </c>
      <c r="E117" t="s">
        <v>792</v>
      </c>
      <c r="F117" t="str">
        <f>IF(ISERROR(VLOOKUP(Transaktionen[[#This Row],[Transaktionen]],BTT[Verwendete Transaktion (Pflichtauswahl)],1,FALSE)),"nein","ja")</f>
        <v>nein</v>
      </c>
      <c r="G117" t="s">
        <v>4654</v>
      </c>
    </row>
    <row r="118" spans="1:7" hidden="1">
      <c r="A118" t="s">
        <v>335</v>
      </c>
      <c r="B118" t="s">
        <v>4767</v>
      </c>
      <c r="C118" t="s">
        <v>5</v>
      </c>
      <c r="D118" s="12">
        <v>1328</v>
      </c>
      <c r="E118" t="s">
        <v>4642</v>
      </c>
      <c r="F118" t="str">
        <f>IF(ISERROR(VLOOKUP(Transaktionen[[#This Row],[Transaktionen]],BTT[Verwendete Transaktion (Pflichtauswahl)],1,FALSE)),"nein","ja")</f>
        <v>ja</v>
      </c>
    </row>
    <row r="119" spans="1:7" hidden="1">
      <c r="A119" t="s">
        <v>4768</v>
      </c>
      <c r="B119" t="s">
        <v>4769</v>
      </c>
      <c r="C119" t="s">
        <v>5</v>
      </c>
      <c r="D119" s="12" t="s">
        <v>792</v>
      </c>
      <c r="E119" t="s">
        <v>792</v>
      </c>
      <c r="F119" t="str">
        <f>IF(ISERROR(VLOOKUP(Transaktionen[[#This Row],[Transaktionen]],BTT[Verwendete Transaktion (Pflichtauswahl)],1,FALSE)),"nein","ja")</f>
        <v>nein</v>
      </c>
      <c r="G119" t="s">
        <v>4654</v>
      </c>
    </row>
    <row r="120" spans="1:7" hidden="1">
      <c r="A120" t="s">
        <v>337</v>
      </c>
      <c r="B120" t="s">
        <v>4770</v>
      </c>
      <c r="C120" t="s">
        <v>5</v>
      </c>
      <c r="D120" s="12">
        <v>20</v>
      </c>
      <c r="E120" t="s">
        <v>4642</v>
      </c>
      <c r="F120" t="str">
        <f>IF(ISERROR(VLOOKUP(Transaktionen[[#This Row],[Transaktionen]],BTT[Verwendete Transaktion (Pflichtauswahl)],1,FALSE)),"nein","ja")</f>
        <v>ja</v>
      </c>
    </row>
    <row r="121" spans="1:7" hidden="1">
      <c r="A121" t="s">
        <v>339</v>
      </c>
      <c r="B121" t="s">
        <v>4771</v>
      </c>
      <c r="C121" t="s">
        <v>5</v>
      </c>
      <c r="D121" s="12">
        <v>18</v>
      </c>
      <c r="E121" t="s">
        <v>792</v>
      </c>
      <c r="F121" t="str">
        <f>IF(ISERROR(VLOOKUP(Transaktionen[[#This Row],[Transaktionen]],BTT[Verwendete Transaktion (Pflichtauswahl)],1,FALSE)),"nein","ja")</f>
        <v>ja</v>
      </c>
    </row>
    <row r="122" spans="1:7" hidden="1">
      <c r="A122" t="s">
        <v>341</v>
      </c>
      <c r="B122" t="s">
        <v>4772</v>
      </c>
      <c r="C122" t="s">
        <v>5</v>
      </c>
      <c r="D122" s="12">
        <v>6</v>
      </c>
      <c r="E122" t="s">
        <v>792</v>
      </c>
      <c r="F122" t="str">
        <f>IF(ISERROR(VLOOKUP(Transaktionen[[#This Row],[Transaktionen]],BTT[Verwendete Transaktion (Pflichtauswahl)],1,FALSE)),"nein","ja")</f>
        <v>ja</v>
      </c>
    </row>
    <row r="123" spans="1:7" hidden="1">
      <c r="A123" t="s">
        <v>343</v>
      </c>
      <c r="B123" t="s">
        <v>4773</v>
      </c>
      <c r="C123" t="s">
        <v>5</v>
      </c>
      <c r="D123" s="12">
        <v>120</v>
      </c>
      <c r="E123" t="s">
        <v>4642</v>
      </c>
      <c r="F123" t="str">
        <f>IF(ISERROR(VLOOKUP(Transaktionen[[#This Row],[Transaktionen]],BTT[Verwendete Transaktion (Pflichtauswahl)],1,FALSE)),"nein","ja")</f>
        <v>ja</v>
      </c>
    </row>
    <row r="124" spans="1:7" hidden="1">
      <c r="A124" t="s">
        <v>4774</v>
      </c>
      <c r="B124" t="s">
        <v>4775</v>
      </c>
      <c r="C124" t="s">
        <v>5</v>
      </c>
      <c r="D124" s="12" t="s">
        <v>792</v>
      </c>
      <c r="E124" t="s">
        <v>792</v>
      </c>
      <c r="F124" t="str">
        <f>IF(ISERROR(VLOOKUP(Transaktionen[[#This Row],[Transaktionen]],BTT[Verwendete Transaktion (Pflichtauswahl)],1,FALSE)),"nein","ja")</f>
        <v>nein</v>
      </c>
      <c r="G124" t="s">
        <v>4654</v>
      </c>
    </row>
    <row r="125" spans="1:7" hidden="1">
      <c r="A125" t="s">
        <v>4776</v>
      </c>
      <c r="B125" t="s">
        <v>4777</v>
      </c>
      <c r="C125" t="s">
        <v>5</v>
      </c>
      <c r="D125" s="12" t="s">
        <v>792</v>
      </c>
      <c r="E125" t="s">
        <v>792</v>
      </c>
      <c r="F125" t="str">
        <f>IF(ISERROR(VLOOKUP(Transaktionen[[#This Row],[Transaktionen]],BTT[Verwendete Transaktion (Pflichtauswahl)],1,FALSE)),"nein","ja")</f>
        <v>nein</v>
      </c>
      <c r="G125" t="s">
        <v>4654</v>
      </c>
    </row>
    <row r="126" spans="1:7" hidden="1">
      <c r="A126" t="s">
        <v>348</v>
      </c>
      <c r="B126" t="s">
        <v>4778</v>
      </c>
      <c r="C126" t="s">
        <v>5</v>
      </c>
      <c r="D126" s="12">
        <v>24</v>
      </c>
      <c r="E126" t="s">
        <v>4642</v>
      </c>
      <c r="F126" t="str">
        <f>IF(ISERROR(VLOOKUP(Transaktionen[[#This Row],[Transaktionen]],BTT[Verwendete Transaktion (Pflichtauswahl)],1,FALSE)),"nein","ja")</f>
        <v>ja</v>
      </c>
    </row>
    <row r="127" spans="1:7" hidden="1">
      <c r="A127" t="s">
        <v>4779</v>
      </c>
      <c r="B127" t="s">
        <v>4780</v>
      </c>
      <c r="C127" t="s">
        <v>5</v>
      </c>
      <c r="D127" s="12" t="s">
        <v>792</v>
      </c>
      <c r="E127" t="s">
        <v>792</v>
      </c>
      <c r="F127" t="str">
        <f>IF(ISERROR(VLOOKUP(Transaktionen[[#This Row],[Transaktionen]],BTT[Verwendete Transaktion (Pflichtauswahl)],1,FALSE)),"nein","ja")</f>
        <v>nein</v>
      </c>
      <c r="G127" t="s">
        <v>4654</v>
      </c>
    </row>
    <row r="128" spans="1:7" hidden="1">
      <c r="A128" t="s">
        <v>4781</v>
      </c>
      <c r="B128" t="s">
        <v>4782</v>
      </c>
      <c r="C128" t="s">
        <v>5</v>
      </c>
      <c r="D128" s="12" t="s">
        <v>792</v>
      </c>
      <c r="E128" t="s">
        <v>792</v>
      </c>
      <c r="F128" t="str">
        <f>IF(ISERROR(VLOOKUP(Transaktionen[[#This Row],[Transaktionen]],BTT[Verwendete Transaktion (Pflichtauswahl)],1,FALSE)),"nein","ja")</f>
        <v>nein</v>
      </c>
      <c r="G128" t="s">
        <v>4654</v>
      </c>
    </row>
    <row r="129" spans="1:7" hidden="1">
      <c r="A129" t="s">
        <v>350</v>
      </c>
      <c r="B129" t="s">
        <v>4783</v>
      </c>
      <c r="C129" t="s">
        <v>5</v>
      </c>
      <c r="D129" s="12">
        <v>41</v>
      </c>
      <c r="E129" t="s">
        <v>4642</v>
      </c>
      <c r="F129" t="str">
        <f>IF(ISERROR(VLOOKUP(Transaktionen[[#This Row],[Transaktionen]],BTT[Verwendete Transaktion (Pflichtauswahl)],1,FALSE)),"nein","ja")</f>
        <v>ja</v>
      </c>
    </row>
    <row r="130" spans="1:7" hidden="1">
      <c r="A130" t="s">
        <v>352</v>
      </c>
      <c r="B130" t="s">
        <v>4784</v>
      </c>
      <c r="C130" t="s">
        <v>5</v>
      </c>
      <c r="D130" s="12">
        <v>212</v>
      </c>
      <c r="E130" t="s">
        <v>4642</v>
      </c>
      <c r="F130" t="str">
        <f>IF(ISERROR(VLOOKUP(Transaktionen[[#This Row],[Transaktionen]],BTT[Verwendete Transaktion (Pflichtauswahl)],1,FALSE)),"nein","ja")</f>
        <v>ja</v>
      </c>
    </row>
    <row r="131" spans="1:7" hidden="1">
      <c r="A131" t="s">
        <v>354</v>
      </c>
      <c r="B131" t="s">
        <v>4785</v>
      </c>
      <c r="C131" t="s">
        <v>5</v>
      </c>
      <c r="D131" s="12">
        <v>807</v>
      </c>
      <c r="E131" t="s">
        <v>4642</v>
      </c>
      <c r="F131" t="str">
        <f>IF(ISERROR(VLOOKUP(Transaktionen[[#This Row],[Transaktionen]],BTT[Verwendete Transaktion (Pflichtauswahl)],1,FALSE)),"nein","ja")</f>
        <v>ja</v>
      </c>
    </row>
    <row r="132" spans="1:7" hidden="1">
      <c r="A132" t="s">
        <v>357</v>
      </c>
      <c r="B132" t="s">
        <v>4786</v>
      </c>
      <c r="C132" t="s">
        <v>5</v>
      </c>
      <c r="D132" s="12">
        <v>6181</v>
      </c>
      <c r="E132" t="s">
        <v>4642</v>
      </c>
      <c r="F132" t="str">
        <f>IF(ISERROR(VLOOKUP(Transaktionen[[#This Row],[Transaktionen]],BTT[Verwendete Transaktion (Pflichtauswahl)],1,FALSE)),"nein","ja")</f>
        <v>ja</v>
      </c>
    </row>
    <row r="133" spans="1:7" hidden="1">
      <c r="A133" t="s">
        <v>4787</v>
      </c>
      <c r="B133" t="s">
        <v>4788</v>
      </c>
      <c r="C133" t="s">
        <v>5</v>
      </c>
      <c r="D133" s="12" t="s">
        <v>792</v>
      </c>
      <c r="E133" t="s">
        <v>792</v>
      </c>
      <c r="F133" t="str">
        <f>IF(ISERROR(VLOOKUP(Transaktionen[[#This Row],[Transaktionen]],BTT[Verwendete Transaktion (Pflichtauswahl)],1,FALSE)),"nein","ja")</f>
        <v>nein</v>
      </c>
      <c r="G133" t="s">
        <v>4654</v>
      </c>
    </row>
    <row r="134" spans="1:7" hidden="1">
      <c r="A134" t="s">
        <v>4789</v>
      </c>
      <c r="B134" t="s">
        <v>4790</v>
      </c>
      <c r="C134" t="s">
        <v>5</v>
      </c>
      <c r="D134" s="12" t="s">
        <v>792</v>
      </c>
      <c r="E134" t="s">
        <v>792</v>
      </c>
      <c r="F134" t="str">
        <f>IF(ISERROR(VLOOKUP(Transaktionen[[#This Row],[Transaktionen]],BTT[Verwendete Transaktion (Pflichtauswahl)],1,FALSE)),"nein","ja")</f>
        <v>nein</v>
      </c>
      <c r="G134" t="s">
        <v>4654</v>
      </c>
    </row>
    <row r="135" spans="1:7" hidden="1">
      <c r="A135" t="s">
        <v>4791</v>
      </c>
      <c r="B135" t="s">
        <v>4792</v>
      </c>
      <c r="C135" t="s">
        <v>5</v>
      </c>
      <c r="D135" s="12" t="s">
        <v>792</v>
      </c>
      <c r="E135" t="s">
        <v>792</v>
      </c>
      <c r="F135" t="str">
        <f>IF(ISERROR(VLOOKUP(Transaktionen[[#This Row],[Transaktionen]],BTT[Verwendete Transaktion (Pflichtauswahl)],1,FALSE)),"nein","ja")</f>
        <v>nein</v>
      </c>
      <c r="G135" t="s">
        <v>4654</v>
      </c>
    </row>
    <row r="136" spans="1:7" hidden="1">
      <c r="A136" t="s">
        <v>4793</v>
      </c>
      <c r="B136" t="s">
        <v>4794</v>
      </c>
      <c r="C136" t="s">
        <v>5</v>
      </c>
      <c r="D136" s="12" t="s">
        <v>792</v>
      </c>
      <c r="E136" t="s">
        <v>792</v>
      </c>
      <c r="F136" t="str">
        <f>IF(ISERROR(VLOOKUP(Transaktionen[[#This Row],[Transaktionen]],BTT[Verwendete Transaktion (Pflichtauswahl)],1,FALSE)),"nein","ja")</f>
        <v>nein</v>
      </c>
      <c r="G136" t="s">
        <v>4654</v>
      </c>
    </row>
    <row r="137" spans="1:7" hidden="1">
      <c r="A137" t="s">
        <v>4795</v>
      </c>
      <c r="B137" t="s">
        <v>4771</v>
      </c>
      <c r="C137" t="s">
        <v>5</v>
      </c>
      <c r="D137" s="12" t="s">
        <v>792</v>
      </c>
      <c r="E137" t="s">
        <v>792</v>
      </c>
      <c r="F137" t="str">
        <f>IF(ISERROR(VLOOKUP(Transaktionen[[#This Row],[Transaktionen]],BTT[Verwendete Transaktion (Pflichtauswahl)],1,FALSE)),"nein","ja")</f>
        <v>nein</v>
      </c>
      <c r="G137" t="s">
        <v>4654</v>
      </c>
    </row>
    <row r="138" spans="1:7" hidden="1">
      <c r="A138" t="s">
        <v>4796</v>
      </c>
      <c r="B138" t="s">
        <v>4797</v>
      </c>
      <c r="C138" t="s">
        <v>5</v>
      </c>
      <c r="D138" s="12" t="s">
        <v>792</v>
      </c>
      <c r="E138" t="s">
        <v>792</v>
      </c>
      <c r="F138" t="str">
        <f>IF(ISERROR(VLOOKUP(Transaktionen[[#This Row],[Transaktionen]],BTT[Verwendete Transaktion (Pflichtauswahl)],1,FALSE)),"nein","ja")</f>
        <v>nein</v>
      </c>
      <c r="G138" t="s">
        <v>4654</v>
      </c>
    </row>
    <row r="139" spans="1:7" hidden="1">
      <c r="A139" t="s">
        <v>4798</v>
      </c>
      <c r="B139" t="s">
        <v>4799</v>
      </c>
      <c r="C139" t="s">
        <v>5</v>
      </c>
      <c r="D139" s="12" t="s">
        <v>792</v>
      </c>
      <c r="E139" t="s">
        <v>792</v>
      </c>
      <c r="F139" t="str">
        <f>IF(ISERROR(VLOOKUP(Transaktionen[[#This Row],[Transaktionen]],BTT[Verwendete Transaktion (Pflichtauswahl)],1,FALSE)),"nein","ja")</f>
        <v>nein</v>
      </c>
      <c r="G139" t="s">
        <v>4654</v>
      </c>
    </row>
    <row r="140" spans="1:7" hidden="1">
      <c r="A140" t="s">
        <v>359</v>
      </c>
      <c r="B140" t="s">
        <v>4800</v>
      </c>
      <c r="C140" t="s">
        <v>5</v>
      </c>
      <c r="D140" s="12">
        <v>28</v>
      </c>
      <c r="E140" t="s">
        <v>4642</v>
      </c>
      <c r="F140" t="str">
        <f>IF(ISERROR(VLOOKUP(Transaktionen[[#This Row],[Transaktionen]],BTT[Verwendete Transaktion (Pflichtauswahl)],1,FALSE)),"nein","ja")</f>
        <v>ja</v>
      </c>
    </row>
    <row r="141" spans="1:7" hidden="1">
      <c r="A141" t="s">
        <v>361</v>
      </c>
      <c r="B141" t="s">
        <v>4801</v>
      </c>
      <c r="C141" t="s">
        <v>5</v>
      </c>
      <c r="D141" s="12">
        <v>24</v>
      </c>
      <c r="E141" t="s">
        <v>4642</v>
      </c>
      <c r="F141" t="str">
        <f>IF(ISERROR(VLOOKUP(Transaktionen[[#This Row],[Transaktionen]],BTT[Verwendete Transaktion (Pflichtauswahl)],1,FALSE)),"nein","ja")</f>
        <v>ja</v>
      </c>
    </row>
    <row r="142" spans="1:7" hidden="1">
      <c r="A142" t="s">
        <v>364</v>
      </c>
      <c r="B142" t="s">
        <v>4802</v>
      </c>
      <c r="C142" t="s">
        <v>5</v>
      </c>
      <c r="D142" s="12">
        <v>24</v>
      </c>
      <c r="E142" t="s">
        <v>4642</v>
      </c>
      <c r="F142" t="str">
        <f>IF(ISERROR(VLOOKUP(Transaktionen[[#This Row],[Transaktionen]],BTT[Verwendete Transaktion (Pflichtauswahl)],1,FALSE)),"nein","ja")</f>
        <v>ja</v>
      </c>
    </row>
    <row r="143" spans="1:7" hidden="1">
      <c r="A143" t="s">
        <v>366</v>
      </c>
      <c r="B143" t="s">
        <v>4803</v>
      </c>
      <c r="C143" t="s">
        <v>5</v>
      </c>
      <c r="D143" s="12">
        <v>12</v>
      </c>
      <c r="E143" t="s">
        <v>4642</v>
      </c>
      <c r="F143" t="str">
        <f>IF(ISERROR(VLOOKUP(Transaktionen[[#This Row],[Transaktionen]],BTT[Verwendete Transaktion (Pflichtauswahl)],1,FALSE)),"nein","ja")</f>
        <v>ja</v>
      </c>
    </row>
    <row r="144" spans="1:7" hidden="1">
      <c r="A144" t="s">
        <v>4804</v>
      </c>
      <c r="B144" t="s">
        <v>4805</v>
      </c>
      <c r="C144" t="s">
        <v>5</v>
      </c>
      <c r="D144" s="12" t="s">
        <v>792</v>
      </c>
      <c r="E144" t="s">
        <v>792</v>
      </c>
      <c r="F144" t="str">
        <f>IF(ISERROR(VLOOKUP(Transaktionen[[#This Row],[Transaktionen]],BTT[Verwendete Transaktion (Pflichtauswahl)],1,FALSE)),"nein","ja")</f>
        <v>nein</v>
      </c>
      <c r="G144" t="s">
        <v>4654</v>
      </c>
    </row>
    <row r="145" spans="1:7" hidden="1">
      <c r="A145" t="s">
        <v>368</v>
      </c>
      <c r="B145" t="s">
        <v>4806</v>
      </c>
      <c r="C145" t="s">
        <v>5</v>
      </c>
      <c r="D145" s="12">
        <v>12</v>
      </c>
      <c r="E145" t="s">
        <v>4642</v>
      </c>
      <c r="F145" t="str">
        <f>IF(ISERROR(VLOOKUP(Transaktionen[[#This Row],[Transaktionen]],BTT[Verwendete Transaktion (Pflichtauswahl)],1,FALSE)),"nein","ja")</f>
        <v>ja</v>
      </c>
    </row>
    <row r="146" spans="1:7" hidden="1">
      <c r="A146" t="s">
        <v>4807</v>
      </c>
      <c r="B146" t="s">
        <v>4808</v>
      </c>
      <c r="C146" t="s">
        <v>5</v>
      </c>
      <c r="D146" s="12" t="s">
        <v>792</v>
      </c>
      <c r="E146" t="s">
        <v>792</v>
      </c>
      <c r="F146" t="str">
        <f>IF(ISERROR(VLOOKUP(Transaktionen[[#This Row],[Transaktionen]],BTT[Verwendete Transaktion (Pflichtauswahl)],1,FALSE)),"nein","ja")</f>
        <v>nein</v>
      </c>
      <c r="G146" t="s">
        <v>4654</v>
      </c>
    </row>
    <row r="147" spans="1:7" hidden="1">
      <c r="A147" t="s">
        <v>4809</v>
      </c>
      <c r="B147" t="s">
        <v>4810</v>
      </c>
      <c r="C147" t="s">
        <v>5</v>
      </c>
      <c r="D147" s="12" t="s">
        <v>792</v>
      </c>
      <c r="E147" t="s">
        <v>792</v>
      </c>
      <c r="F147" t="str">
        <f>IF(ISERROR(VLOOKUP(Transaktionen[[#This Row],[Transaktionen]],BTT[Verwendete Transaktion (Pflichtauswahl)],1,FALSE)),"nein","ja")</f>
        <v>nein</v>
      </c>
      <c r="G147" t="s">
        <v>4654</v>
      </c>
    </row>
    <row r="148" spans="1:7" hidden="1">
      <c r="A148" t="s">
        <v>4811</v>
      </c>
      <c r="B148" t="s">
        <v>4812</v>
      </c>
      <c r="C148" t="s">
        <v>5</v>
      </c>
      <c r="D148" s="12" t="s">
        <v>792</v>
      </c>
      <c r="E148" t="s">
        <v>792</v>
      </c>
      <c r="F148" t="str">
        <f>IF(ISERROR(VLOOKUP(Transaktionen[[#This Row],[Transaktionen]],BTT[Verwendete Transaktion (Pflichtauswahl)],1,FALSE)),"nein","ja")</f>
        <v>nein</v>
      </c>
      <c r="G148" t="s">
        <v>4654</v>
      </c>
    </row>
    <row r="149" spans="1:7" hidden="1">
      <c r="A149" t="s">
        <v>373</v>
      </c>
      <c r="B149" t="s">
        <v>4813</v>
      </c>
      <c r="C149" t="s">
        <v>5</v>
      </c>
      <c r="D149" s="12">
        <v>110</v>
      </c>
      <c r="E149" t="s">
        <v>4642</v>
      </c>
      <c r="F149" t="str">
        <f>IF(ISERROR(VLOOKUP(Transaktionen[[#This Row],[Transaktionen]],BTT[Verwendete Transaktion (Pflichtauswahl)],1,FALSE)),"nein","ja")</f>
        <v>ja</v>
      </c>
    </row>
    <row r="150" spans="1:7" hidden="1">
      <c r="A150" t="s">
        <v>4814</v>
      </c>
      <c r="B150" t="s">
        <v>4815</v>
      </c>
      <c r="C150" t="s">
        <v>5</v>
      </c>
      <c r="D150" s="12" t="s">
        <v>792</v>
      </c>
      <c r="E150" t="s">
        <v>792</v>
      </c>
      <c r="F150" t="str">
        <f>IF(ISERROR(VLOOKUP(Transaktionen[[#This Row],[Transaktionen]],BTT[Verwendete Transaktion (Pflichtauswahl)],1,FALSE)),"nein","ja")</f>
        <v>nein</v>
      </c>
      <c r="G150" t="s">
        <v>4654</v>
      </c>
    </row>
    <row r="151" spans="1:7" hidden="1">
      <c r="A151" t="s">
        <v>4816</v>
      </c>
      <c r="B151" t="s">
        <v>4817</v>
      </c>
      <c r="C151" t="s">
        <v>5</v>
      </c>
      <c r="D151" s="12" t="s">
        <v>792</v>
      </c>
      <c r="E151" t="s">
        <v>792</v>
      </c>
      <c r="F151" t="str">
        <f>IF(ISERROR(VLOOKUP(Transaktionen[[#This Row],[Transaktionen]],BTT[Verwendete Transaktion (Pflichtauswahl)],1,FALSE)),"nein","ja")</f>
        <v>nein</v>
      </c>
      <c r="G151" t="s">
        <v>4654</v>
      </c>
    </row>
    <row r="152" spans="1:7" hidden="1">
      <c r="A152" t="s">
        <v>375</v>
      </c>
      <c r="B152" t="s">
        <v>4818</v>
      </c>
      <c r="C152" t="s">
        <v>5</v>
      </c>
      <c r="D152" s="12">
        <v>16</v>
      </c>
      <c r="E152" t="s">
        <v>792</v>
      </c>
      <c r="F152" t="str">
        <f>IF(ISERROR(VLOOKUP(Transaktionen[[#This Row],[Transaktionen]],BTT[Verwendete Transaktion (Pflichtauswahl)],1,FALSE)),"nein","ja")</f>
        <v>ja</v>
      </c>
    </row>
    <row r="153" spans="1:7" hidden="1">
      <c r="A153" t="s">
        <v>4819</v>
      </c>
      <c r="B153" t="s">
        <v>4820</v>
      </c>
      <c r="C153" t="s">
        <v>5</v>
      </c>
      <c r="D153" s="12" t="s">
        <v>792</v>
      </c>
      <c r="E153" t="s">
        <v>792</v>
      </c>
      <c r="F153" t="str">
        <f>IF(ISERROR(VLOOKUP(Transaktionen[[#This Row],[Transaktionen]],BTT[Verwendete Transaktion (Pflichtauswahl)],1,FALSE)),"nein","ja")</f>
        <v>nein</v>
      </c>
      <c r="G153" t="s">
        <v>4654</v>
      </c>
    </row>
    <row r="154" spans="1:7" hidden="1">
      <c r="A154" t="s">
        <v>4821</v>
      </c>
      <c r="B154" t="s">
        <v>4822</v>
      </c>
      <c r="C154" t="s">
        <v>5</v>
      </c>
      <c r="D154" s="12" t="s">
        <v>792</v>
      </c>
      <c r="E154" t="s">
        <v>792</v>
      </c>
      <c r="F154" t="str">
        <f>IF(ISERROR(VLOOKUP(Transaktionen[[#This Row],[Transaktionen]],BTT[Verwendete Transaktion (Pflichtauswahl)],1,FALSE)),"nein","ja")</f>
        <v>nein</v>
      </c>
      <c r="G154" t="s">
        <v>4654</v>
      </c>
    </row>
    <row r="155" spans="1:7" hidden="1">
      <c r="A155" t="s">
        <v>4823</v>
      </c>
      <c r="B155" t="s">
        <v>4824</v>
      </c>
      <c r="C155" t="s">
        <v>5</v>
      </c>
      <c r="D155" s="12" t="s">
        <v>792</v>
      </c>
      <c r="E155" t="s">
        <v>792</v>
      </c>
      <c r="F155" t="str">
        <f>IF(ISERROR(VLOOKUP(Transaktionen[[#This Row],[Transaktionen]],BTT[Verwendete Transaktion (Pflichtauswahl)],1,FALSE)),"nein","ja")</f>
        <v>nein</v>
      </c>
      <c r="G155" t="s">
        <v>4654</v>
      </c>
    </row>
    <row r="156" spans="1:7" hidden="1">
      <c r="A156" t="s">
        <v>4825</v>
      </c>
      <c r="B156" t="s">
        <v>4826</v>
      </c>
      <c r="C156" t="s">
        <v>5</v>
      </c>
      <c r="D156" s="12" t="s">
        <v>792</v>
      </c>
      <c r="E156" t="s">
        <v>792</v>
      </c>
      <c r="F156" t="str">
        <f>IF(ISERROR(VLOOKUP(Transaktionen[[#This Row],[Transaktionen]],BTT[Verwendete Transaktion (Pflichtauswahl)],1,FALSE)),"nein","ja")</f>
        <v>nein</v>
      </c>
      <c r="G156" t="s">
        <v>4654</v>
      </c>
    </row>
    <row r="157" spans="1:7" hidden="1">
      <c r="A157" t="s">
        <v>4827</v>
      </c>
      <c r="B157" t="s">
        <v>4828</v>
      </c>
      <c r="C157" t="s">
        <v>5</v>
      </c>
      <c r="D157" s="12" t="s">
        <v>792</v>
      </c>
      <c r="E157" t="s">
        <v>792</v>
      </c>
      <c r="F157" t="str">
        <f>IF(ISERROR(VLOOKUP(Transaktionen[[#This Row],[Transaktionen]],BTT[Verwendete Transaktion (Pflichtauswahl)],1,FALSE)),"nein","ja")</f>
        <v>nein</v>
      </c>
      <c r="G157" t="s">
        <v>4654</v>
      </c>
    </row>
    <row r="158" spans="1:7" hidden="1">
      <c r="A158" t="s">
        <v>4829</v>
      </c>
      <c r="B158" t="s">
        <v>4830</v>
      </c>
      <c r="C158" t="s">
        <v>5</v>
      </c>
      <c r="D158" s="12" t="s">
        <v>792</v>
      </c>
      <c r="E158" t="s">
        <v>792</v>
      </c>
      <c r="F158" t="str">
        <f>IF(ISERROR(VLOOKUP(Transaktionen[[#This Row],[Transaktionen]],BTT[Verwendete Transaktion (Pflichtauswahl)],1,FALSE)),"nein","ja")</f>
        <v>nein</v>
      </c>
      <c r="G158" t="s">
        <v>4654</v>
      </c>
    </row>
    <row r="159" spans="1:7" hidden="1">
      <c r="A159" t="s">
        <v>378</v>
      </c>
      <c r="B159" t="s">
        <v>4831</v>
      </c>
      <c r="C159" t="s">
        <v>5</v>
      </c>
      <c r="D159" s="12">
        <v>2015</v>
      </c>
      <c r="E159" t="s">
        <v>4642</v>
      </c>
      <c r="F159" t="str">
        <f>IF(ISERROR(VLOOKUP(Transaktionen[[#This Row],[Transaktionen]],BTT[Verwendete Transaktion (Pflichtauswahl)],1,FALSE)),"nein","ja")</f>
        <v>ja</v>
      </c>
    </row>
    <row r="160" spans="1:7" hidden="1">
      <c r="A160" t="s">
        <v>380</v>
      </c>
      <c r="B160" t="s">
        <v>4832</v>
      </c>
      <c r="C160" t="s">
        <v>5</v>
      </c>
      <c r="D160" s="12">
        <v>3973</v>
      </c>
      <c r="E160" t="s">
        <v>4642</v>
      </c>
      <c r="F160" t="str">
        <f>IF(ISERROR(VLOOKUP(Transaktionen[[#This Row],[Transaktionen]],BTT[Verwendete Transaktion (Pflichtauswahl)],1,FALSE)),"nein","ja")</f>
        <v>ja</v>
      </c>
    </row>
    <row r="161" spans="1:7" hidden="1">
      <c r="A161" t="s">
        <v>382</v>
      </c>
      <c r="B161" t="s">
        <v>4833</v>
      </c>
      <c r="C161" t="s">
        <v>5</v>
      </c>
      <c r="D161" s="12">
        <v>312</v>
      </c>
      <c r="E161" t="s">
        <v>4642</v>
      </c>
      <c r="F161" t="str">
        <f>IF(ISERROR(VLOOKUP(Transaktionen[[#This Row],[Transaktionen]],BTT[Verwendete Transaktion (Pflichtauswahl)],1,FALSE)),"nein","ja")</f>
        <v>ja</v>
      </c>
    </row>
    <row r="162" spans="1:7" hidden="1">
      <c r="A162" t="s">
        <v>384</v>
      </c>
      <c r="B162" t="s">
        <v>4834</v>
      </c>
      <c r="C162" t="s">
        <v>5</v>
      </c>
      <c r="D162" s="12">
        <v>1238</v>
      </c>
      <c r="E162" t="s">
        <v>4642</v>
      </c>
      <c r="F162" t="str">
        <f>IF(ISERROR(VLOOKUP(Transaktionen[[#This Row],[Transaktionen]],BTT[Verwendete Transaktion (Pflichtauswahl)],1,FALSE)),"nein","ja")</f>
        <v>ja</v>
      </c>
    </row>
    <row r="163" spans="1:7" hidden="1">
      <c r="A163" t="s">
        <v>4835</v>
      </c>
      <c r="B163" t="s">
        <v>4836</v>
      </c>
      <c r="C163" t="s">
        <v>5</v>
      </c>
      <c r="D163" s="12" t="s">
        <v>792</v>
      </c>
      <c r="E163" t="s">
        <v>792</v>
      </c>
      <c r="F163" t="str">
        <f>IF(ISERROR(VLOOKUP(Transaktionen[[#This Row],[Transaktionen]],BTT[Verwendete Transaktion (Pflichtauswahl)],1,FALSE)),"nein","ja")</f>
        <v>nein</v>
      </c>
      <c r="G163" t="s">
        <v>4654</v>
      </c>
    </row>
    <row r="164" spans="1:7" hidden="1">
      <c r="A164" t="s">
        <v>4837</v>
      </c>
      <c r="B164" t="s">
        <v>4838</v>
      </c>
      <c r="C164" t="s">
        <v>5</v>
      </c>
      <c r="D164" s="12" t="s">
        <v>792</v>
      </c>
      <c r="E164" t="s">
        <v>792</v>
      </c>
      <c r="F164" t="str">
        <f>IF(ISERROR(VLOOKUP(Transaktionen[[#This Row],[Transaktionen]],BTT[Verwendete Transaktion (Pflichtauswahl)],1,FALSE)),"nein","ja")</f>
        <v>nein</v>
      </c>
      <c r="G164" t="s">
        <v>4654</v>
      </c>
    </row>
    <row r="165" spans="1:7" hidden="1">
      <c r="A165" t="s">
        <v>4839</v>
      </c>
      <c r="B165" t="s">
        <v>4840</v>
      </c>
      <c r="C165" t="s">
        <v>5</v>
      </c>
      <c r="D165" s="12" t="s">
        <v>792</v>
      </c>
      <c r="E165" t="s">
        <v>792</v>
      </c>
      <c r="F165" t="str">
        <f>IF(ISERROR(VLOOKUP(Transaktionen[[#This Row],[Transaktionen]],BTT[Verwendete Transaktion (Pflichtauswahl)],1,FALSE)),"nein","ja")</f>
        <v>nein</v>
      </c>
      <c r="G165" t="s">
        <v>4654</v>
      </c>
    </row>
    <row r="166" spans="1:7" hidden="1">
      <c r="A166" t="s">
        <v>4841</v>
      </c>
      <c r="B166" t="s">
        <v>4842</v>
      </c>
      <c r="C166" t="s">
        <v>5</v>
      </c>
      <c r="D166" s="12" t="s">
        <v>792</v>
      </c>
      <c r="E166" t="s">
        <v>792</v>
      </c>
      <c r="F166" t="str">
        <f>IF(ISERROR(VLOOKUP(Transaktionen[[#This Row],[Transaktionen]],BTT[Verwendete Transaktion (Pflichtauswahl)],1,FALSE)),"nein","ja")</f>
        <v>nein</v>
      </c>
      <c r="G166" t="s">
        <v>4654</v>
      </c>
    </row>
    <row r="167" spans="1:7" hidden="1">
      <c r="A167" t="s">
        <v>4843</v>
      </c>
      <c r="B167" t="s">
        <v>4844</v>
      </c>
      <c r="C167" t="s">
        <v>5</v>
      </c>
      <c r="D167" s="12" t="s">
        <v>792</v>
      </c>
      <c r="E167" t="s">
        <v>792</v>
      </c>
      <c r="F167" t="str">
        <f>IF(ISERROR(VLOOKUP(Transaktionen[[#This Row],[Transaktionen]],BTT[Verwendete Transaktion (Pflichtauswahl)],1,FALSE)),"nein","ja")</f>
        <v>nein</v>
      </c>
      <c r="G167" t="s">
        <v>4654</v>
      </c>
    </row>
    <row r="168" spans="1:7" hidden="1">
      <c r="A168" t="s">
        <v>4845</v>
      </c>
      <c r="B168" t="s">
        <v>4846</v>
      </c>
      <c r="C168" t="s">
        <v>5</v>
      </c>
      <c r="D168" s="12" t="s">
        <v>792</v>
      </c>
      <c r="E168" t="s">
        <v>792</v>
      </c>
      <c r="F168" t="str">
        <f>IF(ISERROR(VLOOKUP(Transaktionen[[#This Row],[Transaktionen]],BTT[Verwendete Transaktion (Pflichtauswahl)],1,FALSE)),"nein","ja")</f>
        <v>nein</v>
      </c>
      <c r="G168" t="s">
        <v>4654</v>
      </c>
    </row>
    <row r="169" spans="1:7" hidden="1">
      <c r="A169" t="s">
        <v>4847</v>
      </c>
      <c r="B169" t="s">
        <v>4848</v>
      </c>
      <c r="C169" t="s">
        <v>5</v>
      </c>
      <c r="D169" s="12" t="s">
        <v>792</v>
      </c>
      <c r="E169" t="s">
        <v>792</v>
      </c>
      <c r="F169" t="str">
        <f>IF(ISERROR(VLOOKUP(Transaktionen[[#This Row],[Transaktionen]],BTT[Verwendete Transaktion (Pflichtauswahl)],1,FALSE)),"nein","ja")</f>
        <v>nein</v>
      </c>
      <c r="G169" t="s">
        <v>4654</v>
      </c>
    </row>
    <row r="170" spans="1:7" hidden="1">
      <c r="A170" t="s">
        <v>4849</v>
      </c>
      <c r="B170" t="s">
        <v>4850</v>
      </c>
      <c r="C170" t="s">
        <v>5</v>
      </c>
      <c r="D170" s="12" t="s">
        <v>792</v>
      </c>
      <c r="E170" t="s">
        <v>792</v>
      </c>
      <c r="F170" t="str">
        <f>IF(ISERROR(VLOOKUP(Transaktionen[[#This Row],[Transaktionen]],BTT[Verwendete Transaktion (Pflichtauswahl)],1,FALSE)),"nein","ja")</f>
        <v>nein</v>
      </c>
      <c r="G170" t="s">
        <v>4654</v>
      </c>
    </row>
    <row r="171" spans="1:7" hidden="1">
      <c r="A171" t="s">
        <v>4851</v>
      </c>
      <c r="B171" t="s">
        <v>4852</v>
      </c>
      <c r="C171" t="s">
        <v>5</v>
      </c>
      <c r="D171" s="12" t="s">
        <v>792</v>
      </c>
      <c r="E171" t="s">
        <v>792</v>
      </c>
      <c r="F171" t="str">
        <f>IF(ISERROR(VLOOKUP(Transaktionen[[#This Row],[Transaktionen]],BTT[Verwendete Transaktion (Pflichtauswahl)],1,FALSE)),"nein","ja")</f>
        <v>nein</v>
      </c>
      <c r="G171" t="s">
        <v>4654</v>
      </c>
    </row>
    <row r="172" spans="1:7" hidden="1">
      <c r="A172" t="s">
        <v>4853</v>
      </c>
      <c r="B172" t="s">
        <v>4854</v>
      </c>
      <c r="C172" t="s">
        <v>5</v>
      </c>
      <c r="D172" s="12" t="s">
        <v>792</v>
      </c>
      <c r="E172" t="s">
        <v>792</v>
      </c>
      <c r="F172" t="str">
        <f>IF(ISERROR(VLOOKUP(Transaktionen[[#This Row],[Transaktionen]],BTT[Verwendete Transaktion (Pflichtauswahl)],1,FALSE)),"nein","ja")</f>
        <v>nein</v>
      </c>
      <c r="G172" t="s">
        <v>4654</v>
      </c>
    </row>
    <row r="173" spans="1:7" hidden="1">
      <c r="A173" t="s">
        <v>4855</v>
      </c>
      <c r="B173" t="s">
        <v>4856</v>
      </c>
      <c r="C173" t="s">
        <v>5</v>
      </c>
      <c r="D173" s="12" t="s">
        <v>792</v>
      </c>
      <c r="E173" t="s">
        <v>792</v>
      </c>
      <c r="F173" t="str">
        <f>IF(ISERROR(VLOOKUP(Transaktionen[[#This Row],[Transaktionen]],BTT[Verwendete Transaktion (Pflichtauswahl)],1,FALSE)),"nein","ja")</f>
        <v>nein</v>
      </c>
      <c r="G173" t="s">
        <v>4654</v>
      </c>
    </row>
    <row r="174" spans="1:7" hidden="1">
      <c r="A174" t="s">
        <v>4857</v>
      </c>
      <c r="B174" t="s">
        <v>4858</v>
      </c>
      <c r="C174" t="s">
        <v>5</v>
      </c>
      <c r="D174" s="12" t="s">
        <v>792</v>
      </c>
      <c r="E174" t="s">
        <v>792</v>
      </c>
      <c r="F174" t="str">
        <f>IF(ISERROR(VLOOKUP(Transaktionen[[#This Row],[Transaktionen]],BTT[Verwendete Transaktion (Pflichtauswahl)],1,FALSE)),"nein","ja")</f>
        <v>nein</v>
      </c>
      <c r="G174" t="s">
        <v>4654</v>
      </c>
    </row>
    <row r="175" spans="1:7" hidden="1">
      <c r="A175" t="s">
        <v>4859</v>
      </c>
      <c r="B175" t="s">
        <v>4860</v>
      </c>
      <c r="C175" t="s">
        <v>5</v>
      </c>
      <c r="D175" s="12" t="s">
        <v>792</v>
      </c>
      <c r="E175" t="s">
        <v>792</v>
      </c>
      <c r="F175" t="str">
        <f>IF(ISERROR(VLOOKUP(Transaktionen[[#This Row],[Transaktionen]],BTT[Verwendete Transaktion (Pflichtauswahl)],1,FALSE)),"nein","ja")</f>
        <v>nein</v>
      </c>
      <c r="G175" t="s">
        <v>4654</v>
      </c>
    </row>
    <row r="176" spans="1:7" hidden="1">
      <c r="A176" t="s">
        <v>4861</v>
      </c>
      <c r="B176" t="s">
        <v>4862</v>
      </c>
      <c r="C176" t="s">
        <v>5</v>
      </c>
      <c r="D176" s="12" t="s">
        <v>792</v>
      </c>
      <c r="E176" t="s">
        <v>792</v>
      </c>
      <c r="F176" t="str">
        <f>IF(ISERROR(VLOOKUP(Transaktionen[[#This Row],[Transaktionen]],BTT[Verwendete Transaktion (Pflichtauswahl)],1,FALSE)),"nein","ja")</f>
        <v>nein</v>
      </c>
      <c r="G176" t="s">
        <v>4654</v>
      </c>
    </row>
    <row r="177" spans="1:7" hidden="1">
      <c r="A177" t="s">
        <v>4863</v>
      </c>
      <c r="B177" t="s">
        <v>4864</v>
      </c>
      <c r="C177" t="s">
        <v>5</v>
      </c>
      <c r="D177" s="12" t="s">
        <v>792</v>
      </c>
      <c r="E177" t="s">
        <v>792</v>
      </c>
      <c r="F177" t="str">
        <f>IF(ISERROR(VLOOKUP(Transaktionen[[#This Row],[Transaktionen]],BTT[Verwendete Transaktion (Pflichtauswahl)],1,FALSE)),"nein","ja")</f>
        <v>nein</v>
      </c>
      <c r="G177" t="s">
        <v>4654</v>
      </c>
    </row>
    <row r="178" spans="1:7" hidden="1">
      <c r="A178" t="s">
        <v>4865</v>
      </c>
      <c r="B178" t="s">
        <v>4866</v>
      </c>
      <c r="C178" t="s">
        <v>5</v>
      </c>
      <c r="D178" s="12" t="s">
        <v>792</v>
      </c>
      <c r="E178" t="s">
        <v>792</v>
      </c>
      <c r="F178" t="str">
        <f>IF(ISERROR(VLOOKUP(Transaktionen[[#This Row],[Transaktionen]],BTT[Verwendete Transaktion (Pflichtauswahl)],1,FALSE)),"nein","ja")</f>
        <v>nein</v>
      </c>
      <c r="G178" t="s">
        <v>4654</v>
      </c>
    </row>
    <row r="179" spans="1:7" hidden="1">
      <c r="A179" t="s">
        <v>4867</v>
      </c>
      <c r="B179" t="s">
        <v>4868</v>
      </c>
      <c r="C179" t="s">
        <v>5</v>
      </c>
      <c r="D179" s="12" t="s">
        <v>792</v>
      </c>
      <c r="E179" t="s">
        <v>792</v>
      </c>
      <c r="F179" t="str">
        <f>IF(ISERROR(VLOOKUP(Transaktionen[[#This Row],[Transaktionen]],BTT[Verwendete Transaktion (Pflichtauswahl)],1,FALSE)),"nein","ja")</f>
        <v>nein</v>
      </c>
      <c r="G179" t="s">
        <v>4654</v>
      </c>
    </row>
    <row r="180" spans="1:7" hidden="1">
      <c r="A180" t="s">
        <v>4869</v>
      </c>
      <c r="B180" t="s">
        <v>4870</v>
      </c>
      <c r="C180" t="s">
        <v>5</v>
      </c>
      <c r="D180" s="12" t="s">
        <v>792</v>
      </c>
      <c r="E180" t="s">
        <v>792</v>
      </c>
      <c r="F180" t="str">
        <f>IF(ISERROR(VLOOKUP(Transaktionen[[#This Row],[Transaktionen]],BTT[Verwendete Transaktion (Pflichtauswahl)],1,FALSE)),"nein","ja")</f>
        <v>nein</v>
      </c>
      <c r="G180" t="s">
        <v>4654</v>
      </c>
    </row>
    <row r="181" spans="1:7" hidden="1">
      <c r="A181" t="s">
        <v>4871</v>
      </c>
      <c r="B181" t="s">
        <v>4872</v>
      </c>
      <c r="C181" t="s">
        <v>5</v>
      </c>
      <c r="D181" s="12" t="s">
        <v>792</v>
      </c>
      <c r="E181" t="s">
        <v>792</v>
      </c>
      <c r="F181" t="str">
        <f>IF(ISERROR(VLOOKUP(Transaktionen[[#This Row],[Transaktionen]],BTT[Verwendete Transaktion (Pflichtauswahl)],1,FALSE)),"nein","ja")</f>
        <v>nein</v>
      </c>
      <c r="G181" t="s">
        <v>4654</v>
      </c>
    </row>
    <row r="182" spans="1:7" hidden="1">
      <c r="A182" t="s">
        <v>4873</v>
      </c>
      <c r="B182" t="s">
        <v>4874</v>
      </c>
      <c r="C182" t="s">
        <v>5</v>
      </c>
      <c r="D182" s="12" t="s">
        <v>792</v>
      </c>
      <c r="E182" t="s">
        <v>792</v>
      </c>
      <c r="F182" t="str">
        <f>IF(ISERROR(VLOOKUP(Transaktionen[[#This Row],[Transaktionen]],BTT[Verwendete Transaktion (Pflichtauswahl)],1,FALSE)),"nein","ja")</f>
        <v>nein</v>
      </c>
      <c r="G182" t="s">
        <v>4654</v>
      </c>
    </row>
    <row r="183" spans="1:7" hidden="1">
      <c r="A183" t="s">
        <v>4875</v>
      </c>
      <c r="B183" t="s">
        <v>4876</v>
      </c>
      <c r="C183" t="s">
        <v>5</v>
      </c>
      <c r="D183" s="12" t="s">
        <v>792</v>
      </c>
      <c r="E183" t="s">
        <v>792</v>
      </c>
      <c r="F183" t="str">
        <f>IF(ISERROR(VLOOKUP(Transaktionen[[#This Row],[Transaktionen]],BTT[Verwendete Transaktion (Pflichtauswahl)],1,FALSE)),"nein","ja")</f>
        <v>nein</v>
      </c>
      <c r="G183" t="s">
        <v>4654</v>
      </c>
    </row>
    <row r="184" spans="1:7" hidden="1">
      <c r="A184" t="s">
        <v>4877</v>
      </c>
      <c r="B184" t="s">
        <v>4878</v>
      </c>
      <c r="C184" t="s">
        <v>5</v>
      </c>
      <c r="D184" s="12" t="s">
        <v>792</v>
      </c>
      <c r="E184" t="s">
        <v>792</v>
      </c>
      <c r="F184" t="str">
        <f>IF(ISERROR(VLOOKUP(Transaktionen[[#This Row],[Transaktionen]],BTT[Verwendete Transaktion (Pflichtauswahl)],1,FALSE)),"nein","ja")</f>
        <v>nein</v>
      </c>
      <c r="G184" t="s">
        <v>4654</v>
      </c>
    </row>
    <row r="185" spans="1:7" hidden="1">
      <c r="A185" t="s">
        <v>4879</v>
      </c>
      <c r="B185" t="s">
        <v>4880</v>
      </c>
      <c r="C185" t="s">
        <v>5</v>
      </c>
      <c r="D185" s="12" t="s">
        <v>792</v>
      </c>
      <c r="E185" t="s">
        <v>792</v>
      </c>
      <c r="F185" t="str">
        <f>IF(ISERROR(VLOOKUP(Transaktionen[[#This Row],[Transaktionen]],BTT[Verwendete Transaktion (Pflichtauswahl)],1,FALSE)),"nein","ja")</f>
        <v>nein</v>
      </c>
      <c r="G185" t="s">
        <v>4654</v>
      </c>
    </row>
    <row r="186" spans="1:7" hidden="1">
      <c r="A186" t="s">
        <v>386</v>
      </c>
      <c r="B186" t="s">
        <v>4881</v>
      </c>
      <c r="C186" t="s">
        <v>5</v>
      </c>
      <c r="D186" s="12">
        <v>168</v>
      </c>
      <c r="E186" t="s">
        <v>4642</v>
      </c>
      <c r="F186" t="str">
        <f>IF(ISERROR(VLOOKUP(Transaktionen[[#This Row],[Transaktionen]],BTT[Verwendete Transaktion (Pflichtauswahl)],1,FALSE)),"nein","ja")</f>
        <v>ja</v>
      </c>
    </row>
    <row r="187" spans="1:7" hidden="1">
      <c r="A187" t="s">
        <v>388</v>
      </c>
      <c r="B187" t="s">
        <v>4882</v>
      </c>
      <c r="C187" t="s">
        <v>5</v>
      </c>
      <c r="D187" s="12">
        <v>553</v>
      </c>
      <c r="E187" t="s">
        <v>792</v>
      </c>
      <c r="F187" t="str">
        <f>IF(ISERROR(VLOOKUP(Transaktionen[[#This Row],[Transaktionen]],BTT[Verwendete Transaktion (Pflichtauswahl)],1,FALSE)),"nein","ja")</f>
        <v>ja</v>
      </c>
    </row>
    <row r="188" spans="1:7" hidden="1">
      <c r="A188" t="s">
        <v>390</v>
      </c>
      <c r="B188" t="s">
        <v>4883</v>
      </c>
      <c r="C188" t="s">
        <v>5</v>
      </c>
      <c r="D188" s="12">
        <v>11</v>
      </c>
      <c r="E188" t="s">
        <v>4642</v>
      </c>
      <c r="F188" t="str">
        <f>IF(ISERROR(VLOOKUP(Transaktionen[[#This Row],[Transaktionen]],BTT[Verwendete Transaktion (Pflichtauswahl)],1,FALSE)),"nein","ja")</f>
        <v>ja</v>
      </c>
    </row>
    <row r="189" spans="1:7" hidden="1">
      <c r="A189" t="s">
        <v>4884</v>
      </c>
      <c r="B189" t="s">
        <v>4885</v>
      </c>
      <c r="C189" t="s">
        <v>5</v>
      </c>
      <c r="D189" s="12" t="s">
        <v>792</v>
      </c>
      <c r="E189" t="s">
        <v>792</v>
      </c>
      <c r="F189" t="str">
        <f>IF(ISERROR(VLOOKUP(Transaktionen[[#This Row],[Transaktionen]],BTT[Verwendete Transaktion (Pflichtauswahl)],1,FALSE)),"nein","ja")</f>
        <v>nein</v>
      </c>
      <c r="G189" t="s">
        <v>4654</v>
      </c>
    </row>
    <row r="190" spans="1:7" hidden="1">
      <c r="A190" t="s">
        <v>4886</v>
      </c>
      <c r="B190" t="s">
        <v>4887</v>
      </c>
      <c r="C190" t="s">
        <v>5</v>
      </c>
      <c r="D190" s="12" t="s">
        <v>792</v>
      </c>
      <c r="E190" t="s">
        <v>792</v>
      </c>
      <c r="F190" t="str">
        <f>IF(ISERROR(VLOOKUP(Transaktionen[[#This Row],[Transaktionen]],BTT[Verwendete Transaktion (Pflichtauswahl)],1,FALSE)),"nein","ja")</f>
        <v>nein</v>
      </c>
      <c r="G190" t="s">
        <v>4654</v>
      </c>
    </row>
    <row r="191" spans="1:7" hidden="1">
      <c r="A191" t="s">
        <v>392</v>
      </c>
      <c r="B191" t="s">
        <v>393</v>
      </c>
      <c r="C191" t="s">
        <v>5</v>
      </c>
      <c r="D191" s="12" t="s">
        <v>792</v>
      </c>
      <c r="E191" t="s">
        <v>792</v>
      </c>
      <c r="F191" t="str">
        <f>IF(ISERROR(VLOOKUP(Transaktionen[[#This Row],[Transaktionen]],BTT[Verwendete Transaktion (Pflichtauswahl)],1,FALSE)),"nein","ja")</f>
        <v>ja</v>
      </c>
      <c r="G191" t="s">
        <v>4654</v>
      </c>
    </row>
    <row r="192" spans="1:7" hidden="1">
      <c r="A192" t="s">
        <v>394</v>
      </c>
      <c r="B192" t="s">
        <v>4888</v>
      </c>
      <c r="C192" t="s">
        <v>5</v>
      </c>
      <c r="D192" s="12">
        <v>9</v>
      </c>
      <c r="E192" t="s">
        <v>792</v>
      </c>
      <c r="F192" t="str">
        <f>IF(ISERROR(VLOOKUP(Transaktionen[[#This Row],[Transaktionen]],BTT[Verwendete Transaktion (Pflichtauswahl)],1,FALSE)),"nein","ja")</f>
        <v>ja</v>
      </c>
    </row>
    <row r="193" spans="1:7" hidden="1">
      <c r="A193" t="s">
        <v>4889</v>
      </c>
      <c r="B193" t="s">
        <v>4890</v>
      </c>
      <c r="C193" t="s">
        <v>5</v>
      </c>
      <c r="D193" s="12" t="s">
        <v>792</v>
      </c>
      <c r="E193" t="s">
        <v>792</v>
      </c>
      <c r="F193" t="str">
        <f>IF(ISERROR(VLOOKUP(Transaktionen[[#This Row],[Transaktionen]],BTT[Verwendete Transaktion (Pflichtauswahl)],1,FALSE)),"nein","ja")</f>
        <v>nein</v>
      </c>
      <c r="G193" t="s">
        <v>4654</v>
      </c>
    </row>
    <row r="194" spans="1:7" hidden="1">
      <c r="A194" t="s">
        <v>4891</v>
      </c>
      <c r="B194" t="s">
        <v>4892</v>
      </c>
      <c r="C194" t="s">
        <v>5</v>
      </c>
      <c r="D194" s="12" t="s">
        <v>792</v>
      </c>
      <c r="E194" t="s">
        <v>792</v>
      </c>
      <c r="F194" t="str">
        <f>IF(ISERROR(VLOOKUP(Transaktionen[[#This Row],[Transaktionen]],BTT[Verwendete Transaktion (Pflichtauswahl)],1,FALSE)),"nein","ja")</f>
        <v>nein</v>
      </c>
      <c r="G194" t="s">
        <v>4654</v>
      </c>
    </row>
    <row r="195" spans="1:7" hidden="1">
      <c r="A195" t="s">
        <v>396</v>
      </c>
      <c r="B195" t="s">
        <v>4893</v>
      </c>
      <c r="C195" t="s">
        <v>5</v>
      </c>
      <c r="D195" s="12">
        <v>4157</v>
      </c>
      <c r="E195" t="s">
        <v>4642</v>
      </c>
      <c r="F195" t="str">
        <f>IF(ISERROR(VLOOKUP(Transaktionen[[#This Row],[Transaktionen]],BTT[Verwendete Transaktion (Pflichtauswahl)],1,FALSE)),"nein","ja")</f>
        <v>ja</v>
      </c>
    </row>
    <row r="196" spans="1:7" hidden="1">
      <c r="A196" t="s">
        <v>4894</v>
      </c>
      <c r="B196" t="s">
        <v>4895</v>
      </c>
      <c r="C196" t="s">
        <v>5</v>
      </c>
      <c r="D196" s="12" t="s">
        <v>792</v>
      </c>
      <c r="E196" t="s">
        <v>792</v>
      </c>
      <c r="F196" t="str">
        <f>IF(ISERROR(VLOOKUP(Transaktionen[[#This Row],[Transaktionen]],BTT[Verwendete Transaktion (Pflichtauswahl)],1,FALSE)),"nein","ja")</f>
        <v>nein</v>
      </c>
      <c r="G196" t="s">
        <v>4654</v>
      </c>
    </row>
    <row r="197" spans="1:7" hidden="1">
      <c r="A197" t="s">
        <v>398</v>
      </c>
      <c r="B197" t="s">
        <v>4896</v>
      </c>
      <c r="C197" t="s">
        <v>5</v>
      </c>
      <c r="D197" s="12">
        <v>9</v>
      </c>
      <c r="E197" t="s">
        <v>4642</v>
      </c>
      <c r="F197" t="str">
        <f>IF(ISERROR(VLOOKUP(Transaktionen[[#This Row],[Transaktionen]],BTT[Verwendete Transaktion (Pflichtauswahl)],1,FALSE)),"nein","ja")</f>
        <v>ja</v>
      </c>
    </row>
    <row r="198" spans="1:7" hidden="1">
      <c r="A198" t="s">
        <v>400</v>
      </c>
      <c r="B198" t="s">
        <v>4897</v>
      </c>
      <c r="C198" t="s">
        <v>5</v>
      </c>
      <c r="D198" s="12">
        <v>8</v>
      </c>
      <c r="E198" t="s">
        <v>792</v>
      </c>
      <c r="F198" t="str">
        <f>IF(ISERROR(VLOOKUP(Transaktionen[[#This Row],[Transaktionen]],BTT[Verwendete Transaktion (Pflichtauswahl)],1,FALSE)),"nein","ja")</f>
        <v>ja</v>
      </c>
    </row>
    <row r="199" spans="1:7" hidden="1">
      <c r="A199" t="s">
        <v>403</v>
      </c>
      <c r="B199" t="s">
        <v>4898</v>
      </c>
      <c r="C199" t="s">
        <v>5</v>
      </c>
      <c r="D199" s="12">
        <v>165723</v>
      </c>
      <c r="E199" t="s">
        <v>4642</v>
      </c>
      <c r="F199" t="str">
        <f>IF(ISERROR(VLOOKUP(Transaktionen[[#This Row],[Transaktionen]],BTT[Verwendete Transaktion (Pflichtauswahl)],1,FALSE)),"nein","ja")</f>
        <v>ja</v>
      </c>
    </row>
    <row r="200" spans="1:7" hidden="1">
      <c r="A200" t="s">
        <v>407</v>
      </c>
      <c r="B200" t="s">
        <v>4899</v>
      </c>
      <c r="C200" t="s">
        <v>5</v>
      </c>
      <c r="D200" s="12">
        <v>66</v>
      </c>
      <c r="E200" t="s">
        <v>4642</v>
      </c>
      <c r="F200" t="str">
        <f>IF(ISERROR(VLOOKUP(Transaktionen[[#This Row],[Transaktionen]],BTT[Verwendete Transaktion (Pflichtauswahl)],1,FALSE)),"nein","ja")</f>
        <v>ja</v>
      </c>
    </row>
    <row r="201" spans="1:7" hidden="1">
      <c r="A201" t="s">
        <v>409</v>
      </c>
      <c r="B201" t="s">
        <v>4900</v>
      </c>
      <c r="C201" t="s">
        <v>5</v>
      </c>
      <c r="D201" s="12">
        <v>16</v>
      </c>
      <c r="E201" t="s">
        <v>4642</v>
      </c>
      <c r="F201" t="str">
        <f>IF(ISERROR(VLOOKUP(Transaktionen[[#This Row],[Transaktionen]],BTT[Verwendete Transaktion (Pflichtauswahl)],1,FALSE)),"nein","ja")</f>
        <v>ja</v>
      </c>
    </row>
    <row r="202" spans="1:7" hidden="1">
      <c r="A202" t="s">
        <v>4901</v>
      </c>
      <c r="B202" t="s">
        <v>4902</v>
      </c>
      <c r="C202" t="s">
        <v>5</v>
      </c>
      <c r="D202" s="12" t="s">
        <v>792</v>
      </c>
      <c r="E202" t="s">
        <v>792</v>
      </c>
      <c r="F202" t="str">
        <f>IF(ISERROR(VLOOKUP(Transaktionen[[#This Row],[Transaktionen]],BTT[Verwendete Transaktion (Pflichtauswahl)],1,FALSE)),"nein","ja")</f>
        <v>nein</v>
      </c>
      <c r="G202" t="s">
        <v>4654</v>
      </c>
    </row>
    <row r="203" spans="1:7" hidden="1">
      <c r="A203" t="s">
        <v>4903</v>
      </c>
      <c r="B203" t="s">
        <v>4904</v>
      </c>
      <c r="C203" t="s">
        <v>5</v>
      </c>
      <c r="D203" s="12" t="s">
        <v>792</v>
      </c>
      <c r="E203" t="s">
        <v>792</v>
      </c>
      <c r="F203" t="str">
        <f>IF(ISERROR(VLOOKUP(Transaktionen[[#This Row],[Transaktionen]],BTT[Verwendete Transaktion (Pflichtauswahl)],1,FALSE)),"nein","ja")</f>
        <v>nein</v>
      </c>
      <c r="G203" t="s">
        <v>4654</v>
      </c>
    </row>
    <row r="204" spans="1:7" hidden="1">
      <c r="A204" t="s">
        <v>4905</v>
      </c>
      <c r="B204" t="s">
        <v>4906</v>
      </c>
      <c r="C204" t="s">
        <v>5</v>
      </c>
      <c r="D204" s="12" t="s">
        <v>792</v>
      </c>
      <c r="E204" t="s">
        <v>792</v>
      </c>
      <c r="F204" t="str">
        <f>IF(ISERROR(VLOOKUP(Transaktionen[[#This Row],[Transaktionen]],BTT[Verwendete Transaktion (Pflichtauswahl)],1,FALSE)),"nein","ja")</f>
        <v>nein</v>
      </c>
      <c r="G204" t="s">
        <v>4654</v>
      </c>
    </row>
    <row r="205" spans="1:7" hidden="1">
      <c r="A205" t="s">
        <v>411</v>
      </c>
      <c r="B205" t="s">
        <v>4907</v>
      </c>
      <c r="C205" t="s">
        <v>5</v>
      </c>
      <c r="D205" s="12">
        <v>16</v>
      </c>
      <c r="E205" t="s">
        <v>4642</v>
      </c>
      <c r="F205" t="str">
        <f>IF(ISERROR(VLOOKUP(Transaktionen[[#This Row],[Transaktionen]],BTT[Verwendete Transaktion (Pflichtauswahl)],1,FALSE)),"nein","ja")</f>
        <v>ja</v>
      </c>
    </row>
    <row r="206" spans="1:7" hidden="1">
      <c r="A206" t="s">
        <v>413</v>
      </c>
      <c r="B206" t="s">
        <v>4908</v>
      </c>
      <c r="C206" t="s">
        <v>5</v>
      </c>
      <c r="D206" s="12">
        <v>12</v>
      </c>
      <c r="E206" t="s">
        <v>4642</v>
      </c>
      <c r="F206" t="str">
        <f>IF(ISERROR(VLOOKUP(Transaktionen[[#This Row],[Transaktionen]],BTT[Verwendete Transaktion (Pflichtauswahl)],1,FALSE)),"nein","ja")</f>
        <v>ja</v>
      </c>
    </row>
    <row r="207" spans="1:7" hidden="1">
      <c r="A207" t="s">
        <v>4909</v>
      </c>
      <c r="B207" t="s">
        <v>4910</v>
      </c>
      <c r="C207" t="s">
        <v>5</v>
      </c>
      <c r="D207" s="12" t="s">
        <v>792</v>
      </c>
      <c r="E207" t="s">
        <v>792</v>
      </c>
      <c r="F207" t="str">
        <f>IF(ISERROR(VLOOKUP(Transaktionen[[#This Row],[Transaktionen]],BTT[Verwendete Transaktion (Pflichtauswahl)],1,FALSE)),"nein","ja")</f>
        <v>nein</v>
      </c>
      <c r="G207" t="s">
        <v>4654</v>
      </c>
    </row>
    <row r="208" spans="1:7" hidden="1">
      <c r="A208" t="s">
        <v>4911</v>
      </c>
      <c r="B208" t="s">
        <v>4912</v>
      </c>
      <c r="C208" t="s">
        <v>5</v>
      </c>
      <c r="D208" s="12" t="s">
        <v>792</v>
      </c>
      <c r="E208" t="s">
        <v>792</v>
      </c>
      <c r="F208" t="str">
        <f>IF(ISERROR(VLOOKUP(Transaktionen[[#This Row],[Transaktionen]],BTT[Verwendete Transaktion (Pflichtauswahl)],1,FALSE)),"nein","ja")</f>
        <v>nein</v>
      </c>
      <c r="G208" t="s">
        <v>4654</v>
      </c>
    </row>
    <row r="209" spans="1:7" hidden="1">
      <c r="A209" t="s">
        <v>415</v>
      </c>
      <c r="B209" t="s">
        <v>4913</v>
      </c>
      <c r="C209" t="s">
        <v>5</v>
      </c>
      <c r="D209" s="12">
        <v>12</v>
      </c>
      <c r="E209" t="s">
        <v>4642</v>
      </c>
      <c r="F209" t="str">
        <f>IF(ISERROR(VLOOKUP(Transaktionen[[#This Row],[Transaktionen]],BTT[Verwendete Transaktion (Pflichtauswahl)],1,FALSE)),"nein","ja")</f>
        <v>ja</v>
      </c>
    </row>
    <row r="210" spans="1:7" hidden="1">
      <c r="A210" t="s">
        <v>4914</v>
      </c>
      <c r="B210" t="s">
        <v>4915</v>
      </c>
      <c r="C210" t="s">
        <v>5</v>
      </c>
      <c r="D210" s="12" t="s">
        <v>792</v>
      </c>
      <c r="E210" t="s">
        <v>792</v>
      </c>
      <c r="F210" t="str">
        <f>IF(ISERROR(VLOOKUP(Transaktionen[[#This Row],[Transaktionen]],BTT[Verwendete Transaktion (Pflichtauswahl)],1,FALSE)),"nein","ja")</f>
        <v>nein</v>
      </c>
      <c r="G210" t="s">
        <v>4654</v>
      </c>
    </row>
    <row r="211" spans="1:7" hidden="1">
      <c r="A211" t="s">
        <v>4916</v>
      </c>
      <c r="B211" t="s">
        <v>4917</v>
      </c>
      <c r="C211" t="s">
        <v>5</v>
      </c>
      <c r="D211" s="12" t="s">
        <v>792</v>
      </c>
      <c r="E211" t="s">
        <v>792</v>
      </c>
      <c r="F211" t="str">
        <f>IF(ISERROR(VLOOKUP(Transaktionen[[#This Row],[Transaktionen]],BTT[Verwendete Transaktion (Pflichtauswahl)],1,FALSE)),"nein","ja")</f>
        <v>nein</v>
      </c>
      <c r="G211" t="s">
        <v>4654</v>
      </c>
    </row>
    <row r="212" spans="1:7" hidden="1">
      <c r="A212" t="s">
        <v>417</v>
      </c>
      <c r="B212" t="s">
        <v>1660</v>
      </c>
      <c r="C212" t="s">
        <v>5</v>
      </c>
      <c r="D212" s="12">
        <v>5732</v>
      </c>
      <c r="E212" t="s">
        <v>4642</v>
      </c>
      <c r="F212" t="str">
        <f>IF(ISERROR(VLOOKUP(Transaktionen[[#This Row],[Transaktionen]],BTT[Verwendete Transaktion (Pflichtauswahl)],1,FALSE)),"nein","ja")</f>
        <v>ja</v>
      </c>
    </row>
    <row r="213" spans="1:7" hidden="1">
      <c r="A213" t="s">
        <v>419</v>
      </c>
      <c r="B213" t="s">
        <v>4918</v>
      </c>
      <c r="C213" t="s">
        <v>5</v>
      </c>
      <c r="D213" s="12">
        <v>324</v>
      </c>
      <c r="E213" t="s">
        <v>4642</v>
      </c>
      <c r="F213" t="str">
        <f>IF(ISERROR(VLOOKUP(Transaktionen[[#This Row],[Transaktionen]],BTT[Verwendete Transaktion (Pflichtauswahl)],1,FALSE)),"nein","ja")</f>
        <v>ja</v>
      </c>
    </row>
    <row r="214" spans="1:7" hidden="1">
      <c r="A214" t="s">
        <v>4919</v>
      </c>
      <c r="B214" t="s">
        <v>4920</v>
      </c>
      <c r="C214" t="s">
        <v>5</v>
      </c>
      <c r="D214" s="12" t="s">
        <v>792</v>
      </c>
      <c r="E214" t="s">
        <v>792</v>
      </c>
      <c r="F214" t="str">
        <f>IF(ISERROR(VLOOKUP(Transaktionen[[#This Row],[Transaktionen]],BTT[Verwendete Transaktion (Pflichtauswahl)],1,FALSE)),"nein","ja")</f>
        <v>nein</v>
      </c>
      <c r="G214" t="s">
        <v>4654</v>
      </c>
    </row>
    <row r="215" spans="1:7" hidden="1">
      <c r="A215" t="s">
        <v>4921</v>
      </c>
      <c r="B215" t="s">
        <v>4922</v>
      </c>
      <c r="C215" t="s">
        <v>5</v>
      </c>
      <c r="D215" s="12" t="s">
        <v>792</v>
      </c>
      <c r="E215" t="s">
        <v>792</v>
      </c>
      <c r="F215" t="str">
        <f>IF(ISERROR(VLOOKUP(Transaktionen[[#This Row],[Transaktionen]],BTT[Verwendete Transaktion (Pflichtauswahl)],1,FALSE)),"nein","ja")</f>
        <v>nein</v>
      </c>
      <c r="G215" t="s">
        <v>4654</v>
      </c>
    </row>
    <row r="216" spans="1:7" hidden="1">
      <c r="A216" t="s">
        <v>4923</v>
      </c>
      <c r="B216" t="s">
        <v>4924</v>
      </c>
      <c r="C216" t="s">
        <v>5</v>
      </c>
      <c r="D216" s="12" t="s">
        <v>792</v>
      </c>
      <c r="E216" t="s">
        <v>792</v>
      </c>
      <c r="F216" t="str">
        <f>IF(ISERROR(VLOOKUP(Transaktionen[[#This Row],[Transaktionen]],BTT[Verwendete Transaktion (Pflichtauswahl)],1,FALSE)),"nein","ja")</f>
        <v>nein</v>
      </c>
      <c r="G216" t="s">
        <v>4654</v>
      </c>
    </row>
    <row r="217" spans="1:7" hidden="1">
      <c r="A217" t="s">
        <v>4925</v>
      </c>
      <c r="B217" t="s">
        <v>4926</v>
      </c>
      <c r="C217" t="s">
        <v>5</v>
      </c>
      <c r="D217" s="12" t="s">
        <v>792</v>
      </c>
      <c r="E217" t="s">
        <v>792</v>
      </c>
      <c r="F217" t="str">
        <f>IF(ISERROR(VLOOKUP(Transaktionen[[#This Row],[Transaktionen]],BTT[Verwendete Transaktion (Pflichtauswahl)],1,FALSE)),"nein","ja")</f>
        <v>nein</v>
      </c>
      <c r="G217" t="s">
        <v>4654</v>
      </c>
    </row>
    <row r="218" spans="1:7" hidden="1">
      <c r="A218" t="s">
        <v>4927</v>
      </c>
      <c r="B218" t="s">
        <v>4928</v>
      </c>
      <c r="C218" t="s">
        <v>5</v>
      </c>
      <c r="D218" s="12" t="s">
        <v>792</v>
      </c>
      <c r="E218" t="s">
        <v>792</v>
      </c>
      <c r="F218" t="str">
        <f>IF(ISERROR(VLOOKUP(Transaktionen[[#This Row],[Transaktionen]],BTT[Verwendete Transaktion (Pflichtauswahl)],1,FALSE)),"nein","ja")</f>
        <v>nein</v>
      </c>
      <c r="G218" t="s">
        <v>4654</v>
      </c>
    </row>
    <row r="219" spans="1:7" hidden="1">
      <c r="A219" t="s">
        <v>4929</v>
      </c>
      <c r="B219" t="s">
        <v>4930</v>
      </c>
      <c r="C219" t="s">
        <v>5</v>
      </c>
      <c r="D219" s="12" t="s">
        <v>792</v>
      </c>
      <c r="E219" t="s">
        <v>792</v>
      </c>
      <c r="F219" t="str">
        <f>IF(ISERROR(VLOOKUP(Transaktionen[[#This Row],[Transaktionen]],BTT[Verwendete Transaktion (Pflichtauswahl)],1,FALSE)),"nein","ja")</f>
        <v>nein</v>
      </c>
      <c r="G219" t="s">
        <v>4654</v>
      </c>
    </row>
    <row r="220" spans="1:7" hidden="1">
      <c r="A220" t="s">
        <v>422</v>
      </c>
      <c r="B220" t="s">
        <v>4931</v>
      </c>
      <c r="C220" t="s">
        <v>5</v>
      </c>
      <c r="D220" s="12">
        <v>247709</v>
      </c>
      <c r="E220" t="s">
        <v>4642</v>
      </c>
      <c r="F220" t="str">
        <f>IF(ISERROR(VLOOKUP(Transaktionen[[#This Row],[Transaktionen]],BTT[Verwendete Transaktion (Pflichtauswahl)],1,FALSE)),"nein","ja")</f>
        <v>ja</v>
      </c>
    </row>
    <row r="221" spans="1:7" hidden="1">
      <c r="A221" t="s">
        <v>428</v>
      </c>
      <c r="B221" t="s">
        <v>4932</v>
      </c>
      <c r="C221" t="s">
        <v>5</v>
      </c>
      <c r="D221" s="12">
        <v>14</v>
      </c>
      <c r="E221" t="s">
        <v>792</v>
      </c>
      <c r="F221" t="str">
        <f>IF(ISERROR(VLOOKUP(Transaktionen[[#This Row],[Transaktionen]],BTT[Verwendete Transaktion (Pflichtauswahl)],1,FALSE)),"nein","ja")</f>
        <v>ja</v>
      </c>
    </row>
    <row r="222" spans="1:7" hidden="1">
      <c r="A222" t="s">
        <v>4933</v>
      </c>
      <c r="B222" t="s">
        <v>4934</v>
      </c>
      <c r="C222" t="s">
        <v>5</v>
      </c>
      <c r="D222" s="12" t="s">
        <v>792</v>
      </c>
      <c r="E222" t="s">
        <v>792</v>
      </c>
      <c r="F222" t="str">
        <f>IF(ISERROR(VLOOKUP(Transaktionen[[#This Row],[Transaktionen]],BTT[Verwendete Transaktion (Pflichtauswahl)],1,FALSE)),"nein","ja")</f>
        <v>nein</v>
      </c>
      <c r="G222" t="s">
        <v>4654</v>
      </c>
    </row>
    <row r="223" spans="1:7" hidden="1">
      <c r="A223" t="s">
        <v>4935</v>
      </c>
      <c r="B223" t="s">
        <v>4936</v>
      </c>
      <c r="C223" t="s">
        <v>5</v>
      </c>
      <c r="D223" s="12" t="s">
        <v>792</v>
      </c>
      <c r="E223" t="s">
        <v>792</v>
      </c>
      <c r="F223" t="str">
        <f>IF(ISERROR(VLOOKUP(Transaktionen[[#This Row],[Transaktionen]],BTT[Verwendete Transaktion (Pflichtauswahl)],1,FALSE)),"nein","ja")</f>
        <v>nein</v>
      </c>
      <c r="G223" t="s">
        <v>4654</v>
      </c>
    </row>
    <row r="224" spans="1:7" hidden="1">
      <c r="A224" t="s">
        <v>4937</v>
      </c>
      <c r="B224" t="s">
        <v>4938</v>
      </c>
      <c r="C224" t="s">
        <v>5</v>
      </c>
      <c r="D224" s="12" t="s">
        <v>792</v>
      </c>
      <c r="E224" t="s">
        <v>792</v>
      </c>
      <c r="F224" t="str">
        <f>IF(ISERROR(VLOOKUP(Transaktionen[[#This Row],[Transaktionen]],BTT[Verwendete Transaktion (Pflichtauswahl)],1,FALSE)),"nein","ja")</f>
        <v>nein</v>
      </c>
      <c r="G224" t="s">
        <v>4654</v>
      </c>
    </row>
    <row r="225" spans="1:7" hidden="1">
      <c r="A225" t="s">
        <v>430</v>
      </c>
      <c r="B225" t="s">
        <v>4939</v>
      </c>
      <c r="C225" t="s">
        <v>5</v>
      </c>
      <c r="D225" s="12">
        <v>96</v>
      </c>
      <c r="E225" t="s">
        <v>792</v>
      </c>
      <c r="F225" t="str">
        <f>IF(ISERROR(VLOOKUP(Transaktionen[[#This Row],[Transaktionen]],BTT[Verwendete Transaktion (Pflichtauswahl)],1,FALSE)),"nein","ja")</f>
        <v>ja</v>
      </c>
    </row>
    <row r="226" spans="1:7" hidden="1">
      <c r="A226" t="s">
        <v>432</v>
      </c>
      <c r="B226" t="s">
        <v>4940</v>
      </c>
      <c r="C226" t="s">
        <v>5</v>
      </c>
      <c r="D226" s="12">
        <v>32</v>
      </c>
      <c r="E226" t="s">
        <v>792</v>
      </c>
      <c r="F226" t="str">
        <f>IF(ISERROR(VLOOKUP(Transaktionen[[#This Row],[Transaktionen]],BTT[Verwendete Transaktion (Pflichtauswahl)],1,FALSE)),"nein","ja")</f>
        <v>ja</v>
      </c>
    </row>
    <row r="227" spans="1:7" hidden="1">
      <c r="A227" t="s">
        <v>4941</v>
      </c>
      <c r="B227" t="s">
        <v>4942</v>
      </c>
      <c r="C227" t="s">
        <v>5</v>
      </c>
      <c r="D227" s="12" t="s">
        <v>792</v>
      </c>
      <c r="E227" t="s">
        <v>792</v>
      </c>
      <c r="F227" t="str">
        <f>IF(ISERROR(VLOOKUP(Transaktionen[[#This Row],[Transaktionen]],BTT[Verwendete Transaktion (Pflichtauswahl)],1,FALSE)),"nein","ja")</f>
        <v>nein</v>
      </c>
      <c r="G227" t="s">
        <v>4654</v>
      </c>
    </row>
    <row r="228" spans="1:7" hidden="1">
      <c r="A228" t="s">
        <v>4943</v>
      </c>
      <c r="B228" t="s">
        <v>4944</v>
      </c>
      <c r="C228" t="s">
        <v>5</v>
      </c>
      <c r="D228" s="12" t="s">
        <v>792</v>
      </c>
      <c r="E228" t="s">
        <v>792</v>
      </c>
      <c r="F228" t="str">
        <f>IF(ISERROR(VLOOKUP(Transaktionen[[#This Row],[Transaktionen]],BTT[Verwendete Transaktion (Pflichtauswahl)],1,FALSE)),"nein","ja")</f>
        <v>nein</v>
      </c>
      <c r="G228" t="s">
        <v>4654</v>
      </c>
    </row>
    <row r="229" spans="1:7" hidden="1">
      <c r="A229" t="s">
        <v>435</v>
      </c>
      <c r="B229" t="s">
        <v>4945</v>
      </c>
      <c r="C229" t="s">
        <v>5</v>
      </c>
      <c r="D229" s="12">
        <v>224301</v>
      </c>
      <c r="E229" t="s">
        <v>4642</v>
      </c>
      <c r="F229" t="str">
        <f>IF(ISERROR(VLOOKUP(Transaktionen[[#This Row],[Transaktionen]],BTT[Verwendete Transaktion (Pflichtauswahl)],1,FALSE)),"nein","ja")</f>
        <v>ja</v>
      </c>
    </row>
    <row r="230" spans="1:7" hidden="1">
      <c r="A230" t="s">
        <v>439</v>
      </c>
      <c r="B230" t="s">
        <v>4946</v>
      </c>
      <c r="C230" t="s">
        <v>5</v>
      </c>
      <c r="D230" s="12">
        <v>41599</v>
      </c>
      <c r="E230" t="s">
        <v>4642</v>
      </c>
      <c r="F230" t="str">
        <f>IF(ISERROR(VLOOKUP(Transaktionen[[#This Row],[Transaktionen]],BTT[Verwendete Transaktion (Pflichtauswahl)],1,FALSE)),"nein","ja")</f>
        <v>ja</v>
      </c>
    </row>
    <row r="231" spans="1:7" hidden="1">
      <c r="A231" t="s">
        <v>442</v>
      </c>
      <c r="B231" t="s">
        <v>4947</v>
      </c>
      <c r="C231" t="s">
        <v>5</v>
      </c>
      <c r="D231" s="12">
        <v>48</v>
      </c>
      <c r="E231" t="s">
        <v>4642</v>
      </c>
      <c r="F231" t="str">
        <f>IF(ISERROR(VLOOKUP(Transaktionen[[#This Row],[Transaktionen]],BTT[Verwendete Transaktion (Pflichtauswahl)],1,FALSE)),"nein","ja")</f>
        <v>ja</v>
      </c>
    </row>
    <row r="232" spans="1:7" hidden="1">
      <c r="A232" t="s">
        <v>4948</v>
      </c>
      <c r="B232" t="s">
        <v>4949</v>
      </c>
      <c r="C232" t="s">
        <v>5</v>
      </c>
      <c r="D232" s="12" t="s">
        <v>792</v>
      </c>
      <c r="E232" t="s">
        <v>792</v>
      </c>
      <c r="F232" t="str">
        <f>IF(ISERROR(VLOOKUP(Transaktionen[[#This Row],[Transaktionen]],BTT[Verwendete Transaktion (Pflichtauswahl)],1,FALSE)),"nein","ja")</f>
        <v>nein</v>
      </c>
      <c r="G232" t="s">
        <v>4654</v>
      </c>
    </row>
    <row r="233" spans="1:7" hidden="1">
      <c r="A233" t="s">
        <v>444</v>
      </c>
      <c r="B233" t="s">
        <v>4950</v>
      </c>
      <c r="C233" t="s">
        <v>5</v>
      </c>
      <c r="D233" s="12">
        <v>79</v>
      </c>
      <c r="E233" t="s">
        <v>4642</v>
      </c>
      <c r="F233" t="str">
        <f>IF(ISERROR(VLOOKUP(Transaktionen[[#This Row],[Transaktionen]],BTT[Verwendete Transaktion (Pflichtauswahl)],1,FALSE)),"nein","ja")</f>
        <v>ja</v>
      </c>
    </row>
    <row r="234" spans="1:7" hidden="1">
      <c r="A234" t="s">
        <v>446</v>
      </c>
      <c r="B234" t="s">
        <v>4951</v>
      </c>
      <c r="C234" t="s">
        <v>5</v>
      </c>
      <c r="D234" s="12">
        <v>216</v>
      </c>
      <c r="E234" t="s">
        <v>4642</v>
      </c>
      <c r="F234" t="str">
        <f>IF(ISERROR(VLOOKUP(Transaktionen[[#This Row],[Transaktionen]],BTT[Verwendete Transaktion (Pflichtauswahl)],1,FALSE)),"nein","ja")</f>
        <v>ja</v>
      </c>
    </row>
    <row r="235" spans="1:7" hidden="1">
      <c r="A235" t="s">
        <v>448</v>
      </c>
      <c r="B235" t="s">
        <v>4952</v>
      </c>
      <c r="C235" t="s">
        <v>5</v>
      </c>
      <c r="D235" s="12">
        <v>136</v>
      </c>
      <c r="E235" t="s">
        <v>4642</v>
      </c>
      <c r="F235" t="str">
        <f>IF(ISERROR(VLOOKUP(Transaktionen[[#This Row],[Transaktionen]],BTT[Verwendete Transaktion (Pflichtauswahl)],1,FALSE)),"nein","ja")</f>
        <v>ja</v>
      </c>
    </row>
    <row r="236" spans="1:7" hidden="1">
      <c r="A236" t="s">
        <v>4953</v>
      </c>
      <c r="B236" t="s">
        <v>4954</v>
      </c>
      <c r="C236" t="s">
        <v>5</v>
      </c>
      <c r="D236" s="12" t="s">
        <v>792</v>
      </c>
      <c r="E236" t="s">
        <v>792</v>
      </c>
      <c r="F236" t="str">
        <f>IF(ISERROR(VLOOKUP(Transaktionen[[#This Row],[Transaktionen]],BTT[Verwendete Transaktion (Pflichtauswahl)],1,FALSE)),"nein","ja")</f>
        <v>nein</v>
      </c>
      <c r="G236" t="s">
        <v>4654</v>
      </c>
    </row>
    <row r="237" spans="1:7" hidden="1">
      <c r="A237" t="s">
        <v>4955</v>
      </c>
      <c r="B237" t="s">
        <v>4956</v>
      </c>
      <c r="C237" t="s">
        <v>5</v>
      </c>
      <c r="D237" s="12" t="s">
        <v>792</v>
      </c>
      <c r="E237" t="s">
        <v>792</v>
      </c>
      <c r="F237" t="str">
        <f>IF(ISERROR(VLOOKUP(Transaktionen[[#This Row],[Transaktionen]],BTT[Verwendete Transaktion (Pflichtauswahl)],1,FALSE)),"nein","ja")</f>
        <v>nein</v>
      </c>
      <c r="G237" t="s">
        <v>4654</v>
      </c>
    </row>
    <row r="238" spans="1:7" hidden="1">
      <c r="A238" t="s">
        <v>4957</v>
      </c>
      <c r="B238" t="s">
        <v>4958</v>
      </c>
      <c r="C238" t="s">
        <v>5</v>
      </c>
      <c r="D238" s="12" t="s">
        <v>792</v>
      </c>
      <c r="E238" t="s">
        <v>792</v>
      </c>
      <c r="F238" t="str">
        <f>IF(ISERROR(VLOOKUP(Transaktionen[[#This Row],[Transaktionen]],BTT[Verwendete Transaktion (Pflichtauswahl)],1,FALSE)),"nein","ja")</f>
        <v>nein</v>
      </c>
      <c r="G238" t="s">
        <v>4654</v>
      </c>
    </row>
    <row r="239" spans="1:7" hidden="1">
      <c r="A239" t="s">
        <v>4959</v>
      </c>
      <c r="B239" t="s">
        <v>4960</v>
      </c>
      <c r="C239" t="s">
        <v>5</v>
      </c>
      <c r="D239" s="12" t="s">
        <v>792</v>
      </c>
      <c r="E239" t="s">
        <v>792</v>
      </c>
      <c r="F239" t="str">
        <f>IF(ISERROR(VLOOKUP(Transaktionen[[#This Row],[Transaktionen]],BTT[Verwendete Transaktion (Pflichtauswahl)],1,FALSE)),"nein","ja")</f>
        <v>nein</v>
      </c>
      <c r="G239" t="s">
        <v>4654</v>
      </c>
    </row>
    <row r="240" spans="1:7" hidden="1">
      <c r="A240" t="s">
        <v>450</v>
      </c>
      <c r="B240" t="s">
        <v>4961</v>
      </c>
      <c r="C240" t="s">
        <v>5</v>
      </c>
      <c r="D240" s="12">
        <v>12</v>
      </c>
      <c r="E240" t="s">
        <v>4642</v>
      </c>
      <c r="F240" t="str">
        <f>IF(ISERROR(VLOOKUP(Transaktionen[[#This Row],[Transaktionen]],BTT[Verwendete Transaktion (Pflichtauswahl)],1,FALSE)),"nein","ja")</f>
        <v>ja</v>
      </c>
    </row>
    <row r="241" spans="1:7" hidden="1">
      <c r="A241" t="s">
        <v>4962</v>
      </c>
      <c r="B241" t="s">
        <v>4963</v>
      </c>
      <c r="C241" t="s">
        <v>5</v>
      </c>
      <c r="D241" s="12" t="s">
        <v>792</v>
      </c>
      <c r="E241" t="s">
        <v>792</v>
      </c>
      <c r="F241" t="str">
        <f>IF(ISERROR(VLOOKUP(Transaktionen[[#This Row],[Transaktionen]],BTT[Verwendete Transaktion (Pflichtauswahl)],1,FALSE)),"nein","ja")</f>
        <v>nein</v>
      </c>
      <c r="G241" t="s">
        <v>4654</v>
      </c>
    </row>
    <row r="242" spans="1:7" hidden="1">
      <c r="A242" t="s">
        <v>4964</v>
      </c>
      <c r="B242" t="s">
        <v>4965</v>
      </c>
      <c r="C242" t="s">
        <v>5</v>
      </c>
      <c r="D242" s="12" t="s">
        <v>792</v>
      </c>
      <c r="E242" t="s">
        <v>792</v>
      </c>
      <c r="F242" t="str">
        <f>IF(ISERROR(VLOOKUP(Transaktionen[[#This Row],[Transaktionen]],BTT[Verwendete Transaktion (Pflichtauswahl)],1,FALSE)),"nein","ja")</f>
        <v>nein</v>
      </c>
      <c r="G242" t="s">
        <v>4654</v>
      </c>
    </row>
    <row r="243" spans="1:7" hidden="1">
      <c r="A243" t="s">
        <v>460</v>
      </c>
      <c r="B243" t="s">
        <v>4966</v>
      </c>
      <c r="C243" t="s">
        <v>5</v>
      </c>
      <c r="D243" s="12">
        <v>7</v>
      </c>
      <c r="E243" t="s">
        <v>792</v>
      </c>
      <c r="F243" t="str">
        <f>IF(ISERROR(VLOOKUP(Transaktionen[[#This Row],[Transaktionen]],BTT[Verwendete Transaktion (Pflichtauswahl)],1,FALSE)),"nein","ja")</f>
        <v>ja</v>
      </c>
    </row>
    <row r="244" spans="1:7" hidden="1">
      <c r="A244" t="s">
        <v>4967</v>
      </c>
      <c r="B244" t="s">
        <v>4968</v>
      </c>
      <c r="C244" t="s">
        <v>5</v>
      </c>
      <c r="D244" s="12" t="s">
        <v>792</v>
      </c>
      <c r="E244" t="s">
        <v>792</v>
      </c>
      <c r="F244" t="str">
        <f>IF(ISERROR(VLOOKUP(Transaktionen[[#This Row],[Transaktionen]],BTT[Verwendete Transaktion (Pflichtauswahl)],1,FALSE)),"nein","ja")</f>
        <v>nein</v>
      </c>
      <c r="G244" t="s">
        <v>4654</v>
      </c>
    </row>
    <row r="245" spans="1:7" hidden="1">
      <c r="A245" t="s">
        <v>4969</v>
      </c>
      <c r="B245" t="s">
        <v>4970</v>
      </c>
      <c r="C245" t="s">
        <v>5</v>
      </c>
      <c r="D245" s="12" t="s">
        <v>792</v>
      </c>
      <c r="E245" t="s">
        <v>792</v>
      </c>
      <c r="F245" t="str">
        <f>IF(ISERROR(VLOOKUP(Transaktionen[[#This Row],[Transaktionen]],BTT[Verwendete Transaktion (Pflichtauswahl)],1,FALSE)),"nein","ja")</f>
        <v>nein</v>
      </c>
      <c r="G245" t="s">
        <v>4654</v>
      </c>
    </row>
    <row r="246" spans="1:7" hidden="1">
      <c r="A246" t="s">
        <v>464</v>
      </c>
      <c r="B246" t="s">
        <v>4971</v>
      </c>
      <c r="C246" t="s">
        <v>5</v>
      </c>
      <c r="D246" s="12">
        <v>42</v>
      </c>
      <c r="E246" t="s">
        <v>4642</v>
      </c>
      <c r="F246" t="str">
        <f>IF(ISERROR(VLOOKUP(Transaktionen[[#This Row],[Transaktionen]],BTT[Verwendete Transaktion (Pflichtauswahl)],1,FALSE)),"nein","ja")</f>
        <v>ja</v>
      </c>
    </row>
    <row r="247" spans="1:7" hidden="1">
      <c r="A247" t="s">
        <v>4972</v>
      </c>
      <c r="B247" t="s">
        <v>4973</v>
      </c>
      <c r="C247" t="s">
        <v>5</v>
      </c>
      <c r="D247" s="12" t="s">
        <v>792</v>
      </c>
      <c r="E247" t="s">
        <v>792</v>
      </c>
      <c r="F247" t="str">
        <f>IF(ISERROR(VLOOKUP(Transaktionen[[#This Row],[Transaktionen]],BTT[Verwendete Transaktion (Pflichtauswahl)],1,FALSE)),"nein","ja")</f>
        <v>nein</v>
      </c>
      <c r="G247" t="s">
        <v>4654</v>
      </c>
    </row>
    <row r="248" spans="1:7" hidden="1">
      <c r="A248" t="s">
        <v>4974</v>
      </c>
      <c r="B248" t="s">
        <v>4975</v>
      </c>
      <c r="C248" t="s">
        <v>5</v>
      </c>
      <c r="D248" s="12" t="s">
        <v>792</v>
      </c>
      <c r="E248" t="s">
        <v>792</v>
      </c>
      <c r="F248" t="str">
        <f>IF(ISERROR(VLOOKUP(Transaktionen[[#This Row],[Transaktionen]],BTT[Verwendete Transaktion (Pflichtauswahl)],1,FALSE)),"nein","ja")</f>
        <v>nein</v>
      </c>
      <c r="G248" t="s">
        <v>4654</v>
      </c>
    </row>
    <row r="249" spans="1:7" hidden="1">
      <c r="A249" t="s">
        <v>4976</v>
      </c>
      <c r="B249" t="s">
        <v>4977</v>
      </c>
      <c r="C249" t="s">
        <v>5</v>
      </c>
      <c r="D249" s="12" t="s">
        <v>792</v>
      </c>
      <c r="E249" t="s">
        <v>792</v>
      </c>
      <c r="F249" t="str">
        <f>IF(ISERROR(VLOOKUP(Transaktionen[[#This Row],[Transaktionen]],BTT[Verwendete Transaktion (Pflichtauswahl)],1,FALSE)),"nein","ja")</f>
        <v>nein</v>
      </c>
      <c r="G249" t="s">
        <v>4654</v>
      </c>
    </row>
    <row r="250" spans="1:7" hidden="1">
      <c r="A250" t="s">
        <v>4978</v>
      </c>
      <c r="B250" t="s">
        <v>4979</v>
      </c>
      <c r="C250" t="s">
        <v>5</v>
      </c>
      <c r="D250" s="12" t="s">
        <v>792</v>
      </c>
      <c r="E250" t="s">
        <v>792</v>
      </c>
      <c r="F250" t="str">
        <f>IF(ISERROR(VLOOKUP(Transaktionen[[#This Row],[Transaktionen]],BTT[Verwendete Transaktion (Pflichtauswahl)],1,FALSE)),"nein","ja")</f>
        <v>nein</v>
      </c>
      <c r="G250" t="s">
        <v>4654</v>
      </c>
    </row>
    <row r="251" spans="1:7" hidden="1">
      <c r="A251" t="s">
        <v>466</v>
      </c>
      <c r="B251" t="s">
        <v>4980</v>
      </c>
      <c r="C251" t="s">
        <v>5</v>
      </c>
      <c r="D251" s="12">
        <v>32</v>
      </c>
      <c r="E251" t="s">
        <v>792</v>
      </c>
      <c r="F251" t="str">
        <f>IF(ISERROR(VLOOKUP(Transaktionen[[#This Row],[Transaktionen]],BTT[Verwendete Transaktion (Pflichtauswahl)],1,FALSE)),"nein","ja")</f>
        <v>ja</v>
      </c>
    </row>
    <row r="252" spans="1:7" hidden="1">
      <c r="A252" t="s">
        <v>4981</v>
      </c>
      <c r="B252" t="s">
        <v>4982</v>
      </c>
      <c r="C252" t="s">
        <v>5</v>
      </c>
      <c r="D252" s="12" t="s">
        <v>792</v>
      </c>
      <c r="E252" t="s">
        <v>792</v>
      </c>
      <c r="F252" t="str">
        <f>IF(ISERROR(VLOOKUP(Transaktionen[[#This Row],[Transaktionen]],BTT[Verwendete Transaktion (Pflichtauswahl)],1,FALSE)),"nein","ja")</f>
        <v>nein</v>
      </c>
      <c r="G252" t="s">
        <v>4654</v>
      </c>
    </row>
    <row r="253" spans="1:7" hidden="1">
      <c r="A253" t="s">
        <v>4983</v>
      </c>
      <c r="B253" t="s">
        <v>4982</v>
      </c>
      <c r="C253" t="s">
        <v>5</v>
      </c>
      <c r="D253" s="12" t="s">
        <v>792</v>
      </c>
      <c r="E253" t="s">
        <v>792</v>
      </c>
      <c r="F253" t="str">
        <f>IF(ISERROR(VLOOKUP(Transaktionen[[#This Row],[Transaktionen]],BTT[Verwendete Transaktion (Pflichtauswahl)],1,FALSE)),"nein","ja")</f>
        <v>nein</v>
      </c>
      <c r="G253" t="s">
        <v>4654</v>
      </c>
    </row>
    <row r="254" spans="1:7" hidden="1">
      <c r="A254" t="s">
        <v>468</v>
      </c>
      <c r="B254" t="s">
        <v>4984</v>
      </c>
      <c r="C254" t="s">
        <v>5</v>
      </c>
      <c r="D254" s="12">
        <v>64</v>
      </c>
      <c r="E254" t="s">
        <v>4642</v>
      </c>
      <c r="F254" t="str">
        <f>IF(ISERROR(VLOOKUP(Transaktionen[[#This Row],[Transaktionen]],BTT[Verwendete Transaktion (Pflichtauswahl)],1,FALSE)),"nein","ja")</f>
        <v>ja</v>
      </c>
    </row>
    <row r="255" spans="1:7" hidden="1">
      <c r="A255" t="s">
        <v>4985</v>
      </c>
      <c r="B255" t="s">
        <v>4986</v>
      </c>
      <c r="C255" t="s">
        <v>5</v>
      </c>
      <c r="D255" s="12" t="s">
        <v>792</v>
      </c>
      <c r="E255" t="s">
        <v>792</v>
      </c>
      <c r="F255" t="str">
        <f>IF(ISERROR(VLOOKUP(Transaktionen[[#This Row],[Transaktionen]],BTT[Verwendete Transaktion (Pflichtauswahl)],1,FALSE)),"nein","ja")</f>
        <v>nein</v>
      </c>
      <c r="G255" t="s">
        <v>4654</v>
      </c>
    </row>
    <row r="256" spans="1:7" hidden="1">
      <c r="A256" t="s">
        <v>4987</v>
      </c>
      <c r="B256" t="s">
        <v>4988</v>
      </c>
      <c r="C256" t="s">
        <v>5</v>
      </c>
      <c r="D256" s="12" t="s">
        <v>792</v>
      </c>
      <c r="E256" t="s">
        <v>792</v>
      </c>
      <c r="F256" t="str">
        <f>IF(ISERROR(VLOOKUP(Transaktionen[[#This Row],[Transaktionen]],BTT[Verwendete Transaktion (Pflichtauswahl)],1,FALSE)),"nein","ja")</f>
        <v>nein</v>
      </c>
      <c r="G256" t="s">
        <v>4654</v>
      </c>
    </row>
    <row r="257" spans="1:7" hidden="1">
      <c r="A257" t="s">
        <v>470</v>
      </c>
      <c r="B257" t="s">
        <v>4989</v>
      </c>
      <c r="C257" t="s">
        <v>5</v>
      </c>
      <c r="D257" s="12">
        <v>360</v>
      </c>
      <c r="E257" t="s">
        <v>4642</v>
      </c>
      <c r="F257" t="str">
        <f>IF(ISERROR(VLOOKUP(Transaktionen[[#This Row],[Transaktionen]],BTT[Verwendete Transaktion (Pflichtauswahl)],1,FALSE)),"nein","ja")</f>
        <v>ja</v>
      </c>
    </row>
    <row r="258" spans="1:7" hidden="1">
      <c r="A258" t="s">
        <v>4990</v>
      </c>
      <c r="B258" t="s">
        <v>4991</v>
      </c>
      <c r="C258" t="s">
        <v>5</v>
      </c>
      <c r="D258" s="12" t="s">
        <v>792</v>
      </c>
      <c r="E258" t="s">
        <v>792</v>
      </c>
      <c r="F258" t="str">
        <f>IF(ISERROR(VLOOKUP(Transaktionen[[#This Row],[Transaktionen]],BTT[Verwendete Transaktion (Pflichtauswahl)],1,FALSE)),"nein","ja")</f>
        <v>nein</v>
      </c>
      <c r="G258" t="s">
        <v>4654</v>
      </c>
    </row>
    <row r="259" spans="1:7" hidden="1">
      <c r="A259" t="s">
        <v>4992</v>
      </c>
      <c r="B259" t="s">
        <v>4993</v>
      </c>
      <c r="C259" t="s">
        <v>5</v>
      </c>
      <c r="D259" s="12" t="s">
        <v>792</v>
      </c>
      <c r="E259" t="s">
        <v>792</v>
      </c>
      <c r="F259" t="str">
        <f>IF(ISERROR(VLOOKUP(Transaktionen[[#This Row],[Transaktionen]],BTT[Verwendete Transaktion (Pflichtauswahl)],1,FALSE)),"nein","ja")</f>
        <v>nein</v>
      </c>
      <c r="G259" t="s">
        <v>4654</v>
      </c>
    </row>
    <row r="260" spans="1:7" hidden="1">
      <c r="A260" t="s">
        <v>472</v>
      </c>
      <c r="B260" t="s">
        <v>4994</v>
      </c>
      <c r="C260" t="s">
        <v>5</v>
      </c>
      <c r="D260" s="12">
        <v>32</v>
      </c>
      <c r="E260" t="s">
        <v>792</v>
      </c>
      <c r="F260" t="str">
        <f>IF(ISERROR(VLOOKUP(Transaktionen[[#This Row],[Transaktionen]],BTT[Verwendete Transaktion (Pflichtauswahl)],1,FALSE)),"nein","ja")</f>
        <v>ja</v>
      </c>
    </row>
    <row r="261" spans="1:7" hidden="1">
      <c r="A261" t="s">
        <v>476</v>
      </c>
      <c r="B261" t="s">
        <v>478</v>
      </c>
      <c r="C261" t="s">
        <v>5</v>
      </c>
      <c r="D261" s="12">
        <v>8896</v>
      </c>
      <c r="E261" t="s">
        <v>4642</v>
      </c>
      <c r="F261" t="str">
        <f>IF(ISERROR(VLOOKUP(Transaktionen[[#This Row],[Transaktionen]],BTT[Verwendete Transaktion (Pflichtauswahl)],1,FALSE)),"nein","ja")</f>
        <v>ja</v>
      </c>
    </row>
    <row r="262" spans="1:7" hidden="1">
      <c r="A262" t="s">
        <v>4995</v>
      </c>
      <c r="B262" t="s">
        <v>4996</v>
      </c>
      <c r="C262" t="s">
        <v>5</v>
      </c>
      <c r="D262" s="12" t="s">
        <v>792</v>
      </c>
      <c r="E262" t="s">
        <v>792</v>
      </c>
      <c r="F262" t="str">
        <f>IF(ISERROR(VLOOKUP(Transaktionen[[#This Row],[Transaktionen]],BTT[Verwendete Transaktion (Pflichtauswahl)],1,FALSE)),"nein","ja")</f>
        <v>nein</v>
      </c>
      <c r="G262" t="s">
        <v>4654</v>
      </c>
    </row>
    <row r="263" spans="1:7" hidden="1">
      <c r="A263" t="s">
        <v>479</v>
      </c>
      <c r="B263" t="s">
        <v>4997</v>
      </c>
      <c r="C263" t="s">
        <v>5</v>
      </c>
      <c r="D263" s="12">
        <v>114</v>
      </c>
      <c r="E263" t="s">
        <v>4642</v>
      </c>
      <c r="F263" t="str">
        <f>IF(ISERROR(VLOOKUP(Transaktionen[[#This Row],[Transaktionen]],BTT[Verwendete Transaktion (Pflichtauswahl)],1,FALSE)),"nein","ja")</f>
        <v>ja</v>
      </c>
    </row>
    <row r="264" spans="1:7" hidden="1">
      <c r="A264" t="s">
        <v>481</v>
      </c>
      <c r="B264" t="s">
        <v>4998</v>
      </c>
      <c r="C264" t="s">
        <v>5</v>
      </c>
      <c r="D264" s="12">
        <v>2550</v>
      </c>
      <c r="E264" t="s">
        <v>4642</v>
      </c>
      <c r="F264" t="str">
        <f>IF(ISERROR(VLOOKUP(Transaktionen[[#This Row],[Transaktionen]],BTT[Verwendete Transaktion (Pflichtauswahl)],1,FALSE)),"nein","ja")</f>
        <v>ja</v>
      </c>
    </row>
    <row r="265" spans="1:7" hidden="1">
      <c r="A265" t="s">
        <v>483</v>
      </c>
      <c r="B265" t="s">
        <v>4999</v>
      </c>
      <c r="C265" t="s">
        <v>5</v>
      </c>
      <c r="D265" s="12">
        <v>1934</v>
      </c>
      <c r="E265" t="s">
        <v>4642</v>
      </c>
      <c r="F265" t="str">
        <f>IF(ISERROR(VLOOKUP(Transaktionen[[#This Row],[Transaktionen]],BTT[Verwendete Transaktion (Pflichtauswahl)],1,FALSE)),"nein","ja")</f>
        <v>ja</v>
      </c>
    </row>
    <row r="266" spans="1:7" hidden="1">
      <c r="A266" t="s">
        <v>485</v>
      </c>
      <c r="B266" t="s">
        <v>5000</v>
      </c>
      <c r="C266" t="s">
        <v>5</v>
      </c>
      <c r="D266" s="12">
        <v>196</v>
      </c>
      <c r="E266" t="s">
        <v>4642</v>
      </c>
      <c r="F266" t="str">
        <f>IF(ISERROR(VLOOKUP(Transaktionen[[#This Row],[Transaktionen]],BTT[Verwendete Transaktion (Pflichtauswahl)],1,FALSE)),"nein","ja")</f>
        <v>ja</v>
      </c>
    </row>
    <row r="267" spans="1:7" hidden="1">
      <c r="A267" t="s">
        <v>5001</v>
      </c>
      <c r="B267" t="s">
        <v>5002</v>
      </c>
      <c r="C267" t="s">
        <v>5</v>
      </c>
      <c r="D267" s="12" t="s">
        <v>792</v>
      </c>
      <c r="E267" t="s">
        <v>792</v>
      </c>
      <c r="F267" t="str">
        <f>IF(ISERROR(VLOOKUP(Transaktionen[[#This Row],[Transaktionen]],BTT[Verwendete Transaktion (Pflichtauswahl)],1,FALSE)),"nein","ja")</f>
        <v>nein</v>
      </c>
      <c r="G267" t="s">
        <v>4654</v>
      </c>
    </row>
    <row r="268" spans="1:7" hidden="1">
      <c r="A268" t="s">
        <v>487</v>
      </c>
      <c r="B268" t="s">
        <v>5003</v>
      </c>
      <c r="C268" t="s">
        <v>5</v>
      </c>
      <c r="D268" s="12">
        <v>24</v>
      </c>
      <c r="E268" t="s">
        <v>4642</v>
      </c>
      <c r="F268" t="str">
        <f>IF(ISERROR(VLOOKUP(Transaktionen[[#This Row],[Transaktionen]],BTT[Verwendete Transaktion (Pflichtauswahl)],1,FALSE)),"nein","ja")</f>
        <v>ja</v>
      </c>
    </row>
    <row r="269" spans="1:7" hidden="1">
      <c r="A269" t="s">
        <v>5004</v>
      </c>
      <c r="B269" t="s">
        <v>5005</v>
      </c>
      <c r="C269" t="s">
        <v>5</v>
      </c>
      <c r="D269" s="12" t="s">
        <v>792</v>
      </c>
      <c r="E269" t="s">
        <v>792</v>
      </c>
      <c r="F269" t="str">
        <f>IF(ISERROR(VLOOKUP(Transaktionen[[#This Row],[Transaktionen]],BTT[Verwendete Transaktion (Pflichtauswahl)],1,FALSE)),"nein","ja")</f>
        <v>nein</v>
      </c>
      <c r="G269" t="s">
        <v>4654</v>
      </c>
    </row>
    <row r="270" spans="1:7" hidden="1">
      <c r="A270" t="s">
        <v>5006</v>
      </c>
      <c r="B270" t="s">
        <v>5007</v>
      </c>
      <c r="C270" t="s">
        <v>5</v>
      </c>
      <c r="D270" s="12" t="s">
        <v>792</v>
      </c>
      <c r="E270" t="s">
        <v>792</v>
      </c>
      <c r="F270" t="str">
        <f>IF(ISERROR(VLOOKUP(Transaktionen[[#This Row],[Transaktionen]],BTT[Verwendete Transaktion (Pflichtauswahl)],1,FALSE)),"nein","ja")</f>
        <v>nein</v>
      </c>
      <c r="G270" t="s">
        <v>4654</v>
      </c>
    </row>
    <row r="271" spans="1:7" hidden="1">
      <c r="A271" t="s">
        <v>5008</v>
      </c>
      <c r="B271" t="s">
        <v>5009</v>
      </c>
      <c r="C271" t="s">
        <v>5</v>
      </c>
      <c r="D271" s="12" t="s">
        <v>792</v>
      </c>
      <c r="E271" t="s">
        <v>792</v>
      </c>
      <c r="F271" t="str">
        <f>IF(ISERROR(VLOOKUP(Transaktionen[[#This Row],[Transaktionen]],BTT[Verwendete Transaktion (Pflichtauswahl)],1,FALSE)),"nein","ja")</f>
        <v>nein</v>
      </c>
      <c r="G271" t="s">
        <v>4654</v>
      </c>
    </row>
    <row r="272" spans="1:7" hidden="1">
      <c r="A272" t="s">
        <v>5010</v>
      </c>
      <c r="B272" t="s">
        <v>5011</v>
      </c>
      <c r="C272" t="s">
        <v>5</v>
      </c>
      <c r="D272" s="12" t="s">
        <v>792</v>
      </c>
      <c r="E272" t="s">
        <v>792</v>
      </c>
      <c r="F272" t="str">
        <f>IF(ISERROR(VLOOKUP(Transaktionen[[#This Row],[Transaktionen]],BTT[Verwendete Transaktion (Pflichtauswahl)],1,FALSE)),"nein","ja")</f>
        <v>nein</v>
      </c>
      <c r="G272" t="s">
        <v>4654</v>
      </c>
    </row>
    <row r="273" spans="1:7" hidden="1">
      <c r="A273" t="s">
        <v>5012</v>
      </c>
      <c r="B273" t="s">
        <v>5013</v>
      </c>
      <c r="C273" t="s">
        <v>5</v>
      </c>
      <c r="D273" s="12" t="s">
        <v>792</v>
      </c>
      <c r="E273" t="s">
        <v>792</v>
      </c>
      <c r="F273" t="str">
        <f>IF(ISERROR(VLOOKUP(Transaktionen[[#This Row],[Transaktionen]],BTT[Verwendete Transaktion (Pflichtauswahl)],1,FALSE)),"nein","ja")</f>
        <v>nein</v>
      </c>
      <c r="G273" t="s">
        <v>4654</v>
      </c>
    </row>
    <row r="274" spans="1:7" hidden="1">
      <c r="A274" t="s">
        <v>5014</v>
      </c>
      <c r="B274" t="s">
        <v>5015</v>
      </c>
      <c r="C274" t="s">
        <v>5</v>
      </c>
      <c r="D274" s="12" t="s">
        <v>792</v>
      </c>
      <c r="E274" t="s">
        <v>792</v>
      </c>
      <c r="F274" t="str">
        <f>IF(ISERROR(VLOOKUP(Transaktionen[[#This Row],[Transaktionen]],BTT[Verwendete Transaktion (Pflichtauswahl)],1,FALSE)),"nein","ja")</f>
        <v>nein</v>
      </c>
      <c r="G274" t="s">
        <v>4654</v>
      </c>
    </row>
    <row r="275" spans="1:7" hidden="1">
      <c r="A275" t="s">
        <v>5016</v>
      </c>
      <c r="B275" t="s">
        <v>5017</v>
      </c>
      <c r="C275" t="s">
        <v>5</v>
      </c>
      <c r="D275" s="12" t="s">
        <v>792</v>
      </c>
      <c r="E275" t="s">
        <v>792</v>
      </c>
      <c r="F275" t="str">
        <f>IF(ISERROR(VLOOKUP(Transaktionen[[#This Row],[Transaktionen]],BTT[Verwendete Transaktion (Pflichtauswahl)],1,FALSE)),"nein","ja")</f>
        <v>nein</v>
      </c>
      <c r="G275" t="s">
        <v>4654</v>
      </c>
    </row>
    <row r="276" spans="1:7" hidden="1">
      <c r="A276" t="s">
        <v>5018</v>
      </c>
      <c r="B276" t="s">
        <v>5019</v>
      </c>
      <c r="C276" t="s">
        <v>5</v>
      </c>
      <c r="D276" s="12" t="s">
        <v>792</v>
      </c>
      <c r="E276" t="s">
        <v>792</v>
      </c>
      <c r="F276" t="str">
        <f>IF(ISERROR(VLOOKUP(Transaktionen[[#This Row],[Transaktionen]],BTT[Verwendete Transaktion (Pflichtauswahl)],1,FALSE)),"nein","ja")</f>
        <v>nein</v>
      </c>
      <c r="G276" t="s">
        <v>4654</v>
      </c>
    </row>
    <row r="277" spans="1:7" hidden="1">
      <c r="A277" t="s">
        <v>5020</v>
      </c>
      <c r="B277" t="s">
        <v>5021</v>
      </c>
      <c r="C277" t="s">
        <v>5</v>
      </c>
      <c r="D277" s="12" t="s">
        <v>792</v>
      </c>
      <c r="E277" t="s">
        <v>792</v>
      </c>
      <c r="F277" t="str">
        <f>IF(ISERROR(VLOOKUP(Transaktionen[[#This Row],[Transaktionen]],BTT[Verwendete Transaktion (Pflichtauswahl)],1,FALSE)),"nein","ja")</f>
        <v>nein</v>
      </c>
      <c r="G277" t="s">
        <v>4654</v>
      </c>
    </row>
    <row r="278" spans="1:7" hidden="1">
      <c r="A278" t="s">
        <v>5022</v>
      </c>
      <c r="B278" t="s">
        <v>5023</v>
      </c>
      <c r="C278" t="s">
        <v>5</v>
      </c>
      <c r="D278" s="12" t="s">
        <v>792</v>
      </c>
      <c r="E278" t="s">
        <v>792</v>
      </c>
      <c r="F278" t="str">
        <f>IF(ISERROR(VLOOKUP(Transaktionen[[#This Row],[Transaktionen]],BTT[Verwendete Transaktion (Pflichtauswahl)],1,FALSE)),"nein","ja")</f>
        <v>nein</v>
      </c>
      <c r="G278" t="s">
        <v>4654</v>
      </c>
    </row>
    <row r="279" spans="1:7" hidden="1">
      <c r="A279" t="s">
        <v>5024</v>
      </c>
      <c r="B279" t="s">
        <v>5025</v>
      </c>
      <c r="C279" t="s">
        <v>5</v>
      </c>
      <c r="D279" s="12" t="s">
        <v>792</v>
      </c>
      <c r="E279" t="s">
        <v>792</v>
      </c>
      <c r="F279" t="str">
        <f>IF(ISERROR(VLOOKUP(Transaktionen[[#This Row],[Transaktionen]],BTT[Verwendete Transaktion (Pflichtauswahl)],1,FALSE)),"nein","ja")</f>
        <v>nein</v>
      </c>
      <c r="G279" t="s">
        <v>4654</v>
      </c>
    </row>
    <row r="280" spans="1:7" hidden="1">
      <c r="A280" t="s">
        <v>5026</v>
      </c>
      <c r="B280" t="s">
        <v>5027</v>
      </c>
      <c r="C280" t="s">
        <v>5</v>
      </c>
      <c r="D280" s="12" t="s">
        <v>792</v>
      </c>
      <c r="E280" t="s">
        <v>792</v>
      </c>
      <c r="F280" t="str">
        <f>IF(ISERROR(VLOOKUP(Transaktionen[[#This Row],[Transaktionen]],BTT[Verwendete Transaktion (Pflichtauswahl)],1,FALSE)),"nein","ja")</f>
        <v>nein</v>
      </c>
      <c r="G280" t="s">
        <v>4654</v>
      </c>
    </row>
    <row r="281" spans="1:7" hidden="1">
      <c r="A281" t="s">
        <v>5028</v>
      </c>
      <c r="B281" t="s">
        <v>5029</v>
      </c>
      <c r="C281" t="s">
        <v>5</v>
      </c>
      <c r="D281" s="12" t="s">
        <v>792</v>
      </c>
      <c r="E281" t="s">
        <v>792</v>
      </c>
      <c r="F281" t="str">
        <f>IF(ISERROR(VLOOKUP(Transaktionen[[#This Row],[Transaktionen]],BTT[Verwendete Transaktion (Pflichtauswahl)],1,FALSE)),"nein","ja")</f>
        <v>nein</v>
      </c>
      <c r="G281" t="s">
        <v>4654</v>
      </c>
    </row>
    <row r="282" spans="1:7" hidden="1">
      <c r="A282" t="s">
        <v>5030</v>
      </c>
      <c r="B282" t="s">
        <v>5031</v>
      </c>
      <c r="C282" t="s">
        <v>5</v>
      </c>
      <c r="D282" s="12" t="s">
        <v>792</v>
      </c>
      <c r="E282" t="s">
        <v>792</v>
      </c>
      <c r="F282" t="str">
        <f>IF(ISERROR(VLOOKUP(Transaktionen[[#This Row],[Transaktionen]],BTT[Verwendete Transaktion (Pflichtauswahl)],1,FALSE)),"nein","ja")</f>
        <v>nein</v>
      </c>
      <c r="G282" t="s">
        <v>4654</v>
      </c>
    </row>
    <row r="283" spans="1:7" hidden="1">
      <c r="A283" t="s">
        <v>5032</v>
      </c>
      <c r="B283" t="s">
        <v>5033</v>
      </c>
      <c r="C283" t="s">
        <v>5</v>
      </c>
      <c r="D283" s="12" t="s">
        <v>792</v>
      </c>
      <c r="E283" t="s">
        <v>792</v>
      </c>
      <c r="F283" t="str">
        <f>IF(ISERROR(VLOOKUP(Transaktionen[[#This Row],[Transaktionen]],BTT[Verwendete Transaktion (Pflichtauswahl)],1,FALSE)),"nein","ja")</f>
        <v>nein</v>
      </c>
      <c r="G283" t="s">
        <v>4654</v>
      </c>
    </row>
    <row r="284" spans="1:7" hidden="1">
      <c r="A284" t="s">
        <v>5034</v>
      </c>
      <c r="B284" t="s">
        <v>5035</v>
      </c>
      <c r="C284" t="s">
        <v>5</v>
      </c>
      <c r="D284" s="12" t="s">
        <v>792</v>
      </c>
      <c r="E284" t="s">
        <v>792</v>
      </c>
      <c r="F284" t="str">
        <f>IF(ISERROR(VLOOKUP(Transaktionen[[#This Row],[Transaktionen]],BTT[Verwendete Transaktion (Pflichtauswahl)],1,FALSE)),"nein","ja")</f>
        <v>nein</v>
      </c>
      <c r="G284" t="s">
        <v>4654</v>
      </c>
    </row>
    <row r="285" spans="1:7" hidden="1">
      <c r="A285" t="s">
        <v>489</v>
      </c>
      <c r="B285" t="s">
        <v>5036</v>
      </c>
      <c r="C285" t="s">
        <v>5</v>
      </c>
      <c r="D285" s="12">
        <v>8</v>
      </c>
      <c r="E285" t="s">
        <v>4642</v>
      </c>
      <c r="F285" t="str">
        <f>IF(ISERROR(VLOOKUP(Transaktionen[[#This Row],[Transaktionen]],BTT[Verwendete Transaktion (Pflichtauswahl)],1,FALSE)),"nein","ja")</f>
        <v>ja</v>
      </c>
    </row>
    <row r="286" spans="1:7" hidden="1">
      <c r="A286" t="s">
        <v>5037</v>
      </c>
      <c r="B286" t="s">
        <v>5038</v>
      </c>
      <c r="C286" t="s">
        <v>5</v>
      </c>
      <c r="D286" s="12" t="s">
        <v>792</v>
      </c>
      <c r="E286" t="s">
        <v>792</v>
      </c>
      <c r="F286" t="str">
        <f>IF(ISERROR(VLOOKUP(Transaktionen[[#This Row],[Transaktionen]],BTT[Verwendete Transaktion (Pflichtauswahl)],1,FALSE)),"nein","ja")</f>
        <v>nein</v>
      </c>
      <c r="G286" t="s">
        <v>4654</v>
      </c>
    </row>
    <row r="287" spans="1:7" hidden="1">
      <c r="A287" t="s">
        <v>5039</v>
      </c>
      <c r="B287" t="s">
        <v>5040</v>
      </c>
      <c r="C287" t="s">
        <v>5</v>
      </c>
      <c r="D287" s="12" t="s">
        <v>792</v>
      </c>
      <c r="E287" t="s">
        <v>792</v>
      </c>
      <c r="F287" t="str">
        <f>IF(ISERROR(VLOOKUP(Transaktionen[[#This Row],[Transaktionen]],BTT[Verwendete Transaktion (Pflichtauswahl)],1,FALSE)),"nein","ja")</f>
        <v>nein</v>
      </c>
      <c r="G287" t="s">
        <v>4654</v>
      </c>
    </row>
    <row r="288" spans="1:7" hidden="1">
      <c r="A288" t="s">
        <v>491</v>
      </c>
      <c r="B288" t="s">
        <v>5041</v>
      </c>
      <c r="C288" t="s">
        <v>5</v>
      </c>
      <c r="D288" s="12">
        <v>237</v>
      </c>
      <c r="E288" t="s">
        <v>4642</v>
      </c>
      <c r="F288" t="str">
        <f>IF(ISERROR(VLOOKUP(Transaktionen[[#This Row],[Transaktionen]],BTT[Verwendete Transaktion (Pflichtauswahl)],1,FALSE)),"nein","ja")</f>
        <v>ja</v>
      </c>
    </row>
    <row r="289" spans="1:7" hidden="1">
      <c r="A289" t="s">
        <v>5042</v>
      </c>
      <c r="B289" t="s">
        <v>5043</v>
      </c>
      <c r="C289" t="s">
        <v>5</v>
      </c>
      <c r="D289" s="12" t="s">
        <v>792</v>
      </c>
      <c r="E289" t="s">
        <v>792</v>
      </c>
      <c r="F289" t="str">
        <f>IF(ISERROR(VLOOKUP(Transaktionen[[#This Row],[Transaktionen]],BTT[Verwendete Transaktion (Pflichtauswahl)],1,FALSE)),"nein","ja")</f>
        <v>nein</v>
      </c>
      <c r="G289" t="s">
        <v>4654</v>
      </c>
    </row>
    <row r="290" spans="1:7" hidden="1">
      <c r="A290" t="s">
        <v>5044</v>
      </c>
      <c r="B290" t="s">
        <v>5045</v>
      </c>
      <c r="C290" t="s">
        <v>5</v>
      </c>
      <c r="D290" s="12" t="s">
        <v>792</v>
      </c>
      <c r="E290" t="s">
        <v>792</v>
      </c>
      <c r="F290" t="str">
        <f>IF(ISERROR(VLOOKUP(Transaktionen[[#This Row],[Transaktionen]],BTT[Verwendete Transaktion (Pflichtauswahl)],1,FALSE)),"nein","ja")</f>
        <v>nein</v>
      </c>
      <c r="G290" t="s">
        <v>4654</v>
      </c>
    </row>
    <row r="291" spans="1:7" hidden="1">
      <c r="A291" t="s">
        <v>5046</v>
      </c>
      <c r="B291" t="s">
        <v>5047</v>
      </c>
      <c r="C291" t="s">
        <v>5</v>
      </c>
      <c r="D291" s="12" t="s">
        <v>792</v>
      </c>
      <c r="E291" t="s">
        <v>792</v>
      </c>
      <c r="F291" t="str">
        <f>IF(ISERROR(VLOOKUP(Transaktionen[[#This Row],[Transaktionen]],BTT[Verwendete Transaktion (Pflichtauswahl)],1,FALSE)),"nein","ja")</f>
        <v>nein</v>
      </c>
      <c r="G291" t="s">
        <v>4654</v>
      </c>
    </row>
    <row r="292" spans="1:7" hidden="1">
      <c r="A292" t="s">
        <v>5048</v>
      </c>
      <c r="B292" t="s">
        <v>5049</v>
      </c>
      <c r="C292" t="s">
        <v>5</v>
      </c>
      <c r="D292" s="12" t="s">
        <v>792</v>
      </c>
      <c r="E292" t="s">
        <v>792</v>
      </c>
      <c r="F292" t="str">
        <f>IF(ISERROR(VLOOKUP(Transaktionen[[#This Row],[Transaktionen]],BTT[Verwendete Transaktion (Pflichtauswahl)],1,FALSE)),"nein","ja")</f>
        <v>nein</v>
      </c>
      <c r="G292" t="s">
        <v>4654</v>
      </c>
    </row>
    <row r="293" spans="1:7" hidden="1">
      <c r="A293" t="s">
        <v>5050</v>
      </c>
      <c r="B293" t="s">
        <v>5051</v>
      </c>
      <c r="C293" t="s">
        <v>5</v>
      </c>
      <c r="D293" s="12" t="s">
        <v>792</v>
      </c>
      <c r="E293" t="s">
        <v>792</v>
      </c>
      <c r="F293" t="str">
        <f>IF(ISERROR(VLOOKUP(Transaktionen[[#This Row],[Transaktionen]],BTT[Verwendete Transaktion (Pflichtauswahl)],1,FALSE)),"nein","ja")</f>
        <v>nein</v>
      </c>
      <c r="G293" t="s">
        <v>4654</v>
      </c>
    </row>
    <row r="294" spans="1:7" hidden="1">
      <c r="A294" t="s">
        <v>493</v>
      </c>
      <c r="B294" t="s">
        <v>5052</v>
      </c>
      <c r="C294" t="s">
        <v>5</v>
      </c>
      <c r="D294" s="12">
        <v>6</v>
      </c>
      <c r="E294" t="s">
        <v>4642</v>
      </c>
      <c r="F294" t="str">
        <f>IF(ISERROR(VLOOKUP(Transaktionen[[#This Row],[Transaktionen]],BTT[Verwendete Transaktion (Pflichtauswahl)],1,FALSE)),"nein","ja")</f>
        <v>ja</v>
      </c>
    </row>
    <row r="295" spans="1:7" hidden="1">
      <c r="A295" t="s">
        <v>5053</v>
      </c>
      <c r="B295" t="s">
        <v>5054</v>
      </c>
      <c r="C295" t="s">
        <v>5</v>
      </c>
      <c r="D295" s="12" t="s">
        <v>792</v>
      </c>
      <c r="E295" t="s">
        <v>792</v>
      </c>
      <c r="F295" t="str">
        <f>IF(ISERROR(VLOOKUP(Transaktionen[[#This Row],[Transaktionen]],BTT[Verwendete Transaktion (Pflichtauswahl)],1,FALSE)),"nein","ja")</f>
        <v>nein</v>
      </c>
      <c r="G295" t="s">
        <v>4654</v>
      </c>
    </row>
    <row r="296" spans="1:7" hidden="1">
      <c r="A296" t="s">
        <v>5055</v>
      </c>
      <c r="B296" t="s">
        <v>5056</v>
      </c>
      <c r="C296" t="s">
        <v>5</v>
      </c>
      <c r="D296" s="12" t="s">
        <v>792</v>
      </c>
      <c r="E296" t="s">
        <v>792</v>
      </c>
      <c r="F296" t="str">
        <f>IF(ISERROR(VLOOKUP(Transaktionen[[#This Row],[Transaktionen]],BTT[Verwendete Transaktion (Pflichtauswahl)],1,FALSE)),"nein","ja")</f>
        <v>nein</v>
      </c>
      <c r="G296" t="s">
        <v>4654</v>
      </c>
    </row>
    <row r="297" spans="1:7" hidden="1">
      <c r="A297" t="s">
        <v>5057</v>
      </c>
      <c r="B297" t="s">
        <v>5058</v>
      </c>
      <c r="C297" t="s">
        <v>5</v>
      </c>
      <c r="D297" s="12" t="s">
        <v>792</v>
      </c>
      <c r="E297" t="s">
        <v>792</v>
      </c>
      <c r="F297" t="str">
        <f>IF(ISERROR(VLOOKUP(Transaktionen[[#This Row],[Transaktionen]],BTT[Verwendete Transaktion (Pflichtauswahl)],1,FALSE)),"nein","ja")</f>
        <v>nein</v>
      </c>
      <c r="G297" t="s">
        <v>4654</v>
      </c>
    </row>
    <row r="298" spans="1:7" hidden="1">
      <c r="A298" t="s">
        <v>5059</v>
      </c>
      <c r="B298" t="s">
        <v>5060</v>
      </c>
      <c r="C298" t="s">
        <v>5</v>
      </c>
      <c r="D298" s="12" t="s">
        <v>792</v>
      </c>
      <c r="E298" t="s">
        <v>792</v>
      </c>
      <c r="F298" t="str">
        <f>IF(ISERROR(VLOOKUP(Transaktionen[[#This Row],[Transaktionen]],BTT[Verwendete Transaktion (Pflichtauswahl)],1,FALSE)),"nein","ja")</f>
        <v>nein</v>
      </c>
      <c r="G298" t="s">
        <v>4654</v>
      </c>
    </row>
    <row r="299" spans="1:7" hidden="1">
      <c r="A299" t="s">
        <v>5061</v>
      </c>
      <c r="B299" t="s">
        <v>5062</v>
      </c>
      <c r="C299" t="s">
        <v>5</v>
      </c>
      <c r="D299" s="12" t="s">
        <v>792</v>
      </c>
      <c r="E299" t="s">
        <v>792</v>
      </c>
      <c r="F299" t="str">
        <f>IF(ISERROR(VLOOKUP(Transaktionen[[#This Row],[Transaktionen]],BTT[Verwendete Transaktion (Pflichtauswahl)],1,FALSE)),"nein","ja")</f>
        <v>nein</v>
      </c>
      <c r="G299" t="s">
        <v>4654</v>
      </c>
    </row>
    <row r="300" spans="1:7" hidden="1">
      <c r="A300" t="s">
        <v>5063</v>
      </c>
      <c r="B300" t="s">
        <v>5064</v>
      </c>
      <c r="C300" t="s">
        <v>5</v>
      </c>
      <c r="D300" s="12" t="s">
        <v>792</v>
      </c>
      <c r="E300" t="s">
        <v>792</v>
      </c>
      <c r="F300" t="str">
        <f>IF(ISERROR(VLOOKUP(Transaktionen[[#This Row],[Transaktionen]],BTT[Verwendete Transaktion (Pflichtauswahl)],1,FALSE)),"nein","ja")</f>
        <v>nein</v>
      </c>
      <c r="G300" t="s">
        <v>4654</v>
      </c>
    </row>
    <row r="301" spans="1:7" hidden="1">
      <c r="A301" t="s">
        <v>5065</v>
      </c>
      <c r="B301" t="s">
        <v>5066</v>
      </c>
      <c r="C301" t="s">
        <v>5</v>
      </c>
      <c r="D301" s="12" t="s">
        <v>792</v>
      </c>
      <c r="E301" t="s">
        <v>792</v>
      </c>
      <c r="F301" t="str">
        <f>IF(ISERROR(VLOOKUP(Transaktionen[[#This Row],[Transaktionen]],BTT[Verwendete Transaktion (Pflichtauswahl)],1,FALSE)),"nein","ja")</f>
        <v>nein</v>
      </c>
      <c r="G301" t="s">
        <v>4654</v>
      </c>
    </row>
    <row r="302" spans="1:7" hidden="1">
      <c r="A302" t="s">
        <v>5067</v>
      </c>
      <c r="B302" t="s">
        <v>5068</v>
      </c>
      <c r="C302" t="s">
        <v>5</v>
      </c>
      <c r="D302" s="12" t="s">
        <v>792</v>
      </c>
      <c r="E302" t="s">
        <v>792</v>
      </c>
      <c r="F302" t="str">
        <f>IF(ISERROR(VLOOKUP(Transaktionen[[#This Row],[Transaktionen]],BTT[Verwendete Transaktion (Pflichtauswahl)],1,FALSE)),"nein","ja")</f>
        <v>nein</v>
      </c>
      <c r="G302" t="s">
        <v>4654</v>
      </c>
    </row>
    <row r="303" spans="1:7" hidden="1">
      <c r="A303" t="s">
        <v>5069</v>
      </c>
      <c r="B303" t="s">
        <v>5070</v>
      </c>
      <c r="C303" t="s">
        <v>5</v>
      </c>
      <c r="D303" s="12" t="s">
        <v>792</v>
      </c>
      <c r="E303" t="s">
        <v>792</v>
      </c>
      <c r="F303" t="str">
        <f>IF(ISERROR(VLOOKUP(Transaktionen[[#This Row],[Transaktionen]],BTT[Verwendete Transaktion (Pflichtauswahl)],1,FALSE)),"nein","ja")</f>
        <v>nein</v>
      </c>
      <c r="G303" t="s">
        <v>4654</v>
      </c>
    </row>
    <row r="304" spans="1:7" hidden="1">
      <c r="A304" t="s">
        <v>5071</v>
      </c>
      <c r="B304" t="s">
        <v>5072</v>
      </c>
      <c r="C304" t="s">
        <v>5</v>
      </c>
      <c r="D304" s="12" t="s">
        <v>792</v>
      </c>
      <c r="E304" t="s">
        <v>792</v>
      </c>
      <c r="F304" t="str">
        <f>IF(ISERROR(VLOOKUP(Transaktionen[[#This Row],[Transaktionen]],BTT[Verwendete Transaktion (Pflichtauswahl)],1,FALSE)),"nein","ja")</f>
        <v>nein</v>
      </c>
      <c r="G304" t="s">
        <v>4654</v>
      </c>
    </row>
    <row r="305" spans="1:7" hidden="1">
      <c r="A305" t="s">
        <v>5073</v>
      </c>
      <c r="B305" t="s">
        <v>5074</v>
      </c>
      <c r="C305" t="s">
        <v>5</v>
      </c>
      <c r="D305" s="12" t="s">
        <v>792</v>
      </c>
      <c r="E305" t="s">
        <v>792</v>
      </c>
      <c r="F305" t="str">
        <f>IF(ISERROR(VLOOKUP(Transaktionen[[#This Row],[Transaktionen]],BTT[Verwendete Transaktion (Pflichtauswahl)],1,FALSE)),"nein","ja")</f>
        <v>nein</v>
      </c>
      <c r="G305" t="s">
        <v>4654</v>
      </c>
    </row>
    <row r="306" spans="1:7" hidden="1">
      <c r="A306" t="s">
        <v>5075</v>
      </c>
      <c r="B306" t="s">
        <v>5076</v>
      </c>
      <c r="C306" t="s">
        <v>5</v>
      </c>
      <c r="D306" s="12" t="s">
        <v>792</v>
      </c>
      <c r="E306" t="s">
        <v>792</v>
      </c>
      <c r="F306" t="str">
        <f>IF(ISERROR(VLOOKUP(Transaktionen[[#This Row],[Transaktionen]],BTT[Verwendete Transaktion (Pflichtauswahl)],1,FALSE)),"nein","ja")</f>
        <v>nein</v>
      </c>
      <c r="G306" t="s">
        <v>4654</v>
      </c>
    </row>
    <row r="307" spans="1:7" hidden="1">
      <c r="A307" t="s">
        <v>5077</v>
      </c>
      <c r="B307" t="s">
        <v>5078</v>
      </c>
      <c r="C307" t="s">
        <v>5</v>
      </c>
      <c r="D307" s="12" t="s">
        <v>792</v>
      </c>
      <c r="E307" t="s">
        <v>792</v>
      </c>
      <c r="F307" t="str">
        <f>IF(ISERROR(VLOOKUP(Transaktionen[[#This Row],[Transaktionen]],BTT[Verwendete Transaktion (Pflichtauswahl)],1,FALSE)),"nein","ja")</f>
        <v>nein</v>
      </c>
      <c r="G307" t="s">
        <v>4654</v>
      </c>
    </row>
    <row r="308" spans="1:7" hidden="1">
      <c r="A308" t="s">
        <v>5079</v>
      </c>
      <c r="B308" t="s">
        <v>5080</v>
      </c>
      <c r="C308" t="s">
        <v>5</v>
      </c>
      <c r="D308" s="12" t="s">
        <v>792</v>
      </c>
      <c r="E308" t="s">
        <v>792</v>
      </c>
      <c r="F308" t="str">
        <f>IF(ISERROR(VLOOKUP(Transaktionen[[#This Row],[Transaktionen]],BTT[Verwendete Transaktion (Pflichtauswahl)],1,FALSE)),"nein","ja")</f>
        <v>nein</v>
      </c>
      <c r="G308" t="s">
        <v>4654</v>
      </c>
    </row>
    <row r="309" spans="1:7" hidden="1">
      <c r="A309" t="s">
        <v>5081</v>
      </c>
      <c r="B309" t="s">
        <v>5082</v>
      </c>
      <c r="C309" t="s">
        <v>5</v>
      </c>
      <c r="D309" s="12" t="s">
        <v>792</v>
      </c>
      <c r="E309" t="s">
        <v>792</v>
      </c>
      <c r="F309" t="str">
        <f>IF(ISERROR(VLOOKUP(Transaktionen[[#This Row],[Transaktionen]],BTT[Verwendete Transaktion (Pflichtauswahl)],1,FALSE)),"nein","ja")</f>
        <v>nein</v>
      </c>
      <c r="G309" t="s">
        <v>4654</v>
      </c>
    </row>
    <row r="310" spans="1:7" hidden="1">
      <c r="A310" t="s">
        <v>5083</v>
      </c>
      <c r="B310" t="s">
        <v>5084</v>
      </c>
      <c r="C310" t="s">
        <v>5</v>
      </c>
      <c r="D310" s="12" t="s">
        <v>792</v>
      </c>
      <c r="E310" t="s">
        <v>792</v>
      </c>
      <c r="F310" t="str">
        <f>IF(ISERROR(VLOOKUP(Transaktionen[[#This Row],[Transaktionen]],BTT[Verwendete Transaktion (Pflichtauswahl)],1,FALSE)),"nein","ja")</f>
        <v>nein</v>
      </c>
      <c r="G310" t="s">
        <v>4654</v>
      </c>
    </row>
    <row r="311" spans="1:7" hidden="1">
      <c r="A311" t="s">
        <v>5085</v>
      </c>
      <c r="B311" t="s">
        <v>5086</v>
      </c>
      <c r="C311" t="s">
        <v>5</v>
      </c>
      <c r="D311" s="12" t="s">
        <v>792</v>
      </c>
      <c r="E311" t="s">
        <v>792</v>
      </c>
      <c r="F311" t="str">
        <f>IF(ISERROR(VLOOKUP(Transaktionen[[#This Row],[Transaktionen]],BTT[Verwendete Transaktion (Pflichtauswahl)],1,FALSE)),"nein","ja")</f>
        <v>nein</v>
      </c>
      <c r="G311" t="s">
        <v>4654</v>
      </c>
    </row>
    <row r="312" spans="1:7" hidden="1">
      <c r="A312" t="s">
        <v>5087</v>
      </c>
      <c r="B312" t="s">
        <v>5088</v>
      </c>
      <c r="C312" t="s">
        <v>5</v>
      </c>
      <c r="D312" s="12" t="s">
        <v>792</v>
      </c>
      <c r="E312" t="s">
        <v>792</v>
      </c>
      <c r="F312" t="str">
        <f>IF(ISERROR(VLOOKUP(Transaktionen[[#This Row],[Transaktionen]],BTT[Verwendete Transaktion (Pflichtauswahl)],1,FALSE)),"nein","ja")</f>
        <v>nein</v>
      </c>
      <c r="G312" t="s">
        <v>4654</v>
      </c>
    </row>
    <row r="313" spans="1:7" hidden="1">
      <c r="A313" t="s">
        <v>5089</v>
      </c>
      <c r="B313" t="s">
        <v>5090</v>
      </c>
      <c r="C313" t="s">
        <v>5</v>
      </c>
      <c r="D313" s="12" t="s">
        <v>792</v>
      </c>
      <c r="E313" t="s">
        <v>792</v>
      </c>
      <c r="F313" t="str">
        <f>IF(ISERROR(VLOOKUP(Transaktionen[[#This Row],[Transaktionen]],BTT[Verwendete Transaktion (Pflichtauswahl)],1,FALSE)),"nein","ja")</f>
        <v>nein</v>
      </c>
      <c r="G313" t="s">
        <v>4654</v>
      </c>
    </row>
    <row r="314" spans="1:7" hidden="1">
      <c r="A314" t="s">
        <v>5091</v>
      </c>
      <c r="B314" t="s">
        <v>5092</v>
      </c>
      <c r="C314" t="s">
        <v>5</v>
      </c>
      <c r="D314" s="12" t="s">
        <v>792</v>
      </c>
      <c r="E314" t="s">
        <v>792</v>
      </c>
      <c r="F314" t="str">
        <f>IF(ISERROR(VLOOKUP(Transaktionen[[#This Row],[Transaktionen]],BTT[Verwendete Transaktion (Pflichtauswahl)],1,FALSE)),"nein","ja")</f>
        <v>nein</v>
      </c>
      <c r="G314" t="s">
        <v>4654</v>
      </c>
    </row>
    <row r="315" spans="1:7" hidden="1">
      <c r="A315" t="s">
        <v>5093</v>
      </c>
      <c r="B315" t="s">
        <v>5094</v>
      </c>
      <c r="C315" t="s">
        <v>5</v>
      </c>
      <c r="D315" s="12" t="s">
        <v>792</v>
      </c>
      <c r="E315" t="s">
        <v>792</v>
      </c>
      <c r="F315" t="str">
        <f>IF(ISERROR(VLOOKUP(Transaktionen[[#This Row],[Transaktionen]],BTT[Verwendete Transaktion (Pflichtauswahl)],1,FALSE)),"nein","ja")</f>
        <v>nein</v>
      </c>
      <c r="G315" t="s">
        <v>4654</v>
      </c>
    </row>
    <row r="316" spans="1:7" hidden="1">
      <c r="A316" t="s">
        <v>5095</v>
      </c>
      <c r="B316" t="s">
        <v>5096</v>
      </c>
      <c r="C316" t="s">
        <v>5</v>
      </c>
      <c r="D316" s="12" t="s">
        <v>792</v>
      </c>
      <c r="E316" t="s">
        <v>792</v>
      </c>
      <c r="F316" t="str">
        <f>IF(ISERROR(VLOOKUP(Transaktionen[[#This Row],[Transaktionen]],BTT[Verwendete Transaktion (Pflichtauswahl)],1,FALSE)),"nein","ja")</f>
        <v>nein</v>
      </c>
      <c r="G316" t="s">
        <v>4654</v>
      </c>
    </row>
    <row r="317" spans="1:7" hidden="1">
      <c r="A317" t="s">
        <v>5097</v>
      </c>
      <c r="B317" t="s">
        <v>5098</v>
      </c>
      <c r="C317" t="s">
        <v>5</v>
      </c>
      <c r="D317" s="12" t="s">
        <v>792</v>
      </c>
      <c r="E317" t="s">
        <v>792</v>
      </c>
      <c r="F317" t="str">
        <f>IF(ISERROR(VLOOKUP(Transaktionen[[#This Row],[Transaktionen]],BTT[Verwendete Transaktion (Pflichtauswahl)],1,FALSE)),"nein","ja")</f>
        <v>nein</v>
      </c>
      <c r="G317" t="s">
        <v>4654</v>
      </c>
    </row>
    <row r="318" spans="1:7" hidden="1">
      <c r="A318" t="s">
        <v>5099</v>
      </c>
      <c r="B318" t="s">
        <v>5100</v>
      </c>
      <c r="C318" t="s">
        <v>5</v>
      </c>
      <c r="D318" s="12" t="s">
        <v>792</v>
      </c>
      <c r="E318" t="s">
        <v>792</v>
      </c>
      <c r="F318" t="str">
        <f>IF(ISERROR(VLOOKUP(Transaktionen[[#This Row],[Transaktionen]],BTT[Verwendete Transaktion (Pflichtauswahl)],1,FALSE)),"nein","ja")</f>
        <v>nein</v>
      </c>
      <c r="G318" t="s">
        <v>4654</v>
      </c>
    </row>
    <row r="319" spans="1:7" hidden="1">
      <c r="A319" t="s">
        <v>5101</v>
      </c>
      <c r="B319" t="s">
        <v>5102</v>
      </c>
      <c r="C319" t="s">
        <v>5</v>
      </c>
      <c r="D319" s="12" t="s">
        <v>792</v>
      </c>
      <c r="E319" t="s">
        <v>792</v>
      </c>
      <c r="F319" t="str">
        <f>IF(ISERROR(VLOOKUP(Transaktionen[[#This Row],[Transaktionen]],BTT[Verwendete Transaktion (Pflichtauswahl)],1,FALSE)),"nein","ja")</f>
        <v>nein</v>
      </c>
      <c r="G319" t="s">
        <v>4654</v>
      </c>
    </row>
    <row r="320" spans="1:7" hidden="1">
      <c r="A320" t="s">
        <v>5103</v>
      </c>
      <c r="B320" t="s">
        <v>5104</v>
      </c>
      <c r="C320" t="s">
        <v>5</v>
      </c>
      <c r="D320" s="12" t="s">
        <v>792</v>
      </c>
      <c r="E320" t="s">
        <v>792</v>
      </c>
      <c r="F320" t="str">
        <f>IF(ISERROR(VLOOKUP(Transaktionen[[#This Row],[Transaktionen]],BTT[Verwendete Transaktion (Pflichtauswahl)],1,FALSE)),"nein","ja")</f>
        <v>nein</v>
      </c>
      <c r="G320" t="s">
        <v>4654</v>
      </c>
    </row>
    <row r="321" spans="1:7" hidden="1">
      <c r="A321" t="s">
        <v>5105</v>
      </c>
      <c r="B321" t="s">
        <v>5106</v>
      </c>
      <c r="C321" t="s">
        <v>5</v>
      </c>
      <c r="D321" s="12" t="s">
        <v>792</v>
      </c>
      <c r="E321" t="s">
        <v>792</v>
      </c>
      <c r="F321" t="str">
        <f>IF(ISERROR(VLOOKUP(Transaktionen[[#This Row],[Transaktionen]],BTT[Verwendete Transaktion (Pflichtauswahl)],1,FALSE)),"nein","ja")</f>
        <v>nein</v>
      </c>
      <c r="G321" t="s">
        <v>4654</v>
      </c>
    </row>
    <row r="322" spans="1:7" hidden="1">
      <c r="A322" t="s">
        <v>5107</v>
      </c>
      <c r="B322" t="s">
        <v>5108</v>
      </c>
      <c r="C322" t="s">
        <v>5</v>
      </c>
      <c r="D322" s="12" t="s">
        <v>792</v>
      </c>
      <c r="E322" t="s">
        <v>792</v>
      </c>
      <c r="F322" t="str">
        <f>IF(ISERROR(VLOOKUP(Transaktionen[[#This Row],[Transaktionen]],BTT[Verwendete Transaktion (Pflichtauswahl)],1,FALSE)),"nein","ja")</f>
        <v>nein</v>
      </c>
      <c r="G322" t="s">
        <v>4654</v>
      </c>
    </row>
    <row r="323" spans="1:7" hidden="1">
      <c r="A323" t="s">
        <v>495</v>
      </c>
      <c r="B323" t="s">
        <v>5109</v>
      </c>
      <c r="C323" t="s">
        <v>5</v>
      </c>
      <c r="D323" s="12">
        <v>6</v>
      </c>
      <c r="E323" t="s">
        <v>4642</v>
      </c>
      <c r="F323" t="str">
        <f>IF(ISERROR(VLOOKUP(Transaktionen[[#This Row],[Transaktionen]],BTT[Verwendete Transaktion (Pflichtauswahl)],1,FALSE)),"nein","ja")</f>
        <v>ja</v>
      </c>
    </row>
    <row r="324" spans="1:7" hidden="1">
      <c r="A324" t="s">
        <v>5110</v>
      </c>
      <c r="B324" t="s">
        <v>5111</v>
      </c>
      <c r="C324" t="s">
        <v>5</v>
      </c>
      <c r="D324" s="12" t="s">
        <v>792</v>
      </c>
      <c r="E324" t="s">
        <v>792</v>
      </c>
      <c r="F324" t="str">
        <f>IF(ISERROR(VLOOKUP(Transaktionen[[#This Row],[Transaktionen]],BTT[Verwendete Transaktion (Pflichtauswahl)],1,FALSE)),"nein","ja")</f>
        <v>nein</v>
      </c>
      <c r="G324" t="s">
        <v>4654</v>
      </c>
    </row>
    <row r="325" spans="1:7" hidden="1">
      <c r="A325" t="s">
        <v>5112</v>
      </c>
      <c r="B325" t="s">
        <v>5113</v>
      </c>
      <c r="C325" t="s">
        <v>5</v>
      </c>
      <c r="D325" s="12" t="s">
        <v>792</v>
      </c>
      <c r="E325" t="s">
        <v>792</v>
      </c>
      <c r="F325" t="str">
        <f>IF(ISERROR(VLOOKUP(Transaktionen[[#This Row],[Transaktionen]],BTT[Verwendete Transaktion (Pflichtauswahl)],1,FALSE)),"nein","ja")</f>
        <v>nein</v>
      </c>
      <c r="G325" t="s">
        <v>4654</v>
      </c>
    </row>
    <row r="326" spans="1:7" hidden="1">
      <c r="A326" t="s">
        <v>5114</v>
      </c>
      <c r="B326" t="s">
        <v>5115</v>
      </c>
      <c r="C326" t="s">
        <v>5</v>
      </c>
      <c r="D326" s="12" t="s">
        <v>792</v>
      </c>
      <c r="E326" t="s">
        <v>792</v>
      </c>
      <c r="F326" t="str">
        <f>IF(ISERROR(VLOOKUP(Transaktionen[[#This Row],[Transaktionen]],BTT[Verwendete Transaktion (Pflichtauswahl)],1,FALSE)),"nein","ja")</f>
        <v>nein</v>
      </c>
      <c r="G326" t="s">
        <v>4654</v>
      </c>
    </row>
    <row r="327" spans="1:7" hidden="1">
      <c r="A327" t="s">
        <v>5116</v>
      </c>
      <c r="B327" t="s">
        <v>5117</v>
      </c>
      <c r="C327" t="s">
        <v>5</v>
      </c>
      <c r="D327" s="12" t="s">
        <v>792</v>
      </c>
      <c r="E327" t="s">
        <v>792</v>
      </c>
      <c r="F327" t="str">
        <f>IF(ISERROR(VLOOKUP(Transaktionen[[#This Row],[Transaktionen]],BTT[Verwendete Transaktion (Pflichtauswahl)],1,FALSE)),"nein","ja")</f>
        <v>nein</v>
      </c>
      <c r="G327" t="s">
        <v>4654</v>
      </c>
    </row>
    <row r="328" spans="1:7" hidden="1">
      <c r="A328" t="s">
        <v>497</v>
      </c>
      <c r="B328" t="s">
        <v>5118</v>
      </c>
      <c r="C328" t="s">
        <v>5</v>
      </c>
      <c r="D328" s="12">
        <v>18</v>
      </c>
      <c r="E328" t="s">
        <v>4642</v>
      </c>
      <c r="F328" t="str">
        <f>IF(ISERROR(VLOOKUP(Transaktionen[[#This Row],[Transaktionen]],BTT[Verwendete Transaktion (Pflichtauswahl)],1,FALSE)),"nein","ja")</f>
        <v>ja</v>
      </c>
    </row>
    <row r="329" spans="1:7" hidden="1">
      <c r="A329" t="s">
        <v>499</v>
      </c>
      <c r="B329" t="s">
        <v>5119</v>
      </c>
      <c r="C329" t="s">
        <v>5</v>
      </c>
      <c r="D329" s="12">
        <v>16</v>
      </c>
      <c r="E329" t="s">
        <v>4642</v>
      </c>
      <c r="F329" t="str">
        <f>IF(ISERROR(VLOOKUP(Transaktionen[[#This Row],[Transaktionen]],BTT[Verwendete Transaktion (Pflichtauswahl)],1,FALSE)),"nein","ja")</f>
        <v>ja</v>
      </c>
    </row>
    <row r="330" spans="1:7" hidden="1">
      <c r="A330" t="s">
        <v>5120</v>
      </c>
      <c r="B330" t="s">
        <v>5121</v>
      </c>
      <c r="C330" t="s">
        <v>5</v>
      </c>
      <c r="D330" s="12" t="s">
        <v>792</v>
      </c>
      <c r="E330" t="s">
        <v>792</v>
      </c>
      <c r="F330" t="str">
        <f>IF(ISERROR(VLOOKUP(Transaktionen[[#This Row],[Transaktionen]],BTT[Verwendete Transaktion (Pflichtauswahl)],1,FALSE)),"nein","ja")</f>
        <v>nein</v>
      </c>
      <c r="G330" t="s">
        <v>4654</v>
      </c>
    </row>
    <row r="331" spans="1:7" hidden="1">
      <c r="A331" t="s">
        <v>5122</v>
      </c>
      <c r="B331" t="s">
        <v>5123</v>
      </c>
      <c r="C331" t="s">
        <v>5</v>
      </c>
      <c r="D331" s="12" t="s">
        <v>792</v>
      </c>
      <c r="E331" t="s">
        <v>792</v>
      </c>
      <c r="F331" t="str">
        <f>IF(ISERROR(VLOOKUP(Transaktionen[[#This Row],[Transaktionen]],BTT[Verwendete Transaktion (Pflichtauswahl)],1,FALSE)),"nein","ja")</f>
        <v>nein</v>
      </c>
      <c r="G331" t="s">
        <v>4654</v>
      </c>
    </row>
    <row r="332" spans="1:7" hidden="1">
      <c r="A332" t="s">
        <v>5124</v>
      </c>
      <c r="B332" t="s">
        <v>5125</v>
      </c>
      <c r="C332" t="s">
        <v>5</v>
      </c>
      <c r="D332" s="12" t="s">
        <v>792</v>
      </c>
      <c r="E332" t="s">
        <v>792</v>
      </c>
      <c r="F332" t="str">
        <f>IF(ISERROR(VLOOKUP(Transaktionen[[#This Row],[Transaktionen]],BTT[Verwendete Transaktion (Pflichtauswahl)],1,FALSE)),"nein","ja")</f>
        <v>nein</v>
      </c>
      <c r="G332" t="s">
        <v>4654</v>
      </c>
    </row>
    <row r="333" spans="1:7" hidden="1">
      <c r="A333" t="s">
        <v>5126</v>
      </c>
      <c r="B333" t="s">
        <v>5127</v>
      </c>
      <c r="C333" t="s">
        <v>5</v>
      </c>
      <c r="D333" s="12" t="s">
        <v>792</v>
      </c>
      <c r="E333" t="s">
        <v>792</v>
      </c>
      <c r="F333" t="str">
        <f>IF(ISERROR(VLOOKUP(Transaktionen[[#This Row],[Transaktionen]],BTT[Verwendete Transaktion (Pflichtauswahl)],1,FALSE)),"nein","ja")</f>
        <v>nein</v>
      </c>
      <c r="G333" t="s">
        <v>4654</v>
      </c>
    </row>
    <row r="334" spans="1:7" hidden="1">
      <c r="A334" t="s">
        <v>5128</v>
      </c>
      <c r="B334" t="s">
        <v>5129</v>
      </c>
      <c r="C334" t="s">
        <v>5</v>
      </c>
      <c r="D334" s="12" t="s">
        <v>792</v>
      </c>
      <c r="E334" t="s">
        <v>792</v>
      </c>
      <c r="F334" t="str">
        <f>IF(ISERROR(VLOOKUP(Transaktionen[[#This Row],[Transaktionen]],BTT[Verwendete Transaktion (Pflichtauswahl)],1,FALSE)),"nein","ja")</f>
        <v>nein</v>
      </c>
      <c r="G334" t="s">
        <v>4654</v>
      </c>
    </row>
    <row r="335" spans="1:7" hidden="1">
      <c r="A335" t="s">
        <v>5130</v>
      </c>
      <c r="B335" t="s">
        <v>5131</v>
      </c>
      <c r="C335" t="s">
        <v>5</v>
      </c>
      <c r="D335" s="12" t="s">
        <v>792</v>
      </c>
      <c r="E335" t="s">
        <v>792</v>
      </c>
      <c r="F335" t="str">
        <f>IF(ISERROR(VLOOKUP(Transaktionen[[#This Row],[Transaktionen]],BTT[Verwendete Transaktion (Pflichtauswahl)],1,FALSE)),"nein","ja")</f>
        <v>nein</v>
      </c>
      <c r="G335" t="s">
        <v>4654</v>
      </c>
    </row>
    <row r="336" spans="1:7" hidden="1">
      <c r="A336" t="s">
        <v>5132</v>
      </c>
      <c r="B336" t="s">
        <v>5133</v>
      </c>
      <c r="C336" t="s">
        <v>5</v>
      </c>
      <c r="D336" s="12" t="s">
        <v>792</v>
      </c>
      <c r="E336" t="s">
        <v>792</v>
      </c>
      <c r="F336" t="str">
        <f>IF(ISERROR(VLOOKUP(Transaktionen[[#This Row],[Transaktionen]],BTT[Verwendete Transaktion (Pflichtauswahl)],1,FALSE)),"nein","ja")</f>
        <v>nein</v>
      </c>
      <c r="G336" t="s">
        <v>4654</v>
      </c>
    </row>
    <row r="337" spans="1:7" hidden="1">
      <c r="A337" t="s">
        <v>5134</v>
      </c>
      <c r="B337" t="s">
        <v>5135</v>
      </c>
      <c r="C337" t="s">
        <v>5</v>
      </c>
      <c r="D337" s="12" t="s">
        <v>792</v>
      </c>
      <c r="E337" t="s">
        <v>792</v>
      </c>
      <c r="F337" t="str">
        <f>IF(ISERROR(VLOOKUP(Transaktionen[[#This Row],[Transaktionen]],BTT[Verwendete Transaktion (Pflichtauswahl)],1,FALSE)),"nein","ja")</f>
        <v>nein</v>
      </c>
      <c r="G337" t="s">
        <v>4654</v>
      </c>
    </row>
    <row r="338" spans="1:7" hidden="1">
      <c r="A338" t="s">
        <v>5136</v>
      </c>
      <c r="B338" t="s">
        <v>5137</v>
      </c>
      <c r="C338" t="s">
        <v>5</v>
      </c>
      <c r="D338" s="12" t="s">
        <v>792</v>
      </c>
      <c r="E338" t="s">
        <v>792</v>
      </c>
      <c r="F338" t="str">
        <f>IF(ISERROR(VLOOKUP(Transaktionen[[#This Row],[Transaktionen]],BTT[Verwendete Transaktion (Pflichtauswahl)],1,FALSE)),"nein","ja")</f>
        <v>nein</v>
      </c>
      <c r="G338" t="s">
        <v>4654</v>
      </c>
    </row>
    <row r="339" spans="1:7" hidden="1">
      <c r="A339" t="s">
        <v>5138</v>
      </c>
      <c r="B339" t="s">
        <v>5139</v>
      </c>
      <c r="C339" t="s">
        <v>5</v>
      </c>
      <c r="D339" s="12" t="s">
        <v>792</v>
      </c>
      <c r="E339" t="s">
        <v>792</v>
      </c>
      <c r="F339" t="str">
        <f>IF(ISERROR(VLOOKUP(Transaktionen[[#This Row],[Transaktionen]],BTT[Verwendete Transaktion (Pflichtauswahl)],1,FALSE)),"nein","ja")</f>
        <v>nein</v>
      </c>
      <c r="G339" t="s">
        <v>4654</v>
      </c>
    </row>
    <row r="340" spans="1:7" hidden="1">
      <c r="A340" t="s">
        <v>5140</v>
      </c>
      <c r="B340" t="s">
        <v>5141</v>
      </c>
      <c r="C340" t="s">
        <v>5</v>
      </c>
      <c r="D340" s="12" t="s">
        <v>792</v>
      </c>
      <c r="E340" t="s">
        <v>792</v>
      </c>
      <c r="F340" t="str">
        <f>IF(ISERROR(VLOOKUP(Transaktionen[[#This Row],[Transaktionen]],BTT[Verwendete Transaktion (Pflichtauswahl)],1,FALSE)),"nein","ja")</f>
        <v>nein</v>
      </c>
      <c r="G340" t="s">
        <v>4654</v>
      </c>
    </row>
    <row r="341" spans="1:7" hidden="1">
      <c r="A341" t="s">
        <v>5142</v>
      </c>
      <c r="B341" t="s">
        <v>5143</v>
      </c>
      <c r="C341" t="s">
        <v>5</v>
      </c>
      <c r="D341" s="12" t="s">
        <v>792</v>
      </c>
      <c r="E341" t="s">
        <v>792</v>
      </c>
      <c r="F341" t="str">
        <f>IF(ISERROR(VLOOKUP(Transaktionen[[#This Row],[Transaktionen]],BTT[Verwendete Transaktion (Pflichtauswahl)],1,FALSE)),"nein","ja")</f>
        <v>nein</v>
      </c>
      <c r="G341" t="s">
        <v>4654</v>
      </c>
    </row>
    <row r="342" spans="1:7" hidden="1">
      <c r="A342" t="s">
        <v>5144</v>
      </c>
      <c r="B342" t="s">
        <v>5145</v>
      </c>
      <c r="C342" t="s">
        <v>5</v>
      </c>
      <c r="D342" s="12" t="s">
        <v>792</v>
      </c>
      <c r="E342" t="s">
        <v>792</v>
      </c>
      <c r="F342" t="str">
        <f>IF(ISERROR(VLOOKUP(Transaktionen[[#This Row],[Transaktionen]],BTT[Verwendete Transaktion (Pflichtauswahl)],1,FALSE)),"nein","ja")</f>
        <v>nein</v>
      </c>
      <c r="G342" t="s">
        <v>4654</v>
      </c>
    </row>
    <row r="343" spans="1:7" hidden="1">
      <c r="A343" t="s">
        <v>5146</v>
      </c>
      <c r="B343" t="s">
        <v>5147</v>
      </c>
      <c r="C343" t="s">
        <v>5</v>
      </c>
      <c r="D343" s="12" t="s">
        <v>792</v>
      </c>
      <c r="E343" t="s">
        <v>792</v>
      </c>
      <c r="F343" t="str">
        <f>IF(ISERROR(VLOOKUP(Transaktionen[[#This Row],[Transaktionen]],BTT[Verwendete Transaktion (Pflichtauswahl)],1,FALSE)),"nein","ja")</f>
        <v>nein</v>
      </c>
      <c r="G343" t="s">
        <v>4654</v>
      </c>
    </row>
    <row r="344" spans="1:7" hidden="1">
      <c r="A344" t="s">
        <v>5148</v>
      </c>
      <c r="B344" t="s">
        <v>5149</v>
      </c>
      <c r="C344" t="s">
        <v>5</v>
      </c>
      <c r="D344" s="12" t="s">
        <v>792</v>
      </c>
      <c r="E344" t="s">
        <v>792</v>
      </c>
      <c r="F344" t="str">
        <f>IF(ISERROR(VLOOKUP(Transaktionen[[#This Row],[Transaktionen]],BTT[Verwendete Transaktion (Pflichtauswahl)],1,FALSE)),"nein","ja")</f>
        <v>nein</v>
      </c>
      <c r="G344" t="s">
        <v>4654</v>
      </c>
    </row>
    <row r="345" spans="1:7" hidden="1">
      <c r="A345" t="s">
        <v>5150</v>
      </c>
      <c r="B345" t="s">
        <v>5151</v>
      </c>
      <c r="C345" t="s">
        <v>5</v>
      </c>
      <c r="D345" s="12" t="s">
        <v>792</v>
      </c>
      <c r="E345" t="s">
        <v>792</v>
      </c>
      <c r="F345" t="str">
        <f>IF(ISERROR(VLOOKUP(Transaktionen[[#This Row],[Transaktionen]],BTT[Verwendete Transaktion (Pflichtauswahl)],1,FALSE)),"nein","ja")</f>
        <v>nein</v>
      </c>
      <c r="G345" t="s">
        <v>4654</v>
      </c>
    </row>
    <row r="346" spans="1:7" hidden="1">
      <c r="A346" t="s">
        <v>5152</v>
      </c>
      <c r="B346" t="s">
        <v>5153</v>
      </c>
      <c r="C346" t="s">
        <v>5</v>
      </c>
      <c r="D346" s="12" t="s">
        <v>792</v>
      </c>
      <c r="E346" t="s">
        <v>792</v>
      </c>
      <c r="F346" t="str">
        <f>IF(ISERROR(VLOOKUP(Transaktionen[[#This Row],[Transaktionen]],BTT[Verwendete Transaktion (Pflichtauswahl)],1,FALSE)),"nein","ja")</f>
        <v>nein</v>
      </c>
      <c r="G346" t="s">
        <v>4654</v>
      </c>
    </row>
    <row r="347" spans="1:7" hidden="1">
      <c r="A347" t="s">
        <v>5154</v>
      </c>
      <c r="B347" t="s">
        <v>5155</v>
      </c>
      <c r="C347" t="s">
        <v>5</v>
      </c>
      <c r="D347" s="12" t="s">
        <v>792</v>
      </c>
      <c r="E347" t="s">
        <v>792</v>
      </c>
      <c r="F347" t="str">
        <f>IF(ISERROR(VLOOKUP(Transaktionen[[#This Row],[Transaktionen]],BTT[Verwendete Transaktion (Pflichtauswahl)],1,FALSE)),"nein","ja")</f>
        <v>nein</v>
      </c>
      <c r="G347" t="s">
        <v>4654</v>
      </c>
    </row>
    <row r="348" spans="1:7" hidden="1">
      <c r="A348" t="s">
        <v>5156</v>
      </c>
      <c r="B348" t="s">
        <v>5157</v>
      </c>
      <c r="C348" t="s">
        <v>5</v>
      </c>
      <c r="D348" s="12" t="s">
        <v>792</v>
      </c>
      <c r="E348" t="s">
        <v>792</v>
      </c>
      <c r="F348" t="str">
        <f>IF(ISERROR(VLOOKUP(Transaktionen[[#This Row],[Transaktionen]],BTT[Verwendete Transaktion (Pflichtauswahl)],1,FALSE)),"nein","ja")</f>
        <v>nein</v>
      </c>
      <c r="G348" t="s">
        <v>4654</v>
      </c>
    </row>
    <row r="349" spans="1:7" hidden="1">
      <c r="A349" t="s">
        <v>5158</v>
      </c>
      <c r="B349" t="s">
        <v>5159</v>
      </c>
      <c r="C349" t="s">
        <v>5</v>
      </c>
      <c r="D349" s="12" t="s">
        <v>792</v>
      </c>
      <c r="E349" t="s">
        <v>792</v>
      </c>
      <c r="F349" t="str">
        <f>IF(ISERROR(VLOOKUP(Transaktionen[[#This Row],[Transaktionen]],BTT[Verwendete Transaktion (Pflichtauswahl)],1,FALSE)),"nein","ja")</f>
        <v>nein</v>
      </c>
      <c r="G349" t="s">
        <v>4654</v>
      </c>
    </row>
    <row r="350" spans="1:7" hidden="1">
      <c r="A350" t="s">
        <v>5160</v>
      </c>
      <c r="B350" t="s">
        <v>5161</v>
      </c>
      <c r="C350" t="s">
        <v>5</v>
      </c>
      <c r="D350" s="12" t="s">
        <v>792</v>
      </c>
      <c r="E350" t="s">
        <v>792</v>
      </c>
      <c r="F350" t="str">
        <f>IF(ISERROR(VLOOKUP(Transaktionen[[#This Row],[Transaktionen]],BTT[Verwendete Transaktion (Pflichtauswahl)],1,FALSE)),"nein","ja")</f>
        <v>nein</v>
      </c>
      <c r="G350" t="s">
        <v>4654</v>
      </c>
    </row>
    <row r="351" spans="1:7" hidden="1">
      <c r="A351" t="s">
        <v>5162</v>
      </c>
      <c r="B351" t="s">
        <v>5163</v>
      </c>
      <c r="C351" t="s">
        <v>5</v>
      </c>
      <c r="D351" s="12" t="s">
        <v>792</v>
      </c>
      <c r="E351" t="s">
        <v>792</v>
      </c>
      <c r="F351" t="str">
        <f>IF(ISERROR(VLOOKUP(Transaktionen[[#This Row],[Transaktionen]],BTT[Verwendete Transaktion (Pflichtauswahl)],1,FALSE)),"nein","ja")</f>
        <v>nein</v>
      </c>
      <c r="G351" t="s">
        <v>4654</v>
      </c>
    </row>
    <row r="352" spans="1:7" hidden="1">
      <c r="A352" t="s">
        <v>5164</v>
      </c>
      <c r="B352" t="s">
        <v>5165</v>
      </c>
      <c r="C352" t="s">
        <v>5</v>
      </c>
      <c r="D352" s="12" t="s">
        <v>792</v>
      </c>
      <c r="E352" t="s">
        <v>792</v>
      </c>
      <c r="F352" t="str">
        <f>IF(ISERROR(VLOOKUP(Transaktionen[[#This Row],[Transaktionen]],BTT[Verwendete Transaktion (Pflichtauswahl)],1,FALSE)),"nein","ja")</f>
        <v>nein</v>
      </c>
      <c r="G352" t="s">
        <v>4654</v>
      </c>
    </row>
    <row r="353" spans="1:7" hidden="1">
      <c r="A353" t="s">
        <v>5166</v>
      </c>
      <c r="B353" t="s">
        <v>5167</v>
      </c>
      <c r="C353" t="s">
        <v>5</v>
      </c>
      <c r="D353" s="12" t="s">
        <v>792</v>
      </c>
      <c r="E353" t="s">
        <v>792</v>
      </c>
      <c r="F353" t="str">
        <f>IF(ISERROR(VLOOKUP(Transaktionen[[#This Row],[Transaktionen]],BTT[Verwendete Transaktion (Pflichtauswahl)],1,FALSE)),"nein","ja")</f>
        <v>nein</v>
      </c>
      <c r="G353" t="s">
        <v>4654</v>
      </c>
    </row>
    <row r="354" spans="1:7" hidden="1">
      <c r="A354" t="s">
        <v>5168</v>
      </c>
      <c r="B354" t="s">
        <v>5169</v>
      </c>
      <c r="C354" t="s">
        <v>5</v>
      </c>
      <c r="D354" s="12" t="s">
        <v>792</v>
      </c>
      <c r="E354" t="s">
        <v>792</v>
      </c>
      <c r="F354" t="str">
        <f>IF(ISERROR(VLOOKUP(Transaktionen[[#This Row],[Transaktionen]],BTT[Verwendete Transaktion (Pflichtauswahl)],1,FALSE)),"nein","ja")</f>
        <v>nein</v>
      </c>
      <c r="G354" t="s">
        <v>4654</v>
      </c>
    </row>
    <row r="355" spans="1:7" hidden="1">
      <c r="A355" t="s">
        <v>5170</v>
      </c>
      <c r="B355" t="s">
        <v>5171</v>
      </c>
      <c r="C355" t="s">
        <v>5</v>
      </c>
      <c r="D355" s="12" t="s">
        <v>792</v>
      </c>
      <c r="E355" t="s">
        <v>792</v>
      </c>
      <c r="F355" t="str">
        <f>IF(ISERROR(VLOOKUP(Transaktionen[[#This Row],[Transaktionen]],BTT[Verwendete Transaktion (Pflichtauswahl)],1,FALSE)),"nein","ja")</f>
        <v>nein</v>
      </c>
      <c r="G355" t="s">
        <v>4654</v>
      </c>
    </row>
    <row r="356" spans="1:7" hidden="1">
      <c r="A356" t="s">
        <v>5172</v>
      </c>
      <c r="B356" t="s">
        <v>5173</v>
      </c>
      <c r="C356" t="s">
        <v>5</v>
      </c>
      <c r="D356" s="12" t="s">
        <v>792</v>
      </c>
      <c r="E356" t="s">
        <v>792</v>
      </c>
      <c r="F356" t="str">
        <f>IF(ISERROR(VLOOKUP(Transaktionen[[#This Row],[Transaktionen]],BTT[Verwendete Transaktion (Pflichtauswahl)],1,FALSE)),"nein","ja")</f>
        <v>nein</v>
      </c>
      <c r="G356" t="s">
        <v>4654</v>
      </c>
    </row>
    <row r="357" spans="1:7" hidden="1">
      <c r="A357" t="s">
        <v>5174</v>
      </c>
      <c r="B357" t="s">
        <v>5175</v>
      </c>
      <c r="C357" t="s">
        <v>5</v>
      </c>
      <c r="D357" s="12" t="s">
        <v>792</v>
      </c>
      <c r="E357" t="s">
        <v>792</v>
      </c>
      <c r="F357" t="str">
        <f>IF(ISERROR(VLOOKUP(Transaktionen[[#This Row],[Transaktionen]],BTT[Verwendete Transaktion (Pflichtauswahl)],1,FALSE)),"nein","ja")</f>
        <v>nein</v>
      </c>
      <c r="G357" t="s">
        <v>4654</v>
      </c>
    </row>
    <row r="358" spans="1:7" hidden="1">
      <c r="A358" t="s">
        <v>5176</v>
      </c>
      <c r="B358" t="s">
        <v>5177</v>
      </c>
      <c r="C358" t="s">
        <v>5</v>
      </c>
      <c r="D358" s="12" t="s">
        <v>792</v>
      </c>
      <c r="E358" t="s">
        <v>792</v>
      </c>
      <c r="F358" t="str">
        <f>IF(ISERROR(VLOOKUP(Transaktionen[[#This Row],[Transaktionen]],BTT[Verwendete Transaktion (Pflichtauswahl)],1,FALSE)),"nein","ja")</f>
        <v>nein</v>
      </c>
      <c r="G358" t="s">
        <v>4654</v>
      </c>
    </row>
    <row r="359" spans="1:7" hidden="1">
      <c r="A359" t="s">
        <v>5178</v>
      </c>
      <c r="B359" t="s">
        <v>5179</v>
      </c>
      <c r="C359" t="s">
        <v>5</v>
      </c>
      <c r="D359" s="12" t="s">
        <v>792</v>
      </c>
      <c r="E359" t="s">
        <v>792</v>
      </c>
      <c r="F359" t="str">
        <f>IF(ISERROR(VLOOKUP(Transaktionen[[#This Row],[Transaktionen]],BTT[Verwendete Transaktion (Pflichtauswahl)],1,FALSE)),"nein","ja")</f>
        <v>nein</v>
      </c>
      <c r="G359" t="s">
        <v>4654</v>
      </c>
    </row>
    <row r="360" spans="1:7" hidden="1">
      <c r="A360" t="s">
        <v>5180</v>
      </c>
      <c r="B360" t="s">
        <v>5181</v>
      </c>
      <c r="C360" t="s">
        <v>5</v>
      </c>
      <c r="D360" s="12" t="s">
        <v>792</v>
      </c>
      <c r="E360" t="s">
        <v>792</v>
      </c>
      <c r="F360" t="str">
        <f>IF(ISERROR(VLOOKUP(Transaktionen[[#This Row],[Transaktionen]],BTT[Verwendete Transaktion (Pflichtauswahl)],1,FALSE)),"nein","ja")</f>
        <v>nein</v>
      </c>
      <c r="G360" t="s">
        <v>4654</v>
      </c>
    </row>
    <row r="361" spans="1:7" hidden="1">
      <c r="A361" t="s">
        <v>5182</v>
      </c>
      <c r="B361" t="s">
        <v>5183</v>
      </c>
      <c r="C361" t="s">
        <v>5</v>
      </c>
      <c r="D361" s="12" t="s">
        <v>792</v>
      </c>
      <c r="E361" t="s">
        <v>792</v>
      </c>
      <c r="F361" t="str">
        <f>IF(ISERROR(VLOOKUP(Transaktionen[[#This Row],[Transaktionen]],BTT[Verwendete Transaktion (Pflichtauswahl)],1,FALSE)),"nein","ja")</f>
        <v>nein</v>
      </c>
      <c r="G361" t="s">
        <v>4654</v>
      </c>
    </row>
    <row r="362" spans="1:7" hidden="1">
      <c r="A362" t="s">
        <v>5184</v>
      </c>
      <c r="B362" t="s">
        <v>5185</v>
      </c>
      <c r="C362" t="s">
        <v>5</v>
      </c>
      <c r="D362" s="12" t="s">
        <v>792</v>
      </c>
      <c r="E362" t="s">
        <v>792</v>
      </c>
      <c r="F362" t="str">
        <f>IF(ISERROR(VLOOKUP(Transaktionen[[#This Row],[Transaktionen]],BTT[Verwendete Transaktion (Pflichtauswahl)],1,FALSE)),"nein","ja")</f>
        <v>nein</v>
      </c>
      <c r="G362" t="s">
        <v>4654</v>
      </c>
    </row>
    <row r="363" spans="1:7" hidden="1">
      <c r="A363" t="s">
        <v>5186</v>
      </c>
      <c r="B363" t="s">
        <v>5187</v>
      </c>
      <c r="C363" t="s">
        <v>5</v>
      </c>
      <c r="D363" s="12" t="s">
        <v>792</v>
      </c>
      <c r="E363" t="s">
        <v>792</v>
      </c>
      <c r="F363" t="str">
        <f>IF(ISERROR(VLOOKUP(Transaktionen[[#This Row],[Transaktionen]],BTT[Verwendete Transaktion (Pflichtauswahl)],1,FALSE)),"nein","ja")</f>
        <v>nein</v>
      </c>
      <c r="G363" t="s">
        <v>4654</v>
      </c>
    </row>
    <row r="364" spans="1:7" hidden="1">
      <c r="A364" t="s">
        <v>5188</v>
      </c>
      <c r="B364" t="s">
        <v>5189</v>
      </c>
      <c r="C364" t="s">
        <v>5</v>
      </c>
      <c r="D364" s="12" t="s">
        <v>792</v>
      </c>
      <c r="E364" t="s">
        <v>792</v>
      </c>
      <c r="F364" t="str">
        <f>IF(ISERROR(VLOOKUP(Transaktionen[[#This Row],[Transaktionen]],BTT[Verwendete Transaktion (Pflichtauswahl)],1,FALSE)),"nein","ja")</f>
        <v>nein</v>
      </c>
      <c r="G364" t="s">
        <v>4654</v>
      </c>
    </row>
    <row r="365" spans="1:7" hidden="1">
      <c r="A365" t="s">
        <v>5190</v>
      </c>
      <c r="B365" t="s">
        <v>5191</v>
      </c>
      <c r="C365" t="s">
        <v>5</v>
      </c>
      <c r="D365" s="12" t="s">
        <v>792</v>
      </c>
      <c r="E365" t="s">
        <v>792</v>
      </c>
      <c r="F365" t="str">
        <f>IF(ISERROR(VLOOKUP(Transaktionen[[#This Row],[Transaktionen]],BTT[Verwendete Transaktion (Pflichtauswahl)],1,FALSE)),"nein","ja")</f>
        <v>nein</v>
      </c>
      <c r="G365" t="s">
        <v>4654</v>
      </c>
    </row>
    <row r="366" spans="1:7" hidden="1">
      <c r="A366" t="s">
        <v>5192</v>
      </c>
      <c r="B366" t="s">
        <v>5193</v>
      </c>
      <c r="C366" t="s">
        <v>5</v>
      </c>
      <c r="D366" s="12" t="s">
        <v>792</v>
      </c>
      <c r="E366" t="s">
        <v>792</v>
      </c>
      <c r="F366" t="str">
        <f>IF(ISERROR(VLOOKUP(Transaktionen[[#This Row],[Transaktionen]],BTT[Verwendete Transaktion (Pflichtauswahl)],1,FALSE)),"nein","ja")</f>
        <v>nein</v>
      </c>
      <c r="G366" t="s">
        <v>4654</v>
      </c>
    </row>
    <row r="367" spans="1:7" hidden="1">
      <c r="A367" t="s">
        <v>5194</v>
      </c>
      <c r="B367" t="s">
        <v>5195</v>
      </c>
      <c r="C367" t="s">
        <v>5</v>
      </c>
      <c r="D367" s="12" t="s">
        <v>792</v>
      </c>
      <c r="E367" t="s">
        <v>792</v>
      </c>
      <c r="F367" t="str">
        <f>IF(ISERROR(VLOOKUP(Transaktionen[[#This Row],[Transaktionen]],BTT[Verwendete Transaktion (Pflichtauswahl)],1,FALSE)),"nein","ja")</f>
        <v>nein</v>
      </c>
      <c r="G367" t="s">
        <v>4654</v>
      </c>
    </row>
    <row r="368" spans="1:7" hidden="1">
      <c r="A368" t="s">
        <v>5196</v>
      </c>
      <c r="B368" t="s">
        <v>5197</v>
      </c>
      <c r="C368" t="s">
        <v>5</v>
      </c>
      <c r="D368" s="12" t="s">
        <v>792</v>
      </c>
      <c r="E368" t="s">
        <v>792</v>
      </c>
      <c r="F368" t="str">
        <f>IF(ISERROR(VLOOKUP(Transaktionen[[#This Row],[Transaktionen]],BTT[Verwendete Transaktion (Pflichtauswahl)],1,FALSE)),"nein","ja")</f>
        <v>nein</v>
      </c>
      <c r="G368" t="s">
        <v>4654</v>
      </c>
    </row>
    <row r="369" spans="1:7" hidden="1">
      <c r="A369" t="s">
        <v>5198</v>
      </c>
      <c r="B369" t="s">
        <v>5199</v>
      </c>
      <c r="C369" t="s">
        <v>5</v>
      </c>
      <c r="D369" s="12" t="s">
        <v>792</v>
      </c>
      <c r="E369" t="s">
        <v>792</v>
      </c>
      <c r="F369" t="str">
        <f>IF(ISERROR(VLOOKUP(Transaktionen[[#This Row],[Transaktionen]],BTT[Verwendete Transaktion (Pflichtauswahl)],1,FALSE)),"nein","ja")</f>
        <v>nein</v>
      </c>
      <c r="G369" t="s">
        <v>4654</v>
      </c>
    </row>
    <row r="370" spans="1:7" hidden="1">
      <c r="A370" t="s">
        <v>5200</v>
      </c>
      <c r="B370" t="s">
        <v>5201</v>
      </c>
      <c r="C370" t="s">
        <v>5</v>
      </c>
      <c r="D370" s="12" t="s">
        <v>792</v>
      </c>
      <c r="E370" t="s">
        <v>792</v>
      </c>
      <c r="F370" t="str">
        <f>IF(ISERROR(VLOOKUP(Transaktionen[[#This Row],[Transaktionen]],BTT[Verwendete Transaktion (Pflichtauswahl)],1,FALSE)),"nein","ja")</f>
        <v>nein</v>
      </c>
      <c r="G370" t="s">
        <v>4654</v>
      </c>
    </row>
    <row r="371" spans="1:7" hidden="1">
      <c r="A371" t="s">
        <v>5202</v>
      </c>
      <c r="B371" t="s">
        <v>5203</v>
      </c>
      <c r="C371" t="s">
        <v>5</v>
      </c>
      <c r="D371" s="12" t="s">
        <v>792</v>
      </c>
      <c r="E371" t="s">
        <v>792</v>
      </c>
      <c r="F371" t="str">
        <f>IF(ISERROR(VLOOKUP(Transaktionen[[#This Row],[Transaktionen]],BTT[Verwendete Transaktion (Pflichtauswahl)],1,FALSE)),"nein","ja")</f>
        <v>nein</v>
      </c>
      <c r="G371" t="s">
        <v>4654</v>
      </c>
    </row>
    <row r="372" spans="1:7" hidden="1">
      <c r="A372" t="s">
        <v>5204</v>
      </c>
      <c r="B372" t="s">
        <v>5205</v>
      </c>
      <c r="C372" t="s">
        <v>5</v>
      </c>
      <c r="D372" s="12" t="s">
        <v>792</v>
      </c>
      <c r="E372" t="s">
        <v>792</v>
      </c>
      <c r="F372" t="str">
        <f>IF(ISERROR(VLOOKUP(Transaktionen[[#This Row],[Transaktionen]],BTT[Verwendete Transaktion (Pflichtauswahl)],1,FALSE)),"nein","ja")</f>
        <v>nein</v>
      </c>
      <c r="G372" t="s">
        <v>4654</v>
      </c>
    </row>
    <row r="373" spans="1:7" hidden="1">
      <c r="A373" t="s">
        <v>5206</v>
      </c>
      <c r="B373" t="s">
        <v>5207</v>
      </c>
      <c r="C373" t="s">
        <v>5</v>
      </c>
      <c r="D373" s="12" t="s">
        <v>792</v>
      </c>
      <c r="E373" t="s">
        <v>792</v>
      </c>
      <c r="F373" t="str">
        <f>IF(ISERROR(VLOOKUP(Transaktionen[[#This Row],[Transaktionen]],BTT[Verwendete Transaktion (Pflichtauswahl)],1,FALSE)),"nein","ja")</f>
        <v>nein</v>
      </c>
      <c r="G373" t="s">
        <v>4654</v>
      </c>
    </row>
    <row r="374" spans="1:7" hidden="1">
      <c r="A374" t="s">
        <v>5208</v>
      </c>
      <c r="B374" t="s">
        <v>5209</v>
      </c>
      <c r="C374" t="s">
        <v>5</v>
      </c>
      <c r="D374" s="12" t="s">
        <v>792</v>
      </c>
      <c r="E374" t="s">
        <v>792</v>
      </c>
      <c r="F374" t="str">
        <f>IF(ISERROR(VLOOKUP(Transaktionen[[#This Row],[Transaktionen]],BTT[Verwendete Transaktion (Pflichtauswahl)],1,FALSE)),"nein","ja")</f>
        <v>nein</v>
      </c>
      <c r="G374" t="s">
        <v>4654</v>
      </c>
    </row>
    <row r="375" spans="1:7" hidden="1">
      <c r="A375" t="s">
        <v>5210</v>
      </c>
      <c r="B375" t="s">
        <v>5211</v>
      </c>
      <c r="C375" t="s">
        <v>5</v>
      </c>
      <c r="D375" s="12" t="s">
        <v>792</v>
      </c>
      <c r="E375" t="s">
        <v>792</v>
      </c>
      <c r="F375" t="str">
        <f>IF(ISERROR(VLOOKUP(Transaktionen[[#This Row],[Transaktionen]],BTT[Verwendete Transaktion (Pflichtauswahl)],1,FALSE)),"nein","ja")</f>
        <v>nein</v>
      </c>
      <c r="G375" t="s">
        <v>4654</v>
      </c>
    </row>
    <row r="376" spans="1:7" hidden="1">
      <c r="A376" t="s">
        <v>5212</v>
      </c>
      <c r="B376" t="s">
        <v>5213</v>
      </c>
      <c r="C376" t="s">
        <v>5</v>
      </c>
      <c r="D376" s="12" t="s">
        <v>792</v>
      </c>
      <c r="E376" t="s">
        <v>792</v>
      </c>
      <c r="F376" t="str">
        <f>IF(ISERROR(VLOOKUP(Transaktionen[[#This Row],[Transaktionen]],BTT[Verwendete Transaktion (Pflichtauswahl)],1,FALSE)),"nein","ja")</f>
        <v>nein</v>
      </c>
      <c r="G376" t="s">
        <v>4654</v>
      </c>
    </row>
    <row r="377" spans="1:7" hidden="1">
      <c r="A377" t="s">
        <v>5214</v>
      </c>
      <c r="B377" t="s">
        <v>5215</v>
      </c>
      <c r="C377" t="s">
        <v>5</v>
      </c>
      <c r="D377" s="12" t="s">
        <v>792</v>
      </c>
      <c r="E377" t="s">
        <v>792</v>
      </c>
      <c r="F377" t="str">
        <f>IF(ISERROR(VLOOKUP(Transaktionen[[#This Row],[Transaktionen]],BTT[Verwendete Transaktion (Pflichtauswahl)],1,FALSE)),"nein","ja")</f>
        <v>nein</v>
      </c>
      <c r="G377" t="s">
        <v>4654</v>
      </c>
    </row>
    <row r="378" spans="1:7" hidden="1">
      <c r="A378" t="s">
        <v>5216</v>
      </c>
      <c r="B378" t="s">
        <v>5217</v>
      </c>
      <c r="C378" t="s">
        <v>5</v>
      </c>
      <c r="D378" s="12" t="s">
        <v>792</v>
      </c>
      <c r="E378" t="s">
        <v>792</v>
      </c>
      <c r="F378" t="str">
        <f>IF(ISERROR(VLOOKUP(Transaktionen[[#This Row],[Transaktionen]],BTT[Verwendete Transaktion (Pflichtauswahl)],1,FALSE)),"nein","ja")</f>
        <v>nein</v>
      </c>
      <c r="G378" t="s">
        <v>4654</v>
      </c>
    </row>
    <row r="379" spans="1:7" hidden="1">
      <c r="A379" t="s">
        <v>5218</v>
      </c>
      <c r="B379" t="s">
        <v>5219</v>
      </c>
      <c r="C379" t="s">
        <v>5</v>
      </c>
      <c r="D379" s="12" t="s">
        <v>792</v>
      </c>
      <c r="E379" t="s">
        <v>792</v>
      </c>
      <c r="F379" t="str">
        <f>IF(ISERROR(VLOOKUP(Transaktionen[[#This Row],[Transaktionen]],BTT[Verwendete Transaktion (Pflichtauswahl)],1,FALSE)),"nein","ja")</f>
        <v>nein</v>
      </c>
      <c r="G379" t="s">
        <v>4654</v>
      </c>
    </row>
    <row r="380" spans="1:7" hidden="1">
      <c r="A380" t="s">
        <v>5220</v>
      </c>
      <c r="B380" t="s">
        <v>5221</v>
      </c>
      <c r="C380" t="s">
        <v>5</v>
      </c>
      <c r="D380" s="12" t="s">
        <v>792</v>
      </c>
      <c r="E380" t="s">
        <v>792</v>
      </c>
      <c r="F380" t="str">
        <f>IF(ISERROR(VLOOKUP(Transaktionen[[#This Row],[Transaktionen]],BTT[Verwendete Transaktion (Pflichtauswahl)],1,FALSE)),"nein","ja")</f>
        <v>nein</v>
      </c>
      <c r="G380" t="s">
        <v>4654</v>
      </c>
    </row>
    <row r="381" spans="1:7" hidden="1">
      <c r="A381" t="s">
        <v>5222</v>
      </c>
      <c r="B381" t="s">
        <v>5223</v>
      </c>
      <c r="C381" t="s">
        <v>5</v>
      </c>
      <c r="D381" s="12" t="s">
        <v>792</v>
      </c>
      <c r="E381" t="s">
        <v>792</v>
      </c>
      <c r="F381" t="str">
        <f>IF(ISERROR(VLOOKUP(Transaktionen[[#This Row],[Transaktionen]],BTT[Verwendete Transaktion (Pflichtauswahl)],1,FALSE)),"nein","ja")</f>
        <v>nein</v>
      </c>
      <c r="G381" t="s">
        <v>4654</v>
      </c>
    </row>
    <row r="382" spans="1:7" hidden="1">
      <c r="A382" t="s">
        <v>5224</v>
      </c>
      <c r="B382" t="s">
        <v>5225</v>
      </c>
      <c r="C382" t="s">
        <v>5</v>
      </c>
      <c r="D382" s="12" t="s">
        <v>792</v>
      </c>
      <c r="E382" t="s">
        <v>792</v>
      </c>
      <c r="F382" t="str">
        <f>IF(ISERROR(VLOOKUP(Transaktionen[[#This Row],[Transaktionen]],BTT[Verwendete Transaktion (Pflichtauswahl)],1,FALSE)),"nein","ja")</f>
        <v>nein</v>
      </c>
      <c r="G382" t="s">
        <v>4654</v>
      </c>
    </row>
    <row r="383" spans="1:7" hidden="1">
      <c r="A383" t="s">
        <v>5226</v>
      </c>
      <c r="B383" t="s">
        <v>5227</v>
      </c>
      <c r="C383" t="s">
        <v>5</v>
      </c>
      <c r="D383" s="12" t="s">
        <v>792</v>
      </c>
      <c r="E383" t="s">
        <v>792</v>
      </c>
      <c r="F383" t="str">
        <f>IF(ISERROR(VLOOKUP(Transaktionen[[#This Row],[Transaktionen]],BTT[Verwendete Transaktion (Pflichtauswahl)],1,FALSE)),"nein","ja")</f>
        <v>nein</v>
      </c>
      <c r="G383" t="s">
        <v>4654</v>
      </c>
    </row>
    <row r="384" spans="1:7" hidden="1">
      <c r="A384" t="s">
        <v>5228</v>
      </c>
      <c r="B384" t="s">
        <v>4850</v>
      </c>
      <c r="C384" t="s">
        <v>5</v>
      </c>
      <c r="D384" s="12" t="s">
        <v>792</v>
      </c>
      <c r="E384" t="s">
        <v>792</v>
      </c>
      <c r="F384" t="str">
        <f>IF(ISERROR(VLOOKUP(Transaktionen[[#This Row],[Transaktionen]],BTT[Verwendete Transaktion (Pflichtauswahl)],1,FALSE)),"nein","ja")</f>
        <v>nein</v>
      </c>
      <c r="G384" t="s">
        <v>4654</v>
      </c>
    </row>
    <row r="385" spans="1:7" hidden="1">
      <c r="A385" t="s">
        <v>5229</v>
      </c>
      <c r="B385" t="s">
        <v>5230</v>
      </c>
      <c r="C385" t="s">
        <v>5</v>
      </c>
      <c r="D385" s="12" t="s">
        <v>792</v>
      </c>
      <c r="E385" t="s">
        <v>792</v>
      </c>
      <c r="F385" t="str">
        <f>IF(ISERROR(VLOOKUP(Transaktionen[[#This Row],[Transaktionen]],BTT[Verwendete Transaktion (Pflichtauswahl)],1,FALSE)),"nein","ja")</f>
        <v>nein</v>
      </c>
      <c r="G385" t="s">
        <v>4654</v>
      </c>
    </row>
    <row r="386" spans="1:7" hidden="1">
      <c r="A386" t="s">
        <v>5231</v>
      </c>
      <c r="B386" t="s">
        <v>5232</v>
      </c>
      <c r="C386" t="s">
        <v>5</v>
      </c>
      <c r="D386" s="12" t="s">
        <v>792</v>
      </c>
      <c r="E386" t="s">
        <v>792</v>
      </c>
      <c r="F386" t="str">
        <f>IF(ISERROR(VLOOKUP(Transaktionen[[#This Row],[Transaktionen]],BTT[Verwendete Transaktion (Pflichtauswahl)],1,FALSE)),"nein","ja")</f>
        <v>nein</v>
      </c>
      <c r="G386" t="s">
        <v>4654</v>
      </c>
    </row>
    <row r="387" spans="1:7" hidden="1">
      <c r="A387" t="s">
        <v>5233</v>
      </c>
      <c r="B387" t="s">
        <v>5234</v>
      </c>
      <c r="C387" t="s">
        <v>5</v>
      </c>
      <c r="D387" s="12" t="s">
        <v>792</v>
      </c>
      <c r="E387" t="s">
        <v>792</v>
      </c>
      <c r="F387" t="str">
        <f>IF(ISERROR(VLOOKUP(Transaktionen[[#This Row],[Transaktionen]],BTT[Verwendete Transaktion (Pflichtauswahl)],1,FALSE)),"nein","ja")</f>
        <v>nein</v>
      </c>
      <c r="G387" t="s">
        <v>4654</v>
      </c>
    </row>
    <row r="388" spans="1:7" hidden="1">
      <c r="A388" t="s">
        <v>5235</v>
      </c>
      <c r="B388" t="s">
        <v>5236</v>
      </c>
      <c r="C388" t="s">
        <v>5</v>
      </c>
      <c r="D388" s="12" t="s">
        <v>792</v>
      </c>
      <c r="E388" t="s">
        <v>792</v>
      </c>
      <c r="F388" t="str">
        <f>IF(ISERROR(VLOOKUP(Transaktionen[[#This Row],[Transaktionen]],BTT[Verwendete Transaktion (Pflichtauswahl)],1,FALSE)),"nein","ja")</f>
        <v>nein</v>
      </c>
      <c r="G388" t="s">
        <v>4654</v>
      </c>
    </row>
    <row r="389" spans="1:7" hidden="1">
      <c r="A389" t="s">
        <v>501</v>
      </c>
      <c r="B389" t="s">
        <v>5237</v>
      </c>
      <c r="C389" t="s">
        <v>5</v>
      </c>
      <c r="D389" s="12">
        <v>1453</v>
      </c>
      <c r="E389" t="s">
        <v>4642</v>
      </c>
      <c r="F389" t="str">
        <f>IF(ISERROR(VLOOKUP(Transaktionen[[#This Row],[Transaktionen]],BTT[Verwendete Transaktion (Pflichtauswahl)],1,FALSE)),"nein","ja")</f>
        <v>ja</v>
      </c>
    </row>
    <row r="390" spans="1:7" hidden="1">
      <c r="A390" t="s">
        <v>503</v>
      </c>
      <c r="B390" t="s">
        <v>5238</v>
      </c>
      <c r="C390" t="s">
        <v>5</v>
      </c>
      <c r="D390" s="12">
        <v>33</v>
      </c>
      <c r="E390" t="s">
        <v>4642</v>
      </c>
      <c r="F390" t="str">
        <f>IF(ISERROR(VLOOKUP(Transaktionen[[#This Row],[Transaktionen]],BTT[Verwendete Transaktion (Pflichtauswahl)],1,FALSE)),"nein","ja")</f>
        <v>ja</v>
      </c>
    </row>
    <row r="391" spans="1:7" hidden="1">
      <c r="A391" t="s">
        <v>505</v>
      </c>
      <c r="B391" t="s">
        <v>5239</v>
      </c>
      <c r="C391" t="s">
        <v>5</v>
      </c>
      <c r="D391" s="12">
        <v>75135</v>
      </c>
      <c r="E391" t="s">
        <v>4642</v>
      </c>
      <c r="F391" t="str">
        <f>IF(ISERROR(VLOOKUP(Transaktionen[[#This Row],[Transaktionen]],BTT[Verwendete Transaktion (Pflichtauswahl)],1,FALSE)),"nein","ja")</f>
        <v>ja</v>
      </c>
    </row>
    <row r="392" spans="1:7" hidden="1">
      <c r="A392" t="s">
        <v>507</v>
      </c>
      <c r="B392" t="s">
        <v>5240</v>
      </c>
      <c r="C392" t="s">
        <v>5</v>
      </c>
      <c r="D392" s="12">
        <v>296</v>
      </c>
      <c r="E392" t="s">
        <v>792</v>
      </c>
      <c r="F392" t="str">
        <f>IF(ISERROR(VLOOKUP(Transaktionen[[#This Row],[Transaktionen]],BTT[Verwendete Transaktion (Pflichtauswahl)],1,FALSE)),"nein","ja")</f>
        <v>ja</v>
      </c>
    </row>
    <row r="393" spans="1:7" hidden="1">
      <c r="A393" t="s">
        <v>509</v>
      </c>
      <c r="B393" t="s">
        <v>5241</v>
      </c>
      <c r="C393" t="s">
        <v>5</v>
      </c>
      <c r="D393" s="12">
        <v>160</v>
      </c>
      <c r="E393" t="s">
        <v>4642</v>
      </c>
      <c r="F393" t="str">
        <f>IF(ISERROR(VLOOKUP(Transaktionen[[#This Row],[Transaktionen]],BTT[Verwendete Transaktion (Pflichtauswahl)],1,FALSE)),"nein","ja")</f>
        <v>ja</v>
      </c>
    </row>
    <row r="394" spans="1:7" hidden="1">
      <c r="A394" t="s">
        <v>511</v>
      </c>
      <c r="B394" t="s">
        <v>5242</v>
      </c>
      <c r="C394" t="s">
        <v>5</v>
      </c>
      <c r="D394" s="12">
        <v>40</v>
      </c>
      <c r="E394" t="s">
        <v>4642</v>
      </c>
      <c r="F394" t="str">
        <f>IF(ISERROR(VLOOKUP(Transaktionen[[#This Row],[Transaktionen]],BTT[Verwendete Transaktion (Pflichtauswahl)],1,FALSE)),"nein","ja")</f>
        <v>ja</v>
      </c>
    </row>
    <row r="395" spans="1:7" hidden="1">
      <c r="A395" t="s">
        <v>513</v>
      </c>
      <c r="B395" t="s">
        <v>5243</v>
      </c>
      <c r="C395" t="s">
        <v>5</v>
      </c>
      <c r="D395" s="12">
        <v>715</v>
      </c>
      <c r="E395" t="s">
        <v>4642</v>
      </c>
      <c r="F395" t="str">
        <f>IF(ISERROR(VLOOKUP(Transaktionen[[#This Row],[Transaktionen]],BTT[Verwendete Transaktion (Pflichtauswahl)],1,FALSE)),"nein","ja")</f>
        <v>ja</v>
      </c>
    </row>
    <row r="396" spans="1:7" hidden="1">
      <c r="A396" t="s">
        <v>515</v>
      </c>
      <c r="B396" t="s">
        <v>4749</v>
      </c>
      <c r="C396" t="s">
        <v>5</v>
      </c>
      <c r="D396" s="12">
        <v>62</v>
      </c>
      <c r="E396" t="s">
        <v>4642</v>
      </c>
      <c r="F396" t="str">
        <f>IF(ISERROR(VLOOKUP(Transaktionen[[#This Row],[Transaktionen]],BTT[Verwendete Transaktion (Pflichtauswahl)],1,FALSE)),"nein","ja")</f>
        <v>ja</v>
      </c>
    </row>
    <row r="397" spans="1:7" hidden="1">
      <c r="A397" t="s">
        <v>5244</v>
      </c>
      <c r="B397" t="s">
        <v>5245</v>
      </c>
      <c r="C397" t="s">
        <v>5</v>
      </c>
      <c r="D397" s="12" t="s">
        <v>792</v>
      </c>
      <c r="E397" t="s">
        <v>792</v>
      </c>
      <c r="F397" t="str">
        <f>IF(ISERROR(VLOOKUP(Transaktionen[[#This Row],[Transaktionen]],BTT[Verwendete Transaktion (Pflichtauswahl)],1,FALSE)),"nein","ja")</f>
        <v>nein</v>
      </c>
      <c r="G397" t="s">
        <v>4654</v>
      </c>
    </row>
    <row r="398" spans="1:7" hidden="1">
      <c r="A398" t="s">
        <v>517</v>
      </c>
      <c r="B398" t="s">
        <v>5246</v>
      </c>
      <c r="C398" t="s">
        <v>5</v>
      </c>
      <c r="D398" s="12">
        <v>108</v>
      </c>
      <c r="E398" t="s">
        <v>4642</v>
      </c>
      <c r="F398" t="str">
        <f>IF(ISERROR(VLOOKUP(Transaktionen[[#This Row],[Transaktionen]],BTT[Verwendete Transaktion (Pflichtauswahl)],1,FALSE)),"nein","ja")</f>
        <v>ja</v>
      </c>
    </row>
    <row r="399" spans="1:7" hidden="1">
      <c r="A399" t="s">
        <v>519</v>
      </c>
      <c r="B399" t="s">
        <v>5247</v>
      </c>
      <c r="C399" t="s">
        <v>5</v>
      </c>
      <c r="D399" s="12">
        <v>243</v>
      </c>
      <c r="E399" t="s">
        <v>4642</v>
      </c>
      <c r="F399" t="str">
        <f>IF(ISERROR(VLOOKUP(Transaktionen[[#This Row],[Transaktionen]],BTT[Verwendete Transaktion (Pflichtauswahl)],1,FALSE)),"nein","ja")</f>
        <v>ja</v>
      </c>
    </row>
    <row r="400" spans="1:7" hidden="1">
      <c r="A400" t="s">
        <v>521</v>
      </c>
      <c r="B400" t="s">
        <v>5248</v>
      </c>
      <c r="C400" t="s">
        <v>5</v>
      </c>
      <c r="D400" s="12">
        <v>525</v>
      </c>
      <c r="E400" t="s">
        <v>4642</v>
      </c>
      <c r="F400" t="str">
        <f>IF(ISERROR(VLOOKUP(Transaktionen[[#This Row],[Transaktionen]],BTT[Verwendete Transaktion (Pflichtauswahl)],1,FALSE)),"nein","ja")</f>
        <v>ja</v>
      </c>
    </row>
    <row r="401" spans="1:7" hidden="1">
      <c r="A401" t="s">
        <v>523</v>
      </c>
      <c r="B401" t="s">
        <v>5249</v>
      </c>
      <c r="C401" t="s">
        <v>5</v>
      </c>
      <c r="D401" s="12">
        <v>43</v>
      </c>
      <c r="E401" t="s">
        <v>4642</v>
      </c>
      <c r="F401" t="str">
        <f>IF(ISERROR(VLOOKUP(Transaktionen[[#This Row],[Transaktionen]],BTT[Verwendete Transaktion (Pflichtauswahl)],1,FALSE)),"nein","ja")</f>
        <v>ja</v>
      </c>
    </row>
    <row r="402" spans="1:7" hidden="1">
      <c r="A402" t="s">
        <v>525</v>
      </c>
      <c r="B402" t="s">
        <v>5250</v>
      </c>
      <c r="C402" t="s">
        <v>5</v>
      </c>
      <c r="D402" s="12">
        <v>18</v>
      </c>
      <c r="E402" t="s">
        <v>4642</v>
      </c>
      <c r="F402" t="str">
        <f>IF(ISERROR(VLOOKUP(Transaktionen[[#This Row],[Transaktionen]],BTT[Verwendete Transaktion (Pflichtauswahl)],1,FALSE)),"nein","ja")</f>
        <v>ja</v>
      </c>
    </row>
    <row r="403" spans="1:7" hidden="1">
      <c r="A403" t="s">
        <v>5251</v>
      </c>
      <c r="B403" t="s">
        <v>5252</v>
      </c>
      <c r="C403" t="s">
        <v>5</v>
      </c>
      <c r="D403" s="12" t="s">
        <v>792</v>
      </c>
      <c r="E403" t="s">
        <v>792</v>
      </c>
      <c r="F403" t="str">
        <f>IF(ISERROR(VLOOKUP(Transaktionen[[#This Row],[Transaktionen]],BTT[Verwendete Transaktion (Pflichtauswahl)],1,FALSE)),"nein","ja")</f>
        <v>nein</v>
      </c>
      <c r="G403" t="s">
        <v>4654</v>
      </c>
    </row>
    <row r="404" spans="1:7" hidden="1">
      <c r="A404" t="s">
        <v>5253</v>
      </c>
      <c r="B404" t="s">
        <v>5254</v>
      </c>
      <c r="C404" t="s">
        <v>5</v>
      </c>
      <c r="D404" s="12" t="s">
        <v>792</v>
      </c>
      <c r="E404" t="s">
        <v>792</v>
      </c>
      <c r="F404" t="str">
        <f>IF(ISERROR(VLOOKUP(Transaktionen[[#This Row],[Transaktionen]],BTT[Verwendete Transaktion (Pflichtauswahl)],1,FALSE)),"nein","ja")</f>
        <v>nein</v>
      </c>
      <c r="G404" t="s">
        <v>4654</v>
      </c>
    </row>
    <row r="405" spans="1:7" hidden="1">
      <c r="A405" t="s">
        <v>527</v>
      </c>
      <c r="B405" t="s">
        <v>5255</v>
      </c>
      <c r="C405" t="s">
        <v>5</v>
      </c>
      <c r="D405" s="12">
        <v>4574</v>
      </c>
      <c r="E405" t="s">
        <v>4642</v>
      </c>
      <c r="F405" t="str">
        <f>IF(ISERROR(VLOOKUP(Transaktionen[[#This Row],[Transaktionen]],BTT[Verwendete Transaktion (Pflichtauswahl)],1,FALSE)),"nein","ja")</f>
        <v>ja</v>
      </c>
    </row>
    <row r="406" spans="1:7" hidden="1">
      <c r="A406" t="s">
        <v>529</v>
      </c>
      <c r="B406" t="s">
        <v>5256</v>
      </c>
      <c r="C406" t="s">
        <v>5</v>
      </c>
      <c r="D406" s="12">
        <v>30</v>
      </c>
      <c r="E406" t="s">
        <v>4642</v>
      </c>
      <c r="F406" t="str">
        <f>IF(ISERROR(VLOOKUP(Transaktionen[[#This Row],[Transaktionen]],BTT[Verwendete Transaktion (Pflichtauswahl)],1,FALSE)),"nein","ja")</f>
        <v>ja</v>
      </c>
    </row>
    <row r="407" spans="1:7" hidden="1">
      <c r="A407" t="s">
        <v>531</v>
      </c>
      <c r="B407" t="s">
        <v>5257</v>
      </c>
      <c r="C407" t="s">
        <v>5</v>
      </c>
      <c r="D407" s="12">
        <v>9562</v>
      </c>
      <c r="E407" t="s">
        <v>4642</v>
      </c>
      <c r="F407" t="str">
        <f>IF(ISERROR(VLOOKUP(Transaktionen[[#This Row],[Transaktionen]],BTT[Verwendete Transaktion (Pflichtauswahl)],1,FALSE)),"nein","ja")</f>
        <v>ja</v>
      </c>
    </row>
    <row r="408" spans="1:7" hidden="1">
      <c r="A408" t="s">
        <v>5258</v>
      </c>
      <c r="B408" t="s">
        <v>5259</v>
      </c>
      <c r="C408" t="s">
        <v>5</v>
      </c>
      <c r="D408" s="12" t="s">
        <v>792</v>
      </c>
      <c r="E408" t="s">
        <v>792</v>
      </c>
      <c r="F408" t="str">
        <f>IF(ISERROR(VLOOKUP(Transaktionen[[#This Row],[Transaktionen]],BTT[Verwendete Transaktion (Pflichtauswahl)],1,FALSE)),"nein","ja")</f>
        <v>nein</v>
      </c>
      <c r="G408" t="s">
        <v>4654</v>
      </c>
    </row>
    <row r="409" spans="1:7" hidden="1">
      <c r="A409" t="s">
        <v>534</v>
      </c>
      <c r="B409" t="s">
        <v>5260</v>
      </c>
      <c r="C409" t="s">
        <v>5</v>
      </c>
      <c r="D409" s="12">
        <v>374342</v>
      </c>
      <c r="E409" t="s">
        <v>4642</v>
      </c>
      <c r="F409" t="str">
        <f>IF(ISERROR(VLOOKUP(Transaktionen[[#This Row],[Transaktionen]],BTT[Verwendete Transaktion (Pflichtauswahl)],1,FALSE)),"nein","ja")</f>
        <v>ja</v>
      </c>
    </row>
    <row r="410" spans="1:7" hidden="1">
      <c r="A410" t="s">
        <v>536</v>
      </c>
      <c r="B410" t="s">
        <v>5261</v>
      </c>
      <c r="C410" t="s">
        <v>5</v>
      </c>
      <c r="D410" s="12">
        <v>36</v>
      </c>
      <c r="E410" t="s">
        <v>792</v>
      </c>
      <c r="F410" t="str">
        <f>IF(ISERROR(VLOOKUP(Transaktionen[[#This Row],[Transaktionen]],BTT[Verwendete Transaktion (Pflichtauswahl)],1,FALSE)),"nein","ja")</f>
        <v>ja</v>
      </c>
    </row>
    <row r="411" spans="1:7" hidden="1">
      <c r="A411" t="s">
        <v>538</v>
      </c>
      <c r="B411" t="s">
        <v>5262</v>
      </c>
      <c r="C411" t="s">
        <v>5</v>
      </c>
      <c r="D411" s="12">
        <v>2499</v>
      </c>
      <c r="E411" t="s">
        <v>4642</v>
      </c>
      <c r="F411" t="str">
        <f>IF(ISERROR(VLOOKUP(Transaktionen[[#This Row],[Transaktionen]],BTT[Verwendete Transaktion (Pflichtauswahl)],1,FALSE)),"nein","ja")</f>
        <v>ja</v>
      </c>
    </row>
    <row r="412" spans="1:7" hidden="1">
      <c r="A412" t="s">
        <v>540</v>
      </c>
      <c r="B412" t="s">
        <v>5263</v>
      </c>
      <c r="C412" t="s">
        <v>5</v>
      </c>
      <c r="D412" s="12">
        <v>2753</v>
      </c>
      <c r="E412" t="s">
        <v>4642</v>
      </c>
      <c r="F412" t="str">
        <f>IF(ISERROR(VLOOKUP(Transaktionen[[#This Row],[Transaktionen]],BTT[Verwendete Transaktion (Pflichtauswahl)],1,FALSE)),"nein","ja")</f>
        <v>ja</v>
      </c>
    </row>
    <row r="413" spans="1:7" hidden="1">
      <c r="A413" t="s">
        <v>542</v>
      </c>
      <c r="B413" t="s">
        <v>5264</v>
      </c>
      <c r="C413" t="s">
        <v>5</v>
      </c>
      <c r="D413" s="12">
        <v>24</v>
      </c>
      <c r="E413" t="s">
        <v>4642</v>
      </c>
      <c r="F413" t="str">
        <f>IF(ISERROR(VLOOKUP(Transaktionen[[#This Row],[Transaktionen]],BTT[Verwendete Transaktion (Pflichtauswahl)],1,FALSE)),"nein","ja")</f>
        <v>ja</v>
      </c>
    </row>
    <row r="414" spans="1:7" hidden="1">
      <c r="A414" t="s">
        <v>544</v>
      </c>
      <c r="B414" t="s">
        <v>5265</v>
      </c>
      <c r="C414" t="s">
        <v>5</v>
      </c>
      <c r="D414" s="12">
        <v>2447</v>
      </c>
      <c r="E414" t="s">
        <v>4642</v>
      </c>
      <c r="F414" t="str">
        <f>IF(ISERROR(VLOOKUP(Transaktionen[[#This Row],[Transaktionen]],BTT[Verwendete Transaktion (Pflichtauswahl)],1,FALSE)),"nein","ja")</f>
        <v>ja</v>
      </c>
    </row>
    <row r="415" spans="1:7" hidden="1">
      <c r="A415" t="s">
        <v>546</v>
      </c>
      <c r="B415" t="s">
        <v>5266</v>
      </c>
      <c r="C415" t="s">
        <v>5</v>
      </c>
      <c r="D415" s="12">
        <v>68</v>
      </c>
      <c r="E415" t="s">
        <v>4642</v>
      </c>
      <c r="F415" t="str">
        <f>IF(ISERROR(VLOOKUP(Transaktionen[[#This Row],[Transaktionen]],BTT[Verwendete Transaktion (Pflichtauswahl)],1,FALSE)),"nein","ja")</f>
        <v>ja</v>
      </c>
    </row>
    <row r="416" spans="1:7" hidden="1">
      <c r="A416" t="s">
        <v>548</v>
      </c>
      <c r="B416" t="s">
        <v>5267</v>
      </c>
      <c r="C416" t="s">
        <v>5</v>
      </c>
      <c r="D416" s="12">
        <v>75</v>
      </c>
      <c r="E416" t="s">
        <v>4642</v>
      </c>
      <c r="F416" t="str">
        <f>IF(ISERROR(VLOOKUP(Transaktionen[[#This Row],[Transaktionen]],BTT[Verwendete Transaktion (Pflichtauswahl)],1,FALSE)),"nein","ja")</f>
        <v>ja</v>
      </c>
    </row>
    <row r="417" spans="1:7" hidden="1">
      <c r="A417" t="s">
        <v>550</v>
      </c>
      <c r="B417" t="s">
        <v>5268</v>
      </c>
      <c r="C417" t="s">
        <v>5</v>
      </c>
      <c r="D417" s="12">
        <v>15317</v>
      </c>
      <c r="E417" t="s">
        <v>4642</v>
      </c>
      <c r="F417" t="str">
        <f>IF(ISERROR(VLOOKUP(Transaktionen[[#This Row],[Transaktionen]],BTT[Verwendete Transaktion (Pflichtauswahl)],1,FALSE)),"nein","ja")</f>
        <v>ja</v>
      </c>
    </row>
    <row r="418" spans="1:7" hidden="1">
      <c r="A418" t="s">
        <v>552</v>
      </c>
      <c r="B418" t="s">
        <v>5268</v>
      </c>
      <c r="C418" t="s">
        <v>5</v>
      </c>
      <c r="D418" s="12">
        <v>758</v>
      </c>
      <c r="E418" t="s">
        <v>4642</v>
      </c>
      <c r="F418" t="str">
        <f>IF(ISERROR(VLOOKUP(Transaktionen[[#This Row],[Transaktionen]],BTT[Verwendete Transaktion (Pflichtauswahl)],1,FALSE)),"nein","ja")</f>
        <v>ja</v>
      </c>
    </row>
    <row r="419" spans="1:7" hidden="1">
      <c r="A419" t="s">
        <v>554</v>
      </c>
      <c r="B419" t="s">
        <v>5269</v>
      </c>
      <c r="C419" t="s">
        <v>5</v>
      </c>
      <c r="D419" s="12">
        <v>36</v>
      </c>
      <c r="E419" t="s">
        <v>4642</v>
      </c>
      <c r="F419" t="str">
        <f>IF(ISERROR(VLOOKUP(Transaktionen[[#This Row],[Transaktionen]],BTT[Verwendete Transaktion (Pflichtauswahl)],1,FALSE)),"nein","ja")</f>
        <v>ja</v>
      </c>
    </row>
    <row r="420" spans="1:7" hidden="1">
      <c r="A420" t="s">
        <v>556</v>
      </c>
      <c r="B420" t="s">
        <v>5270</v>
      </c>
      <c r="C420" t="s">
        <v>5</v>
      </c>
      <c r="D420" s="12">
        <v>92</v>
      </c>
      <c r="E420" t="s">
        <v>4642</v>
      </c>
      <c r="F420" t="str">
        <f>IF(ISERROR(VLOOKUP(Transaktionen[[#This Row],[Transaktionen]],BTT[Verwendete Transaktion (Pflichtauswahl)],1,FALSE)),"nein","ja")</f>
        <v>ja</v>
      </c>
    </row>
    <row r="421" spans="1:7" hidden="1">
      <c r="A421" t="s">
        <v>558</v>
      </c>
      <c r="B421" t="s">
        <v>5271</v>
      </c>
      <c r="C421" t="s">
        <v>5</v>
      </c>
      <c r="D421" s="12">
        <v>160</v>
      </c>
      <c r="E421" t="s">
        <v>4642</v>
      </c>
      <c r="F421" t="str">
        <f>IF(ISERROR(VLOOKUP(Transaktionen[[#This Row],[Transaktionen]],BTT[Verwendete Transaktion (Pflichtauswahl)],1,FALSE)),"nein","ja")</f>
        <v>ja</v>
      </c>
    </row>
    <row r="422" spans="1:7" hidden="1">
      <c r="A422" t="s">
        <v>560</v>
      </c>
      <c r="B422" t="s">
        <v>5272</v>
      </c>
      <c r="C422" t="s">
        <v>5</v>
      </c>
      <c r="D422" s="12">
        <v>18</v>
      </c>
      <c r="E422" t="s">
        <v>4642</v>
      </c>
      <c r="F422" t="str">
        <f>IF(ISERROR(VLOOKUP(Transaktionen[[#This Row],[Transaktionen]],BTT[Verwendete Transaktion (Pflichtauswahl)],1,FALSE)),"nein","ja")</f>
        <v>ja</v>
      </c>
    </row>
    <row r="423" spans="1:7" hidden="1">
      <c r="A423" t="s">
        <v>562</v>
      </c>
      <c r="B423" t="s">
        <v>5273</v>
      </c>
      <c r="C423" t="s">
        <v>5</v>
      </c>
      <c r="D423" s="12">
        <v>63</v>
      </c>
      <c r="E423" t="s">
        <v>792</v>
      </c>
      <c r="F423" t="str">
        <f>IF(ISERROR(VLOOKUP(Transaktionen[[#This Row],[Transaktionen]],BTT[Verwendete Transaktion (Pflichtauswahl)],1,FALSE)),"nein","ja")</f>
        <v>ja</v>
      </c>
    </row>
    <row r="424" spans="1:7" hidden="1">
      <c r="A424" t="s">
        <v>564</v>
      </c>
      <c r="B424" t="s">
        <v>5274</v>
      </c>
      <c r="C424" t="s">
        <v>5</v>
      </c>
      <c r="D424" s="12">
        <v>8</v>
      </c>
      <c r="E424" t="s">
        <v>4642</v>
      </c>
      <c r="F424" t="str">
        <f>IF(ISERROR(VLOOKUP(Transaktionen[[#This Row],[Transaktionen]],BTT[Verwendete Transaktion (Pflichtauswahl)],1,FALSE)),"nein","ja")</f>
        <v>ja</v>
      </c>
    </row>
    <row r="425" spans="1:7" hidden="1">
      <c r="A425" t="s">
        <v>566</v>
      </c>
      <c r="B425" t="s">
        <v>5275</v>
      </c>
      <c r="C425" t="s">
        <v>5</v>
      </c>
      <c r="D425" s="12">
        <v>923</v>
      </c>
      <c r="E425" t="s">
        <v>4642</v>
      </c>
      <c r="F425" t="str">
        <f>IF(ISERROR(VLOOKUP(Transaktionen[[#This Row],[Transaktionen]],BTT[Verwendete Transaktion (Pflichtauswahl)],1,FALSE)),"nein","ja")</f>
        <v>ja</v>
      </c>
    </row>
    <row r="426" spans="1:7" hidden="1">
      <c r="A426" t="s">
        <v>5276</v>
      </c>
      <c r="B426" t="s">
        <v>5277</v>
      </c>
      <c r="C426" t="s">
        <v>5</v>
      </c>
      <c r="D426" s="12" t="s">
        <v>792</v>
      </c>
      <c r="E426" t="s">
        <v>792</v>
      </c>
      <c r="F426" t="str">
        <f>IF(ISERROR(VLOOKUP(Transaktionen[[#This Row],[Transaktionen]],BTT[Verwendete Transaktion (Pflichtauswahl)],1,FALSE)),"nein","ja")</f>
        <v>nein</v>
      </c>
      <c r="G426" t="s">
        <v>4654</v>
      </c>
    </row>
    <row r="427" spans="1:7" hidden="1">
      <c r="A427" t="s">
        <v>5278</v>
      </c>
      <c r="B427" t="s">
        <v>5279</v>
      </c>
      <c r="C427" t="s">
        <v>5</v>
      </c>
      <c r="D427" s="12" t="s">
        <v>792</v>
      </c>
      <c r="E427" t="s">
        <v>792</v>
      </c>
      <c r="F427" t="str">
        <f>IF(ISERROR(VLOOKUP(Transaktionen[[#This Row],[Transaktionen]],BTT[Verwendete Transaktion (Pflichtauswahl)],1,FALSE)),"nein","ja")</f>
        <v>nein</v>
      </c>
      <c r="G427" t="s">
        <v>4654</v>
      </c>
    </row>
    <row r="428" spans="1:7" hidden="1">
      <c r="A428" t="s">
        <v>568</v>
      </c>
      <c r="B428" t="s">
        <v>5280</v>
      </c>
      <c r="C428" t="s">
        <v>5</v>
      </c>
      <c r="D428" s="12">
        <v>30</v>
      </c>
      <c r="E428" t="s">
        <v>4642</v>
      </c>
      <c r="F428" t="str">
        <f>IF(ISERROR(VLOOKUP(Transaktionen[[#This Row],[Transaktionen]],BTT[Verwendete Transaktion (Pflichtauswahl)],1,FALSE)),"nein","ja")</f>
        <v>ja</v>
      </c>
    </row>
    <row r="429" spans="1:7" hidden="1">
      <c r="A429" t="s">
        <v>570</v>
      </c>
      <c r="B429" t="s">
        <v>5281</v>
      </c>
      <c r="C429" t="s">
        <v>5</v>
      </c>
      <c r="D429" s="12">
        <v>245</v>
      </c>
      <c r="E429" t="s">
        <v>4642</v>
      </c>
      <c r="F429" t="str">
        <f>IF(ISERROR(VLOOKUP(Transaktionen[[#This Row],[Transaktionen]],BTT[Verwendete Transaktion (Pflichtauswahl)],1,FALSE)),"nein","ja")</f>
        <v>ja</v>
      </c>
    </row>
    <row r="430" spans="1:7" hidden="1">
      <c r="A430" t="s">
        <v>572</v>
      </c>
      <c r="B430" t="s">
        <v>5282</v>
      </c>
      <c r="C430" t="s">
        <v>5</v>
      </c>
      <c r="D430" s="12">
        <v>79</v>
      </c>
      <c r="E430" t="s">
        <v>4642</v>
      </c>
      <c r="F430" t="str">
        <f>IF(ISERROR(VLOOKUP(Transaktionen[[#This Row],[Transaktionen]],BTT[Verwendete Transaktion (Pflichtauswahl)],1,FALSE)),"nein","ja")</f>
        <v>ja</v>
      </c>
    </row>
    <row r="431" spans="1:7" hidden="1">
      <c r="A431" t="s">
        <v>574</v>
      </c>
      <c r="B431" t="s">
        <v>5283</v>
      </c>
      <c r="C431" t="s">
        <v>5</v>
      </c>
      <c r="D431" s="12">
        <v>396</v>
      </c>
      <c r="E431" t="s">
        <v>4642</v>
      </c>
      <c r="F431" t="str">
        <f>IF(ISERROR(VLOOKUP(Transaktionen[[#This Row],[Transaktionen]],BTT[Verwendete Transaktion (Pflichtauswahl)],1,FALSE)),"nein","ja")</f>
        <v>ja</v>
      </c>
    </row>
    <row r="432" spans="1:7" hidden="1">
      <c r="A432" t="s">
        <v>576</v>
      </c>
      <c r="B432" t="s">
        <v>5284</v>
      </c>
      <c r="C432" t="s">
        <v>5</v>
      </c>
      <c r="D432" s="12">
        <v>12981</v>
      </c>
      <c r="E432" t="s">
        <v>4642</v>
      </c>
      <c r="F432" t="str">
        <f>IF(ISERROR(VLOOKUP(Transaktionen[[#This Row],[Transaktionen]],BTT[Verwendete Transaktion (Pflichtauswahl)],1,FALSE)),"nein","ja")</f>
        <v>ja</v>
      </c>
    </row>
    <row r="433" spans="1:6" hidden="1">
      <c r="A433" t="s">
        <v>578</v>
      </c>
      <c r="B433" t="s">
        <v>5285</v>
      </c>
      <c r="C433" t="s">
        <v>5</v>
      </c>
      <c r="D433" s="12">
        <v>21950</v>
      </c>
      <c r="E433" t="s">
        <v>4642</v>
      </c>
      <c r="F433" t="str">
        <f>IF(ISERROR(VLOOKUP(Transaktionen[[#This Row],[Transaktionen]],BTT[Verwendete Transaktion (Pflichtauswahl)],1,FALSE)),"nein","ja")</f>
        <v>ja</v>
      </c>
    </row>
    <row r="434" spans="1:6" hidden="1">
      <c r="A434" t="s">
        <v>580</v>
      </c>
      <c r="B434" t="s">
        <v>5240</v>
      </c>
      <c r="C434" t="s">
        <v>5</v>
      </c>
      <c r="D434" s="12">
        <v>4600</v>
      </c>
      <c r="E434" t="s">
        <v>792</v>
      </c>
      <c r="F434" t="str">
        <f>IF(ISERROR(VLOOKUP(Transaktionen[[#This Row],[Transaktionen]],BTT[Verwendete Transaktion (Pflichtauswahl)],1,FALSE)),"nein","ja")</f>
        <v>ja</v>
      </c>
    </row>
    <row r="435" spans="1:6" hidden="1">
      <c r="A435" t="s">
        <v>582</v>
      </c>
      <c r="B435" t="s">
        <v>5286</v>
      </c>
      <c r="C435" t="s">
        <v>5</v>
      </c>
      <c r="D435" s="12">
        <v>30</v>
      </c>
      <c r="E435" t="s">
        <v>792</v>
      </c>
      <c r="F435" t="str">
        <f>IF(ISERROR(VLOOKUP(Transaktionen[[#This Row],[Transaktionen]],BTT[Verwendete Transaktion (Pflichtauswahl)],1,FALSE)),"nein","ja")</f>
        <v>ja</v>
      </c>
    </row>
    <row r="436" spans="1:6" hidden="1">
      <c r="A436" t="s">
        <v>584</v>
      </c>
      <c r="B436" t="s">
        <v>5287</v>
      </c>
      <c r="C436" t="s">
        <v>5</v>
      </c>
      <c r="D436" s="12">
        <v>12</v>
      </c>
      <c r="E436" t="s">
        <v>4642</v>
      </c>
      <c r="F436" t="str">
        <f>IF(ISERROR(VLOOKUP(Transaktionen[[#This Row],[Transaktionen]],BTT[Verwendete Transaktion (Pflichtauswahl)],1,FALSE)),"nein","ja")</f>
        <v>ja</v>
      </c>
    </row>
    <row r="437" spans="1:6" hidden="1">
      <c r="A437" t="s">
        <v>586</v>
      </c>
      <c r="B437" t="s">
        <v>5288</v>
      </c>
      <c r="C437" t="s">
        <v>5</v>
      </c>
      <c r="D437" s="12">
        <v>32</v>
      </c>
      <c r="E437" t="s">
        <v>4642</v>
      </c>
      <c r="F437" t="str">
        <f>IF(ISERROR(VLOOKUP(Transaktionen[[#This Row],[Transaktionen]],BTT[Verwendete Transaktion (Pflichtauswahl)],1,FALSE)),"nein","ja")</f>
        <v>ja</v>
      </c>
    </row>
    <row r="438" spans="1:6" hidden="1">
      <c r="A438" t="s">
        <v>588</v>
      </c>
      <c r="B438" t="s">
        <v>5289</v>
      </c>
      <c r="C438" t="s">
        <v>5</v>
      </c>
      <c r="D438" s="12">
        <v>18</v>
      </c>
      <c r="E438" t="s">
        <v>792</v>
      </c>
      <c r="F438" t="str">
        <f>IF(ISERROR(VLOOKUP(Transaktionen[[#This Row],[Transaktionen]],BTT[Verwendete Transaktion (Pflichtauswahl)],1,FALSE)),"nein","ja")</f>
        <v>ja</v>
      </c>
    </row>
    <row r="439" spans="1:6" hidden="1">
      <c r="A439" t="s">
        <v>590</v>
      </c>
      <c r="B439" t="s">
        <v>5290</v>
      </c>
      <c r="C439" t="s">
        <v>5</v>
      </c>
      <c r="D439" s="12">
        <v>670</v>
      </c>
      <c r="E439" t="s">
        <v>4642</v>
      </c>
      <c r="F439" t="str">
        <f>IF(ISERROR(VLOOKUP(Transaktionen[[#This Row],[Transaktionen]],BTT[Verwendete Transaktion (Pflichtauswahl)],1,FALSE)),"nein","ja")</f>
        <v>ja</v>
      </c>
    </row>
    <row r="440" spans="1:6" hidden="1">
      <c r="A440" t="s">
        <v>592</v>
      </c>
      <c r="B440" t="s">
        <v>5291</v>
      </c>
      <c r="C440" t="s">
        <v>5</v>
      </c>
      <c r="D440" s="12">
        <v>90</v>
      </c>
      <c r="E440" t="s">
        <v>4642</v>
      </c>
      <c r="F440" t="str">
        <f>IF(ISERROR(VLOOKUP(Transaktionen[[#This Row],[Transaktionen]],BTT[Verwendete Transaktion (Pflichtauswahl)],1,FALSE)),"nein","ja")</f>
        <v>ja</v>
      </c>
    </row>
    <row r="441" spans="1:6" hidden="1">
      <c r="A441" t="s">
        <v>594</v>
      </c>
      <c r="B441" t="s">
        <v>5292</v>
      </c>
      <c r="C441" t="s">
        <v>5</v>
      </c>
      <c r="D441" s="12">
        <v>23088</v>
      </c>
      <c r="E441" t="s">
        <v>4642</v>
      </c>
      <c r="F441" t="str">
        <f>IF(ISERROR(VLOOKUP(Transaktionen[[#This Row],[Transaktionen]],BTT[Verwendete Transaktion (Pflichtauswahl)],1,FALSE)),"nein","ja")</f>
        <v>ja</v>
      </c>
    </row>
    <row r="442" spans="1:6" hidden="1">
      <c r="A442" t="s">
        <v>596</v>
      </c>
      <c r="B442" t="s">
        <v>5293</v>
      </c>
      <c r="C442" t="s">
        <v>5</v>
      </c>
      <c r="D442" s="12">
        <v>2104</v>
      </c>
      <c r="E442" t="s">
        <v>4642</v>
      </c>
      <c r="F442" t="str">
        <f>IF(ISERROR(VLOOKUP(Transaktionen[[#This Row],[Transaktionen]],BTT[Verwendete Transaktion (Pflichtauswahl)],1,FALSE)),"nein","ja")</f>
        <v>ja</v>
      </c>
    </row>
    <row r="443" spans="1:6" hidden="1">
      <c r="A443" t="s">
        <v>598</v>
      </c>
      <c r="B443" t="s">
        <v>5294</v>
      </c>
      <c r="C443" t="s">
        <v>5</v>
      </c>
      <c r="D443" s="12">
        <v>550</v>
      </c>
      <c r="E443" t="s">
        <v>4642</v>
      </c>
      <c r="F443" t="str">
        <f>IF(ISERROR(VLOOKUP(Transaktionen[[#This Row],[Transaktionen]],BTT[Verwendete Transaktion (Pflichtauswahl)],1,FALSE)),"nein","ja")</f>
        <v>ja</v>
      </c>
    </row>
    <row r="444" spans="1:6" hidden="1">
      <c r="A444" t="s">
        <v>600</v>
      </c>
      <c r="B444" t="s">
        <v>5295</v>
      </c>
      <c r="C444" t="s">
        <v>5</v>
      </c>
      <c r="D444" s="12">
        <v>1167</v>
      </c>
      <c r="E444" t="s">
        <v>4642</v>
      </c>
      <c r="F444" t="str">
        <f>IF(ISERROR(VLOOKUP(Transaktionen[[#This Row],[Transaktionen]],BTT[Verwendete Transaktion (Pflichtauswahl)],1,FALSE)),"nein","ja")</f>
        <v>ja</v>
      </c>
    </row>
    <row r="445" spans="1:6" hidden="1">
      <c r="A445" t="s">
        <v>602</v>
      </c>
      <c r="B445" t="s">
        <v>5296</v>
      </c>
      <c r="C445" t="s">
        <v>5</v>
      </c>
      <c r="D445" s="12">
        <v>36</v>
      </c>
      <c r="E445" t="s">
        <v>4642</v>
      </c>
      <c r="F445" t="str">
        <f>IF(ISERROR(VLOOKUP(Transaktionen[[#This Row],[Transaktionen]],BTT[Verwendete Transaktion (Pflichtauswahl)],1,FALSE)),"nein","ja")</f>
        <v>ja</v>
      </c>
    </row>
    <row r="446" spans="1:6" hidden="1">
      <c r="A446" t="s">
        <v>604</v>
      </c>
      <c r="B446" t="s">
        <v>5297</v>
      </c>
      <c r="C446" t="s">
        <v>5</v>
      </c>
      <c r="D446" s="12">
        <v>30</v>
      </c>
      <c r="E446" t="s">
        <v>4642</v>
      </c>
      <c r="F446" t="str">
        <f>IF(ISERROR(VLOOKUP(Transaktionen[[#This Row],[Transaktionen]],BTT[Verwendete Transaktion (Pflichtauswahl)],1,FALSE)),"nein","ja")</f>
        <v>ja</v>
      </c>
    </row>
    <row r="447" spans="1:6" hidden="1">
      <c r="A447" t="s">
        <v>606</v>
      </c>
      <c r="B447" t="s">
        <v>5043</v>
      </c>
      <c r="C447" t="s">
        <v>5</v>
      </c>
      <c r="D447" s="12">
        <v>9</v>
      </c>
      <c r="E447" t="s">
        <v>792</v>
      </c>
      <c r="F447" t="str">
        <f>IF(ISERROR(VLOOKUP(Transaktionen[[#This Row],[Transaktionen]],BTT[Verwendete Transaktion (Pflichtauswahl)],1,FALSE)),"nein","ja")</f>
        <v>ja</v>
      </c>
    </row>
    <row r="448" spans="1:6" hidden="1">
      <c r="A448" t="s">
        <v>608</v>
      </c>
      <c r="B448" t="s">
        <v>5298</v>
      </c>
      <c r="C448" t="s">
        <v>5</v>
      </c>
      <c r="D448" s="12">
        <v>319</v>
      </c>
      <c r="E448" t="s">
        <v>4642</v>
      </c>
      <c r="F448" t="str">
        <f>IF(ISERROR(VLOOKUP(Transaktionen[[#This Row],[Transaktionen]],BTT[Verwendete Transaktion (Pflichtauswahl)],1,FALSE)),"nein","ja")</f>
        <v>ja</v>
      </c>
    </row>
    <row r="449" spans="1:7" hidden="1">
      <c r="A449" t="s">
        <v>611</v>
      </c>
      <c r="B449" t="s">
        <v>5299</v>
      </c>
      <c r="C449" t="s">
        <v>5</v>
      </c>
      <c r="D449" s="12">
        <v>2791</v>
      </c>
      <c r="E449" t="s">
        <v>4642</v>
      </c>
      <c r="F449" t="str">
        <f>IF(ISERROR(VLOOKUP(Transaktionen[[#This Row],[Transaktionen]],BTT[Verwendete Transaktion (Pflichtauswahl)],1,FALSE)),"nein","ja")</f>
        <v>ja</v>
      </c>
    </row>
    <row r="450" spans="1:7" hidden="1">
      <c r="A450" t="s">
        <v>613</v>
      </c>
      <c r="B450" t="s">
        <v>5300</v>
      </c>
      <c r="C450" t="s">
        <v>5</v>
      </c>
      <c r="D450" s="12">
        <v>28054</v>
      </c>
      <c r="E450" t="s">
        <v>4642</v>
      </c>
      <c r="F450" t="str">
        <f>IF(ISERROR(VLOOKUP(Transaktionen[[#This Row],[Transaktionen]],BTT[Verwendete Transaktion (Pflichtauswahl)],1,FALSE)),"nein","ja")</f>
        <v>ja</v>
      </c>
    </row>
    <row r="451" spans="1:7" hidden="1">
      <c r="A451" t="s">
        <v>615</v>
      </c>
      <c r="B451" t="s">
        <v>5301</v>
      </c>
      <c r="C451" t="s">
        <v>5</v>
      </c>
      <c r="D451" s="12">
        <v>611</v>
      </c>
      <c r="E451" t="s">
        <v>4642</v>
      </c>
      <c r="F451" t="str">
        <f>IF(ISERROR(VLOOKUP(Transaktionen[[#This Row],[Transaktionen]],BTT[Verwendete Transaktion (Pflichtauswahl)],1,FALSE)),"nein","ja")</f>
        <v>ja</v>
      </c>
    </row>
    <row r="452" spans="1:7" hidden="1">
      <c r="A452" t="s">
        <v>617</v>
      </c>
      <c r="B452" t="s">
        <v>5302</v>
      </c>
      <c r="C452" t="s">
        <v>5</v>
      </c>
      <c r="D452" s="12">
        <v>136</v>
      </c>
      <c r="E452" t="s">
        <v>4642</v>
      </c>
      <c r="F452" t="str">
        <f>IF(ISERROR(VLOOKUP(Transaktionen[[#This Row],[Transaktionen]],BTT[Verwendete Transaktion (Pflichtauswahl)],1,FALSE)),"nein","ja")</f>
        <v>ja</v>
      </c>
    </row>
    <row r="453" spans="1:7" hidden="1">
      <c r="A453" t="s">
        <v>619</v>
      </c>
      <c r="B453" t="s">
        <v>4749</v>
      </c>
      <c r="C453" t="s">
        <v>5</v>
      </c>
      <c r="D453" s="12">
        <v>4819</v>
      </c>
      <c r="E453" t="s">
        <v>4642</v>
      </c>
      <c r="F453" t="str">
        <f>IF(ISERROR(VLOOKUP(Transaktionen[[#This Row],[Transaktionen]],BTT[Verwendete Transaktion (Pflichtauswahl)],1,FALSE)),"nein","ja")</f>
        <v>ja</v>
      </c>
    </row>
    <row r="454" spans="1:7" hidden="1">
      <c r="A454" t="s">
        <v>621</v>
      </c>
      <c r="B454" t="s">
        <v>5303</v>
      </c>
      <c r="C454" t="s">
        <v>5</v>
      </c>
      <c r="D454" s="12">
        <v>281</v>
      </c>
      <c r="E454" t="s">
        <v>4642</v>
      </c>
      <c r="F454" t="str">
        <f>IF(ISERROR(VLOOKUP(Transaktionen[[#This Row],[Transaktionen]],BTT[Verwendete Transaktion (Pflichtauswahl)],1,FALSE)),"nein","ja")</f>
        <v>ja</v>
      </c>
    </row>
    <row r="455" spans="1:7" hidden="1">
      <c r="A455" t="s">
        <v>623</v>
      </c>
      <c r="B455" t="s">
        <v>5304</v>
      </c>
      <c r="C455" t="s">
        <v>5</v>
      </c>
      <c r="D455" s="12">
        <v>220</v>
      </c>
      <c r="E455" t="s">
        <v>4642</v>
      </c>
      <c r="F455" t="str">
        <f>IF(ISERROR(VLOOKUP(Transaktionen[[#This Row],[Transaktionen]],BTT[Verwendete Transaktion (Pflichtauswahl)],1,FALSE)),"nein","ja")</f>
        <v>ja</v>
      </c>
    </row>
    <row r="456" spans="1:7" hidden="1">
      <c r="A456" t="s">
        <v>625</v>
      </c>
      <c r="B456" t="s">
        <v>5305</v>
      </c>
      <c r="C456" t="s">
        <v>5</v>
      </c>
      <c r="D456" s="12">
        <v>6040</v>
      </c>
      <c r="E456" t="s">
        <v>4642</v>
      </c>
      <c r="F456" t="str">
        <f>IF(ISERROR(VLOOKUP(Transaktionen[[#This Row],[Transaktionen]],BTT[Verwendete Transaktion (Pflichtauswahl)],1,FALSE)),"nein","ja")</f>
        <v>ja</v>
      </c>
    </row>
    <row r="457" spans="1:7" hidden="1">
      <c r="A457" t="s">
        <v>5306</v>
      </c>
      <c r="B457" t="s">
        <v>5307</v>
      </c>
      <c r="C457" t="s">
        <v>5</v>
      </c>
      <c r="D457" s="12" t="s">
        <v>792</v>
      </c>
      <c r="E457" t="s">
        <v>792</v>
      </c>
      <c r="F457" t="str">
        <f>IF(ISERROR(VLOOKUP(Transaktionen[[#This Row],[Transaktionen]],BTT[Verwendete Transaktion (Pflichtauswahl)],1,FALSE)),"nein","ja")</f>
        <v>nein</v>
      </c>
      <c r="G457" t="s">
        <v>4654</v>
      </c>
    </row>
    <row r="458" spans="1:7" hidden="1">
      <c r="A458" t="s">
        <v>627</v>
      </c>
      <c r="B458" t="s">
        <v>5308</v>
      </c>
      <c r="C458" t="s">
        <v>5</v>
      </c>
      <c r="D458" s="12">
        <v>1759</v>
      </c>
      <c r="E458" t="s">
        <v>4642</v>
      </c>
      <c r="F458" t="str">
        <f>IF(ISERROR(VLOOKUP(Transaktionen[[#This Row],[Transaktionen]],BTT[Verwendete Transaktion (Pflichtauswahl)],1,FALSE)),"nein","ja")</f>
        <v>ja</v>
      </c>
    </row>
    <row r="459" spans="1:7" hidden="1">
      <c r="A459" t="s">
        <v>630</v>
      </c>
      <c r="B459" t="s">
        <v>5309</v>
      </c>
      <c r="C459" t="s">
        <v>5</v>
      </c>
      <c r="D459" s="12">
        <v>983</v>
      </c>
      <c r="E459" t="s">
        <v>4642</v>
      </c>
      <c r="F459" t="str">
        <f>IF(ISERROR(VLOOKUP(Transaktionen[[#This Row],[Transaktionen]],BTT[Verwendete Transaktion (Pflichtauswahl)],1,FALSE)),"nein","ja")</f>
        <v>ja</v>
      </c>
    </row>
    <row r="460" spans="1:7" hidden="1">
      <c r="A460" t="s">
        <v>636</v>
      </c>
      <c r="B460" t="s">
        <v>5310</v>
      </c>
      <c r="C460" t="s">
        <v>5</v>
      </c>
      <c r="D460" s="12">
        <v>8</v>
      </c>
      <c r="E460" t="s">
        <v>4642</v>
      </c>
      <c r="F460" t="str">
        <f>IF(ISERROR(VLOOKUP(Transaktionen[[#This Row],[Transaktionen]],BTT[Verwendete Transaktion (Pflichtauswahl)],1,FALSE)),"nein","ja")</f>
        <v>ja</v>
      </c>
    </row>
    <row r="461" spans="1:7" hidden="1">
      <c r="A461" t="s">
        <v>5311</v>
      </c>
      <c r="B461" t="s">
        <v>5312</v>
      </c>
      <c r="C461" t="s">
        <v>5</v>
      </c>
      <c r="D461" s="12" t="s">
        <v>792</v>
      </c>
      <c r="E461" t="s">
        <v>792</v>
      </c>
      <c r="F461" t="str">
        <f>IF(ISERROR(VLOOKUP(Transaktionen[[#This Row],[Transaktionen]],BTT[Verwendete Transaktion (Pflichtauswahl)],1,FALSE)),"nein","ja")</f>
        <v>nein</v>
      </c>
      <c r="G461" t="s">
        <v>4654</v>
      </c>
    </row>
    <row r="462" spans="1:7" hidden="1">
      <c r="A462" t="s">
        <v>638</v>
      </c>
      <c r="B462" t="s">
        <v>5313</v>
      </c>
      <c r="C462" t="s">
        <v>5</v>
      </c>
      <c r="D462" s="12">
        <v>2272</v>
      </c>
      <c r="E462" t="s">
        <v>4642</v>
      </c>
      <c r="F462" t="str">
        <f>IF(ISERROR(VLOOKUP(Transaktionen[[#This Row],[Transaktionen]],BTT[Verwendete Transaktion (Pflichtauswahl)],1,FALSE)),"nein","ja")</f>
        <v>ja</v>
      </c>
    </row>
    <row r="463" spans="1:7" hidden="1">
      <c r="A463" t="s">
        <v>640</v>
      </c>
      <c r="B463" t="s">
        <v>5314</v>
      </c>
      <c r="C463" t="s">
        <v>5</v>
      </c>
      <c r="D463" s="12">
        <v>27</v>
      </c>
      <c r="E463" t="s">
        <v>792</v>
      </c>
      <c r="F463" t="str">
        <f>IF(ISERROR(VLOOKUP(Transaktionen[[#This Row],[Transaktionen]],BTT[Verwendete Transaktion (Pflichtauswahl)],1,FALSE)),"nein","ja")</f>
        <v>ja</v>
      </c>
    </row>
    <row r="464" spans="1:7" hidden="1">
      <c r="A464" t="s">
        <v>642</v>
      </c>
      <c r="B464" t="s">
        <v>5260</v>
      </c>
      <c r="C464" t="s">
        <v>5</v>
      </c>
      <c r="D464" s="12">
        <v>144</v>
      </c>
      <c r="E464" t="s">
        <v>792</v>
      </c>
      <c r="F464" t="str">
        <f>IF(ISERROR(VLOOKUP(Transaktionen[[#This Row],[Transaktionen]],BTT[Verwendete Transaktion (Pflichtauswahl)],1,FALSE)),"nein","ja")</f>
        <v>ja</v>
      </c>
    </row>
    <row r="465" spans="1:6" hidden="1">
      <c r="A465" t="s">
        <v>644</v>
      </c>
      <c r="B465" t="s">
        <v>5315</v>
      </c>
      <c r="C465" t="s">
        <v>5</v>
      </c>
      <c r="D465" s="12">
        <v>12</v>
      </c>
      <c r="E465" t="s">
        <v>4642</v>
      </c>
      <c r="F465" t="str">
        <f>IF(ISERROR(VLOOKUP(Transaktionen[[#This Row],[Transaktionen]],BTT[Verwendete Transaktion (Pflichtauswahl)],1,FALSE)),"nein","ja")</f>
        <v>ja</v>
      </c>
    </row>
    <row r="466" spans="1:6" hidden="1">
      <c r="A466" t="s">
        <v>646</v>
      </c>
      <c r="B466" t="s">
        <v>4788</v>
      </c>
      <c r="C466" t="s">
        <v>5</v>
      </c>
      <c r="D466" s="12">
        <v>982</v>
      </c>
      <c r="E466" t="s">
        <v>4642</v>
      </c>
      <c r="F466" t="str">
        <f>IF(ISERROR(VLOOKUP(Transaktionen[[#This Row],[Transaktionen]],BTT[Verwendete Transaktion (Pflichtauswahl)],1,FALSE)),"nein","ja")</f>
        <v>ja</v>
      </c>
    </row>
    <row r="467" spans="1:6" hidden="1">
      <c r="A467" t="s">
        <v>648</v>
      </c>
      <c r="B467" t="s">
        <v>5316</v>
      </c>
      <c r="C467" t="s">
        <v>5</v>
      </c>
      <c r="D467" s="12">
        <v>1211</v>
      </c>
      <c r="E467" t="s">
        <v>4642</v>
      </c>
      <c r="F467" t="str">
        <f>IF(ISERROR(VLOOKUP(Transaktionen[[#This Row],[Transaktionen]],BTT[Verwendete Transaktion (Pflichtauswahl)],1,FALSE)),"nein","ja")</f>
        <v>ja</v>
      </c>
    </row>
    <row r="468" spans="1:6" hidden="1">
      <c r="A468" t="s">
        <v>650</v>
      </c>
      <c r="B468" t="s">
        <v>5317</v>
      </c>
      <c r="C468" t="s">
        <v>5</v>
      </c>
      <c r="D468" s="12">
        <v>18</v>
      </c>
      <c r="E468" t="s">
        <v>4642</v>
      </c>
      <c r="F468" t="str">
        <f>IF(ISERROR(VLOOKUP(Transaktionen[[#This Row],[Transaktionen]],BTT[Verwendete Transaktion (Pflichtauswahl)],1,FALSE)),"nein","ja")</f>
        <v>ja</v>
      </c>
    </row>
    <row r="469" spans="1:6" hidden="1">
      <c r="A469" t="s">
        <v>652</v>
      </c>
      <c r="B469" t="s">
        <v>5318</v>
      </c>
      <c r="C469" t="s">
        <v>5</v>
      </c>
      <c r="D469" s="12">
        <v>205</v>
      </c>
      <c r="E469" t="s">
        <v>4642</v>
      </c>
      <c r="F469" t="str">
        <f>IF(ISERROR(VLOOKUP(Transaktionen[[#This Row],[Transaktionen]],BTT[Verwendete Transaktion (Pflichtauswahl)],1,FALSE)),"nein","ja")</f>
        <v>ja</v>
      </c>
    </row>
    <row r="470" spans="1:6" hidden="1">
      <c r="A470" t="s">
        <v>655</v>
      </c>
      <c r="B470" t="s">
        <v>5319</v>
      </c>
      <c r="C470" t="s">
        <v>5</v>
      </c>
      <c r="D470" s="12">
        <v>585</v>
      </c>
      <c r="E470" t="s">
        <v>4642</v>
      </c>
      <c r="F470" t="str">
        <f>IF(ISERROR(VLOOKUP(Transaktionen[[#This Row],[Transaktionen]],BTT[Verwendete Transaktion (Pflichtauswahl)],1,FALSE)),"nein","ja")</f>
        <v>ja</v>
      </c>
    </row>
    <row r="471" spans="1:6" hidden="1">
      <c r="A471" t="s">
        <v>657</v>
      </c>
      <c r="B471" t="s">
        <v>5320</v>
      </c>
      <c r="C471" t="s">
        <v>5</v>
      </c>
      <c r="D471" s="12">
        <v>8</v>
      </c>
      <c r="E471" t="s">
        <v>4642</v>
      </c>
      <c r="F471" t="str">
        <f>IF(ISERROR(VLOOKUP(Transaktionen[[#This Row],[Transaktionen]],BTT[Verwendete Transaktion (Pflichtauswahl)],1,FALSE)),"nein","ja")</f>
        <v>ja</v>
      </c>
    </row>
    <row r="472" spans="1:6" hidden="1">
      <c r="A472" t="s">
        <v>659</v>
      </c>
      <c r="B472" t="s">
        <v>5321</v>
      </c>
      <c r="C472" t="s">
        <v>5</v>
      </c>
      <c r="D472" s="12">
        <v>6</v>
      </c>
      <c r="E472" t="s">
        <v>4642</v>
      </c>
      <c r="F472" t="str">
        <f>IF(ISERROR(VLOOKUP(Transaktionen[[#This Row],[Transaktionen]],BTT[Verwendete Transaktion (Pflichtauswahl)],1,FALSE)),"nein","ja")</f>
        <v>ja</v>
      </c>
    </row>
    <row r="473" spans="1:6" hidden="1">
      <c r="A473" t="s">
        <v>661</v>
      </c>
      <c r="B473" t="s">
        <v>5322</v>
      </c>
      <c r="C473" t="s">
        <v>5</v>
      </c>
      <c r="D473" s="12">
        <v>522</v>
      </c>
      <c r="E473" t="s">
        <v>4642</v>
      </c>
      <c r="F473" t="str">
        <f>IF(ISERROR(VLOOKUP(Transaktionen[[#This Row],[Transaktionen]],BTT[Verwendete Transaktion (Pflichtauswahl)],1,FALSE)),"nein","ja")</f>
        <v>ja</v>
      </c>
    </row>
    <row r="474" spans="1:6" hidden="1">
      <c r="A474" t="s">
        <v>663</v>
      </c>
      <c r="B474" t="s">
        <v>4755</v>
      </c>
      <c r="C474" t="s">
        <v>5</v>
      </c>
      <c r="D474" s="12">
        <v>2090</v>
      </c>
      <c r="E474" t="s">
        <v>4642</v>
      </c>
      <c r="F474" t="str">
        <f>IF(ISERROR(VLOOKUP(Transaktionen[[#This Row],[Transaktionen]],BTT[Verwendete Transaktion (Pflichtauswahl)],1,FALSE)),"nein","ja")</f>
        <v>ja</v>
      </c>
    </row>
    <row r="475" spans="1:6" hidden="1">
      <c r="A475" t="s">
        <v>665</v>
      </c>
      <c r="B475" t="s">
        <v>4751</v>
      </c>
      <c r="C475" t="s">
        <v>5</v>
      </c>
      <c r="D475" s="12">
        <v>3361</v>
      </c>
      <c r="E475" t="s">
        <v>4642</v>
      </c>
      <c r="F475" t="str">
        <f>IF(ISERROR(VLOOKUP(Transaktionen[[#This Row],[Transaktionen]],BTT[Verwendete Transaktion (Pflichtauswahl)],1,FALSE)),"nein","ja")</f>
        <v>ja</v>
      </c>
    </row>
    <row r="476" spans="1:6" hidden="1">
      <c r="A476" t="s">
        <v>667</v>
      </c>
      <c r="B476" t="s">
        <v>5323</v>
      </c>
      <c r="C476" t="s">
        <v>5</v>
      </c>
      <c r="D476" s="12">
        <v>86</v>
      </c>
      <c r="E476" t="s">
        <v>4642</v>
      </c>
      <c r="F476" t="str">
        <f>IF(ISERROR(VLOOKUP(Transaktionen[[#This Row],[Transaktionen]],BTT[Verwendete Transaktion (Pflichtauswahl)],1,FALSE)),"nein","ja")</f>
        <v>ja</v>
      </c>
    </row>
    <row r="477" spans="1:6" hidden="1">
      <c r="A477" t="s">
        <v>669</v>
      </c>
      <c r="B477" t="s">
        <v>5324</v>
      </c>
      <c r="C477" t="s">
        <v>5</v>
      </c>
      <c r="D477" s="12">
        <v>66</v>
      </c>
      <c r="E477" t="s">
        <v>4642</v>
      </c>
      <c r="F477" t="str">
        <f>IF(ISERROR(VLOOKUP(Transaktionen[[#This Row],[Transaktionen]],BTT[Verwendete Transaktion (Pflichtauswahl)],1,FALSE)),"nein","ja")</f>
        <v>ja</v>
      </c>
    </row>
    <row r="478" spans="1:6" hidden="1">
      <c r="A478" t="s">
        <v>671</v>
      </c>
      <c r="B478" t="s">
        <v>5325</v>
      </c>
      <c r="C478" t="s">
        <v>5</v>
      </c>
      <c r="D478" s="12">
        <v>381</v>
      </c>
      <c r="E478" t="s">
        <v>4642</v>
      </c>
      <c r="F478" t="str">
        <f>IF(ISERROR(VLOOKUP(Transaktionen[[#This Row],[Transaktionen]],BTT[Verwendete Transaktion (Pflichtauswahl)],1,FALSE)),"nein","ja")</f>
        <v>ja</v>
      </c>
    </row>
    <row r="479" spans="1:6" hidden="1">
      <c r="A479" t="s">
        <v>673</v>
      </c>
      <c r="B479" t="s">
        <v>5326</v>
      </c>
      <c r="C479" t="s">
        <v>5</v>
      </c>
      <c r="D479" s="12">
        <v>1183</v>
      </c>
      <c r="E479" t="s">
        <v>4642</v>
      </c>
      <c r="F479" t="str">
        <f>IF(ISERROR(VLOOKUP(Transaktionen[[#This Row],[Transaktionen]],BTT[Verwendete Transaktion (Pflichtauswahl)],1,FALSE)),"nein","ja")</f>
        <v>ja</v>
      </c>
    </row>
    <row r="480" spans="1:6" hidden="1">
      <c r="A480" t="s">
        <v>675</v>
      </c>
      <c r="B480" t="s">
        <v>5327</v>
      </c>
      <c r="C480" t="s">
        <v>5</v>
      </c>
      <c r="D480" s="12">
        <v>50</v>
      </c>
      <c r="E480" t="s">
        <v>4642</v>
      </c>
      <c r="F480" t="str">
        <f>IF(ISERROR(VLOOKUP(Transaktionen[[#This Row],[Transaktionen]],BTT[Verwendete Transaktion (Pflichtauswahl)],1,FALSE)),"nein","ja")</f>
        <v>ja</v>
      </c>
    </row>
    <row r="481" spans="1:7" hidden="1">
      <c r="A481" t="s">
        <v>677</v>
      </c>
      <c r="B481" t="s">
        <v>5328</v>
      </c>
      <c r="C481" t="s">
        <v>5</v>
      </c>
      <c r="D481" s="12">
        <v>222</v>
      </c>
      <c r="E481" t="s">
        <v>4642</v>
      </c>
      <c r="F481" t="str">
        <f>IF(ISERROR(VLOOKUP(Transaktionen[[#This Row],[Transaktionen]],BTT[Verwendete Transaktion (Pflichtauswahl)],1,FALSE)),"nein","ja")</f>
        <v>ja</v>
      </c>
    </row>
    <row r="482" spans="1:7" hidden="1">
      <c r="A482" t="s">
        <v>679</v>
      </c>
      <c r="B482" t="s">
        <v>5329</v>
      </c>
      <c r="C482" t="s">
        <v>5</v>
      </c>
      <c r="D482" s="12">
        <v>8</v>
      </c>
      <c r="E482" t="s">
        <v>4642</v>
      </c>
      <c r="F482" t="str">
        <f>IF(ISERROR(VLOOKUP(Transaktionen[[#This Row],[Transaktionen]],BTT[Verwendete Transaktion (Pflichtauswahl)],1,FALSE)),"nein","ja")</f>
        <v>ja</v>
      </c>
    </row>
    <row r="483" spans="1:7" hidden="1">
      <c r="A483" t="s">
        <v>681</v>
      </c>
      <c r="B483" t="s">
        <v>5330</v>
      </c>
      <c r="C483" t="s">
        <v>5</v>
      </c>
      <c r="D483" s="12">
        <v>1473</v>
      </c>
      <c r="E483" t="s">
        <v>4642</v>
      </c>
      <c r="F483" t="str">
        <f>IF(ISERROR(VLOOKUP(Transaktionen[[#This Row],[Transaktionen]],BTT[Verwendete Transaktion (Pflichtauswahl)],1,FALSE)),"nein","ja")</f>
        <v>ja</v>
      </c>
    </row>
    <row r="484" spans="1:7" hidden="1">
      <c r="A484" t="s">
        <v>683</v>
      </c>
      <c r="B484" t="s">
        <v>5331</v>
      </c>
      <c r="C484" t="s">
        <v>5</v>
      </c>
      <c r="D484" s="12">
        <v>24</v>
      </c>
      <c r="E484" t="s">
        <v>4642</v>
      </c>
      <c r="F484" t="str">
        <f>IF(ISERROR(VLOOKUP(Transaktionen[[#This Row],[Transaktionen]],BTT[Verwendete Transaktion (Pflichtauswahl)],1,FALSE)),"nein","ja")</f>
        <v>ja</v>
      </c>
    </row>
    <row r="485" spans="1:7" hidden="1">
      <c r="A485" t="s">
        <v>685</v>
      </c>
      <c r="B485" t="s">
        <v>5332</v>
      </c>
      <c r="C485" t="s">
        <v>5</v>
      </c>
      <c r="D485" s="12">
        <v>16</v>
      </c>
      <c r="E485" t="s">
        <v>4642</v>
      </c>
      <c r="F485" t="str">
        <f>IF(ISERROR(VLOOKUP(Transaktionen[[#This Row],[Transaktionen]],BTT[Verwendete Transaktion (Pflichtauswahl)],1,FALSE)),"nein","ja")</f>
        <v>ja</v>
      </c>
    </row>
    <row r="486" spans="1:7" hidden="1">
      <c r="A486" t="s">
        <v>687</v>
      </c>
      <c r="B486" t="s">
        <v>4813</v>
      </c>
      <c r="C486" t="s">
        <v>5</v>
      </c>
      <c r="D486" s="12">
        <v>14</v>
      </c>
      <c r="E486" t="s">
        <v>792</v>
      </c>
      <c r="F486" t="str">
        <f>IF(ISERROR(VLOOKUP(Transaktionen[[#This Row],[Transaktionen]],BTT[Verwendete Transaktion (Pflichtauswahl)],1,FALSE)),"nein","ja")</f>
        <v>ja</v>
      </c>
    </row>
    <row r="487" spans="1:7" hidden="1">
      <c r="A487" t="s">
        <v>689</v>
      </c>
      <c r="B487" t="s">
        <v>5333</v>
      </c>
      <c r="C487" t="s">
        <v>5</v>
      </c>
      <c r="D487" s="12">
        <v>74</v>
      </c>
      <c r="E487" t="s">
        <v>4642</v>
      </c>
      <c r="F487" t="str">
        <f>IF(ISERROR(VLOOKUP(Transaktionen[[#This Row],[Transaktionen]],BTT[Verwendete Transaktion (Pflichtauswahl)],1,FALSE)),"nein","ja")</f>
        <v>ja</v>
      </c>
    </row>
    <row r="488" spans="1:7" hidden="1">
      <c r="A488" t="s">
        <v>691</v>
      </c>
      <c r="B488" t="s">
        <v>5334</v>
      </c>
      <c r="C488" t="s">
        <v>5</v>
      </c>
      <c r="D488" s="12">
        <v>2520</v>
      </c>
      <c r="E488" t="s">
        <v>4642</v>
      </c>
      <c r="F488" t="str">
        <f>IF(ISERROR(VLOOKUP(Transaktionen[[#This Row],[Transaktionen]],BTT[Verwendete Transaktion (Pflichtauswahl)],1,FALSE)),"nein","ja")</f>
        <v>ja</v>
      </c>
    </row>
    <row r="489" spans="1:7" hidden="1">
      <c r="A489" t="s">
        <v>693</v>
      </c>
      <c r="B489" t="s">
        <v>5335</v>
      </c>
      <c r="C489" t="s">
        <v>5</v>
      </c>
      <c r="D489" s="12">
        <v>532</v>
      </c>
      <c r="E489" t="s">
        <v>4642</v>
      </c>
      <c r="F489" t="str">
        <f>IF(ISERROR(VLOOKUP(Transaktionen[[#This Row],[Transaktionen]],BTT[Verwendete Transaktion (Pflichtauswahl)],1,FALSE)),"nein","ja")</f>
        <v>ja</v>
      </c>
    </row>
    <row r="490" spans="1:7" hidden="1">
      <c r="A490" t="s">
        <v>695</v>
      </c>
      <c r="B490" t="s">
        <v>5336</v>
      </c>
      <c r="C490" t="s">
        <v>5</v>
      </c>
      <c r="D490" s="12">
        <v>1075</v>
      </c>
      <c r="E490" t="s">
        <v>4642</v>
      </c>
      <c r="F490" t="str">
        <f>IF(ISERROR(VLOOKUP(Transaktionen[[#This Row],[Transaktionen]],BTT[Verwendete Transaktion (Pflichtauswahl)],1,FALSE)),"nein","ja")</f>
        <v>ja</v>
      </c>
    </row>
    <row r="491" spans="1:7" hidden="1">
      <c r="A491" t="s">
        <v>5337</v>
      </c>
      <c r="B491" t="s">
        <v>5338</v>
      </c>
      <c r="C491" t="s">
        <v>5</v>
      </c>
      <c r="D491" s="12" t="s">
        <v>792</v>
      </c>
      <c r="E491" t="s">
        <v>792</v>
      </c>
      <c r="F491" t="str">
        <f>IF(ISERROR(VLOOKUP(Transaktionen[[#This Row],[Transaktionen]],BTT[Verwendete Transaktion (Pflichtauswahl)],1,FALSE)),"nein","ja")</f>
        <v>nein</v>
      </c>
      <c r="G491" t="s">
        <v>4654</v>
      </c>
    </row>
    <row r="492" spans="1:7" hidden="1">
      <c r="A492" t="s">
        <v>697</v>
      </c>
      <c r="B492" t="s">
        <v>5339</v>
      </c>
      <c r="C492" t="s">
        <v>5</v>
      </c>
      <c r="D492" s="12">
        <v>8583</v>
      </c>
      <c r="E492" t="s">
        <v>4642</v>
      </c>
      <c r="F492" t="str">
        <f>IF(ISERROR(VLOOKUP(Transaktionen[[#This Row],[Transaktionen]],BTT[Verwendete Transaktion (Pflichtauswahl)],1,FALSE)),"nein","ja")</f>
        <v>ja</v>
      </c>
    </row>
    <row r="493" spans="1:7" hidden="1">
      <c r="A493" t="s">
        <v>699</v>
      </c>
      <c r="B493" t="s">
        <v>5340</v>
      </c>
      <c r="C493" t="s">
        <v>5</v>
      </c>
      <c r="D493" s="12">
        <v>204</v>
      </c>
      <c r="E493" t="s">
        <v>4642</v>
      </c>
      <c r="F493" t="str">
        <f>IF(ISERROR(VLOOKUP(Transaktionen[[#This Row],[Transaktionen]],BTT[Verwendete Transaktion (Pflichtauswahl)],1,FALSE)),"nein","ja")</f>
        <v>ja</v>
      </c>
    </row>
    <row r="494" spans="1:7" hidden="1">
      <c r="A494" t="s">
        <v>701</v>
      </c>
      <c r="B494" t="s">
        <v>5341</v>
      </c>
      <c r="C494" t="s">
        <v>5</v>
      </c>
      <c r="D494" s="12">
        <v>9</v>
      </c>
      <c r="E494" t="s">
        <v>4642</v>
      </c>
      <c r="F494" t="str">
        <f>IF(ISERROR(VLOOKUP(Transaktionen[[#This Row],[Transaktionen]],BTT[Verwendete Transaktion (Pflichtauswahl)],1,FALSE)),"nein","ja")</f>
        <v>ja</v>
      </c>
    </row>
    <row r="495" spans="1:7" hidden="1">
      <c r="A495" t="s">
        <v>703</v>
      </c>
      <c r="B495" t="s">
        <v>5342</v>
      </c>
      <c r="C495" t="s">
        <v>5</v>
      </c>
      <c r="D495" s="12">
        <v>539</v>
      </c>
      <c r="E495" t="s">
        <v>4642</v>
      </c>
      <c r="F495" t="str">
        <f>IF(ISERROR(VLOOKUP(Transaktionen[[#This Row],[Transaktionen]],BTT[Verwendete Transaktion (Pflichtauswahl)],1,FALSE)),"nein","ja")</f>
        <v>ja</v>
      </c>
    </row>
    <row r="496" spans="1:7" hidden="1">
      <c r="A496" t="s">
        <v>705</v>
      </c>
      <c r="B496" t="s">
        <v>5343</v>
      </c>
      <c r="C496" t="s">
        <v>5</v>
      </c>
      <c r="D496" s="12">
        <v>608</v>
      </c>
      <c r="E496" t="s">
        <v>4642</v>
      </c>
      <c r="F496" t="str">
        <f>IF(ISERROR(VLOOKUP(Transaktionen[[#This Row],[Transaktionen]],BTT[Verwendete Transaktion (Pflichtauswahl)],1,FALSE)),"nein","ja")</f>
        <v>ja</v>
      </c>
    </row>
    <row r="497" spans="1:7" hidden="1">
      <c r="A497" t="s">
        <v>707</v>
      </c>
      <c r="B497" t="s">
        <v>5344</v>
      </c>
      <c r="C497" t="s">
        <v>5</v>
      </c>
      <c r="D497" s="12">
        <v>24</v>
      </c>
      <c r="E497" t="s">
        <v>4642</v>
      </c>
      <c r="F497" t="str">
        <f>IF(ISERROR(VLOOKUP(Transaktionen[[#This Row],[Transaktionen]],BTT[Verwendete Transaktion (Pflichtauswahl)],1,FALSE)),"nein","ja")</f>
        <v>ja</v>
      </c>
    </row>
    <row r="498" spans="1:7" hidden="1">
      <c r="A498" t="s">
        <v>709</v>
      </c>
      <c r="B498" t="s">
        <v>5345</v>
      </c>
      <c r="C498" t="s">
        <v>5</v>
      </c>
      <c r="D498" s="12">
        <v>711</v>
      </c>
      <c r="E498" t="s">
        <v>4642</v>
      </c>
      <c r="F498" t="str">
        <f>IF(ISERROR(VLOOKUP(Transaktionen[[#This Row],[Transaktionen]],BTT[Verwendete Transaktion (Pflichtauswahl)],1,FALSE)),"nein","ja")</f>
        <v>ja</v>
      </c>
    </row>
    <row r="499" spans="1:7" hidden="1">
      <c r="A499" t="s">
        <v>712</v>
      </c>
      <c r="B499" t="s">
        <v>5346</v>
      </c>
      <c r="C499" t="s">
        <v>5</v>
      </c>
      <c r="D499" s="12">
        <v>207709</v>
      </c>
      <c r="E499" t="s">
        <v>4642</v>
      </c>
      <c r="F499" t="str">
        <f>IF(ISERROR(VLOOKUP(Transaktionen[[#This Row],[Transaktionen]],BTT[Verwendete Transaktion (Pflichtauswahl)],1,FALSE)),"nein","ja")</f>
        <v>ja</v>
      </c>
    </row>
    <row r="500" spans="1:7" hidden="1">
      <c r="A500" t="s">
        <v>720</v>
      </c>
      <c r="B500" t="s">
        <v>5347</v>
      </c>
      <c r="C500" t="s">
        <v>5</v>
      </c>
      <c r="D500" s="12">
        <v>53666</v>
      </c>
      <c r="E500" t="s">
        <v>4642</v>
      </c>
      <c r="F500" t="str">
        <f>IF(ISERROR(VLOOKUP(Transaktionen[[#This Row],[Transaktionen]],BTT[Verwendete Transaktion (Pflichtauswahl)],1,FALSE)),"nein","ja")</f>
        <v>ja</v>
      </c>
    </row>
    <row r="501" spans="1:7" hidden="1">
      <c r="A501" t="s">
        <v>722</v>
      </c>
      <c r="B501" t="s">
        <v>5348</v>
      </c>
      <c r="C501" t="s">
        <v>5</v>
      </c>
      <c r="D501" s="12">
        <v>30907</v>
      </c>
      <c r="E501" t="s">
        <v>4642</v>
      </c>
      <c r="F501" t="str">
        <f>IF(ISERROR(VLOOKUP(Transaktionen[[#This Row],[Transaktionen]],BTT[Verwendete Transaktion (Pflichtauswahl)],1,FALSE)),"nein","ja")</f>
        <v>ja</v>
      </c>
    </row>
    <row r="502" spans="1:7" hidden="1">
      <c r="A502" t="s">
        <v>724</v>
      </c>
      <c r="B502" t="s">
        <v>5349</v>
      </c>
      <c r="C502" t="s">
        <v>5</v>
      </c>
      <c r="D502" s="12">
        <v>383</v>
      </c>
      <c r="E502" t="s">
        <v>4642</v>
      </c>
      <c r="F502" t="str">
        <f>IF(ISERROR(VLOOKUP(Transaktionen[[#This Row],[Transaktionen]],BTT[Verwendete Transaktion (Pflichtauswahl)],1,FALSE)),"nein","ja")</f>
        <v>ja</v>
      </c>
    </row>
    <row r="503" spans="1:7" hidden="1">
      <c r="A503" t="s">
        <v>726</v>
      </c>
      <c r="B503" t="s">
        <v>5350</v>
      </c>
      <c r="C503" t="s">
        <v>5</v>
      </c>
      <c r="D503" s="12">
        <v>195523</v>
      </c>
      <c r="E503" t="s">
        <v>4642</v>
      </c>
      <c r="F503" t="str">
        <f>IF(ISERROR(VLOOKUP(Transaktionen[[#This Row],[Transaktionen]],BTT[Verwendete Transaktion (Pflichtauswahl)],1,FALSE)),"nein","ja")</f>
        <v>ja</v>
      </c>
    </row>
    <row r="504" spans="1:7" hidden="1">
      <c r="A504" t="s">
        <v>728</v>
      </c>
      <c r="B504" t="s">
        <v>5351</v>
      </c>
      <c r="C504" t="s">
        <v>5</v>
      </c>
      <c r="D504" s="12">
        <v>37442</v>
      </c>
      <c r="E504" t="s">
        <v>4642</v>
      </c>
      <c r="F504" t="str">
        <f>IF(ISERROR(VLOOKUP(Transaktionen[[#This Row],[Transaktionen]],BTT[Verwendete Transaktion (Pflichtauswahl)],1,FALSE)),"nein","ja")</f>
        <v>ja</v>
      </c>
    </row>
    <row r="505" spans="1:7" hidden="1">
      <c r="A505" t="s">
        <v>730</v>
      </c>
      <c r="B505" t="s">
        <v>5352</v>
      </c>
      <c r="C505" t="s">
        <v>5</v>
      </c>
      <c r="D505" s="12">
        <v>643</v>
      </c>
      <c r="E505" t="s">
        <v>4642</v>
      </c>
      <c r="F505" t="str">
        <f>IF(ISERROR(VLOOKUP(Transaktionen[[#This Row],[Transaktionen]],BTT[Verwendete Transaktion (Pflichtauswahl)],1,FALSE)),"nein","ja")</f>
        <v>ja</v>
      </c>
    </row>
    <row r="506" spans="1:7" hidden="1">
      <c r="A506" t="s">
        <v>732</v>
      </c>
      <c r="B506" t="s">
        <v>5353</v>
      </c>
      <c r="C506" t="s">
        <v>5</v>
      </c>
      <c r="D506" s="12">
        <v>8</v>
      </c>
      <c r="E506" t="s">
        <v>4642</v>
      </c>
      <c r="F506" t="str">
        <f>IF(ISERROR(VLOOKUP(Transaktionen[[#This Row],[Transaktionen]],BTT[Verwendete Transaktion (Pflichtauswahl)],1,FALSE)),"nein","ja")</f>
        <v>ja</v>
      </c>
    </row>
    <row r="507" spans="1:7" hidden="1">
      <c r="A507" t="s">
        <v>5354</v>
      </c>
      <c r="B507" t="s">
        <v>5355</v>
      </c>
      <c r="C507" t="s">
        <v>1697</v>
      </c>
      <c r="D507" s="12">
        <v>3483</v>
      </c>
      <c r="E507" t="s">
        <v>4642</v>
      </c>
      <c r="F507" t="str">
        <f>IF(ISERROR(VLOOKUP(Transaktionen[[#This Row],[Transaktionen]],BTT[Verwendete Transaktion (Pflichtauswahl)],1,FALSE)),"nein","ja")</f>
        <v>nein</v>
      </c>
      <c r="G507" t="s">
        <v>5356</v>
      </c>
    </row>
    <row r="508" spans="1:7" hidden="1">
      <c r="A508" t="s">
        <v>5357</v>
      </c>
      <c r="B508" t="s">
        <v>5358</v>
      </c>
      <c r="C508" t="s">
        <v>1697</v>
      </c>
      <c r="D508" s="12">
        <v>9594</v>
      </c>
      <c r="E508" t="s">
        <v>4642</v>
      </c>
      <c r="F508" t="str">
        <f>IF(ISERROR(VLOOKUP(Transaktionen[[#This Row],[Transaktionen]],BTT[Verwendete Transaktion (Pflichtauswahl)],1,FALSE)),"nein","ja")</f>
        <v>nein</v>
      </c>
      <c r="G508" t="s">
        <v>5356</v>
      </c>
    </row>
    <row r="509" spans="1:7" hidden="1">
      <c r="A509" t="s">
        <v>5359</v>
      </c>
      <c r="B509" t="s">
        <v>5360</v>
      </c>
      <c r="C509" t="s">
        <v>1697</v>
      </c>
      <c r="D509" s="12">
        <v>8947</v>
      </c>
      <c r="E509" t="s">
        <v>4642</v>
      </c>
      <c r="F509" t="str">
        <f>IF(ISERROR(VLOOKUP(Transaktionen[[#This Row],[Transaktionen]],BTT[Verwendete Transaktion (Pflichtauswahl)],1,FALSE)),"nein","ja")</f>
        <v>nein</v>
      </c>
      <c r="G509" t="s">
        <v>5356</v>
      </c>
    </row>
    <row r="510" spans="1:7" hidden="1">
      <c r="A510" t="s">
        <v>5361</v>
      </c>
      <c r="B510" t="s">
        <v>5362</v>
      </c>
      <c r="C510" t="s">
        <v>1697</v>
      </c>
      <c r="D510" s="12">
        <v>315</v>
      </c>
      <c r="E510" t="s">
        <v>4642</v>
      </c>
      <c r="F510" t="str">
        <f>IF(ISERROR(VLOOKUP(Transaktionen[[#This Row],[Transaktionen]],BTT[Verwendete Transaktion (Pflichtauswahl)],1,FALSE)),"nein","ja")</f>
        <v>nein</v>
      </c>
      <c r="G510" t="s">
        <v>5356</v>
      </c>
    </row>
    <row r="511" spans="1:7" hidden="1">
      <c r="A511" t="s">
        <v>5363</v>
      </c>
      <c r="B511" t="s">
        <v>5364</v>
      </c>
      <c r="C511" t="s">
        <v>1697</v>
      </c>
      <c r="D511" s="12">
        <v>2385</v>
      </c>
      <c r="E511" t="s">
        <v>4642</v>
      </c>
      <c r="F511" t="str">
        <f>IF(ISERROR(VLOOKUP(Transaktionen[[#This Row],[Transaktionen]],BTT[Verwendete Transaktion (Pflichtauswahl)],1,FALSE)),"nein","ja")</f>
        <v>nein</v>
      </c>
      <c r="G511" t="s">
        <v>5356</v>
      </c>
    </row>
    <row r="512" spans="1:7" hidden="1">
      <c r="A512" t="s">
        <v>5365</v>
      </c>
      <c r="B512" t="s">
        <v>5366</v>
      </c>
      <c r="C512" t="s">
        <v>1697</v>
      </c>
      <c r="D512" s="12">
        <v>92</v>
      </c>
      <c r="E512" t="s">
        <v>4642</v>
      </c>
      <c r="F512" t="str">
        <f>IF(ISERROR(VLOOKUP(Transaktionen[[#This Row],[Transaktionen]],BTT[Verwendete Transaktion (Pflichtauswahl)],1,FALSE)),"nein","ja")</f>
        <v>nein</v>
      </c>
      <c r="G512" t="s">
        <v>5356</v>
      </c>
    </row>
    <row r="513" spans="1:7" hidden="1">
      <c r="A513" t="s">
        <v>5367</v>
      </c>
      <c r="B513" t="s">
        <v>5368</v>
      </c>
      <c r="C513" t="s">
        <v>1697</v>
      </c>
      <c r="D513" s="12">
        <v>460816</v>
      </c>
      <c r="E513" t="s">
        <v>4642</v>
      </c>
      <c r="F513" t="str">
        <f>IF(ISERROR(VLOOKUP(Transaktionen[[#This Row],[Transaktionen]],BTT[Verwendete Transaktion (Pflichtauswahl)],1,FALSE)),"nein","ja")</f>
        <v>nein</v>
      </c>
    </row>
    <row r="514" spans="1:7" hidden="1">
      <c r="A514" t="s">
        <v>5369</v>
      </c>
      <c r="B514" t="s">
        <v>5370</v>
      </c>
      <c r="C514" t="s">
        <v>1697</v>
      </c>
      <c r="D514" s="12" t="s">
        <v>792</v>
      </c>
      <c r="E514" t="s">
        <v>792</v>
      </c>
      <c r="F514" t="str">
        <f>IF(ISERROR(VLOOKUP(Transaktionen[[#This Row],[Transaktionen]],BTT[Verwendete Transaktion (Pflichtauswahl)],1,FALSE)),"nein","ja")</f>
        <v>nein</v>
      </c>
      <c r="G514" t="s">
        <v>5356</v>
      </c>
    </row>
    <row r="515" spans="1:7" hidden="1">
      <c r="A515" t="s">
        <v>5371</v>
      </c>
      <c r="B515" t="s">
        <v>5372</v>
      </c>
      <c r="C515" t="s">
        <v>1697</v>
      </c>
      <c r="D515" s="12" t="s">
        <v>792</v>
      </c>
      <c r="E515" t="s">
        <v>792</v>
      </c>
      <c r="F515" t="str">
        <f>IF(ISERROR(VLOOKUP(Transaktionen[[#This Row],[Transaktionen]],BTT[Verwendete Transaktion (Pflichtauswahl)],1,FALSE)),"nein","ja")</f>
        <v>nein</v>
      </c>
      <c r="G515" t="s">
        <v>5356</v>
      </c>
    </row>
    <row r="516" spans="1:7" hidden="1">
      <c r="A516" t="s">
        <v>5373</v>
      </c>
      <c r="B516" t="s">
        <v>5374</v>
      </c>
      <c r="C516" t="s">
        <v>1697</v>
      </c>
      <c r="D516" s="12">
        <v>19084</v>
      </c>
      <c r="E516" t="s">
        <v>4642</v>
      </c>
      <c r="F516" t="str">
        <f>IF(ISERROR(VLOOKUP(Transaktionen[[#This Row],[Transaktionen]],BTT[Verwendete Transaktion (Pflichtauswahl)],1,FALSE)),"nein","ja")</f>
        <v>nein</v>
      </c>
      <c r="G516" t="s">
        <v>5356</v>
      </c>
    </row>
    <row r="517" spans="1:7" hidden="1">
      <c r="A517" t="s">
        <v>5375</v>
      </c>
      <c r="B517" t="s">
        <v>5376</v>
      </c>
      <c r="C517" t="s">
        <v>1697</v>
      </c>
      <c r="D517" s="12">
        <v>27</v>
      </c>
      <c r="E517" t="s">
        <v>4642</v>
      </c>
      <c r="F517" t="str">
        <f>IF(ISERROR(VLOOKUP(Transaktionen[[#This Row],[Transaktionen]],BTT[Verwendete Transaktion (Pflichtauswahl)],1,FALSE)),"nein","ja")</f>
        <v>nein</v>
      </c>
      <c r="G517" t="s">
        <v>5356</v>
      </c>
    </row>
    <row r="518" spans="1:7" hidden="1">
      <c r="A518" t="s">
        <v>5377</v>
      </c>
      <c r="B518" t="s">
        <v>5378</v>
      </c>
      <c r="C518" t="s">
        <v>1861</v>
      </c>
      <c r="D518" s="12">
        <v>74</v>
      </c>
      <c r="E518" t="s">
        <v>792</v>
      </c>
      <c r="F518" t="str">
        <f>IF(ISERROR(VLOOKUP(Transaktionen[[#This Row],[Transaktionen]],BTT[Verwendete Transaktion (Pflichtauswahl)],1,FALSE)),"nein","ja")</f>
        <v>nein</v>
      </c>
    </row>
    <row r="519" spans="1:7" hidden="1">
      <c r="A519" t="s">
        <v>5379</v>
      </c>
      <c r="B519" t="s">
        <v>5380</v>
      </c>
      <c r="C519" t="s">
        <v>1861</v>
      </c>
      <c r="D519" s="12">
        <v>10</v>
      </c>
      <c r="E519" t="s">
        <v>792</v>
      </c>
      <c r="F519" t="str">
        <f>IF(ISERROR(VLOOKUP(Transaktionen[[#This Row],[Transaktionen]],BTT[Verwendete Transaktion (Pflichtauswahl)],1,FALSE)),"nein","ja")</f>
        <v>nein</v>
      </c>
    </row>
    <row r="520" spans="1:7" hidden="1">
      <c r="A520" t="s">
        <v>5381</v>
      </c>
      <c r="B520" t="s">
        <v>5382</v>
      </c>
      <c r="C520" t="s">
        <v>1861</v>
      </c>
      <c r="D520" s="12">
        <v>14</v>
      </c>
      <c r="E520" t="s">
        <v>792</v>
      </c>
      <c r="F520" t="str">
        <f>IF(ISERROR(VLOOKUP(Transaktionen[[#This Row],[Transaktionen]],BTT[Verwendete Transaktion (Pflichtauswahl)],1,FALSE)),"nein","ja")</f>
        <v>nein</v>
      </c>
      <c r="G520" t="s">
        <v>5383</v>
      </c>
    </row>
    <row r="521" spans="1:7" hidden="1">
      <c r="A521" t="s">
        <v>5384</v>
      </c>
      <c r="B521" t="s">
        <v>5385</v>
      </c>
      <c r="C521" t="s">
        <v>1861</v>
      </c>
      <c r="D521" s="12">
        <v>6</v>
      </c>
      <c r="E521" t="s">
        <v>792</v>
      </c>
      <c r="F521" t="str">
        <f>IF(ISERROR(VLOOKUP(Transaktionen[[#This Row],[Transaktionen]],BTT[Verwendete Transaktion (Pflichtauswahl)],1,FALSE)),"nein","ja")</f>
        <v>nein</v>
      </c>
      <c r="G521" t="s">
        <v>5383</v>
      </c>
    </row>
    <row r="522" spans="1:7" hidden="1">
      <c r="A522" t="s">
        <v>5386</v>
      </c>
      <c r="B522" t="s">
        <v>5387</v>
      </c>
      <c r="C522" t="s">
        <v>1861</v>
      </c>
      <c r="D522" s="12">
        <v>2</v>
      </c>
      <c r="E522" t="s">
        <v>792</v>
      </c>
      <c r="F522" t="str">
        <f>IF(ISERROR(VLOOKUP(Transaktionen[[#This Row],[Transaktionen]],BTT[Verwendete Transaktion (Pflichtauswahl)],1,FALSE)),"nein","ja")</f>
        <v>nein</v>
      </c>
      <c r="G522" t="s">
        <v>5383</v>
      </c>
    </row>
    <row r="523" spans="1:7" hidden="1">
      <c r="A523" t="s">
        <v>5388</v>
      </c>
      <c r="B523" t="s">
        <v>5389</v>
      </c>
      <c r="C523" t="s">
        <v>1861</v>
      </c>
      <c r="D523" s="12" t="s">
        <v>792</v>
      </c>
      <c r="E523" t="s">
        <v>792</v>
      </c>
      <c r="F523" t="str">
        <f>IF(ISERROR(VLOOKUP(Transaktionen[[#This Row],[Transaktionen]],BTT[Verwendete Transaktion (Pflichtauswahl)],1,FALSE)),"nein","ja")</f>
        <v>nein</v>
      </c>
      <c r="G523" t="s">
        <v>5383</v>
      </c>
    </row>
    <row r="524" spans="1:7" hidden="1">
      <c r="A524" t="s">
        <v>5390</v>
      </c>
      <c r="B524" t="s">
        <v>5391</v>
      </c>
      <c r="C524" t="s">
        <v>1861</v>
      </c>
      <c r="D524" s="12" t="s">
        <v>792</v>
      </c>
      <c r="E524" t="s">
        <v>792</v>
      </c>
      <c r="F524" t="str">
        <f>IF(ISERROR(VLOOKUP(Transaktionen[[#This Row],[Transaktionen]],BTT[Verwendete Transaktion (Pflichtauswahl)],1,FALSE)),"nein","ja")</f>
        <v>nein</v>
      </c>
      <c r="G524" t="s">
        <v>5383</v>
      </c>
    </row>
    <row r="525" spans="1:7" hidden="1">
      <c r="A525" t="s">
        <v>5392</v>
      </c>
      <c r="B525" t="s">
        <v>5393</v>
      </c>
      <c r="C525" t="s">
        <v>1861</v>
      </c>
      <c r="D525" s="12" t="s">
        <v>792</v>
      </c>
      <c r="E525" t="s">
        <v>792</v>
      </c>
      <c r="F525" t="str">
        <f>IF(ISERROR(VLOOKUP(Transaktionen[[#This Row],[Transaktionen]],BTT[Verwendete Transaktion (Pflichtauswahl)],1,FALSE)),"nein","ja")</f>
        <v>nein</v>
      </c>
      <c r="G525" t="s">
        <v>5383</v>
      </c>
    </row>
    <row r="526" spans="1:7" hidden="1">
      <c r="A526" t="s">
        <v>5394</v>
      </c>
      <c r="B526" t="s">
        <v>5395</v>
      </c>
      <c r="C526" t="s">
        <v>1861</v>
      </c>
      <c r="D526" s="12" t="s">
        <v>792</v>
      </c>
      <c r="E526" t="s">
        <v>792</v>
      </c>
      <c r="F526" t="str">
        <f>IF(ISERROR(VLOOKUP(Transaktionen[[#This Row],[Transaktionen]],BTT[Verwendete Transaktion (Pflichtauswahl)],1,FALSE)),"nein","ja")</f>
        <v>nein</v>
      </c>
      <c r="G526" t="s">
        <v>5383</v>
      </c>
    </row>
    <row r="527" spans="1:7" hidden="1">
      <c r="A527" t="s">
        <v>5396</v>
      </c>
      <c r="B527" t="s">
        <v>5397</v>
      </c>
      <c r="C527" t="s">
        <v>1861</v>
      </c>
      <c r="D527" s="12" t="s">
        <v>792</v>
      </c>
      <c r="E527" t="s">
        <v>792</v>
      </c>
      <c r="F527" t="str">
        <f>IF(ISERROR(VLOOKUP(Transaktionen[[#This Row],[Transaktionen]],BTT[Verwendete Transaktion (Pflichtauswahl)],1,FALSE)),"nein","ja")</f>
        <v>nein</v>
      </c>
      <c r="G527" t="s">
        <v>5383</v>
      </c>
    </row>
    <row r="528" spans="1:7" hidden="1">
      <c r="A528" t="s">
        <v>5398</v>
      </c>
      <c r="B528" t="s">
        <v>5399</v>
      </c>
      <c r="C528" t="s">
        <v>1861</v>
      </c>
      <c r="D528" s="12" t="s">
        <v>792</v>
      </c>
      <c r="E528" t="s">
        <v>792</v>
      </c>
      <c r="F528" t="str">
        <f>IF(ISERROR(VLOOKUP(Transaktionen[[#This Row],[Transaktionen]],BTT[Verwendete Transaktion (Pflichtauswahl)],1,FALSE)),"nein","ja")</f>
        <v>nein</v>
      </c>
      <c r="G528" t="s">
        <v>5383</v>
      </c>
    </row>
    <row r="529" spans="1:7" hidden="1">
      <c r="A529" t="s">
        <v>5400</v>
      </c>
      <c r="B529" t="s">
        <v>5401</v>
      </c>
      <c r="C529" t="s">
        <v>1861</v>
      </c>
      <c r="D529" s="12" t="s">
        <v>792</v>
      </c>
      <c r="E529" t="s">
        <v>792</v>
      </c>
      <c r="F529" t="str">
        <f>IF(ISERROR(VLOOKUP(Transaktionen[[#This Row],[Transaktionen]],BTT[Verwendete Transaktion (Pflichtauswahl)],1,FALSE)),"nein","ja")</f>
        <v>nein</v>
      </c>
      <c r="G529" t="s">
        <v>5383</v>
      </c>
    </row>
    <row r="530" spans="1:7" hidden="1">
      <c r="A530" t="s">
        <v>5402</v>
      </c>
      <c r="B530" t="s">
        <v>5403</v>
      </c>
      <c r="C530" t="s">
        <v>1861</v>
      </c>
      <c r="D530" s="12" t="s">
        <v>792</v>
      </c>
      <c r="E530" t="s">
        <v>792</v>
      </c>
      <c r="F530" t="str">
        <f>IF(ISERROR(VLOOKUP(Transaktionen[[#This Row],[Transaktionen]],BTT[Verwendete Transaktion (Pflichtauswahl)],1,FALSE)),"nein","ja")</f>
        <v>nein</v>
      </c>
      <c r="G530" t="s">
        <v>5383</v>
      </c>
    </row>
    <row r="531" spans="1:7" hidden="1">
      <c r="A531" t="s">
        <v>5404</v>
      </c>
      <c r="B531" t="s">
        <v>792</v>
      </c>
      <c r="C531" t="s">
        <v>5405</v>
      </c>
      <c r="D531" s="12">
        <v>30</v>
      </c>
      <c r="E531" t="s">
        <v>4642</v>
      </c>
      <c r="F531" t="str">
        <f>IF(ISERROR(VLOOKUP(Transaktionen[[#This Row],[Transaktionen]],BTT[Verwendete Transaktion (Pflichtauswahl)],1,FALSE)),"nein","ja")</f>
        <v>nein</v>
      </c>
    </row>
    <row r="532" spans="1:7" hidden="1">
      <c r="A532" t="s">
        <v>5406</v>
      </c>
      <c r="B532" t="s">
        <v>5407</v>
      </c>
      <c r="C532" t="s">
        <v>5405</v>
      </c>
      <c r="D532" s="12">
        <v>225</v>
      </c>
      <c r="E532" t="s">
        <v>4642</v>
      </c>
      <c r="F532" t="str">
        <f>IF(ISERROR(VLOOKUP(Transaktionen[[#This Row],[Transaktionen]],BTT[Verwendete Transaktion (Pflichtauswahl)],1,FALSE)),"nein","ja")</f>
        <v>nein</v>
      </c>
    </row>
    <row r="533" spans="1:7" hidden="1">
      <c r="A533" t="s">
        <v>5408</v>
      </c>
      <c r="B533" t="s">
        <v>5409</v>
      </c>
      <c r="C533" t="s">
        <v>5405</v>
      </c>
      <c r="D533" s="12" t="s">
        <v>792</v>
      </c>
      <c r="E533" t="s">
        <v>792</v>
      </c>
      <c r="F533" t="str">
        <f>IF(ISERROR(VLOOKUP(Transaktionen[[#This Row],[Transaktionen]],BTT[Verwendete Transaktion (Pflichtauswahl)],1,FALSE)),"nein","ja")</f>
        <v>nein</v>
      </c>
      <c r="G533" t="s">
        <v>4654</v>
      </c>
    </row>
    <row r="534" spans="1:7" hidden="1">
      <c r="A534" t="s">
        <v>5410</v>
      </c>
      <c r="B534" t="s">
        <v>5411</v>
      </c>
      <c r="C534" t="s">
        <v>5405</v>
      </c>
      <c r="D534" s="12">
        <v>168</v>
      </c>
      <c r="E534" t="s">
        <v>792</v>
      </c>
      <c r="F534" t="str">
        <f>IF(ISERROR(VLOOKUP(Transaktionen[[#This Row],[Transaktionen]],BTT[Verwendete Transaktion (Pflichtauswahl)],1,FALSE)),"nein","ja")</f>
        <v>nein</v>
      </c>
    </row>
    <row r="535" spans="1:7" hidden="1">
      <c r="A535" t="s">
        <v>5412</v>
      </c>
      <c r="B535" t="s">
        <v>5413</v>
      </c>
      <c r="C535" t="s">
        <v>5405</v>
      </c>
      <c r="D535" s="12">
        <v>830</v>
      </c>
      <c r="E535" t="s">
        <v>792</v>
      </c>
      <c r="F535" t="str">
        <f>IF(ISERROR(VLOOKUP(Transaktionen[[#This Row],[Transaktionen]],BTT[Verwendete Transaktion (Pflichtauswahl)],1,FALSE)),"nein","ja")</f>
        <v>nein</v>
      </c>
    </row>
    <row r="536" spans="1:7">
      <c r="A536" t="s">
        <v>5414</v>
      </c>
      <c r="B536" t="s">
        <v>5415</v>
      </c>
      <c r="C536" t="s">
        <v>5416</v>
      </c>
      <c r="D536" s="12">
        <v>46</v>
      </c>
      <c r="E536" t="s">
        <v>792</v>
      </c>
      <c r="F536" t="str">
        <f>IF(ISERROR(VLOOKUP(Transaktionen[[#This Row],[Transaktionen]],BTT[Verwendete Transaktion (Pflichtauswahl)],1,FALSE)),"nein","ja")</f>
        <v>nein</v>
      </c>
      <c r="G536" t="s">
        <v>5417</v>
      </c>
    </row>
    <row r="537" spans="1:7" hidden="1">
      <c r="A537" t="s">
        <v>5418</v>
      </c>
      <c r="B537" t="s">
        <v>5419</v>
      </c>
      <c r="C537" t="s">
        <v>5416</v>
      </c>
      <c r="D537" s="12" t="s">
        <v>792</v>
      </c>
      <c r="E537" t="s">
        <v>792</v>
      </c>
      <c r="F537" t="str">
        <f>IF(ISERROR(VLOOKUP(Transaktionen[[#This Row],[Transaktionen]],BTT[Verwendete Transaktion (Pflichtauswahl)],1,FALSE)),"nein","ja")</f>
        <v>nein</v>
      </c>
      <c r="G537" t="s">
        <v>5417</v>
      </c>
    </row>
    <row r="538" spans="1:7" hidden="1">
      <c r="A538" t="s">
        <v>5420</v>
      </c>
      <c r="B538" t="s">
        <v>5421</v>
      </c>
      <c r="C538" t="s">
        <v>5416</v>
      </c>
      <c r="D538" s="12" t="s">
        <v>792</v>
      </c>
      <c r="E538" t="s">
        <v>792</v>
      </c>
      <c r="F538" t="str">
        <f>IF(ISERROR(VLOOKUP(Transaktionen[[#This Row],[Transaktionen]],BTT[Verwendete Transaktion (Pflichtauswahl)],1,FALSE)),"nein","ja")</f>
        <v>nein</v>
      </c>
      <c r="G538" t="s">
        <v>5417</v>
      </c>
    </row>
    <row r="539" spans="1:7">
      <c r="A539" t="s">
        <v>5422</v>
      </c>
      <c r="B539" t="s">
        <v>5423</v>
      </c>
      <c r="C539" t="s">
        <v>5416</v>
      </c>
      <c r="D539" s="12">
        <v>4</v>
      </c>
      <c r="E539" t="s">
        <v>792</v>
      </c>
      <c r="F539" t="str">
        <f>IF(ISERROR(VLOOKUP(Transaktionen[[#This Row],[Transaktionen]],BTT[Verwendete Transaktion (Pflichtauswahl)],1,FALSE)),"nein","ja")</f>
        <v>nein</v>
      </c>
      <c r="G539" t="s">
        <v>5417</v>
      </c>
    </row>
    <row r="540" spans="1:7" hidden="1">
      <c r="A540" t="s">
        <v>5424</v>
      </c>
      <c r="B540" t="s">
        <v>5425</v>
      </c>
      <c r="C540" t="s">
        <v>5416</v>
      </c>
      <c r="D540" s="12">
        <v>636</v>
      </c>
      <c r="E540" t="s">
        <v>4642</v>
      </c>
      <c r="F540" t="str">
        <f>IF(ISERROR(VLOOKUP(Transaktionen[[#This Row],[Transaktionen]],BTT[Verwendete Transaktion (Pflichtauswahl)],1,FALSE)),"nein","ja")</f>
        <v>nein</v>
      </c>
      <c r="G540" t="s">
        <v>5417</v>
      </c>
    </row>
    <row r="541" spans="1:7" hidden="1">
      <c r="A541" t="s">
        <v>5426</v>
      </c>
      <c r="B541" t="s">
        <v>5427</v>
      </c>
      <c r="C541" t="s">
        <v>5416</v>
      </c>
      <c r="D541" s="12">
        <v>94</v>
      </c>
      <c r="E541" t="s">
        <v>4642</v>
      </c>
      <c r="F541" t="str">
        <f>IF(ISERROR(VLOOKUP(Transaktionen[[#This Row],[Transaktionen]],BTT[Verwendete Transaktion (Pflichtauswahl)],1,FALSE)),"nein","ja")</f>
        <v>nein</v>
      </c>
    </row>
    <row r="542" spans="1:7" hidden="1">
      <c r="A542" t="s">
        <v>5428</v>
      </c>
      <c r="B542" t="s">
        <v>5429</v>
      </c>
      <c r="C542" t="s">
        <v>1861</v>
      </c>
      <c r="D542" s="12" t="s">
        <v>792</v>
      </c>
      <c r="E542" t="s">
        <v>792</v>
      </c>
      <c r="F542" t="str">
        <f>IF(ISERROR(VLOOKUP(Transaktionen[[#This Row],[Transaktionen]],BTT[Verwendete Transaktion (Pflichtauswahl)],1,FALSE)),"nein","ja")</f>
        <v>nein</v>
      </c>
    </row>
    <row r="543" spans="1:7" hidden="1">
      <c r="A543" t="s">
        <v>5430</v>
      </c>
      <c r="B543" t="s">
        <v>5431</v>
      </c>
      <c r="C543" t="s">
        <v>1861</v>
      </c>
      <c r="D543" s="12">
        <v>18</v>
      </c>
      <c r="E543" t="s">
        <v>4642</v>
      </c>
      <c r="F543" t="str">
        <f>IF(ISERROR(VLOOKUP(Transaktionen[[#This Row],[Transaktionen]],BTT[Verwendete Transaktion (Pflichtauswahl)],1,FALSE)),"nein","ja")</f>
        <v>nein</v>
      </c>
      <c r="G543" t="s">
        <v>5432</v>
      </c>
    </row>
    <row r="544" spans="1:7" hidden="1">
      <c r="A544" t="s">
        <v>5433</v>
      </c>
      <c r="B544" t="s">
        <v>5434</v>
      </c>
      <c r="C544" t="s">
        <v>1861</v>
      </c>
      <c r="D544" s="12">
        <v>70</v>
      </c>
      <c r="E544" t="s">
        <v>4642</v>
      </c>
      <c r="F544" t="str">
        <f>IF(ISERROR(VLOOKUP(Transaktionen[[#This Row],[Transaktionen]],BTT[Verwendete Transaktion (Pflichtauswahl)],1,FALSE)),"nein","ja")</f>
        <v>nein</v>
      </c>
    </row>
    <row r="545" spans="1:7" hidden="1">
      <c r="A545" t="s">
        <v>5435</v>
      </c>
      <c r="B545" t="s">
        <v>5436</v>
      </c>
      <c r="C545" t="s">
        <v>737</v>
      </c>
      <c r="D545" s="12">
        <v>895</v>
      </c>
      <c r="E545" t="s">
        <v>792</v>
      </c>
      <c r="F545" t="str">
        <f>IF(ISERROR(VLOOKUP(Transaktionen[[#This Row],[Transaktionen]],BTT[Verwendete Transaktion (Pflichtauswahl)],1,FALSE)),"nein","ja")</f>
        <v>nein</v>
      </c>
    </row>
    <row r="546" spans="1:7" hidden="1">
      <c r="A546" t="s">
        <v>5437</v>
      </c>
      <c r="B546" t="s">
        <v>5438</v>
      </c>
      <c r="C546" t="s">
        <v>737</v>
      </c>
      <c r="D546" s="12">
        <v>1402</v>
      </c>
      <c r="E546" t="s">
        <v>792</v>
      </c>
      <c r="F546" t="str">
        <f>IF(ISERROR(VLOOKUP(Transaktionen[[#This Row],[Transaktionen]],BTT[Verwendete Transaktion (Pflichtauswahl)],1,FALSE)),"nein","ja")</f>
        <v>nein</v>
      </c>
    </row>
    <row r="547" spans="1:7" hidden="1">
      <c r="A547" t="s">
        <v>5439</v>
      </c>
      <c r="B547" t="s">
        <v>5440</v>
      </c>
      <c r="C547" t="s">
        <v>737</v>
      </c>
      <c r="D547" s="12" t="s">
        <v>792</v>
      </c>
      <c r="E547" t="s">
        <v>792</v>
      </c>
      <c r="F547" t="str">
        <f>IF(ISERROR(VLOOKUP(Transaktionen[[#This Row],[Transaktionen]],BTT[Verwendete Transaktion (Pflichtauswahl)],1,FALSE)),"nein","ja")</f>
        <v>nein</v>
      </c>
      <c r="G547" t="s">
        <v>4654</v>
      </c>
    </row>
    <row r="548" spans="1:7" hidden="1">
      <c r="A548" t="s">
        <v>5441</v>
      </c>
      <c r="B548" t="s">
        <v>5442</v>
      </c>
      <c r="C548" t="s">
        <v>737</v>
      </c>
      <c r="D548" s="12" t="s">
        <v>792</v>
      </c>
      <c r="E548" t="s">
        <v>792</v>
      </c>
      <c r="F548" t="str">
        <f>IF(ISERROR(VLOOKUP(Transaktionen[[#This Row],[Transaktionen]],BTT[Verwendete Transaktion (Pflichtauswahl)],1,FALSE)),"nein","ja")</f>
        <v>nein</v>
      </c>
      <c r="G548" t="s">
        <v>4654</v>
      </c>
    </row>
    <row r="549" spans="1:7" hidden="1">
      <c r="A549" t="s">
        <v>5443</v>
      </c>
      <c r="B549" t="s">
        <v>5444</v>
      </c>
      <c r="C549" t="s">
        <v>737</v>
      </c>
      <c r="D549" s="12">
        <v>16</v>
      </c>
      <c r="E549" t="s">
        <v>4642</v>
      </c>
      <c r="F549" t="str">
        <f>IF(ISERROR(VLOOKUP(Transaktionen[[#This Row],[Transaktionen]],BTT[Verwendete Transaktion (Pflichtauswahl)],1,FALSE)),"nein","ja")</f>
        <v>nein</v>
      </c>
    </row>
    <row r="550" spans="1:7" hidden="1">
      <c r="A550" t="s">
        <v>5445</v>
      </c>
      <c r="B550" t="s">
        <v>5446</v>
      </c>
      <c r="C550" t="s">
        <v>737</v>
      </c>
      <c r="D550" s="12">
        <v>10</v>
      </c>
      <c r="E550" t="s">
        <v>792</v>
      </c>
      <c r="F550" t="str">
        <f>IF(ISERROR(VLOOKUP(Transaktionen[[#This Row],[Transaktionen]],BTT[Verwendete Transaktion (Pflichtauswahl)],1,FALSE)),"nein","ja")</f>
        <v>nein</v>
      </c>
    </row>
    <row r="551" spans="1:7" hidden="1">
      <c r="A551" t="s">
        <v>5447</v>
      </c>
      <c r="B551" t="s">
        <v>5448</v>
      </c>
      <c r="C551" t="s">
        <v>737</v>
      </c>
      <c r="D551" s="12" t="s">
        <v>792</v>
      </c>
      <c r="E551" t="s">
        <v>792</v>
      </c>
      <c r="F551" t="str">
        <f>IF(ISERROR(VLOOKUP(Transaktionen[[#This Row],[Transaktionen]],BTT[Verwendete Transaktion (Pflichtauswahl)],1,FALSE)),"nein","ja")</f>
        <v>nein</v>
      </c>
      <c r="G551" t="s">
        <v>4654</v>
      </c>
    </row>
    <row r="552" spans="1:7" hidden="1">
      <c r="A552" t="s">
        <v>5449</v>
      </c>
      <c r="B552" t="s">
        <v>5450</v>
      </c>
      <c r="C552" t="s">
        <v>737</v>
      </c>
      <c r="D552" s="12">
        <v>2739</v>
      </c>
      <c r="E552" t="s">
        <v>4642</v>
      </c>
      <c r="F552" t="str">
        <f>IF(ISERROR(VLOOKUP(Transaktionen[[#This Row],[Transaktionen]],BTT[Verwendete Transaktion (Pflichtauswahl)],1,FALSE)),"nein","ja")</f>
        <v>nein</v>
      </c>
    </row>
    <row r="553" spans="1:7" hidden="1">
      <c r="A553" t="s">
        <v>5451</v>
      </c>
      <c r="B553" t="s">
        <v>5452</v>
      </c>
      <c r="C553" t="s">
        <v>737</v>
      </c>
      <c r="D553" s="12" t="s">
        <v>792</v>
      </c>
      <c r="E553" t="s">
        <v>792</v>
      </c>
      <c r="F553" t="str">
        <f>IF(ISERROR(VLOOKUP(Transaktionen[[#This Row],[Transaktionen]],BTT[Verwendete Transaktion (Pflichtauswahl)],1,FALSE)),"nein","ja")</f>
        <v>nein</v>
      </c>
      <c r="G553" t="s">
        <v>4654</v>
      </c>
    </row>
    <row r="554" spans="1:7" hidden="1">
      <c r="A554" t="s">
        <v>5453</v>
      </c>
      <c r="B554" t="s">
        <v>5454</v>
      </c>
      <c r="C554" t="s">
        <v>737</v>
      </c>
      <c r="D554" s="12">
        <v>10</v>
      </c>
      <c r="E554" t="s">
        <v>792</v>
      </c>
      <c r="F554" t="str">
        <f>IF(ISERROR(VLOOKUP(Transaktionen[[#This Row],[Transaktionen]],BTT[Verwendete Transaktion (Pflichtauswahl)],1,FALSE)),"nein","ja")</f>
        <v>nein</v>
      </c>
    </row>
    <row r="555" spans="1:7" hidden="1">
      <c r="A555" t="s">
        <v>5455</v>
      </c>
      <c r="B555" t="s">
        <v>5456</v>
      </c>
      <c r="C555" t="s">
        <v>737</v>
      </c>
      <c r="D555" s="12">
        <v>10</v>
      </c>
      <c r="E555" t="s">
        <v>792</v>
      </c>
      <c r="F555" t="str">
        <f>IF(ISERROR(VLOOKUP(Transaktionen[[#This Row],[Transaktionen]],BTT[Verwendete Transaktion (Pflichtauswahl)],1,FALSE)),"nein","ja")</f>
        <v>nein</v>
      </c>
    </row>
    <row r="556" spans="1:7" hidden="1">
      <c r="A556" t="s">
        <v>5457</v>
      </c>
      <c r="B556" t="s">
        <v>5458</v>
      </c>
      <c r="C556" t="s">
        <v>737</v>
      </c>
      <c r="D556" s="12">
        <v>2</v>
      </c>
      <c r="E556" t="s">
        <v>792</v>
      </c>
      <c r="F556" t="str">
        <f>IF(ISERROR(VLOOKUP(Transaktionen[[#This Row],[Transaktionen]],BTT[Verwendete Transaktion (Pflichtauswahl)],1,FALSE)),"nein","ja")</f>
        <v>nein</v>
      </c>
    </row>
    <row r="557" spans="1:7" hidden="1">
      <c r="A557" t="s">
        <v>5459</v>
      </c>
      <c r="B557" t="s">
        <v>5460</v>
      </c>
      <c r="C557" t="s">
        <v>737</v>
      </c>
      <c r="D557" s="12" t="s">
        <v>792</v>
      </c>
      <c r="E557" t="s">
        <v>792</v>
      </c>
      <c r="F557" t="str">
        <f>IF(ISERROR(VLOOKUP(Transaktionen[[#This Row],[Transaktionen]],BTT[Verwendete Transaktion (Pflichtauswahl)],1,FALSE)),"nein","ja")</f>
        <v>nein</v>
      </c>
      <c r="G557" t="s">
        <v>4654</v>
      </c>
    </row>
    <row r="558" spans="1:7" hidden="1">
      <c r="A558" t="s">
        <v>5461</v>
      </c>
      <c r="B558" t="s">
        <v>5462</v>
      </c>
      <c r="C558" t="s">
        <v>737</v>
      </c>
      <c r="D558" s="12">
        <v>6</v>
      </c>
      <c r="E558" t="s">
        <v>4642</v>
      </c>
      <c r="F558" t="str">
        <f>IF(ISERROR(VLOOKUP(Transaktionen[[#This Row],[Transaktionen]],BTT[Verwendete Transaktion (Pflichtauswahl)],1,FALSE)),"nein","ja")</f>
        <v>nein</v>
      </c>
    </row>
    <row r="559" spans="1:7" hidden="1">
      <c r="A559" t="s">
        <v>5463</v>
      </c>
      <c r="B559" t="s">
        <v>5464</v>
      </c>
      <c r="C559" t="s">
        <v>737</v>
      </c>
      <c r="D559" s="12">
        <v>10</v>
      </c>
      <c r="E559" t="s">
        <v>4642</v>
      </c>
      <c r="F559" t="str">
        <f>IF(ISERROR(VLOOKUP(Transaktionen[[#This Row],[Transaktionen]],BTT[Verwendete Transaktion (Pflichtauswahl)],1,FALSE)),"nein","ja")</f>
        <v>nein</v>
      </c>
    </row>
    <row r="560" spans="1:7" hidden="1">
      <c r="A560" t="s">
        <v>5465</v>
      </c>
      <c r="B560" t="s">
        <v>5466</v>
      </c>
      <c r="C560" t="s">
        <v>737</v>
      </c>
      <c r="D560" s="12">
        <v>392</v>
      </c>
      <c r="E560" t="s">
        <v>4642</v>
      </c>
      <c r="F560" t="str">
        <f>IF(ISERROR(VLOOKUP(Transaktionen[[#This Row],[Transaktionen]],BTT[Verwendete Transaktion (Pflichtauswahl)],1,FALSE)),"nein","ja")</f>
        <v>nein</v>
      </c>
    </row>
    <row r="561" spans="1:7" hidden="1">
      <c r="A561" t="s">
        <v>5467</v>
      </c>
      <c r="B561" t="s">
        <v>5468</v>
      </c>
      <c r="C561" t="s">
        <v>737</v>
      </c>
      <c r="D561" s="12">
        <v>2</v>
      </c>
      <c r="E561" t="s">
        <v>4642</v>
      </c>
      <c r="F561" t="str">
        <f>IF(ISERROR(VLOOKUP(Transaktionen[[#This Row],[Transaktionen]],BTT[Verwendete Transaktion (Pflichtauswahl)],1,FALSE)),"nein","ja")</f>
        <v>nein</v>
      </c>
    </row>
    <row r="562" spans="1:7" hidden="1">
      <c r="A562" t="s">
        <v>5469</v>
      </c>
      <c r="B562" t="s">
        <v>5470</v>
      </c>
      <c r="C562" t="s">
        <v>737</v>
      </c>
      <c r="D562" s="12">
        <v>32</v>
      </c>
      <c r="E562" t="s">
        <v>4642</v>
      </c>
      <c r="F562" t="str">
        <f>IF(ISERROR(VLOOKUP(Transaktionen[[#This Row],[Transaktionen]],BTT[Verwendete Transaktion (Pflichtauswahl)],1,FALSE)),"nein","ja")</f>
        <v>nein</v>
      </c>
    </row>
    <row r="563" spans="1:7" hidden="1">
      <c r="A563" t="s">
        <v>5471</v>
      </c>
      <c r="B563" t="s">
        <v>5472</v>
      </c>
      <c r="C563" t="s">
        <v>737</v>
      </c>
      <c r="D563" s="12">
        <v>2</v>
      </c>
      <c r="E563" t="s">
        <v>4642</v>
      </c>
      <c r="F563" t="str">
        <f>IF(ISERROR(VLOOKUP(Transaktionen[[#This Row],[Transaktionen]],BTT[Verwendete Transaktion (Pflichtauswahl)],1,FALSE)),"nein","ja")</f>
        <v>nein</v>
      </c>
    </row>
    <row r="564" spans="1:7" hidden="1">
      <c r="A564" t="s">
        <v>5473</v>
      </c>
      <c r="B564" t="s">
        <v>5474</v>
      </c>
      <c r="C564" t="s">
        <v>737</v>
      </c>
      <c r="D564" s="12">
        <v>2</v>
      </c>
      <c r="E564" t="s">
        <v>4642</v>
      </c>
      <c r="F564" t="str">
        <f>IF(ISERROR(VLOOKUP(Transaktionen[[#This Row],[Transaktionen]],BTT[Verwendete Transaktion (Pflichtauswahl)],1,FALSE)),"nein","ja")</f>
        <v>nein</v>
      </c>
    </row>
    <row r="565" spans="1:7" hidden="1">
      <c r="A565" t="s">
        <v>5475</v>
      </c>
      <c r="B565" t="s">
        <v>5476</v>
      </c>
      <c r="C565" t="s">
        <v>737</v>
      </c>
      <c r="D565" s="12">
        <v>2850</v>
      </c>
      <c r="E565" t="s">
        <v>4642</v>
      </c>
      <c r="F565" t="str">
        <f>IF(ISERROR(VLOOKUP(Transaktionen[[#This Row],[Transaktionen]],BTT[Verwendete Transaktion (Pflichtauswahl)],1,FALSE)),"nein","ja")</f>
        <v>nein</v>
      </c>
    </row>
    <row r="566" spans="1:7" hidden="1">
      <c r="A566" t="s">
        <v>5477</v>
      </c>
      <c r="B566" t="s">
        <v>5478</v>
      </c>
      <c r="C566" t="s">
        <v>737</v>
      </c>
      <c r="D566" s="12">
        <v>32</v>
      </c>
      <c r="E566" t="s">
        <v>4642</v>
      </c>
      <c r="F566" t="str">
        <f>IF(ISERROR(VLOOKUP(Transaktionen[[#This Row],[Transaktionen]],BTT[Verwendete Transaktion (Pflichtauswahl)],1,FALSE)),"nein","ja")</f>
        <v>nein</v>
      </c>
    </row>
    <row r="567" spans="1:7" hidden="1">
      <c r="A567" t="s">
        <v>5479</v>
      </c>
      <c r="B567" t="s">
        <v>5480</v>
      </c>
      <c r="C567" t="s">
        <v>737</v>
      </c>
      <c r="D567" s="12">
        <v>2020</v>
      </c>
      <c r="E567" t="s">
        <v>4642</v>
      </c>
      <c r="F567" t="str">
        <f>IF(ISERROR(VLOOKUP(Transaktionen[[#This Row],[Transaktionen]],BTT[Verwendete Transaktion (Pflichtauswahl)],1,FALSE)),"nein","ja")</f>
        <v>nein</v>
      </c>
    </row>
    <row r="568" spans="1:7" hidden="1">
      <c r="A568" t="s">
        <v>5481</v>
      </c>
      <c r="B568" t="s">
        <v>5482</v>
      </c>
      <c r="C568" t="s">
        <v>737</v>
      </c>
      <c r="D568" s="12">
        <v>2</v>
      </c>
      <c r="E568" t="s">
        <v>4642</v>
      </c>
      <c r="F568" t="str">
        <f>IF(ISERROR(VLOOKUP(Transaktionen[[#This Row],[Transaktionen]],BTT[Verwendete Transaktion (Pflichtauswahl)],1,FALSE)),"nein","ja")</f>
        <v>nein</v>
      </c>
    </row>
    <row r="569" spans="1:7" hidden="1">
      <c r="A569" t="s">
        <v>5483</v>
      </c>
      <c r="B569" t="s">
        <v>5484</v>
      </c>
      <c r="C569" t="s">
        <v>737</v>
      </c>
      <c r="D569" s="12" t="s">
        <v>792</v>
      </c>
      <c r="E569" t="s">
        <v>792</v>
      </c>
      <c r="F569" t="str">
        <f>IF(ISERROR(VLOOKUP(Transaktionen[[#This Row],[Transaktionen]],BTT[Verwendete Transaktion (Pflichtauswahl)],1,FALSE)),"nein","ja")</f>
        <v>nein</v>
      </c>
      <c r="G569" t="s">
        <v>4654</v>
      </c>
    </row>
    <row r="570" spans="1:7" hidden="1">
      <c r="A570" t="s">
        <v>5485</v>
      </c>
      <c r="B570" t="s">
        <v>2342</v>
      </c>
      <c r="C570" t="s">
        <v>737</v>
      </c>
      <c r="D570" s="12">
        <v>23</v>
      </c>
      <c r="E570" t="s">
        <v>4642</v>
      </c>
      <c r="F570" t="str">
        <f>IF(ISERROR(VLOOKUP(Transaktionen[[#This Row],[Transaktionen]],BTT[Verwendete Transaktion (Pflichtauswahl)],1,FALSE)),"nein","ja")</f>
        <v>nein</v>
      </c>
    </row>
    <row r="571" spans="1:7" hidden="1">
      <c r="A571" t="s">
        <v>5486</v>
      </c>
      <c r="B571" t="s">
        <v>5454</v>
      </c>
      <c r="C571" t="s">
        <v>737</v>
      </c>
      <c r="D571" s="12">
        <v>320</v>
      </c>
      <c r="E571" t="s">
        <v>4642</v>
      </c>
      <c r="F571" t="str">
        <f>IF(ISERROR(VLOOKUP(Transaktionen[[#This Row],[Transaktionen]],BTT[Verwendete Transaktion (Pflichtauswahl)],1,FALSE)),"nein","ja")</f>
        <v>nein</v>
      </c>
    </row>
    <row r="572" spans="1:7" hidden="1">
      <c r="A572" t="s">
        <v>5487</v>
      </c>
      <c r="B572" t="s">
        <v>5456</v>
      </c>
      <c r="C572" t="s">
        <v>737</v>
      </c>
      <c r="D572" s="12" t="s">
        <v>792</v>
      </c>
      <c r="E572" t="s">
        <v>792</v>
      </c>
      <c r="F572" t="str">
        <f>IF(ISERROR(VLOOKUP(Transaktionen[[#This Row],[Transaktionen]],BTT[Verwendete Transaktion (Pflichtauswahl)],1,FALSE)),"nein","ja")</f>
        <v>nein</v>
      </c>
      <c r="G572" t="s">
        <v>4654</v>
      </c>
    </row>
    <row r="573" spans="1:7" hidden="1">
      <c r="A573" t="s">
        <v>5488</v>
      </c>
      <c r="B573" t="s">
        <v>5489</v>
      </c>
      <c r="C573" t="s">
        <v>737</v>
      </c>
      <c r="D573" s="12" t="s">
        <v>792</v>
      </c>
      <c r="E573" t="s">
        <v>792</v>
      </c>
      <c r="F573" t="str">
        <f>IF(ISERROR(VLOOKUP(Transaktionen[[#This Row],[Transaktionen]],BTT[Verwendete Transaktion (Pflichtauswahl)],1,FALSE)),"nein","ja")</f>
        <v>nein</v>
      </c>
      <c r="G573" t="s">
        <v>4654</v>
      </c>
    </row>
    <row r="574" spans="1:7" hidden="1">
      <c r="A574" t="s">
        <v>5490</v>
      </c>
      <c r="B574" t="s">
        <v>5491</v>
      </c>
      <c r="C574" t="s">
        <v>737</v>
      </c>
      <c r="D574" s="12">
        <v>34</v>
      </c>
      <c r="E574" t="s">
        <v>4642</v>
      </c>
      <c r="F574" t="str">
        <f>IF(ISERROR(VLOOKUP(Transaktionen[[#This Row],[Transaktionen]],BTT[Verwendete Transaktion (Pflichtauswahl)],1,FALSE)),"nein","ja")</f>
        <v>nein</v>
      </c>
    </row>
    <row r="575" spans="1:7" hidden="1">
      <c r="A575" t="s">
        <v>5492</v>
      </c>
      <c r="B575" t="s">
        <v>5493</v>
      </c>
      <c r="C575" t="s">
        <v>737</v>
      </c>
      <c r="D575" s="12" t="s">
        <v>792</v>
      </c>
      <c r="E575" t="s">
        <v>792</v>
      </c>
      <c r="F575" t="str">
        <f>IF(ISERROR(VLOOKUP(Transaktionen[[#This Row],[Transaktionen]],BTT[Verwendete Transaktion (Pflichtauswahl)],1,FALSE)),"nein","ja")</f>
        <v>nein</v>
      </c>
      <c r="G575" t="s">
        <v>4654</v>
      </c>
    </row>
    <row r="576" spans="1:7" hidden="1">
      <c r="A576" t="s">
        <v>5494</v>
      </c>
      <c r="B576" t="s">
        <v>1399</v>
      </c>
      <c r="C576" t="s">
        <v>737</v>
      </c>
      <c r="D576" s="12">
        <v>829</v>
      </c>
      <c r="E576" t="s">
        <v>4642</v>
      </c>
      <c r="F576" t="str">
        <f>IF(ISERROR(VLOOKUP(Transaktionen[[#This Row],[Transaktionen]],BTT[Verwendete Transaktion (Pflichtauswahl)],1,FALSE)),"nein","ja")</f>
        <v>nein</v>
      </c>
    </row>
    <row r="577" spans="1:7" hidden="1">
      <c r="A577" t="s">
        <v>5495</v>
      </c>
      <c r="B577" t="s">
        <v>5496</v>
      </c>
      <c r="C577" t="s">
        <v>737</v>
      </c>
      <c r="D577" s="12">
        <v>2</v>
      </c>
      <c r="E577" t="s">
        <v>792</v>
      </c>
      <c r="F577" t="str">
        <f>IF(ISERROR(VLOOKUP(Transaktionen[[#This Row],[Transaktionen]],BTT[Verwendete Transaktion (Pflichtauswahl)],1,FALSE)),"nein","ja")</f>
        <v>nein</v>
      </c>
    </row>
    <row r="578" spans="1:7" hidden="1">
      <c r="A578" t="s">
        <v>5497</v>
      </c>
      <c r="B578" t="s">
        <v>5498</v>
      </c>
      <c r="C578" t="s">
        <v>737</v>
      </c>
      <c r="D578" s="12">
        <v>337</v>
      </c>
      <c r="E578" t="s">
        <v>4642</v>
      </c>
      <c r="F578" t="str">
        <f>IF(ISERROR(VLOOKUP(Transaktionen[[#This Row],[Transaktionen]],BTT[Verwendete Transaktion (Pflichtauswahl)],1,FALSE)),"nein","ja")</f>
        <v>nein</v>
      </c>
    </row>
    <row r="579" spans="1:7" hidden="1">
      <c r="A579" t="s">
        <v>5499</v>
      </c>
      <c r="B579" t="s">
        <v>5500</v>
      </c>
      <c r="C579" t="s">
        <v>737</v>
      </c>
      <c r="D579" s="12">
        <v>11257</v>
      </c>
      <c r="E579" t="s">
        <v>4642</v>
      </c>
      <c r="F579" t="str">
        <f>IF(ISERROR(VLOOKUP(Transaktionen[[#This Row],[Transaktionen]],BTT[Verwendete Transaktion (Pflichtauswahl)],1,FALSE)),"nein","ja")</f>
        <v>nein</v>
      </c>
    </row>
    <row r="580" spans="1:7" hidden="1">
      <c r="A580" t="s">
        <v>738</v>
      </c>
      <c r="B580" t="s">
        <v>1527</v>
      </c>
      <c r="C580" t="s">
        <v>737</v>
      </c>
      <c r="D580" s="12">
        <v>14343</v>
      </c>
      <c r="E580" t="s">
        <v>4642</v>
      </c>
      <c r="F580" t="str">
        <f>IF(ISERROR(VLOOKUP(Transaktionen[[#This Row],[Transaktionen]],BTT[Verwendete Transaktion (Pflichtauswahl)],1,FALSE)),"nein","ja")</f>
        <v>ja</v>
      </c>
    </row>
    <row r="581" spans="1:7" hidden="1">
      <c r="A581" t="s">
        <v>5501</v>
      </c>
      <c r="B581" t="s">
        <v>5502</v>
      </c>
      <c r="C581" t="s">
        <v>737</v>
      </c>
      <c r="D581" s="12" t="s">
        <v>792</v>
      </c>
      <c r="E581" t="s">
        <v>792</v>
      </c>
      <c r="F581" t="str">
        <f>IF(ISERROR(VLOOKUP(Transaktionen[[#This Row],[Transaktionen]],BTT[Verwendete Transaktion (Pflichtauswahl)],1,FALSE)),"nein","ja")</f>
        <v>nein</v>
      </c>
      <c r="G581" t="s">
        <v>4654</v>
      </c>
    </row>
    <row r="582" spans="1:7" hidden="1">
      <c r="A582" t="s">
        <v>5503</v>
      </c>
      <c r="B582" t="s">
        <v>5504</v>
      </c>
      <c r="C582" t="s">
        <v>737</v>
      </c>
      <c r="D582" s="12">
        <v>137</v>
      </c>
      <c r="E582" t="s">
        <v>792</v>
      </c>
      <c r="F582" t="str">
        <f>IF(ISERROR(VLOOKUP(Transaktionen[[#This Row],[Transaktionen]],BTT[Verwendete Transaktion (Pflichtauswahl)],1,FALSE)),"nein","ja")</f>
        <v>nein</v>
      </c>
    </row>
    <row r="583" spans="1:7" hidden="1">
      <c r="A583" t="s">
        <v>5505</v>
      </c>
      <c r="B583" t="s">
        <v>5506</v>
      </c>
      <c r="C583" t="s">
        <v>737</v>
      </c>
      <c r="D583" s="12">
        <v>3</v>
      </c>
      <c r="E583" t="s">
        <v>4642</v>
      </c>
      <c r="F583" t="str">
        <f>IF(ISERROR(VLOOKUP(Transaktionen[[#This Row],[Transaktionen]],BTT[Verwendete Transaktion (Pflichtauswahl)],1,FALSE)),"nein","ja")</f>
        <v>nein</v>
      </c>
    </row>
    <row r="584" spans="1:7" hidden="1">
      <c r="A584" t="s">
        <v>5507</v>
      </c>
      <c r="B584" t="s">
        <v>5508</v>
      </c>
      <c r="C584" t="s">
        <v>737</v>
      </c>
      <c r="D584" s="12">
        <v>2</v>
      </c>
      <c r="E584" t="s">
        <v>4642</v>
      </c>
      <c r="F584" t="str">
        <f>IF(ISERROR(VLOOKUP(Transaktionen[[#This Row],[Transaktionen]],BTT[Verwendete Transaktion (Pflichtauswahl)],1,FALSE)),"nein","ja")</f>
        <v>nein</v>
      </c>
    </row>
    <row r="585" spans="1:7" hidden="1">
      <c r="A585" t="s">
        <v>5509</v>
      </c>
      <c r="B585" t="s">
        <v>5510</v>
      </c>
      <c r="C585" t="s">
        <v>737</v>
      </c>
      <c r="D585" s="12">
        <v>6</v>
      </c>
      <c r="E585" t="s">
        <v>792</v>
      </c>
      <c r="F585" t="str">
        <f>IF(ISERROR(VLOOKUP(Transaktionen[[#This Row],[Transaktionen]],BTT[Verwendete Transaktion (Pflichtauswahl)],1,FALSE)),"nein","ja")</f>
        <v>nein</v>
      </c>
    </row>
    <row r="586" spans="1:7" hidden="1">
      <c r="A586" t="s">
        <v>5511</v>
      </c>
      <c r="B586" t="s">
        <v>5512</v>
      </c>
      <c r="C586" t="s">
        <v>737</v>
      </c>
      <c r="D586" s="12">
        <v>424</v>
      </c>
      <c r="E586" t="s">
        <v>4642</v>
      </c>
      <c r="F586" t="str">
        <f>IF(ISERROR(VLOOKUP(Transaktionen[[#This Row],[Transaktionen]],BTT[Verwendete Transaktion (Pflichtauswahl)],1,FALSE)),"nein","ja")</f>
        <v>nein</v>
      </c>
    </row>
    <row r="587" spans="1:7" hidden="1">
      <c r="A587" t="s">
        <v>5513</v>
      </c>
      <c r="B587" t="s">
        <v>5514</v>
      </c>
      <c r="C587" t="s">
        <v>737</v>
      </c>
      <c r="D587" s="12">
        <v>4</v>
      </c>
      <c r="E587" t="s">
        <v>4642</v>
      </c>
      <c r="F587" t="str">
        <f>IF(ISERROR(VLOOKUP(Transaktionen[[#This Row],[Transaktionen]],BTT[Verwendete Transaktion (Pflichtauswahl)],1,FALSE)),"nein","ja")</f>
        <v>nein</v>
      </c>
    </row>
    <row r="588" spans="1:7" hidden="1">
      <c r="A588" t="s">
        <v>5515</v>
      </c>
      <c r="B588" t="s">
        <v>5516</v>
      </c>
      <c r="C588" t="s">
        <v>737</v>
      </c>
      <c r="D588" s="12" t="s">
        <v>792</v>
      </c>
      <c r="E588" t="s">
        <v>792</v>
      </c>
      <c r="F588" t="str">
        <f>IF(ISERROR(VLOOKUP(Transaktionen[[#This Row],[Transaktionen]],BTT[Verwendete Transaktion (Pflichtauswahl)],1,FALSE)),"nein","ja")</f>
        <v>nein</v>
      </c>
      <c r="G588" t="s">
        <v>4654</v>
      </c>
    </row>
    <row r="589" spans="1:7" hidden="1">
      <c r="A589" t="s">
        <v>5517</v>
      </c>
      <c r="B589" t="s">
        <v>5518</v>
      </c>
      <c r="C589" t="s">
        <v>737</v>
      </c>
      <c r="D589" s="12">
        <v>16636</v>
      </c>
      <c r="E589" t="s">
        <v>4642</v>
      </c>
      <c r="F589" t="str">
        <f>IF(ISERROR(VLOOKUP(Transaktionen[[#This Row],[Transaktionen]],BTT[Verwendete Transaktion (Pflichtauswahl)],1,FALSE)),"nein","ja")</f>
        <v>nein</v>
      </c>
    </row>
    <row r="590" spans="1:7" hidden="1">
      <c r="A590" t="s">
        <v>5519</v>
      </c>
      <c r="B590" t="s">
        <v>5520</v>
      </c>
      <c r="C590" t="s">
        <v>737</v>
      </c>
      <c r="D590" s="12">
        <v>23607</v>
      </c>
      <c r="E590" t="s">
        <v>4642</v>
      </c>
      <c r="F590" t="str">
        <f>IF(ISERROR(VLOOKUP(Transaktionen[[#This Row],[Transaktionen]],BTT[Verwendete Transaktion (Pflichtauswahl)],1,FALSE)),"nein","ja")</f>
        <v>nein</v>
      </c>
    </row>
    <row r="591" spans="1:7" hidden="1">
      <c r="A591" t="s">
        <v>5521</v>
      </c>
      <c r="B591" t="s">
        <v>5522</v>
      </c>
      <c r="C591" t="s">
        <v>737</v>
      </c>
      <c r="D591" s="12">
        <v>4679</v>
      </c>
      <c r="E591" t="s">
        <v>4642</v>
      </c>
      <c r="F591" t="str">
        <f>IF(ISERROR(VLOOKUP(Transaktionen[[#This Row],[Transaktionen]],BTT[Verwendete Transaktion (Pflichtauswahl)],1,FALSE)),"nein","ja")</f>
        <v>nein</v>
      </c>
    </row>
    <row r="592" spans="1:7" hidden="1">
      <c r="A592" t="s">
        <v>5523</v>
      </c>
      <c r="B592" t="s">
        <v>5524</v>
      </c>
      <c r="C592" t="s">
        <v>737</v>
      </c>
      <c r="D592" s="12">
        <v>6730</v>
      </c>
      <c r="E592" t="s">
        <v>4642</v>
      </c>
      <c r="F592" t="str">
        <f>IF(ISERROR(VLOOKUP(Transaktionen[[#This Row],[Transaktionen]],BTT[Verwendete Transaktion (Pflichtauswahl)],1,FALSE)),"nein","ja")</f>
        <v>nein</v>
      </c>
    </row>
    <row r="593" spans="1:7" hidden="1">
      <c r="A593" t="s">
        <v>5525</v>
      </c>
      <c r="B593" t="s">
        <v>5526</v>
      </c>
      <c r="C593" t="s">
        <v>737</v>
      </c>
      <c r="D593" s="12">
        <v>20</v>
      </c>
      <c r="E593" t="s">
        <v>792</v>
      </c>
      <c r="F593" t="str">
        <f>IF(ISERROR(VLOOKUP(Transaktionen[[#This Row],[Transaktionen]],BTT[Verwendete Transaktion (Pflichtauswahl)],1,FALSE)),"nein","ja")</f>
        <v>nein</v>
      </c>
    </row>
    <row r="594" spans="1:7" hidden="1">
      <c r="A594" t="s">
        <v>5527</v>
      </c>
      <c r="B594" t="s">
        <v>5528</v>
      </c>
      <c r="C594" t="s">
        <v>737</v>
      </c>
      <c r="D594" s="12">
        <v>406</v>
      </c>
      <c r="E594" t="s">
        <v>4642</v>
      </c>
      <c r="F594" t="str">
        <f>IF(ISERROR(VLOOKUP(Transaktionen[[#This Row],[Transaktionen]],BTT[Verwendete Transaktion (Pflichtauswahl)],1,FALSE)),"nein","ja")</f>
        <v>nein</v>
      </c>
    </row>
    <row r="595" spans="1:7" hidden="1">
      <c r="A595" t="s">
        <v>5529</v>
      </c>
      <c r="B595" t="s">
        <v>5530</v>
      </c>
      <c r="C595" t="s">
        <v>737</v>
      </c>
      <c r="D595" s="12" t="s">
        <v>792</v>
      </c>
      <c r="E595" t="s">
        <v>792</v>
      </c>
      <c r="F595" t="str">
        <f>IF(ISERROR(VLOOKUP(Transaktionen[[#This Row],[Transaktionen]],BTT[Verwendete Transaktion (Pflichtauswahl)],1,FALSE)),"nein","ja")</f>
        <v>nein</v>
      </c>
      <c r="G595" t="s">
        <v>4654</v>
      </c>
    </row>
    <row r="596" spans="1:7" hidden="1">
      <c r="A596" t="s">
        <v>5531</v>
      </c>
      <c r="B596" t="s">
        <v>5532</v>
      </c>
      <c r="C596" t="s">
        <v>737</v>
      </c>
      <c r="D596" s="12">
        <v>10</v>
      </c>
      <c r="E596" t="s">
        <v>792</v>
      </c>
      <c r="F596" t="str">
        <f>IF(ISERROR(VLOOKUP(Transaktionen[[#This Row],[Transaktionen]],BTT[Verwendete Transaktion (Pflichtauswahl)],1,FALSE)),"nein","ja")</f>
        <v>nein</v>
      </c>
    </row>
    <row r="597" spans="1:7" hidden="1">
      <c r="A597" t="s">
        <v>5533</v>
      </c>
      <c r="B597" t="s">
        <v>2009</v>
      </c>
      <c r="C597" t="s">
        <v>737</v>
      </c>
      <c r="D597" s="12">
        <v>8</v>
      </c>
      <c r="E597" t="s">
        <v>792</v>
      </c>
      <c r="F597" t="str">
        <f>IF(ISERROR(VLOOKUP(Transaktionen[[#This Row],[Transaktionen]],BTT[Verwendete Transaktion (Pflichtauswahl)],1,FALSE)),"nein","ja")</f>
        <v>nein</v>
      </c>
    </row>
    <row r="598" spans="1:7" hidden="1">
      <c r="A598" t="s">
        <v>5534</v>
      </c>
      <c r="B598" t="s">
        <v>5535</v>
      </c>
      <c r="C598" t="s">
        <v>737</v>
      </c>
      <c r="D598" s="12">
        <v>180</v>
      </c>
      <c r="E598" t="s">
        <v>4642</v>
      </c>
      <c r="F598" t="str">
        <f>IF(ISERROR(VLOOKUP(Transaktionen[[#This Row],[Transaktionen]],BTT[Verwendete Transaktion (Pflichtauswahl)],1,FALSE)),"nein","ja")</f>
        <v>nein</v>
      </c>
    </row>
    <row r="599" spans="1:7" hidden="1">
      <c r="A599" t="s">
        <v>5536</v>
      </c>
      <c r="B599" t="s">
        <v>5537</v>
      </c>
      <c r="C599" t="s">
        <v>737</v>
      </c>
      <c r="D599" s="12">
        <v>20</v>
      </c>
      <c r="E599" t="s">
        <v>792</v>
      </c>
      <c r="F599" t="str">
        <f>IF(ISERROR(VLOOKUP(Transaktionen[[#This Row],[Transaktionen]],BTT[Verwendete Transaktion (Pflichtauswahl)],1,FALSE)),"nein","ja")</f>
        <v>nein</v>
      </c>
    </row>
    <row r="600" spans="1:7" hidden="1">
      <c r="A600" t="s">
        <v>5538</v>
      </c>
      <c r="B600" t="s">
        <v>2053</v>
      </c>
      <c r="C600" t="s">
        <v>737</v>
      </c>
      <c r="D600" s="12">
        <v>10</v>
      </c>
      <c r="E600" t="s">
        <v>792</v>
      </c>
      <c r="F600" t="str">
        <f>IF(ISERROR(VLOOKUP(Transaktionen[[#This Row],[Transaktionen]],BTT[Verwendete Transaktion (Pflichtauswahl)],1,FALSE)),"nein","ja")</f>
        <v>nein</v>
      </c>
    </row>
    <row r="601" spans="1:7" hidden="1">
      <c r="A601" t="s">
        <v>5539</v>
      </c>
      <c r="B601" t="s">
        <v>5540</v>
      </c>
      <c r="C601" t="s">
        <v>737</v>
      </c>
      <c r="D601" s="12">
        <v>323</v>
      </c>
      <c r="E601" t="s">
        <v>4642</v>
      </c>
      <c r="F601" t="str">
        <f>IF(ISERROR(VLOOKUP(Transaktionen[[#This Row],[Transaktionen]],BTT[Verwendete Transaktion (Pflichtauswahl)],1,FALSE)),"nein","ja")</f>
        <v>nein</v>
      </c>
    </row>
    <row r="602" spans="1:7" hidden="1">
      <c r="A602" t="s">
        <v>5541</v>
      </c>
      <c r="B602" t="s">
        <v>5542</v>
      </c>
      <c r="C602" t="s">
        <v>737</v>
      </c>
      <c r="D602" s="12">
        <v>240</v>
      </c>
      <c r="E602" t="s">
        <v>4642</v>
      </c>
      <c r="F602" t="str">
        <f>IF(ISERROR(VLOOKUP(Transaktionen[[#This Row],[Transaktionen]],BTT[Verwendete Transaktion (Pflichtauswahl)],1,FALSE)),"nein","ja")</f>
        <v>nein</v>
      </c>
    </row>
    <row r="603" spans="1:7" hidden="1">
      <c r="A603" t="s">
        <v>743</v>
      </c>
      <c r="B603" t="s">
        <v>5543</v>
      </c>
      <c r="C603" t="s">
        <v>737</v>
      </c>
      <c r="D603" s="12">
        <v>2625</v>
      </c>
      <c r="E603" t="s">
        <v>4642</v>
      </c>
      <c r="F603" t="str">
        <f>IF(ISERROR(VLOOKUP(Transaktionen[[#This Row],[Transaktionen]],BTT[Verwendete Transaktion (Pflichtauswahl)],1,FALSE)),"nein","ja")</f>
        <v>ja</v>
      </c>
    </row>
    <row r="604" spans="1:7" hidden="1">
      <c r="A604" t="s">
        <v>5544</v>
      </c>
      <c r="B604" t="s">
        <v>2251</v>
      </c>
      <c r="C604" t="s">
        <v>737</v>
      </c>
      <c r="D604" s="12">
        <v>6146</v>
      </c>
      <c r="E604" t="s">
        <v>4642</v>
      </c>
      <c r="F604" t="str">
        <f>IF(ISERROR(VLOOKUP(Transaktionen[[#This Row],[Transaktionen]],BTT[Verwendete Transaktion (Pflichtauswahl)],1,FALSE)),"nein","ja")</f>
        <v>nein</v>
      </c>
    </row>
    <row r="605" spans="1:7" hidden="1">
      <c r="A605" t="s">
        <v>5545</v>
      </c>
      <c r="B605" t="s">
        <v>2335</v>
      </c>
      <c r="C605" t="s">
        <v>737</v>
      </c>
      <c r="D605" s="12">
        <v>2265</v>
      </c>
      <c r="E605" t="s">
        <v>4642</v>
      </c>
      <c r="F605" t="str">
        <f>IF(ISERROR(VLOOKUP(Transaktionen[[#This Row],[Transaktionen]],BTT[Verwendete Transaktion (Pflichtauswahl)],1,FALSE)),"nein","ja")</f>
        <v>nein</v>
      </c>
    </row>
    <row r="606" spans="1:7" hidden="1">
      <c r="A606" t="s">
        <v>5546</v>
      </c>
      <c r="B606" t="s">
        <v>5547</v>
      </c>
      <c r="C606" t="s">
        <v>737</v>
      </c>
      <c r="D606" s="12">
        <v>2</v>
      </c>
      <c r="E606" t="s">
        <v>4642</v>
      </c>
      <c r="F606" t="str">
        <f>IF(ISERROR(VLOOKUP(Transaktionen[[#This Row],[Transaktionen]],BTT[Verwendete Transaktion (Pflichtauswahl)],1,FALSE)),"nein","ja")</f>
        <v>nein</v>
      </c>
    </row>
    <row r="607" spans="1:7" hidden="1">
      <c r="A607" t="s">
        <v>5548</v>
      </c>
      <c r="B607" t="s">
        <v>2373</v>
      </c>
      <c r="C607" t="s">
        <v>737</v>
      </c>
      <c r="D607" s="12">
        <v>159</v>
      </c>
      <c r="E607" t="s">
        <v>4642</v>
      </c>
      <c r="F607" t="str">
        <f>IF(ISERROR(VLOOKUP(Transaktionen[[#This Row],[Transaktionen]],BTT[Verwendete Transaktion (Pflichtauswahl)],1,FALSE)),"nein","ja")</f>
        <v>nein</v>
      </c>
    </row>
    <row r="608" spans="1:7" hidden="1">
      <c r="A608" t="s">
        <v>5549</v>
      </c>
      <c r="B608" t="s">
        <v>2379</v>
      </c>
      <c r="C608" t="s">
        <v>737</v>
      </c>
      <c r="D608" s="12">
        <v>2</v>
      </c>
      <c r="E608" t="s">
        <v>4642</v>
      </c>
      <c r="F608" t="str">
        <f>IF(ISERROR(VLOOKUP(Transaktionen[[#This Row],[Transaktionen]],BTT[Verwendete Transaktion (Pflichtauswahl)],1,FALSE)),"nein","ja")</f>
        <v>nein</v>
      </c>
    </row>
    <row r="609" spans="1:7" hidden="1">
      <c r="A609" t="s">
        <v>5550</v>
      </c>
      <c r="B609" t="s">
        <v>5551</v>
      </c>
      <c r="C609" t="s">
        <v>737</v>
      </c>
      <c r="D609" s="12">
        <v>1066</v>
      </c>
      <c r="E609" t="s">
        <v>4642</v>
      </c>
      <c r="F609" t="str">
        <f>IF(ISERROR(VLOOKUP(Transaktionen[[#This Row],[Transaktionen]],BTT[Verwendete Transaktion (Pflichtauswahl)],1,FALSE)),"nein","ja")</f>
        <v>nein</v>
      </c>
    </row>
    <row r="610" spans="1:7" hidden="1">
      <c r="A610" t="s">
        <v>5552</v>
      </c>
      <c r="B610" t="s">
        <v>5553</v>
      </c>
      <c r="C610" t="s">
        <v>737</v>
      </c>
      <c r="D610" s="12">
        <v>994</v>
      </c>
      <c r="E610" t="s">
        <v>4642</v>
      </c>
      <c r="F610" t="str">
        <f>IF(ISERROR(VLOOKUP(Transaktionen[[#This Row],[Transaktionen]],BTT[Verwendete Transaktion (Pflichtauswahl)],1,FALSE)),"nein","ja")</f>
        <v>nein</v>
      </c>
    </row>
    <row r="611" spans="1:7" hidden="1">
      <c r="A611" t="s">
        <v>5554</v>
      </c>
      <c r="B611" t="s">
        <v>5555</v>
      </c>
      <c r="C611" t="s">
        <v>737</v>
      </c>
      <c r="D611" s="12" t="s">
        <v>792</v>
      </c>
      <c r="E611" t="s">
        <v>792</v>
      </c>
      <c r="F611" t="str">
        <f>IF(ISERROR(VLOOKUP(Transaktionen[[#This Row],[Transaktionen]],BTT[Verwendete Transaktion (Pflichtauswahl)],1,FALSE)),"nein","ja")</f>
        <v>nein</v>
      </c>
      <c r="G611" t="s">
        <v>4654</v>
      </c>
    </row>
    <row r="612" spans="1:7" hidden="1">
      <c r="A612" t="s">
        <v>5556</v>
      </c>
      <c r="B612" t="s">
        <v>2485</v>
      </c>
      <c r="C612" t="s">
        <v>737</v>
      </c>
      <c r="D612" s="12">
        <v>6</v>
      </c>
      <c r="E612" t="s">
        <v>4642</v>
      </c>
      <c r="F612" t="str">
        <f>IF(ISERROR(VLOOKUP(Transaktionen[[#This Row],[Transaktionen]],BTT[Verwendete Transaktion (Pflichtauswahl)],1,FALSE)),"nein","ja")</f>
        <v>nein</v>
      </c>
    </row>
    <row r="613" spans="1:7" hidden="1">
      <c r="A613" t="s">
        <v>5557</v>
      </c>
      <c r="B613" t="s">
        <v>2488</v>
      </c>
      <c r="C613" t="s">
        <v>737</v>
      </c>
      <c r="D613" s="12" t="s">
        <v>792</v>
      </c>
      <c r="E613" t="s">
        <v>792</v>
      </c>
      <c r="F613" t="str">
        <f>IF(ISERROR(VLOOKUP(Transaktionen[[#This Row],[Transaktionen]],BTT[Verwendete Transaktion (Pflichtauswahl)],1,FALSE)),"nein","ja")</f>
        <v>nein</v>
      </c>
      <c r="G613" t="s">
        <v>4654</v>
      </c>
    </row>
    <row r="614" spans="1:7" hidden="1">
      <c r="A614" t="s">
        <v>5558</v>
      </c>
      <c r="B614" t="s">
        <v>5559</v>
      </c>
      <c r="C614" t="s">
        <v>737</v>
      </c>
      <c r="D614" s="12">
        <v>126</v>
      </c>
      <c r="E614" t="s">
        <v>4642</v>
      </c>
      <c r="F614" t="str">
        <f>IF(ISERROR(VLOOKUP(Transaktionen[[#This Row],[Transaktionen]],BTT[Verwendete Transaktion (Pflichtauswahl)],1,FALSE)),"nein","ja")</f>
        <v>nein</v>
      </c>
    </row>
    <row r="615" spans="1:7" hidden="1">
      <c r="A615" t="s">
        <v>5560</v>
      </c>
      <c r="B615" t="s">
        <v>5561</v>
      </c>
      <c r="C615" t="s">
        <v>737</v>
      </c>
      <c r="D615" s="12">
        <v>6968</v>
      </c>
      <c r="E615" t="s">
        <v>4642</v>
      </c>
      <c r="F615" t="str">
        <f>IF(ISERROR(VLOOKUP(Transaktionen[[#This Row],[Transaktionen]],BTT[Verwendete Transaktion (Pflichtauswahl)],1,FALSE)),"nein","ja")</f>
        <v>nein</v>
      </c>
    </row>
    <row r="616" spans="1:7" hidden="1">
      <c r="A616" t="s">
        <v>5562</v>
      </c>
      <c r="B616" t="s">
        <v>5561</v>
      </c>
      <c r="C616" t="s">
        <v>737</v>
      </c>
      <c r="D616" s="12">
        <v>2</v>
      </c>
      <c r="E616" t="s">
        <v>792</v>
      </c>
      <c r="F616" t="str">
        <f>IF(ISERROR(VLOOKUP(Transaktionen[[#This Row],[Transaktionen]],BTT[Verwendete Transaktion (Pflichtauswahl)],1,FALSE)),"nein","ja")</f>
        <v>nein</v>
      </c>
    </row>
    <row r="617" spans="1:7" hidden="1">
      <c r="A617" t="s">
        <v>5563</v>
      </c>
      <c r="B617" t="s">
        <v>5564</v>
      </c>
      <c r="C617" t="s">
        <v>737</v>
      </c>
      <c r="D617" s="12">
        <v>50</v>
      </c>
      <c r="E617" t="s">
        <v>4642</v>
      </c>
      <c r="F617" t="str">
        <f>IF(ISERROR(VLOOKUP(Transaktionen[[#This Row],[Transaktionen]],BTT[Verwendete Transaktion (Pflichtauswahl)],1,FALSE)),"nein","ja")</f>
        <v>nein</v>
      </c>
    </row>
    <row r="618" spans="1:7" hidden="1">
      <c r="A618" t="s">
        <v>5565</v>
      </c>
      <c r="B618" t="s">
        <v>4480</v>
      </c>
      <c r="C618" t="s">
        <v>737</v>
      </c>
      <c r="D618" s="12">
        <v>14588</v>
      </c>
      <c r="E618" t="s">
        <v>4642</v>
      </c>
      <c r="F618" t="str">
        <f>IF(ISERROR(VLOOKUP(Transaktionen[[#This Row],[Transaktionen]],BTT[Verwendete Transaktion (Pflichtauswahl)],1,FALSE)),"nein","ja")</f>
        <v>nein</v>
      </c>
    </row>
    <row r="619" spans="1:7" hidden="1">
      <c r="A619" t="s">
        <v>5566</v>
      </c>
      <c r="B619" t="s">
        <v>5567</v>
      </c>
      <c r="C619" t="s">
        <v>737</v>
      </c>
      <c r="D619" s="12">
        <v>2</v>
      </c>
      <c r="E619" t="s">
        <v>792</v>
      </c>
      <c r="F619" t="str">
        <f>IF(ISERROR(VLOOKUP(Transaktionen[[#This Row],[Transaktionen]],BTT[Verwendete Transaktion (Pflichtauswahl)],1,FALSE)),"nein","ja")</f>
        <v>nein</v>
      </c>
    </row>
    <row r="620" spans="1:7" hidden="1">
      <c r="A620" t="s">
        <v>5568</v>
      </c>
      <c r="B620" t="s">
        <v>5569</v>
      </c>
      <c r="C620" t="s">
        <v>737</v>
      </c>
      <c r="D620" s="12">
        <v>7422</v>
      </c>
      <c r="E620" t="s">
        <v>4642</v>
      </c>
      <c r="F620" t="str">
        <f>IF(ISERROR(VLOOKUP(Transaktionen[[#This Row],[Transaktionen]],BTT[Verwendete Transaktion (Pflichtauswahl)],1,FALSE)),"nein","ja")</f>
        <v>nein</v>
      </c>
    </row>
    <row r="621" spans="1:7" hidden="1">
      <c r="A621" t="s">
        <v>5570</v>
      </c>
      <c r="B621" t="s">
        <v>5571</v>
      </c>
      <c r="C621" t="s">
        <v>737</v>
      </c>
      <c r="D621" s="12">
        <v>14</v>
      </c>
      <c r="E621" t="s">
        <v>4642</v>
      </c>
      <c r="F621" t="str">
        <f>IF(ISERROR(VLOOKUP(Transaktionen[[#This Row],[Transaktionen]],BTT[Verwendete Transaktion (Pflichtauswahl)],1,FALSE)),"nein","ja")</f>
        <v>nein</v>
      </c>
    </row>
    <row r="622" spans="1:7" hidden="1">
      <c r="A622" t="s">
        <v>5572</v>
      </c>
      <c r="B622" t="s">
        <v>5573</v>
      </c>
      <c r="C622" t="s">
        <v>737</v>
      </c>
      <c r="D622" s="12">
        <v>15464</v>
      </c>
      <c r="E622" t="s">
        <v>4642</v>
      </c>
      <c r="F622" t="str">
        <f>IF(ISERROR(VLOOKUP(Transaktionen[[#This Row],[Transaktionen]],BTT[Verwendete Transaktion (Pflichtauswahl)],1,FALSE)),"nein","ja")</f>
        <v>nein</v>
      </c>
    </row>
    <row r="623" spans="1:7" hidden="1">
      <c r="A623" t="s">
        <v>5574</v>
      </c>
      <c r="B623" t="s">
        <v>5575</v>
      </c>
      <c r="C623" t="s">
        <v>737</v>
      </c>
      <c r="D623" s="12">
        <v>1306</v>
      </c>
      <c r="E623" t="s">
        <v>4642</v>
      </c>
      <c r="F623" t="str">
        <f>IF(ISERROR(VLOOKUP(Transaktionen[[#This Row],[Transaktionen]],BTT[Verwendete Transaktion (Pflichtauswahl)],1,FALSE)),"nein","ja")</f>
        <v>nein</v>
      </c>
    </row>
    <row r="624" spans="1:7" hidden="1">
      <c r="A624" t="s">
        <v>5576</v>
      </c>
      <c r="B624" t="s">
        <v>5577</v>
      </c>
      <c r="C624" t="s">
        <v>737</v>
      </c>
      <c r="D624" s="12">
        <v>1078</v>
      </c>
      <c r="E624" t="s">
        <v>4642</v>
      </c>
      <c r="F624" t="str">
        <f>IF(ISERROR(VLOOKUP(Transaktionen[[#This Row],[Transaktionen]],BTT[Verwendete Transaktion (Pflichtauswahl)],1,FALSE)),"nein","ja")</f>
        <v>nein</v>
      </c>
    </row>
    <row r="625" spans="1:6" hidden="1">
      <c r="A625" t="s">
        <v>5578</v>
      </c>
      <c r="B625" t="s">
        <v>5579</v>
      </c>
      <c r="C625" t="s">
        <v>737</v>
      </c>
      <c r="D625" s="12">
        <v>614</v>
      </c>
      <c r="E625" t="s">
        <v>4642</v>
      </c>
      <c r="F625" t="str">
        <f>IF(ISERROR(VLOOKUP(Transaktionen[[#This Row],[Transaktionen]],BTT[Verwendete Transaktion (Pflichtauswahl)],1,FALSE)),"nein","ja")</f>
        <v>nein</v>
      </c>
    </row>
    <row r="626" spans="1:6" hidden="1">
      <c r="A626" t="s">
        <v>5580</v>
      </c>
      <c r="B626" t="s">
        <v>5581</v>
      </c>
      <c r="C626" t="s">
        <v>737</v>
      </c>
      <c r="D626" s="12" t="s">
        <v>792</v>
      </c>
      <c r="E626" t="s">
        <v>792</v>
      </c>
      <c r="F626" t="str">
        <f>IF(ISERROR(VLOOKUP(Transaktionen[[#This Row],[Transaktionen]],BTT[Verwendete Transaktion (Pflichtauswahl)],1,FALSE)),"nein","ja")</f>
        <v>nein</v>
      </c>
    </row>
    <row r="627" spans="1:6" hidden="1">
      <c r="A627" t="s">
        <v>5582</v>
      </c>
      <c r="B627" t="s">
        <v>5583</v>
      </c>
      <c r="C627" t="s">
        <v>737</v>
      </c>
      <c r="D627" s="12">
        <v>570</v>
      </c>
      <c r="E627" t="s">
        <v>4642</v>
      </c>
      <c r="F627" t="str">
        <f>IF(ISERROR(VLOOKUP(Transaktionen[[#This Row],[Transaktionen]],BTT[Verwendete Transaktion (Pflichtauswahl)],1,FALSE)),"nein","ja")</f>
        <v>nein</v>
      </c>
    </row>
    <row r="628" spans="1:6" hidden="1">
      <c r="A628" t="s">
        <v>5584</v>
      </c>
      <c r="B628" t="s">
        <v>5585</v>
      </c>
      <c r="C628" t="s">
        <v>737</v>
      </c>
      <c r="D628" s="12">
        <v>3</v>
      </c>
      <c r="E628" t="s">
        <v>792</v>
      </c>
      <c r="F628" t="str">
        <f>IF(ISERROR(VLOOKUP(Transaktionen[[#This Row],[Transaktionen]],BTT[Verwendete Transaktion (Pflichtauswahl)],1,FALSE)),"nein","ja")</f>
        <v>nein</v>
      </c>
    </row>
    <row r="629" spans="1:6" hidden="1">
      <c r="A629" t="s">
        <v>5586</v>
      </c>
      <c r="B629" t="s">
        <v>5587</v>
      </c>
      <c r="C629" t="s">
        <v>737</v>
      </c>
      <c r="D629" s="12">
        <v>157</v>
      </c>
      <c r="E629" t="s">
        <v>4642</v>
      </c>
      <c r="F629" t="str">
        <f>IF(ISERROR(VLOOKUP(Transaktionen[[#This Row],[Transaktionen]],BTT[Verwendete Transaktion (Pflichtauswahl)],1,FALSE)),"nein","ja")</f>
        <v>nein</v>
      </c>
    </row>
    <row r="630" spans="1:6" hidden="1">
      <c r="A630" t="s">
        <v>5588</v>
      </c>
      <c r="B630" t="s">
        <v>5589</v>
      </c>
      <c r="C630" t="s">
        <v>737</v>
      </c>
      <c r="D630" s="12" t="s">
        <v>792</v>
      </c>
      <c r="E630" t="s">
        <v>792</v>
      </c>
      <c r="F630" t="str">
        <f>IF(ISERROR(VLOOKUP(Transaktionen[[#This Row],[Transaktionen]],BTT[Verwendete Transaktion (Pflichtauswahl)],1,FALSE)),"nein","ja")</f>
        <v>nein</v>
      </c>
    </row>
    <row r="631" spans="1:6" hidden="1">
      <c r="A631" t="s">
        <v>5590</v>
      </c>
      <c r="B631" t="s">
        <v>5591</v>
      </c>
      <c r="C631" t="s">
        <v>737</v>
      </c>
      <c r="D631" s="12">
        <v>9</v>
      </c>
      <c r="E631" t="s">
        <v>4642</v>
      </c>
      <c r="F631" t="str">
        <f>IF(ISERROR(VLOOKUP(Transaktionen[[#This Row],[Transaktionen]],BTT[Verwendete Transaktion (Pflichtauswahl)],1,FALSE)),"nein","ja")</f>
        <v>nein</v>
      </c>
    </row>
    <row r="632" spans="1:6" hidden="1">
      <c r="A632" t="s">
        <v>5592</v>
      </c>
      <c r="B632" t="s">
        <v>5593</v>
      </c>
      <c r="C632" t="s">
        <v>737</v>
      </c>
      <c r="D632" s="12" t="s">
        <v>792</v>
      </c>
      <c r="E632" t="s">
        <v>792</v>
      </c>
      <c r="F632" t="str">
        <f>IF(ISERROR(VLOOKUP(Transaktionen[[#This Row],[Transaktionen]],BTT[Verwendete Transaktion (Pflichtauswahl)],1,FALSE)),"nein","ja")</f>
        <v>nein</v>
      </c>
    </row>
    <row r="633" spans="1:6" hidden="1">
      <c r="A633" t="s">
        <v>5594</v>
      </c>
      <c r="B633" t="s">
        <v>5593</v>
      </c>
      <c r="C633" t="s">
        <v>737</v>
      </c>
      <c r="D633" s="12">
        <v>389</v>
      </c>
      <c r="E633" t="s">
        <v>4642</v>
      </c>
      <c r="F633" t="str">
        <f>IF(ISERROR(VLOOKUP(Transaktionen[[#This Row],[Transaktionen]],BTT[Verwendete Transaktion (Pflichtauswahl)],1,FALSE)),"nein","ja")</f>
        <v>nein</v>
      </c>
    </row>
    <row r="634" spans="1:6" hidden="1">
      <c r="A634" t="s">
        <v>5595</v>
      </c>
      <c r="B634" t="s">
        <v>5596</v>
      </c>
      <c r="C634" t="s">
        <v>737</v>
      </c>
      <c r="D634" s="12">
        <v>31</v>
      </c>
      <c r="E634" t="s">
        <v>4642</v>
      </c>
      <c r="F634" t="str">
        <f>IF(ISERROR(VLOOKUP(Transaktionen[[#This Row],[Transaktionen]],BTT[Verwendete Transaktion (Pflichtauswahl)],1,FALSE)),"nein","ja")</f>
        <v>nein</v>
      </c>
    </row>
    <row r="635" spans="1:6" hidden="1">
      <c r="A635" t="s">
        <v>5597</v>
      </c>
      <c r="B635" t="s">
        <v>5598</v>
      </c>
      <c r="C635" t="s">
        <v>737</v>
      </c>
      <c r="D635" s="12">
        <v>438</v>
      </c>
      <c r="E635" t="s">
        <v>4642</v>
      </c>
      <c r="F635" t="str">
        <f>IF(ISERROR(VLOOKUP(Transaktionen[[#This Row],[Transaktionen]],BTT[Verwendete Transaktion (Pflichtauswahl)],1,FALSE)),"nein","ja")</f>
        <v>nein</v>
      </c>
    </row>
    <row r="636" spans="1:6" hidden="1">
      <c r="A636" t="s">
        <v>5599</v>
      </c>
      <c r="B636" t="s">
        <v>5600</v>
      </c>
      <c r="C636" t="s">
        <v>737</v>
      </c>
      <c r="D636" s="12">
        <v>58</v>
      </c>
      <c r="E636" t="s">
        <v>792</v>
      </c>
      <c r="F636" t="str">
        <f>IF(ISERROR(VLOOKUP(Transaktionen[[#This Row],[Transaktionen]],BTT[Verwendete Transaktion (Pflichtauswahl)],1,FALSE)),"nein","ja")</f>
        <v>nein</v>
      </c>
    </row>
    <row r="637" spans="1:6" hidden="1">
      <c r="A637" t="s">
        <v>5601</v>
      </c>
      <c r="B637" t="s">
        <v>5602</v>
      </c>
      <c r="C637" t="s">
        <v>737</v>
      </c>
      <c r="D637" s="12" t="s">
        <v>792</v>
      </c>
      <c r="E637" t="s">
        <v>792</v>
      </c>
      <c r="F637" t="str">
        <f>IF(ISERROR(VLOOKUP(Transaktionen[[#This Row],[Transaktionen]],BTT[Verwendete Transaktion (Pflichtauswahl)],1,FALSE)),"nein","ja")</f>
        <v>nein</v>
      </c>
    </row>
    <row r="638" spans="1:6" hidden="1">
      <c r="A638" t="s">
        <v>5603</v>
      </c>
      <c r="B638" t="s">
        <v>5604</v>
      </c>
      <c r="C638" t="s">
        <v>737</v>
      </c>
      <c r="D638" s="12">
        <v>1407</v>
      </c>
      <c r="E638" t="s">
        <v>4642</v>
      </c>
      <c r="F638" t="str">
        <f>IF(ISERROR(VLOOKUP(Transaktionen[[#This Row],[Transaktionen]],BTT[Verwendete Transaktion (Pflichtauswahl)],1,FALSE)),"nein","ja")</f>
        <v>nein</v>
      </c>
    </row>
    <row r="639" spans="1:6" hidden="1">
      <c r="A639" t="s">
        <v>5605</v>
      </c>
      <c r="B639" t="s">
        <v>5606</v>
      </c>
      <c r="C639" t="s">
        <v>737</v>
      </c>
      <c r="D639" s="12">
        <v>2200</v>
      </c>
      <c r="E639" t="s">
        <v>4642</v>
      </c>
      <c r="F639" t="str">
        <f>IF(ISERROR(VLOOKUP(Transaktionen[[#This Row],[Transaktionen]],BTT[Verwendete Transaktion (Pflichtauswahl)],1,FALSE)),"nein","ja")</f>
        <v>nein</v>
      </c>
    </row>
    <row r="640" spans="1:6" hidden="1">
      <c r="A640" t="s">
        <v>5607</v>
      </c>
      <c r="B640" t="s">
        <v>5608</v>
      </c>
      <c r="C640" t="s">
        <v>737</v>
      </c>
      <c r="D640" s="12">
        <v>4</v>
      </c>
      <c r="E640" t="s">
        <v>4642</v>
      </c>
      <c r="F640" t="str">
        <f>IF(ISERROR(VLOOKUP(Transaktionen[[#This Row],[Transaktionen]],BTT[Verwendete Transaktion (Pflichtauswahl)],1,FALSE)),"nein","ja")</f>
        <v>nein</v>
      </c>
    </row>
    <row r="641" spans="1:7" hidden="1">
      <c r="A641" t="s">
        <v>5609</v>
      </c>
      <c r="B641" t="s">
        <v>5610</v>
      </c>
      <c r="C641" t="s">
        <v>737</v>
      </c>
      <c r="D641" s="12" t="s">
        <v>792</v>
      </c>
      <c r="E641" t="s">
        <v>792</v>
      </c>
      <c r="F641" t="str">
        <f>IF(ISERROR(VLOOKUP(Transaktionen[[#This Row],[Transaktionen]],BTT[Verwendete Transaktion (Pflichtauswahl)],1,FALSE)),"nein","ja")</f>
        <v>nein</v>
      </c>
    </row>
    <row r="642" spans="1:7" hidden="1">
      <c r="A642" t="s">
        <v>5611</v>
      </c>
      <c r="B642" t="s">
        <v>5612</v>
      </c>
      <c r="C642" t="s">
        <v>737</v>
      </c>
      <c r="D642" s="12">
        <v>2</v>
      </c>
      <c r="E642" t="s">
        <v>792</v>
      </c>
      <c r="F642" t="str">
        <f>IF(ISERROR(VLOOKUP(Transaktionen[[#This Row],[Transaktionen]],BTT[Verwendete Transaktion (Pflichtauswahl)],1,FALSE)),"nein","ja")</f>
        <v>nein</v>
      </c>
    </row>
    <row r="643" spans="1:7" hidden="1">
      <c r="A643" t="s">
        <v>5613</v>
      </c>
      <c r="B643" t="s">
        <v>5614</v>
      </c>
      <c r="C643" t="s">
        <v>737</v>
      </c>
      <c r="D643" s="12">
        <v>590</v>
      </c>
      <c r="E643" t="s">
        <v>4642</v>
      </c>
      <c r="F643" t="str">
        <f>IF(ISERROR(VLOOKUP(Transaktionen[[#This Row],[Transaktionen]],BTT[Verwendete Transaktion (Pflichtauswahl)],1,FALSE)),"nein","ja")</f>
        <v>nein</v>
      </c>
    </row>
    <row r="644" spans="1:7" hidden="1">
      <c r="A644" t="s">
        <v>5615</v>
      </c>
      <c r="B644" t="s">
        <v>5616</v>
      </c>
      <c r="C644" t="s">
        <v>737</v>
      </c>
      <c r="D644" s="12">
        <v>39</v>
      </c>
      <c r="E644" t="s">
        <v>4642</v>
      </c>
      <c r="F644" t="str">
        <f>IF(ISERROR(VLOOKUP(Transaktionen[[#This Row],[Transaktionen]],BTT[Verwendete Transaktion (Pflichtauswahl)],1,FALSE)),"nein","ja")</f>
        <v>nein</v>
      </c>
    </row>
    <row r="645" spans="1:7" hidden="1">
      <c r="A645" t="s">
        <v>5617</v>
      </c>
      <c r="B645" t="s">
        <v>5618</v>
      </c>
      <c r="C645" t="s">
        <v>737</v>
      </c>
      <c r="D645" s="12" t="s">
        <v>792</v>
      </c>
      <c r="E645" t="s">
        <v>792</v>
      </c>
      <c r="F645" t="str">
        <f>IF(ISERROR(VLOOKUP(Transaktionen[[#This Row],[Transaktionen]],BTT[Verwendete Transaktion (Pflichtauswahl)],1,FALSE)),"nein","ja")</f>
        <v>nein</v>
      </c>
      <c r="G645" t="s">
        <v>4654</v>
      </c>
    </row>
    <row r="646" spans="1:7" hidden="1">
      <c r="A646" t="s">
        <v>5619</v>
      </c>
      <c r="B646" t="s">
        <v>5620</v>
      </c>
      <c r="C646" t="s">
        <v>737</v>
      </c>
      <c r="D646" s="12">
        <v>60</v>
      </c>
      <c r="E646" t="s">
        <v>4642</v>
      </c>
      <c r="F646" t="str">
        <f>IF(ISERROR(VLOOKUP(Transaktionen[[#This Row],[Transaktionen]],BTT[Verwendete Transaktion (Pflichtauswahl)],1,FALSE)),"nein","ja")</f>
        <v>nein</v>
      </c>
    </row>
    <row r="647" spans="1:7" hidden="1">
      <c r="A647" t="s">
        <v>5621</v>
      </c>
      <c r="B647" t="s">
        <v>5622</v>
      </c>
      <c r="C647" t="s">
        <v>737</v>
      </c>
      <c r="D647" s="12" t="s">
        <v>792</v>
      </c>
      <c r="E647" t="s">
        <v>792</v>
      </c>
      <c r="F647" t="str">
        <f>IF(ISERROR(VLOOKUP(Transaktionen[[#This Row],[Transaktionen]],BTT[Verwendete Transaktion (Pflichtauswahl)],1,FALSE)),"nein","ja")</f>
        <v>nein</v>
      </c>
      <c r="G647" t="s">
        <v>4654</v>
      </c>
    </row>
    <row r="648" spans="1:7" hidden="1">
      <c r="A648" t="s">
        <v>5623</v>
      </c>
      <c r="B648" t="s">
        <v>5624</v>
      </c>
      <c r="C648" t="s">
        <v>737</v>
      </c>
      <c r="D648" s="12">
        <v>10</v>
      </c>
      <c r="E648" t="s">
        <v>792</v>
      </c>
      <c r="F648" t="str">
        <f>IF(ISERROR(VLOOKUP(Transaktionen[[#This Row],[Transaktionen]],BTT[Verwendete Transaktion (Pflichtauswahl)],1,FALSE)),"nein","ja")</f>
        <v>nein</v>
      </c>
    </row>
    <row r="649" spans="1:7" hidden="1">
      <c r="A649" t="s">
        <v>5625</v>
      </c>
      <c r="B649" t="s">
        <v>5626</v>
      </c>
      <c r="C649" t="s">
        <v>737</v>
      </c>
      <c r="D649" s="12" t="s">
        <v>792</v>
      </c>
      <c r="E649" t="s">
        <v>792</v>
      </c>
      <c r="F649" t="str">
        <f>IF(ISERROR(VLOOKUP(Transaktionen[[#This Row],[Transaktionen]],BTT[Verwendete Transaktion (Pflichtauswahl)],1,FALSE)),"nein","ja")</f>
        <v>nein</v>
      </c>
      <c r="G649" t="s">
        <v>4654</v>
      </c>
    </row>
    <row r="650" spans="1:7" hidden="1">
      <c r="A650" t="s">
        <v>5627</v>
      </c>
      <c r="B650" t="s">
        <v>5628</v>
      </c>
      <c r="C650" t="s">
        <v>5629</v>
      </c>
      <c r="D650" s="12">
        <v>933539</v>
      </c>
      <c r="E650" t="s">
        <v>4642</v>
      </c>
      <c r="F650" t="str">
        <f>IF(ISERROR(VLOOKUP(Transaktionen[[#This Row],[Transaktionen]],BTT[Verwendete Transaktion (Pflichtauswahl)],1,FALSE)),"nein","ja")</f>
        <v>nein</v>
      </c>
    </row>
    <row r="651" spans="1:7" hidden="1">
      <c r="A651" t="s">
        <v>5630</v>
      </c>
      <c r="B651" t="s">
        <v>5631</v>
      </c>
      <c r="C651" t="s">
        <v>5629</v>
      </c>
      <c r="D651" s="12">
        <v>561</v>
      </c>
      <c r="E651" t="s">
        <v>4642</v>
      </c>
      <c r="F651" t="str">
        <f>IF(ISERROR(VLOOKUP(Transaktionen[[#This Row],[Transaktionen]],BTT[Verwendete Transaktion (Pflichtauswahl)],1,FALSE)),"nein","ja")</f>
        <v>nein</v>
      </c>
      <c r="G651" t="s">
        <v>5632</v>
      </c>
    </row>
    <row r="652" spans="1:7" hidden="1">
      <c r="A652" t="s">
        <v>5633</v>
      </c>
      <c r="B652" t="s">
        <v>5634</v>
      </c>
      <c r="C652" t="s">
        <v>5629</v>
      </c>
      <c r="D652" s="12">
        <v>114</v>
      </c>
      <c r="E652" t="s">
        <v>4642</v>
      </c>
      <c r="F652" t="str">
        <f>IF(ISERROR(VLOOKUP(Transaktionen[[#This Row],[Transaktionen]],BTT[Verwendete Transaktion (Pflichtauswahl)],1,FALSE)),"nein","ja")</f>
        <v>nein</v>
      </c>
      <c r="G652" t="s">
        <v>5635</v>
      </c>
    </row>
    <row r="653" spans="1:7" hidden="1">
      <c r="A653" t="s">
        <v>5636</v>
      </c>
      <c r="B653" t="s">
        <v>5637</v>
      </c>
      <c r="C653" t="s">
        <v>5629</v>
      </c>
      <c r="D653" s="12">
        <v>12</v>
      </c>
      <c r="E653" t="s">
        <v>4642</v>
      </c>
      <c r="F653" t="str">
        <f>IF(ISERROR(VLOOKUP(Transaktionen[[#This Row],[Transaktionen]],BTT[Verwendete Transaktion (Pflichtauswahl)],1,FALSE)),"nein","ja")</f>
        <v>nein</v>
      </c>
      <c r="G653" t="s">
        <v>5383</v>
      </c>
    </row>
    <row r="654" spans="1:7" hidden="1">
      <c r="A654" t="s">
        <v>5638</v>
      </c>
      <c r="B654" t="s">
        <v>5639</v>
      </c>
      <c r="C654" t="s">
        <v>5629</v>
      </c>
      <c r="D654" s="12">
        <v>2</v>
      </c>
      <c r="E654" t="s">
        <v>4642</v>
      </c>
      <c r="F654" t="str">
        <f>IF(ISERROR(VLOOKUP(Transaktionen[[#This Row],[Transaktionen]],BTT[Verwendete Transaktion (Pflichtauswahl)],1,FALSE)),"nein","ja")</f>
        <v>nein</v>
      </c>
      <c r="G654" t="s">
        <v>5640</v>
      </c>
    </row>
    <row r="655" spans="1:7" hidden="1">
      <c r="A655" t="s">
        <v>5641</v>
      </c>
      <c r="B655" t="s">
        <v>5642</v>
      </c>
      <c r="C655" t="s">
        <v>5629</v>
      </c>
      <c r="D655" s="12">
        <v>6</v>
      </c>
      <c r="E655" t="s">
        <v>4642</v>
      </c>
      <c r="F655" t="str">
        <f>IF(ISERROR(VLOOKUP(Transaktionen[[#This Row],[Transaktionen]],BTT[Verwendete Transaktion (Pflichtauswahl)],1,FALSE)),"nein","ja")</f>
        <v>nein</v>
      </c>
      <c r="G655" t="s">
        <v>5383</v>
      </c>
    </row>
    <row r="656" spans="1:7" hidden="1">
      <c r="A656" t="s">
        <v>5643</v>
      </c>
      <c r="B656" t="s">
        <v>5644</v>
      </c>
      <c r="C656" t="s">
        <v>5629</v>
      </c>
      <c r="D656" s="12">
        <v>66</v>
      </c>
      <c r="E656" t="s">
        <v>4642</v>
      </c>
      <c r="F656" t="str">
        <f>IF(ISERROR(VLOOKUP(Transaktionen[[#This Row],[Transaktionen]],BTT[Verwendete Transaktion (Pflichtauswahl)],1,FALSE)),"nein","ja")</f>
        <v>nein</v>
      </c>
      <c r="G656" t="s">
        <v>5383</v>
      </c>
    </row>
    <row r="657" spans="1:7" hidden="1">
      <c r="A657" t="s">
        <v>5645</v>
      </c>
      <c r="B657" t="s">
        <v>5646</v>
      </c>
      <c r="C657" t="s">
        <v>737</v>
      </c>
      <c r="D657" s="12">
        <v>25</v>
      </c>
      <c r="E657" t="s">
        <v>4642</v>
      </c>
      <c r="F657" t="str">
        <f>IF(ISERROR(VLOOKUP(Transaktionen[[#This Row],[Transaktionen]],BTT[Verwendete Transaktion (Pflichtauswahl)],1,FALSE)),"nein","ja")</f>
        <v>nein</v>
      </c>
    </row>
    <row r="658" spans="1:7" hidden="1">
      <c r="A658" t="s">
        <v>5647</v>
      </c>
      <c r="B658" t="s">
        <v>5648</v>
      </c>
      <c r="C658" t="s">
        <v>737</v>
      </c>
      <c r="D658" s="12">
        <v>66</v>
      </c>
      <c r="E658" t="s">
        <v>4642</v>
      </c>
      <c r="F658" t="str">
        <f>IF(ISERROR(VLOOKUP(Transaktionen[[#This Row],[Transaktionen]],BTT[Verwendete Transaktion (Pflichtauswahl)],1,FALSE)),"nein","ja")</f>
        <v>nein</v>
      </c>
    </row>
    <row r="659" spans="1:7" hidden="1">
      <c r="A659" t="s">
        <v>5649</v>
      </c>
      <c r="B659" t="s">
        <v>5650</v>
      </c>
      <c r="C659" t="s">
        <v>737</v>
      </c>
      <c r="D659" s="12" t="s">
        <v>792</v>
      </c>
      <c r="E659" t="s">
        <v>792</v>
      </c>
      <c r="F659" t="str">
        <f>IF(ISERROR(VLOOKUP(Transaktionen[[#This Row],[Transaktionen]],BTT[Verwendete Transaktion (Pflichtauswahl)],1,FALSE)),"nein","ja")</f>
        <v>nein</v>
      </c>
      <c r="G659" t="s">
        <v>4654</v>
      </c>
    </row>
    <row r="660" spans="1:7" hidden="1">
      <c r="A660" t="s">
        <v>5651</v>
      </c>
      <c r="B660" t="s">
        <v>5652</v>
      </c>
      <c r="C660" t="s">
        <v>737</v>
      </c>
      <c r="D660" s="12">
        <v>24</v>
      </c>
      <c r="E660" t="s">
        <v>4642</v>
      </c>
      <c r="F660" t="str">
        <f>IF(ISERROR(VLOOKUP(Transaktionen[[#This Row],[Transaktionen]],BTT[Verwendete Transaktion (Pflichtauswahl)],1,FALSE)),"nein","ja")</f>
        <v>nein</v>
      </c>
    </row>
    <row r="661" spans="1:7" hidden="1">
      <c r="A661" t="s">
        <v>5653</v>
      </c>
      <c r="B661" t="s">
        <v>5654</v>
      </c>
      <c r="C661" t="s">
        <v>737</v>
      </c>
      <c r="D661" s="12">
        <v>48</v>
      </c>
      <c r="E661" t="s">
        <v>4642</v>
      </c>
      <c r="F661" t="str">
        <f>IF(ISERROR(VLOOKUP(Transaktionen[[#This Row],[Transaktionen]],BTT[Verwendete Transaktion (Pflichtauswahl)],1,FALSE)),"nein","ja")</f>
        <v>nein</v>
      </c>
    </row>
    <row r="662" spans="1:7" hidden="1">
      <c r="A662" t="s">
        <v>5655</v>
      </c>
      <c r="B662" t="s">
        <v>5656</v>
      </c>
      <c r="C662" t="s">
        <v>737</v>
      </c>
      <c r="D662" s="12">
        <v>12</v>
      </c>
      <c r="E662" t="s">
        <v>4642</v>
      </c>
      <c r="F662" t="str">
        <f>IF(ISERROR(VLOOKUP(Transaktionen[[#This Row],[Transaktionen]],BTT[Verwendete Transaktion (Pflichtauswahl)],1,FALSE)),"nein","ja")</f>
        <v>nein</v>
      </c>
    </row>
    <row r="663" spans="1:7" hidden="1">
      <c r="A663" t="s">
        <v>5657</v>
      </c>
      <c r="B663" t="s">
        <v>5658</v>
      </c>
      <c r="C663" t="s">
        <v>737</v>
      </c>
      <c r="D663" s="12">
        <v>72</v>
      </c>
      <c r="E663" t="s">
        <v>792</v>
      </c>
      <c r="F663" t="str">
        <f>IF(ISERROR(VLOOKUP(Transaktionen[[#This Row],[Transaktionen]],BTT[Verwendete Transaktion (Pflichtauswahl)],1,FALSE)),"nein","ja")</f>
        <v>nein</v>
      </c>
    </row>
    <row r="664" spans="1:7" hidden="1">
      <c r="A664" t="s">
        <v>5659</v>
      </c>
      <c r="B664" t="s">
        <v>5660</v>
      </c>
      <c r="C664" t="s">
        <v>737</v>
      </c>
      <c r="D664" s="12">
        <v>818</v>
      </c>
      <c r="E664" t="s">
        <v>4642</v>
      </c>
      <c r="F664" t="str">
        <f>IF(ISERROR(VLOOKUP(Transaktionen[[#This Row],[Transaktionen]],BTT[Verwendete Transaktion (Pflichtauswahl)],1,FALSE)),"nein","ja")</f>
        <v>nein</v>
      </c>
    </row>
    <row r="665" spans="1:7" hidden="1">
      <c r="A665" t="s">
        <v>5661</v>
      </c>
      <c r="B665" t="s">
        <v>5662</v>
      </c>
      <c r="C665" t="s">
        <v>737</v>
      </c>
      <c r="D665" s="12">
        <v>24</v>
      </c>
      <c r="E665" t="s">
        <v>792</v>
      </c>
      <c r="F665" t="str">
        <f>IF(ISERROR(VLOOKUP(Transaktionen[[#This Row],[Transaktionen]],BTT[Verwendete Transaktion (Pflichtauswahl)],1,FALSE)),"nein","ja")</f>
        <v>nein</v>
      </c>
    </row>
    <row r="666" spans="1:7" hidden="1">
      <c r="A666" t="s">
        <v>5663</v>
      </c>
      <c r="B666" t="s">
        <v>5664</v>
      </c>
      <c r="C666" t="s">
        <v>737</v>
      </c>
      <c r="D666" s="12">
        <v>24</v>
      </c>
      <c r="E666" t="s">
        <v>4642</v>
      </c>
      <c r="F666" t="str">
        <f>IF(ISERROR(VLOOKUP(Transaktionen[[#This Row],[Transaktionen]],BTT[Verwendete Transaktion (Pflichtauswahl)],1,FALSE)),"nein","ja")</f>
        <v>nein</v>
      </c>
    </row>
    <row r="667" spans="1:7" hidden="1">
      <c r="A667" t="s">
        <v>5665</v>
      </c>
      <c r="B667" t="s">
        <v>5666</v>
      </c>
      <c r="C667" t="s">
        <v>737</v>
      </c>
      <c r="D667" s="12">
        <v>3246</v>
      </c>
      <c r="E667" t="s">
        <v>4642</v>
      </c>
      <c r="F667" t="str">
        <f>IF(ISERROR(VLOOKUP(Transaktionen[[#This Row],[Transaktionen]],BTT[Verwendete Transaktion (Pflichtauswahl)],1,FALSE)),"nein","ja")</f>
        <v>nein</v>
      </c>
    </row>
    <row r="668" spans="1:7" hidden="1">
      <c r="A668" t="s">
        <v>5667</v>
      </c>
      <c r="B668" t="s">
        <v>5668</v>
      </c>
      <c r="C668" t="s">
        <v>737</v>
      </c>
      <c r="D668" s="12">
        <v>894</v>
      </c>
      <c r="E668" t="s">
        <v>4642</v>
      </c>
      <c r="F668" t="str">
        <f>IF(ISERROR(VLOOKUP(Transaktionen[[#This Row],[Transaktionen]],BTT[Verwendete Transaktion (Pflichtauswahl)],1,FALSE)),"nein","ja")</f>
        <v>nein</v>
      </c>
    </row>
    <row r="669" spans="1:7" hidden="1">
      <c r="A669" t="s">
        <v>5669</v>
      </c>
      <c r="B669" t="s">
        <v>5670</v>
      </c>
      <c r="C669" t="s">
        <v>737</v>
      </c>
      <c r="D669" s="12">
        <v>7</v>
      </c>
      <c r="E669" t="s">
        <v>4642</v>
      </c>
      <c r="F669" t="str">
        <f>IF(ISERROR(VLOOKUP(Transaktionen[[#This Row],[Transaktionen]],BTT[Verwendete Transaktion (Pflichtauswahl)],1,FALSE)),"nein","ja")</f>
        <v>nein</v>
      </c>
    </row>
    <row r="670" spans="1:7" hidden="1">
      <c r="A670" t="s">
        <v>5671</v>
      </c>
      <c r="B670" t="s">
        <v>5672</v>
      </c>
      <c r="C670" t="s">
        <v>737</v>
      </c>
      <c r="D670" s="12">
        <v>18</v>
      </c>
      <c r="E670" t="s">
        <v>4642</v>
      </c>
      <c r="F670" t="str">
        <f>IF(ISERROR(VLOOKUP(Transaktionen[[#This Row],[Transaktionen]],BTT[Verwendete Transaktion (Pflichtauswahl)],1,FALSE)),"nein","ja")</f>
        <v>nein</v>
      </c>
    </row>
    <row r="671" spans="1:7" hidden="1">
      <c r="A671" t="s">
        <v>5673</v>
      </c>
      <c r="B671" t="s">
        <v>5674</v>
      </c>
      <c r="C671" t="s">
        <v>737</v>
      </c>
      <c r="D671" s="12" t="s">
        <v>792</v>
      </c>
      <c r="E671" t="s">
        <v>792</v>
      </c>
      <c r="F671" t="str">
        <f>IF(ISERROR(VLOOKUP(Transaktionen[[#This Row],[Transaktionen]],BTT[Verwendete Transaktion (Pflichtauswahl)],1,FALSE)),"nein","ja")</f>
        <v>nein</v>
      </c>
      <c r="G671" t="s">
        <v>4654</v>
      </c>
    </row>
    <row r="672" spans="1:7" hidden="1">
      <c r="A672" t="s">
        <v>5675</v>
      </c>
      <c r="B672" t="s">
        <v>5676</v>
      </c>
      <c r="C672" t="s">
        <v>737</v>
      </c>
      <c r="D672" s="12">
        <v>4742</v>
      </c>
      <c r="E672" t="s">
        <v>4642</v>
      </c>
      <c r="F672" t="str">
        <f>IF(ISERROR(VLOOKUP(Transaktionen[[#This Row],[Transaktionen]],BTT[Verwendete Transaktion (Pflichtauswahl)],1,FALSE)),"nein","ja")</f>
        <v>nein</v>
      </c>
    </row>
    <row r="673" spans="1:7" hidden="1">
      <c r="A673" t="s">
        <v>5677</v>
      </c>
      <c r="B673" t="s">
        <v>5678</v>
      </c>
      <c r="C673" t="s">
        <v>737</v>
      </c>
      <c r="D673" s="12" t="s">
        <v>792</v>
      </c>
      <c r="E673" t="s">
        <v>792</v>
      </c>
      <c r="F673" t="str">
        <f>IF(ISERROR(VLOOKUP(Transaktionen[[#This Row],[Transaktionen]],BTT[Verwendete Transaktion (Pflichtauswahl)],1,FALSE)),"nein","ja")</f>
        <v>nein</v>
      </c>
      <c r="G673" t="s">
        <v>4654</v>
      </c>
    </row>
    <row r="674" spans="1:7" hidden="1">
      <c r="A674" t="s">
        <v>5679</v>
      </c>
      <c r="B674" t="s">
        <v>5680</v>
      </c>
      <c r="C674" t="s">
        <v>737</v>
      </c>
      <c r="D674" s="12">
        <v>16</v>
      </c>
      <c r="E674" t="s">
        <v>4642</v>
      </c>
      <c r="F674" t="str">
        <f>IF(ISERROR(VLOOKUP(Transaktionen[[#This Row],[Transaktionen]],BTT[Verwendete Transaktion (Pflichtauswahl)],1,FALSE)),"nein","ja")</f>
        <v>nein</v>
      </c>
    </row>
    <row r="675" spans="1:7" hidden="1">
      <c r="A675" t="s">
        <v>5681</v>
      </c>
      <c r="B675" t="s">
        <v>5682</v>
      </c>
      <c r="C675" t="s">
        <v>737</v>
      </c>
      <c r="D675" s="12">
        <v>48</v>
      </c>
      <c r="E675" t="s">
        <v>4642</v>
      </c>
      <c r="F675" t="str">
        <f>IF(ISERROR(VLOOKUP(Transaktionen[[#This Row],[Transaktionen]],BTT[Verwendete Transaktion (Pflichtauswahl)],1,FALSE)),"nein","ja")</f>
        <v>nein</v>
      </c>
    </row>
    <row r="676" spans="1:7" hidden="1">
      <c r="A676" t="s">
        <v>5683</v>
      </c>
      <c r="B676" t="s">
        <v>5684</v>
      </c>
      <c r="C676" t="s">
        <v>737</v>
      </c>
      <c r="D676" s="12">
        <v>50</v>
      </c>
      <c r="E676" t="s">
        <v>792</v>
      </c>
      <c r="F676" t="str">
        <f>IF(ISERROR(VLOOKUP(Transaktionen[[#This Row],[Transaktionen]],BTT[Verwendete Transaktion (Pflichtauswahl)],1,FALSE)),"nein","ja")</f>
        <v>nein</v>
      </c>
    </row>
    <row r="677" spans="1:7" hidden="1">
      <c r="A677" t="s">
        <v>5685</v>
      </c>
      <c r="B677" t="s">
        <v>5686</v>
      </c>
      <c r="C677" t="s">
        <v>737</v>
      </c>
      <c r="D677" s="12" t="s">
        <v>792</v>
      </c>
      <c r="E677" t="s">
        <v>792</v>
      </c>
      <c r="F677" t="str">
        <f>IF(ISERROR(VLOOKUP(Transaktionen[[#This Row],[Transaktionen]],BTT[Verwendete Transaktion (Pflichtauswahl)],1,FALSE)),"nein","ja")</f>
        <v>nein</v>
      </c>
      <c r="G677" t="s">
        <v>4654</v>
      </c>
    </row>
    <row r="678" spans="1:7" hidden="1">
      <c r="A678" t="s">
        <v>5687</v>
      </c>
      <c r="B678" t="s">
        <v>5688</v>
      </c>
      <c r="C678" t="s">
        <v>737</v>
      </c>
      <c r="D678" s="12">
        <v>288</v>
      </c>
      <c r="E678" t="s">
        <v>4642</v>
      </c>
      <c r="F678" t="str">
        <f>IF(ISERROR(VLOOKUP(Transaktionen[[#This Row],[Transaktionen]],BTT[Verwendete Transaktion (Pflichtauswahl)],1,FALSE)),"nein","ja")</f>
        <v>nein</v>
      </c>
    </row>
    <row r="679" spans="1:7" hidden="1">
      <c r="A679" t="s">
        <v>5689</v>
      </c>
      <c r="B679" t="s">
        <v>5690</v>
      </c>
      <c r="C679" t="s">
        <v>737</v>
      </c>
      <c r="D679" s="12" t="s">
        <v>792</v>
      </c>
      <c r="E679" t="s">
        <v>792</v>
      </c>
      <c r="F679" t="str">
        <f>IF(ISERROR(VLOOKUP(Transaktionen[[#This Row],[Transaktionen]],BTT[Verwendete Transaktion (Pflichtauswahl)],1,FALSE)),"nein","ja")</f>
        <v>nein</v>
      </c>
      <c r="G679" t="s">
        <v>4654</v>
      </c>
    </row>
    <row r="680" spans="1:7" hidden="1">
      <c r="A680" t="s">
        <v>5691</v>
      </c>
      <c r="B680" t="s">
        <v>5692</v>
      </c>
      <c r="C680" t="s">
        <v>737</v>
      </c>
      <c r="D680" s="12">
        <v>6</v>
      </c>
      <c r="E680" t="s">
        <v>792</v>
      </c>
      <c r="F680" t="str">
        <f>IF(ISERROR(VLOOKUP(Transaktionen[[#This Row],[Transaktionen]],BTT[Verwendete Transaktion (Pflichtauswahl)],1,FALSE)),"nein","ja")</f>
        <v>nein</v>
      </c>
    </row>
    <row r="681" spans="1:7" hidden="1">
      <c r="A681" t="s">
        <v>5693</v>
      </c>
      <c r="B681" t="s">
        <v>5694</v>
      </c>
      <c r="C681" t="s">
        <v>737</v>
      </c>
      <c r="D681" s="12" t="s">
        <v>792</v>
      </c>
      <c r="E681" t="s">
        <v>792</v>
      </c>
      <c r="F681" t="str">
        <f>IF(ISERROR(VLOOKUP(Transaktionen[[#This Row],[Transaktionen]],BTT[Verwendete Transaktion (Pflichtauswahl)],1,FALSE)),"nein","ja")</f>
        <v>nein</v>
      </c>
      <c r="G681" t="s">
        <v>4654</v>
      </c>
    </row>
    <row r="682" spans="1:7" hidden="1">
      <c r="A682" t="s">
        <v>5695</v>
      </c>
      <c r="B682" t="s">
        <v>5696</v>
      </c>
      <c r="C682" t="s">
        <v>737</v>
      </c>
      <c r="D682" s="12">
        <v>108</v>
      </c>
      <c r="E682" t="s">
        <v>792</v>
      </c>
      <c r="F682" t="str">
        <f>IF(ISERROR(VLOOKUP(Transaktionen[[#This Row],[Transaktionen]],BTT[Verwendete Transaktion (Pflichtauswahl)],1,FALSE)),"nein","ja")</f>
        <v>nein</v>
      </c>
    </row>
    <row r="683" spans="1:7" hidden="1">
      <c r="A683" t="s">
        <v>5697</v>
      </c>
      <c r="B683" t="s">
        <v>5698</v>
      </c>
      <c r="C683" t="s">
        <v>737</v>
      </c>
      <c r="D683" s="12">
        <v>12</v>
      </c>
      <c r="E683" t="s">
        <v>4642</v>
      </c>
      <c r="F683" t="str">
        <f>IF(ISERROR(VLOOKUP(Transaktionen[[#This Row],[Transaktionen]],BTT[Verwendete Transaktion (Pflichtauswahl)],1,FALSE)),"nein","ja")</f>
        <v>nein</v>
      </c>
    </row>
    <row r="684" spans="1:7" hidden="1">
      <c r="A684" t="s">
        <v>5699</v>
      </c>
      <c r="B684" t="s">
        <v>5700</v>
      </c>
      <c r="C684" t="s">
        <v>737</v>
      </c>
      <c r="D684" s="12" t="s">
        <v>792</v>
      </c>
      <c r="E684" t="s">
        <v>792</v>
      </c>
      <c r="F684" t="str">
        <f>IF(ISERROR(VLOOKUP(Transaktionen[[#This Row],[Transaktionen]],BTT[Verwendete Transaktion (Pflichtauswahl)],1,FALSE)),"nein","ja")</f>
        <v>nein</v>
      </c>
      <c r="G684" t="s">
        <v>4654</v>
      </c>
    </row>
    <row r="685" spans="1:7" hidden="1">
      <c r="A685" t="s">
        <v>5701</v>
      </c>
      <c r="B685" t="s">
        <v>5702</v>
      </c>
      <c r="C685" t="s">
        <v>737</v>
      </c>
      <c r="D685" s="12">
        <v>180</v>
      </c>
      <c r="E685" t="s">
        <v>4642</v>
      </c>
      <c r="F685" t="str">
        <f>IF(ISERROR(VLOOKUP(Transaktionen[[#This Row],[Transaktionen]],BTT[Verwendete Transaktion (Pflichtauswahl)],1,FALSE)),"nein","ja")</f>
        <v>nein</v>
      </c>
    </row>
    <row r="686" spans="1:7" hidden="1">
      <c r="A686" t="s">
        <v>5703</v>
      </c>
      <c r="B686" t="s">
        <v>5704</v>
      </c>
      <c r="C686" t="s">
        <v>737</v>
      </c>
      <c r="D686" s="12">
        <v>5995</v>
      </c>
      <c r="E686" t="s">
        <v>4642</v>
      </c>
      <c r="F686" t="str">
        <f>IF(ISERROR(VLOOKUP(Transaktionen[[#This Row],[Transaktionen]],BTT[Verwendete Transaktion (Pflichtauswahl)],1,FALSE)),"nein","ja")</f>
        <v>nein</v>
      </c>
    </row>
    <row r="687" spans="1:7" hidden="1">
      <c r="A687" t="s">
        <v>5705</v>
      </c>
      <c r="B687" t="s">
        <v>5706</v>
      </c>
      <c r="C687" t="s">
        <v>737</v>
      </c>
      <c r="D687" s="12">
        <v>360</v>
      </c>
      <c r="E687" t="s">
        <v>4642</v>
      </c>
      <c r="F687" t="str">
        <f>IF(ISERROR(VLOOKUP(Transaktionen[[#This Row],[Transaktionen]],BTT[Verwendete Transaktion (Pflichtauswahl)],1,FALSE)),"nein","ja")</f>
        <v>nein</v>
      </c>
    </row>
    <row r="688" spans="1:7" hidden="1">
      <c r="A688" t="s">
        <v>5707</v>
      </c>
      <c r="B688" t="s">
        <v>5708</v>
      </c>
      <c r="C688" t="s">
        <v>737</v>
      </c>
      <c r="D688" s="12">
        <v>212</v>
      </c>
      <c r="E688" t="s">
        <v>4642</v>
      </c>
      <c r="F688" t="str">
        <f>IF(ISERROR(VLOOKUP(Transaktionen[[#This Row],[Transaktionen]],BTT[Verwendete Transaktion (Pflichtauswahl)],1,FALSE)),"nein","ja")</f>
        <v>nein</v>
      </c>
    </row>
    <row r="689" spans="1:7" hidden="1">
      <c r="A689" t="s">
        <v>5709</v>
      </c>
      <c r="B689" t="s">
        <v>5710</v>
      </c>
      <c r="C689" t="s">
        <v>737</v>
      </c>
      <c r="D689" s="12">
        <v>252</v>
      </c>
      <c r="E689" t="s">
        <v>4642</v>
      </c>
      <c r="F689" t="str">
        <f>IF(ISERROR(VLOOKUP(Transaktionen[[#This Row],[Transaktionen]],BTT[Verwendete Transaktion (Pflichtauswahl)],1,FALSE)),"nein","ja")</f>
        <v>nein</v>
      </c>
    </row>
    <row r="690" spans="1:7" hidden="1">
      <c r="A690" t="s">
        <v>5711</v>
      </c>
      <c r="B690" t="s">
        <v>5712</v>
      </c>
      <c r="C690" t="s">
        <v>737</v>
      </c>
      <c r="D690" s="12">
        <v>60</v>
      </c>
      <c r="E690" t="s">
        <v>792</v>
      </c>
      <c r="F690" t="str">
        <f>IF(ISERROR(VLOOKUP(Transaktionen[[#This Row],[Transaktionen]],BTT[Verwendete Transaktion (Pflichtauswahl)],1,FALSE)),"nein","ja")</f>
        <v>nein</v>
      </c>
    </row>
    <row r="691" spans="1:7" hidden="1">
      <c r="A691" t="s">
        <v>5713</v>
      </c>
      <c r="B691" t="s">
        <v>5714</v>
      </c>
      <c r="C691" t="s">
        <v>737</v>
      </c>
      <c r="D691" s="12">
        <v>36</v>
      </c>
      <c r="E691" t="s">
        <v>4642</v>
      </c>
      <c r="F691" t="str">
        <f>IF(ISERROR(VLOOKUP(Transaktionen[[#This Row],[Transaktionen]],BTT[Verwendete Transaktion (Pflichtauswahl)],1,FALSE)),"nein","ja")</f>
        <v>nein</v>
      </c>
    </row>
    <row r="692" spans="1:7" hidden="1">
      <c r="A692" t="s">
        <v>5715</v>
      </c>
      <c r="B692" t="s">
        <v>5716</v>
      </c>
      <c r="C692" t="s">
        <v>737</v>
      </c>
      <c r="D692" s="12">
        <v>8</v>
      </c>
      <c r="E692" t="s">
        <v>4642</v>
      </c>
      <c r="F692" t="str">
        <f>IF(ISERROR(VLOOKUP(Transaktionen[[#This Row],[Transaktionen]],BTT[Verwendete Transaktion (Pflichtauswahl)],1,FALSE)),"nein","ja")</f>
        <v>nein</v>
      </c>
    </row>
    <row r="693" spans="1:7" hidden="1">
      <c r="A693" t="s">
        <v>5717</v>
      </c>
      <c r="B693" t="s">
        <v>5718</v>
      </c>
      <c r="C693" t="s">
        <v>737</v>
      </c>
      <c r="D693" s="12">
        <v>2</v>
      </c>
      <c r="E693" t="s">
        <v>4642</v>
      </c>
      <c r="F693" t="str">
        <f>IF(ISERROR(VLOOKUP(Transaktionen[[#This Row],[Transaktionen]],BTT[Verwendete Transaktion (Pflichtauswahl)],1,FALSE)),"nein","ja")</f>
        <v>nein</v>
      </c>
    </row>
    <row r="694" spans="1:7" hidden="1">
      <c r="A694" t="s">
        <v>5719</v>
      </c>
      <c r="B694" t="s">
        <v>5720</v>
      </c>
      <c r="C694" t="s">
        <v>737</v>
      </c>
      <c r="D694" s="12" t="s">
        <v>792</v>
      </c>
      <c r="E694" t="s">
        <v>792</v>
      </c>
      <c r="F694" t="str">
        <f>IF(ISERROR(VLOOKUP(Transaktionen[[#This Row],[Transaktionen]],BTT[Verwendete Transaktion (Pflichtauswahl)],1,FALSE)),"nein","ja")</f>
        <v>nein</v>
      </c>
      <c r="G694" t="s">
        <v>4654</v>
      </c>
    </row>
    <row r="695" spans="1:7" hidden="1">
      <c r="A695" t="s">
        <v>5721</v>
      </c>
      <c r="B695" t="s">
        <v>5722</v>
      </c>
      <c r="C695" t="s">
        <v>737</v>
      </c>
      <c r="D695" s="12">
        <v>2</v>
      </c>
      <c r="E695" t="s">
        <v>4642</v>
      </c>
      <c r="F695" t="str">
        <f>IF(ISERROR(VLOOKUP(Transaktionen[[#This Row],[Transaktionen]],BTT[Verwendete Transaktion (Pflichtauswahl)],1,FALSE)),"nein","ja")</f>
        <v>nein</v>
      </c>
    </row>
    <row r="696" spans="1:7" hidden="1">
      <c r="A696" t="s">
        <v>5723</v>
      </c>
      <c r="B696" t="s">
        <v>5724</v>
      </c>
      <c r="C696" t="s">
        <v>737</v>
      </c>
      <c r="D696" s="12" t="s">
        <v>792</v>
      </c>
      <c r="E696" t="s">
        <v>792</v>
      </c>
      <c r="F696" t="str">
        <f>IF(ISERROR(VLOOKUP(Transaktionen[[#This Row],[Transaktionen]],BTT[Verwendete Transaktion (Pflichtauswahl)],1,FALSE)),"nein","ja")</f>
        <v>nein</v>
      </c>
      <c r="G696" t="s">
        <v>4654</v>
      </c>
    </row>
    <row r="697" spans="1:7" hidden="1">
      <c r="A697" t="s">
        <v>5725</v>
      </c>
      <c r="B697" t="s">
        <v>5726</v>
      </c>
      <c r="C697" t="s">
        <v>737</v>
      </c>
      <c r="D697" s="12">
        <v>42</v>
      </c>
      <c r="E697" t="s">
        <v>4642</v>
      </c>
      <c r="F697" t="str">
        <f>IF(ISERROR(VLOOKUP(Transaktionen[[#This Row],[Transaktionen]],BTT[Verwendete Transaktion (Pflichtauswahl)],1,FALSE)),"nein","ja")</f>
        <v>nein</v>
      </c>
    </row>
    <row r="698" spans="1:7" hidden="1">
      <c r="A698" t="s">
        <v>5727</v>
      </c>
      <c r="B698" t="s">
        <v>5728</v>
      </c>
      <c r="C698" t="s">
        <v>737</v>
      </c>
      <c r="D698" s="12">
        <v>128</v>
      </c>
      <c r="E698" t="s">
        <v>792</v>
      </c>
      <c r="F698" t="str">
        <f>IF(ISERROR(VLOOKUP(Transaktionen[[#This Row],[Transaktionen]],BTT[Verwendete Transaktion (Pflichtauswahl)],1,FALSE)),"nein","ja")</f>
        <v>nein</v>
      </c>
    </row>
    <row r="699" spans="1:7" hidden="1">
      <c r="A699" t="s">
        <v>5729</v>
      </c>
      <c r="B699" t="s">
        <v>5730</v>
      </c>
      <c r="C699" t="s">
        <v>737</v>
      </c>
      <c r="D699" s="12" t="s">
        <v>792</v>
      </c>
      <c r="E699" t="s">
        <v>792</v>
      </c>
      <c r="F699" t="str">
        <f>IF(ISERROR(VLOOKUP(Transaktionen[[#This Row],[Transaktionen]],BTT[Verwendete Transaktion (Pflichtauswahl)],1,FALSE)),"nein","ja")</f>
        <v>nein</v>
      </c>
      <c r="G699" t="s">
        <v>4654</v>
      </c>
    </row>
    <row r="700" spans="1:7" hidden="1">
      <c r="A700" t="s">
        <v>5731</v>
      </c>
      <c r="B700" t="s">
        <v>5732</v>
      </c>
      <c r="C700" t="s">
        <v>737</v>
      </c>
      <c r="D700" s="12" t="s">
        <v>792</v>
      </c>
      <c r="E700" t="s">
        <v>792</v>
      </c>
      <c r="F700" t="str">
        <f>IF(ISERROR(VLOOKUP(Transaktionen[[#This Row],[Transaktionen]],BTT[Verwendete Transaktion (Pflichtauswahl)],1,FALSE)),"nein","ja")</f>
        <v>nein</v>
      </c>
      <c r="G700" t="s">
        <v>4654</v>
      </c>
    </row>
    <row r="701" spans="1:7" hidden="1">
      <c r="A701" t="s">
        <v>5733</v>
      </c>
      <c r="B701" t="s">
        <v>5734</v>
      </c>
      <c r="C701" t="s">
        <v>737</v>
      </c>
      <c r="D701" s="12">
        <v>6726</v>
      </c>
      <c r="E701" t="s">
        <v>4642</v>
      </c>
      <c r="F701" t="str">
        <f>IF(ISERROR(VLOOKUP(Transaktionen[[#This Row],[Transaktionen]],BTT[Verwendete Transaktion (Pflichtauswahl)],1,FALSE)),"nein","ja")</f>
        <v>nein</v>
      </c>
    </row>
    <row r="702" spans="1:7" hidden="1">
      <c r="A702" t="s">
        <v>5735</v>
      </c>
      <c r="B702" t="s">
        <v>5736</v>
      </c>
      <c r="C702" t="s">
        <v>737</v>
      </c>
      <c r="D702" s="12" t="s">
        <v>792</v>
      </c>
      <c r="E702" t="s">
        <v>792</v>
      </c>
      <c r="F702" t="str">
        <f>IF(ISERROR(VLOOKUP(Transaktionen[[#This Row],[Transaktionen]],BTT[Verwendete Transaktion (Pflichtauswahl)],1,FALSE)),"nein","ja")</f>
        <v>nein</v>
      </c>
      <c r="G702" t="s">
        <v>4654</v>
      </c>
    </row>
    <row r="703" spans="1:7" hidden="1">
      <c r="A703" t="s">
        <v>5737</v>
      </c>
      <c r="B703" t="s">
        <v>5738</v>
      </c>
      <c r="C703" t="s">
        <v>737</v>
      </c>
      <c r="D703" s="12">
        <v>12</v>
      </c>
      <c r="E703" t="s">
        <v>4642</v>
      </c>
      <c r="F703" t="str">
        <f>IF(ISERROR(VLOOKUP(Transaktionen[[#This Row],[Transaktionen]],BTT[Verwendete Transaktion (Pflichtauswahl)],1,FALSE)),"nein","ja")</f>
        <v>nein</v>
      </c>
    </row>
    <row r="704" spans="1:7" hidden="1">
      <c r="A704" t="s">
        <v>5739</v>
      </c>
      <c r="B704" t="s">
        <v>5740</v>
      </c>
      <c r="C704" t="s">
        <v>737</v>
      </c>
      <c r="D704" s="12" t="s">
        <v>792</v>
      </c>
      <c r="E704" t="s">
        <v>792</v>
      </c>
      <c r="F704" t="str">
        <f>IF(ISERROR(VLOOKUP(Transaktionen[[#This Row],[Transaktionen]],BTT[Verwendete Transaktion (Pflichtauswahl)],1,FALSE)),"nein","ja")</f>
        <v>nein</v>
      </c>
      <c r="G704" t="s">
        <v>4654</v>
      </c>
    </row>
    <row r="705" spans="1:7" hidden="1">
      <c r="A705" t="s">
        <v>5741</v>
      </c>
      <c r="B705" t="s">
        <v>5742</v>
      </c>
      <c r="C705" t="s">
        <v>737</v>
      </c>
      <c r="D705" s="12">
        <v>30</v>
      </c>
      <c r="E705" t="s">
        <v>4642</v>
      </c>
      <c r="F705" t="str">
        <f>IF(ISERROR(VLOOKUP(Transaktionen[[#This Row],[Transaktionen]],BTT[Verwendete Transaktion (Pflichtauswahl)],1,FALSE)),"nein","ja")</f>
        <v>nein</v>
      </c>
    </row>
    <row r="706" spans="1:7" hidden="1">
      <c r="A706" t="s">
        <v>5743</v>
      </c>
      <c r="B706" t="s">
        <v>5744</v>
      </c>
      <c r="C706" t="s">
        <v>737</v>
      </c>
      <c r="D706" s="12">
        <v>2</v>
      </c>
      <c r="E706" t="s">
        <v>792</v>
      </c>
      <c r="F706" t="str">
        <f>IF(ISERROR(VLOOKUP(Transaktionen[[#This Row],[Transaktionen]],BTT[Verwendete Transaktion (Pflichtauswahl)],1,FALSE)),"nein","ja")</f>
        <v>nein</v>
      </c>
    </row>
    <row r="707" spans="1:7" hidden="1">
      <c r="A707" t="s">
        <v>5745</v>
      </c>
      <c r="B707" t="s">
        <v>5746</v>
      </c>
      <c r="C707" t="s">
        <v>737</v>
      </c>
      <c r="D707" s="12">
        <v>11040</v>
      </c>
      <c r="E707" t="s">
        <v>792</v>
      </c>
      <c r="F707" t="str">
        <f>IF(ISERROR(VLOOKUP(Transaktionen[[#This Row],[Transaktionen]],BTT[Verwendete Transaktion (Pflichtauswahl)],1,FALSE)),"nein","ja")</f>
        <v>nein</v>
      </c>
    </row>
    <row r="708" spans="1:7" hidden="1">
      <c r="A708" t="s">
        <v>5747</v>
      </c>
      <c r="B708" t="s">
        <v>5748</v>
      </c>
      <c r="C708" t="s">
        <v>737</v>
      </c>
      <c r="D708" s="12">
        <v>24</v>
      </c>
      <c r="E708" t="s">
        <v>792</v>
      </c>
      <c r="F708" t="str">
        <f>IF(ISERROR(VLOOKUP(Transaktionen[[#This Row],[Transaktionen]],BTT[Verwendete Transaktion (Pflichtauswahl)],1,FALSE)),"nein","ja")</f>
        <v>nein</v>
      </c>
    </row>
    <row r="709" spans="1:7" hidden="1">
      <c r="A709" t="s">
        <v>5749</v>
      </c>
      <c r="B709" t="s">
        <v>5750</v>
      </c>
      <c r="C709" t="s">
        <v>737</v>
      </c>
      <c r="D709" s="12">
        <v>48</v>
      </c>
      <c r="E709" t="s">
        <v>4642</v>
      </c>
      <c r="F709" t="str">
        <f>IF(ISERROR(VLOOKUP(Transaktionen[[#This Row],[Transaktionen]],BTT[Verwendete Transaktion (Pflichtauswahl)],1,FALSE)),"nein","ja")</f>
        <v>nein</v>
      </c>
    </row>
    <row r="710" spans="1:7" hidden="1">
      <c r="A710" t="s">
        <v>5751</v>
      </c>
      <c r="B710" t="s">
        <v>5752</v>
      </c>
      <c r="C710" t="s">
        <v>737</v>
      </c>
      <c r="D710" s="12" t="s">
        <v>792</v>
      </c>
      <c r="E710" t="s">
        <v>792</v>
      </c>
      <c r="F710" t="str">
        <f>IF(ISERROR(VLOOKUP(Transaktionen[[#This Row],[Transaktionen]],BTT[Verwendete Transaktion (Pflichtauswahl)],1,FALSE)),"nein","ja")</f>
        <v>nein</v>
      </c>
      <c r="G710" t="s">
        <v>4654</v>
      </c>
    </row>
    <row r="711" spans="1:7" hidden="1">
      <c r="A711" t="s">
        <v>5753</v>
      </c>
      <c r="B711" t="s">
        <v>5754</v>
      </c>
      <c r="C711" t="s">
        <v>737</v>
      </c>
      <c r="D711" s="12">
        <v>12</v>
      </c>
      <c r="E711" t="s">
        <v>792</v>
      </c>
      <c r="F711" t="str">
        <f>IF(ISERROR(VLOOKUP(Transaktionen[[#This Row],[Transaktionen]],BTT[Verwendete Transaktion (Pflichtauswahl)],1,FALSE)),"nein","ja")</f>
        <v>nein</v>
      </c>
    </row>
    <row r="712" spans="1:7" hidden="1">
      <c r="A712" t="s">
        <v>5755</v>
      </c>
      <c r="B712" t="s">
        <v>5756</v>
      </c>
      <c r="C712" t="s">
        <v>737</v>
      </c>
      <c r="D712" s="12">
        <v>1132</v>
      </c>
      <c r="E712" t="s">
        <v>4642</v>
      </c>
      <c r="F712" t="str">
        <f>IF(ISERROR(VLOOKUP(Transaktionen[[#This Row],[Transaktionen]],BTT[Verwendete Transaktion (Pflichtauswahl)],1,FALSE)),"nein","ja")</f>
        <v>nein</v>
      </c>
    </row>
    <row r="713" spans="1:7" hidden="1">
      <c r="A713" t="s">
        <v>5757</v>
      </c>
      <c r="B713" t="s">
        <v>5758</v>
      </c>
      <c r="C713" t="s">
        <v>737</v>
      </c>
      <c r="D713" s="12">
        <v>48</v>
      </c>
      <c r="E713" t="s">
        <v>4642</v>
      </c>
      <c r="F713" t="str">
        <f>IF(ISERROR(VLOOKUP(Transaktionen[[#This Row],[Transaktionen]],BTT[Verwendete Transaktion (Pflichtauswahl)],1,FALSE)),"nein","ja")</f>
        <v>nein</v>
      </c>
    </row>
    <row r="714" spans="1:7" hidden="1">
      <c r="A714" t="s">
        <v>5759</v>
      </c>
      <c r="B714" t="s">
        <v>5760</v>
      </c>
      <c r="C714" t="s">
        <v>737</v>
      </c>
      <c r="D714" s="12">
        <v>12</v>
      </c>
      <c r="E714" t="s">
        <v>4642</v>
      </c>
      <c r="F714" t="str">
        <f>IF(ISERROR(VLOOKUP(Transaktionen[[#This Row],[Transaktionen]],BTT[Verwendete Transaktion (Pflichtauswahl)],1,FALSE)),"nein","ja")</f>
        <v>nein</v>
      </c>
    </row>
    <row r="715" spans="1:7" hidden="1">
      <c r="A715" t="s">
        <v>5761</v>
      </c>
      <c r="B715" t="s">
        <v>5762</v>
      </c>
      <c r="C715" t="s">
        <v>737</v>
      </c>
      <c r="D715" s="12" t="s">
        <v>792</v>
      </c>
      <c r="E715" t="s">
        <v>792</v>
      </c>
      <c r="F715" t="str">
        <f>IF(ISERROR(VLOOKUP(Transaktionen[[#This Row],[Transaktionen]],BTT[Verwendete Transaktion (Pflichtauswahl)],1,FALSE)),"nein","ja")</f>
        <v>nein</v>
      </c>
      <c r="G715" t="s">
        <v>4654</v>
      </c>
    </row>
    <row r="716" spans="1:7" hidden="1">
      <c r="A716" t="s">
        <v>5763</v>
      </c>
      <c r="B716" t="s">
        <v>5764</v>
      </c>
      <c r="C716" t="s">
        <v>737</v>
      </c>
      <c r="D716" s="12" t="s">
        <v>792</v>
      </c>
      <c r="E716" t="s">
        <v>792</v>
      </c>
      <c r="F716" t="str">
        <f>IF(ISERROR(VLOOKUP(Transaktionen[[#This Row],[Transaktionen]],BTT[Verwendete Transaktion (Pflichtauswahl)],1,FALSE)),"nein","ja")</f>
        <v>nein</v>
      </c>
      <c r="G716" t="s">
        <v>4654</v>
      </c>
    </row>
    <row r="717" spans="1:7" hidden="1">
      <c r="A717" t="s">
        <v>5765</v>
      </c>
      <c r="B717" t="s">
        <v>5766</v>
      </c>
      <c r="C717" t="s">
        <v>737</v>
      </c>
      <c r="D717" s="12">
        <v>12</v>
      </c>
      <c r="E717" t="s">
        <v>4642</v>
      </c>
      <c r="F717" t="str">
        <f>IF(ISERROR(VLOOKUP(Transaktionen[[#This Row],[Transaktionen]],BTT[Verwendete Transaktion (Pflichtauswahl)],1,FALSE)),"nein","ja")</f>
        <v>nein</v>
      </c>
    </row>
    <row r="718" spans="1:7" hidden="1">
      <c r="A718" t="s">
        <v>5767</v>
      </c>
      <c r="B718" t="s">
        <v>5768</v>
      </c>
      <c r="C718" t="s">
        <v>737</v>
      </c>
      <c r="D718" s="12">
        <v>48</v>
      </c>
      <c r="E718" t="s">
        <v>792</v>
      </c>
      <c r="F718" t="str">
        <f>IF(ISERROR(VLOOKUP(Transaktionen[[#This Row],[Transaktionen]],BTT[Verwendete Transaktion (Pflichtauswahl)],1,FALSE)),"nein","ja")</f>
        <v>nein</v>
      </c>
    </row>
    <row r="719" spans="1:7" hidden="1">
      <c r="A719" t="s">
        <v>5769</v>
      </c>
      <c r="B719" t="s">
        <v>5770</v>
      </c>
      <c r="C719" t="s">
        <v>737</v>
      </c>
      <c r="D719" s="12">
        <v>22</v>
      </c>
      <c r="E719" t="s">
        <v>4642</v>
      </c>
      <c r="F719" t="str">
        <f>IF(ISERROR(VLOOKUP(Transaktionen[[#This Row],[Transaktionen]],BTT[Verwendete Transaktion (Pflichtauswahl)],1,FALSE)),"nein","ja")</f>
        <v>nein</v>
      </c>
    </row>
    <row r="720" spans="1:7" hidden="1">
      <c r="A720" t="s">
        <v>5771</v>
      </c>
      <c r="B720" t="s">
        <v>5772</v>
      </c>
      <c r="C720" t="s">
        <v>737</v>
      </c>
      <c r="D720" s="12">
        <v>6</v>
      </c>
      <c r="E720" t="s">
        <v>4642</v>
      </c>
      <c r="F720" t="str">
        <f>IF(ISERROR(VLOOKUP(Transaktionen[[#This Row],[Transaktionen]],BTT[Verwendete Transaktion (Pflichtauswahl)],1,FALSE)),"nein","ja")</f>
        <v>nein</v>
      </c>
    </row>
    <row r="721" spans="1:7" hidden="1">
      <c r="A721" t="s">
        <v>5773</v>
      </c>
      <c r="B721" t="s">
        <v>5774</v>
      </c>
      <c r="C721" t="s">
        <v>737</v>
      </c>
      <c r="D721" s="12" t="s">
        <v>792</v>
      </c>
      <c r="E721" t="s">
        <v>792</v>
      </c>
      <c r="F721" t="str">
        <f>IF(ISERROR(VLOOKUP(Transaktionen[[#This Row],[Transaktionen]],BTT[Verwendete Transaktion (Pflichtauswahl)],1,FALSE)),"nein","ja")</f>
        <v>nein</v>
      </c>
      <c r="G721" t="s">
        <v>4654</v>
      </c>
    </row>
    <row r="722" spans="1:7" hidden="1">
      <c r="A722" t="s">
        <v>5775</v>
      </c>
      <c r="B722" t="s">
        <v>5776</v>
      </c>
      <c r="C722" t="s">
        <v>737</v>
      </c>
      <c r="D722" s="12">
        <v>140997</v>
      </c>
      <c r="E722" t="s">
        <v>4642</v>
      </c>
      <c r="F722" t="str">
        <f>IF(ISERROR(VLOOKUP(Transaktionen[[#This Row],[Transaktionen]],BTT[Verwendete Transaktion (Pflichtauswahl)],1,FALSE)),"nein","ja")</f>
        <v>nein</v>
      </c>
    </row>
    <row r="723" spans="1:7" hidden="1">
      <c r="A723" t="s">
        <v>5777</v>
      </c>
      <c r="B723" t="s">
        <v>5778</v>
      </c>
      <c r="C723" t="s">
        <v>737</v>
      </c>
      <c r="D723" s="12">
        <v>52222</v>
      </c>
      <c r="E723" t="s">
        <v>4642</v>
      </c>
      <c r="F723" t="str">
        <f>IF(ISERROR(VLOOKUP(Transaktionen[[#This Row],[Transaktionen]],BTT[Verwendete Transaktion (Pflichtauswahl)],1,FALSE)),"nein","ja")</f>
        <v>nein</v>
      </c>
    </row>
    <row r="724" spans="1:7" hidden="1">
      <c r="A724" t="s">
        <v>5779</v>
      </c>
      <c r="B724" t="s">
        <v>5780</v>
      </c>
      <c r="C724" t="s">
        <v>737</v>
      </c>
      <c r="D724" s="12">
        <v>96</v>
      </c>
      <c r="E724" t="s">
        <v>4642</v>
      </c>
      <c r="F724" t="str">
        <f>IF(ISERROR(VLOOKUP(Transaktionen[[#This Row],[Transaktionen]],BTT[Verwendete Transaktion (Pflichtauswahl)],1,FALSE)),"nein","ja")</f>
        <v>nein</v>
      </c>
    </row>
    <row r="725" spans="1:7" hidden="1">
      <c r="A725" t="s">
        <v>5781</v>
      </c>
      <c r="B725" t="s">
        <v>5782</v>
      </c>
      <c r="C725" t="s">
        <v>737</v>
      </c>
      <c r="D725" s="12">
        <v>8283</v>
      </c>
      <c r="E725" t="s">
        <v>4642</v>
      </c>
      <c r="F725" t="str">
        <f>IF(ISERROR(VLOOKUP(Transaktionen[[#This Row],[Transaktionen]],BTT[Verwendete Transaktion (Pflichtauswahl)],1,FALSE)),"nein","ja")</f>
        <v>nein</v>
      </c>
    </row>
    <row r="726" spans="1:7" hidden="1">
      <c r="A726" t="s">
        <v>5783</v>
      </c>
      <c r="B726" t="s">
        <v>5784</v>
      </c>
      <c r="C726" t="s">
        <v>737</v>
      </c>
      <c r="D726" s="12">
        <v>96</v>
      </c>
      <c r="E726" t="s">
        <v>4642</v>
      </c>
      <c r="F726" t="str">
        <f>IF(ISERROR(VLOOKUP(Transaktionen[[#This Row],[Transaktionen]],BTT[Verwendete Transaktion (Pflichtauswahl)],1,FALSE)),"nein","ja")</f>
        <v>nein</v>
      </c>
    </row>
    <row r="727" spans="1:7" hidden="1">
      <c r="A727" t="s">
        <v>5785</v>
      </c>
      <c r="B727" t="s">
        <v>5786</v>
      </c>
      <c r="C727" t="s">
        <v>737</v>
      </c>
      <c r="D727" s="12">
        <v>582</v>
      </c>
      <c r="E727" t="s">
        <v>792</v>
      </c>
      <c r="F727" t="str">
        <f>IF(ISERROR(VLOOKUP(Transaktionen[[#This Row],[Transaktionen]],BTT[Verwendete Transaktion (Pflichtauswahl)],1,FALSE)),"nein","ja")</f>
        <v>nein</v>
      </c>
    </row>
    <row r="728" spans="1:7" hidden="1">
      <c r="A728" t="s">
        <v>5787</v>
      </c>
      <c r="B728" t="s">
        <v>5788</v>
      </c>
      <c r="C728" t="s">
        <v>737</v>
      </c>
      <c r="D728" s="12">
        <v>1582</v>
      </c>
      <c r="E728" t="s">
        <v>4642</v>
      </c>
      <c r="F728" t="str">
        <f>IF(ISERROR(VLOOKUP(Transaktionen[[#This Row],[Transaktionen]],BTT[Verwendete Transaktion (Pflichtauswahl)],1,FALSE)),"nein","ja")</f>
        <v>nein</v>
      </c>
    </row>
    <row r="729" spans="1:7" hidden="1">
      <c r="A729" t="s">
        <v>5789</v>
      </c>
      <c r="B729" t="s">
        <v>5790</v>
      </c>
      <c r="C729" t="s">
        <v>737</v>
      </c>
      <c r="D729" s="12">
        <v>123</v>
      </c>
      <c r="E729" t="s">
        <v>792</v>
      </c>
      <c r="F729" t="str">
        <f>IF(ISERROR(VLOOKUP(Transaktionen[[#This Row],[Transaktionen]],BTT[Verwendete Transaktion (Pflichtauswahl)],1,FALSE)),"nein","ja")</f>
        <v>nein</v>
      </c>
    </row>
    <row r="730" spans="1:7" hidden="1">
      <c r="A730" t="s">
        <v>5791</v>
      </c>
      <c r="B730" t="s">
        <v>5792</v>
      </c>
      <c r="C730" t="s">
        <v>737</v>
      </c>
      <c r="D730" s="12">
        <v>4</v>
      </c>
      <c r="E730" t="s">
        <v>4642</v>
      </c>
      <c r="F730" t="str">
        <f>IF(ISERROR(VLOOKUP(Transaktionen[[#This Row],[Transaktionen]],BTT[Verwendete Transaktion (Pflichtauswahl)],1,FALSE)),"nein","ja")</f>
        <v>nein</v>
      </c>
    </row>
    <row r="731" spans="1:7" hidden="1">
      <c r="A731" t="s">
        <v>5793</v>
      </c>
      <c r="B731" t="s">
        <v>5794</v>
      </c>
      <c r="C731" t="s">
        <v>737</v>
      </c>
      <c r="D731" s="12">
        <v>3926</v>
      </c>
      <c r="E731" t="s">
        <v>4642</v>
      </c>
      <c r="F731" t="str">
        <f>IF(ISERROR(VLOOKUP(Transaktionen[[#This Row],[Transaktionen]],BTT[Verwendete Transaktion (Pflichtauswahl)],1,FALSE)),"nein","ja")</f>
        <v>nein</v>
      </c>
    </row>
    <row r="732" spans="1:7" hidden="1">
      <c r="A732" t="s">
        <v>5795</v>
      </c>
      <c r="B732" t="s">
        <v>5796</v>
      </c>
      <c r="C732" t="s">
        <v>737</v>
      </c>
      <c r="D732" s="12" t="s">
        <v>792</v>
      </c>
      <c r="E732" t="s">
        <v>792</v>
      </c>
      <c r="F732" t="str">
        <f>IF(ISERROR(VLOOKUP(Transaktionen[[#This Row],[Transaktionen]],BTT[Verwendete Transaktion (Pflichtauswahl)],1,FALSE)),"nein","ja")</f>
        <v>nein</v>
      </c>
      <c r="G732" t="s">
        <v>4654</v>
      </c>
    </row>
    <row r="733" spans="1:7" hidden="1">
      <c r="A733" t="s">
        <v>5797</v>
      </c>
      <c r="B733" t="s">
        <v>5798</v>
      </c>
      <c r="C733" t="s">
        <v>737</v>
      </c>
      <c r="D733" s="12">
        <v>16</v>
      </c>
      <c r="E733" t="s">
        <v>792</v>
      </c>
      <c r="F733" t="str">
        <f>IF(ISERROR(VLOOKUP(Transaktionen[[#This Row],[Transaktionen]],BTT[Verwendete Transaktion (Pflichtauswahl)],1,FALSE)),"nein","ja")</f>
        <v>nein</v>
      </c>
    </row>
    <row r="734" spans="1:7" hidden="1">
      <c r="A734" t="s">
        <v>5799</v>
      </c>
      <c r="B734" t="s">
        <v>5800</v>
      </c>
      <c r="C734" t="s">
        <v>737</v>
      </c>
      <c r="D734" s="12">
        <v>330</v>
      </c>
      <c r="E734" t="s">
        <v>792</v>
      </c>
      <c r="F734" t="str">
        <f>IF(ISERROR(VLOOKUP(Transaktionen[[#This Row],[Transaktionen]],BTT[Verwendete Transaktion (Pflichtauswahl)],1,FALSE)),"nein","ja")</f>
        <v>nein</v>
      </c>
    </row>
    <row r="735" spans="1:7" hidden="1">
      <c r="A735" t="s">
        <v>5801</v>
      </c>
      <c r="B735" t="s">
        <v>5802</v>
      </c>
      <c r="C735" t="s">
        <v>737</v>
      </c>
      <c r="D735" s="12">
        <v>2</v>
      </c>
      <c r="E735" t="s">
        <v>792</v>
      </c>
      <c r="F735" t="str">
        <f>IF(ISERROR(VLOOKUP(Transaktionen[[#This Row],[Transaktionen]],BTT[Verwendete Transaktion (Pflichtauswahl)],1,FALSE)),"nein","ja")</f>
        <v>nein</v>
      </c>
    </row>
    <row r="736" spans="1:7" hidden="1">
      <c r="A736" t="s">
        <v>5803</v>
      </c>
      <c r="B736" t="s">
        <v>5804</v>
      </c>
      <c r="C736" t="s">
        <v>737</v>
      </c>
      <c r="D736" s="12" t="s">
        <v>792</v>
      </c>
      <c r="E736" t="s">
        <v>792</v>
      </c>
      <c r="F736" t="str">
        <f>IF(ISERROR(VLOOKUP(Transaktionen[[#This Row],[Transaktionen]],BTT[Verwendete Transaktion (Pflichtauswahl)],1,FALSE)),"nein","ja")</f>
        <v>nein</v>
      </c>
      <c r="G736" t="s">
        <v>4654</v>
      </c>
    </row>
    <row r="737" spans="1:7" hidden="1">
      <c r="A737" t="s">
        <v>5805</v>
      </c>
      <c r="B737" t="s">
        <v>5806</v>
      </c>
      <c r="C737" t="s">
        <v>737</v>
      </c>
      <c r="D737" s="12">
        <v>312</v>
      </c>
      <c r="E737" t="s">
        <v>4642</v>
      </c>
      <c r="F737" t="str">
        <f>IF(ISERROR(VLOOKUP(Transaktionen[[#This Row],[Transaktionen]],BTT[Verwendete Transaktion (Pflichtauswahl)],1,FALSE)),"nein","ja")</f>
        <v>nein</v>
      </c>
    </row>
    <row r="738" spans="1:7" hidden="1">
      <c r="A738" t="s">
        <v>5807</v>
      </c>
      <c r="B738" t="s">
        <v>5808</v>
      </c>
      <c r="C738" t="s">
        <v>737</v>
      </c>
      <c r="D738" s="12">
        <v>14</v>
      </c>
      <c r="E738" t="s">
        <v>4642</v>
      </c>
      <c r="F738" t="str">
        <f>IF(ISERROR(VLOOKUP(Transaktionen[[#This Row],[Transaktionen]],BTT[Verwendete Transaktion (Pflichtauswahl)],1,FALSE)),"nein","ja")</f>
        <v>nein</v>
      </c>
    </row>
    <row r="739" spans="1:7" hidden="1">
      <c r="A739" t="s">
        <v>5809</v>
      </c>
      <c r="B739" t="s">
        <v>5810</v>
      </c>
      <c r="C739" t="s">
        <v>737</v>
      </c>
      <c r="D739" s="12" t="s">
        <v>792</v>
      </c>
      <c r="E739" t="s">
        <v>792</v>
      </c>
      <c r="F739" t="str">
        <f>IF(ISERROR(VLOOKUP(Transaktionen[[#This Row],[Transaktionen]],BTT[Verwendete Transaktion (Pflichtauswahl)],1,FALSE)),"nein","ja")</f>
        <v>nein</v>
      </c>
      <c r="G739" t="s">
        <v>4654</v>
      </c>
    </row>
    <row r="740" spans="1:7" hidden="1">
      <c r="A740" t="s">
        <v>5811</v>
      </c>
      <c r="B740" t="s">
        <v>5812</v>
      </c>
      <c r="C740" t="s">
        <v>737</v>
      </c>
      <c r="D740" s="12">
        <v>408</v>
      </c>
      <c r="E740" t="s">
        <v>4642</v>
      </c>
      <c r="F740" t="str">
        <f>IF(ISERROR(VLOOKUP(Transaktionen[[#This Row],[Transaktionen]],BTT[Verwendete Transaktion (Pflichtauswahl)],1,FALSE)),"nein","ja")</f>
        <v>nein</v>
      </c>
    </row>
    <row r="741" spans="1:7" hidden="1">
      <c r="A741" t="s">
        <v>5813</v>
      </c>
      <c r="B741" t="s">
        <v>5814</v>
      </c>
      <c r="C741" t="s">
        <v>737</v>
      </c>
      <c r="D741" s="12">
        <v>108</v>
      </c>
      <c r="E741" t="s">
        <v>4642</v>
      </c>
      <c r="F741" t="str">
        <f>IF(ISERROR(VLOOKUP(Transaktionen[[#This Row],[Transaktionen]],BTT[Verwendete Transaktion (Pflichtauswahl)],1,FALSE)),"nein","ja")</f>
        <v>nein</v>
      </c>
    </row>
    <row r="742" spans="1:7" hidden="1">
      <c r="A742" t="s">
        <v>5815</v>
      </c>
      <c r="B742" t="s">
        <v>5816</v>
      </c>
      <c r="C742" t="s">
        <v>737</v>
      </c>
      <c r="D742" s="12">
        <v>1260</v>
      </c>
      <c r="E742" t="s">
        <v>4642</v>
      </c>
      <c r="F742" t="str">
        <f>IF(ISERROR(VLOOKUP(Transaktionen[[#This Row],[Transaktionen]],BTT[Verwendete Transaktion (Pflichtauswahl)],1,FALSE)),"nein","ja")</f>
        <v>nein</v>
      </c>
    </row>
    <row r="743" spans="1:7" hidden="1">
      <c r="A743" t="s">
        <v>5817</v>
      </c>
      <c r="B743" t="s">
        <v>5818</v>
      </c>
      <c r="C743" t="s">
        <v>737</v>
      </c>
      <c r="D743" s="12">
        <v>1552</v>
      </c>
      <c r="E743" t="s">
        <v>4642</v>
      </c>
      <c r="F743" t="str">
        <f>IF(ISERROR(VLOOKUP(Transaktionen[[#This Row],[Transaktionen]],BTT[Verwendete Transaktion (Pflichtauswahl)],1,FALSE)),"nein","ja")</f>
        <v>nein</v>
      </c>
    </row>
    <row r="744" spans="1:7" hidden="1">
      <c r="A744" t="s">
        <v>5819</v>
      </c>
      <c r="B744" t="s">
        <v>5820</v>
      </c>
      <c r="C744" t="s">
        <v>737</v>
      </c>
      <c r="D744" s="12">
        <v>347</v>
      </c>
      <c r="E744" t="s">
        <v>4642</v>
      </c>
      <c r="F744" t="str">
        <f>IF(ISERROR(VLOOKUP(Transaktionen[[#This Row],[Transaktionen]],BTT[Verwendete Transaktion (Pflichtauswahl)],1,FALSE)),"nein","ja")</f>
        <v>nein</v>
      </c>
    </row>
    <row r="745" spans="1:7" hidden="1">
      <c r="A745" t="s">
        <v>5821</v>
      </c>
      <c r="B745" t="s">
        <v>5822</v>
      </c>
      <c r="C745" t="s">
        <v>737</v>
      </c>
      <c r="D745" s="12">
        <v>150</v>
      </c>
      <c r="E745" t="s">
        <v>4642</v>
      </c>
      <c r="F745" t="str">
        <f>IF(ISERROR(VLOOKUP(Transaktionen[[#This Row],[Transaktionen]],BTT[Verwendete Transaktion (Pflichtauswahl)],1,FALSE)),"nein","ja")</f>
        <v>nein</v>
      </c>
    </row>
    <row r="746" spans="1:7" hidden="1">
      <c r="A746" t="s">
        <v>5823</v>
      </c>
      <c r="B746" t="s">
        <v>5824</v>
      </c>
      <c r="C746" t="s">
        <v>737</v>
      </c>
      <c r="D746" s="12">
        <v>445</v>
      </c>
      <c r="E746" t="s">
        <v>4642</v>
      </c>
      <c r="F746" t="str">
        <f>IF(ISERROR(VLOOKUP(Transaktionen[[#This Row],[Transaktionen]],BTT[Verwendete Transaktion (Pflichtauswahl)],1,FALSE)),"nein","ja")</f>
        <v>nein</v>
      </c>
    </row>
    <row r="747" spans="1:7" hidden="1">
      <c r="A747" t="s">
        <v>5825</v>
      </c>
      <c r="B747" t="s">
        <v>5826</v>
      </c>
      <c r="C747" t="s">
        <v>737</v>
      </c>
      <c r="D747" s="12">
        <v>18</v>
      </c>
      <c r="E747" t="s">
        <v>4642</v>
      </c>
      <c r="F747" t="str">
        <f>IF(ISERROR(VLOOKUP(Transaktionen[[#This Row],[Transaktionen]],BTT[Verwendete Transaktion (Pflichtauswahl)],1,FALSE)),"nein","ja")</f>
        <v>nein</v>
      </c>
    </row>
    <row r="748" spans="1:7" hidden="1">
      <c r="A748" t="s">
        <v>5827</v>
      </c>
      <c r="B748" t="s">
        <v>5828</v>
      </c>
      <c r="C748" t="s">
        <v>737</v>
      </c>
      <c r="D748" s="12">
        <v>333</v>
      </c>
      <c r="E748" t="s">
        <v>4642</v>
      </c>
      <c r="F748" t="str">
        <f>IF(ISERROR(VLOOKUP(Transaktionen[[#This Row],[Transaktionen]],BTT[Verwendete Transaktion (Pflichtauswahl)],1,FALSE)),"nein","ja")</f>
        <v>nein</v>
      </c>
    </row>
    <row r="749" spans="1:7" hidden="1">
      <c r="A749" t="s">
        <v>5829</v>
      </c>
      <c r="B749" t="s">
        <v>5830</v>
      </c>
      <c r="C749" t="s">
        <v>737</v>
      </c>
      <c r="D749" s="12">
        <v>20</v>
      </c>
      <c r="E749" t="s">
        <v>4642</v>
      </c>
      <c r="F749" t="str">
        <f>IF(ISERROR(VLOOKUP(Transaktionen[[#This Row],[Transaktionen]],BTT[Verwendete Transaktion (Pflichtauswahl)],1,FALSE)),"nein","ja")</f>
        <v>nein</v>
      </c>
    </row>
    <row r="750" spans="1:7" hidden="1">
      <c r="A750" t="s">
        <v>5831</v>
      </c>
      <c r="B750" t="s">
        <v>5832</v>
      </c>
      <c r="C750" t="s">
        <v>737</v>
      </c>
      <c r="D750" s="12">
        <v>2</v>
      </c>
      <c r="E750" t="s">
        <v>4642</v>
      </c>
      <c r="F750" t="str">
        <f>IF(ISERROR(VLOOKUP(Transaktionen[[#This Row],[Transaktionen]],BTT[Verwendete Transaktion (Pflichtauswahl)],1,FALSE)),"nein","ja")</f>
        <v>nein</v>
      </c>
    </row>
    <row r="751" spans="1:7" hidden="1">
      <c r="A751" t="s">
        <v>5833</v>
      </c>
      <c r="B751" t="s">
        <v>5834</v>
      </c>
      <c r="C751" t="s">
        <v>737</v>
      </c>
      <c r="D751" s="12">
        <v>2</v>
      </c>
      <c r="E751" t="s">
        <v>4642</v>
      </c>
      <c r="F751" t="str">
        <f>IF(ISERROR(VLOOKUP(Transaktionen[[#This Row],[Transaktionen]],BTT[Verwendete Transaktion (Pflichtauswahl)],1,FALSE)),"nein","ja")</f>
        <v>nein</v>
      </c>
    </row>
    <row r="752" spans="1:7" hidden="1">
      <c r="A752" t="s">
        <v>5835</v>
      </c>
      <c r="B752" t="s">
        <v>5836</v>
      </c>
      <c r="C752" t="s">
        <v>737</v>
      </c>
      <c r="D752" s="12">
        <v>76</v>
      </c>
      <c r="E752" t="s">
        <v>4642</v>
      </c>
      <c r="F752" t="str">
        <f>IF(ISERROR(VLOOKUP(Transaktionen[[#This Row],[Transaktionen]],BTT[Verwendete Transaktion (Pflichtauswahl)],1,FALSE)),"nein","ja")</f>
        <v>nein</v>
      </c>
    </row>
    <row r="753" spans="1:7" hidden="1">
      <c r="A753" t="s">
        <v>5837</v>
      </c>
      <c r="B753" t="s">
        <v>5838</v>
      </c>
      <c r="C753" t="s">
        <v>737</v>
      </c>
      <c r="D753" s="12">
        <v>48</v>
      </c>
      <c r="E753" t="s">
        <v>4642</v>
      </c>
      <c r="F753" t="str">
        <f>IF(ISERROR(VLOOKUP(Transaktionen[[#This Row],[Transaktionen]],BTT[Verwendete Transaktion (Pflichtauswahl)],1,FALSE)),"nein","ja")</f>
        <v>nein</v>
      </c>
    </row>
    <row r="754" spans="1:7" hidden="1">
      <c r="A754" t="s">
        <v>5839</v>
      </c>
      <c r="B754" t="s">
        <v>5840</v>
      </c>
      <c r="C754" t="s">
        <v>737</v>
      </c>
      <c r="D754" s="12">
        <v>24</v>
      </c>
      <c r="E754" t="s">
        <v>4642</v>
      </c>
      <c r="F754" t="str">
        <f>IF(ISERROR(VLOOKUP(Transaktionen[[#This Row],[Transaktionen]],BTT[Verwendete Transaktion (Pflichtauswahl)],1,FALSE)),"nein","ja")</f>
        <v>nein</v>
      </c>
    </row>
    <row r="755" spans="1:7" hidden="1">
      <c r="A755" t="s">
        <v>5841</v>
      </c>
      <c r="B755" t="s">
        <v>5842</v>
      </c>
      <c r="C755" t="s">
        <v>737</v>
      </c>
      <c r="D755" s="12">
        <v>766</v>
      </c>
      <c r="E755" t="s">
        <v>4642</v>
      </c>
      <c r="F755" t="str">
        <f>IF(ISERROR(VLOOKUP(Transaktionen[[#This Row],[Transaktionen]],BTT[Verwendete Transaktion (Pflichtauswahl)],1,FALSE)),"nein","ja")</f>
        <v>nein</v>
      </c>
    </row>
    <row r="756" spans="1:7" hidden="1">
      <c r="A756" t="s">
        <v>5843</v>
      </c>
      <c r="B756" t="s">
        <v>5844</v>
      </c>
      <c r="C756" t="s">
        <v>737</v>
      </c>
      <c r="D756" s="12">
        <v>336</v>
      </c>
      <c r="E756" t="s">
        <v>4642</v>
      </c>
      <c r="F756" t="str">
        <f>IF(ISERROR(VLOOKUP(Transaktionen[[#This Row],[Transaktionen]],BTT[Verwendete Transaktion (Pflichtauswahl)],1,FALSE)),"nein","ja")</f>
        <v>nein</v>
      </c>
    </row>
    <row r="757" spans="1:7" hidden="1">
      <c r="A757" t="s">
        <v>5845</v>
      </c>
      <c r="B757" t="s">
        <v>5846</v>
      </c>
      <c r="C757" t="s">
        <v>737</v>
      </c>
      <c r="D757" s="12">
        <v>194</v>
      </c>
      <c r="E757" t="s">
        <v>4642</v>
      </c>
      <c r="F757" t="str">
        <f>IF(ISERROR(VLOOKUP(Transaktionen[[#This Row],[Transaktionen]],BTT[Verwendete Transaktion (Pflichtauswahl)],1,FALSE)),"nein","ja")</f>
        <v>nein</v>
      </c>
    </row>
    <row r="758" spans="1:7" hidden="1">
      <c r="A758" t="s">
        <v>5847</v>
      </c>
      <c r="B758" t="s">
        <v>5848</v>
      </c>
      <c r="C758" t="s">
        <v>737</v>
      </c>
      <c r="D758" s="12">
        <v>4</v>
      </c>
      <c r="E758" t="s">
        <v>4642</v>
      </c>
      <c r="F758" t="str">
        <f>IF(ISERROR(VLOOKUP(Transaktionen[[#This Row],[Transaktionen]],BTT[Verwendete Transaktion (Pflichtauswahl)],1,FALSE)),"nein","ja")</f>
        <v>nein</v>
      </c>
    </row>
    <row r="759" spans="1:7" hidden="1">
      <c r="A759" t="s">
        <v>5849</v>
      </c>
      <c r="B759" t="s">
        <v>5850</v>
      </c>
      <c r="C759" t="s">
        <v>737</v>
      </c>
      <c r="D759" s="12">
        <v>27</v>
      </c>
      <c r="E759" t="s">
        <v>4642</v>
      </c>
      <c r="F759" t="str">
        <f>IF(ISERROR(VLOOKUP(Transaktionen[[#This Row],[Transaktionen]],BTT[Verwendete Transaktion (Pflichtauswahl)],1,FALSE)),"nein","ja")</f>
        <v>nein</v>
      </c>
    </row>
    <row r="760" spans="1:7" hidden="1">
      <c r="A760" t="s">
        <v>5851</v>
      </c>
      <c r="B760" t="s">
        <v>5852</v>
      </c>
      <c r="C760" t="s">
        <v>737</v>
      </c>
      <c r="D760" s="12">
        <v>2</v>
      </c>
      <c r="E760" t="s">
        <v>4642</v>
      </c>
      <c r="F760" t="str">
        <f>IF(ISERROR(VLOOKUP(Transaktionen[[#This Row],[Transaktionen]],BTT[Verwendete Transaktion (Pflichtauswahl)],1,FALSE)),"nein","ja")</f>
        <v>nein</v>
      </c>
    </row>
    <row r="761" spans="1:7" hidden="1">
      <c r="A761" t="s">
        <v>5853</v>
      </c>
      <c r="B761" t="s">
        <v>5854</v>
      </c>
      <c r="C761" t="s">
        <v>737</v>
      </c>
      <c r="D761" s="12">
        <v>38</v>
      </c>
      <c r="E761" t="s">
        <v>4642</v>
      </c>
      <c r="F761" t="str">
        <f>IF(ISERROR(VLOOKUP(Transaktionen[[#This Row],[Transaktionen]],BTT[Verwendete Transaktion (Pflichtauswahl)],1,FALSE)),"nein","ja")</f>
        <v>nein</v>
      </c>
    </row>
    <row r="762" spans="1:7" hidden="1">
      <c r="A762" t="s">
        <v>5855</v>
      </c>
      <c r="B762" t="s">
        <v>5856</v>
      </c>
      <c r="C762" t="s">
        <v>737</v>
      </c>
      <c r="D762" s="12">
        <v>54</v>
      </c>
      <c r="E762" t="s">
        <v>4642</v>
      </c>
      <c r="F762" t="str">
        <f>IF(ISERROR(VLOOKUP(Transaktionen[[#This Row],[Transaktionen]],BTT[Verwendete Transaktion (Pflichtauswahl)],1,FALSE)),"nein","ja")</f>
        <v>nein</v>
      </c>
    </row>
    <row r="763" spans="1:7" hidden="1">
      <c r="A763" t="s">
        <v>5857</v>
      </c>
      <c r="B763" t="s">
        <v>5858</v>
      </c>
      <c r="C763" t="s">
        <v>737</v>
      </c>
      <c r="D763" s="12">
        <v>51</v>
      </c>
      <c r="E763" t="s">
        <v>4642</v>
      </c>
      <c r="F763" t="str">
        <f>IF(ISERROR(VLOOKUP(Transaktionen[[#This Row],[Transaktionen]],BTT[Verwendete Transaktion (Pflichtauswahl)],1,FALSE)),"nein","ja")</f>
        <v>nein</v>
      </c>
    </row>
    <row r="764" spans="1:7" hidden="1">
      <c r="A764" t="s">
        <v>5859</v>
      </c>
      <c r="B764" t="s">
        <v>5860</v>
      </c>
      <c r="C764" t="s">
        <v>737</v>
      </c>
      <c r="D764" s="12">
        <v>80</v>
      </c>
      <c r="E764" t="s">
        <v>4642</v>
      </c>
      <c r="F764" t="str">
        <f>IF(ISERROR(VLOOKUP(Transaktionen[[#This Row],[Transaktionen]],BTT[Verwendete Transaktion (Pflichtauswahl)],1,FALSE)),"nein","ja")</f>
        <v>nein</v>
      </c>
    </row>
    <row r="765" spans="1:7" hidden="1">
      <c r="A765" t="s">
        <v>5861</v>
      </c>
      <c r="B765" t="s">
        <v>5862</v>
      </c>
      <c r="C765" t="s">
        <v>737</v>
      </c>
      <c r="D765" s="12">
        <v>2</v>
      </c>
      <c r="E765" t="s">
        <v>4642</v>
      </c>
      <c r="F765" t="str">
        <f>IF(ISERROR(VLOOKUP(Transaktionen[[#This Row],[Transaktionen]],BTT[Verwendete Transaktion (Pflichtauswahl)],1,FALSE)),"nein","ja")</f>
        <v>nein</v>
      </c>
    </row>
    <row r="766" spans="1:7" hidden="1">
      <c r="A766" t="s">
        <v>5863</v>
      </c>
      <c r="B766" t="s">
        <v>5864</v>
      </c>
      <c r="C766" t="s">
        <v>737</v>
      </c>
      <c r="D766" s="12">
        <v>807536</v>
      </c>
      <c r="E766" t="s">
        <v>4642</v>
      </c>
      <c r="F766" t="str">
        <f>IF(ISERROR(VLOOKUP(Transaktionen[[#This Row],[Transaktionen]],BTT[Verwendete Transaktion (Pflichtauswahl)],1,FALSE)),"nein","ja")</f>
        <v>nein</v>
      </c>
    </row>
    <row r="767" spans="1:7" hidden="1">
      <c r="A767" t="s">
        <v>5865</v>
      </c>
      <c r="B767" t="s">
        <v>5866</v>
      </c>
      <c r="C767" t="s">
        <v>737</v>
      </c>
      <c r="D767" s="12">
        <v>303</v>
      </c>
      <c r="E767" t="s">
        <v>4642</v>
      </c>
      <c r="F767" t="str">
        <f>IF(ISERROR(VLOOKUP(Transaktionen[[#This Row],[Transaktionen]],BTT[Verwendete Transaktion (Pflichtauswahl)],1,FALSE)),"nein","ja")</f>
        <v>nein</v>
      </c>
    </row>
    <row r="768" spans="1:7" hidden="1">
      <c r="A768" t="s">
        <v>5867</v>
      </c>
      <c r="B768" t="s">
        <v>5868</v>
      </c>
      <c r="C768" t="s">
        <v>737</v>
      </c>
      <c r="D768" s="12" t="s">
        <v>792</v>
      </c>
      <c r="E768" t="s">
        <v>792</v>
      </c>
      <c r="F768" t="str">
        <f>IF(ISERROR(VLOOKUP(Transaktionen[[#This Row],[Transaktionen]],BTT[Verwendete Transaktion (Pflichtauswahl)],1,FALSE)),"nein","ja")</f>
        <v>nein</v>
      </c>
      <c r="G768" t="s">
        <v>4654</v>
      </c>
    </row>
    <row r="769" spans="1:7" hidden="1">
      <c r="A769" t="s">
        <v>5869</v>
      </c>
      <c r="B769" t="s">
        <v>5870</v>
      </c>
      <c r="C769" t="s">
        <v>737</v>
      </c>
      <c r="D769" s="12" t="s">
        <v>792</v>
      </c>
      <c r="E769" t="s">
        <v>792</v>
      </c>
      <c r="F769" t="str">
        <f>IF(ISERROR(VLOOKUP(Transaktionen[[#This Row],[Transaktionen]],BTT[Verwendete Transaktion (Pflichtauswahl)],1,FALSE)),"nein","ja")</f>
        <v>nein</v>
      </c>
      <c r="G769" t="s">
        <v>4654</v>
      </c>
    </row>
    <row r="770" spans="1:7" hidden="1">
      <c r="A770" t="s">
        <v>5871</v>
      </c>
      <c r="B770" t="s">
        <v>5872</v>
      </c>
      <c r="C770" t="s">
        <v>737</v>
      </c>
      <c r="D770" s="12">
        <v>23</v>
      </c>
      <c r="E770" t="s">
        <v>4642</v>
      </c>
      <c r="F770" t="str">
        <f>IF(ISERROR(VLOOKUP(Transaktionen[[#This Row],[Transaktionen]],BTT[Verwendete Transaktion (Pflichtauswahl)],1,FALSE)),"nein","ja")</f>
        <v>nein</v>
      </c>
    </row>
    <row r="771" spans="1:7" hidden="1">
      <c r="A771" t="s">
        <v>5873</v>
      </c>
      <c r="B771" t="s">
        <v>5874</v>
      </c>
      <c r="C771" t="s">
        <v>737</v>
      </c>
      <c r="D771" s="12" t="s">
        <v>792</v>
      </c>
      <c r="E771" t="s">
        <v>792</v>
      </c>
      <c r="F771" t="str">
        <f>IF(ISERROR(VLOOKUP(Transaktionen[[#This Row],[Transaktionen]],BTT[Verwendete Transaktion (Pflichtauswahl)],1,FALSE)),"nein","ja")</f>
        <v>nein</v>
      </c>
      <c r="G771" t="s">
        <v>4654</v>
      </c>
    </row>
    <row r="772" spans="1:7" hidden="1">
      <c r="A772" t="s">
        <v>5875</v>
      </c>
      <c r="B772" t="s">
        <v>5876</v>
      </c>
      <c r="C772" t="s">
        <v>737</v>
      </c>
      <c r="D772" s="12" t="s">
        <v>792</v>
      </c>
      <c r="E772" t="s">
        <v>792</v>
      </c>
      <c r="F772" t="str">
        <f>IF(ISERROR(VLOOKUP(Transaktionen[[#This Row],[Transaktionen]],BTT[Verwendete Transaktion (Pflichtauswahl)],1,FALSE)),"nein","ja")</f>
        <v>nein</v>
      </c>
      <c r="G772" t="s">
        <v>4654</v>
      </c>
    </row>
    <row r="773" spans="1:7" hidden="1">
      <c r="A773" t="s">
        <v>5877</v>
      </c>
      <c r="B773" t="s">
        <v>5878</v>
      </c>
      <c r="C773" t="s">
        <v>737</v>
      </c>
      <c r="D773" s="12">
        <v>12</v>
      </c>
      <c r="E773" t="s">
        <v>4642</v>
      </c>
      <c r="F773" t="str">
        <f>IF(ISERROR(VLOOKUP(Transaktionen[[#This Row],[Transaktionen]],BTT[Verwendete Transaktion (Pflichtauswahl)],1,FALSE)),"nein","ja")</f>
        <v>nein</v>
      </c>
    </row>
    <row r="774" spans="1:7" hidden="1">
      <c r="A774" t="s">
        <v>5879</v>
      </c>
      <c r="B774" t="s">
        <v>5880</v>
      </c>
      <c r="C774" t="s">
        <v>737</v>
      </c>
      <c r="D774" s="12" t="s">
        <v>792</v>
      </c>
      <c r="E774" t="s">
        <v>792</v>
      </c>
      <c r="F774" t="str">
        <f>IF(ISERROR(VLOOKUP(Transaktionen[[#This Row],[Transaktionen]],BTT[Verwendete Transaktion (Pflichtauswahl)],1,FALSE)),"nein","ja")</f>
        <v>nein</v>
      </c>
      <c r="G774" t="s">
        <v>4654</v>
      </c>
    </row>
    <row r="775" spans="1:7" hidden="1">
      <c r="A775" t="s">
        <v>5881</v>
      </c>
      <c r="B775" t="s">
        <v>5882</v>
      </c>
      <c r="C775" t="s">
        <v>737</v>
      </c>
      <c r="D775" s="12">
        <v>72</v>
      </c>
      <c r="E775" t="s">
        <v>4642</v>
      </c>
      <c r="F775" t="str">
        <f>IF(ISERROR(VLOOKUP(Transaktionen[[#This Row],[Transaktionen]],BTT[Verwendete Transaktion (Pflichtauswahl)],1,FALSE)),"nein","ja")</f>
        <v>nein</v>
      </c>
    </row>
    <row r="776" spans="1:7" hidden="1">
      <c r="A776" t="s">
        <v>5883</v>
      </c>
      <c r="B776" t="s">
        <v>5884</v>
      </c>
      <c r="C776" t="s">
        <v>737</v>
      </c>
      <c r="D776" s="12">
        <v>24</v>
      </c>
      <c r="E776" t="s">
        <v>4642</v>
      </c>
      <c r="F776" t="str">
        <f>IF(ISERROR(VLOOKUP(Transaktionen[[#This Row],[Transaktionen]],BTT[Verwendete Transaktion (Pflichtauswahl)],1,FALSE)),"nein","ja")</f>
        <v>nein</v>
      </c>
    </row>
    <row r="777" spans="1:7" hidden="1">
      <c r="A777" t="s">
        <v>5885</v>
      </c>
      <c r="B777" t="s">
        <v>5886</v>
      </c>
      <c r="C777" t="s">
        <v>737</v>
      </c>
      <c r="D777" s="12">
        <v>60</v>
      </c>
      <c r="E777" t="s">
        <v>4642</v>
      </c>
      <c r="F777" t="str">
        <f>IF(ISERROR(VLOOKUP(Transaktionen[[#This Row],[Transaktionen]],BTT[Verwendete Transaktion (Pflichtauswahl)],1,FALSE)),"nein","ja")</f>
        <v>nein</v>
      </c>
    </row>
    <row r="778" spans="1:7" hidden="1">
      <c r="A778" t="s">
        <v>5887</v>
      </c>
      <c r="B778" t="s">
        <v>5888</v>
      </c>
      <c r="C778" t="s">
        <v>737</v>
      </c>
      <c r="D778" s="12">
        <v>36</v>
      </c>
      <c r="E778" t="s">
        <v>4642</v>
      </c>
      <c r="F778" t="str">
        <f>IF(ISERROR(VLOOKUP(Transaktionen[[#This Row],[Transaktionen]],BTT[Verwendete Transaktion (Pflichtauswahl)],1,FALSE)),"nein","ja")</f>
        <v>nein</v>
      </c>
    </row>
    <row r="779" spans="1:7" hidden="1">
      <c r="A779" t="s">
        <v>5889</v>
      </c>
      <c r="B779" t="s">
        <v>5890</v>
      </c>
      <c r="C779" t="s">
        <v>737</v>
      </c>
      <c r="D779" s="12">
        <v>12</v>
      </c>
      <c r="E779" t="s">
        <v>4642</v>
      </c>
      <c r="F779" t="str">
        <f>IF(ISERROR(VLOOKUP(Transaktionen[[#This Row],[Transaktionen]],BTT[Verwendete Transaktion (Pflichtauswahl)],1,FALSE)),"nein","ja")</f>
        <v>nein</v>
      </c>
    </row>
    <row r="780" spans="1:7" hidden="1">
      <c r="A780" t="s">
        <v>5891</v>
      </c>
      <c r="B780" t="s">
        <v>5892</v>
      </c>
      <c r="C780" t="s">
        <v>737</v>
      </c>
      <c r="D780" s="12" t="s">
        <v>792</v>
      </c>
      <c r="E780" t="s">
        <v>792</v>
      </c>
      <c r="F780" t="str">
        <f>IF(ISERROR(VLOOKUP(Transaktionen[[#This Row],[Transaktionen]],BTT[Verwendete Transaktion (Pflichtauswahl)],1,FALSE)),"nein","ja")</f>
        <v>nein</v>
      </c>
      <c r="G780" t="s">
        <v>4654</v>
      </c>
    </row>
    <row r="781" spans="1:7" hidden="1">
      <c r="A781" t="s">
        <v>5893</v>
      </c>
      <c r="B781" t="s">
        <v>5894</v>
      </c>
      <c r="C781" t="s">
        <v>737</v>
      </c>
      <c r="D781" s="12">
        <v>12</v>
      </c>
      <c r="E781" t="s">
        <v>4642</v>
      </c>
      <c r="F781" t="str">
        <f>IF(ISERROR(VLOOKUP(Transaktionen[[#This Row],[Transaktionen]],BTT[Verwendete Transaktion (Pflichtauswahl)],1,FALSE)),"nein","ja")</f>
        <v>nein</v>
      </c>
    </row>
    <row r="782" spans="1:7" hidden="1">
      <c r="A782" t="s">
        <v>5895</v>
      </c>
      <c r="B782" t="s">
        <v>5896</v>
      </c>
      <c r="C782" t="s">
        <v>737</v>
      </c>
      <c r="D782" s="12">
        <v>12</v>
      </c>
      <c r="E782" t="s">
        <v>4642</v>
      </c>
      <c r="F782" t="str">
        <f>IF(ISERROR(VLOOKUP(Transaktionen[[#This Row],[Transaktionen]],BTT[Verwendete Transaktion (Pflichtauswahl)],1,FALSE)),"nein","ja")</f>
        <v>nein</v>
      </c>
    </row>
    <row r="783" spans="1:7" hidden="1">
      <c r="A783" t="s">
        <v>5897</v>
      </c>
      <c r="B783" t="s">
        <v>5898</v>
      </c>
      <c r="C783" t="s">
        <v>737</v>
      </c>
      <c r="D783" s="12" t="s">
        <v>792</v>
      </c>
      <c r="E783" t="s">
        <v>792</v>
      </c>
      <c r="F783" t="str">
        <f>IF(ISERROR(VLOOKUP(Transaktionen[[#This Row],[Transaktionen]],BTT[Verwendete Transaktion (Pflichtauswahl)],1,FALSE)),"nein","ja")</f>
        <v>nein</v>
      </c>
      <c r="G783" t="s">
        <v>4654</v>
      </c>
    </row>
    <row r="784" spans="1:7" hidden="1">
      <c r="A784" t="s">
        <v>5899</v>
      </c>
      <c r="B784" t="s">
        <v>5900</v>
      </c>
      <c r="C784" t="s">
        <v>737</v>
      </c>
      <c r="D784" s="12">
        <v>19313</v>
      </c>
      <c r="E784" t="s">
        <v>4642</v>
      </c>
      <c r="F784" t="str">
        <f>IF(ISERROR(VLOOKUP(Transaktionen[[#This Row],[Transaktionen]],BTT[Verwendete Transaktion (Pflichtauswahl)],1,FALSE)),"nein","ja")</f>
        <v>nein</v>
      </c>
    </row>
    <row r="785" spans="1:7" hidden="1">
      <c r="A785" t="s">
        <v>5901</v>
      </c>
      <c r="B785" t="s">
        <v>5902</v>
      </c>
      <c r="C785" t="s">
        <v>737</v>
      </c>
      <c r="D785" s="12" t="s">
        <v>792</v>
      </c>
      <c r="E785" t="s">
        <v>792</v>
      </c>
      <c r="F785" t="str">
        <f>IF(ISERROR(VLOOKUP(Transaktionen[[#This Row],[Transaktionen]],BTT[Verwendete Transaktion (Pflichtauswahl)],1,FALSE)),"nein","ja")</f>
        <v>nein</v>
      </c>
      <c r="G785" t="s">
        <v>4654</v>
      </c>
    </row>
    <row r="786" spans="1:7" hidden="1">
      <c r="A786" t="s">
        <v>5903</v>
      </c>
      <c r="B786" t="s">
        <v>5848</v>
      </c>
      <c r="C786" t="s">
        <v>737</v>
      </c>
      <c r="D786" s="12">
        <v>4</v>
      </c>
      <c r="E786" t="s">
        <v>4642</v>
      </c>
      <c r="F786" t="str">
        <f>IF(ISERROR(VLOOKUP(Transaktionen[[#This Row],[Transaktionen]],BTT[Verwendete Transaktion (Pflichtauswahl)],1,FALSE)),"nein","ja")</f>
        <v>nein</v>
      </c>
    </row>
    <row r="787" spans="1:7" hidden="1">
      <c r="A787" t="s">
        <v>5904</v>
      </c>
      <c r="B787" t="s">
        <v>5905</v>
      </c>
      <c r="C787" t="s">
        <v>737</v>
      </c>
      <c r="D787" s="12">
        <v>2</v>
      </c>
      <c r="E787" t="s">
        <v>792</v>
      </c>
      <c r="F787" t="str">
        <f>IF(ISERROR(VLOOKUP(Transaktionen[[#This Row],[Transaktionen]],BTT[Verwendete Transaktion (Pflichtauswahl)],1,FALSE)),"nein","ja")</f>
        <v>nein</v>
      </c>
    </row>
    <row r="788" spans="1:7" hidden="1">
      <c r="A788" t="s">
        <v>5906</v>
      </c>
      <c r="B788" t="s">
        <v>5907</v>
      </c>
      <c r="C788" t="s">
        <v>737</v>
      </c>
      <c r="D788" s="12">
        <v>13</v>
      </c>
      <c r="E788" t="s">
        <v>4642</v>
      </c>
      <c r="F788" t="str">
        <f>IF(ISERROR(VLOOKUP(Transaktionen[[#This Row],[Transaktionen]],BTT[Verwendete Transaktion (Pflichtauswahl)],1,FALSE)),"nein","ja")</f>
        <v>nein</v>
      </c>
    </row>
    <row r="789" spans="1:7" hidden="1">
      <c r="A789" t="s">
        <v>5908</v>
      </c>
      <c r="B789" t="s">
        <v>5909</v>
      </c>
      <c r="C789" t="s">
        <v>737</v>
      </c>
      <c r="D789" s="12">
        <v>24</v>
      </c>
      <c r="E789" t="s">
        <v>4642</v>
      </c>
      <c r="F789" t="str">
        <f>IF(ISERROR(VLOOKUP(Transaktionen[[#This Row],[Transaktionen]],BTT[Verwendete Transaktion (Pflichtauswahl)],1,FALSE)),"nein","ja")</f>
        <v>nein</v>
      </c>
    </row>
    <row r="790" spans="1:7" hidden="1">
      <c r="A790" t="s">
        <v>5910</v>
      </c>
      <c r="B790" t="s">
        <v>5911</v>
      </c>
      <c r="C790" t="s">
        <v>737</v>
      </c>
      <c r="D790" s="12" t="s">
        <v>792</v>
      </c>
      <c r="E790" t="s">
        <v>792</v>
      </c>
      <c r="F790" t="str">
        <f>IF(ISERROR(VLOOKUP(Transaktionen[[#This Row],[Transaktionen]],BTT[Verwendete Transaktion (Pflichtauswahl)],1,FALSE)),"nein","ja")</f>
        <v>nein</v>
      </c>
      <c r="G790" t="s">
        <v>4654</v>
      </c>
    </row>
    <row r="791" spans="1:7" hidden="1">
      <c r="A791" t="s">
        <v>5912</v>
      </c>
      <c r="B791" t="s">
        <v>5913</v>
      </c>
      <c r="C791" t="s">
        <v>737</v>
      </c>
      <c r="D791" s="12">
        <v>368</v>
      </c>
      <c r="E791" t="s">
        <v>4642</v>
      </c>
      <c r="F791" t="str">
        <f>IF(ISERROR(VLOOKUP(Transaktionen[[#This Row],[Transaktionen]],BTT[Verwendete Transaktion (Pflichtauswahl)],1,FALSE)),"nein","ja")</f>
        <v>nein</v>
      </c>
    </row>
    <row r="792" spans="1:7" hidden="1">
      <c r="A792" t="s">
        <v>5914</v>
      </c>
      <c r="B792" t="s">
        <v>5915</v>
      </c>
      <c r="C792" t="s">
        <v>737</v>
      </c>
      <c r="D792" s="12">
        <v>138</v>
      </c>
      <c r="E792" t="s">
        <v>4642</v>
      </c>
      <c r="F792" t="str">
        <f>IF(ISERROR(VLOOKUP(Transaktionen[[#This Row],[Transaktionen]],BTT[Verwendete Transaktion (Pflichtauswahl)],1,FALSE)),"nein","ja")</f>
        <v>nein</v>
      </c>
    </row>
    <row r="793" spans="1:7" hidden="1">
      <c r="A793" t="s">
        <v>5916</v>
      </c>
      <c r="B793" t="s">
        <v>5917</v>
      </c>
      <c r="C793" t="s">
        <v>737</v>
      </c>
      <c r="D793" s="12" t="s">
        <v>792</v>
      </c>
      <c r="E793" t="s">
        <v>792</v>
      </c>
      <c r="F793" t="str">
        <f>IF(ISERROR(VLOOKUP(Transaktionen[[#This Row],[Transaktionen]],BTT[Verwendete Transaktion (Pflichtauswahl)],1,FALSE)),"nein","ja")</f>
        <v>nein</v>
      </c>
      <c r="G793" t="s">
        <v>4654</v>
      </c>
    </row>
    <row r="794" spans="1:7" hidden="1">
      <c r="A794" t="s">
        <v>5918</v>
      </c>
      <c r="B794" t="s">
        <v>5919</v>
      </c>
      <c r="C794" t="s">
        <v>737</v>
      </c>
      <c r="D794" s="12">
        <v>345</v>
      </c>
      <c r="E794" t="s">
        <v>4642</v>
      </c>
      <c r="F794" t="str">
        <f>IF(ISERROR(VLOOKUP(Transaktionen[[#This Row],[Transaktionen]],BTT[Verwendete Transaktion (Pflichtauswahl)],1,FALSE)),"nein","ja")</f>
        <v>nein</v>
      </c>
    </row>
    <row r="795" spans="1:7" hidden="1">
      <c r="A795" t="s">
        <v>5920</v>
      </c>
      <c r="B795" t="s">
        <v>5921</v>
      </c>
      <c r="C795" t="s">
        <v>737</v>
      </c>
      <c r="D795" s="12" t="s">
        <v>792</v>
      </c>
      <c r="E795" t="s">
        <v>792</v>
      </c>
      <c r="F795" t="str">
        <f>IF(ISERROR(VLOOKUP(Transaktionen[[#This Row],[Transaktionen]],BTT[Verwendete Transaktion (Pflichtauswahl)],1,FALSE)),"nein","ja")</f>
        <v>nein</v>
      </c>
      <c r="G795" t="s">
        <v>4654</v>
      </c>
    </row>
    <row r="796" spans="1:7" hidden="1">
      <c r="A796" t="s">
        <v>5922</v>
      </c>
      <c r="B796" t="s">
        <v>5923</v>
      </c>
      <c r="C796" t="s">
        <v>737</v>
      </c>
      <c r="D796" s="12">
        <v>171</v>
      </c>
      <c r="E796" t="s">
        <v>4642</v>
      </c>
      <c r="F796" t="str">
        <f>IF(ISERROR(VLOOKUP(Transaktionen[[#This Row],[Transaktionen]],BTT[Verwendete Transaktion (Pflichtauswahl)],1,FALSE)),"nein","ja")</f>
        <v>nein</v>
      </c>
    </row>
    <row r="797" spans="1:7" hidden="1">
      <c r="A797" t="s">
        <v>5924</v>
      </c>
      <c r="B797" t="s">
        <v>5925</v>
      </c>
      <c r="C797" t="s">
        <v>737</v>
      </c>
      <c r="D797" s="12">
        <v>2197</v>
      </c>
      <c r="E797" t="s">
        <v>4642</v>
      </c>
      <c r="F797" t="str">
        <f>IF(ISERROR(VLOOKUP(Transaktionen[[#This Row],[Transaktionen]],BTT[Verwendete Transaktion (Pflichtauswahl)],1,FALSE)),"nein","ja")</f>
        <v>nein</v>
      </c>
    </row>
    <row r="798" spans="1:7" hidden="1">
      <c r="A798" t="s">
        <v>5926</v>
      </c>
      <c r="B798" t="s">
        <v>5927</v>
      </c>
      <c r="C798" t="s">
        <v>737</v>
      </c>
      <c r="D798" s="12">
        <v>24</v>
      </c>
      <c r="E798" t="s">
        <v>4642</v>
      </c>
      <c r="F798" t="str">
        <f>IF(ISERROR(VLOOKUP(Transaktionen[[#This Row],[Transaktionen]],BTT[Verwendete Transaktion (Pflichtauswahl)],1,FALSE)),"nein","ja")</f>
        <v>nein</v>
      </c>
    </row>
    <row r="799" spans="1:7" hidden="1">
      <c r="A799" t="s">
        <v>5928</v>
      </c>
      <c r="B799" t="s">
        <v>5929</v>
      </c>
      <c r="C799" t="s">
        <v>737</v>
      </c>
      <c r="D799" s="12">
        <v>2777</v>
      </c>
      <c r="E799" t="s">
        <v>4642</v>
      </c>
      <c r="F799" t="str">
        <f>IF(ISERROR(VLOOKUP(Transaktionen[[#This Row],[Transaktionen]],BTT[Verwendete Transaktion (Pflichtauswahl)],1,FALSE)),"nein","ja")</f>
        <v>nein</v>
      </c>
    </row>
    <row r="800" spans="1:7" hidden="1">
      <c r="A800" t="s">
        <v>5930</v>
      </c>
      <c r="B800" t="s">
        <v>5931</v>
      </c>
      <c r="C800" t="s">
        <v>737</v>
      </c>
      <c r="D800" s="12">
        <v>618</v>
      </c>
      <c r="E800" t="s">
        <v>4642</v>
      </c>
      <c r="F800" t="str">
        <f>IF(ISERROR(VLOOKUP(Transaktionen[[#This Row],[Transaktionen]],BTT[Verwendete Transaktion (Pflichtauswahl)],1,FALSE)),"nein","ja")</f>
        <v>nein</v>
      </c>
    </row>
    <row r="801" spans="1:7" hidden="1">
      <c r="A801" t="s">
        <v>5932</v>
      </c>
      <c r="B801" t="s">
        <v>5933</v>
      </c>
      <c r="C801" t="s">
        <v>737</v>
      </c>
      <c r="D801" s="12">
        <v>28080</v>
      </c>
      <c r="E801" t="s">
        <v>4642</v>
      </c>
      <c r="F801" t="str">
        <f>IF(ISERROR(VLOOKUP(Transaktionen[[#This Row],[Transaktionen]],BTT[Verwendete Transaktion (Pflichtauswahl)],1,FALSE)),"nein","ja")</f>
        <v>nein</v>
      </c>
    </row>
    <row r="802" spans="1:7" hidden="1">
      <c r="A802" t="s">
        <v>5934</v>
      </c>
      <c r="B802" t="s">
        <v>5935</v>
      </c>
      <c r="C802" t="s">
        <v>737</v>
      </c>
      <c r="D802" s="12">
        <v>161</v>
      </c>
      <c r="E802" t="s">
        <v>4642</v>
      </c>
      <c r="F802" t="str">
        <f>IF(ISERROR(VLOOKUP(Transaktionen[[#This Row],[Transaktionen]],BTT[Verwendete Transaktion (Pflichtauswahl)],1,FALSE)),"nein","ja")</f>
        <v>nein</v>
      </c>
    </row>
    <row r="803" spans="1:7" hidden="1">
      <c r="A803" t="s">
        <v>5936</v>
      </c>
      <c r="B803" t="s">
        <v>5937</v>
      </c>
      <c r="C803" t="s">
        <v>737</v>
      </c>
      <c r="D803" s="12">
        <v>12</v>
      </c>
      <c r="E803" t="s">
        <v>4642</v>
      </c>
      <c r="F803" t="str">
        <f>IF(ISERROR(VLOOKUP(Transaktionen[[#This Row],[Transaktionen]],BTT[Verwendete Transaktion (Pflichtauswahl)],1,FALSE)),"nein","ja")</f>
        <v>nein</v>
      </c>
    </row>
    <row r="804" spans="1:7" hidden="1">
      <c r="A804" t="s">
        <v>5938</v>
      </c>
      <c r="B804" t="s">
        <v>5939</v>
      </c>
      <c r="C804" t="s">
        <v>737</v>
      </c>
      <c r="D804" s="12">
        <v>7329</v>
      </c>
      <c r="E804" t="s">
        <v>4642</v>
      </c>
      <c r="F804" t="str">
        <f>IF(ISERROR(VLOOKUP(Transaktionen[[#This Row],[Transaktionen]],BTT[Verwendete Transaktion (Pflichtauswahl)],1,FALSE)),"nein","ja")</f>
        <v>nein</v>
      </c>
    </row>
    <row r="805" spans="1:7" hidden="1">
      <c r="A805" t="s">
        <v>5940</v>
      </c>
      <c r="B805" t="s">
        <v>5941</v>
      </c>
      <c r="C805" t="s">
        <v>737</v>
      </c>
      <c r="D805" s="12">
        <v>4204</v>
      </c>
      <c r="E805" t="s">
        <v>4642</v>
      </c>
      <c r="F805" t="str">
        <f>IF(ISERROR(VLOOKUP(Transaktionen[[#This Row],[Transaktionen]],BTT[Verwendete Transaktion (Pflichtauswahl)],1,FALSE)),"nein","ja")</f>
        <v>nein</v>
      </c>
    </row>
    <row r="806" spans="1:7" hidden="1">
      <c r="A806" t="s">
        <v>5942</v>
      </c>
      <c r="B806" t="s">
        <v>5943</v>
      </c>
      <c r="C806" t="s">
        <v>737</v>
      </c>
      <c r="D806" s="12">
        <v>490</v>
      </c>
      <c r="E806" t="s">
        <v>4642</v>
      </c>
      <c r="F806" t="str">
        <f>IF(ISERROR(VLOOKUP(Transaktionen[[#This Row],[Transaktionen]],BTT[Verwendete Transaktion (Pflichtauswahl)],1,FALSE)),"nein","ja")</f>
        <v>nein</v>
      </c>
    </row>
    <row r="807" spans="1:7" hidden="1">
      <c r="A807" t="s">
        <v>5944</v>
      </c>
      <c r="B807" t="s">
        <v>5945</v>
      </c>
      <c r="C807" t="s">
        <v>737</v>
      </c>
      <c r="D807" s="12">
        <v>218</v>
      </c>
      <c r="E807" t="s">
        <v>4642</v>
      </c>
      <c r="F807" t="str">
        <f>IF(ISERROR(VLOOKUP(Transaktionen[[#This Row],[Transaktionen]],BTT[Verwendete Transaktion (Pflichtauswahl)],1,FALSE)),"nein","ja")</f>
        <v>nein</v>
      </c>
    </row>
    <row r="808" spans="1:7" hidden="1">
      <c r="A808" t="s">
        <v>5946</v>
      </c>
      <c r="B808" t="s">
        <v>5947</v>
      </c>
      <c r="C808" t="s">
        <v>737</v>
      </c>
      <c r="D808" s="12">
        <v>36</v>
      </c>
      <c r="E808" t="s">
        <v>4642</v>
      </c>
      <c r="F808" t="str">
        <f>IF(ISERROR(VLOOKUP(Transaktionen[[#This Row],[Transaktionen]],BTT[Verwendete Transaktion (Pflichtauswahl)],1,FALSE)),"nein","ja")</f>
        <v>nein</v>
      </c>
    </row>
    <row r="809" spans="1:7" hidden="1">
      <c r="A809" t="s">
        <v>5948</v>
      </c>
      <c r="B809" t="s">
        <v>5949</v>
      </c>
      <c r="C809" t="s">
        <v>737</v>
      </c>
      <c r="D809" s="12">
        <v>111</v>
      </c>
      <c r="E809" t="s">
        <v>4642</v>
      </c>
      <c r="F809" t="str">
        <f>IF(ISERROR(VLOOKUP(Transaktionen[[#This Row],[Transaktionen]],BTT[Verwendete Transaktion (Pflichtauswahl)],1,FALSE)),"nein","ja")</f>
        <v>nein</v>
      </c>
    </row>
    <row r="810" spans="1:7" hidden="1">
      <c r="A810" t="s">
        <v>5950</v>
      </c>
      <c r="B810" t="s">
        <v>5951</v>
      </c>
      <c r="C810" t="s">
        <v>737</v>
      </c>
      <c r="D810" s="12" t="s">
        <v>792</v>
      </c>
      <c r="E810" t="s">
        <v>792</v>
      </c>
      <c r="F810" t="str">
        <f>IF(ISERROR(VLOOKUP(Transaktionen[[#This Row],[Transaktionen]],BTT[Verwendete Transaktion (Pflichtauswahl)],1,FALSE)),"nein","ja")</f>
        <v>nein</v>
      </c>
      <c r="G810" t="s">
        <v>4654</v>
      </c>
    </row>
    <row r="811" spans="1:7" hidden="1">
      <c r="A811" t="s">
        <v>5952</v>
      </c>
      <c r="B811" t="s">
        <v>5953</v>
      </c>
      <c r="C811" t="s">
        <v>737</v>
      </c>
      <c r="D811" s="12">
        <v>1</v>
      </c>
      <c r="E811" t="s">
        <v>792</v>
      </c>
      <c r="F811" t="str">
        <f>IF(ISERROR(VLOOKUP(Transaktionen[[#This Row],[Transaktionen]],BTT[Verwendete Transaktion (Pflichtauswahl)],1,FALSE)),"nein","ja")</f>
        <v>nein</v>
      </c>
    </row>
    <row r="812" spans="1:7" hidden="1">
      <c r="A812" t="s">
        <v>5954</v>
      </c>
      <c r="B812" t="s">
        <v>5955</v>
      </c>
      <c r="C812" t="s">
        <v>737</v>
      </c>
      <c r="D812" s="12">
        <v>12</v>
      </c>
      <c r="E812" t="s">
        <v>4642</v>
      </c>
      <c r="F812" t="str">
        <f>IF(ISERROR(VLOOKUP(Transaktionen[[#This Row],[Transaktionen]],BTT[Verwendete Transaktion (Pflichtauswahl)],1,FALSE)),"nein","ja")</f>
        <v>nein</v>
      </c>
    </row>
    <row r="813" spans="1:7" hidden="1">
      <c r="A813" t="s">
        <v>5956</v>
      </c>
      <c r="B813" t="s">
        <v>5957</v>
      </c>
      <c r="C813" t="s">
        <v>737</v>
      </c>
      <c r="D813" s="12">
        <v>272</v>
      </c>
      <c r="E813" t="s">
        <v>4642</v>
      </c>
      <c r="F813" t="str">
        <f>IF(ISERROR(VLOOKUP(Transaktionen[[#This Row],[Transaktionen]],BTT[Verwendete Transaktion (Pflichtauswahl)],1,FALSE)),"nein","ja")</f>
        <v>nein</v>
      </c>
    </row>
    <row r="814" spans="1:7" hidden="1">
      <c r="A814" t="s">
        <v>5958</v>
      </c>
      <c r="B814" t="s">
        <v>5959</v>
      </c>
      <c r="C814" t="s">
        <v>737</v>
      </c>
      <c r="D814" s="12" t="s">
        <v>792</v>
      </c>
      <c r="E814" t="s">
        <v>792</v>
      </c>
      <c r="F814" t="str">
        <f>IF(ISERROR(VLOOKUP(Transaktionen[[#This Row],[Transaktionen]],BTT[Verwendete Transaktion (Pflichtauswahl)],1,FALSE)),"nein","ja")</f>
        <v>nein</v>
      </c>
      <c r="G814" t="s">
        <v>4654</v>
      </c>
    </row>
    <row r="815" spans="1:7" hidden="1">
      <c r="A815" t="s">
        <v>5960</v>
      </c>
      <c r="B815" t="s">
        <v>5961</v>
      </c>
      <c r="C815" t="s">
        <v>737</v>
      </c>
      <c r="D815" s="12">
        <v>360</v>
      </c>
      <c r="E815" t="s">
        <v>4642</v>
      </c>
      <c r="F815" t="str">
        <f>IF(ISERROR(VLOOKUP(Transaktionen[[#This Row],[Transaktionen]],BTT[Verwendete Transaktion (Pflichtauswahl)],1,FALSE)),"nein","ja")</f>
        <v>nein</v>
      </c>
    </row>
    <row r="816" spans="1:7" hidden="1">
      <c r="A816" t="s">
        <v>5962</v>
      </c>
      <c r="B816" t="s">
        <v>5963</v>
      </c>
      <c r="C816" t="s">
        <v>737</v>
      </c>
      <c r="D816" s="12">
        <v>389</v>
      </c>
      <c r="E816" t="s">
        <v>4642</v>
      </c>
      <c r="F816" t="str">
        <f>IF(ISERROR(VLOOKUP(Transaktionen[[#This Row],[Transaktionen]],BTT[Verwendete Transaktion (Pflichtauswahl)],1,FALSE)),"nein","ja")</f>
        <v>nein</v>
      </c>
    </row>
    <row r="817" spans="1:7" hidden="1">
      <c r="A817" t="s">
        <v>5964</v>
      </c>
      <c r="B817" t="s">
        <v>5965</v>
      </c>
      <c r="C817" t="s">
        <v>737</v>
      </c>
      <c r="D817" s="12">
        <v>1</v>
      </c>
      <c r="E817" t="s">
        <v>4642</v>
      </c>
      <c r="F817" t="str">
        <f>IF(ISERROR(VLOOKUP(Transaktionen[[#This Row],[Transaktionen]],BTT[Verwendete Transaktion (Pflichtauswahl)],1,FALSE)),"nein","ja")</f>
        <v>nein</v>
      </c>
    </row>
    <row r="818" spans="1:7" hidden="1">
      <c r="A818" t="s">
        <v>5966</v>
      </c>
      <c r="B818" t="s">
        <v>5967</v>
      </c>
      <c r="C818" t="s">
        <v>737</v>
      </c>
      <c r="D818" s="12">
        <v>626</v>
      </c>
      <c r="E818" t="s">
        <v>4642</v>
      </c>
      <c r="F818" t="str">
        <f>IF(ISERROR(VLOOKUP(Transaktionen[[#This Row],[Transaktionen]],BTT[Verwendete Transaktion (Pflichtauswahl)],1,FALSE)),"nein","ja")</f>
        <v>nein</v>
      </c>
    </row>
    <row r="819" spans="1:7" hidden="1">
      <c r="A819" t="s">
        <v>5968</v>
      </c>
      <c r="B819" t="s">
        <v>5969</v>
      </c>
      <c r="C819" t="s">
        <v>737</v>
      </c>
      <c r="D819" s="12" t="s">
        <v>792</v>
      </c>
      <c r="E819" t="s">
        <v>792</v>
      </c>
      <c r="F819" t="str">
        <f>IF(ISERROR(VLOOKUP(Transaktionen[[#This Row],[Transaktionen]],BTT[Verwendete Transaktion (Pflichtauswahl)],1,FALSE)),"nein","ja")</f>
        <v>nein</v>
      </c>
      <c r="G819" t="s">
        <v>4654</v>
      </c>
    </row>
    <row r="820" spans="1:7" hidden="1">
      <c r="A820" t="s">
        <v>5970</v>
      </c>
      <c r="B820" t="s">
        <v>5971</v>
      </c>
      <c r="C820" t="s">
        <v>737</v>
      </c>
      <c r="D820" s="12">
        <v>26</v>
      </c>
      <c r="E820" t="s">
        <v>4642</v>
      </c>
      <c r="F820" t="str">
        <f>IF(ISERROR(VLOOKUP(Transaktionen[[#This Row],[Transaktionen]],BTT[Verwendete Transaktion (Pflichtauswahl)],1,FALSE)),"nein","ja")</f>
        <v>nein</v>
      </c>
    </row>
    <row r="821" spans="1:7" hidden="1">
      <c r="A821" t="s">
        <v>5972</v>
      </c>
      <c r="B821" t="s">
        <v>5973</v>
      </c>
      <c r="C821" t="s">
        <v>737</v>
      </c>
      <c r="D821" s="12">
        <v>1032</v>
      </c>
      <c r="E821" t="s">
        <v>4642</v>
      </c>
      <c r="F821" t="str">
        <f>IF(ISERROR(VLOOKUP(Transaktionen[[#This Row],[Transaktionen]],BTT[Verwendete Transaktion (Pflichtauswahl)],1,FALSE)),"nein","ja")</f>
        <v>nein</v>
      </c>
    </row>
    <row r="822" spans="1:7" hidden="1">
      <c r="A822" t="s">
        <v>5974</v>
      </c>
      <c r="B822" t="s">
        <v>5975</v>
      </c>
      <c r="C822" t="s">
        <v>737</v>
      </c>
      <c r="D822" s="12">
        <v>40</v>
      </c>
      <c r="E822" t="s">
        <v>792</v>
      </c>
      <c r="F822" t="str">
        <f>IF(ISERROR(VLOOKUP(Transaktionen[[#This Row],[Transaktionen]],BTT[Verwendete Transaktion (Pflichtauswahl)],1,FALSE)),"nein","ja")</f>
        <v>nein</v>
      </c>
    </row>
    <row r="823" spans="1:7" hidden="1">
      <c r="A823" t="s">
        <v>5976</v>
      </c>
      <c r="B823" t="s">
        <v>5977</v>
      </c>
      <c r="C823" t="s">
        <v>737</v>
      </c>
      <c r="D823" s="12">
        <v>1041</v>
      </c>
      <c r="E823" t="s">
        <v>4642</v>
      </c>
      <c r="F823" t="str">
        <f>IF(ISERROR(VLOOKUP(Transaktionen[[#This Row],[Transaktionen]],BTT[Verwendete Transaktion (Pflichtauswahl)],1,FALSE)),"nein","ja")</f>
        <v>nein</v>
      </c>
    </row>
    <row r="824" spans="1:7" hidden="1">
      <c r="A824" t="s">
        <v>5978</v>
      </c>
      <c r="B824" t="s">
        <v>5979</v>
      </c>
      <c r="C824" t="s">
        <v>737</v>
      </c>
      <c r="D824" s="12">
        <v>2449</v>
      </c>
      <c r="E824" t="s">
        <v>4642</v>
      </c>
      <c r="F824" t="str">
        <f>IF(ISERROR(VLOOKUP(Transaktionen[[#This Row],[Transaktionen]],BTT[Verwendete Transaktion (Pflichtauswahl)],1,FALSE)),"nein","ja")</f>
        <v>nein</v>
      </c>
    </row>
    <row r="825" spans="1:7" hidden="1">
      <c r="A825" t="s">
        <v>5980</v>
      </c>
      <c r="B825" t="s">
        <v>5981</v>
      </c>
      <c r="C825" t="s">
        <v>737</v>
      </c>
      <c r="D825" s="12" t="s">
        <v>792</v>
      </c>
      <c r="E825" t="s">
        <v>792</v>
      </c>
      <c r="F825" t="str">
        <f>IF(ISERROR(VLOOKUP(Transaktionen[[#This Row],[Transaktionen]],BTT[Verwendete Transaktion (Pflichtauswahl)],1,FALSE)),"nein","ja")</f>
        <v>nein</v>
      </c>
      <c r="G825" t="s">
        <v>4654</v>
      </c>
    </row>
    <row r="826" spans="1:7" hidden="1">
      <c r="A826" t="s">
        <v>5982</v>
      </c>
      <c r="B826" t="s">
        <v>5983</v>
      </c>
      <c r="C826" t="s">
        <v>737</v>
      </c>
      <c r="D826" s="12" t="s">
        <v>792</v>
      </c>
      <c r="E826" t="s">
        <v>792</v>
      </c>
      <c r="F826" t="str">
        <f>IF(ISERROR(VLOOKUP(Transaktionen[[#This Row],[Transaktionen]],BTT[Verwendete Transaktion (Pflichtauswahl)],1,FALSE)),"nein","ja")</f>
        <v>nein</v>
      </c>
      <c r="G826" t="s">
        <v>4654</v>
      </c>
    </row>
    <row r="827" spans="1:7" hidden="1">
      <c r="A827" t="s">
        <v>5984</v>
      </c>
      <c r="B827" t="s">
        <v>5985</v>
      </c>
      <c r="C827" t="s">
        <v>737</v>
      </c>
      <c r="D827" s="12">
        <v>607</v>
      </c>
      <c r="E827" t="s">
        <v>4642</v>
      </c>
      <c r="F827" t="str">
        <f>IF(ISERROR(VLOOKUP(Transaktionen[[#This Row],[Transaktionen]],BTT[Verwendete Transaktion (Pflichtauswahl)],1,FALSE)),"nein","ja")</f>
        <v>nein</v>
      </c>
    </row>
    <row r="828" spans="1:7" hidden="1">
      <c r="A828" t="s">
        <v>5986</v>
      </c>
      <c r="B828" t="s">
        <v>5987</v>
      </c>
      <c r="C828" t="s">
        <v>737</v>
      </c>
      <c r="D828" s="12" t="s">
        <v>792</v>
      </c>
      <c r="E828" t="s">
        <v>792</v>
      </c>
      <c r="F828" t="str">
        <f>IF(ISERROR(VLOOKUP(Transaktionen[[#This Row],[Transaktionen]],BTT[Verwendete Transaktion (Pflichtauswahl)],1,FALSE)),"nein","ja")</f>
        <v>nein</v>
      </c>
      <c r="G828" t="s">
        <v>4654</v>
      </c>
    </row>
    <row r="829" spans="1:7" hidden="1">
      <c r="A829" t="s">
        <v>5988</v>
      </c>
      <c r="B829" t="s">
        <v>5989</v>
      </c>
      <c r="C829" t="s">
        <v>737</v>
      </c>
      <c r="D829" s="12" t="s">
        <v>792</v>
      </c>
      <c r="E829" t="s">
        <v>792</v>
      </c>
      <c r="F829" t="str">
        <f>IF(ISERROR(VLOOKUP(Transaktionen[[#This Row],[Transaktionen]],BTT[Verwendete Transaktion (Pflichtauswahl)],1,FALSE)),"nein","ja")</f>
        <v>nein</v>
      </c>
      <c r="G829" t="s">
        <v>4654</v>
      </c>
    </row>
    <row r="830" spans="1:7" hidden="1">
      <c r="A830" t="s">
        <v>5990</v>
      </c>
      <c r="B830" t="s">
        <v>5991</v>
      </c>
      <c r="C830" t="s">
        <v>737</v>
      </c>
      <c r="D830" s="12">
        <v>6</v>
      </c>
      <c r="E830" t="s">
        <v>4642</v>
      </c>
      <c r="F830" t="str">
        <f>IF(ISERROR(VLOOKUP(Transaktionen[[#This Row],[Transaktionen]],BTT[Verwendete Transaktion (Pflichtauswahl)],1,FALSE)),"nein","ja")</f>
        <v>nein</v>
      </c>
    </row>
    <row r="831" spans="1:7" hidden="1">
      <c r="A831" t="s">
        <v>5992</v>
      </c>
      <c r="B831" t="s">
        <v>5993</v>
      </c>
      <c r="C831" t="s">
        <v>737</v>
      </c>
      <c r="D831" s="12" t="s">
        <v>792</v>
      </c>
      <c r="E831" t="s">
        <v>792</v>
      </c>
      <c r="F831" t="str">
        <f>IF(ISERROR(VLOOKUP(Transaktionen[[#This Row],[Transaktionen]],BTT[Verwendete Transaktion (Pflichtauswahl)],1,FALSE)),"nein","ja")</f>
        <v>nein</v>
      </c>
      <c r="G831" t="s">
        <v>4654</v>
      </c>
    </row>
    <row r="832" spans="1:7" hidden="1">
      <c r="A832" t="s">
        <v>5994</v>
      </c>
      <c r="B832" t="s">
        <v>5995</v>
      </c>
      <c r="C832" t="s">
        <v>737</v>
      </c>
      <c r="D832" s="12" t="s">
        <v>792</v>
      </c>
      <c r="E832" t="s">
        <v>792</v>
      </c>
      <c r="F832" t="str">
        <f>IF(ISERROR(VLOOKUP(Transaktionen[[#This Row],[Transaktionen]],BTT[Verwendete Transaktion (Pflichtauswahl)],1,FALSE)),"nein","ja")</f>
        <v>nein</v>
      </c>
      <c r="G832" t="s">
        <v>4654</v>
      </c>
    </row>
    <row r="833" spans="1:7" hidden="1">
      <c r="A833" t="s">
        <v>5996</v>
      </c>
      <c r="B833" t="s">
        <v>5997</v>
      </c>
      <c r="C833" t="s">
        <v>737</v>
      </c>
      <c r="D833" s="12">
        <v>4854</v>
      </c>
      <c r="E833" t="s">
        <v>4642</v>
      </c>
      <c r="F833" t="str">
        <f>IF(ISERROR(VLOOKUP(Transaktionen[[#This Row],[Transaktionen]],BTT[Verwendete Transaktion (Pflichtauswahl)],1,FALSE)),"nein","ja")</f>
        <v>nein</v>
      </c>
    </row>
    <row r="834" spans="1:7" hidden="1">
      <c r="A834" t="s">
        <v>5998</v>
      </c>
      <c r="B834" t="s">
        <v>5999</v>
      </c>
      <c r="C834" t="s">
        <v>737</v>
      </c>
      <c r="D834" s="12">
        <v>2481</v>
      </c>
      <c r="E834" t="s">
        <v>4642</v>
      </c>
      <c r="F834" t="str">
        <f>IF(ISERROR(VLOOKUP(Transaktionen[[#This Row],[Transaktionen]],BTT[Verwendete Transaktion (Pflichtauswahl)],1,FALSE)),"nein","ja")</f>
        <v>nein</v>
      </c>
    </row>
    <row r="835" spans="1:7" hidden="1">
      <c r="A835" t="s">
        <v>6000</v>
      </c>
      <c r="B835" t="s">
        <v>6001</v>
      </c>
      <c r="C835" t="s">
        <v>737</v>
      </c>
      <c r="D835" s="12">
        <v>12</v>
      </c>
      <c r="E835" t="s">
        <v>4642</v>
      </c>
      <c r="F835" t="str">
        <f>IF(ISERROR(VLOOKUP(Transaktionen[[#This Row],[Transaktionen]],BTT[Verwendete Transaktion (Pflichtauswahl)],1,FALSE)),"nein","ja")</f>
        <v>nein</v>
      </c>
    </row>
    <row r="836" spans="1:7" hidden="1">
      <c r="A836" t="s">
        <v>6002</v>
      </c>
      <c r="B836" t="s">
        <v>6003</v>
      </c>
      <c r="C836" t="s">
        <v>737</v>
      </c>
      <c r="D836" s="12">
        <v>473</v>
      </c>
      <c r="E836" t="s">
        <v>4642</v>
      </c>
      <c r="F836" t="str">
        <f>IF(ISERROR(VLOOKUP(Transaktionen[[#This Row],[Transaktionen]],BTT[Verwendete Transaktion (Pflichtauswahl)],1,FALSE)),"nein","ja")</f>
        <v>nein</v>
      </c>
    </row>
    <row r="837" spans="1:7" hidden="1">
      <c r="A837" t="s">
        <v>6004</v>
      </c>
      <c r="B837" t="s">
        <v>6005</v>
      </c>
      <c r="C837" t="s">
        <v>737</v>
      </c>
      <c r="D837" s="12">
        <v>9322</v>
      </c>
      <c r="E837" t="s">
        <v>4642</v>
      </c>
      <c r="F837" t="str">
        <f>IF(ISERROR(VLOOKUP(Transaktionen[[#This Row],[Transaktionen]],BTT[Verwendete Transaktion (Pflichtauswahl)],1,FALSE)),"nein","ja")</f>
        <v>nein</v>
      </c>
    </row>
    <row r="838" spans="1:7" hidden="1">
      <c r="A838" t="s">
        <v>6006</v>
      </c>
      <c r="B838" t="s">
        <v>6007</v>
      </c>
      <c r="C838" t="s">
        <v>737</v>
      </c>
      <c r="D838" s="12">
        <v>12</v>
      </c>
      <c r="E838" t="s">
        <v>792</v>
      </c>
      <c r="F838" t="str">
        <f>IF(ISERROR(VLOOKUP(Transaktionen[[#This Row],[Transaktionen]],BTT[Verwendete Transaktion (Pflichtauswahl)],1,FALSE)),"nein","ja")</f>
        <v>nein</v>
      </c>
    </row>
    <row r="839" spans="1:7" hidden="1">
      <c r="A839" t="s">
        <v>6008</v>
      </c>
      <c r="B839" t="s">
        <v>6009</v>
      </c>
      <c r="C839" t="s">
        <v>737</v>
      </c>
      <c r="D839" s="12">
        <v>217</v>
      </c>
      <c r="E839" t="s">
        <v>4642</v>
      </c>
      <c r="F839" t="str">
        <f>IF(ISERROR(VLOOKUP(Transaktionen[[#This Row],[Transaktionen]],BTT[Verwendete Transaktion (Pflichtauswahl)],1,FALSE)),"nein","ja")</f>
        <v>nein</v>
      </c>
    </row>
    <row r="840" spans="1:7" hidden="1">
      <c r="A840" t="s">
        <v>6010</v>
      </c>
      <c r="B840" t="s">
        <v>6011</v>
      </c>
      <c r="C840" t="s">
        <v>737</v>
      </c>
      <c r="D840" s="12">
        <v>66</v>
      </c>
      <c r="E840" t="s">
        <v>4642</v>
      </c>
      <c r="F840" t="str">
        <f>IF(ISERROR(VLOOKUP(Transaktionen[[#This Row],[Transaktionen]],BTT[Verwendete Transaktion (Pflichtauswahl)],1,FALSE)),"nein","ja")</f>
        <v>nein</v>
      </c>
    </row>
    <row r="841" spans="1:7" hidden="1">
      <c r="A841" t="s">
        <v>6012</v>
      </c>
      <c r="B841" t="s">
        <v>6013</v>
      </c>
      <c r="C841" t="s">
        <v>737</v>
      </c>
      <c r="D841" s="12" t="s">
        <v>792</v>
      </c>
      <c r="E841" t="s">
        <v>792</v>
      </c>
      <c r="F841" t="str">
        <f>IF(ISERROR(VLOOKUP(Transaktionen[[#This Row],[Transaktionen]],BTT[Verwendete Transaktion (Pflichtauswahl)],1,FALSE)),"nein","ja")</f>
        <v>nein</v>
      </c>
      <c r="G841" t="s">
        <v>4654</v>
      </c>
    </row>
    <row r="842" spans="1:7" hidden="1">
      <c r="A842" t="s">
        <v>6014</v>
      </c>
      <c r="B842" t="s">
        <v>6015</v>
      </c>
      <c r="C842" t="s">
        <v>737</v>
      </c>
      <c r="D842" s="12" t="s">
        <v>792</v>
      </c>
      <c r="E842" t="s">
        <v>792</v>
      </c>
      <c r="F842" t="str">
        <f>IF(ISERROR(VLOOKUP(Transaktionen[[#This Row],[Transaktionen]],BTT[Verwendete Transaktion (Pflichtauswahl)],1,FALSE)),"nein","ja")</f>
        <v>nein</v>
      </c>
      <c r="G842" t="s">
        <v>4654</v>
      </c>
    </row>
    <row r="843" spans="1:7" hidden="1">
      <c r="A843" t="s">
        <v>6016</v>
      </c>
      <c r="B843" t="s">
        <v>6017</v>
      </c>
      <c r="C843" t="s">
        <v>737</v>
      </c>
      <c r="D843" s="12">
        <v>108</v>
      </c>
      <c r="E843" t="s">
        <v>792</v>
      </c>
      <c r="F843" t="str">
        <f>IF(ISERROR(VLOOKUP(Transaktionen[[#This Row],[Transaktionen]],BTT[Verwendete Transaktion (Pflichtauswahl)],1,FALSE)),"nein","ja")</f>
        <v>nein</v>
      </c>
    </row>
    <row r="844" spans="1:7" hidden="1">
      <c r="A844" t="s">
        <v>6018</v>
      </c>
      <c r="B844" t="s">
        <v>6019</v>
      </c>
      <c r="C844" t="s">
        <v>737</v>
      </c>
      <c r="D844" s="12" t="s">
        <v>792</v>
      </c>
      <c r="E844" t="s">
        <v>792</v>
      </c>
      <c r="F844" t="str">
        <f>IF(ISERROR(VLOOKUP(Transaktionen[[#This Row],[Transaktionen]],BTT[Verwendete Transaktion (Pflichtauswahl)],1,FALSE)),"nein","ja")</f>
        <v>nein</v>
      </c>
      <c r="G844" t="s">
        <v>4654</v>
      </c>
    </row>
    <row r="845" spans="1:7" hidden="1">
      <c r="A845" t="s">
        <v>6020</v>
      </c>
      <c r="B845" t="s">
        <v>6021</v>
      </c>
      <c r="C845" t="s">
        <v>737</v>
      </c>
      <c r="D845" s="12" t="s">
        <v>792</v>
      </c>
      <c r="E845" t="s">
        <v>792</v>
      </c>
      <c r="F845" t="str">
        <f>IF(ISERROR(VLOOKUP(Transaktionen[[#This Row],[Transaktionen]],BTT[Verwendete Transaktion (Pflichtauswahl)],1,FALSE)),"nein","ja")</f>
        <v>nein</v>
      </c>
      <c r="G845" t="s">
        <v>4654</v>
      </c>
    </row>
    <row r="846" spans="1:7" hidden="1">
      <c r="A846" t="s">
        <v>6022</v>
      </c>
      <c r="B846" t="s">
        <v>6023</v>
      </c>
      <c r="C846" t="s">
        <v>737</v>
      </c>
      <c r="D846" s="12" t="s">
        <v>792</v>
      </c>
      <c r="E846" t="s">
        <v>792</v>
      </c>
      <c r="F846" t="str">
        <f>IF(ISERROR(VLOOKUP(Transaktionen[[#This Row],[Transaktionen]],BTT[Verwendete Transaktion (Pflichtauswahl)],1,FALSE)),"nein","ja")</f>
        <v>nein</v>
      </c>
      <c r="G846" t="s">
        <v>4654</v>
      </c>
    </row>
    <row r="847" spans="1:7" hidden="1">
      <c r="A847" t="s">
        <v>6024</v>
      </c>
      <c r="B847" t="s">
        <v>6025</v>
      </c>
      <c r="C847" t="s">
        <v>737</v>
      </c>
      <c r="D847" s="12" t="s">
        <v>792</v>
      </c>
      <c r="E847" t="s">
        <v>792</v>
      </c>
      <c r="F847" t="str">
        <f>IF(ISERROR(VLOOKUP(Transaktionen[[#This Row],[Transaktionen]],BTT[Verwendete Transaktion (Pflichtauswahl)],1,FALSE)),"nein","ja")</f>
        <v>nein</v>
      </c>
      <c r="G847" t="s">
        <v>4654</v>
      </c>
    </row>
    <row r="848" spans="1:7" hidden="1">
      <c r="A848" t="s">
        <v>6026</v>
      </c>
      <c r="B848" t="s">
        <v>6027</v>
      </c>
      <c r="C848" t="s">
        <v>737</v>
      </c>
      <c r="D848" s="12" t="s">
        <v>792</v>
      </c>
      <c r="E848" t="s">
        <v>792</v>
      </c>
      <c r="F848" t="str">
        <f>IF(ISERROR(VLOOKUP(Transaktionen[[#This Row],[Transaktionen]],BTT[Verwendete Transaktion (Pflichtauswahl)],1,FALSE)),"nein","ja")</f>
        <v>nein</v>
      </c>
      <c r="G848" t="s">
        <v>4654</v>
      </c>
    </row>
    <row r="849" spans="1:7" hidden="1">
      <c r="A849" t="s">
        <v>6028</v>
      </c>
      <c r="B849" t="s">
        <v>6029</v>
      </c>
      <c r="C849" t="s">
        <v>737</v>
      </c>
      <c r="D849" s="12">
        <v>18</v>
      </c>
      <c r="E849" t="s">
        <v>792</v>
      </c>
      <c r="F849" t="str">
        <f>IF(ISERROR(VLOOKUP(Transaktionen[[#This Row],[Transaktionen]],BTT[Verwendete Transaktion (Pflichtauswahl)],1,FALSE)),"nein","ja")</f>
        <v>nein</v>
      </c>
    </row>
    <row r="850" spans="1:7" hidden="1">
      <c r="A850" t="s">
        <v>6030</v>
      </c>
      <c r="B850" t="s">
        <v>6031</v>
      </c>
      <c r="C850" t="s">
        <v>737</v>
      </c>
      <c r="D850" s="12" t="s">
        <v>792</v>
      </c>
      <c r="E850" t="s">
        <v>792</v>
      </c>
      <c r="F850" t="str">
        <f>IF(ISERROR(VLOOKUP(Transaktionen[[#This Row],[Transaktionen]],BTT[Verwendete Transaktion (Pflichtauswahl)],1,FALSE)),"nein","ja")</f>
        <v>nein</v>
      </c>
      <c r="G850" t="s">
        <v>4654</v>
      </c>
    </row>
    <row r="851" spans="1:7" hidden="1">
      <c r="A851" t="s">
        <v>6032</v>
      </c>
      <c r="B851" t="s">
        <v>6033</v>
      </c>
      <c r="C851" t="s">
        <v>737</v>
      </c>
      <c r="D851" s="12" t="s">
        <v>792</v>
      </c>
      <c r="E851" t="s">
        <v>792</v>
      </c>
      <c r="F851" t="str">
        <f>IF(ISERROR(VLOOKUP(Transaktionen[[#This Row],[Transaktionen]],BTT[Verwendete Transaktion (Pflichtauswahl)],1,FALSE)),"nein","ja")</f>
        <v>nein</v>
      </c>
      <c r="G851" t="s">
        <v>4654</v>
      </c>
    </row>
    <row r="852" spans="1:7" hidden="1">
      <c r="A852" t="s">
        <v>6034</v>
      </c>
      <c r="B852" t="s">
        <v>6035</v>
      </c>
      <c r="C852" t="s">
        <v>737</v>
      </c>
      <c r="D852" s="12">
        <v>26</v>
      </c>
      <c r="E852" t="s">
        <v>4642</v>
      </c>
      <c r="F852" t="str">
        <f>IF(ISERROR(VLOOKUP(Transaktionen[[#This Row],[Transaktionen]],BTT[Verwendete Transaktion (Pflichtauswahl)],1,FALSE)),"nein","ja")</f>
        <v>nein</v>
      </c>
    </row>
    <row r="853" spans="1:7" hidden="1">
      <c r="A853" t="s">
        <v>6036</v>
      </c>
      <c r="B853" t="s">
        <v>6037</v>
      </c>
      <c r="C853" t="s">
        <v>737</v>
      </c>
      <c r="D853" s="12" t="s">
        <v>792</v>
      </c>
      <c r="E853" t="s">
        <v>792</v>
      </c>
      <c r="F853" t="str">
        <f>IF(ISERROR(VLOOKUP(Transaktionen[[#This Row],[Transaktionen]],BTT[Verwendete Transaktion (Pflichtauswahl)],1,FALSE)),"nein","ja")</f>
        <v>nein</v>
      </c>
      <c r="G853" t="s">
        <v>4654</v>
      </c>
    </row>
    <row r="854" spans="1:7" hidden="1">
      <c r="A854" t="s">
        <v>6038</v>
      </c>
      <c r="B854" t="s">
        <v>6039</v>
      </c>
      <c r="C854" t="s">
        <v>737</v>
      </c>
      <c r="D854" s="12" t="s">
        <v>792</v>
      </c>
      <c r="E854" t="s">
        <v>792</v>
      </c>
      <c r="F854" t="str">
        <f>IF(ISERROR(VLOOKUP(Transaktionen[[#This Row],[Transaktionen]],BTT[Verwendete Transaktion (Pflichtauswahl)],1,FALSE)),"nein","ja")</f>
        <v>nein</v>
      </c>
      <c r="G854" t="s">
        <v>4654</v>
      </c>
    </row>
    <row r="855" spans="1:7" hidden="1">
      <c r="A855" t="s">
        <v>6040</v>
      </c>
      <c r="B855" t="s">
        <v>6041</v>
      </c>
      <c r="C855" t="s">
        <v>737</v>
      </c>
      <c r="D855" s="12" t="s">
        <v>792</v>
      </c>
      <c r="E855" t="s">
        <v>792</v>
      </c>
      <c r="F855" t="str">
        <f>IF(ISERROR(VLOOKUP(Transaktionen[[#This Row],[Transaktionen]],BTT[Verwendete Transaktion (Pflichtauswahl)],1,FALSE)),"nein","ja")</f>
        <v>nein</v>
      </c>
      <c r="G855" t="s">
        <v>4654</v>
      </c>
    </row>
    <row r="856" spans="1:7" hidden="1">
      <c r="A856" t="s">
        <v>6042</v>
      </c>
      <c r="B856" t="s">
        <v>6043</v>
      </c>
      <c r="C856" t="s">
        <v>737</v>
      </c>
      <c r="D856" s="12" t="s">
        <v>792</v>
      </c>
      <c r="E856" t="s">
        <v>792</v>
      </c>
      <c r="F856" t="str">
        <f>IF(ISERROR(VLOOKUP(Transaktionen[[#This Row],[Transaktionen]],BTT[Verwendete Transaktion (Pflichtauswahl)],1,FALSE)),"nein","ja")</f>
        <v>nein</v>
      </c>
      <c r="G856" t="s">
        <v>4654</v>
      </c>
    </row>
    <row r="857" spans="1:7" hidden="1">
      <c r="A857" t="s">
        <v>6044</v>
      </c>
      <c r="B857" t="s">
        <v>6045</v>
      </c>
      <c r="C857" t="s">
        <v>737</v>
      </c>
      <c r="D857" s="12" t="s">
        <v>792</v>
      </c>
      <c r="E857" t="s">
        <v>792</v>
      </c>
      <c r="F857" t="str">
        <f>IF(ISERROR(VLOOKUP(Transaktionen[[#This Row],[Transaktionen]],BTT[Verwendete Transaktion (Pflichtauswahl)],1,FALSE)),"nein","ja")</f>
        <v>nein</v>
      </c>
      <c r="G857" t="s">
        <v>4654</v>
      </c>
    </row>
    <row r="858" spans="1:7" hidden="1">
      <c r="A858" t="s">
        <v>6046</v>
      </c>
      <c r="B858" t="s">
        <v>6045</v>
      </c>
      <c r="C858" t="s">
        <v>737</v>
      </c>
      <c r="D858" s="12">
        <v>16578</v>
      </c>
      <c r="E858" t="s">
        <v>792</v>
      </c>
      <c r="F858" t="str">
        <f>IF(ISERROR(VLOOKUP(Transaktionen[[#This Row],[Transaktionen]],BTT[Verwendete Transaktion (Pflichtauswahl)],1,FALSE)),"nein","ja")</f>
        <v>nein</v>
      </c>
    </row>
    <row r="859" spans="1:7" hidden="1">
      <c r="A859" t="s">
        <v>6047</v>
      </c>
      <c r="B859" t="s">
        <v>6048</v>
      </c>
      <c r="C859" t="s">
        <v>737</v>
      </c>
      <c r="D859" s="12" t="s">
        <v>792</v>
      </c>
      <c r="E859" t="s">
        <v>792</v>
      </c>
      <c r="F859" t="str">
        <f>IF(ISERROR(VLOOKUP(Transaktionen[[#This Row],[Transaktionen]],BTT[Verwendete Transaktion (Pflichtauswahl)],1,FALSE)),"nein","ja")</f>
        <v>nein</v>
      </c>
      <c r="G859" t="s">
        <v>4654</v>
      </c>
    </row>
    <row r="860" spans="1:7" hidden="1">
      <c r="A860" t="s">
        <v>6049</v>
      </c>
      <c r="B860" t="s">
        <v>6050</v>
      </c>
      <c r="C860" t="s">
        <v>737</v>
      </c>
      <c r="D860" s="12" t="s">
        <v>792</v>
      </c>
      <c r="E860" t="s">
        <v>792</v>
      </c>
      <c r="F860" t="str">
        <f>IF(ISERROR(VLOOKUP(Transaktionen[[#This Row],[Transaktionen]],BTT[Verwendete Transaktion (Pflichtauswahl)],1,FALSE)),"nein","ja")</f>
        <v>nein</v>
      </c>
      <c r="G860" t="s">
        <v>4654</v>
      </c>
    </row>
    <row r="861" spans="1:7" hidden="1">
      <c r="A861" t="s">
        <v>6051</v>
      </c>
      <c r="B861" t="s">
        <v>6052</v>
      </c>
      <c r="C861" t="s">
        <v>737</v>
      </c>
      <c r="D861" s="12" t="s">
        <v>792</v>
      </c>
      <c r="E861" t="s">
        <v>792</v>
      </c>
      <c r="F861" t="str">
        <f>IF(ISERROR(VLOOKUP(Transaktionen[[#This Row],[Transaktionen]],BTT[Verwendete Transaktion (Pflichtauswahl)],1,FALSE)),"nein","ja")</f>
        <v>nein</v>
      </c>
      <c r="G861" t="s">
        <v>4654</v>
      </c>
    </row>
    <row r="862" spans="1:7" hidden="1">
      <c r="A862" t="s">
        <v>6053</v>
      </c>
      <c r="B862" t="s">
        <v>6054</v>
      </c>
      <c r="C862" t="s">
        <v>737</v>
      </c>
      <c r="D862" s="12" t="s">
        <v>792</v>
      </c>
      <c r="E862" t="s">
        <v>792</v>
      </c>
      <c r="F862" t="str">
        <f>IF(ISERROR(VLOOKUP(Transaktionen[[#This Row],[Transaktionen]],BTT[Verwendete Transaktion (Pflichtauswahl)],1,FALSE)),"nein","ja")</f>
        <v>nein</v>
      </c>
      <c r="G862" t="s">
        <v>4654</v>
      </c>
    </row>
    <row r="863" spans="1:7" hidden="1">
      <c r="A863" t="s">
        <v>6055</v>
      </c>
      <c r="B863" t="s">
        <v>6056</v>
      </c>
      <c r="C863" t="s">
        <v>737</v>
      </c>
      <c r="D863" s="12" t="s">
        <v>792</v>
      </c>
      <c r="E863" t="s">
        <v>792</v>
      </c>
      <c r="F863" t="str">
        <f>IF(ISERROR(VLOOKUP(Transaktionen[[#This Row],[Transaktionen]],BTT[Verwendete Transaktion (Pflichtauswahl)],1,FALSE)),"nein","ja")</f>
        <v>nein</v>
      </c>
      <c r="G863" t="s">
        <v>4654</v>
      </c>
    </row>
    <row r="864" spans="1:7" hidden="1">
      <c r="A864" t="s">
        <v>6057</v>
      </c>
      <c r="B864" t="s">
        <v>6013</v>
      </c>
      <c r="C864" t="s">
        <v>737</v>
      </c>
      <c r="D864" s="12" t="s">
        <v>792</v>
      </c>
      <c r="E864" t="s">
        <v>792</v>
      </c>
      <c r="F864" t="str">
        <f>IF(ISERROR(VLOOKUP(Transaktionen[[#This Row],[Transaktionen]],BTT[Verwendete Transaktion (Pflichtauswahl)],1,FALSE)),"nein","ja")</f>
        <v>nein</v>
      </c>
      <c r="G864" t="s">
        <v>4654</v>
      </c>
    </row>
    <row r="865" spans="1:7" hidden="1">
      <c r="A865" t="s">
        <v>6058</v>
      </c>
      <c r="B865" t="s">
        <v>6059</v>
      </c>
      <c r="C865" t="s">
        <v>737</v>
      </c>
      <c r="D865" s="12">
        <v>27</v>
      </c>
      <c r="E865" t="s">
        <v>792</v>
      </c>
      <c r="F865" t="str">
        <f>IF(ISERROR(VLOOKUP(Transaktionen[[#This Row],[Transaktionen]],BTT[Verwendete Transaktion (Pflichtauswahl)],1,FALSE)),"nein","ja")</f>
        <v>nein</v>
      </c>
    </row>
    <row r="866" spans="1:7" hidden="1">
      <c r="A866" t="s">
        <v>6060</v>
      </c>
      <c r="B866" t="s">
        <v>6061</v>
      </c>
      <c r="C866" t="s">
        <v>737</v>
      </c>
      <c r="D866" s="12" t="s">
        <v>792</v>
      </c>
      <c r="E866" t="s">
        <v>792</v>
      </c>
      <c r="F866" t="str">
        <f>IF(ISERROR(VLOOKUP(Transaktionen[[#This Row],[Transaktionen]],BTT[Verwendete Transaktion (Pflichtauswahl)],1,FALSE)),"nein","ja")</f>
        <v>nein</v>
      </c>
      <c r="G866" t="s">
        <v>4654</v>
      </c>
    </row>
    <row r="867" spans="1:7" hidden="1">
      <c r="A867" t="s">
        <v>6062</v>
      </c>
      <c r="B867" t="s">
        <v>6063</v>
      </c>
      <c r="C867" t="s">
        <v>737</v>
      </c>
      <c r="D867" s="12" t="s">
        <v>792</v>
      </c>
      <c r="E867" t="s">
        <v>792</v>
      </c>
      <c r="F867" t="str">
        <f>IF(ISERROR(VLOOKUP(Transaktionen[[#This Row],[Transaktionen]],BTT[Verwendete Transaktion (Pflichtauswahl)],1,FALSE)),"nein","ja")</f>
        <v>nein</v>
      </c>
      <c r="G867" t="s">
        <v>4654</v>
      </c>
    </row>
    <row r="868" spans="1:7" hidden="1">
      <c r="A868" t="s">
        <v>6064</v>
      </c>
      <c r="B868" t="s">
        <v>6065</v>
      </c>
      <c r="C868" t="s">
        <v>737</v>
      </c>
      <c r="D868" s="12" t="s">
        <v>792</v>
      </c>
      <c r="E868" t="s">
        <v>792</v>
      </c>
      <c r="F868" t="str">
        <f>IF(ISERROR(VLOOKUP(Transaktionen[[#This Row],[Transaktionen]],BTT[Verwendete Transaktion (Pflichtauswahl)],1,FALSE)),"nein","ja")</f>
        <v>nein</v>
      </c>
      <c r="G868" t="s">
        <v>4654</v>
      </c>
    </row>
    <row r="869" spans="1:7" hidden="1">
      <c r="A869" t="s">
        <v>6066</v>
      </c>
      <c r="B869" t="s">
        <v>6067</v>
      </c>
      <c r="C869" t="s">
        <v>737</v>
      </c>
      <c r="D869" s="12" t="s">
        <v>792</v>
      </c>
      <c r="E869" t="s">
        <v>792</v>
      </c>
      <c r="F869" t="str">
        <f>IF(ISERROR(VLOOKUP(Transaktionen[[#This Row],[Transaktionen]],BTT[Verwendete Transaktion (Pflichtauswahl)],1,FALSE)),"nein","ja")</f>
        <v>nein</v>
      </c>
      <c r="G869" t="s">
        <v>4654</v>
      </c>
    </row>
    <row r="870" spans="1:7" hidden="1">
      <c r="A870" t="s">
        <v>6068</v>
      </c>
      <c r="B870" t="s">
        <v>6069</v>
      </c>
      <c r="C870" t="s">
        <v>737</v>
      </c>
      <c r="D870" s="12" t="s">
        <v>792</v>
      </c>
      <c r="E870" t="s">
        <v>792</v>
      </c>
      <c r="F870" t="str">
        <f>IF(ISERROR(VLOOKUP(Transaktionen[[#This Row],[Transaktionen]],BTT[Verwendete Transaktion (Pflichtauswahl)],1,FALSE)),"nein","ja")</f>
        <v>nein</v>
      </c>
      <c r="G870" t="s">
        <v>4654</v>
      </c>
    </row>
    <row r="871" spans="1:7" hidden="1">
      <c r="A871" t="s">
        <v>6070</v>
      </c>
      <c r="B871" t="s">
        <v>6071</v>
      </c>
      <c r="C871" t="s">
        <v>737</v>
      </c>
      <c r="D871" s="12" t="s">
        <v>792</v>
      </c>
      <c r="E871" t="s">
        <v>792</v>
      </c>
      <c r="F871" t="str">
        <f>IF(ISERROR(VLOOKUP(Transaktionen[[#This Row],[Transaktionen]],BTT[Verwendete Transaktion (Pflichtauswahl)],1,FALSE)),"nein","ja")</f>
        <v>nein</v>
      </c>
      <c r="G871" t="s">
        <v>4654</v>
      </c>
    </row>
    <row r="872" spans="1:7" hidden="1">
      <c r="A872" t="s">
        <v>6072</v>
      </c>
      <c r="B872" t="s">
        <v>6073</v>
      </c>
      <c r="C872" t="s">
        <v>737</v>
      </c>
      <c r="D872" s="12" t="s">
        <v>792</v>
      </c>
      <c r="E872" t="s">
        <v>792</v>
      </c>
      <c r="F872" t="str">
        <f>IF(ISERROR(VLOOKUP(Transaktionen[[#This Row],[Transaktionen]],BTT[Verwendete Transaktion (Pflichtauswahl)],1,FALSE)),"nein","ja")</f>
        <v>nein</v>
      </c>
      <c r="G872" t="s">
        <v>4654</v>
      </c>
    </row>
    <row r="873" spans="1:7" hidden="1">
      <c r="A873" t="s">
        <v>6074</v>
      </c>
      <c r="B873" t="s">
        <v>6075</v>
      </c>
      <c r="C873" t="s">
        <v>737</v>
      </c>
      <c r="D873" s="12" t="s">
        <v>792</v>
      </c>
      <c r="E873" t="s">
        <v>792</v>
      </c>
      <c r="F873" t="str">
        <f>IF(ISERROR(VLOOKUP(Transaktionen[[#This Row],[Transaktionen]],BTT[Verwendete Transaktion (Pflichtauswahl)],1,FALSE)),"nein","ja")</f>
        <v>nein</v>
      </c>
      <c r="G873" t="s">
        <v>4654</v>
      </c>
    </row>
    <row r="874" spans="1:7" hidden="1">
      <c r="A874" t="s">
        <v>6076</v>
      </c>
      <c r="B874" t="s">
        <v>6077</v>
      </c>
      <c r="C874" t="s">
        <v>737</v>
      </c>
      <c r="D874" s="12" t="s">
        <v>792</v>
      </c>
      <c r="E874" t="s">
        <v>792</v>
      </c>
      <c r="F874" t="str">
        <f>IF(ISERROR(VLOOKUP(Transaktionen[[#This Row],[Transaktionen]],BTT[Verwendete Transaktion (Pflichtauswahl)],1,FALSE)),"nein","ja")</f>
        <v>nein</v>
      </c>
      <c r="G874" t="s">
        <v>4654</v>
      </c>
    </row>
    <row r="875" spans="1:7" hidden="1">
      <c r="A875" t="s">
        <v>6078</v>
      </c>
      <c r="B875" t="s">
        <v>6079</v>
      </c>
      <c r="C875" t="s">
        <v>737</v>
      </c>
      <c r="D875" s="12">
        <v>34</v>
      </c>
      <c r="E875" t="s">
        <v>4642</v>
      </c>
      <c r="F875" t="str">
        <f>IF(ISERROR(VLOOKUP(Transaktionen[[#This Row],[Transaktionen]],BTT[Verwendete Transaktion (Pflichtauswahl)],1,FALSE)),"nein","ja")</f>
        <v>nein</v>
      </c>
    </row>
    <row r="876" spans="1:7" hidden="1">
      <c r="A876" t="s">
        <v>6080</v>
      </c>
      <c r="B876" t="s">
        <v>6081</v>
      </c>
      <c r="C876" t="s">
        <v>737</v>
      </c>
      <c r="D876" s="12">
        <v>348</v>
      </c>
      <c r="E876" t="s">
        <v>792</v>
      </c>
      <c r="F876" t="str">
        <f>IF(ISERROR(VLOOKUP(Transaktionen[[#This Row],[Transaktionen]],BTT[Verwendete Transaktion (Pflichtauswahl)],1,FALSE)),"nein","ja")</f>
        <v>nein</v>
      </c>
    </row>
    <row r="877" spans="1:7" hidden="1">
      <c r="A877" t="s">
        <v>6082</v>
      </c>
      <c r="B877" t="s">
        <v>6083</v>
      </c>
      <c r="C877" t="s">
        <v>737</v>
      </c>
      <c r="D877" s="12" t="s">
        <v>792</v>
      </c>
      <c r="E877" t="s">
        <v>792</v>
      </c>
      <c r="F877" t="str">
        <f>IF(ISERROR(VLOOKUP(Transaktionen[[#This Row],[Transaktionen]],BTT[Verwendete Transaktion (Pflichtauswahl)],1,FALSE)),"nein","ja")</f>
        <v>nein</v>
      </c>
      <c r="G877" t="s">
        <v>4654</v>
      </c>
    </row>
    <row r="878" spans="1:7" hidden="1">
      <c r="A878" t="s">
        <v>6084</v>
      </c>
      <c r="B878" t="s">
        <v>6085</v>
      </c>
      <c r="C878" t="s">
        <v>737</v>
      </c>
      <c r="D878" s="12">
        <v>30</v>
      </c>
      <c r="E878" t="s">
        <v>4642</v>
      </c>
      <c r="F878" t="str">
        <f>IF(ISERROR(VLOOKUP(Transaktionen[[#This Row],[Transaktionen]],BTT[Verwendete Transaktion (Pflichtauswahl)],1,FALSE)),"nein","ja")</f>
        <v>nein</v>
      </c>
    </row>
    <row r="879" spans="1:7" hidden="1">
      <c r="A879" t="s">
        <v>6086</v>
      </c>
      <c r="B879" t="s">
        <v>6087</v>
      </c>
      <c r="C879" t="s">
        <v>6088</v>
      </c>
      <c r="D879" s="12" t="s">
        <v>792</v>
      </c>
      <c r="E879" t="s">
        <v>792</v>
      </c>
      <c r="F879" t="str">
        <f>IF(ISERROR(VLOOKUP(Transaktionen[[#This Row],[Transaktionen]],BTT[Verwendete Transaktion (Pflichtauswahl)],1,FALSE)),"nein","ja")</f>
        <v>nein</v>
      </c>
      <c r="G879" t="s">
        <v>4654</v>
      </c>
    </row>
    <row r="880" spans="1:7" hidden="1">
      <c r="A880" t="s">
        <v>747</v>
      </c>
      <c r="B880" t="s">
        <v>747</v>
      </c>
      <c r="C880" t="s">
        <v>5</v>
      </c>
      <c r="D880" s="12">
        <v>122</v>
      </c>
      <c r="E880" t="s">
        <v>4642</v>
      </c>
      <c r="F880" t="str">
        <f>IF(ISERROR(VLOOKUP(Transaktionen[[#This Row],[Transaktionen]],BTT[Verwendete Transaktion (Pflichtauswahl)],1,FALSE)),"nein","ja")</f>
        <v>ja</v>
      </c>
    </row>
    <row r="881" spans="1:7" hidden="1">
      <c r="A881" t="s">
        <v>749</v>
      </c>
      <c r="B881" t="s">
        <v>6089</v>
      </c>
      <c r="C881" t="s">
        <v>5</v>
      </c>
      <c r="D881" s="12">
        <v>88</v>
      </c>
      <c r="E881" t="s">
        <v>4642</v>
      </c>
      <c r="F881" t="str">
        <f>IF(ISERROR(VLOOKUP(Transaktionen[[#This Row],[Transaktionen]],BTT[Verwendete Transaktion (Pflichtauswahl)],1,FALSE)),"nein","ja")</f>
        <v>ja</v>
      </c>
    </row>
    <row r="882" spans="1:7" hidden="1">
      <c r="A882" t="s">
        <v>751</v>
      </c>
      <c r="B882" t="s">
        <v>6090</v>
      </c>
      <c r="C882" t="s">
        <v>5</v>
      </c>
      <c r="D882" s="12">
        <v>24976</v>
      </c>
      <c r="E882" t="s">
        <v>4642</v>
      </c>
      <c r="F882" t="str">
        <f>IF(ISERROR(VLOOKUP(Transaktionen[[#This Row],[Transaktionen]],BTT[Verwendete Transaktion (Pflichtauswahl)],1,FALSE)),"nein","ja")</f>
        <v>ja</v>
      </c>
    </row>
    <row r="883" spans="1:7" hidden="1">
      <c r="A883" t="s">
        <v>755</v>
      </c>
      <c r="B883" t="s">
        <v>6091</v>
      </c>
      <c r="C883" t="s">
        <v>5</v>
      </c>
      <c r="D883" s="12">
        <v>1626631</v>
      </c>
      <c r="E883" t="s">
        <v>4642</v>
      </c>
      <c r="F883" t="str">
        <f>IF(ISERROR(VLOOKUP(Transaktionen[[#This Row],[Transaktionen]],BTT[Verwendete Transaktion (Pflichtauswahl)],1,FALSE)),"nein","ja")</f>
        <v>ja</v>
      </c>
    </row>
    <row r="884" spans="1:7" hidden="1">
      <c r="A884" t="s">
        <v>757</v>
      </c>
      <c r="B884" t="s">
        <v>6092</v>
      </c>
      <c r="C884" t="s">
        <v>5</v>
      </c>
      <c r="D884" s="12">
        <v>4</v>
      </c>
      <c r="E884" t="s">
        <v>4642</v>
      </c>
      <c r="F884" t="str">
        <f>IF(ISERROR(VLOOKUP(Transaktionen[[#This Row],[Transaktionen]],BTT[Verwendete Transaktion (Pflichtauswahl)],1,FALSE)),"nein","ja")</f>
        <v>ja</v>
      </c>
    </row>
    <row r="885" spans="1:7" hidden="1">
      <c r="A885" t="s">
        <v>760</v>
      </c>
      <c r="B885" t="s">
        <v>6093</v>
      </c>
      <c r="C885" t="s">
        <v>5</v>
      </c>
      <c r="D885" s="12">
        <v>200</v>
      </c>
      <c r="E885" t="s">
        <v>792</v>
      </c>
      <c r="F885" t="str">
        <f>IF(ISERROR(VLOOKUP(Transaktionen[[#This Row],[Transaktionen]],BTT[Verwendete Transaktion (Pflichtauswahl)],1,FALSE)),"nein","ja")</f>
        <v>ja</v>
      </c>
    </row>
    <row r="886" spans="1:7" hidden="1">
      <c r="A886" t="s">
        <v>762</v>
      </c>
      <c r="B886" t="s">
        <v>6094</v>
      </c>
      <c r="C886" t="s">
        <v>5</v>
      </c>
      <c r="D886" s="12">
        <v>28821</v>
      </c>
      <c r="E886" t="s">
        <v>4642</v>
      </c>
      <c r="F886" t="str">
        <f>IF(ISERROR(VLOOKUP(Transaktionen[[#This Row],[Transaktionen]],BTT[Verwendete Transaktion (Pflichtauswahl)],1,FALSE)),"nein","ja")</f>
        <v>ja</v>
      </c>
    </row>
    <row r="887" spans="1:7" hidden="1">
      <c r="A887" t="s">
        <v>765</v>
      </c>
      <c r="B887" t="s">
        <v>6095</v>
      </c>
      <c r="C887" t="s">
        <v>5</v>
      </c>
      <c r="D887" s="12">
        <v>5810539</v>
      </c>
      <c r="E887" t="s">
        <v>4642</v>
      </c>
      <c r="F887" t="str">
        <f>IF(ISERROR(VLOOKUP(Transaktionen[[#This Row],[Transaktionen]],BTT[Verwendete Transaktion (Pflichtauswahl)],1,FALSE)),"nein","ja")</f>
        <v>ja</v>
      </c>
    </row>
    <row r="888" spans="1:7" hidden="1">
      <c r="A888" t="s">
        <v>767</v>
      </c>
      <c r="B888" t="s">
        <v>6096</v>
      </c>
      <c r="C888" t="s">
        <v>5</v>
      </c>
      <c r="D888" s="12">
        <v>450</v>
      </c>
      <c r="E888" t="s">
        <v>4642</v>
      </c>
      <c r="F888" t="str">
        <f>IF(ISERROR(VLOOKUP(Transaktionen[[#This Row],[Transaktionen]],BTT[Verwendete Transaktion (Pflichtauswahl)],1,FALSE)),"nein","ja")</f>
        <v>ja</v>
      </c>
    </row>
    <row r="889" spans="1:7" hidden="1">
      <c r="A889" t="s">
        <v>6097</v>
      </c>
      <c r="B889" t="s">
        <v>6098</v>
      </c>
      <c r="C889" t="s">
        <v>5</v>
      </c>
      <c r="D889" s="12" t="s">
        <v>792</v>
      </c>
      <c r="E889" t="s">
        <v>792</v>
      </c>
      <c r="F889" t="str">
        <f>IF(ISERROR(VLOOKUP(Transaktionen[[#This Row],[Transaktionen]],BTT[Verwendete Transaktion (Pflichtauswahl)],1,FALSE)),"nein","ja")</f>
        <v>nein</v>
      </c>
      <c r="G889" t="s">
        <v>4654</v>
      </c>
    </row>
    <row r="890" spans="1:7" hidden="1">
      <c r="A890" t="s">
        <v>6099</v>
      </c>
      <c r="B890" t="s">
        <v>6100</v>
      </c>
      <c r="C890" t="s">
        <v>1697</v>
      </c>
      <c r="D890" s="12">
        <v>20</v>
      </c>
      <c r="E890" t="s">
        <v>4642</v>
      </c>
      <c r="F890" t="str">
        <f>IF(ISERROR(VLOOKUP(Transaktionen[[#This Row],[Transaktionen]],BTT[Verwendete Transaktion (Pflichtauswahl)],1,FALSE)),"nein","ja")</f>
        <v>nein</v>
      </c>
    </row>
    <row r="891" spans="1:7" hidden="1">
      <c r="A891" t="s">
        <v>769</v>
      </c>
      <c r="B891" t="s">
        <v>6101</v>
      </c>
      <c r="C891" t="s">
        <v>5</v>
      </c>
      <c r="D891" s="12">
        <v>64</v>
      </c>
      <c r="E891" t="s">
        <v>4642</v>
      </c>
      <c r="F891" t="str">
        <f>IF(ISERROR(VLOOKUP(Transaktionen[[#This Row],[Transaktionen]],BTT[Verwendete Transaktion (Pflichtauswahl)],1,FALSE)),"nein","ja")</f>
        <v>ja</v>
      </c>
    </row>
    <row r="892" spans="1:7" hidden="1">
      <c r="A892" t="s">
        <v>771</v>
      </c>
      <c r="B892" t="s">
        <v>6102</v>
      </c>
      <c r="C892" t="s">
        <v>5</v>
      </c>
      <c r="D892" s="12">
        <v>12</v>
      </c>
      <c r="E892" t="s">
        <v>4642</v>
      </c>
      <c r="F892" t="str">
        <f>IF(ISERROR(VLOOKUP(Transaktionen[[#This Row],[Transaktionen]],BTT[Verwendete Transaktion (Pflichtauswahl)],1,FALSE)),"nein","ja")</f>
        <v>ja</v>
      </c>
    </row>
    <row r="893" spans="1:7" hidden="1">
      <c r="A893" t="s">
        <v>6103</v>
      </c>
      <c r="B893" t="s">
        <v>6104</v>
      </c>
      <c r="C893" t="s">
        <v>5</v>
      </c>
      <c r="D893" s="12" t="s">
        <v>792</v>
      </c>
      <c r="E893" t="s">
        <v>792</v>
      </c>
      <c r="F893" t="str">
        <f>IF(ISERROR(VLOOKUP(Transaktionen[[#This Row],[Transaktionen]],BTT[Verwendete Transaktion (Pflichtauswahl)],1,FALSE)),"nein","ja")</f>
        <v>nein</v>
      </c>
      <c r="G893" t="s">
        <v>4654</v>
      </c>
    </row>
    <row r="894" spans="1:7" hidden="1">
      <c r="A894" t="s">
        <v>6105</v>
      </c>
      <c r="B894" t="s">
        <v>6106</v>
      </c>
      <c r="C894" t="s">
        <v>5</v>
      </c>
      <c r="D894" s="12" t="s">
        <v>792</v>
      </c>
      <c r="E894" t="s">
        <v>792</v>
      </c>
      <c r="F894" t="str">
        <f>IF(ISERROR(VLOOKUP(Transaktionen[[#This Row],[Transaktionen]],BTT[Verwendete Transaktion (Pflichtauswahl)],1,FALSE)),"nein","ja")</f>
        <v>nein</v>
      </c>
      <c r="G894" t="s">
        <v>4654</v>
      </c>
    </row>
    <row r="895" spans="1:7" hidden="1">
      <c r="A895" t="s">
        <v>774</v>
      </c>
      <c r="B895" t="s">
        <v>6107</v>
      </c>
      <c r="C895" t="s">
        <v>5</v>
      </c>
      <c r="D895" s="12">
        <v>9956</v>
      </c>
      <c r="E895" t="s">
        <v>4642</v>
      </c>
      <c r="F895" t="str">
        <f>IF(ISERROR(VLOOKUP(Transaktionen[[#This Row],[Transaktionen]],BTT[Verwendete Transaktion (Pflichtauswahl)],1,FALSE)),"nein","ja")</f>
        <v>ja</v>
      </c>
    </row>
    <row r="896" spans="1:7" hidden="1">
      <c r="A896" t="s">
        <v>776</v>
      </c>
      <c r="B896" t="s">
        <v>6108</v>
      </c>
      <c r="C896" t="s">
        <v>5</v>
      </c>
      <c r="D896" s="12">
        <v>348</v>
      </c>
      <c r="E896" t="s">
        <v>4642</v>
      </c>
      <c r="F896" t="str">
        <f>IF(ISERROR(VLOOKUP(Transaktionen[[#This Row],[Transaktionen]],BTT[Verwendete Transaktion (Pflichtauswahl)],1,FALSE)),"nein","ja")</f>
        <v>ja</v>
      </c>
    </row>
    <row r="897" spans="1:7" hidden="1">
      <c r="A897" t="s">
        <v>779</v>
      </c>
      <c r="B897" t="s">
        <v>6095</v>
      </c>
      <c r="C897" t="s">
        <v>5</v>
      </c>
      <c r="D897" s="12">
        <v>77894</v>
      </c>
      <c r="E897" t="s">
        <v>792</v>
      </c>
      <c r="F897" t="str">
        <f>IF(ISERROR(VLOOKUP(Transaktionen[[#This Row],[Transaktionen]],BTT[Verwendete Transaktion (Pflichtauswahl)],1,FALSE)),"nein","ja")</f>
        <v>ja</v>
      </c>
    </row>
    <row r="898" spans="1:7" hidden="1">
      <c r="A898" t="s">
        <v>781</v>
      </c>
      <c r="B898" t="s">
        <v>781</v>
      </c>
      <c r="C898" t="s">
        <v>5</v>
      </c>
      <c r="D898" s="12">
        <v>9</v>
      </c>
      <c r="E898" t="s">
        <v>4642</v>
      </c>
      <c r="F898" t="str">
        <f>IF(ISERROR(VLOOKUP(Transaktionen[[#This Row],[Transaktionen]],BTT[Verwendete Transaktion (Pflichtauswahl)],1,FALSE)),"nein","ja")</f>
        <v>ja</v>
      </c>
    </row>
    <row r="899" spans="1:7" hidden="1">
      <c r="A899" t="s">
        <v>783</v>
      </c>
      <c r="B899" t="s">
        <v>6109</v>
      </c>
      <c r="C899" t="s">
        <v>5</v>
      </c>
      <c r="D899" s="12">
        <v>20</v>
      </c>
      <c r="E899" t="s">
        <v>4642</v>
      </c>
      <c r="F899" t="str">
        <f>IF(ISERROR(VLOOKUP(Transaktionen[[#This Row],[Transaktionen]],BTT[Verwendete Transaktion (Pflichtauswahl)],1,FALSE)),"nein","ja")</f>
        <v>ja</v>
      </c>
    </row>
    <row r="900" spans="1:7" hidden="1">
      <c r="A900" t="s">
        <v>785</v>
      </c>
      <c r="B900" t="s">
        <v>6110</v>
      </c>
      <c r="C900" t="s">
        <v>5</v>
      </c>
      <c r="D900" s="12">
        <v>24</v>
      </c>
      <c r="E900" t="s">
        <v>4642</v>
      </c>
      <c r="F900" t="str">
        <f>IF(ISERROR(VLOOKUP(Transaktionen[[#This Row],[Transaktionen]],BTT[Verwendete Transaktion (Pflichtauswahl)],1,FALSE)),"nein","ja")</f>
        <v>ja</v>
      </c>
    </row>
    <row r="901" spans="1:7" hidden="1">
      <c r="A901" t="s">
        <v>787</v>
      </c>
      <c r="B901" t="s">
        <v>6111</v>
      </c>
      <c r="C901" t="s">
        <v>5</v>
      </c>
      <c r="D901" s="12">
        <v>1716</v>
      </c>
      <c r="E901" t="s">
        <v>792</v>
      </c>
      <c r="F901" t="str">
        <f>IF(ISERROR(VLOOKUP(Transaktionen[[#This Row],[Transaktionen]],BTT[Verwendete Transaktion (Pflichtauswahl)],1,FALSE)),"nein","ja")</f>
        <v>ja</v>
      </c>
    </row>
    <row r="902" spans="1:7" hidden="1">
      <c r="A902" t="s">
        <v>6112</v>
      </c>
      <c r="B902" t="s">
        <v>6113</v>
      </c>
      <c r="C902" t="s">
        <v>5</v>
      </c>
      <c r="D902" s="12" t="s">
        <v>792</v>
      </c>
      <c r="E902" t="s">
        <v>792</v>
      </c>
      <c r="F902" t="str">
        <f>IF(ISERROR(VLOOKUP(Transaktionen[[#This Row],[Transaktionen]],BTT[Verwendete Transaktion (Pflichtauswahl)],1,FALSE)),"nein","ja")</f>
        <v>nein</v>
      </c>
      <c r="G902" t="s">
        <v>4654</v>
      </c>
    </row>
    <row r="903" spans="1:7" hidden="1">
      <c r="A903" t="s">
        <v>789</v>
      </c>
      <c r="B903" t="s">
        <v>6114</v>
      </c>
      <c r="C903" t="s">
        <v>5</v>
      </c>
      <c r="D903" s="12">
        <v>4884</v>
      </c>
      <c r="E903" t="s">
        <v>792</v>
      </c>
      <c r="F903" t="str">
        <f>IF(ISERROR(VLOOKUP(Transaktionen[[#This Row],[Transaktionen]],BTT[Verwendete Transaktion (Pflichtauswahl)],1,FALSE)),"nein","ja")</f>
        <v>ja</v>
      </c>
    </row>
    <row r="904" spans="1:7" hidden="1">
      <c r="A904" t="s">
        <v>793</v>
      </c>
      <c r="B904" t="s">
        <v>6115</v>
      </c>
      <c r="C904" t="s">
        <v>5</v>
      </c>
      <c r="D904" s="12">
        <v>934</v>
      </c>
      <c r="E904" t="s">
        <v>4642</v>
      </c>
      <c r="F904" t="str">
        <f>IF(ISERROR(VLOOKUP(Transaktionen[[#This Row],[Transaktionen]],BTT[Verwendete Transaktion (Pflichtauswahl)],1,FALSE)),"nein","ja")</f>
        <v>ja</v>
      </c>
    </row>
    <row r="905" spans="1:7" hidden="1">
      <c r="A905" t="s">
        <v>795</v>
      </c>
      <c r="B905" t="s">
        <v>6116</v>
      </c>
      <c r="C905" t="s">
        <v>5</v>
      </c>
      <c r="D905" s="12">
        <v>1231</v>
      </c>
      <c r="E905" t="s">
        <v>4642</v>
      </c>
      <c r="F905" t="str">
        <f>IF(ISERROR(VLOOKUP(Transaktionen[[#This Row],[Transaktionen]],BTT[Verwendete Transaktion (Pflichtauswahl)],1,FALSE)),"nein","ja")</f>
        <v>ja</v>
      </c>
    </row>
    <row r="906" spans="1:7" hidden="1">
      <c r="A906" t="s">
        <v>797</v>
      </c>
      <c r="B906" t="s">
        <v>6117</v>
      </c>
      <c r="C906" t="s">
        <v>5</v>
      </c>
      <c r="D906" s="12">
        <v>144</v>
      </c>
      <c r="E906" t="s">
        <v>4642</v>
      </c>
      <c r="F906" t="str">
        <f>IF(ISERROR(VLOOKUP(Transaktionen[[#This Row],[Transaktionen]],BTT[Verwendete Transaktion (Pflichtauswahl)],1,FALSE)),"nein","ja")</f>
        <v>ja</v>
      </c>
    </row>
    <row r="907" spans="1:7" hidden="1">
      <c r="A907" t="s">
        <v>799</v>
      </c>
      <c r="B907" t="s">
        <v>6118</v>
      </c>
      <c r="C907" t="s">
        <v>5</v>
      </c>
      <c r="D907" s="12">
        <v>26</v>
      </c>
      <c r="E907" t="s">
        <v>4642</v>
      </c>
      <c r="F907" t="str">
        <f>IF(ISERROR(VLOOKUP(Transaktionen[[#This Row],[Transaktionen]],BTT[Verwendete Transaktion (Pflichtauswahl)],1,FALSE)),"nein","ja")</f>
        <v>ja</v>
      </c>
    </row>
    <row r="908" spans="1:7" hidden="1">
      <c r="A908" t="s">
        <v>801</v>
      </c>
      <c r="B908" t="s">
        <v>6118</v>
      </c>
      <c r="C908" t="s">
        <v>5</v>
      </c>
      <c r="D908" s="12">
        <v>148</v>
      </c>
      <c r="E908" t="s">
        <v>4642</v>
      </c>
      <c r="F908" t="str">
        <f>IF(ISERROR(VLOOKUP(Transaktionen[[#This Row],[Transaktionen]],BTT[Verwendete Transaktion (Pflichtauswahl)],1,FALSE)),"nein","ja")</f>
        <v>ja</v>
      </c>
    </row>
    <row r="909" spans="1:7" hidden="1">
      <c r="A909" t="s">
        <v>803</v>
      </c>
      <c r="B909" t="s">
        <v>6119</v>
      </c>
      <c r="C909" t="s">
        <v>5</v>
      </c>
      <c r="D909" s="12">
        <v>657</v>
      </c>
      <c r="E909" t="s">
        <v>4642</v>
      </c>
      <c r="F909" t="str">
        <f>IF(ISERROR(VLOOKUP(Transaktionen[[#This Row],[Transaktionen]],BTT[Verwendete Transaktion (Pflichtauswahl)],1,FALSE)),"nein","ja")</f>
        <v>ja</v>
      </c>
    </row>
    <row r="910" spans="1:7" hidden="1">
      <c r="A910" t="s">
        <v>805</v>
      </c>
      <c r="B910" t="s">
        <v>6120</v>
      </c>
      <c r="C910" t="s">
        <v>5</v>
      </c>
      <c r="D910" s="12">
        <v>348</v>
      </c>
      <c r="E910" t="s">
        <v>4642</v>
      </c>
      <c r="F910" t="str">
        <f>IF(ISERROR(VLOOKUP(Transaktionen[[#This Row],[Transaktionen]],BTT[Verwendete Transaktion (Pflichtauswahl)],1,FALSE)),"nein","ja")</f>
        <v>ja</v>
      </c>
    </row>
    <row r="911" spans="1:7" hidden="1">
      <c r="A911" t="s">
        <v>6121</v>
      </c>
      <c r="B911" t="s">
        <v>6122</v>
      </c>
      <c r="C911" t="s">
        <v>3370</v>
      </c>
      <c r="D911" s="12">
        <v>128112</v>
      </c>
      <c r="E911" t="s">
        <v>4642</v>
      </c>
      <c r="F911" t="str">
        <f>IF(ISERROR(VLOOKUP(Transaktionen[[#This Row],[Transaktionen]],BTT[Verwendete Transaktion (Pflichtauswahl)],1,FALSE)),"nein","ja")</f>
        <v>nein</v>
      </c>
    </row>
    <row r="912" spans="1:7" hidden="1">
      <c r="A912" t="s">
        <v>6123</v>
      </c>
      <c r="B912" t="s">
        <v>6124</v>
      </c>
      <c r="C912" t="s">
        <v>3370</v>
      </c>
      <c r="D912" s="12">
        <v>5231502</v>
      </c>
      <c r="E912" t="s">
        <v>4642</v>
      </c>
      <c r="F912" t="str">
        <f>IF(ISERROR(VLOOKUP(Transaktionen[[#This Row],[Transaktionen]],BTT[Verwendete Transaktion (Pflichtauswahl)],1,FALSE)),"nein","ja")</f>
        <v>nein</v>
      </c>
    </row>
    <row r="913" spans="1:7" hidden="1">
      <c r="A913" t="s">
        <v>6125</v>
      </c>
      <c r="B913" t="s">
        <v>6126</v>
      </c>
      <c r="C913" t="s">
        <v>3370</v>
      </c>
      <c r="D913" s="12">
        <v>695198</v>
      </c>
      <c r="E913" t="s">
        <v>4642</v>
      </c>
      <c r="F913" t="str">
        <f>IF(ISERROR(VLOOKUP(Transaktionen[[#This Row],[Transaktionen]],BTT[Verwendete Transaktion (Pflichtauswahl)],1,FALSE)),"nein","ja")</f>
        <v>nein</v>
      </c>
    </row>
    <row r="914" spans="1:7" hidden="1">
      <c r="A914" t="s">
        <v>6127</v>
      </c>
      <c r="B914" t="s">
        <v>6128</v>
      </c>
      <c r="C914" t="s">
        <v>810</v>
      </c>
      <c r="D914" s="12" t="s">
        <v>792</v>
      </c>
      <c r="E914" t="s">
        <v>792</v>
      </c>
      <c r="F914" t="str">
        <f>IF(ISERROR(VLOOKUP(Transaktionen[[#This Row],[Transaktionen]],BTT[Verwendete Transaktion (Pflichtauswahl)],1,FALSE)),"nein","ja")</f>
        <v>nein</v>
      </c>
      <c r="G914" t="s">
        <v>4654</v>
      </c>
    </row>
    <row r="915" spans="1:7" hidden="1">
      <c r="A915" t="s">
        <v>6129</v>
      </c>
      <c r="B915" t="s">
        <v>6130</v>
      </c>
      <c r="C915" t="s">
        <v>810</v>
      </c>
      <c r="D915" s="12">
        <v>90</v>
      </c>
      <c r="E915" t="s">
        <v>792</v>
      </c>
      <c r="F915" t="str">
        <f>IF(ISERROR(VLOOKUP(Transaktionen[[#This Row],[Transaktionen]],BTT[Verwendete Transaktion (Pflichtauswahl)],1,FALSE)),"nein","ja")</f>
        <v>nein</v>
      </c>
    </row>
    <row r="916" spans="1:7" hidden="1">
      <c r="A916" t="s">
        <v>6131</v>
      </c>
      <c r="B916" t="s">
        <v>6132</v>
      </c>
      <c r="C916" t="s">
        <v>1180</v>
      </c>
      <c r="D916" s="12" t="s">
        <v>792</v>
      </c>
      <c r="E916" t="s">
        <v>792</v>
      </c>
      <c r="F916" t="str">
        <f>IF(ISERROR(VLOOKUP(Transaktionen[[#This Row],[Transaktionen]],BTT[Verwendete Transaktion (Pflichtauswahl)],1,FALSE)),"nein","ja")</f>
        <v>nein</v>
      </c>
      <c r="G916" t="s">
        <v>4654</v>
      </c>
    </row>
    <row r="917" spans="1:7" hidden="1">
      <c r="A917" t="s">
        <v>6133</v>
      </c>
      <c r="B917" t="s">
        <v>6134</v>
      </c>
      <c r="C917" t="s">
        <v>1180</v>
      </c>
      <c r="D917" s="12" t="s">
        <v>792</v>
      </c>
      <c r="E917" t="s">
        <v>792</v>
      </c>
      <c r="F917" t="str">
        <f>IF(ISERROR(VLOOKUP(Transaktionen[[#This Row],[Transaktionen]],BTT[Verwendete Transaktion (Pflichtauswahl)],1,FALSE)),"nein","ja")</f>
        <v>nein</v>
      </c>
      <c r="G917" t="s">
        <v>4654</v>
      </c>
    </row>
    <row r="918" spans="1:7" hidden="1">
      <c r="A918" t="s">
        <v>6135</v>
      </c>
      <c r="B918" t="s">
        <v>6136</v>
      </c>
      <c r="C918" t="s">
        <v>1180</v>
      </c>
      <c r="D918" s="12">
        <v>18</v>
      </c>
      <c r="E918" t="s">
        <v>4642</v>
      </c>
      <c r="F918" t="str">
        <f>IF(ISERROR(VLOOKUP(Transaktionen[[#This Row],[Transaktionen]],BTT[Verwendete Transaktion (Pflichtauswahl)],1,FALSE)),"nein","ja")</f>
        <v>nein</v>
      </c>
    </row>
    <row r="919" spans="1:7" hidden="1">
      <c r="A919" t="s">
        <v>6137</v>
      </c>
      <c r="B919" t="s">
        <v>6138</v>
      </c>
      <c r="C919" t="s">
        <v>1180</v>
      </c>
      <c r="D919" s="12">
        <v>18</v>
      </c>
      <c r="E919" t="s">
        <v>4642</v>
      </c>
      <c r="F919" t="str">
        <f>IF(ISERROR(VLOOKUP(Transaktionen[[#This Row],[Transaktionen]],BTT[Verwendete Transaktion (Pflichtauswahl)],1,FALSE)),"nein","ja")</f>
        <v>nein</v>
      </c>
    </row>
    <row r="920" spans="1:7" hidden="1">
      <c r="A920" t="s">
        <v>6139</v>
      </c>
      <c r="B920" t="s">
        <v>6140</v>
      </c>
      <c r="C920" t="s">
        <v>810</v>
      </c>
      <c r="D920" s="12">
        <v>117</v>
      </c>
      <c r="E920" t="s">
        <v>4642</v>
      </c>
      <c r="F920" t="str">
        <f>IF(ISERROR(VLOOKUP(Transaktionen[[#This Row],[Transaktionen]],BTT[Verwendete Transaktion (Pflichtauswahl)],1,FALSE)),"nein","ja")</f>
        <v>nein</v>
      </c>
    </row>
    <row r="921" spans="1:7" hidden="1">
      <c r="A921" t="s">
        <v>6141</v>
      </c>
      <c r="B921" t="s">
        <v>6142</v>
      </c>
      <c r="C921" t="s">
        <v>810</v>
      </c>
      <c r="D921" s="12">
        <v>702</v>
      </c>
      <c r="E921" t="s">
        <v>4642</v>
      </c>
      <c r="F921" t="str">
        <f>IF(ISERROR(VLOOKUP(Transaktionen[[#This Row],[Transaktionen]],BTT[Verwendete Transaktion (Pflichtauswahl)],1,FALSE)),"nein","ja")</f>
        <v>nein</v>
      </c>
    </row>
    <row r="922" spans="1:7" hidden="1">
      <c r="A922" t="s">
        <v>6143</v>
      </c>
      <c r="B922" t="s">
        <v>6144</v>
      </c>
      <c r="C922" t="s">
        <v>810</v>
      </c>
      <c r="D922" s="12" t="s">
        <v>792</v>
      </c>
      <c r="E922" t="s">
        <v>792</v>
      </c>
      <c r="F922" t="str">
        <f>IF(ISERROR(VLOOKUP(Transaktionen[[#This Row],[Transaktionen]],BTT[Verwendete Transaktion (Pflichtauswahl)],1,FALSE)),"nein","ja")</f>
        <v>nein</v>
      </c>
      <c r="G922" t="s">
        <v>4654</v>
      </c>
    </row>
    <row r="923" spans="1:7" hidden="1">
      <c r="A923" t="s">
        <v>6145</v>
      </c>
      <c r="B923" t="s">
        <v>6146</v>
      </c>
      <c r="C923" t="s">
        <v>1180</v>
      </c>
      <c r="D923" s="12" t="s">
        <v>792</v>
      </c>
      <c r="E923" t="s">
        <v>792</v>
      </c>
      <c r="F923" t="str">
        <f>IF(ISERROR(VLOOKUP(Transaktionen[[#This Row],[Transaktionen]],BTT[Verwendete Transaktion (Pflichtauswahl)],1,FALSE)),"nein","ja")</f>
        <v>nein</v>
      </c>
      <c r="G923" t="s">
        <v>4654</v>
      </c>
    </row>
    <row r="924" spans="1:7" hidden="1">
      <c r="A924" t="s">
        <v>811</v>
      </c>
      <c r="B924" t="s">
        <v>808</v>
      </c>
      <c r="C924" t="s">
        <v>810</v>
      </c>
      <c r="D924" s="12">
        <v>87</v>
      </c>
      <c r="E924" t="s">
        <v>792</v>
      </c>
      <c r="F924" t="str">
        <f>IF(ISERROR(VLOOKUP(Transaktionen[[#This Row],[Transaktionen]],BTT[Verwendete Transaktion (Pflichtauswahl)],1,FALSE)),"nein","ja")</f>
        <v>ja</v>
      </c>
    </row>
    <row r="925" spans="1:7" hidden="1">
      <c r="A925" t="s">
        <v>6147</v>
      </c>
      <c r="B925" t="s">
        <v>6148</v>
      </c>
      <c r="C925" t="s">
        <v>810</v>
      </c>
      <c r="D925" s="12">
        <v>3348</v>
      </c>
      <c r="E925" t="s">
        <v>4642</v>
      </c>
      <c r="F925" t="str">
        <f>IF(ISERROR(VLOOKUP(Transaktionen[[#This Row],[Transaktionen]],BTT[Verwendete Transaktion (Pflichtauswahl)],1,FALSE)),"nein","ja")</f>
        <v>nein</v>
      </c>
    </row>
    <row r="926" spans="1:7" hidden="1">
      <c r="A926" t="s">
        <v>815</v>
      </c>
      <c r="B926" t="s">
        <v>6149</v>
      </c>
      <c r="C926" t="s">
        <v>810</v>
      </c>
      <c r="D926" s="12">
        <v>5904</v>
      </c>
      <c r="E926" t="s">
        <v>4642</v>
      </c>
      <c r="F926" t="str">
        <f>IF(ISERROR(VLOOKUP(Transaktionen[[#This Row],[Transaktionen]],BTT[Verwendete Transaktion (Pflichtauswahl)],1,FALSE)),"nein","ja")</f>
        <v>ja</v>
      </c>
    </row>
    <row r="927" spans="1:7" hidden="1">
      <c r="A927" t="s">
        <v>6150</v>
      </c>
      <c r="B927" t="s">
        <v>6151</v>
      </c>
      <c r="C927" t="s">
        <v>810</v>
      </c>
      <c r="D927" s="12">
        <v>2358</v>
      </c>
      <c r="E927" t="s">
        <v>4642</v>
      </c>
      <c r="F927" t="str">
        <f>IF(ISERROR(VLOOKUP(Transaktionen[[#This Row],[Transaktionen]],BTT[Verwendete Transaktion (Pflichtauswahl)],1,FALSE)),"nein","ja")</f>
        <v>nein</v>
      </c>
    </row>
    <row r="928" spans="1:7" hidden="1">
      <c r="A928" t="s">
        <v>6152</v>
      </c>
      <c r="B928" t="s">
        <v>6153</v>
      </c>
      <c r="C928" t="s">
        <v>810</v>
      </c>
      <c r="D928" s="12" t="s">
        <v>792</v>
      </c>
      <c r="E928" t="s">
        <v>792</v>
      </c>
      <c r="F928" t="str">
        <f>IF(ISERROR(VLOOKUP(Transaktionen[[#This Row],[Transaktionen]],BTT[Verwendete Transaktion (Pflichtauswahl)],1,FALSE)),"nein","ja")</f>
        <v>nein</v>
      </c>
      <c r="G928" t="s">
        <v>4654</v>
      </c>
    </row>
    <row r="929" spans="1:7" hidden="1">
      <c r="A929" t="s">
        <v>6154</v>
      </c>
      <c r="B929" t="s">
        <v>6155</v>
      </c>
      <c r="C929" t="s">
        <v>810</v>
      </c>
      <c r="D929" s="12" t="s">
        <v>792</v>
      </c>
      <c r="E929" t="s">
        <v>792</v>
      </c>
      <c r="F929" t="str">
        <f>IF(ISERROR(VLOOKUP(Transaktionen[[#This Row],[Transaktionen]],BTT[Verwendete Transaktion (Pflichtauswahl)],1,FALSE)),"nein","ja")</f>
        <v>nein</v>
      </c>
      <c r="G929" t="s">
        <v>4654</v>
      </c>
    </row>
    <row r="930" spans="1:7" hidden="1">
      <c r="A930" t="s">
        <v>6156</v>
      </c>
      <c r="B930" t="s">
        <v>6157</v>
      </c>
      <c r="C930" t="s">
        <v>810</v>
      </c>
      <c r="D930" s="12" t="s">
        <v>792</v>
      </c>
      <c r="E930" t="s">
        <v>792</v>
      </c>
      <c r="F930" t="str">
        <f>IF(ISERROR(VLOOKUP(Transaktionen[[#This Row],[Transaktionen]],BTT[Verwendete Transaktion (Pflichtauswahl)],1,FALSE)),"nein","ja")</f>
        <v>nein</v>
      </c>
      <c r="G930" t="s">
        <v>4654</v>
      </c>
    </row>
    <row r="931" spans="1:7" hidden="1">
      <c r="A931" t="s">
        <v>820</v>
      </c>
      <c r="B931" t="s">
        <v>819</v>
      </c>
      <c r="C931" t="s">
        <v>810</v>
      </c>
      <c r="D931" s="12">
        <v>27</v>
      </c>
      <c r="E931" t="s">
        <v>4642</v>
      </c>
      <c r="F931" t="str">
        <f>IF(ISERROR(VLOOKUP(Transaktionen[[#This Row],[Transaktionen]],BTT[Verwendete Transaktion (Pflichtauswahl)],1,FALSE)),"nein","ja")</f>
        <v>ja</v>
      </c>
    </row>
    <row r="932" spans="1:7" hidden="1">
      <c r="A932" t="s">
        <v>6158</v>
      </c>
      <c r="B932" t="s">
        <v>6159</v>
      </c>
      <c r="C932" t="s">
        <v>810</v>
      </c>
      <c r="D932" s="12">
        <v>38</v>
      </c>
      <c r="E932" t="s">
        <v>4642</v>
      </c>
      <c r="F932" t="str">
        <f>IF(ISERROR(VLOOKUP(Transaktionen[[#This Row],[Transaktionen]],BTT[Verwendete Transaktion (Pflichtauswahl)],1,FALSE)),"nein","ja")</f>
        <v>nein</v>
      </c>
    </row>
    <row r="933" spans="1:7" hidden="1">
      <c r="A933" t="s">
        <v>6160</v>
      </c>
      <c r="B933" t="s">
        <v>6161</v>
      </c>
      <c r="C933" t="s">
        <v>810</v>
      </c>
      <c r="D933" s="12" t="s">
        <v>792</v>
      </c>
      <c r="E933" t="s">
        <v>792</v>
      </c>
      <c r="F933" t="str">
        <f>IF(ISERROR(VLOOKUP(Transaktionen[[#This Row],[Transaktionen]],BTT[Verwendete Transaktion (Pflichtauswahl)],1,FALSE)),"nein","ja")</f>
        <v>nein</v>
      </c>
      <c r="G933" t="s">
        <v>4654</v>
      </c>
    </row>
    <row r="934" spans="1:7" hidden="1">
      <c r="A934" t="s">
        <v>6162</v>
      </c>
      <c r="B934" t="s">
        <v>6163</v>
      </c>
      <c r="C934" t="s">
        <v>810</v>
      </c>
      <c r="D934" s="12" t="s">
        <v>792</v>
      </c>
      <c r="E934" t="s">
        <v>792</v>
      </c>
      <c r="F934" t="str">
        <f>IF(ISERROR(VLOOKUP(Transaktionen[[#This Row],[Transaktionen]],BTT[Verwendete Transaktion (Pflichtauswahl)],1,FALSE)),"nein","ja")</f>
        <v>nein</v>
      </c>
      <c r="G934" t="s">
        <v>4654</v>
      </c>
    </row>
    <row r="935" spans="1:7" hidden="1">
      <c r="A935" t="s">
        <v>823</v>
      </c>
      <c r="B935" t="s">
        <v>6164</v>
      </c>
      <c r="C935" t="s">
        <v>810</v>
      </c>
      <c r="D935" s="12">
        <v>6505</v>
      </c>
      <c r="E935" t="s">
        <v>4642</v>
      </c>
      <c r="F935" t="str">
        <f>IF(ISERROR(VLOOKUP(Transaktionen[[#This Row],[Transaktionen]],BTT[Verwendete Transaktion (Pflichtauswahl)],1,FALSE)),"nein","ja")</f>
        <v>ja</v>
      </c>
    </row>
    <row r="936" spans="1:7" hidden="1">
      <c r="A936" t="s">
        <v>827</v>
      </c>
      <c r="B936" t="s">
        <v>6165</v>
      </c>
      <c r="C936" t="s">
        <v>810</v>
      </c>
      <c r="D936" s="12">
        <v>28623</v>
      </c>
      <c r="E936" t="s">
        <v>4642</v>
      </c>
      <c r="F936" t="str">
        <f>IF(ISERROR(VLOOKUP(Transaktionen[[#This Row],[Transaktionen]],BTT[Verwendete Transaktion (Pflichtauswahl)],1,FALSE)),"nein","ja")</f>
        <v>ja</v>
      </c>
    </row>
    <row r="937" spans="1:7" hidden="1">
      <c r="A937" t="s">
        <v>832</v>
      </c>
      <c r="B937" t="s">
        <v>6166</v>
      </c>
      <c r="C937" t="s">
        <v>810</v>
      </c>
      <c r="D937" s="12">
        <v>2</v>
      </c>
      <c r="E937" t="s">
        <v>4642</v>
      </c>
      <c r="F937" t="str">
        <f>IF(ISERROR(VLOOKUP(Transaktionen[[#This Row],[Transaktionen]],BTT[Verwendete Transaktion (Pflichtauswahl)],1,FALSE)),"nein","ja")</f>
        <v>ja</v>
      </c>
    </row>
    <row r="938" spans="1:7" hidden="1">
      <c r="A938" t="s">
        <v>835</v>
      </c>
      <c r="B938" t="s">
        <v>6167</v>
      </c>
      <c r="C938" t="s">
        <v>810</v>
      </c>
      <c r="D938" s="12">
        <v>123</v>
      </c>
      <c r="E938" t="s">
        <v>4642</v>
      </c>
      <c r="F938" t="str">
        <f>IF(ISERROR(VLOOKUP(Transaktionen[[#This Row],[Transaktionen]],BTT[Verwendete Transaktion (Pflichtauswahl)],1,FALSE)),"nein","ja")</f>
        <v>ja</v>
      </c>
    </row>
    <row r="939" spans="1:7" hidden="1">
      <c r="A939" t="s">
        <v>6168</v>
      </c>
      <c r="B939" t="s">
        <v>6169</v>
      </c>
      <c r="C939" t="s">
        <v>810</v>
      </c>
      <c r="D939" s="12">
        <v>4349</v>
      </c>
      <c r="E939" t="s">
        <v>4642</v>
      </c>
      <c r="F939" t="str">
        <f>IF(ISERROR(VLOOKUP(Transaktionen[[#This Row],[Transaktionen]],BTT[Verwendete Transaktion (Pflichtauswahl)],1,FALSE)),"nein","ja")</f>
        <v>nein</v>
      </c>
    </row>
    <row r="940" spans="1:7" hidden="1">
      <c r="A940" t="s">
        <v>6170</v>
      </c>
      <c r="B940" t="s">
        <v>6171</v>
      </c>
      <c r="C940" t="s">
        <v>810</v>
      </c>
      <c r="D940" s="12">
        <v>74</v>
      </c>
      <c r="E940" t="s">
        <v>4642</v>
      </c>
      <c r="F940" t="str">
        <f>IF(ISERROR(VLOOKUP(Transaktionen[[#This Row],[Transaktionen]],BTT[Verwendete Transaktion (Pflichtauswahl)],1,FALSE)),"nein","ja")</f>
        <v>nein</v>
      </c>
    </row>
    <row r="941" spans="1:7" hidden="1">
      <c r="A941" t="s">
        <v>6172</v>
      </c>
      <c r="B941" t="s">
        <v>6173</v>
      </c>
      <c r="C941" t="s">
        <v>810</v>
      </c>
      <c r="D941" s="12">
        <v>985</v>
      </c>
      <c r="E941" t="s">
        <v>4642</v>
      </c>
      <c r="F941" t="str">
        <f>IF(ISERROR(VLOOKUP(Transaktionen[[#This Row],[Transaktionen]],BTT[Verwendete Transaktion (Pflichtauswahl)],1,FALSE)),"nein","ja")</f>
        <v>nein</v>
      </c>
    </row>
    <row r="942" spans="1:7" hidden="1">
      <c r="A942" t="s">
        <v>838</v>
      </c>
      <c r="B942" t="s">
        <v>837</v>
      </c>
      <c r="C942" t="s">
        <v>810</v>
      </c>
      <c r="D942" s="12">
        <v>12</v>
      </c>
      <c r="E942" t="s">
        <v>792</v>
      </c>
      <c r="F942" t="str">
        <f>IF(ISERROR(VLOOKUP(Transaktionen[[#This Row],[Transaktionen]],BTT[Verwendete Transaktion (Pflichtauswahl)],1,FALSE)),"nein","ja")</f>
        <v>ja</v>
      </c>
    </row>
    <row r="943" spans="1:7" hidden="1">
      <c r="A943" t="s">
        <v>843</v>
      </c>
      <c r="B943" t="s">
        <v>6174</v>
      </c>
      <c r="C943" t="s">
        <v>810</v>
      </c>
      <c r="D943" s="12">
        <v>114</v>
      </c>
      <c r="E943" t="s">
        <v>792</v>
      </c>
      <c r="F943" t="str">
        <f>IF(ISERROR(VLOOKUP(Transaktionen[[#This Row],[Transaktionen]],BTT[Verwendete Transaktion (Pflichtauswahl)],1,FALSE)),"nein","ja")</f>
        <v>ja</v>
      </c>
    </row>
    <row r="944" spans="1:7" hidden="1">
      <c r="A944" t="s">
        <v>6175</v>
      </c>
      <c r="B944" t="s">
        <v>6176</v>
      </c>
      <c r="C944" t="s">
        <v>810</v>
      </c>
      <c r="D944" s="12">
        <v>8</v>
      </c>
      <c r="E944" t="s">
        <v>4642</v>
      </c>
      <c r="F944" t="str">
        <f>IF(ISERROR(VLOOKUP(Transaktionen[[#This Row],[Transaktionen]],BTT[Verwendete Transaktion (Pflichtauswahl)],1,FALSE)),"nein","ja")</f>
        <v>nein</v>
      </c>
    </row>
    <row r="945" spans="1:6" hidden="1">
      <c r="A945" t="s">
        <v>6177</v>
      </c>
      <c r="B945" t="s">
        <v>6178</v>
      </c>
      <c r="C945" t="s">
        <v>810</v>
      </c>
      <c r="D945" s="12">
        <v>60</v>
      </c>
      <c r="E945" t="s">
        <v>792</v>
      </c>
      <c r="F945" t="str">
        <f>IF(ISERROR(VLOOKUP(Transaktionen[[#This Row],[Transaktionen]],BTT[Verwendete Transaktion (Pflichtauswahl)],1,FALSE)),"nein","ja")</f>
        <v>nein</v>
      </c>
    </row>
    <row r="946" spans="1:6" hidden="1">
      <c r="A946" t="s">
        <v>6179</v>
      </c>
      <c r="B946" t="s">
        <v>6180</v>
      </c>
      <c r="C946" t="s">
        <v>810</v>
      </c>
      <c r="D946" s="12">
        <v>10</v>
      </c>
      <c r="E946" t="s">
        <v>792</v>
      </c>
      <c r="F946" t="str">
        <f>IF(ISERROR(VLOOKUP(Transaktionen[[#This Row],[Transaktionen]],BTT[Verwendete Transaktion (Pflichtauswahl)],1,FALSE)),"nein","ja")</f>
        <v>nein</v>
      </c>
    </row>
    <row r="947" spans="1:6" hidden="1">
      <c r="A947" t="s">
        <v>845</v>
      </c>
      <c r="B947" t="s">
        <v>6181</v>
      </c>
      <c r="C947" t="s">
        <v>810</v>
      </c>
      <c r="D947" s="12">
        <v>7</v>
      </c>
      <c r="E947" t="s">
        <v>4642</v>
      </c>
      <c r="F947" t="str">
        <f>IF(ISERROR(VLOOKUP(Transaktionen[[#This Row],[Transaktionen]],BTT[Verwendete Transaktion (Pflichtauswahl)],1,FALSE)),"nein","ja")</f>
        <v>ja</v>
      </c>
    </row>
    <row r="948" spans="1:6" hidden="1">
      <c r="A948" t="s">
        <v>6182</v>
      </c>
      <c r="B948" t="s">
        <v>6183</v>
      </c>
      <c r="C948" t="s">
        <v>810</v>
      </c>
      <c r="D948" s="12">
        <v>90</v>
      </c>
      <c r="E948" t="s">
        <v>4642</v>
      </c>
      <c r="F948" t="str">
        <f>IF(ISERROR(VLOOKUP(Transaktionen[[#This Row],[Transaktionen]],BTT[Verwendete Transaktion (Pflichtauswahl)],1,FALSE)),"nein","ja")</f>
        <v>nein</v>
      </c>
    </row>
    <row r="949" spans="1:6" hidden="1">
      <c r="A949" t="s">
        <v>848</v>
      </c>
      <c r="B949" t="s">
        <v>6184</v>
      </c>
      <c r="C949" t="s">
        <v>810</v>
      </c>
      <c r="D949" s="12">
        <v>12676</v>
      </c>
      <c r="E949" t="s">
        <v>4642</v>
      </c>
      <c r="F949" t="str">
        <f>IF(ISERROR(VLOOKUP(Transaktionen[[#This Row],[Transaktionen]],BTT[Verwendete Transaktion (Pflichtauswahl)],1,FALSE)),"nein","ja")</f>
        <v>ja</v>
      </c>
    </row>
    <row r="950" spans="1:6" hidden="1">
      <c r="A950" t="s">
        <v>6185</v>
      </c>
      <c r="B950" t="s">
        <v>6186</v>
      </c>
      <c r="C950" t="s">
        <v>810</v>
      </c>
      <c r="D950" s="12">
        <v>23</v>
      </c>
      <c r="E950" t="s">
        <v>4642</v>
      </c>
      <c r="F950" t="str">
        <f>IF(ISERROR(VLOOKUP(Transaktionen[[#This Row],[Transaktionen]],BTT[Verwendete Transaktion (Pflichtauswahl)],1,FALSE)),"nein","ja")</f>
        <v>nein</v>
      </c>
    </row>
    <row r="951" spans="1:6" hidden="1">
      <c r="A951" t="s">
        <v>6187</v>
      </c>
      <c r="B951" t="s">
        <v>6188</v>
      </c>
      <c r="C951" t="s">
        <v>810</v>
      </c>
      <c r="D951" s="12">
        <v>972</v>
      </c>
      <c r="E951" t="s">
        <v>4642</v>
      </c>
      <c r="F951" t="str">
        <f>IF(ISERROR(VLOOKUP(Transaktionen[[#This Row],[Transaktionen]],BTT[Verwendete Transaktion (Pflichtauswahl)],1,FALSE)),"nein","ja")</f>
        <v>nein</v>
      </c>
    </row>
    <row r="952" spans="1:6" hidden="1">
      <c r="A952" t="s">
        <v>853</v>
      </c>
      <c r="B952" t="s">
        <v>6189</v>
      </c>
      <c r="C952" t="s">
        <v>852</v>
      </c>
      <c r="D952" s="12">
        <v>420</v>
      </c>
      <c r="E952" t="s">
        <v>792</v>
      </c>
      <c r="F952" t="str">
        <f>IF(ISERROR(VLOOKUP(Transaktionen[[#This Row],[Transaktionen]],BTT[Verwendete Transaktion (Pflichtauswahl)],1,FALSE)),"nein","ja")</f>
        <v>ja</v>
      </c>
    </row>
    <row r="953" spans="1:6" hidden="1">
      <c r="A953" t="s">
        <v>858</v>
      </c>
      <c r="B953" t="s">
        <v>6190</v>
      </c>
      <c r="C953" t="s">
        <v>852</v>
      </c>
      <c r="D953" s="12">
        <v>10</v>
      </c>
      <c r="E953" t="s">
        <v>6191</v>
      </c>
      <c r="F953" t="str">
        <f>IF(ISERROR(VLOOKUP(Transaktionen[[#This Row],[Transaktionen]],BTT[Verwendete Transaktion (Pflichtauswahl)],1,FALSE)),"nein","ja")</f>
        <v>ja</v>
      </c>
    </row>
    <row r="954" spans="1:6" hidden="1">
      <c r="A954" t="s">
        <v>863</v>
      </c>
      <c r="B954" t="s">
        <v>6192</v>
      </c>
      <c r="C954" t="s">
        <v>852</v>
      </c>
      <c r="D954" s="12">
        <v>108</v>
      </c>
      <c r="E954" t="s">
        <v>4642</v>
      </c>
      <c r="F954" t="str">
        <f>IF(ISERROR(VLOOKUP(Transaktionen[[#This Row],[Transaktionen]],BTT[Verwendete Transaktion (Pflichtauswahl)],1,FALSE)),"nein","ja")</f>
        <v>ja</v>
      </c>
    </row>
    <row r="955" spans="1:6" hidden="1">
      <c r="A955" t="s">
        <v>866</v>
      </c>
      <c r="B955" t="s">
        <v>6193</v>
      </c>
      <c r="C955" t="s">
        <v>852</v>
      </c>
      <c r="D955" s="12">
        <v>58</v>
      </c>
      <c r="E955" t="s">
        <v>4642</v>
      </c>
      <c r="F955" t="str">
        <f>IF(ISERROR(VLOOKUP(Transaktionen[[#This Row],[Transaktionen]],BTT[Verwendete Transaktion (Pflichtauswahl)],1,FALSE)),"nein","ja")</f>
        <v>ja</v>
      </c>
    </row>
    <row r="956" spans="1:6" hidden="1">
      <c r="A956" t="s">
        <v>870</v>
      </c>
      <c r="B956" t="s">
        <v>6194</v>
      </c>
      <c r="C956" t="s">
        <v>852</v>
      </c>
      <c r="D956" s="12">
        <v>6974</v>
      </c>
      <c r="E956" t="s">
        <v>4642</v>
      </c>
      <c r="F956" t="str">
        <f>IF(ISERROR(VLOOKUP(Transaktionen[[#This Row],[Transaktionen]],BTT[Verwendete Transaktion (Pflichtauswahl)],1,FALSE)),"nein","ja")</f>
        <v>ja</v>
      </c>
    </row>
    <row r="957" spans="1:6" hidden="1">
      <c r="A957" t="s">
        <v>874</v>
      </c>
      <c r="B957" t="s">
        <v>6195</v>
      </c>
      <c r="C957" t="s">
        <v>852</v>
      </c>
      <c r="D957" s="12">
        <v>6</v>
      </c>
      <c r="E957" t="s">
        <v>792</v>
      </c>
      <c r="F957" t="str">
        <f>IF(ISERROR(VLOOKUP(Transaktionen[[#This Row],[Transaktionen]],BTT[Verwendete Transaktion (Pflichtauswahl)],1,FALSE)),"nein","ja")</f>
        <v>ja</v>
      </c>
    </row>
    <row r="958" spans="1:6" hidden="1">
      <c r="A958" t="s">
        <v>880</v>
      </c>
      <c r="B958" t="s">
        <v>6196</v>
      </c>
      <c r="C958" t="s">
        <v>852</v>
      </c>
      <c r="D958" s="12">
        <v>6576</v>
      </c>
      <c r="E958" t="s">
        <v>4642</v>
      </c>
      <c r="F958" t="str">
        <f>IF(ISERROR(VLOOKUP(Transaktionen[[#This Row],[Transaktionen]],BTT[Verwendete Transaktion (Pflichtauswahl)],1,FALSE)),"nein","ja")</f>
        <v>ja</v>
      </c>
    </row>
    <row r="959" spans="1:6" hidden="1">
      <c r="A959" t="s">
        <v>6197</v>
      </c>
      <c r="B959" t="s">
        <v>6198</v>
      </c>
      <c r="C959" t="s">
        <v>737</v>
      </c>
      <c r="D959" s="12">
        <v>8</v>
      </c>
      <c r="E959" t="s">
        <v>792</v>
      </c>
      <c r="F959" t="str">
        <f>IF(ISERROR(VLOOKUP(Transaktionen[[#This Row],[Transaktionen]],BTT[Verwendete Transaktion (Pflichtauswahl)],1,FALSE)),"nein","ja")</f>
        <v>nein</v>
      </c>
    </row>
    <row r="960" spans="1:6" hidden="1">
      <c r="A960" t="s">
        <v>885</v>
      </c>
      <c r="B960" t="s">
        <v>6199</v>
      </c>
      <c r="C960" t="s">
        <v>852</v>
      </c>
      <c r="D960" s="12">
        <v>57458</v>
      </c>
      <c r="E960" t="s">
        <v>4642</v>
      </c>
      <c r="F960" t="str">
        <f>IF(ISERROR(VLOOKUP(Transaktionen[[#This Row],[Transaktionen]],BTT[Verwendete Transaktion (Pflichtauswahl)],1,FALSE)),"nein","ja")</f>
        <v>ja</v>
      </c>
    </row>
    <row r="961" spans="1:7" hidden="1">
      <c r="A961" t="s">
        <v>6200</v>
      </c>
      <c r="B961" t="s">
        <v>6201</v>
      </c>
      <c r="C961" t="s">
        <v>852</v>
      </c>
      <c r="D961" s="12" t="s">
        <v>792</v>
      </c>
      <c r="E961" t="s">
        <v>792</v>
      </c>
      <c r="F961" t="str">
        <f>IF(ISERROR(VLOOKUP(Transaktionen[[#This Row],[Transaktionen]],BTT[Verwendete Transaktion (Pflichtauswahl)],1,FALSE)),"nein","ja")</f>
        <v>nein</v>
      </c>
      <c r="G961" t="s">
        <v>4654</v>
      </c>
    </row>
    <row r="962" spans="1:7" hidden="1">
      <c r="A962" t="s">
        <v>6202</v>
      </c>
      <c r="B962" t="s">
        <v>6203</v>
      </c>
      <c r="C962" t="s">
        <v>852</v>
      </c>
      <c r="D962" s="12" t="s">
        <v>792</v>
      </c>
      <c r="E962" t="s">
        <v>792</v>
      </c>
      <c r="F962" t="str">
        <f>IF(ISERROR(VLOOKUP(Transaktionen[[#This Row],[Transaktionen]],BTT[Verwendete Transaktion (Pflichtauswahl)],1,FALSE)),"nein","ja")</f>
        <v>nein</v>
      </c>
      <c r="G962" t="s">
        <v>4654</v>
      </c>
    </row>
    <row r="963" spans="1:7" hidden="1">
      <c r="A963" t="s">
        <v>6204</v>
      </c>
      <c r="B963" t="s">
        <v>6205</v>
      </c>
      <c r="C963" t="s">
        <v>852</v>
      </c>
      <c r="D963" s="12" t="s">
        <v>792</v>
      </c>
      <c r="E963" t="s">
        <v>792</v>
      </c>
      <c r="F963" t="str">
        <f>IF(ISERROR(VLOOKUP(Transaktionen[[#This Row],[Transaktionen]],BTT[Verwendete Transaktion (Pflichtauswahl)],1,FALSE)),"nein","ja")</f>
        <v>nein</v>
      </c>
      <c r="G963" t="s">
        <v>4654</v>
      </c>
    </row>
    <row r="964" spans="1:7" hidden="1">
      <c r="A964" t="s">
        <v>6206</v>
      </c>
      <c r="B964" t="s">
        <v>6207</v>
      </c>
      <c r="C964" t="s">
        <v>852</v>
      </c>
      <c r="D964" s="12" t="s">
        <v>792</v>
      </c>
      <c r="E964" t="s">
        <v>792</v>
      </c>
      <c r="F964" t="str">
        <f>IF(ISERROR(VLOOKUP(Transaktionen[[#This Row],[Transaktionen]],BTT[Verwendete Transaktion (Pflichtauswahl)],1,FALSE)),"nein","ja")</f>
        <v>nein</v>
      </c>
      <c r="G964" t="s">
        <v>4654</v>
      </c>
    </row>
    <row r="965" spans="1:7" hidden="1">
      <c r="A965" t="s">
        <v>892</v>
      </c>
      <c r="B965" t="s">
        <v>6208</v>
      </c>
      <c r="C965" t="s">
        <v>852</v>
      </c>
      <c r="D965" s="12">
        <v>6</v>
      </c>
      <c r="E965" t="s">
        <v>792</v>
      </c>
      <c r="F965" t="str">
        <f>IF(ISERROR(VLOOKUP(Transaktionen[[#This Row],[Transaktionen]],BTT[Verwendete Transaktion (Pflichtauswahl)],1,FALSE)),"nein","ja")</f>
        <v>ja</v>
      </c>
    </row>
    <row r="966" spans="1:7" hidden="1">
      <c r="A966" t="s">
        <v>895</v>
      </c>
      <c r="B966" t="s">
        <v>6209</v>
      </c>
      <c r="C966" t="s">
        <v>852</v>
      </c>
      <c r="D966" s="12">
        <v>65</v>
      </c>
      <c r="E966" t="s">
        <v>4642</v>
      </c>
      <c r="F966" t="str">
        <f>IF(ISERROR(VLOOKUP(Transaktionen[[#This Row],[Transaktionen]],BTT[Verwendete Transaktion (Pflichtauswahl)],1,FALSE)),"nein","ja")</f>
        <v>ja</v>
      </c>
    </row>
    <row r="967" spans="1:7" hidden="1">
      <c r="A967" t="s">
        <v>6210</v>
      </c>
      <c r="B967" t="s">
        <v>6211</v>
      </c>
      <c r="C967" t="s">
        <v>852</v>
      </c>
      <c r="D967" s="12" t="s">
        <v>792</v>
      </c>
      <c r="E967" t="s">
        <v>792</v>
      </c>
      <c r="F967" t="str">
        <f>IF(ISERROR(VLOOKUP(Transaktionen[[#This Row],[Transaktionen]],BTT[Verwendete Transaktion (Pflichtauswahl)],1,FALSE)),"nein","ja")</f>
        <v>nein</v>
      </c>
      <c r="G967" t="s">
        <v>4654</v>
      </c>
    </row>
    <row r="968" spans="1:7" hidden="1">
      <c r="A968" t="s">
        <v>900</v>
      </c>
      <c r="B968" t="s">
        <v>6212</v>
      </c>
      <c r="C968" t="s">
        <v>852</v>
      </c>
      <c r="D968" s="12">
        <v>21699</v>
      </c>
      <c r="E968" t="s">
        <v>4642</v>
      </c>
      <c r="F968" t="str">
        <f>IF(ISERROR(VLOOKUP(Transaktionen[[#This Row],[Transaktionen]],BTT[Verwendete Transaktion (Pflichtauswahl)],1,FALSE)),"nein","ja")</f>
        <v>ja</v>
      </c>
    </row>
    <row r="969" spans="1:7" hidden="1">
      <c r="A969" t="s">
        <v>908</v>
      </c>
      <c r="B969" t="s">
        <v>6213</v>
      </c>
      <c r="C969" t="s">
        <v>852</v>
      </c>
      <c r="D969" s="12">
        <v>6</v>
      </c>
      <c r="E969" t="s">
        <v>4642</v>
      </c>
      <c r="F969" t="str">
        <f>IF(ISERROR(VLOOKUP(Transaktionen[[#This Row],[Transaktionen]],BTT[Verwendete Transaktion (Pflichtauswahl)],1,FALSE)),"nein","ja")</f>
        <v>ja</v>
      </c>
    </row>
    <row r="970" spans="1:7" hidden="1">
      <c r="A970" t="s">
        <v>913</v>
      </c>
      <c r="B970" t="s">
        <v>6214</v>
      </c>
      <c r="C970" t="s">
        <v>852</v>
      </c>
      <c r="D970" s="12">
        <v>39830</v>
      </c>
      <c r="E970" t="s">
        <v>4642</v>
      </c>
      <c r="F970" t="str">
        <f>IF(ISERROR(VLOOKUP(Transaktionen[[#This Row],[Transaktionen]],BTT[Verwendete Transaktion (Pflichtauswahl)],1,FALSE)),"nein","ja")</f>
        <v>ja</v>
      </c>
    </row>
    <row r="971" spans="1:7" hidden="1">
      <c r="A971" t="s">
        <v>6215</v>
      </c>
      <c r="B971" t="s">
        <v>6216</v>
      </c>
      <c r="C971" t="s">
        <v>852</v>
      </c>
      <c r="D971" s="12" t="s">
        <v>792</v>
      </c>
      <c r="E971" t="s">
        <v>792</v>
      </c>
      <c r="F971" t="str">
        <f>IF(ISERROR(VLOOKUP(Transaktionen[[#This Row],[Transaktionen]],BTT[Verwendete Transaktion (Pflichtauswahl)],1,FALSE)),"nein","ja")</f>
        <v>nein</v>
      </c>
      <c r="G971" t="s">
        <v>4654</v>
      </c>
    </row>
    <row r="972" spans="1:7" hidden="1">
      <c r="A972" t="s">
        <v>917</v>
      </c>
      <c r="B972" t="s">
        <v>6217</v>
      </c>
      <c r="C972" t="s">
        <v>852</v>
      </c>
      <c r="D972" s="12">
        <v>2453</v>
      </c>
      <c r="E972" t="s">
        <v>4642</v>
      </c>
      <c r="F972" t="str">
        <f>IF(ISERROR(VLOOKUP(Transaktionen[[#This Row],[Transaktionen]],BTT[Verwendete Transaktion (Pflichtauswahl)],1,FALSE)),"nein","ja")</f>
        <v>ja</v>
      </c>
    </row>
    <row r="973" spans="1:7" hidden="1">
      <c r="A973" t="s">
        <v>6218</v>
      </c>
      <c r="B973" t="s">
        <v>6219</v>
      </c>
      <c r="C973" t="s">
        <v>852</v>
      </c>
      <c r="D973" s="12" t="s">
        <v>792</v>
      </c>
      <c r="E973" t="s">
        <v>792</v>
      </c>
      <c r="F973" t="str">
        <f>IF(ISERROR(VLOOKUP(Transaktionen[[#This Row],[Transaktionen]],BTT[Verwendete Transaktion (Pflichtauswahl)],1,FALSE)),"nein","ja")</f>
        <v>nein</v>
      </c>
      <c r="G973" t="s">
        <v>4654</v>
      </c>
    </row>
    <row r="974" spans="1:7" hidden="1">
      <c r="A974" t="s">
        <v>6220</v>
      </c>
      <c r="B974" t="s">
        <v>6221</v>
      </c>
      <c r="C974" t="s">
        <v>1380</v>
      </c>
      <c r="D974" s="12" t="s">
        <v>792</v>
      </c>
      <c r="E974" t="s">
        <v>792</v>
      </c>
      <c r="F974" t="str">
        <f>IF(ISERROR(VLOOKUP(Transaktionen[[#This Row],[Transaktionen]],BTT[Verwendete Transaktion (Pflichtauswahl)],1,FALSE)),"nein","ja")</f>
        <v>nein</v>
      </c>
      <c r="G974" t="s">
        <v>6222</v>
      </c>
    </row>
    <row r="975" spans="1:7" hidden="1">
      <c r="A975" t="s">
        <v>923</v>
      </c>
      <c r="B975" t="s">
        <v>6223</v>
      </c>
      <c r="C975" t="s">
        <v>852</v>
      </c>
      <c r="D975" s="12">
        <v>1480</v>
      </c>
      <c r="E975" t="s">
        <v>4642</v>
      </c>
      <c r="F975" t="str">
        <f>IF(ISERROR(VLOOKUP(Transaktionen[[#This Row],[Transaktionen]],BTT[Verwendete Transaktion (Pflichtauswahl)],1,FALSE)),"nein","ja")</f>
        <v>ja</v>
      </c>
    </row>
    <row r="976" spans="1:7" hidden="1">
      <c r="A976" t="s">
        <v>6224</v>
      </c>
      <c r="B976" t="s">
        <v>6225</v>
      </c>
      <c r="C976" t="s">
        <v>852</v>
      </c>
      <c r="D976" s="12" t="s">
        <v>792</v>
      </c>
      <c r="E976" t="s">
        <v>792</v>
      </c>
      <c r="F976" t="str">
        <f>IF(ISERROR(VLOOKUP(Transaktionen[[#This Row],[Transaktionen]],BTT[Verwendete Transaktion (Pflichtauswahl)],1,FALSE)),"nein","ja")</f>
        <v>nein</v>
      </c>
      <c r="G976" t="s">
        <v>4654</v>
      </c>
    </row>
    <row r="977" spans="1:7" hidden="1">
      <c r="A977" t="s">
        <v>6226</v>
      </c>
      <c r="B977" t="s">
        <v>6227</v>
      </c>
      <c r="C977" t="s">
        <v>852</v>
      </c>
      <c r="D977" s="12" t="s">
        <v>792</v>
      </c>
      <c r="E977" t="s">
        <v>792</v>
      </c>
      <c r="F977" t="str">
        <f>IF(ISERROR(VLOOKUP(Transaktionen[[#This Row],[Transaktionen]],BTT[Verwendete Transaktion (Pflichtauswahl)],1,FALSE)),"nein","ja")</f>
        <v>nein</v>
      </c>
      <c r="G977" t="s">
        <v>4654</v>
      </c>
    </row>
    <row r="978" spans="1:7" hidden="1">
      <c r="A978" t="s">
        <v>927</v>
      </c>
      <c r="B978" t="s">
        <v>6228</v>
      </c>
      <c r="C978" t="s">
        <v>852</v>
      </c>
      <c r="D978" s="12">
        <v>1090</v>
      </c>
      <c r="E978" t="s">
        <v>4642</v>
      </c>
      <c r="F978" t="str">
        <f>IF(ISERROR(VLOOKUP(Transaktionen[[#This Row],[Transaktionen]],BTT[Verwendete Transaktion (Pflichtauswahl)],1,FALSE)),"nein","ja")</f>
        <v>ja</v>
      </c>
    </row>
    <row r="979" spans="1:7" hidden="1">
      <c r="A979" t="s">
        <v>6229</v>
      </c>
      <c r="B979" t="s">
        <v>6230</v>
      </c>
      <c r="C979" t="s">
        <v>852</v>
      </c>
      <c r="D979" s="12" t="s">
        <v>792</v>
      </c>
      <c r="E979" t="s">
        <v>792</v>
      </c>
      <c r="F979" t="str">
        <f>IF(ISERROR(VLOOKUP(Transaktionen[[#This Row],[Transaktionen]],BTT[Verwendete Transaktion (Pflichtauswahl)],1,FALSE)),"nein","ja")</f>
        <v>nein</v>
      </c>
      <c r="G979" t="s">
        <v>4654</v>
      </c>
    </row>
    <row r="980" spans="1:7" hidden="1">
      <c r="A980" t="s">
        <v>6231</v>
      </c>
      <c r="B980" t="s">
        <v>6232</v>
      </c>
      <c r="C980" t="s">
        <v>852</v>
      </c>
      <c r="D980" s="12" t="s">
        <v>792</v>
      </c>
      <c r="E980" t="s">
        <v>792</v>
      </c>
      <c r="F980" t="str">
        <f>IF(ISERROR(VLOOKUP(Transaktionen[[#This Row],[Transaktionen]],BTT[Verwendete Transaktion (Pflichtauswahl)],1,FALSE)),"nein","ja")</f>
        <v>nein</v>
      </c>
      <c r="G980" t="s">
        <v>4654</v>
      </c>
    </row>
    <row r="981" spans="1:7" hidden="1">
      <c r="A981" t="s">
        <v>6233</v>
      </c>
      <c r="B981" t="s">
        <v>6234</v>
      </c>
      <c r="C981" t="s">
        <v>852</v>
      </c>
      <c r="D981" s="12" t="s">
        <v>792</v>
      </c>
      <c r="E981" t="s">
        <v>792</v>
      </c>
      <c r="F981" t="str">
        <f>IF(ISERROR(VLOOKUP(Transaktionen[[#This Row],[Transaktionen]],BTT[Verwendete Transaktion (Pflichtauswahl)],1,FALSE)),"nein","ja")</f>
        <v>nein</v>
      </c>
      <c r="G981" t="s">
        <v>4654</v>
      </c>
    </row>
    <row r="982" spans="1:7" hidden="1">
      <c r="A982" t="s">
        <v>6235</v>
      </c>
      <c r="B982" t="s">
        <v>6236</v>
      </c>
      <c r="C982" t="s">
        <v>852</v>
      </c>
      <c r="D982" s="12" t="s">
        <v>792</v>
      </c>
      <c r="E982" t="s">
        <v>792</v>
      </c>
      <c r="F982" t="str">
        <f>IF(ISERROR(VLOOKUP(Transaktionen[[#This Row],[Transaktionen]],BTT[Verwendete Transaktion (Pflichtauswahl)],1,FALSE)),"nein","ja")</f>
        <v>nein</v>
      </c>
      <c r="G982" t="s">
        <v>4654</v>
      </c>
    </row>
    <row r="983" spans="1:7" hidden="1">
      <c r="A983" t="s">
        <v>929</v>
      </c>
      <c r="B983" t="s">
        <v>3115</v>
      </c>
      <c r="C983" t="s">
        <v>852</v>
      </c>
      <c r="D983" s="12">
        <v>880</v>
      </c>
      <c r="E983" t="s">
        <v>4642</v>
      </c>
      <c r="F983" t="str">
        <f>IF(ISERROR(VLOOKUP(Transaktionen[[#This Row],[Transaktionen]],BTT[Verwendete Transaktion (Pflichtauswahl)],1,FALSE)),"nein","ja")</f>
        <v>ja</v>
      </c>
    </row>
    <row r="984" spans="1:7" hidden="1">
      <c r="A984" t="s">
        <v>933</v>
      </c>
      <c r="B984" t="s">
        <v>6237</v>
      </c>
      <c r="C984" t="s">
        <v>852</v>
      </c>
      <c r="D984" s="12">
        <v>50</v>
      </c>
      <c r="E984" t="s">
        <v>4642</v>
      </c>
      <c r="F984" t="str">
        <f>IF(ISERROR(VLOOKUP(Transaktionen[[#This Row],[Transaktionen]],BTT[Verwendete Transaktion (Pflichtauswahl)],1,FALSE)),"nein","ja")</f>
        <v>ja</v>
      </c>
    </row>
    <row r="985" spans="1:7" hidden="1">
      <c r="A985" t="s">
        <v>6238</v>
      </c>
      <c r="B985" t="s">
        <v>6239</v>
      </c>
      <c r="C985" t="s">
        <v>737</v>
      </c>
      <c r="D985" s="12">
        <v>523</v>
      </c>
      <c r="E985" t="s">
        <v>4642</v>
      </c>
      <c r="F985" t="str">
        <f>IF(ISERROR(VLOOKUP(Transaktionen[[#This Row],[Transaktionen]],BTT[Verwendete Transaktion (Pflichtauswahl)],1,FALSE)),"nein","ja")</f>
        <v>nein</v>
      </c>
    </row>
    <row r="986" spans="1:7" hidden="1">
      <c r="A986" t="s">
        <v>6240</v>
      </c>
      <c r="B986" t="s">
        <v>6241</v>
      </c>
      <c r="C986" t="s">
        <v>737</v>
      </c>
      <c r="D986" s="12">
        <v>51069</v>
      </c>
      <c r="E986" t="s">
        <v>4642</v>
      </c>
      <c r="F986" t="str">
        <f>IF(ISERROR(VLOOKUP(Transaktionen[[#This Row],[Transaktionen]],BTT[Verwendete Transaktion (Pflichtauswahl)],1,FALSE)),"nein","ja")</f>
        <v>nein</v>
      </c>
    </row>
    <row r="987" spans="1:7" hidden="1">
      <c r="A987" t="s">
        <v>6242</v>
      </c>
      <c r="B987" t="s">
        <v>6243</v>
      </c>
      <c r="C987" t="s">
        <v>852</v>
      </c>
      <c r="D987" s="12" t="s">
        <v>792</v>
      </c>
      <c r="E987" t="s">
        <v>792</v>
      </c>
      <c r="F987" t="str">
        <f>IF(ISERROR(VLOOKUP(Transaktionen[[#This Row],[Transaktionen]],BTT[Verwendete Transaktion (Pflichtauswahl)],1,FALSE)),"nein","ja")</f>
        <v>nein</v>
      </c>
      <c r="G987" t="s">
        <v>4654</v>
      </c>
    </row>
    <row r="988" spans="1:7" hidden="1">
      <c r="A988" t="s">
        <v>6244</v>
      </c>
      <c r="B988" t="s">
        <v>6245</v>
      </c>
      <c r="C988" t="s">
        <v>852</v>
      </c>
      <c r="D988" s="12" t="s">
        <v>792</v>
      </c>
      <c r="E988" t="s">
        <v>792</v>
      </c>
      <c r="F988" t="str">
        <f>IF(ISERROR(VLOOKUP(Transaktionen[[#This Row],[Transaktionen]],BTT[Verwendete Transaktion (Pflichtauswahl)],1,FALSE)),"nein","ja")</f>
        <v>nein</v>
      </c>
      <c r="G988" t="s">
        <v>4654</v>
      </c>
    </row>
    <row r="989" spans="1:7" hidden="1">
      <c r="A989" t="s">
        <v>6246</v>
      </c>
      <c r="B989" t="s">
        <v>6247</v>
      </c>
      <c r="C989" t="s">
        <v>852</v>
      </c>
      <c r="D989" s="12" t="s">
        <v>792</v>
      </c>
      <c r="E989" t="s">
        <v>792</v>
      </c>
      <c r="F989" t="str">
        <f>IF(ISERROR(VLOOKUP(Transaktionen[[#This Row],[Transaktionen]],BTT[Verwendete Transaktion (Pflichtauswahl)],1,FALSE)),"nein","ja")</f>
        <v>nein</v>
      </c>
      <c r="G989" t="s">
        <v>4654</v>
      </c>
    </row>
    <row r="990" spans="1:7" hidden="1">
      <c r="A990" t="s">
        <v>937</v>
      </c>
      <c r="B990" t="s">
        <v>6247</v>
      </c>
      <c r="C990" t="s">
        <v>852</v>
      </c>
      <c r="D990" s="12">
        <v>40</v>
      </c>
      <c r="E990" t="s">
        <v>792</v>
      </c>
      <c r="F990" t="str">
        <f>IF(ISERROR(VLOOKUP(Transaktionen[[#This Row],[Transaktionen]],BTT[Verwendete Transaktion (Pflichtauswahl)],1,FALSE)),"nein","ja")</f>
        <v>ja</v>
      </c>
    </row>
    <row r="991" spans="1:7" hidden="1">
      <c r="A991" t="s">
        <v>939</v>
      </c>
      <c r="B991" t="s">
        <v>6247</v>
      </c>
      <c r="C991" t="s">
        <v>852</v>
      </c>
      <c r="D991" s="12">
        <v>40</v>
      </c>
      <c r="E991" t="s">
        <v>792</v>
      </c>
      <c r="F991" t="str">
        <f>IF(ISERROR(VLOOKUP(Transaktionen[[#This Row],[Transaktionen]],BTT[Verwendete Transaktion (Pflichtauswahl)],1,FALSE)),"nein","ja")</f>
        <v>ja</v>
      </c>
    </row>
    <row r="992" spans="1:7" hidden="1">
      <c r="A992" t="s">
        <v>6248</v>
      </c>
      <c r="B992" t="s">
        <v>6247</v>
      </c>
      <c r="C992" t="s">
        <v>852</v>
      </c>
      <c r="D992" s="12" t="s">
        <v>792</v>
      </c>
      <c r="E992" t="s">
        <v>792</v>
      </c>
      <c r="F992" t="str">
        <f>IF(ISERROR(VLOOKUP(Transaktionen[[#This Row],[Transaktionen]],BTT[Verwendete Transaktion (Pflichtauswahl)],1,FALSE)),"nein","ja")</f>
        <v>nein</v>
      </c>
      <c r="G992" t="s">
        <v>4654</v>
      </c>
    </row>
    <row r="993" spans="1:7" hidden="1">
      <c r="A993" t="s">
        <v>6249</v>
      </c>
      <c r="B993" t="s">
        <v>6247</v>
      </c>
      <c r="C993" t="s">
        <v>852</v>
      </c>
      <c r="D993" s="12" t="s">
        <v>792</v>
      </c>
      <c r="E993" t="s">
        <v>792</v>
      </c>
      <c r="F993" t="str">
        <f>IF(ISERROR(VLOOKUP(Transaktionen[[#This Row],[Transaktionen]],BTT[Verwendete Transaktion (Pflichtauswahl)],1,FALSE)),"nein","ja")</f>
        <v>nein</v>
      </c>
      <c r="G993" t="s">
        <v>4654</v>
      </c>
    </row>
    <row r="994" spans="1:7" hidden="1">
      <c r="A994" t="s">
        <v>6250</v>
      </c>
      <c r="B994" t="s">
        <v>6247</v>
      </c>
      <c r="C994" t="s">
        <v>852</v>
      </c>
      <c r="D994" s="12" t="s">
        <v>792</v>
      </c>
      <c r="E994" t="s">
        <v>792</v>
      </c>
      <c r="F994" t="str">
        <f>IF(ISERROR(VLOOKUP(Transaktionen[[#This Row],[Transaktionen]],BTT[Verwendete Transaktion (Pflichtauswahl)],1,FALSE)),"nein","ja")</f>
        <v>nein</v>
      </c>
      <c r="G994" t="s">
        <v>4654</v>
      </c>
    </row>
    <row r="995" spans="1:7" hidden="1">
      <c r="A995" t="s">
        <v>6251</v>
      </c>
      <c r="B995" t="s">
        <v>6247</v>
      </c>
      <c r="C995" t="s">
        <v>852</v>
      </c>
      <c r="D995" s="12" t="s">
        <v>792</v>
      </c>
      <c r="E995" t="s">
        <v>792</v>
      </c>
      <c r="F995" t="str">
        <f>IF(ISERROR(VLOOKUP(Transaktionen[[#This Row],[Transaktionen]],BTT[Verwendete Transaktion (Pflichtauswahl)],1,FALSE)),"nein","ja")</f>
        <v>nein</v>
      </c>
      <c r="G995" t="s">
        <v>4654</v>
      </c>
    </row>
    <row r="996" spans="1:7" hidden="1">
      <c r="A996" t="s">
        <v>941</v>
      </c>
      <c r="B996" t="s">
        <v>6247</v>
      </c>
      <c r="C996" t="s">
        <v>852</v>
      </c>
      <c r="D996" s="12">
        <v>20</v>
      </c>
      <c r="E996" t="s">
        <v>792</v>
      </c>
      <c r="F996" t="str">
        <f>IF(ISERROR(VLOOKUP(Transaktionen[[#This Row],[Transaktionen]],BTT[Verwendete Transaktion (Pflichtauswahl)],1,FALSE)),"nein","ja")</f>
        <v>ja</v>
      </c>
    </row>
    <row r="997" spans="1:7" hidden="1">
      <c r="A997" t="s">
        <v>6252</v>
      </c>
      <c r="B997" t="s">
        <v>6247</v>
      </c>
      <c r="C997" t="s">
        <v>852</v>
      </c>
      <c r="D997" s="12" t="s">
        <v>792</v>
      </c>
      <c r="E997" t="s">
        <v>792</v>
      </c>
      <c r="F997" t="str">
        <f>IF(ISERROR(VLOOKUP(Transaktionen[[#This Row],[Transaktionen]],BTT[Verwendete Transaktion (Pflichtauswahl)],1,FALSE)),"nein","ja")</f>
        <v>nein</v>
      </c>
      <c r="G997" t="s">
        <v>4654</v>
      </c>
    </row>
    <row r="998" spans="1:7" hidden="1">
      <c r="A998" t="s">
        <v>943</v>
      </c>
      <c r="B998" t="s">
        <v>6253</v>
      </c>
      <c r="C998" t="s">
        <v>852</v>
      </c>
      <c r="D998" s="12">
        <v>320</v>
      </c>
      <c r="E998" t="s">
        <v>4642</v>
      </c>
      <c r="F998" t="str">
        <f>IF(ISERROR(VLOOKUP(Transaktionen[[#This Row],[Transaktionen]],BTT[Verwendete Transaktion (Pflichtauswahl)],1,FALSE)),"nein","ja")</f>
        <v>ja</v>
      </c>
    </row>
    <row r="999" spans="1:7" hidden="1">
      <c r="A999" t="s">
        <v>945</v>
      </c>
      <c r="B999" t="s">
        <v>6254</v>
      </c>
      <c r="C999" t="s">
        <v>852</v>
      </c>
      <c r="D999" s="12">
        <v>375</v>
      </c>
      <c r="E999" t="s">
        <v>4642</v>
      </c>
      <c r="F999" t="str">
        <f>IF(ISERROR(VLOOKUP(Transaktionen[[#This Row],[Transaktionen]],BTT[Verwendete Transaktion (Pflichtauswahl)],1,FALSE)),"nein","ja")</f>
        <v>ja</v>
      </c>
    </row>
    <row r="1000" spans="1:7" hidden="1">
      <c r="A1000" t="s">
        <v>948</v>
      </c>
      <c r="B1000" t="s">
        <v>6255</v>
      </c>
      <c r="C1000" t="s">
        <v>852</v>
      </c>
      <c r="D1000" s="12">
        <v>8418</v>
      </c>
      <c r="E1000" t="s">
        <v>4642</v>
      </c>
      <c r="F1000" t="str">
        <f>IF(ISERROR(VLOOKUP(Transaktionen[[#This Row],[Transaktionen]],BTT[Verwendete Transaktion (Pflichtauswahl)],1,FALSE)),"nein","ja")</f>
        <v>ja</v>
      </c>
    </row>
    <row r="1001" spans="1:7" hidden="1">
      <c r="A1001" t="s">
        <v>952</v>
      </c>
      <c r="B1001" t="s">
        <v>6256</v>
      </c>
      <c r="C1001" t="s">
        <v>852</v>
      </c>
      <c r="D1001" s="12">
        <v>7877</v>
      </c>
      <c r="E1001" t="s">
        <v>4642</v>
      </c>
      <c r="F1001" t="str">
        <f>IF(ISERROR(VLOOKUP(Transaktionen[[#This Row],[Transaktionen]],BTT[Verwendete Transaktion (Pflichtauswahl)],1,FALSE)),"nein","ja")</f>
        <v>ja</v>
      </c>
    </row>
    <row r="1002" spans="1:7" hidden="1">
      <c r="A1002" t="s">
        <v>957</v>
      </c>
      <c r="B1002" t="s">
        <v>6257</v>
      </c>
      <c r="C1002" t="s">
        <v>852</v>
      </c>
      <c r="D1002" s="12">
        <v>22</v>
      </c>
      <c r="E1002" t="s">
        <v>4642</v>
      </c>
      <c r="F1002" t="str">
        <f>IF(ISERROR(VLOOKUP(Transaktionen[[#This Row],[Transaktionen]],BTT[Verwendete Transaktion (Pflichtauswahl)],1,FALSE)),"nein","ja")</f>
        <v>ja</v>
      </c>
    </row>
    <row r="1003" spans="1:7" hidden="1">
      <c r="A1003" t="s">
        <v>6258</v>
      </c>
      <c r="B1003" t="s">
        <v>6259</v>
      </c>
      <c r="C1003" t="s">
        <v>852</v>
      </c>
      <c r="D1003" s="12" t="s">
        <v>792</v>
      </c>
      <c r="E1003" t="s">
        <v>792</v>
      </c>
      <c r="F1003" t="str">
        <f>IF(ISERROR(VLOOKUP(Transaktionen[[#This Row],[Transaktionen]],BTT[Verwendete Transaktion (Pflichtauswahl)],1,FALSE)),"nein","ja")</f>
        <v>nein</v>
      </c>
      <c r="G1003" t="s">
        <v>4654</v>
      </c>
    </row>
    <row r="1004" spans="1:7" hidden="1">
      <c r="A1004" t="s">
        <v>961</v>
      </c>
      <c r="B1004" t="s">
        <v>6260</v>
      </c>
      <c r="C1004" t="s">
        <v>852</v>
      </c>
      <c r="D1004" s="12">
        <v>5</v>
      </c>
      <c r="E1004" t="s">
        <v>4642</v>
      </c>
      <c r="F1004" t="str">
        <f>IF(ISERROR(VLOOKUP(Transaktionen[[#This Row],[Transaktionen]],BTT[Verwendete Transaktion (Pflichtauswahl)],1,FALSE)),"nein","ja")</f>
        <v>ja</v>
      </c>
    </row>
    <row r="1005" spans="1:7" hidden="1">
      <c r="A1005" t="s">
        <v>965</v>
      </c>
      <c r="B1005" t="s">
        <v>6261</v>
      </c>
      <c r="C1005" t="s">
        <v>852</v>
      </c>
      <c r="D1005" s="12">
        <v>676</v>
      </c>
      <c r="E1005" t="s">
        <v>4642</v>
      </c>
      <c r="F1005" t="str">
        <f>IF(ISERROR(VLOOKUP(Transaktionen[[#This Row],[Transaktionen]],BTT[Verwendete Transaktion (Pflichtauswahl)],1,FALSE)),"nein","ja")</f>
        <v>ja</v>
      </c>
    </row>
    <row r="1006" spans="1:7" hidden="1">
      <c r="A1006" t="s">
        <v>6262</v>
      </c>
      <c r="B1006" t="s">
        <v>6263</v>
      </c>
      <c r="C1006" t="s">
        <v>852</v>
      </c>
      <c r="D1006" s="12" t="s">
        <v>792</v>
      </c>
      <c r="E1006" t="s">
        <v>792</v>
      </c>
      <c r="F1006" t="str">
        <f>IF(ISERROR(VLOOKUP(Transaktionen[[#This Row],[Transaktionen]],BTT[Verwendete Transaktion (Pflichtauswahl)],1,FALSE)),"nein","ja")</f>
        <v>nein</v>
      </c>
      <c r="G1006" t="s">
        <v>4654</v>
      </c>
    </row>
    <row r="1007" spans="1:7" hidden="1">
      <c r="A1007" t="s">
        <v>969</v>
      </c>
      <c r="B1007" t="s">
        <v>6264</v>
      </c>
      <c r="C1007" t="s">
        <v>852</v>
      </c>
      <c r="D1007" s="12">
        <v>151266</v>
      </c>
      <c r="E1007" t="s">
        <v>4642</v>
      </c>
      <c r="F1007" t="str">
        <f>IF(ISERROR(VLOOKUP(Transaktionen[[#This Row],[Transaktionen]],BTT[Verwendete Transaktion (Pflichtauswahl)],1,FALSE)),"nein","ja")</f>
        <v>ja</v>
      </c>
    </row>
    <row r="1008" spans="1:7" hidden="1">
      <c r="A1008" t="s">
        <v>975</v>
      </c>
      <c r="B1008" t="s">
        <v>6265</v>
      </c>
      <c r="C1008" t="s">
        <v>852</v>
      </c>
      <c r="D1008" s="12">
        <v>331614</v>
      </c>
      <c r="E1008" t="s">
        <v>4642</v>
      </c>
      <c r="F1008" t="str">
        <f>IF(ISERROR(VLOOKUP(Transaktionen[[#This Row],[Transaktionen]],BTT[Verwendete Transaktion (Pflichtauswahl)],1,FALSE)),"nein","ja")</f>
        <v>ja</v>
      </c>
    </row>
    <row r="1009" spans="1:7" hidden="1">
      <c r="A1009" t="s">
        <v>984</v>
      </c>
      <c r="B1009" t="s">
        <v>6266</v>
      </c>
      <c r="C1009" t="s">
        <v>852</v>
      </c>
      <c r="D1009" s="12">
        <v>307191</v>
      </c>
      <c r="E1009" t="s">
        <v>4642</v>
      </c>
      <c r="F1009" t="str">
        <f>IF(ISERROR(VLOOKUP(Transaktionen[[#This Row],[Transaktionen]],BTT[Verwendete Transaktion (Pflichtauswahl)],1,FALSE)),"nein","ja")</f>
        <v>ja</v>
      </c>
    </row>
    <row r="1010" spans="1:7" hidden="1">
      <c r="A1010" t="s">
        <v>992</v>
      </c>
      <c r="B1010" t="s">
        <v>5444</v>
      </c>
      <c r="C1010" t="s">
        <v>852</v>
      </c>
      <c r="D1010" s="12">
        <v>116</v>
      </c>
      <c r="E1010" t="s">
        <v>792</v>
      </c>
      <c r="F1010" t="str">
        <f>IF(ISERROR(VLOOKUP(Transaktionen[[#This Row],[Transaktionen]],BTT[Verwendete Transaktion (Pflichtauswahl)],1,FALSE)),"nein","ja")</f>
        <v>ja</v>
      </c>
    </row>
    <row r="1011" spans="1:7" hidden="1">
      <c r="A1011" t="s">
        <v>995</v>
      </c>
      <c r="B1011" t="s">
        <v>994</v>
      </c>
      <c r="C1011" t="s">
        <v>852</v>
      </c>
      <c r="D1011" s="12">
        <v>145</v>
      </c>
      <c r="E1011" t="s">
        <v>4642</v>
      </c>
      <c r="F1011" t="str">
        <f>IF(ISERROR(VLOOKUP(Transaktionen[[#This Row],[Transaktionen]],BTT[Verwendete Transaktion (Pflichtauswahl)],1,FALSE)),"nein","ja")</f>
        <v>ja</v>
      </c>
    </row>
    <row r="1012" spans="1:7" hidden="1">
      <c r="A1012" t="s">
        <v>999</v>
      </c>
      <c r="B1012" t="s">
        <v>6267</v>
      </c>
      <c r="C1012" t="s">
        <v>852</v>
      </c>
      <c r="D1012" s="12">
        <v>2253</v>
      </c>
      <c r="E1012" t="s">
        <v>4642</v>
      </c>
      <c r="F1012" t="str">
        <f>IF(ISERROR(VLOOKUP(Transaktionen[[#This Row],[Transaktionen]],BTT[Verwendete Transaktion (Pflichtauswahl)],1,FALSE)),"nein","ja")</f>
        <v>ja</v>
      </c>
    </row>
    <row r="1013" spans="1:7" hidden="1">
      <c r="A1013" t="s">
        <v>1002</v>
      </c>
      <c r="B1013" t="s">
        <v>6268</v>
      </c>
      <c r="C1013" t="s">
        <v>852</v>
      </c>
      <c r="D1013" s="12">
        <v>376</v>
      </c>
      <c r="E1013" t="s">
        <v>4642</v>
      </c>
      <c r="F1013" t="str">
        <f>IF(ISERROR(VLOOKUP(Transaktionen[[#This Row],[Transaktionen]],BTT[Verwendete Transaktion (Pflichtauswahl)],1,FALSE)),"nein","ja")</f>
        <v>ja</v>
      </c>
    </row>
    <row r="1014" spans="1:7" hidden="1">
      <c r="A1014" t="s">
        <v>1005</v>
      </c>
      <c r="B1014" t="s">
        <v>6269</v>
      </c>
      <c r="C1014" t="s">
        <v>852</v>
      </c>
      <c r="D1014" s="12">
        <v>29427</v>
      </c>
      <c r="E1014" t="s">
        <v>4642</v>
      </c>
      <c r="F1014" t="str">
        <f>IF(ISERROR(VLOOKUP(Transaktionen[[#This Row],[Transaktionen]],BTT[Verwendete Transaktion (Pflichtauswahl)],1,FALSE)),"nein","ja")</f>
        <v>ja</v>
      </c>
    </row>
    <row r="1015" spans="1:7" hidden="1">
      <c r="A1015" t="s">
        <v>6270</v>
      </c>
      <c r="B1015" t="s">
        <v>6271</v>
      </c>
      <c r="C1015" t="s">
        <v>852</v>
      </c>
      <c r="D1015" s="12" t="s">
        <v>792</v>
      </c>
      <c r="E1015" t="s">
        <v>792</v>
      </c>
      <c r="F1015" t="str">
        <f>IF(ISERROR(VLOOKUP(Transaktionen[[#This Row],[Transaktionen]],BTT[Verwendete Transaktion (Pflichtauswahl)],1,FALSE)),"nein","ja")</f>
        <v>nein</v>
      </c>
      <c r="G1015" t="s">
        <v>4654</v>
      </c>
    </row>
    <row r="1016" spans="1:7" hidden="1">
      <c r="A1016" t="s">
        <v>1010</v>
      </c>
      <c r="B1016" t="s">
        <v>6272</v>
      </c>
      <c r="C1016" t="s">
        <v>852</v>
      </c>
      <c r="D1016" s="12">
        <v>281</v>
      </c>
      <c r="E1016" t="s">
        <v>4642</v>
      </c>
      <c r="F1016" t="str">
        <f>IF(ISERROR(VLOOKUP(Transaktionen[[#This Row],[Transaktionen]],BTT[Verwendete Transaktion (Pflichtauswahl)],1,FALSE)),"nein","ja")</f>
        <v>ja</v>
      </c>
    </row>
    <row r="1017" spans="1:7" hidden="1">
      <c r="A1017" t="s">
        <v>6273</v>
      </c>
      <c r="B1017" t="s">
        <v>6274</v>
      </c>
      <c r="C1017" t="s">
        <v>852</v>
      </c>
      <c r="D1017" s="12" t="s">
        <v>792</v>
      </c>
      <c r="E1017" t="s">
        <v>792</v>
      </c>
      <c r="F1017" t="str">
        <f>IF(ISERROR(VLOOKUP(Transaktionen[[#This Row],[Transaktionen]],BTT[Verwendete Transaktion (Pflichtauswahl)],1,FALSE)),"nein","ja")</f>
        <v>nein</v>
      </c>
      <c r="G1017" t="s">
        <v>4654</v>
      </c>
    </row>
    <row r="1018" spans="1:7" hidden="1">
      <c r="A1018" t="s">
        <v>1012</v>
      </c>
      <c r="B1018" t="s">
        <v>6274</v>
      </c>
      <c r="C1018" t="s">
        <v>852</v>
      </c>
      <c r="D1018" s="12">
        <v>1150</v>
      </c>
      <c r="E1018" t="s">
        <v>792</v>
      </c>
      <c r="F1018" t="str">
        <f>IF(ISERROR(VLOOKUP(Transaktionen[[#This Row],[Transaktionen]],BTT[Verwendete Transaktion (Pflichtauswahl)],1,FALSE)),"nein","ja")</f>
        <v>ja</v>
      </c>
    </row>
    <row r="1019" spans="1:7" hidden="1">
      <c r="A1019" t="s">
        <v>1014</v>
      </c>
      <c r="B1019" t="s">
        <v>6274</v>
      </c>
      <c r="C1019" t="s">
        <v>852</v>
      </c>
      <c r="D1019" s="12">
        <v>210</v>
      </c>
      <c r="E1019" t="s">
        <v>792</v>
      </c>
      <c r="F1019" t="str">
        <f>IF(ISERROR(VLOOKUP(Transaktionen[[#This Row],[Transaktionen]],BTT[Verwendete Transaktion (Pflichtauswahl)],1,FALSE)),"nein","ja")</f>
        <v>ja</v>
      </c>
    </row>
    <row r="1020" spans="1:7" hidden="1">
      <c r="A1020" t="s">
        <v>1016</v>
      </c>
      <c r="B1020" t="s">
        <v>6274</v>
      </c>
      <c r="C1020" t="s">
        <v>852</v>
      </c>
      <c r="D1020" s="12">
        <v>360</v>
      </c>
      <c r="E1020" t="s">
        <v>792</v>
      </c>
      <c r="F1020" t="str">
        <f>IF(ISERROR(VLOOKUP(Transaktionen[[#This Row],[Transaktionen]],BTT[Verwendete Transaktion (Pflichtauswahl)],1,FALSE)),"nein","ja")</f>
        <v>ja</v>
      </c>
    </row>
    <row r="1021" spans="1:7" hidden="1">
      <c r="A1021" t="s">
        <v>1023</v>
      </c>
      <c r="B1021" t="s">
        <v>6275</v>
      </c>
      <c r="C1021" t="s">
        <v>852</v>
      </c>
      <c r="D1021" s="12">
        <v>66</v>
      </c>
      <c r="E1021" t="s">
        <v>4642</v>
      </c>
      <c r="F1021" t="str">
        <f>IF(ISERROR(VLOOKUP(Transaktionen[[#This Row],[Transaktionen]],BTT[Verwendete Transaktion (Pflichtauswahl)],1,FALSE)),"nein","ja")</f>
        <v>ja</v>
      </c>
    </row>
    <row r="1022" spans="1:7" hidden="1">
      <c r="A1022" t="s">
        <v>1026</v>
      </c>
      <c r="B1022" t="s">
        <v>6276</v>
      </c>
      <c r="C1022" t="s">
        <v>852</v>
      </c>
      <c r="D1022" s="12">
        <v>154</v>
      </c>
      <c r="E1022" t="s">
        <v>4642</v>
      </c>
      <c r="F1022" t="str">
        <f>IF(ISERROR(VLOOKUP(Transaktionen[[#This Row],[Transaktionen]],BTT[Verwendete Transaktion (Pflichtauswahl)],1,FALSE)),"nein","ja")</f>
        <v>ja</v>
      </c>
    </row>
    <row r="1023" spans="1:7" hidden="1">
      <c r="A1023" t="s">
        <v>6277</v>
      </c>
      <c r="B1023" t="s">
        <v>6278</v>
      </c>
      <c r="C1023" t="s">
        <v>3227</v>
      </c>
      <c r="D1023" s="12">
        <v>1421</v>
      </c>
      <c r="E1023" t="s">
        <v>4642</v>
      </c>
      <c r="F1023" t="str">
        <f>IF(ISERROR(VLOOKUP(Transaktionen[[#This Row],[Transaktionen]],BTT[Verwendete Transaktion (Pflichtauswahl)],1,FALSE)),"nein","ja")</f>
        <v>nein</v>
      </c>
    </row>
    <row r="1024" spans="1:7" hidden="1">
      <c r="A1024" t="s">
        <v>6279</v>
      </c>
      <c r="B1024" t="s">
        <v>6280</v>
      </c>
      <c r="C1024" t="s">
        <v>1732</v>
      </c>
      <c r="D1024" s="12" t="s">
        <v>792</v>
      </c>
      <c r="E1024" t="s">
        <v>792</v>
      </c>
      <c r="F1024" t="str">
        <f>IF(ISERROR(VLOOKUP(Transaktionen[[#This Row],[Transaktionen]],BTT[Verwendete Transaktion (Pflichtauswahl)],1,FALSE)),"nein","ja")</f>
        <v>nein</v>
      </c>
      <c r="G1024" t="s">
        <v>6281</v>
      </c>
    </row>
    <row r="1025" spans="1:7">
      <c r="A1025" t="s">
        <v>6282</v>
      </c>
      <c r="B1025" t="s">
        <v>6283</v>
      </c>
      <c r="C1025" t="s">
        <v>1732</v>
      </c>
      <c r="D1025" s="12">
        <v>2</v>
      </c>
      <c r="E1025" t="s">
        <v>4642</v>
      </c>
      <c r="F1025" t="str">
        <f>IF(ISERROR(VLOOKUP(Transaktionen[[#This Row],[Transaktionen]],BTT[Verwendete Transaktion (Pflichtauswahl)],1,FALSE)),"nein","ja")</f>
        <v>nein</v>
      </c>
      <c r="G1025" t="s">
        <v>6284</v>
      </c>
    </row>
    <row r="1026" spans="1:7" hidden="1">
      <c r="A1026" t="s">
        <v>6285</v>
      </c>
      <c r="B1026" t="s">
        <v>6286</v>
      </c>
      <c r="C1026" t="s">
        <v>1732</v>
      </c>
      <c r="D1026" s="12">
        <v>24</v>
      </c>
      <c r="E1026" t="s">
        <v>4642</v>
      </c>
      <c r="F1026" t="str">
        <f>IF(ISERROR(VLOOKUP(Transaktionen[[#This Row],[Transaktionen]],BTT[Verwendete Transaktion (Pflichtauswahl)],1,FALSE)),"nein","ja")</f>
        <v>nein</v>
      </c>
      <c r="G1026" t="s">
        <v>6284</v>
      </c>
    </row>
    <row r="1027" spans="1:7" hidden="1">
      <c r="A1027" t="s">
        <v>6287</v>
      </c>
      <c r="B1027" t="s">
        <v>6288</v>
      </c>
      <c r="C1027" t="s">
        <v>1088</v>
      </c>
      <c r="D1027" s="12">
        <v>161</v>
      </c>
      <c r="E1027" t="s">
        <v>4642</v>
      </c>
      <c r="F1027" t="str">
        <f>IF(ISERROR(VLOOKUP(Transaktionen[[#This Row],[Transaktionen]],BTT[Verwendete Transaktion (Pflichtauswahl)],1,FALSE)),"nein","ja")</f>
        <v>nein</v>
      </c>
      <c r="G1027" t="s">
        <v>6289</v>
      </c>
    </row>
    <row r="1028" spans="1:7" hidden="1">
      <c r="A1028" t="s">
        <v>6290</v>
      </c>
      <c r="B1028" t="s">
        <v>6291</v>
      </c>
      <c r="C1028" t="s">
        <v>1088</v>
      </c>
      <c r="D1028" s="12" t="s">
        <v>792</v>
      </c>
      <c r="E1028" t="s">
        <v>792</v>
      </c>
      <c r="F1028" t="str">
        <f>IF(ISERROR(VLOOKUP(Transaktionen[[#This Row],[Transaktionen]],BTT[Verwendete Transaktion (Pflichtauswahl)],1,FALSE)),"nein","ja")</f>
        <v>nein</v>
      </c>
      <c r="G1028" t="s">
        <v>6292</v>
      </c>
    </row>
    <row r="1029" spans="1:7" hidden="1">
      <c r="A1029" t="s">
        <v>6293</v>
      </c>
      <c r="B1029" t="s">
        <v>6294</v>
      </c>
      <c r="C1029" t="s">
        <v>1088</v>
      </c>
      <c r="D1029" s="12" t="s">
        <v>792</v>
      </c>
      <c r="E1029" t="s">
        <v>792</v>
      </c>
      <c r="F1029" t="str">
        <f>IF(ISERROR(VLOOKUP(Transaktionen[[#This Row],[Transaktionen]],BTT[Verwendete Transaktion (Pflichtauswahl)],1,FALSE)),"nein","ja")</f>
        <v>nein</v>
      </c>
      <c r="G1029" t="s">
        <v>6292</v>
      </c>
    </row>
    <row r="1030" spans="1:7" hidden="1">
      <c r="A1030" t="s">
        <v>6295</v>
      </c>
      <c r="B1030" t="s">
        <v>6296</v>
      </c>
      <c r="C1030" t="s">
        <v>1144</v>
      </c>
      <c r="D1030" s="12" t="s">
        <v>792</v>
      </c>
      <c r="E1030" t="s">
        <v>792</v>
      </c>
      <c r="F1030" t="str">
        <f>IF(ISERROR(VLOOKUP(Transaktionen[[#This Row],[Transaktionen]],BTT[Verwendete Transaktion (Pflichtauswahl)],1,FALSE)),"nein","ja")</f>
        <v>nein</v>
      </c>
      <c r="G1030" t="s">
        <v>4654</v>
      </c>
    </row>
    <row r="1031" spans="1:7" hidden="1">
      <c r="A1031" t="s">
        <v>6297</v>
      </c>
      <c r="B1031" t="s">
        <v>6298</v>
      </c>
      <c r="C1031" t="s">
        <v>737</v>
      </c>
      <c r="D1031" s="12">
        <v>42</v>
      </c>
      <c r="E1031" t="s">
        <v>792</v>
      </c>
      <c r="F1031" t="str">
        <f>IF(ISERROR(VLOOKUP(Transaktionen[[#This Row],[Transaktionen]],BTT[Verwendete Transaktion (Pflichtauswahl)],1,FALSE)),"nein","ja")</f>
        <v>nein</v>
      </c>
    </row>
    <row r="1032" spans="1:7" hidden="1">
      <c r="A1032" t="s">
        <v>6299</v>
      </c>
      <c r="B1032" t="s">
        <v>6300</v>
      </c>
      <c r="C1032" t="s">
        <v>737</v>
      </c>
      <c r="D1032" s="12">
        <v>843</v>
      </c>
      <c r="E1032" t="s">
        <v>4642</v>
      </c>
      <c r="F1032" t="str">
        <f>IF(ISERROR(VLOOKUP(Transaktionen[[#This Row],[Transaktionen]],BTT[Verwendete Transaktion (Pflichtauswahl)],1,FALSE)),"nein","ja")</f>
        <v>nein</v>
      </c>
    </row>
    <row r="1033" spans="1:7" hidden="1">
      <c r="A1033" t="s">
        <v>6301</v>
      </c>
      <c r="B1033" t="s">
        <v>6302</v>
      </c>
      <c r="C1033" t="s">
        <v>737</v>
      </c>
      <c r="D1033" s="12" t="s">
        <v>792</v>
      </c>
      <c r="E1033" t="s">
        <v>792</v>
      </c>
      <c r="F1033" t="str">
        <f>IF(ISERROR(VLOOKUP(Transaktionen[[#This Row],[Transaktionen]],BTT[Verwendete Transaktion (Pflichtauswahl)],1,FALSE)),"nein","ja")</f>
        <v>nein</v>
      </c>
      <c r="G1033" t="s">
        <v>4654</v>
      </c>
    </row>
    <row r="1034" spans="1:7" hidden="1">
      <c r="A1034" t="s">
        <v>6303</v>
      </c>
      <c r="B1034" t="s">
        <v>6304</v>
      </c>
      <c r="C1034" t="s">
        <v>737</v>
      </c>
      <c r="D1034" s="12">
        <v>48094</v>
      </c>
      <c r="E1034" t="s">
        <v>4642</v>
      </c>
      <c r="F1034" t="str">
        <f>IF(ISERROR(VLOOKUP(Transaktionen[[#This Row],[Transaktionen]],BTT[Verwendete Transaktion (Pflichtauswahl)],1,FALSE)),"nein","ja")</f>
        <v>nein</v>
      </c>
    </row>
    <row r="1035" spans="1:7" hidden="1">
      <c r="A1035" t="s">
        <v>6305</v>
      </c>
      <c r="B1035" t="s">
        <v>6306</v>
      </c>
      <c r="C1035" t="s">
        <v>737</v>
      </c>
      <c r="D1035" s="12" t="s">
        <v>792</v>
      </c>
      <c r="E1035" t="s">
        <v>792</v>
      </c>
      <c r="F1035" t="str">
        <f>IF(ISERROR(VLOOKUP(Transaktionen[[#This Row],[Transaktionen]],BTT[Verwendete Transaktion (Pflichtauswahl)],1,FALSE)),"nein","ja")</f>
        <v>nein</v>
      </c>
      <c r="G1035" t="s">
        <v>4654</v>
      </c>
    </row>
    <row r="1036" spans="1:7" hidden="1">
      <c r="A1036" t="s">
        <v>6307</v>
      </c>
      <c r="B1036" t="s">
        <v>6308</v>
      </c>
      <c r="C1036" t="s">
        <v>737</v>
      </c>
      <c r="D1036" s="12">
        <v>48</v>
      </c>
      <c r="E1036" t="s">
        <v>792</v>
      </c>
      <c r="F1036" t="str">
        <f>IF(ISERROR(VLOOKUP(Transaktionen[[#This Row],[Transaktionen]],BTT[Verwendete Transaktion (Pflichtauswahl)],1,FALSE)),"nein","ja")</f>
        <v>nein</v>
      </c>
    </row>
    <row r="1037" spans="1:7" hidden="1">
      <c r="A1037" t="s">
        <v>6309</v>
      </c>
      <c r="B1037" t="s">
        <v>6310</v>
      </c>
      <c r="C1037" t="s">
        <v>737</v>
      </c>
      <c r="D1037" s="12">
        <v>66</v>
      </c>
      <c r="E1037" t="s">
        <v>4642</v>
      </c>
      <c r="F1037" t="str">
        <f>IF(ISERROR(VLOOKUP(Transaktionen[[#This Row],[Transaktionen]],BTT[Verwendete Transaktion (Pflichtauswahl)],1,FALSE)),"nein","ja")</f>
        <v>nein</v>
      </c>
    </row>
    <row r="1038" spans="1:7" hidden="1">
      <c r="A1038" t="s">
        <v>6311</v>
      </c>
      <c r="B1038" t="s">
        <v>6312</v>
      </c>
      <c r="C1038" t="s">
        <v>1861</v>
      </c>
      <c r="D1038" s="12">
        <v>19</v>
      </c>
      <c r="E1038" t="s">
        <v>4642</v>
      </c>
      <c r="F1038" t="str">
        <f>IF(ISERROR(VLOOKUP(Transaktionen[[#This Row],[Transaktionen]],BTT[Verwendete Transaktion (Pflichtauswahl)],1,FALSE)),"nein","ja")</f>
        <v>nein</v>
      </c>
      <c r="G1038" t="s">
        <v>6313</v>
      </c>
    </row>
    <row r="1039" spans="1:7" hidden="1">
      <c r="A1039" t="s">
        <v>6314</v>
      </c>
      <c r="B1039" t="s">
        <v>6315</v>
      </c>
      <c r="C1039" t="s">
        <v>1861</v>
      </c>
      <c r="D1039" s="12">
        <v>27</v>
      </c>
      <c r="E1039" t="s">
        <v>4642</v>
      </c>
      <c r="F1039" t="str">
        <f>IF(ISERROR(VLOOKUP(Transaktionen[[#This Row],[Transaktionen]],BTT[Verwendete Transaktion (Pflichtauswahl)],1,FALSE)),"nein","ja")</f>
        <v>nein</v>
      </c>
      <c r="G1039" t="s">
        <v>6313</v>
      </c>
    </row>
    <row r="1040" spans="1:7" hidden="1">
      <c r="A1040" t="s">
        <v>1035</v>
      </c>
      <c r="B1040" t="s">
        <v>792</v>
      </c>
      <c r="C1040" t="s">
        <v>5</v>
      </c>
      <c r="D1040" s="12">
        <v>258</v>
      </c>
      <c r="E1040" t="s">
        <v>4642</v>
      </c>
      <c r="F1040" t="str">
        <f>IF(ISERROR(VLOOKUP(Transaktionen[[#This Row],[Transaktionen]],BTT[Verwendete Transaktion (Pflichtauswahl)],1,FALSE)),"nein","ja")</f>
        <v>ja</v>
      </c>
    </row>
    <row r="1041" spans="1:7" hidden="1">
      <c r="A1041" t="s">
        <v>1611</v>
      </c>
      <c r="B1041" t="s">
        <v>6316</v>
      </c>
      <c r="C1041" t="s">
        <v>6317</v>
      </c>
      <c r="D1041" s="12">
        <v>669824</v>
      </c>
      <c r="E1041" t="s">
        <v>4642</v>
      </c>
      <c r="F1041" t="str">
        <f>IF(ISERROR(VLOOKUP(Transaktionen[[#This Row],[Transaktionen]],BTT[Verwendete Transaktion (Pflichtauswahl)],1,FALSE)),"nein","ja")</f>
        <v>nein</v>
      </c>
    </row>
    <row r="1042" spans="1:7" hidden="1">
      <c r="A1042" t="s">
        <v>1037</v>
      </c>
      <c r="B1042" t="s">
        <v>6318</v>
      </c>
      <c r="C1042" t="s">
        <v>1408</v>
      </c>
      <c r="D1042" s="12">
        <v>321</v>
      </c>
      <c r="E1042" t="s">
        <v>792</v>
      </c>
      <c r="F1042" t="str">
        <f>IF(ISERROR(VLOOKUP(Transaktionen[[#This Row],[Transaktionen]],BTT[Verwendete Transaktion (Pflichtauswahl)],1,FALSE)),"nein","ja")</f>
        <v>ja</v>
      </c>
    </row>
    <row r="1043" spans="1:7" hidden="1">
      <c r="A1043" t="s">
        <v>6319</v>
      </c>
      <c r="B1043" t="s">
        <v>6320</v>
      </c>
      <c r="C1043" t="s">
        <v>3227</v>
      </c>
      <c r="D1043" s="12" t="s">
        <v>792</v>
      </c>
      <c r="E1043" t="s">
        <v>792</v>
      </c>
      <c r="F1043" t="str">
        <f>IF(ISERROR(VLOOKUP(Transaktionen[[#This Row],[Transaktionen]],BTT[Verwendete Transaktion (Pflichtauswahl)],1,FALSE)),"nein","ja")</f>
        <v>nein</v>
      </c>
      <c r="G1043" t="s">
        <v>4654</v>
      </c>
    </row>
    <row r="1044" spans="1:7" hidden="1">
      <c r="A1044" t="s">
        <v>6321</v>
      </c>
      <c r="B1044" t="s">
        <v>6322</v>
      </c>
      <c r="C1044" t="s">
        <v>6317</v>
      </c>
      <c r="D1044" s="12">
        <v>933</v>
      </c>
      <c r="E1044" t="s">
        <v>4642</v>
      </c>
      <c r="F1044" t="str">
        <f>IF(ISERROR(VLOOKUP(Transaktionen[[#This Row],[Transaktionen]],BTT[Verwendete Transaktion (Pflichtauswahl)],1,FALSE)),"nein","ja")</f>
        <v>nein</v>
      </c>
    </row>
    <row r="1045" spans="1:7" hidden="1">
      <c r="A1045" t="s">
        <v>6323</v>
      </c>
      <c r="B1045" t="s">
        <v>6324</v>
      </c>
      <c r="C1045" t="s">
        <v>6317</v>
      </c>
      <c r="D1045" s="12">
        <v>450</v>
      </c>
      <c r="E1045" t="s">
        <v>4642</v>
      </c>
      <c r="F1045" t="str">
        <f>IF(ISERROR(VLOOKUP(Transaktionen[[#This Row],[Transaktionen]],BTT[Verwendete Transaktion (Pflichtauswahl)],1,FALSE)),"nein","ja")</f>
        <v>nein</v>
      </c>
    </row>
    <row r="1046" spans="1:7" hidden="1">
      <c r="A1046" t="s">
        <v>6325</v>
      </c>
      <c r="B1046" t="s">
        <v>6326</v>
      </c>
      <c r="C1046" t="s">
        <v>6317</v>
      </c>
      <c r="D1046" s="12">
        <v>618</v>
      </c>
      <c r="E1046" t="s">
        <v>4642</v>
      </c>
      <c r="F1046" t="str">
        <f>IF(ISERROR(VLOOKUP(Transaktionen[[#This Row],[Transaktionen]],BTT[Verwendete Transaktion (Pflichtauswahl)],1,FALSE)),"nein","ja")</f>
        <v>nein</v>
      </c>
    </row>
    <row r="1047" spans="1:7" hidden="1">
      <c r="A1047" t="s">
        <v>6327</v>
      </c>
      <c r="B1047" t="s">
        <v>6328</v>
      </c>
      <c r="C1047" t="s">
        <v>6317</v>
      </c>
      <c r="D1047" s="12">
        <v>60</v>
      </c>
      <c r="E1047" t="s">
        <v>4642</v>
      </c>
      <c r="F1047" t="str">
        <f>IF(ISERROR(VLOOKUP(Transaktionen[[#This Row],[Transaktionen]],BTT[Verwendete Transaktion (Pflichtauswahl)],1,FALSE)),"nein","ja")</f>
        <v>nein</v>
      </c>
    </row>
    <row r="1048" spans="1:7" hidden="1">
      <c r="A1048" t="s">
        <v>6329</v>
      </c>
      <c r="B1048" t="s">
        <v>6330</v>
      </c>
      <c r="C1048" t="s">
        <v>6317</v>
      </c>
      <c r="D1048" s="12" t="s">
        <v>792</v>
      </c>
      <c r="E1048" t="s">
        <v>792</v>
      </c>
      <c r="F1048" t="str">
        <f>IF(ISERROR(VLOOKUP(Transaktionen[[#This Row],[Transaktionen]],BTT[Verwendete Transaktion (Pflichtauswahl)],1,FALSE)),"nein","ja")</f>
        <v>nein</v>
      </c>
      <c r="G1048" t="s">
        <v>4654</v>
      </c>
    </row>
    <row r="1049" spans="1:7" hidden="1">
      <c r="A1049" t="s">
        <v>6331</v>
      </c>
      <c r="B1049" t="s">
        <v>6332</v>
      </c>
      <c r="C1049" t="s">
        <v>6317</v>
      </c>
      <c r="D1049" s="12">
        <v>20</v>
      </c>
      <c r="E1049" t="s">
        <v>4642</v>
      </c>
      <c r="F1049" t="str">
        <f>IF(ISERROR(VLOOKUP(Transaktionen[[#This Row],[Transaktionen]],BTT[Verwendete Transaktion (Pflichtauswahl)],1,FALSE)),"nein","ja")</f>
        <v>nein</v>
      </c>
    </row>
    <row r="1050" spans="1:7" hidden="1">
      <c r="A1050" t="s">
        <v>6333</v>
      </c>
      <c r="B1050" t="s">
        <v>6334</v>
      </c>
      <c r="C1050" t="s">
        <v>6317</v>
      </c>
      <c r="D1050" s="12">
        <v>2</v>
      </c>
      <c r="E1050" t="s">
        <v>792</v>
      </c>
      <c r="F1050" t="str">
        <f>IF(ISERROR(VLOOKUP(Transaktionen[[#This Row],[Transaktionen]],BTT[Verwendete Transaktion (Pflichtauswahl)],1,FALSE)),"nein","ja")</f>
        <v>nein</v>
      </c>
    </row>
    <row r="1051" spans="1:7" hidden="1">
      <c r="A1051" t="s">
        <v>6335</v>
      </c>
      <c r="B1051" t="s">
        <v>6336</v>
      </c>
      <c r="C1051" t="s">
        <v>6317</v>
      </c>
      <c r="D1051" s="12">
        <v>56</v>
      </c>
      <c r="E1051" t="s">
        <v>792</v>
      </c>
      <c r="F1051" t="str">
        <f>IF(ISERROR(VLOOKUP(Transaktionen[[#This Row],[Transaktionen]],BTT[Verwendete Transaktion (Pflichtauswahl)],1,FALSE)),"nein","ja")</f>
        <v>nein</v>
      </c>
    </row>
    <row r="1052" spans="1:7" hidden="1">
      <c r="A1052" t="s">
        <v>6337</v>
      </c>
      <c r="B1052" t="s">
        <v>6338</v>
      </c>
      <c r="C1052" t="s">
        <v>6317</v>
      </c>
      <c r="D1052" s="12">
        <v>28</v>
      </c>
      <c r="E1052" t="s">
        <v>792</v>
      </c>
      <c r="F1052" t="str">
        <f>IF(ISERROR(VLOOKUP(Transaktionen[[#This Row],[Transaktionen]],BTT[Verwendete Transaktion (Pflichtauswahl)],1,FALSE)),"nein","ja")</f>
        <v>nein</v>
      </c>
    </row>
    <row r="1053" spans="1:7" hidden="1">
      <c r="A1053" t="s">
        <v>6339</v>
      </c>
      <c r="B1053" t="s">
        <v>6340</v>
      </c>
      <c r="C1053" t="s">
        <v>6317</v>
      </c>
      <c r="D1053" s="12">
        <v>1122</v>
      </c>
      <c r="E1053" t="s">
        <v>4642</v>
      </c>
      <c r="F1053" t="str">
        <f>IF(ISERROR(VLOOKUP(Transaktionen[[#This Row],[Transaktionen]],BTT[Verwendete Transaktion (Pflichtauswahl)],1,FALSE)),"nein","ja")</f>
        <v>nein</v>
      </c>
    </row>
    <row r="1054" spans="1:7" hidden="1">
      <c r="A1054" t="s">
        <v>6341</v>
      </c>
      <c r="B1054" t="s">
        <v>6342</v>
      </c>
      <c r="C1054" t="s">
        <v>6317</v>
      </c>
      <c r="D1054" s="12">
        <v>272</v>
      </c>
      <c r="E1054" t="s">
        <v>4642</v>
      </c>
      <c r="F1054" t="str">
        <f>IF(ISERROR(VLOOKUP(Transaktionen[[#This Row],[Transaktionen]],BTT[Verwendete Transaktion (Pflichtauswahl)],1,FALSE)),"nein","ja")</f>
        <v>nein</v>
      </c>
    </row>
    <row r="1055" spans="1:7" hidden="1">
      <c r="A1055" t="s">
        <v>6343</v>
      </c>
      <c r="B1055" t="s">
        <v>6344</v>
      </c>
      <c r="C1055" t="s">
        <v>6317</v>
      </c>
      <c r="D1055" s="12">
        <v>3</v>
      </c>
      <c r="E1055" t="s">
        <v>4642</v>
      </c>
      <c r="F1055" t="str">
        <f>IF(ISERROR(VLOOKUP(Transaktionen[[#This Row],[Transaktionen]],BTT[Verwendete Transaktion (Pflichtauswahl)],1,FALSE)),"nein","ja")</f>
        <v>nein</v>
      </c>
    </row>
    <row r="1056" spans="1:7" hidden="1">
      <c r="A1056" t="s">
        <v>6345</v>
      </c>
      <c r="B1056" t="s">
        <v>6346</v>
      </c>
      <c r="C1056" t="s">
        <v>6347</v>
      </c>
      <c r="D1056" s="12">
        <v>6049</v>
      </c>
      <c r="E1056" t="s">
        <v>4642</v>
      </c>
      <c r="F1056" t="str">
        <f>IF(ISERROR(VLOOKUP(Transaktionen[[#This Row],[Transaktionen]],BTT[Verwendete Transaktion (Pflichtauswahl)],1,FALSE)),"nein","ja")</f>
        <v>nein</v>
      </c>
    </row>
    <row r="1057" spans="1:7" hidden="1">
      <c r="A1057" t="s">
        <v>6348</v>
      </c>
      <c r="B1057" t="s">
        <v>6349</v>
      </c>
      <c r="C1057" t="s">
        <v>6347</v>
      </c>
      <c r="D1057" s="12">
        <v>38</v>
      </c>
      <c r="E1057" t="s">
        <v>792</v>
      </c>
      <c r="F1057" t="str">
        <f>IF(ISERROR(VLOOKUP(Transaktionen[[#This Row],[Transaktionen]],BTT[Verwendete Transaktion (Pflichtauswahl)],1,FALSE)),"nein","ja")</f>
        <v>nein</v>
      </c>
    </row>
    <row r="1058" spans="1:7" hidden="1">
      <c r="A1058" t="s">
        <v>6350</v>
      </c>
      <c r="B1058" t="s">
        <v>6351</v>
      </c>
      <c r="C1058" t="s">
        <v>6347</v>
      </c>
      <c r="D1058" s="12">
        <v>18</v>
      </c>
      <c r="E1058" t="s">
        <v>4642</v>
      </c>
      <c r="F1058" t="str">
        <f>IF(ISERROR(VLOOKUP(Transaktionen[[#This Row],[Transaktionen]],BTT[Verwendete Transaktion (Pflichtauswahl)],1,FALSE)),"nein","ja")</f>
        <v>nein</v>
      </c>
    </row>
    <row r="1059" spans="1:7" hidden="1">
      <c r="A1059" t="s">
        <v>6352</v>
      </c>
      <c r="B1059" t="s">
        <v>6353</v>
      </c>
      <c r="C1059" t="s">
        <v>6347</v>
      </c>
      <c r="D1059" s="12">
        <v>8</v>
      </c>
      <c r="E1059" t="s">
        <v>4642</v>
      </c>
      <c r="F1059" t="str">
        <f>IF(ISERROR(VLOOKUP(Transaktionen[[#This Row],[Transaktionen]],BTT[Verwendete Transaktion (Pflichtauswahl)],1,FALSE)),"nein","ja")</f>
        <v>nein</v>
      </c>
    </row>
    <row r="1060" spans="1:7" hidden="1">
      <c r="A1060" t="s">
        <v>6354</v>
      </c>
      <c r="B1060" t="s">
        <v>6355</v>
      </c>
      <c r="C1060" t="s">
        <v>6347</v>
      </c>
      <c r="D1060" s="12">
        <v>58</v>
      </c>
      <c r="E1060" t="s">
        <v>4642</v>
      </c>
      <c r="F1060" t="str">
        <f>IF(ISERROR(VLOOKUP(Transaktionen[[#This Row],[Transaktionen]],BTT[Verwendete Transaktion (Pflichtauswahl)],1,FALSE)),"nein","ja")</f>
        <v>nein</v>
      </c>
    </row>
    <row r="1061" spans="1:7" hidden="1">
      <c r="A1061" t="s">
        <v>6356</v>
      </c>
      <c r="B1061" t="s">
        <v>6357</v>
      </c>
      <c r="C1061" t="s">
        <v>1732</v>
      </c>
      <c r="D1061" s="12">
        <v>15642</v>
      </c>
      <c r="E1061" t="s">
        <v>4642</v>
      </c>
      <c r="F1061" t="str">
        <f>IF(ISERROR(VLOOKUP(Transaktionen[[#This Row],[Transaktionen]],BTT[Verwendete Transaktion (Pflichtauswahl)],1,FALSE)),"nein","ja")</f>
        <v>nein</v>
      </c>
    </row>
    <row r="1062" spans="1:7" hidden="1">
      <c r="A1062" t="s">
        <v>6358</v>
      </c>
      <c r="B1062" t="s">
        <v>6359</v>
      </c>
      <c r="C1062" t="s">
        <v>1732</v>
      </c>
      <c r="D1062" s="12">
        <v>1653</v>
      </c>
      <c r="E1062" t="s">
        <v>4642</v>
      </c>
      <c r="F1062" t="str">
        <f>IF(ISERROR(VLOOKUP(Transaktionen[[#This Row],[Transaktionen]],BTT[Verwendete Transaktion (Pflichtauswahl)],1,FALSE)),"nein","ja")</f>
        <v>nein</v>
      </c>
    </row>
    <row r="1063" spans="1:7" hidden="1">
      <c r="A1063" t="s">
        <v>6360</v>
      </c>
      <c r="B1063" t="s">
        <v>6361</v>
      </c>
      <c r="C1063" t="s">
        <v>1732</v>
      </c>
      <c r="D1063" s="12">
        <v>10888</v>
      </c>
      <c r="E1063" t="s">
        <v>4642</v>
      </c>
      <c r="F1063" t="str">
        <f>IF(ISERROR(VLOOKUP(Transaktionen[[#This Row],[Transaktionen]],BTT[Verwendete Transaktion (Pflichtauswahl)],1,FALSE)),"nein","ja")</f>
        <v>nein</v>
      </c>
      <c r="G1063" t="s">
        <v>6362</v>
      </c>
    </row>
    <row r="1064" spans="1:7">
      <c r="A1064" t="s">
        <v>6363</v>
      </c>
      <c r="B1064" t="s">
        <v>6330</v>
      </c>
      <c r="C1064" t="s">
        <v>1732</v>
      </c>
      <c r="D1064" s="12">
        <v>6</v>
      </c>
      <c r="E1064" t="s">
        <v>4642</v>
      </c>
      <c r="F1064" t="str">
        <f>IF(ISERROR(VLOOKUP(Transaktionen[[#This Row],[Transaktionen]],BTT[Verwendete Transaktion (Pflichtauswahl)],1,FALSE)),"nein","ja")</f>
        <v>nein</v>
      </c>
      <c r="G1064" t="s">
        <v>6364</v>
      </c>
    </row>
    <row r="1065" spans="1:7" hidden="1">
      <c r="A1065" t="s">
        <v>6365</v>
      </c>
      <c r="B1065" t="s">
        <v>6366</v>
      </c>
      <c r="C1065" t="s">
        <v>1732</v>
      </c>
      <c r="D1065" s="12" t="s">
        <v>792</v>
      </c>
      <c r="E1065" t="s">
        <v>792</v>
      </c>
      <c r="F1065" t="str">
        <f>IF(ISERROR(VLOOKUP(Transaktionen[[#This Row],[Transaktionen]],BTT[Verwendete Transaktion (Pflichtauswahl)],1,FALSE)),"nein","ja")</f>
        <v>nein</v>
      </c>
      <c r="G1065" t="s">
        <v>6367</v>
      </c>
    </row>
    <row r="1066" spans="1:7" hidden="1">
      <c r="A1066" t="s">
        <v>6368</v>
      </c>
      <c r="B1066" t="s">
        <v>6369</v>
      </c>
      <c r="C1066" t="s">
        <v>3227</v>
      </c>
      <c r="D1066" s="12" t="s">
        <v>792</v>
      </c>
      <c r="E1066" t="s">
        <v>792</v>
      </c>
      <c r="F1066" t="str">
        <f>IF(ISERROR(VLOOKUP(Transaktionen[[#This Row],[Transaktionen]],BTT[Verwendete Transaktion (Pflichtauswahl)],1,FALSE)),"nein","ja")</f>
        <v>nein</v>
      </c>
      <c r="G1066" t="s">
        <v>4654</v>
      </c>
    </row>
    <row r="1067" spans="1:7" hidden="1">
      <c r="A1067" t="s">
        <v>6370</v>
      </c>
      <c r="B1067" t="s">
        <v>6371</v>
      </c>
      <c r="C1067" t="s">
        <v>3227</v>
      </c>
      <c r="D1067" s="12" t="s">
        <v>792</v>
      </c>
      <c r="E1067" t="s">
        <v>792</v>
      </c>
      <c r="F1067" t="str">
        <f>IF(ISERROR(VLOOKUP(Transaktionen[[#This Row],[Transaktionen]],BTT[Verwendete Transaktion (Pflichtauswahl)],1,FALSE)),"nein","ja")</f>
        <v>nein</v>
      </c>
      <c r="G1067" t="s">
        <v>4654</v>
      </c>
    </row>
    <row r="1068" spans="1:7" hidden="1">
      <c r="A1068" t="s">
        <v>6372</v>
      </c>
      <c r="B1068" t="s">
        <v>6373</v>
      </c>
      <c r="C1068" t="s">
        <v>6347</v>
      </c>
      <c r="D1068" s="12" t="s">
        <v>792</v>
      </c>
      <c r="E1068" t="s">
        <v>792</v>
      </c>
      <c r="F1068" t="str">
        <f>IF(ISERROR(VLOOKUP(Transaktionen[[#This Row],[Transaktionen]],BTT[Verwendete Transaktion (Pflichtauswahl)],1,FALSE)),"nein","ja")</f>
        <v>nein</v>
      </c>
      <c r="G1068" t="s">
        <v>4654</v>
      </c>
    </row>
    <row r="1069" spans="1:7" hidden="1">
      <c r="A1069" t="s">
        <v>6374</v>
      </c>
      <c r="B1069" t="s">
        <v>6375</v>
      </c>
      <c r="C1069" t="s">
        <v>6317</v>
      </c>
      <c r="D1069" s="12" t="s">
        <v>792</v>
      </c>
      <c r="E1069" t="s">
        <v>792</v>
      </c>
      <c r="F1069" t="str">
        <f>IF(ISERROR(VLOOKUP(Transaktionen[[#This Row],[Transaktionen]],BTT[Verwendete Transaktion (Pflichtauswahl)],1,FALSE)),"nein","ja")</f>
        <v>nein</v>
      </c>
      <c r="G1069" t="s">
        <v>4654</v>
      </c>
    </row>
    <row r="1070" spans="1:7" hidden="1">
      <c r="A1070" t="s">
        <v>6376</v>
      </c>
      <c r="B1070" t="s">
        <v>6377</v>
      </c>
      <c r="C1070" t="s">
        <v>6378</v>
      </c>
      <c r="D1070" s="12">
        <v>14438</v>
      </c>
      <c r="E1070" t="s">
        <v>4642</v>
      </c>
      <c r="F1070" t="str">
        <f>IF(ISERROR(VLOOKUP(Transaktionen[[#This Row],[Transaktionen]],BTT[Verwendete Transaktion (Pflichtauswahl)],1,FALSE)),"nein","ja")</f>
        <v>nein</v>
      </c>
    </row>
    <row r="1071" spans="1:7" hidden="1">
      <c r="A1071" t="s">
        <v>6379</v>
      </c>
      <c r="B1071" t="s">
        <v>6380</v>
      </c>
      <c r="C1071" t="s">
        <v>1732</v>
      </c>
      <c r="D1071" s="12">
        <v>644</v>
      </c>
      <c r="E1071" t="s">
        <v>6191</v>
      </c>
      <c r="F1071" t="str">
        <f>IF(ISERROR(VLOOKUP(Transaktionen[[#This Row],[Transaktionen]],BTT[Verwendete Transaktion (Pflichtauswahl)],1,FALSE)),"nein","ja")</f>
        <v>nein</v>
      </c>
      <c r="G1071" t="s">
        <v>5632</v>
      </c>
    </row>
    <row r="1072" spans="1:7" hidden="1">
      <c r="A1072" t="s">
        <v>6381</v>
      </c>
      <c r="B1072" t="s">
        <v>6382</v>
      </c>
      <c r="C1072" t="s">
        <v>5629</v>
      </c>
      <c r="D1072" s="12">
        <v>61090665</v>
      </c>
      <c r="E1072" t="s">
        <v>4642</v>
      </c>
      <c r="F1072" t="str">
        <f>IF(ISERROR(VLOOKUP(Transaktionen[[#This Row],[Transaktionen]],BTT[Verwendete Transaktion (Pflichtauswahl)],1,FALSE)),"nein","ja")</f>
        <v>nein</v>
      </c>
    </row>
    <row r="1073" spans="1:7" hidden="1">
      <c r="A1073" t="s">
        <v>1042</v>
      </c>
      <c r="B1073" t="s">
        <v>1040</v>
      </c>
      <c r="C1073" t="s">
        <v>1041</v>
      </c>
      <c r="D1073" s="12">
        <v>264</v>
      </c>
      <c r="E1073" t="s">
        <v>792</v>
      </c>
      <c r="F1073" t="str">
        <f>IF(ISERROR(VLOOKUP(Transaktionen[[#This Row],[Transaktionen]],BTT[Verwendete Transaktion (Pflichtauswahl)],1,FALSE)),"nein","ja")</f>
        <v>ja</v>
      </c>
    </row>
    <row r="1074" spans="1:7" hidden="1">
      <c r="A1074" t="s">
        <v>1045</v>
      </c>
      <c r="B1074" t="s">
        <v>1044</v>
      </c>
      <c r="C1074" t="s">
        <v>1041</v>
      </c>
      <c r="D1074" s="12">
        <v>194476</v>
      </c>
      <c r="E1074" t="s">
        <v>4642</v>
      </c>
      <c r="F1074" t="str">
        <f>IF(ISERROR(VLOOKUP(Transaktionen[[#This Row],[Transaktionen]],BTT[Verwendete Transaktion (Pflichtauswahl)],1,FALSE)),"nein","ja")</f>
        <v>ja</v>
      </c>
    </row>
    <row r="1075" spans="1:7" hidden="1">
      <c r="A1075" t="s">
        <v>1052</v>
      </c>
      <c r="B1075" t="s">
        <v>1051</v>
      </c>
      <c r="C1075" t="s">
        <v>1041</v>
      </c>
      <c r="D1075" s="12">
        <v>96685</v>
      </c>
      <c r="E1075" t="s">
        <v>4642</v>
      </c>
      <c r="F1075" t="str">
        <f>IF(ISERROR(VLOOKUP(Transaktionen[[#This Row],[Transaktionen]],BTT[Verwendete Transaktion (Pflichtauswahl)],1,FALSE)),"nein","ja")</f>
        <v>ja</v>
      </c>
    </row>
    <row r="1076" spans="1:7" hidden="1">
      <c r="A1076" t="s">
        <v>1056</v>
      </c>
      <c r="B1076" t="s">
        <v>1055</v>
      </c>
      <c r="C1076" t="s">
        <v>1041</v>
      </c>
      <c r="D1076" s="12">
        <v>9</v>
      </c>
      <c r="E1076" t="s">
        <v>4642</v>
      </c>
      <c r="F1076" t="str">
        <f>IF(ISERROR(VLOOKUP(Transaktionen[[#This Row],[Transaktionen]],BTT[Verwendete Transaktion (Pflichtauswahl)],1,FALSE)),"nein","ja")</f>
        <v>ja</v>
      </c>
    </row>
    <row r="1077" spans="1:7" hidden="1">
      <c r="A1077" t="s">
        <v>1060</v>
      </c>
      <c r="B1077" t="s">
        <v>1059</v>
      </c>
      <c r="C1077" t="s">
        <v>1041</v>
      </c>
      <c r="D1077" s="12">
        <v>201</v>
      </c>
      <c r="E1077" t="s">
        <v>4642</v>
      </c>
      <c r="F1077" t="str">
        <f>IF(ISERROR(VLOOKUP(Transaktionen[[#This Row],[Transaktionen]],BTT[Verwendete Transaktion (Pflichtauswahl)],1,FALSE)),"nein","ja")</f>
        <v>ja</v>
      </c>
    </row>
    <row r="1078" spans="1:7" hidden="1">
      <c r="A1078" t="s">
        <v>1064</v>
      </c>
      <c r="B1078" t="s">
        <v>1063</v>
      </c>
      <c r="C1078" t="s">
        <v>1041</v>
      </c>
      <c r="D1078" s="12">
        <v>1422</v>
      </c>
      <c r="E1078" t="s">
        <v>4642</v>
      </c>
      <c r="F1078" t="str">
        <f>IF(ISERROR(VLOOKUP(Transaktionen[[#This Row],[Transaktionen]],BTT[Verwendete Transaktion (Pflichtauswahl)],1,FALSE)),"nein","ja")</f>
        <v>ja</v>
      </c>
    </row>
    <row r="1079" spans="1:7" hidden="1">
      <c r="A1079" t="s">
        <v>1068</v>
      </c>
      <c r="B1079" t="s">
        <v>1067</v>
      </c>
      <c r="C1079" t="s">
        <v>1041</v>
      </c>
      <c r="D1079" s="12">
        <v>330</v>
      </c>
      <c r="E1079" t="s">
        <v>4642</v>
      </c>
      <c r="F1079" t="str">
        <f>IF(ISERROR(VLOOKUP(Transaktionen[[#This Row],[Transaktionen]],BTT[Verwendete Transaktion (Pflichtauswahl)],1,FALSE)),"nein","ja")</f>
        <v>ja</v>
      </c>
    </row>
    <row r="1080" spans="1:7" hidden="1">
      <c r="A1080" t="s">
        <v>1072</v>
      </c>
      <c r="B1080" t="s">
        <v>1071</v>
      </c>
      <c r="C1080" t="s">
        <v>1041</v>
      </c>
      <c r="D1080" s="12">
        <v>22624</v>
      </c>
      <c r="E1080" t="s">
        <v>4642</v>
      </c>
      <c r="F1080" t="str">
        <f>IF(ISERROR(VLOOKUP(Transaktionen[[#This Row],[Transaktionen]],BTT[Verwendete Transaktion (Pflichtauswahl)],1,FALSE)),"nein","ja")</f>
        <v>ja</v>
      </c>
    </row>
    <row r="1081" spans="1:7" hidden="1">
      <c r="A1081" t="s">
        <v>1076</v>
      </c>
      <c r="B1081" t="s">
        <v>1075</v>
      </c>
      <c r="C1081" t="s">
        <v>1041</v>
      </c>
      <c r="D1081" s="12">
        <v>887</v>
      </c>
      <c r="E1081" t="s">
        <v>4642</v>
      </c>
      <c r="F1081" t="str">
        <f>IF(ISERROR(VLOOKUP(Transaktionen[[#This Row],[Transaktionen]],BTT[Verwendete Transaktion (Pflichtauswahl)],1,FALSE)),"nein","ja")</f>
        <v>ja</v>
      </c>
    </row>
    <row r="1082" spans="1:7" hidden="1">
      <c r="A1082" t="s">
        <v>1080</v>
      </c>
      <c r="B1082" t="s">
        <v>1079</v>
      </c>
      <c r="C1082" t="s">
        <v>1041</v>
      </c>
      <c r="D1082" s="12">
        <v>2870</v>
      </c>
      <c r="E1082" t="s">
        <v>4642</v>
      </c>
      <c r="F1082" t="str">
        <f>IF(ISERROR(VLOOKUP(Transaktionen[[#This Row],[Transaktionen]],BTT[Verwendete Transaktion (Pflichtauswahl)],1,FALSE)),"nein","ja")</f>
        <v>ja</v>
      </c>
    </row>
    <row r="1083" spans="1:7" hidden="1">
      <c r="A1083" t="s">
        <v>1084</v>
      </c>
      <c r="B1083" t="s">
        <v>1083</v>
      </c>
      <c r="C1083" t="s">
        <v>1041</v>
      </c>
      <c r="D1083" s="12">
        <v>22103</v>
      </c>
      <c r="E1083" t="s">
        <v>4642</v>
      </c>
      <c r="F1083" t="str">
        <f>IF(ISERROR(VLOOKUP(Transaktionen[[#This Row],[Transaktionen]],BTT[Verwendete Transaktion (Pflichtauswahl)],1,FALSE)),"nein","ja")</f>
        <v>ja</v>
      </c>
    </row>
    <row r="1084" spans="1:7" hidden="1">
      <c r="A1084" t="s">
        <v>6383</v>
      </c>
      <c r="B1084" t="s">
        <v>6384</v>
      </c>
      <c r="C1084" t="s">
        <v>1041</v>
      </c>
      <c r="D1084" s="12">
        <v>1062</v>
      </c>
      <c r="E1084" t="s">
        <v>4642</v>
      </c>
      <c r="F1084" t="str">
        <f>IF(ISERROR(VLOOKUP(Transaktionen[[#This Row],[Transaktionen]],BTT[Verwendete Transaktion (Pflichtauswahl)],1,FALSE)),"nein","ja")</f>
        <v>nein</v>
      </c>
    </row>
    <row r="1085" spans="1:7" hidden="1">
      <c r="A1085" t="s">
        <v>6385</v>
      </c>
      <c r="B1085" t="s">
        <v>6386</v>
      </c>
      <c r="C1085" t="s">
        <v>1088</v>
      </c>
      <c r="D1085" s="12" t="s">
        <v>792</v>
      </c>
      <c r="E1085" t="s">
        <v>792</v>
      </c>
      <c r="F1085" t="str">
        <f>IF(ISERROR(VLOOKUP(Transaktionen[[#This Row],[Transaktionen]],BTT[Verwendete Transaktion (Pflichtauswahl)],1,FALSE)),"nein","ja")</f>
        <v>nein</v>
      </c>
      <c r="G1085" t="s">
        <v>6387</v>
      </c>
    </row>
    <row r="1086" spans="1:7" hidden="1">
      <c r="A1086" t="s">
        <v>6388</v>
      </c>
      <c r="B1086" t="s">
        <v>6389</v>
      </c>
      <c r="C1086" t="s">
        <v>1088</v>
      </c>
      <c r="D1086" s="12" t="s">
        <v>792</v>
      </c>
      <c r="E1086" t="s">
        <v>792</v>
      </c>
      <c r="F1086" t="str">
        <f>IF(ISERROR(VLOOKUP(Transaktionen[[#This Row],[Transaktionen]],BTT[Verwendete Transaktion (Pflichtauswahl)],1,FALSE)),"nein","ja")</f>
        <v>nein</v>
      </c>
      <c r="G1086" t="s">
        <v>6387</v>
      </c>
    </row>
    <row r="1087" spans="1:7" hidden="1">
      <c r="A1087" t="s">
        <v>1089</v>
      </c>
      <c r="B1087" t="s">
        <v>6390</v>
      </c>
      <c r="C1087" t="s">
        <v>1088</v>
      </c>
      <c r="D1087" s="12">
        <v>792</v>
      </c>
      <c r="E1087" t="s">
        <v>4642</v>
      </c>
      <c r="F1087" t="str">
        <f>IF(ISERROR(VLOOKUP(Transaktionen[[#This Row],[Transaktionen]],BTT[Verwendete Transaktion (Pflichtauswahl)],1,FALSE)),"nein","ja")</f>
        <v>ja</v>
      </c>
      <c r="G1087" t="s">
        <v>6387</v>
      </c>
    </row>
    <row r="1088" spans="1:7" hidden="1">
      <c r="A1088" t="s">
        <v>6391</v>
      </c>
      <c r="B1088" t="s">
        <v>6392</v>
      </c>
      <c r="C1088" t="s">
        <v>1088</v>
      </c>
      <c r="D1088" s="12">
        <v>206</v>
      </c>
      <c r="E1088" t="s">
        <v>4642</v>
      </c>
      <c r="F1088" t="str">
        <f>IF(ISERROR(VLOOKUP(Transaktionen[[#This Row],[Transaktionen]],BTT[Verwendete Transaktion (Pflichtauswahl)],1,FALSE)),"nein","ja")</f>
        <v>nein</v>
      </c>
      <c r="G1088" t="s">
        <v>6387</v>
      </c>
    </row>
    <row r="1089" spans="1:7" hidden="1">
      <c r="A1089" t="s">
        <v>6393</v>
      </c>
      <c r="B1089" t="s">
        <v>1101</v>
      </c>
      <c r="C1089" t="s">
        <v>1041</v>
      </c>
      <c r="D1089" s="12" t="s">
        <v>792</v>
      </c>
      <c r="E1089" t="s">
        <v>792</v>
      </c>
      <c r="F1089" t="str">
        <f>IF(ISERROR(VLOOKUP(Transaktionen[[#This Row],[Transaktionen]],BTT[Verwendete Transaktion (Pflichtauswahl)],1,FALSE)),"nein","ja")</f>
        <v>nein</v>
      </c>
      <c r="G1089" t="s">
        <v>4654</v>
      </c>
    </row>
    <row r="1090" spans="1:7" hidden="1">
      <c r="A1090" t="s">
        <v>1092</v>
      </c>
      <c r="B1090" t="s">
        <v>6394</v>
      </c>
      <c r="C1090" t="s">
        <v>1088</v>
      </c>
      <c r="D1090" s="12">
        <v>25491</v>
      </c>
      <c r="E1090" t="s">
        <v>4642</v>
      </c>
      <c r="F1090" t="str">
        <f>IF(ISERROR(VLOOKUP(Transaktionen[[#This Row],[Transaktionen]],BTT[Verwendete Transaktion (Pflichtauswahl)],1,FALSE)),"nein","ja")</f>
        <v>ja</v>
      </c>
      <c r="G1090" t="s">
        <v>6395</v>
      </c>
    </row>
    <row r="1091" spans="1:7" hidden="1">
      <c r="A1091" t="s">
        <v>6396</v>
      </c>
      <c r="B1091" t="s">
        <v>6397</v>
      </c>
      <c r="C1091" t="s">
        <v>1088</v>
      </c>
      <c r="D1091" s="12">
        <v>129</v>
      </c>
      <c r="E1091" t="s">
        <v>4642</v>
      </c>
      <c r="F1091" t="str">
        <f>IF(ISERROR(VLOOKUP(Transaktionen[[#This Row],[Transaktionen]],BTT[Verwendete Transaktion (Pflichtauswahl)],1,FALSE)),"nein","ja")</f>
        <v>nein</v>
      </c>
      <c r="G1091" t="s">
        <v>6398</v>
      </c>
    </row>
    <row r="1092" spans="1:7" hidden="1">
      <c r="A1092" t="s">
        <v>1098</v>
      </c>
      <c r="B1092" t="s">
        <v>1097</v>
      </c>
      <c r="C1092" t="s">
        <v>1041</v>
      </c>
      <c r="D1092" s="12">
        <v>218</v>
      </c>
      <c r="E1092" t="s">
        <v>4642</v>
      </c>
      <c r="F1092" t="str">
        <f>IF(ISERROR(VLOOKUP(Transaktionen[[#This Row],[Transaktionen]],BTT[Verwendete Transaktion (Pflichtauswahl)],1,FALSE)),"nein","ja")</f>
        <v>ja</v>
      </c>
    </row>
    <row r="1093" spans="1:7" hidden="1">
      <c r="A1093" t="s">
        <v>6399</v>
      </c>
      <c r="B1093" t="s">
        <v>6400</v>
      </c>
      <c r="C1093" t="s">
        <v>1041</v>
      </c>
      <c r="D1093" s="12">
        <v>22</v>
      </c>
      <c r="E1093" t="s">
        <v>4642</v>
      </c>
      <c r="F1093" t="str">
        <f>IF(ISERROR(VLOOKUP(Transaktionen[[#This Row],[Transaktionen]],BTT[Verwendete Transaktion (Pflichtauswahl)],1,FALSE)),"nein","ja")</f>
        <v>nein</v>
      </c>
    </row>
    <row r="1094" spans="1:7" hidden="1">
      <c r="A1094" t="s">
        <v>6401</v>
      </c>
      <c r="B1094" t="s">
        <v>6402</v>
      </c>
      <c r="C1094" t="s">
        <v>1041</v>
      </c>
      <c r="D1094" s="12">
        <v>22</v>
      </c>
      <c r="E1094" t="s">
        <v>4642</v>
      </c>
      <c r="F1094" t="str">
        <f>IF(ISERROR(VLOOKUP(Transaktionen[[#This Row],[Transaktionen]],BTT[Verwendete Transaktion (Pflichtauswahl)],1,FALSE)),"nein","ja")</f>
        <v>nein</v>
      </c>
    </row>
    <row r="1095" spans="1:7" hidden="1">
      <c r="A1095" t="s">
        <v>1102</v>
      </c>
      <c r="B1095" t="s">
        <v>1101</v>
      </c>
      <c r="C1095" t="s">
        <v>1041</v>
      </c>
      <c r="D1095" s="12">
        <v>71536</v>
      </c>
      <c r="E1095" t="s">
        <v>4642</v>
      </c>
      <c r="F1095" t="str">
        <f>IF(ISERROR(VLOOKUP(Transaktionen[[#This Row],[Transaktionen]],BTT[Verwendete Transaktion (Pflichtauswahl)],1,FALSE)),"nein","ja")</f>
        <v>ja</v>
      </c>
    </row>
    <row r="1096" spans="1:7" hidden="1">
      <c r="A1096" t="s">
        <v>1111</v>
      </c>
      <c r="B1096" t="s">
        <v>1110</v>
      </c>
      <c r="C1096" t="s">
        <v>1041</v>
      </c>
      <c r="D1096" s="12">
        <v>30</v>
      </c>
      <c r="E1096" t="s">
        <v>4642</v>
      </c>
      <c r="F1096" t="str">
        <f>IF(ISERROR(VLOOKUP(Transaktionen[[#This Row],[Transaktionen]],BTT[Verwendete Transaktion (Pflichtauswahl)],1,FALSE)),"nein","ja")</f>
        <v>ja</v>
      </c>
    </row>
    <row r="1097" spans="1:7" hidden="1">
      <c r="A1097" t="s">
        <v>1116</v>
      </c>
      <c r="B1097" t="s">
        <v>1115</v>
      </c>
      <c r="C1097" t="s">
        <v>1041</v>
      </c>
      <c r="D1097" s="12">
        <v>17085</v>
      </c>
      <c r="E1097" t="s">
        <v>4642</v>
      </c>
      <c r="F1097" t="str">
        <f>IF(ISERROR(VLOOKUP(Transaktionen[[#This Row],[Transaktionen]],BTT[Verwendete Transaktion (Pflichtauswahl)],1,FALSE)),"nein","ja")</f>
        <v>ja</v>
      </c>
    </row>
    <row r="1098" spans="1:7" hidden="1">
      <c r="A1098" t="s">
        <v>1120</v>
      </c>
      <c r="B1098" t="s">
        <v>1119</v>
      </c>
      <c r="C1098" t="s">
        <v>1041</v>
      </c>
      <c r="D1098" s="12" t="s">
        <v>792</v>
      </c>
      <c r="E1098" t="s">
        <v>792</v>
      </c>
      <c r="F1098" t="str">
        <f>IF(ISERROR(VLOOKUP(Transaktionen[[#This Row],[Transaktionen]],BTT[Verwendete Transaktion (Pflichtauswahl)],1,FALSE)),"nein","ja")</f>
        <v>ja</v>
      </c>
      <c r="G1098" t="s">
        <v>4654</v>
      </c>
    </row>
    <row r="1099" spans="1:7" hidden="1">
      <c r="A1099" t="s">
        <v>1125</v>
      </c>
      <c r="B1099" t="s">
        <v>1123</v>
      </c>
      <c r="C1099" t="s">
        <v>1041</v>
      </c>
      <c r="D1099" s="12">
        <v>30</v>
      </c>
      <c r="E1099" t="s">
        <v>792</v>
      </c>
      <c r="F1099" t="str">
        <f>IF(ISERROR(VLOOKUP(Transaktionen[[#This Row],[Transaktionen]],BTT[Verwendete Transaktion (Pflichtauswahl)],1,FALSE)),"nein","ja")</f>
        <v>ja</v>
      </c>
    </row>
    <row r="1100" spans="1:7" hidden="1">
      <c r="A1100" t="s">
        <v>6403</v>
      </c>
      <c r="B1100" t="s">
        <v>6404</v>
      </c>
      <c r="C1100" t="s">
        <v>1124</v>
      </c>
      <c r="D1100" s="12">
        <v>41</v>
      </c>
      <c r="E1100" t="s">
        <v>4642</v>
      </c>
      <c r="F1100" t="str">
        <f>IF(ISERROR(VLOOKUP(Transaktionen[[#This Row],[Transaktionen]],BTT[Verwendete Transaktion (Pflichtauswahl)],1,FALSE)),"nein","ja")</f>
        <v>nein</v>
      </c>
    </row>
    <row r="1101" spans="1:7" hidden="1">
      <c r="A1101" t="s">
        <v>1129</v>
      </c>
      <c r="B1101" t="s">
        <v>1128</v>
      </c>
      <c r="C1101" t="s">
        <v>1124</v>
      </c>
      <c r="D1101" s="12">
        <v>36</v>
      </c>
      <c r="E1101" t="s">
        <v>4642</v>
      </c>
      <c r="F1101" t="str">
        <f>IF(ISERROR(VLOOKUP(Transaktionen[[#This Row],[Transaktionen]],BTT[Verwendete Transaktion (Pflichtauswahl)],1,FALSE)),"nein","ja")</f>
        <v>ja</v>
      </c>
    </row>
    <row r="1102" spans="1:7" hidden="1">
      <c r="A1102" t="s">
        <v>6405</v>
      </c>
      <c r="B1102" t="s">
        <v>6406</v>
      </c>
      <c r="C1102" t="s">
        <v>1041</v>
      </c>
      <c r="D1102" s="12">
        <v>4</v>
      </c>
      <c r="E1102" t="s">
        <v>792</v>
      </c>
      <c r="F1102" t="str">
        <f>IF(ISERROR(VLOOKUP(Transaktionen[[#This Row],[Transaktionen]],BTT[Verwendete Transaktion (Pflichtauswahl)],1,FALSE)),"nein","ja")</f>
        <v>nein</v>
      </c>
    </row>
    <row r="1103" spans="1:7" hidden="1">
      <c r="A1103" t="s">
        <v>6407</v>
      </c>
      <c r="B1103" t="s">
        <v>6408</v>
      </c>
      <c r="C1103" t="s">
        <v>1041</v>
      </c>
      <c r="D1103" s="12">
        <v>42</v>
      </c>
      <c r="E1103" t="s">
        <v>792</v>
      </c>
      <c r="F1103" t="str">
        <f>IF(ISERROR(VLOOKUP(Transaktionen[[#This Row],[Transaktionen]],BTT[Verwendete Transaktion (Pflichtauswahl)],1,FALSE)),"nein","ja")</f>
        <v>nein</v>
      </c>
    </row>
    <row r="1104" spans="1:7" hidden="1">
      <c r="A1104" t="s">
        <v>6409</v>
      </c>
      <c r="B1104" t="s">
        <v>6410</v>
      </c>
      <c r="C1104" t="s">
        <v>2182</v>
      </c>
      <c r="D1104" s="12">
        <v>15</v>
      </c>
      <c r="E1104" t="s">
        <v>792</v>
      </c>
      <c r="F1104" t="str">
        <f>IF(ISERROR(VLOOKUP(Transaktionen[[#This Row],[Transaktionen]],BTT[Verwendete Transaktion (Pflichtauswahl)],1,FALSE)),"nein","ja")</f>
        <v>nein</v>
      </c>
    </row>
    <row r="1105" spans="1:7" hidden="1">
      <c r="A1105" t="s">
        <v>6411</v>
      </c>
      <c r="B1105" t="s">
        <v>6412</v>
      </c>
      <c r="C1105" t="s">
        <v>2182</v>
      </c>
      <c r="D1105" s="12" t="s">
        <v>792</v>
      </c>
      <c r="E1105" t="s">
        <v>792</v>
      </c>
      <c r="F1105" t="str">
        <f>IF(ISERROR(VLOOKUP(Transaktionen[[#This Row],[Transaktionen]],BTT[Verwendete Transaktion (Pflichtauswahl)],1,FALSE)),"nein","ja")</f>
        <v>nein</v>
      </c>
      <c r="G1105" t="s">
        <v>4654</v>
      </c>
    </row>
    <row r="1106" spans="1:7" hidden="1">
      <c r="A1106" t="s">
        <v>6413</v>
      </c>
      <c r="B1106" t="s">
        <v>6414</v>
      </c>
      <c r="C1106" t="s">
        <v>2182</v>
      </c>
      <c r="D1106" s="12">
        <v>8</v>
      </c>
      <c r="E1106" t="s">
        <v>4642</v>
      </c>
      <c r="F1106" t="str">
        <f>IF(ISERROR(VLOOKUP(Transaktionen[[#This Row],[Transaktionen]],BTT[Verwendete Transaktion (Pflichtauswahl)],1,FALSE)),"nein","ja")</f>
        <v>nein</v>
      </c>
    </row>
    <row r="1107" spans="1:7" hidden="1">
      <c r="A1107" t="s">
        <v>6415</v>
      </c>
      <c r="B1107" t="s">
        <v>6416</v>
      </c>
      <c r="C1107" t="s">
        <v>3227</v>
      </c>
      <c r="D1107" s="12">
        <v>59</v>
      </c>
      <c r="E1107" t="s">
        <v>792</v>
      </c>
      <c r="F1107" t="str">
        <f>IF(ISERROR(VLOOKUP(Transaktionen[[#This Row],[Transaktionen]],BTT[Verwendete Transaktion (Pflichtauswahl)],1,FALSE)),"nein","ja")</f>
        <v>nein</v>
      </c>
    </row>
    <row r="1108" spans="1:7" hidden="1">
      <c r="A1108" t="s">
        <v>6417</v>
      </c>
      <c r="B1108" t="s">
        <v>6418</v>
      </c>
      <c r="C1108" t="s">
        <v>3227</v>
      </c>
      <c r="D1108" s="12">
        <v>12061</v>
      </c>
      <c r="E1108" t="s">
        <v>4642</v>
      </c>
      <c r="F1108" t="str">
        <f>IF(ISERROR(VLOOKUP(Transaktionen[[#This Row],[Transaktionen]],BTT[Verwendete Transaktion (Pflichtauswahl)],1,FALSE)),"nein","ja")</f>
        <v>nein</v>
      </c>
    </row>
    <row r="1109" spans="1:7" hidden="1">
      <c r="A1109" t="s">
        <v>6419</v>
      </c>
      <c r="B1109" t="s">
        <v>6420</v>
      </c>
      <c r="C1109" t="s">
        <v>3227</v>
      </c>
      <c r="D1109" s="12" t="s">
        <v>792</v>
      </c>
      <c r="E1109" t="s">
        <v>792</v>
      </c>
      <c r="F1109" t="str">
        <f>IF(ISERROR(VLOOKUP(Transaktionen[[#This Row],[Transaktionen]],BTT[Verwendete Transaktion (Pflichtauswahl)],1,FALSE)),"nein","ja")</f>
        <v>nein</v>
      </c>
      <c r="G1109" t="s">
        <v>4654</v>
      </c>
    </row>
    <row r="1110" spans="1:7" hidden="1">
      <c r="A1110" t="s">
        <v>6421</v>
      </c>
      <c r="B1110" t="s">
        <v>6422</v>
      </c>
      <c r="C1110" t="s">
        <v>3227</v>
      </c>
      <c r="D1110" s="12">
        <v>75658</v>
      </c>
      <c r="E1110" t="s">
        <v>4642</v>
      </c>
      <c r="F1110" t="str">
        <f>IF(ISERROR(VLOOKUP(Transaktionen[[#This Row],[Transaktionen]],BTT[Verwendete Transaktion (Pflichtauswahl)],1,FALSE)),"nein","ja")</f>
        <v>nein</v>
      </c>
    </row>
    <row r="1111" spans="1:7" hidden="1">
      <c r="A1111" t="s">
        <v>6423</v>
      </c>
      <c r="B1111" t="s">
        <v>6424</v>
      </c>
      <c r="C1111" t="s">
        <v>3227</v>
      </c>
      <c r="D1111" s="12">
        <v>2</v>
      </c>
      <c r="E1111" t="s">
        <v>4642</v>
      </c>
      <c r="F1111" t="str">
        <f>IF(ISERROR(VLOOKUP(Transaktionen[[#This Row],[Transaktionen]],BTT[Verwendete Transaktion (Pflichtauswahl)],1,FALSE)),"nein","ja")</f>
        <v>nein</v>
      </c>
    </row>
    <row r="1112" spans="1:7" hidden="1">
      <c r="A1112" t="s">
        <v>6425</v>
      </c>
      <c r="B1112" t="s">
        <v>6426</v>
      </c>
      <c r="C1112" t="s">
        <v>3227</v>
      </c>
      <c r="D1112" s="12" t="s">
        <v>792</v>
      </c>
      <c r="E1112" t="s">
        <v>792</v>
      </c>
      <c r="F1112" t="str">
        <f>IF(ISERROR(VLOOKUP(Transaktionen[[#This Row],[Transaktionen]],BTT[Verwendete Transaktion (Pflichtauswahl)],1,FALSE)),"nein","ja")</f>
        <v>nein</v>
      </c>
      <c r="G1112" t="s">
        <v>4654</v>
      </c>
    </row>
    <row r="1113" spans="1:7" hidden="1">
      <c r="A1113" t="s">
        <v>6427</v>
      </c>
      <c r="B1113" t="s">
        <v>6428</v>
      </c>
      <c r="C1113" t="s">
        <v>3227</v>
      </c>
      <c r="D1113" s="12">
        <v>554</v>
      </c>
      <c r="E1113" t="s">
        <v>792</v>
      </c>
      <c r="F1113" t="str">
        <f>IF(ISERROR(VLOOKUP(Transaktionen[[#This Row],[Transaktionen]],BTT[Verwendete Transaktion (Pflichtauswahl)],1,FALSE)),"nein","ja")</f>
        <v>nein</v>
      </c>
    </row>
    <row r="1114" spans="1:7" hidden="1">
      <c r="A1114" t="s">
        <v>6429</v>
      </c>
      <c r="B1114" t="s">
        <v>6430</v>
      </c>
      <c r="C1114" t="s">
        <v>3227</v>
      </c>
      <c r="D1114" s="12">
        <v>27</v>
      </c>
      <c r="E1114" t="s">
        <v>792</v>
      </c>
      <c r="F1114" t="str">
        <f>IF(ISERROR(VLOOKUP(Transaktionen[[#This Row],[Transaktionen]],BTT[Verwendete Transaktion (Pflichtauswahl)],1,FALSE)),"nein","ja")</f>
        <v>nein</v>
      </c>
    </row>
    <row r="1115" spans="1:7" hidden="1">
      <c r="A1115" t="s">
        <v>6431</v>
      </c>
      <c r="B1115" t="s">
        <v>6432</v>
      </c>
      <c r="C1115" t="s">
        <v>3227</v>
      </c>
      <c r="D1115" s="12">
        <v>56</v>
      </c>
      <c r="E1115" t="s">
        <v>4642</v>
      </c>
      <c r="F1115" t="str">
        <f>IF(ISERROR(VLOOKUP(Transaktionen[[#This Row],[Transaktionen]],BTT[Verwendete Transaktion (Pflichtauswahl)],1,FALSE)),"nein","ja")</f>
        <v>nein</v>
      </c>
    </row>
    <row r="1116" spans="1:7" hidden="1">
      <c r="A1116" t="s">
        <v>6433</v>
      </c>
      <c r="B1116" t="s">
        <v>6434</v>
      </c>
      <c r="C1116" t="s">
        <v>3227</v>
      </c>
      <c r="D1116" s="12" t="s">
        <v>792</v>
      </c>
      <c r="E1116" t="s">
        <v>792</v>
      </c>
      <c r="F1116" t="str">
        <f>IF(ISERROR(VLOOKUP(Transaktionen[[#This Row],[Transaktionen]],BTT[Verwendete Transaktion (Pflichtauswahl)],1,FALSE)),"nein","ja")</f>
        <v>nein</v>
      </c>
      <c r="G1116" t="s">
        <v>4654</v>
      </c>
    </row>
    <row r="1117" spans="1:7" hidden="1">
      <c r="A1117" t="s">
        <v>6435</v>
      </c>
      <c r="B1117" t="s">
        <v>6436</v>
      </c>
      <c r="C1117" t="s">
        <v>3227</v>
      </c>
      <c r="D1117" s="12">
        <v>15</v>
      </c>
      <c r="E1117" t="s">
        <v>792</v>
      </c>
      <c r="F1117" t="str">
        <f>IF(ISERROR(VLOOKUP(Transaktionen[[#This Row],[Transaktionen]],BTT[Verwendete Transaktion (Pflichtauswahl)],1,FALSE)),"nein","ja")</f>
        <v>nein</v>
      </c>
    </row>
    <row r="1118" spans="1:7" hidden="1">
      <c r="A1118" t="s">
        <v>6437</v>
      </c>
      <c r="B1118" t="s">
        <v>6438</v>
      </c>
      <c r="C1118" t="s">
        <v>3227</v>
      </c>
      <c r="D1118" s="12" t="s">
        <v>792</v>
      </c>
      <c r="E1118" t="s">
        <v>792</v>
      </c>
      <c r="F1118" t="str">
        <f>IF(ISERROR(VLOOKUP(Transaktionen[[#This Row],[Transaktionen]],BTT[Verwendete Transaktion (Pflichtauswahl)],1,FALSE)),"nein","ja")</f>
        <v>nein</v>
      </c>
      <c r="G1118" t="s">
        <v>4654</v>
      </c>
    </row>
    <row r="1119" spans="1:7" hidden="1">
      <c r="A1119" t="s">
        <v>6439</v>
      </c>
      <c r="B1119" t="s">
        <v>6440</v>
      </c>
      <c r="C1119" t="s">
        <v>3227</v>
      </c>
      <c r="D1119" s="12">
        <v>3</v>
      </c>
      <c r="E1119" t="s">
        <v>792</v>
      </c>
      <c r="F1119" t="str">
        <f>IF(ISERROR(VLOOKUP(Transaktionen[[#This Row],[Transaktionen]],BTT[Verwendete Transaktion (Pflichtauswahl)],1,FALSE)),"nein","ja")</f>
        <v>nein</v>
      </c>
    </row>
    <row r="1120" spans="1:7" hidden="1">
      <c r="A1120" t="s">
        <v>6441</v>
      </c>
      <c r="B1120" t="s">
        <v>6442</v>
      </c>
      <c r="C1120" t="s">
        <v>3227</v>
      </c>
      <c r="D1120" s="12">
        <v>2</v>
      </c>
      <c r="E1120" t="s">
        <v>792</v>
      </c>
      <c r="F1120" t="str">
        <f>IF(ISERROR(VLOOKUP(Transaktionen[[#This Row],[Transaktionen]],BTT[Verwendete Transaktion (Pflichtauswahl)],1,FALSE)),"nein","ja")</f>
        <v>nein</v>
      </c>
    </row>
    <row r="1121" spans="1:6" hidden="1">
      <c r="A1121" t="s">
        <v>6443</v>
      </c>
      <c r="B1121" t="s">
        <v>6444</v>
      </c>
      <c r="C1121" t="s">
        <v>6347</v>
      </c>
      <c r="D1121" s="12">
        <v>2</v>
      </c>
      <c r="E1121" t="s">
        <v>792</v>
      </c>
      <c r="F1121" t="str">
        <f>IF(ISERROR(VLOOKUP(Transaktionen[[#This Row],[Transaktionen]],BTT[Verwendete Transaktion (Pflichtauswahl)],1,FALSE)),"nein","ja")</f>
        <v>nein</v>
      </c>
    </row>
    <row r="1122" spans="1:6" hidden="1">
      <c r="A1122" t="s">
        <v>6445</v>
      </c>
      <c r="B1122" t="s">
        <v>6446</v>
      </c>
      <c r="C1122" t="s">
        <v>6347</v>
      </c>
      <c r="D1122" s="12">
        <v>7904</v>
      </c>
      <c r="E1122" t="s">
        <v>4642</v>
      </c>
      <c r="F1122" t="str">
        <f>IF(ISERROR(VLOOKUP(Transaktionen[[#This Row],[Transaktionen]],BTT[Verwendete Transaktion (Pflichtauswahl)],1,FALSE)),"nein","ja")</f>
        <v>nein</v>
      </c>
    </row>
    <row r="1123" spans="1:6" hidden="1">
      <c r="A1123" t="s">
        <v>6447</v>
      </c>
      <c r="B1123" t="s">
        <v>6448</v>
      </c>
      <c r="C1123" t="s">
        <v>6347</v>
      </c>
      <c r="D1123" s="12">
        <v>64</v>
      </c>
      <c r="E1123" t="s">
        <v>4642</v>
      </c>
      <c r="F1123" t="str">
        <f>IF(ISERROR(VLOOKUP(Transaktionen[[#This Row],[Transaktionen]],BTT[Verwendete Transaktion (Pflichtauswahl)],1,FALSE)),"nein","ja")</f>
        <v>nein</v>
      </c>
    </row>
    <row r="1124" spans="1:6" hidden="1">
      <c r="A1124" t="s">
        <v>6449</v>
      </c>
      <c r="B1124" t="s">
        <v>6450</v>
      </c>
      <c r="C1124" t="s">
        <v>6347</v>
      </c>
      <c r="D1124" s="12">
        <v>60</v>
      </c>
      <c r="E1124" t="s">
        <v>4642</v>
      </c>
      <c r="F1124" t="str">
        <f>IF(ISERROR(VLOOKUP(Transaktionen[[#This Row],[Transaktionen]],BTT[Verwendete Transaktion (Pflichtauswahl)],1,FALSE)),"nein","ja")</f>
        <v>nein</v>
      </c>
    </row>
    <row r="1125" spans="1:6" hidden="1">
      <c r="A1125" t="s">
        <v>6451</v>
      </c>
      <c r="B1125" t="s">
        <v>6452</v>
      </c>
      <c r="C1125" t="s">
        <v>6347</v>
      </c>
      <c r="D1125" s="12">
        <v>138</v>
      </c>
      <c r="E1125" t="s">
        <v>4642</v>
      </c>
      <c r="F1125" t="str">
        <f>IF(ISERROR(VLOOKUP(Transaktionen[[#This Row],[Transaktionen]],BTT[Verwendete Transaktion (Pflichtauswahl)],1,FALSE)),"nein","ja")</f>
        <v>nein</v>
      </c>
    </row>
    <row r="1126" spans="1:6" hidden="1">
      <c r="A1126" t="s">
        <v>6453</v>
      </c>
      <c r="B1126" t="s">
        <v>6454</v>
      </c>
      <c r="C1126" t="s">
        <v>6347</v>
      </c>
      <c r="D1126" s="12">
        <v>65</v>
      </c>
      <c r="E1126" t="s">
        <v>4642</v>
      </c>
      <c r="F1126" t="str">
        <f>IF(ISERROR(VLOOKUP(Transaktionen[[#This Row],[Transaktionen]],BTT[Verwendete Transaktion (Pflichtauswahl)],1,FALSE)),"nein","ja")</f>
        <v>nein</v>
      </c>
    </row>
    <row r="1127" spans="1:6" hidden="1">
      <c r="A1127" t="s">
        <v>6455</v>
      </c>
      <c r="B1127" t="s">
        <v>6456</v>
      </c>
      <c r="C1127" t="s">
        <v>6378</v>
      </c>
      <c r="D1127" s="12">
        <v>1062</v>
      </c>
      <c r="E1127" t="s">
        <v>4642</v>
      </c>
      <c r="F1127" t="str">
        <f>IF(ISERROR(VLOOKUP(Transaktionen[[#This Row],[Transaktionen]],BTT[Verwendete Transaktion (Pflichtauswahl)],1,FALSE)),"nein","ja")</f>
        <v>nein</v>
      </c>
    </row>
    <row r="1128" spans="1:6" hidden="1">
      <c r="A1128" t="s">
        <v>1132</v>
      </c>
      <c r="B1128" t="s">
        <v>1131</v>
      </c>
      <c r="C1128" t="s">
        <v>1041</v>
      </c>
      <c r="D1128" s="12">
        <v>367</v>
      </c>
      <c r="E1128" t="s">
        <v>4642</v>
      </c>
      <c r="F1128" t="str">
        <f>IF(ISERROR(VLOOKUP(Transaktionen[[#This Row],[Transaktionen]],BTT[Verwendete Transaktion (Pflichtauswahl)],1,FALSE)),"nein","ja")</f>
        <v>ja</v>
      </c>
    </row>
    <row r="1129" spans="1:6" hidden="1">
      <c r="A1129" t="s">
        <v>1136</v>
      </c>
      <c r="B1129" t="s">
        <v>1135</v>
      </c>
      <c r="C1129" t="s">
        <v>1041</v>
      </c>
      <c r="D1129" s="12">
        <v>21</v>
      </c>
      <c r="E1129" t="s">
        <v>4642</v>
      </c>
      <c r="F1129" t="str">
        <f>IF(ISERROR(VLOOKUP(Transaktionen[[#This Row],[Transaktionen]],BTT[Verwendete Transaktion (Pflichtauswahl)],1,FALSE)),"nein","ja")</f>
        <v>ja</v>
      </c>
    </row>
    <row r="1130" spans="1:6" hidden="1">
      <c r="A1130" t="s">
        <v>6457</v>
      </c>
      <c r="B1130" t="s">
        <v>6458</v>
      </c>
      <c r="C1130" t="s">
        <v>1041</v>
      </c>
      <c r="D1130" s="12">
        <v>10</v>
      </c>
      <c r="E1130" t="s">
        <v>792</v>
      </c>
      <c r="F1130" t="str">
        <f>IF(ISERROR(VLOOKUP(Transaktionen[[#This Row],[Transaktionen]],BTT[Verwendete Transaktion (Pflichtauswahl)],1,FALSE)),"nein","ja")</f>
        <v>nein</v>
      </c>
    </row>
    <row r="1131" spans="1:6" hidden="1">
      <c r="A1131" t="s">
        <v>6459</v>
      </c>
      <c r="B1131" t="s">
        <v>1139</v>
      </c>
      <c r="C1131" t="s">
        <v>1041</v>
      </c>
      <c r="D1131" s="12">
        <v>1544</v>
      </c>
      <c r="E1131" t="s">
        <v>4642</v>
      </c>
      <c r="F1131" t="str">
        <f>IF(ISERROR(VLOOKUP(Transaktionen[[#This Row],[Transaktionen]],BTT[Verwendete Transaktion (Pflichtauswahl)],1,FALSE)),"nein","ja")</f>
        <v>nein</v>
      </c>
    </row>
    <row r="1132" spans="1:6" hidden="1">
      <c r="A1132" t="s">
        <v>1140</v>
      </c>
      <c r="B1132" t="s">
        <v>1139</v>
      </c>
      <c r="C1132" t="s">
        <v>1041</v>
      </c>
      <c r="D1132" s="12">
        <v>233</v>
      </c>
      <c r="E1132" t="s">
        <v>4642</v>
      </c>
      <c r="F1132" t="str">
        <f>IF(ISERROR(VLOOKUP(Transaktionen[[#This Row],[Transaktionen]],BTT[Verwendete Transaktion (Pflichtauswahl)],1,FALSE)),"nein","ja")</f>
        <v>ja</v>
      </c>
    </row>
    <row r="1133" spans="1:6" hidden="1">
      <c r="A1133" t="s">
        <v>6460</v>
      </c>
      <c r="B1133" t="s">
        <v>6461</v>
      </c>
      <c r="C1133" t="s">
        <v>1041</v>
      </c>
      <c r="D1133" s="12">
        <v>2</v>
      </c>
      <c r="E1133" t="s">
        <v>4642</v>
      </c>
      <c r="F1133" t="str">
        <f>IF(ISERROR(VLOOKUP(Transaktionen[[#This Row],[Transaktionen]],BTT[Verwendete Transaktion (Pflichtauswahl)],1,FALSE)),"nein","ja")</f>
        <v>nein</v>
      </c>
    </row>
    <row r="1134" spans="1:6" hidden="1">
      <c r="A1134" t="s">
        <v>6462</v>
      </c>
      <c r="B1134" t="s">
        <v>6463</v>
      </c>
      <c r="C1134" t="s">
        <v>1041</v>
      </c>
      <c r="D1134" s="12">
        <v>34</v>
      </c>
      <c r="E1134" t="s">
        <v>4642</v>
      </c>
      <c r="F1134" t="str">
        <f>IF(ISERROR(VLOOKUP(Transaktionen[[#This Row],[Transaktionen]],BTT[Verwendete Transaktion (Pflichtauswahl)],1,FALSE)),"nein","ja")</f>
        <v>nein</v>
      </c>
    </row>
    <row r="1135" spans="1:6" hidden="1">
      <c r="A1135" t="s">
        <v>6464</v>
      </c>
      <c r="B1135" t="s">
        <v>6463</v>
      </c>
      <c r="C1135" t="s">
        <v>1041</v>
      </c>
      <c r="D1135" s="12">
        <v>32</v>
      </c>
      <c r="E1135" t="s">
        <v>4642</v>
      </c>
      <c r="F1135" t="str">
        <f>IF(ISERROR(VLOOKUP(Transaktionen[[#This Row],[Transaktionen]],BTT[Verwendete Transaktion (Pflichtauswahl)],1,FALSE)),"nein","ja")</f>
        <v>nein</v>
      </c>
    </row>
    <row r="1136" spans="1:6" hidden="1">
      <c r="A1136" t="s">
        <v>1145</v>
      </c>
      <c r="B1136" t="s">
        <v>1143</v>
      </c>
      <c r="C1136" t="s">
        <v>1041</v>
      </c>
      <c r="D1136" s="12">
        <v>256</v>
      </c>
      <c r="E1136" t="s">
        <v>4642</v>
      </c>
      <c r="F1136" t="str">
        <f>IF(ISERROR(VLOOKUP(Transaktionen[[#This Row],[Transaktionen]],BTT[Verwendete Transaktion (Pflichtauswahl)],1,FALSE)),"nein","ja")</f>
        <v>ja</v>
      </c>
    </row>
    <row r="1137" spans="1:7" hidden="1">
      <c r="A1137" t="s">
        <v>6465</v>
      </c>
      <c r="B1137" t="s">
        <v>6466</v>
      </c>
      <c r="C1137" t="s">
        <v>6347</v>
      </c>
      <c r="D1137" s="12">
        <v>4</v>
      </c>
      <c r="E1137" t="s">
        <v>4642</v>
      </c>
      <c r="F1137" t="str">
        <f>IF(ISERROR(VLOOKUP(Transaktionen[[#This Row],[Transaktionen]],BTT[Verwendete Transaktion (Pflichtauswahl)],1,FALSE)),"nein","ja")</f>
        <v>nein</v>
      </c>
    </row>
    <row r="1138" spans="1:7" hidden="1">
      <c r="A1138" t="s">
        <v>6467</v>
      </c>
      <c r="B1138" t="s">
        <v>6468</v>
      </c>
      <c r="C1138" t="s">
        <v>6347</v>
      </c>
      <c r="D1138" s="12">
        <v>18</v>
      </c>
      <c r="E1138" t="s">
        <v>4642</v>
      </c>
      <c r="F1138" t="str">
        <f>IF(ISERROR(VLOOKUP(Transaktionen[[#This Row],[Transaktionen]],BTT[Verwendete Transaktion (Pflichtauswahl)],1,FALSE)),"nein","ja")</f>
        <v>nein</v>
      </c>
    </row>
    <row r="1139" spans="1:7" hidden="1">
      <c r="A1139" t="s">
        <v>6469</v>
      </c>
      <c r="B1139" t="s">
        <v>6470</v>
      </c>
      <c r="C1139" t="s">
        <v>6347</v>
      </c>
      <c r="D1139" s="12">
        <v>40</v>
      </c>
      <c r="E1139" t="s">
        <v>4642</v>
      </c>
      <c r="F1139" t="str">
        <f>IF(ISERROR(VLOOKUP(Transaktionen[[#This Row],[Transaktionen]],BTT[Verwendete Transaktion (Pflichtauswahl)],1,FALSE)),"nein","ja")</f>
        <v>nein</v>
      </c>
    </row>
    <row r="1140" spans="1:7" hidden="1">
      <c r="A1140" t="s">
        <v>6471</v>
      </c>
      <c r="B1140" t="s">
        <v>6472</v>
      </c>
      <c r="C1140" t="s">
        <v>1041</v>
      </c>
      <c r="D1140" s="12">
        <v>18</v>
      </c>
      <c r="E1140" t="s">
        <v>4642</v>
      </c>
      <c r="F1140" t="str">
        <f>IF(ISERROR(VLOOKUP(Transaktionen[[#This Row],[Transaktionen]],BTT[Verwendete Transaktion (Pflichtauswahl)],1,FALSE)),"nein","ja")</f>
        <v>nein</v>
      </c>
    </row>
    <row r="1141" spans="1:7" hidden="1">
      <c r="A1141" t="s">
        <v>6473</v>
      </c>
      <c r="B1141" t="s">
        <v>6474</v>
      </c>
      <c r="C1141" t="s">
        <v>1088</v>
      </c>
      <c r="D1141" s="12" t="s">
        <v>792</v>
      </c>
      <c r="E1141" t="s">
        <v>792</v>
      </c>
      <c r="F1141" t="str">
        <f>IF(ISERROR(VLOOKUP(Transaktionen[[#This Row],[Transaktionen]],BTT[Verwendete Transaktion (Pflichtauswahl)],1,FALSE)),"nein","ja")</f>
        <v>nein</v>
      </c>
      <c r="G1141" t="s">
        <v>4654</v>
      </c>
    </row>
    <row r="1142" spans="1:7" hidden="1">
      <c r="A1142" t="s">
        <v>6475</v>
      </c>
      <c r="B1142" t="s">
        <v>6476</v>
      </c>
      <c r="C1142" t="s">
        <v>1088</v>
      </c>
      <c r="D1142" s="12" t="s">
        <v>792</v>
      </c>
      <c r="E1142" t="s">
        <v>792</v>
      </c>
      <c r="F1142" t="str">
        <f>IF(ISERROR(VLOOKUP(Transaktionen[[#This Row],[Transaktionen]],BTT[Verwendete Transaktion (Pflichtauswahl)],1,FALSE)),"nein","ja")</f>
        <v>nein</v>
      </c>
      <c r="G1142" t="s">
        <v>4654</v>
      </c>
    </row>
    <row r="1143" spans="1:7" hidden="1">
      <c r="A1143" t="s">
        <v>1148</v>
      </c>
      <c r="B1143" t="s">
        <v>6477</v>
      </c>
      <c r="C1143" t="s">
        <v>831</v>
      </c>
      <c r="D1143" s="12">
        <v>240</v>
      </c>
      <c r="E1143" t="s">
        <v>4642</v>
      </c>
      <c r="F1143" t="str">
        <f>IF(ISERROR(VLOOKUP(Transaktionen[[#This Row],[Transaktionen]],BTT[Verwendete Transaktion (Pflichtauswahl)],1,FALSE)),"nein","ja")</f>
        <v>ja</v>
      </c>
    </row>
    <row r="1144" spans="1:7" hidden="1">
      <c r="A1144" t="s">
        <v>6478</v>
      </c>
      <c r="B1144" t="s">
        <v>6479</v>
      </c>
      <c r="C1144" t="s">
        <v>6347</v>
      </c>
      <c r="D1144" s="12">
        <v>288</v>
      </c>
      <c r="E1144" t="s">
        <v>4642</v>
      </c>
      <c r="F1144" t="str">
        <f>IF(ISERROR(VLOOKUP(Transaktionen[[#This Row],[Transaktionen]],BTT[Verwendete Transaktion (Pflichtauswahl)],1,FALSE)),"nein","ja")</f>
        <v>nein</v>
      </c>
    </row>
    <row r="1145" spans="1:7" hidden="1">
      <c r="A1145" t="s">
        <v>6480</v>
      </c>
      <c r="B1145" t="s">
        <v>6481</v>
      </c>
      <c r="C1145" t="s">
        <v>6347</v>
      </c>
      <c r="D1145" s="12">
        <v>37</v>
      </c>
      <c r="E1145" t="s">
        <v>792</v>
      </c>
      <c r="F1145" t="str">
        <f>IF(ISERROR(VLOOKUP(Transaktionen[[#This Row],[Transaktionen]],BTT[Verwendete Transaktion (Pflichtauswahl)],1,FALSE)),"nein","ja")</f>
        <v>nein</v>
      </c>
    </row>
    <row r="1146" spans="1:7" hidden="1">
      <c r="A1146" t="s">
        <v>6482</v>
      </c>
      <c r="B1146" t="s">
        <v>6477</v>
      </c>
      <c r="C1146" t="s">
        <v>831</v>
      </c>
      <c r="D1146" s="12">
        <v>8</v>
      </c>
      <c r="E1146" t="s">
        <v>6191</v>
      </c>
      <c r="F1146" t="str">
        <f>IF(ISERROR(VLOOKUP(Transaktionen[[#This Row],[Transaktionen]],BTT[Verwendete Transaktion (Pflichtauswahl)],1,FALSE)),"nein","ja")</f>
        <v>nein</v>
      </c>
    </row>
    <row r="1147" spans="1:7" hidden="1">
      <c r="A1147" t="s">
        <v>6483</v>
      </c>
      <c r="B1147" t="s">
        <v>6484</v>
      </c>
      <c r="C1147" t="s">
        <v>1088</v>
      </c>
      <c r="D1147" s="12" t="s">
        <v>792</v>
      </c>
      <c r="E1147" t="s">
        <v>792</v>
      </c>
      <c r="F1147" t="str">
        <f>IF(ISERROR(VLOOKUP(Transaktionen[[#This Row],[Transaktionen]],BTT[Verwendete Transaktion (Pflichtauswahl)],1,FALSE)),"nein","ja")</f>
        <v>nein</v>
      </c>
      <c r="G1147" t="s">
        <v>4654</v>
      </c>
    </row>
    <row r="1148" spans="1:7" hidden="1">
      <c r="A1148" t="s">
        <v>6485</v>
      </c>
      <c r="B1148" t="s">
        <v>6486</v>
      </c>
      <c r="C1148" t="s">
        <v>6347</v>
      </c>
      <c r="D1148" s="12">
        <v>36</v>
      </c>
      <c r="E1148" t="s">
        <v>4642</v>
      </c>
      <c r="F1148" t="str">
        <f>IF(ISERROR(VLOOKUP(Transaktionen[[#This Row],[Transaktionen]],BTT[Verwendete Transaktion (Pflichtauswahl)],1,FALSE)),"nein","ja")</f>
        <v>nein</v>
      </c>
    </row>
    <row r="1149" spans="1:7" hidden="1">
      <c r="A1149" t="s">
        <v>6487</v>
      </c>
      <c r="B1149" t="s">
        <v>6488</v>
      </c>
      <c r="C1149" t="s">
        <v>1088</v>
      </c>
      <c r="D1149" s="12" t="s">
        <v>792</v>
      </c>
      <c r="E1149" t="s">
        <v>792</v>
      </c>
      <c r="F1149" t="str">
        <f>IF(ISERROR(VLOOKUP(Transaktionen[[#This Row],[Transaktionen]],BTT[Verwendete Transaktion (Pflichtauswahl)],1,FALSE)),"nein","ja")</f>
        <v>nein</v>
      </c>
      <c r="G1149" t="s">
        <v>4654</v>
      </c>
    </row>
    <row r="1150" spans="1:7" hidden="1">
      <c r="A1150" t="s">
        <v>6489</v>
      </c>
      <c r="B1150" t="s">
        <v>6490</v>
      </c>
      <c r="C1150" t="s">
        <v>1088</v>
      </c>
      <c r="D1150" s="12">
        <v>18</v>
      </c>
      <c r="E1150" t="s">
        <v>792</v>
      </c>
      <c r="F1150" t="str">
        <f>IF(ISERROR(VLOOKUP(Transaktionen[[#This Row],[Transaktionen]],BTT[Verwendete Transaktion (Pflichtauswahl)],1,FALSE)),"nein","ja")</f>
        <v>nein</v>
      </c>
    </row>
    <row r="1151" spans="1:7" hidden="1">
      <c r="A1151" t="s">
        <v>6491</v>
      </c>
      <c r="B1151" t="s">
        <v>6492</v>
      </c>
      <c r="C1151" t="s">
        <v>6347</v>
      </c>
      <c r="D1151" s="12" t="s">
        <v>792</v>
      </c>
      <c r="E1151" t="s">
        <v>792</v>
      </c>
      <c r="F1151" t="str">
        <f>IF(ISERROR(VLOOKUP(Transaktionen[[#This Row],[Transaktionen]],BTT[Verwendete Transaktion (Pflichtauswahl)],1,FALSE)),"nein","ja")</f>
        <v>nein</v>
      </c>
      <c r="G1151" t="s">
        <v>4654</v>
      </c>
    </row>
    <row r="1152" spans="1:7" hidden="1">
      <c r="A1152" t="s">
        <v>6493</v>
      </c>
      <c r="B1152" t="s">
        <v>6466</v>
      </c>
      <c r="C1152" t="s">
        <v>6347</v>
      </c>
      <c r="D1152" s="12">
        <v>9400</v>
      </c>
      <c r="E1152" t="s">
        <v>4642</v>
      </c>
      <c r="F1152" t="str">
        <f>IF(ISERROR(VLOOKUP(Transaktionen[[#This Row],[Transaktionen]],BTT[Verwendete Transaktion (Pflichtauswahl)],1,FALSE)),"nein","ja")</f>
        <v>nein</v>
      </c>
    </row>
    <row r="1153" spans="1:7" hidden="1">
      <c r="A1153" t="s">
        <v>6494</v>
      </c>
      <c r="B1153" t="s">
        <v>6495</v>
      </c>
      <c r="C1153" t="s">
        <v>6347</v>
      </c>
      <c r="D1153" s="12">
        <v>9915</v>
      </c>
      <c r="E1153" t="s">
        <v>4642</v>
      </c>
      <c r="F1153" t="str">
        <f>IF(ISERROR(VLOOKUP(Transaktionen[[#This Row],[Transaktionen]],BTT[Verwendete Transaktion (Pflichtauswahl)],1,FALSE)),"nein","ja")</f>
        <v>nein</v>
      </c>
    </row>
    <row r="1154" spans="1:7" hidden="1">
      <c r="A1154" t="s">
        <v>6496</v>
      </c>
      <c r="B1154" t="s">
        <v>6497</v>
      </c>
      <c r="C1154" t="s">
        <v>6347</v>
      </c>
      <c r="D1154" s="12">
        <v>3947</v>
      </c>
      <c r="E1154" t="s">
        <v>4642</v>
      </c>
      <c r="F1154" t="str">
        <f>IF(ISERROR(VLOOKUP(Transaktionen[[#This Row],[Transaktionen]],BTT[Verwendete Transaktion (Pflichtauswahl)],1,FALSE)),"nein","ja")</f>
        <v>nein</v>
      </c>
    </row>
    <row r="1155" spans="1:7" hidden="1">
      <c r="A1155" t="s">
        <v>6498</v>
      </c>
      <c r="B1155" t="s">
        <v>6499</v>
      </c>
      <c r="C1155" t="s">
        <v>6347</v>
      </c>
      <c r="D1155" s="12">
        <v>52</v>
      </c>
      <c r="E1155" t="s">
        <v>4642</v>
      </c>
      <c r="F1155" t="str">
        <f>IF(ISERROR(VLOOKUP(Transaktionen[[#This Row],[Transaktionen]],BTT[Verwendete Transaktion (Pflichtauswahl)],1,FALSE)),"nein","ja")</f>
        <v>nein</v>
      </c>
    </row>
    <row r="1156" spans="1:7" hidden="1">
      <c r="A1156" t="s">
        <v>6500</v>
      </c>
      <c r="B1156" t="s">
        <v>6501</v>
      </c>
      <c r="C1156" t="s">
        <v>6347</v>
      </c>
      <c r="D1156" s="12">
        <v>252</v>
      </c>
      <c r="E1156" t="s">
        <v>4642</v>
      </c>
      <c r="F1156" t="str">
        <f>IF(ISERROR(VLOOKUP(Transaktionen[[#This Row],[Transaktionen]],BTT[Verwendete Transaktion (Pflichtauswahl)],1,FALSE)),"nein","ja")</f>
        <v>nein</v>
      </c>
    </row>
    <row r="1157" spans="1:7" hidden="1">
      <c r="A1157" t="s">
        <v>6502</v>
      </c>
      <c r="B1157" t="s">
        <v>6503</v>
      </c>
      <c r="C1157" t="s">
        <v>6347</v>
      </c>
      <c r="D1157" s="12">
        <v>16</v>
      </c>
      <c r="E1157" t="s">
        <v>4642</v>
      </c>
      <c r="F1157" t="str">
        <f>IF(ISERROR(VLOOKUP(Transaktionen[[#This Row],[Transaktionen]],BTT[Verwendete Transaktion (Pflichtauswahl)],1,FALSE)),"nein","ja")</f>
        <v>nein</v>
      </c>
    </row>
    <row r="1158" spans="1:7" hidden="1">
      <c r="A1158" t="s">
        <v>6504</v>
      </c>
      <c r="B1158" t="s">
        <v>6505</v>
      </c>
      <c r="C1158" t="s">
        <v>6347</v>
      </c>
      <c r="D1158" s="12">
        <v>2</v>
      </c>
      <c r="E1158" t="s">
        <v>4642</v>
      </c>
      <c r="F1158" t="str">
        <f>IF(ISERROR(VLOOKUP(Transaktionen[[#This Row],[Transaktionen]],BTT[Verwendete Transaktion (Pflichtauswahl)],1,FALSE)),"nein","ja")</f>
        <v>nein</v>
      </c>
    </row>
    <row r="1159" spans="1:7" hidden="1">
      <c r="A1159" t="s">
        <v>6506</v>
      </c>
      <c r="B1159" t="s">
        <v>6507</v>
      </c>
      <c r="C1159" t="s">
        <v>6347</v>
      </c>
      <c r="D1159" s="12">
        <v>24</v>
      </c>
      <c r="E1159" t="s">
        <v>4642</v>
      </c>
      <c r="F1159" t="str">
        <f>IF(ISERROR(VLOOKUP(Transaktionen[[#This Row],[Transaktionen]],BTT[Verwendete Transaktion (Pflichtauswahl)],1,FALSE)),"nein","ja")</f>
        <v>nein</v>
      </c>
    </row>
    <row r="1160" spans="1:7" hidden="1">
      <c r="A1160" t="s">
        <v>6508</v>
      </c>
      <c r="B1160" t="s">
        <v>6509</v>
      </c>
      <c r="C1160" t="s">
        <v>6347</v>
      </c>
      <c r="D1160" s="12">
        <v>20</v>
      </c>
      <c r="E1160" t="s">
        <v>4642</v>
      </c>
      <c r="F1160" t="str">
        <f>IF(ISERROR(VLOOKUP(Transaktionen[[#This Row],[Transaktionen]],BTT[Verwendete Transaktion (Pflichtauswahl)],1,FALSE)),"nein","ja")</f>
        <v>nein</v>
      </c>
    </row>
    <row r="1161" spans="1:7" hidden="1">
      <c r="A1161" t="s">
        <v>6510</v>
      </c>
      <c r="B1161" t="s">
        <v>6466</v>
      </c>
      <c r="C1161" t="s">
        <v>6347</v>
      </c>
      <c r="D1161" s="12" t="s">
        <v>792</v>
      </c>
      <c r="E1161" t="s">
        <v>792</v>
      </c>
      <c r="F1161" t="str">
        <f>IF(ISERROR(VLOOKUP(Transaktionen[[#This Row],[Transaktionen]],BTT[Verwendete Transaktion (Pflichtauswahl)],1,FALSE)),"nein","ja")</f>
        <v>nein</v>
      </c>
      <c r="G1161" t="s">
        <v>4654</v>
      </c>
    </row>
    <row r="1162" spans="1:7" hidden="1">
      <c r="A1162" t="s">
        <v>6511</v>
      </c>
      <c r="B1162" t="s">
        <v>6512</v>
      </c>
      <c r="C1162" t="s">
        <v>6347</v>
      </c>
      <c r="D1162" s="12">
        <v>68</v>
      </c>
      <c r="E1162" t="s">
        <v>6191</v>
      </c>
      <c r="F1162" t="str">
        <f>IF(ISERROR(VLOOKUP(Transaktionen[[#This Row],[Transaktionen]],BTT[Verwendete Transaktion (Pflichtauswahl)],1,FALSE)),"nein","ja")</f>
        <v>nein</v>
      </c>
    </row>
    <row r="1163" spans="1:7" hidden="1">
      <c r="A1163" t="s">
        <v>6513</v>
      </c>
      <c r="B1163" t="s">
        <v>6514</v>
      </c>
      <c r="C1163" t="s">
        <v>1861</v>
      </c>
      <c r="D1163" s="12">
        <v>339</v>
      </c>
      <c r="E1163" t="s">
        <v>6191</v>
      </c>
      <c r="F1163" t="str">
        <f>IF(ISERROR(VLOOKUP(Transaktionen[[#This Row],[Transaktionen]],BTT[Verwendete Transaktion (Pflichtauswahl)],1,FALSE)),"nein","ja")</f>
        <v>nein</v>
      </c>
    </row>
    <row r="1164" spans="1:7" hidden="1">
      <c r="A1164" t="s">
        <v>1151</v>
      </c>
      <c r="B1164" t="s">
        <v>6477</v>
      </c>
      <c r="C1164" t="s">
        <v>831</v>
      </c>
      <c r="D1164" s="12">
        <v>3158</v>
      </c>
      <c r="E1164" t="s">
        <v>4642</v>
      </c>
      <c r="F1164" t="str">
        <f>IF(ISERROR(VLOOKUP(Transaktionen[[#This Row],[Transaktionen]],BTT[Verwendete Transaktion (Pflichtauswahl)],1,FALSE)),"nein","ja")</f>
        <v>ja</v>
      </c>
    </row>
    <row r="1165" spans="1:7" hidden="1">
      <c r="A1165" t="s">
        <v>6515</v>
      </c>
      <c r="B1165" t="s">
        <v>6466</v>
      </c>
      <c r="C1165" t="s">
        <v>6516</v>
      </c>
      <c r="D1165" s="12">
        <v>34</v>
      </c>
      <c r="E1165" t="s">
        <v>4642</v>
      </c>
      <c r="F1165" t="str">
        <f>IF(ISERROR(VLOOKUP(Transaktionen[[#This Row],[Transaktionen]],BTT[Verwendete Transaktion (Pflichtauswahl)],1,FALSE)),"nein","ja")</f>
        <v>nein</v>
      </c>
      <c r="G1165" t="s">
        <v>25</v>
      </c>
    </row>
    <row r="1166" spans="1:7" hidden="1">
      <c r="A1166" t="s">
        <v>6517</v>
      </c>
      <c r="B1166" t="s">
        <v>6518</v>
      </c>
      <c r="C1166" t="s">
        <v>1861</v>
      </c>
      <c r="D1166" s="12">
        <v>965</v>
      </c>
      <c r="E1166" t="s">
        <v>4642</v>
      </c>
      <c r="F1166" t="str">
        <f>IF(ISERROR(VLOOKUP(Transaktionen[[#This Row],[Transaktionen]],BTT[Verwendete Transaktion (Pflichtauswahl)],1,FALSE)),"nein","ja")</f>
        <v>nein</v>
      </c>
    </row>
    <row r="1167" spans="1:7" hidden="1">
      <c r="A1167" t="s">
        <v>6519</v>
      </c>
      <c r="B1167" t="s">
        <v>6520</v>
      </c>
      <c r="C1167" t="s">
        <v>1861</v>
      </c>
      <c r="D1167" s="12">
        <v>2207</v>
      </c>
      <c r="E1167" t="s">
        <v>4642</v>
      </c>
      <c r="F1167" t="str">
        <f>IF(ISERROR(VLOOKUP(Transaktionen[[#This Row],[Transaktionen]],BTT[Verwendete Transaktion (Pflichtauswahl)],1,FALSE)),"nein","ja")</f>
        <v>nein</v>
      </c>
    </row>
    <row r="1168" spans="1:7" hidden="1">
      <c r="A1168" t="s">
        <v>6521</v>
      </c>
      <c r="B1168" t="s">
        <v>6522</v>
      </c>
      <c r="C1168" t="s">
        <v>1861</v>
      </c>
      <c r="D1168" s="12">
        <v>1834</v>
      </c>
      <c r="E1168" t="s">
        <v>4642</v>
      </c>
      <c r="F1168" t="str">
        <f>IF(ISERROR(VLOOKUP(Transaktionen[[#This Row],[Transaktionen]],BTT[Verwendete Transaktion (Pflichtauswahl)],1,FALSE)),"nein","ja")</f>
        <v>nein</v>
      </c>
    </row>
    <row r="1169" spans="1:6" hidden="1">
      <c r="A1169" t="s">
        <v>6523</v>
      </c>
      <c r="B1169" t="s">
        <v>6524</v>
      </c>
      <c r="C1169" t="s">
        <v>1861</v>
      </c>
      <c r="D1169" s="12">
        <v>10</v>
      </c>
      <c r="E1169" t="s">
        <v>4642</v>
      </c>
      <c r="F1169" t="str">
        <f>IF(ISERROR(VLOOKUP(Transaktionen[[#This Row],[Transaktionen]],BTT[Verwendete Transaktion (Pflichtauswahl)],1,FALSE)),"nein","ja")</f>
        <v>nein</v>
      </c>
    </row>
    <row r="1170" spans="1:6" hidden="1">
      <c r="A1170" t="s">
        <v>6525</v>
      </c>
      <c r="B1170" t="s">
        <v>6526</v>
      </c>
      <c r="C1170" t="s">
        <v>1861</v>
      </c>
      <c r="D1170" s="12">
        <v>33</v>
      </c>
      <c r="E1170" t="s">
        <v>4642</v>
      </c>
      <c r="F1170" t="str">
        <f>IF(ISERROR(VLOOKUP(Transaktionen[[#This Row],[Transaktionen]],BTT[Verwendete Transaktion (Pflichtauswahl)],1,FALSE)),"nein","ja")</f>
        <v>nein</v>
      </c>
    </row>
    <row r="1171" spans="1:6" hidden="1">
      <c r="A1171" t="s">
        <v>6527</v>
      </c>
      <c r="B1171" t="s">
        <v>6528</v>
      </c>
      <c r="C1171" t="s">
        <v>1861</v>
      </c>
      <c r="D1171" s="12">
        <v>20</v>
      </c>
      <c r="E1171" t="s">
        <v>4642</v>
      </c>
      <c r="F1171" t="str">
        <f>IF(ISERROR(VLOOKUP(Transaktionen[[#This Row],[Transaktionen]],BTT[Verwendete Transaktion (Pflichtauswahl)],1,FALSE)),"nein","ja")</f>
        <v>nein</v>
      </c>
    </row>
    <row r="1172" spans="1:6" hidden="1">
      <c r="A1172" t="s">
        <v>6529</v>
      </c>
      <c r="B1172" t="s">
        <v>6530</v>
      </c>
      <c r="C1172" t="s">
        <v>1861</v>
      </c>
      <c r="D1172" s="12">
        <v>59</v>
      </c>
      <c r="E1172" t="s">
        <v>4642</v>
      </c>
      <c r="F1172" t="str">
        <f>IF(ISERROR(VLOOKUP(Transaktionen[[#This Row],[Transaktionen]],BTT[Verwendete Transaktion (Pflichtauswahl)],1,FALSE)),"nein","ja")</f>
        <v>nein</v>
      </c>
    </row>
    <row r="1173" spans="1:6" hidden="1">
      <c r="A1173" t="s">
        <v>6531</v>
      </c>
      <c r="B1173" t="s">
        <v>6532</v>
      </c>
      <c r="C1173" t="s">
        <v>1861</v>
      </c>
      <c r="D1173" s="12">
        <v>3</v>
      </c>
      <c r="E1173" t="s">
        <v>4642</v>
      </c>
      <c r="F1173" t="str">
        <f>IF(ISERROR(VLOOKUP(Transaktionen[[#This Row],[Transaktionen]],BTT[Verwendete Transaktion (Pflichtauswahl)],1,FALSE)),"nein","ja")</f>
        <v>nein</v>
      </c>
    </row>
    <row r="1174" spans="1:6" hidden="1">
      <c r="A1174" t="s">
        <v>6533</v>
      </c>
      <c r="B1174" t="s">
        <v>6534</v>
      </c>
      <c r="C1174" t="s">
        <v>1861</v>
      </c>
      <c r="D1174" s="12">
        <v>30</v>
      </c>
      <c r="E1174" t="s">
        <v>4642</v>
      </c>
      <c r="F1174" t="str">
        <f>IF(ISERROR(VLOOKUP(Transaktionen[[#This Row],[Transaktionen]],BTT[Verwendete Transaktion (Pflichtauswahl)],1,FALSE)),"nein","ja")</f>
        <v>nein</v>
      </c>
    </row>
    <row r="1175" spans="1:6" hidden="1">
      <c r="A1175" t="s">
        <v>6535</v>
      </c>
      <c r="B1175" t="s">
        <v>6536</v>
      </c>
      <c r="C1175" t="s">
        <v>1861</v>
      </c>
      <c r="D1175" s="12">
        <v>8</v>
      </c>
      <c r="E1175" t="s">
        <v>792</v>
      </c>
      <c r="F1175" t="str">
        <f>IF(ISERROR(VLOOKUP(Transaktionen[[#This Row],[Transaktionen]],BTT[Verwendete Transaktion (Pflichtauswahl)],1,FALSE)),"nein","ja")</f>
        <v>nein</v>
      </c>
    </row>
    <row r="1176" spans="1:6" hidden="1">
      <c r="A1176" t="s">
        <v>6537</v>
      </c>
      <c r="B1176" t="s">
        <v>6538</v>
      </c>
      <c r="C1176" t="s">
        <v>1861</v>
      </c>
      <c r="D1176" s="12">
        <v>12</v>
      </c>
      <c r="E1176" t="s">
        <v>4642</v>
      </c>
      <c r="F1176" t="str">
        <f>IF(ISERROR(VLOOKUP(Transaktionen[[#This Row],[Transaktionen]],BTT[Verwendete Transaktion (Pflichtauswahl)],1,FALSE)),"nein","ja")</f>
        <v>nein</v>
      </c>
    </row>
    <row r="1177" spans="1:6" hidden="1">
      <c r="A1177" t="s">
        <v>6539</v>
      </c>
      <c r="B1177" t="s">
        <v>6540</v>
      </c>
      <c r="C1177" t="s">
        <v>3227</v>
      </c>
      <c r="D1177" s="12">
        <v>2</v>
      </c>
      <c r="E1177" t="s">
        <v>4642</v>
      </c>
      <c r="F1177" t="str">
        <f>IF(ISERROR(VLOOKUP(Transaktionen[[#This Row],[Transaktionen]],BTT[Verwendete Transaktion (Pflichtauswahl)],1,FALSE)),"nein","ja")</f>
        <v>nein</v>
      </c>
    </row>
    <row r="1178" spans="1:6" hidden="1">
      <c r="A1178" t="s">
        <v>6541</v>
      </c>
      <c r="B1178" t="s">
        <v>6542</v>
      </c>
      <c r="C1178" t="s">
        <v>3227</v>
      </c>
      <c r="D1178" s="12">
        <v>1823</v>
      </c>
      <c r="E1178" t="s">
        <v>4642</v>
      </c>
      <c r="F1178" t="str">
        <f>IF(ISERROR(VLOOKUP(Transaktionen[[#This Row],[Transaktionen]],BTT[Verwendete Transaktion (Pflichtauswahl)],1,FALSE)),"nein","ja")</f>
        <v>nein</v>
      </c>
    </row>
    <row r="1179" spans="1:6" hidden="1">
      <c r="A1179" t="s">
        <v>6543</v>
      </c>
      <c r="B1179" t="s">
        <v>6544</v>
      </c>
      <c r="C1179" t="s">
        <v>3227</v>
      </c>
      <c r="D1179" s="12">
        <v>48</v>
      </c>
      <c r="E1179" t="s">
        <v>4642</v>
      </c>
      <c r="F1179" t="str">
        <f>IF(ISERROR(VLOOKUP(Transaktionen[[#This Row],[Transaktionen]],BTT[Verwendete Transaktion (Pflichtauswahl)],1,FALSE)),"nein","ja")</f>
        <v>nein</v>
      </c>
    </row>
    <row r="1180" spans="1:6" hidden="1">
      <c r="A1180" t="s">
        <v>6545</v>
      </c>
      <c r="B1180" t="s">
        <v>6546</v>
      </c>
      <c r="C1180" t="s">
        <v>3227</v>
      </c>
      <c r="D1180" s="12">
        <v>2</v>
      </c>
      <c r="E1180" t="s">
        <v>792</v>
      </c>
      <c r="F1180" t="str">
        <f>IF(ISERROR(VLOOKUP(Transaktionen[[#This Row],[Transaktionen]],BTT[Verwendete Transaktion (Pflichtauswahl)],1,FALSE)),"nein","ja")</f>
        <v>nein</v>
      </c>
    </row>
    <row r="1181" spans="1:6" hidden="1">
      <c r="A1181" t="s">
        <v>6547</v>
      </c>
      <c r="B1181" t="s">
        <v>6548</v>
      </c>
      <c r="C1181" t="s">
        <v>3227</v>
      </c>
      <c r="D1181" s="12">
        <v>9</v>
      </c>
      <c r="E1181" t="s">
        <v>4642</v>
      </c>
      <c r="F1181" t="str">
        <f>IF(ISERROR(VLOOKUP(Transaktionen[[#This Row],[Transaktionen]],BTT[Verwendete Transaktion (Pflichtauswahl)],1,FALSE)),"nein","ja")</f>
        <v>nein</v>
      </c>
    </row>
    <row r="1182" spans="1:6" hidden="1">
      <c r="A1182" t="s">
        <v>6549</v>
      </c>
      <c r="B1182" t="s">
        <v>6550</v>
      </c>
      <c r="C1182" t="s">
        <v>3227</v>
      </c>
      <c r="D1182" s="12">
        <v>48</v>
      </c>
      <c r="E1182" t="s">
        <v>4642</v>
      </c>
      <c r="F1182" t="str">
        <f>IF(ISERROR(VLOOKUP(Transaktionen[[#This Row],[Transaktionen]],BTT[Verwendete Transaktion (Pflichtauswahl)],1,FALSE)),"nein","ja")</f>
        <v>nein</v>
      </c>
    </row>
    <row r="1183" spans="1:6" hidden="1">
      <c r="A1183" t="s">
        <v>6551</v>
      </c>
      <c r="B1183" t="s">
        <v>6552</v>
      </c>
      <c r="C1183" t="s">
        <v>3227</v>
      </c>
      <c r="D1183" s="12">
        <v>12</v>
      </c>
      <c r="E1183" t="s">
        <v>4642</v>
      </c>
      <c r="F1183" t="str">
        <f>IF(ISERROR(VLOOKUP(Transaktionen[[#This Row],[Transaktionen]],BTT[Verwendete Transaktion (Pflichtauswahl)],1,FALSE)),"nein","ja")</f>
        <v>nein</v>
      </c>
    </row>
    <row r="1184" spans="1:6" hidden="1">
      <c r="A1184" t="s">
        <v>6553</v>
      </c>
      <c r="B1184" t="s">
        <v>6554</v>
      </c>
      <c r="C1184" t="s">
        <v>3227</v>
      </c>
      <c r="D1184" s="12">
        <v>62</v>
      </c>
      <c r="E1184" t="s">
        <v>4642</v>
      </c>
      <c r="F1184" t="str">
        <f>IF(ISERROR(VLOOKUP(Transaktionen[[#This Row],[Transaktionen]],BTT[Verwendete Transaktion (Pflichtauswahl)],1,FALSE)),"nein","ja")</f>
        <v>nein</v>
      </c>
    </row>
    <row r="1185" spans="1:7" hidden="1">
      <c r="A1185" t="s">
        <v>6555</v>
      </c>
      <c r="B1185" t="s">
        <v>6556</v>
      </c>
      <c r="C1185" t="s">
        <v>3227</v>
      </c>
      <c r="D1185" s="12">
        <v>2</v>
      </c>
      <c r="E1185" t="s">
        <v>4642</v>
      </c>
      <c r="F1185" t="str">
        <f>IF(ISERROR(VLOOKUP(Transaktionen[[#This Row],[Transaktionen]],BTT[Verwendete Transaktion (Pflichtauswahl)],1,FALSE)),"nein","ja")</f>
        <v>nein</v>
      </c>
    </row>
    <row r="1186" spans="1:7" hidden="1">
      <c r="A1186" t="s">
        <v>6557</v>
      </c>
      <c r="B1186" t="s">
        <v>6558</v>
      </c>
      <c r="C1186" t="s">
        <v>737</v>
      </c>
      <c r="D1186" s="12">
        <v>36</v>
      </c>
      <c r="E1186" t="s">
        <v>4642</v>
      </c>
      <c r="F1186" t="str">
        <f>IF(ISERROR(VLOOKUP(Transaktionen[[#This Row],[Transaktionen]],BTT[Verwendete Transaktion (Pflichtauswahl)],1,FALSE)),"nein","ja")</f>
        <v>nein</v>
      </c>
    </row>
    <row r="1187" spans="1:7" hidden="1">
      <c r="A1187" t="s">
        <v>6559</v>
      </c>
      <c r="B1187" t="s">
        <v>6560</v>
      </c>
      <c r="C1187" t="s">
        <v>737</v>
      </c>
      <c r="D1187" s="12" t="s">
        <v>792</v>
      </c>
      <c r="E1187" t="s">
        <v>792</v>
      </c>
      <c r="F1187" t="str">
        <f>IF(ISERROR(VLOOKUP(Transaktionen[[#This Row],[Transaktionen]],BTT[Verwendete Transaktion (Pflichtauswahl)],1,FALSE)),"nein","ja")</f>
        <v>nein</v>
      </c>
      <c r="G1187" t="s">
        <v>4654</v>
      </c>
    </row>
    <row r="1188" spans="1:7" hidden="1">
      <c r="A1188" t="s">
        <v>6561</v>
      </c>
      <c r="B1188" t="s">
        <v>6562</v>
      </c>
      <c r="C1188" t="s">
        <v>737</v>
      </c>
      <c r="D1188" s="12">
        <v>7</v>
      </c>
      <c r="E1188" t="s">
        <v>792</v>
      </c>
      <c r="F1188" t="str">
        <f>IF(ISERROR(VLOOKUP(Transaktionen[[#This Row],[Transaktionen]],BTT[Verwendete Transaktion (Pflichtauswahl)],1,FALSE)),"nein","ja")</f>
        <v>nein</v>
      </c>
    </row>
    <row r="1189" spans="1:7" hidden="1">
      <c r="A1189" t="s">
        <v>6563</v>
      </c>
      <c r="B1189" t="s">
        <v>6564</v>
      </c>
      <c r="C1189" t="s">
        <v>737</v>
      </c>
      <c r="D1189" s="12" t="s">
        <v>792</v>
      </c>
      <c r="E1189" t="s">
        <v>792</v>
      </c>
      <c r="F1189" t="str">
        <f>IF(ISERROR(VLOOKUP(Transaktionen[[#This Row],[Transaktionen]],BTT[Verwendete Transaktion (Pflichtauswahl)],1,FALSE)),"nein","ja")</f>
        <v>nein</v>
      </c>
      <c r="G1189" t="s">
        <v>4654</v>
      </c>
    </row>
    <row r="1190" spans="1:7" hidden="1">
      <c r="A1190" t="s">
        <v>6565</v>
      </c>
      <c r="B1190" t="s">
        <v>6566</v>
      </c>
      <c r="C1190" t="s">
        <v>737</v>
      </c>
      <c r="D1190" s="12">
        <v>104</v>
      </c>
      <c r="E1190" t="s">
        <v>4642</v>
      </c>
      <c r="F1190" t="str">
        <f>IF(ISERROR(VLOOKUP(Transaktionen[[#This Row],[Transaktionen]],BTT[Verwendete Transaktion (Pflichtauswahl)],1,FALSE)),"nein","ja")</f>
        <v>nein</v>
      </c>
    </row>
    <row r="1191" spans="1:7" hidden="1">
      <c r="A1191" t="s">
        <v>6567</v>
      </c>
      <c r="B1191" t="s">
        <v>6568</v>
      </c>
      <c r="C1191" t="s">
        <v>6569</v>
      </c>
      <c r="D1191" s="12">
        <v>1980</v>
      </c>
      <c r="E1191" t="s">
        <v>4642</v>
      </c>
      <c r="F1191" t="str">
        <f>IF(ISERROR(VLOOKUP(Transaktionen[[#This Row],[Transaktionen]],BTT[Verwendete Transaktion (Pflichtauswahl)],1,FALSE)),"nein","ja")</f>
        <v>nein</v>
      </c>
    </row>
    <row r="1192" spans="1:7" hidden="1">
      <c r="A1192" t="s">
        <v>6570</v>
      </c>
      <c r="B1192" t="s">
        <v>6571</v>
      </c>
      <c r="C1192" t="s">
        <v>737</v>
      </c>
      <c r="D1192" s="12" t="s">
        <v>792</v>
      </c>
      <c r="E1192" t="s">
        <v>792</v>
      </c>
      <c r="F1192" t="str">
        <f>IF(ISERROR(VLOOKUP(Transaktionen[[#This Row],[Transaktionen]],BTT[Verwendete Transaktion (Pflichtauswahl)],1,FALSE)),"nein","ja")</f>
        <v>nein</v>
      </c>
      <c r="G1192" t="s">
        <v>4654</v>
      </c>
    </row>
    <row r="1193" spans="1:7" hidden="1">
      <c r="A1193" t="s">
        <v>6572</v>
      </c>
      <c r="B1193" t="s">
        <v>6573</v>
      </c>
      <c r="C1193" t="s">
        <v>3227</v>
      </c>
      <c r="D1193" s="12">
        <v>12</v>
      </c>
      <c r="E1193" t="s">
        <v>4642</v>
      </c>
      <c r="F1193" t="str">
        <f>IF(ISERROR(VLOOKUP(Transaktionen[[#This Row],[Transaktionen]],BTT[Verwendete Transaktion (Pflichtauswahl)],1,FALSE)),"nein","ja")</f>
        <v>nein</v>
      </c>
    </row>
    <row r="1194" spans="1:7" hidden="1">
      <c r="A1194" t="s">
        <v>6574</v>
      </c>
      <c r="B1194" t="s">
        <v>6575</v>
      </c>
      <c r="C1194" t="s">
        <v>1041</v>
      </c>
      <c r="D1194" s="12">
        <v>48076</v>
      </c>
      <c r="E1194" t="s">
        <v>4642</v>
      </c>
      <c r="F1194" t="str">
        <f>IF(ISERROR(VLOOKUP(Transaktionen[[#This Row],[Transaktionen]],BTT[Verwendete Transaktion (Pflichtauswahl)],1,FALSE)),"nein","ja")</f>
        <v>nein</v>
      </c>
    </row>
    <row r="1195" spans="1:7" hidden="1">
      <c r="A1195" t="s">
        <v>1155</v>
      </c>
      <c r="B1195" t="s">
        <v>6576</v>
      </c>
      <c r="C1195" t="s">
        <v>1154</v>
      </c>
      <c r="D1195" s="12" t="s">
        <v>792</v>
      </c>
      <c r="E1195" t="s">
        <v>792</v>
      </c>
      <c r="F1195" t="str">
        <f>IF(ISERROR(VLOOKUP(Transaktionen[[#This Row],[Transaktionen]],BTT[Verwendete Transaktion (Pflichtauswahl)],1,FALSE)),"nein","ja")</f>
        <v>ja</v>
      </c>
    </row>
    <row r="1196" spans="1:7" hidden="1">
      <c r="A1196" t="s">
        <v>6577</v>
      </c>
      <c r="B1196" t="s">
        <v>6578</v>
      </c>
      <c r="C1196" t="s">
        <v>5629</v>
      </c>
      <c r="D1196" s="12">
        <v>3072</v>
      </c>
      <c r="E1196" t="s">
        <v>4642</v>
      </c>
      <c r="F1196" t="str">
        <f>IF(ISERROR(VLOOKUP(Transaktionen[[#This Row],[Transaktionen]],BTT[Verwendete Transaktion (Pflichtauswahl)],1,FALSE)),"nein","ja")</f>
        <v>nein</v>
      </c>
    </row>
    <row r="1197" spans="1:7" hidden="1">
      <c r="A1197" t="s">
        <v>6579</v>
      </c>
      <c r="B1197" t="s">
        <v>6580</v>
      </c>
      <c r="C1197" t="s">
        <v>5629</v>
      </c>
      <c r="D1197" s="12">
        <v>2404</v>
      </c>
      <c r="E1197" t="s">
        <v>4642</v>
      </c>
      <c r="F1197" t="str">
        <f>IF(ISERROR(VLOOKUP(Transaktionen[[#This Row],[Transaktionen]],BTT[Verwendete Transaktion (Pflichtauswahl)],1,FALSE)),"nein","ja")</f>
        <v>nein</v>
      </c>
      <c r="G1197" t="s">
        <v>6362</v>
      </c>
    </row>
    <row r="1198" spans="1:7" hidden="1">
      <c r="A1198" t="s">
        <v>6581</v>
      </c>
      <c r="B1198" t="s">
        <v>6582</v>
      </c>
      <c r="C1198" t="s">
        <v>5629</v>
      </c>
      <c r="D1198" s="12">
        <v>24</v>
      </c>
      <c r="E1198" t="s">
        <v>4642</v>
      </c>
      <c r="F1198" t="str">
        <f>IF(ISERROR(VLOOKUP(Transaktionen[[#This Row],[Transaktionen]],BTT[Verwendete Transaktion (Pflichtauswahl)],1,FALSE)),"nein","ja")</f>
        <v>nein</v>
      </c>
      <c r="G1198" t="s">
        <v>6362</v>
      </c>
    </row>
    <row r="1199" spans="1:7" hidden="1">
      <c r="A1199" t="s">
        <v>6583</v>
      </c>
      <c r="B1199" t="s">
        <v>6584</v>
      </c>
      <c r="C1199" t="s">
        <v>5629</v>
      </c>
      <c r="D1199" s="12">
        <v>702</v>
      </c>
      <c r="E1199" t="s">
        <v>4642</v>
      </c>
      <c r="F1199" t="str">
        <f>IF(ISERROR(VLOOKUP(Transaktionen[[#This Row],[Transaktionen]],BTT[Verwendete Transaktion (Pflichtauswahl)],1,FALSE)),"nein","ja")</f>
        <v>nein</v>
      </c>
      <c r="G1199" t="s">
        <v>6362</v>
      </c>
    </row>
    <row r="1200" spans="1:7" hidden="1">
      <c r="A1200" t="s">
        <v>6585</v>
      </c>
      <c r="B1200" t="s">
        <v>6586</v>
      </c>
      <c r="C1200" t="s">
        <v>5629</v>
      </c>
      <c r="D1200" s="12">
        <v>248</v>
      </c>
      <c r="E1200" t="s">
        <v>4642</v>
      </c>
      <c r="F1200" t="str">
        <f>IF(ISERROR(VLOOKUP(Transaktionen[[#This Row],[Transaktionen]],BTT[Verwendete Transaktion (Pflichtauswahl)],1,FALSE)),"nein","ja")</f>
        <v>nein</v>
      </c>
      <c r="G1200" t="s">
        <v>6362</v>
      </c>
    </row>
    <row r="1201" spans="1:7" hidden="1">
      <c r="A1201" t="s">
        <v>6587</v>
      </c>
      <c r="B1201" t="s">
        <v>6588</v>
      </c>
      <c r="C1201" t="s">
        <v>5629</v>
      </c>
      <c r="D1201" s="12">
        <v>237</v>
      </c>
      <c r="E1201" t="s">
        <v>4642</v>
      </c>
      <c r="F1201" t="str">
        <f>IF(ISERROR(VLOOKUP(Transaktionen[[#This Row],[Transaktionen]],BTT[Verwendete Transaktion (Pflichtauswahl)],1,FALSE)),"nein","ja")</f>
        <v>nein</v>
      </c>
      <c r="G1201" t="s">
        <v>6362</v>
      </c>
    </row>
    <row r="1202" spans="1:7" hidden="1">
      <c r="A1202" t="s">
        <v>6589</v>
      </c>
      <c r="B1202" t="s">
        <v>6590</v>
      </c>
      <c r="C1202" t="s">
        <v>5629</v>
      </c>
      <c r="D1202" s="12">
        <v>4</v>
      </c>
      <c r="E1202" t="s">
        <v>4642</v>
      </c>
      <c r="F1202" t="str">
        <f>IF(ISERROR(VLOOKUP(Transaktionen[[#This Row],[Transaktionen]],BTT[Verwendete Transaktion (Pflichtauswahl)],1,FALSE)),"nein","ja")</f>
        <v>nein</v>
      </c>
    </row>
    <row r="1203" spans="1:7" hidden="1">
      <c r="A1203" t="s">
        <v>6591</v>
      </c>
      <c r="B1203" t="s">
        <v>6592</v>
      </c>
      <c r="C1203" t="s">
        <v>5629</v>
      </c>
      <c r="D1203" s="12">
        <v>16381</v>
      </c>
      <c r="E1203" t="s">
        <v>4642</v>
      </c>
      <c r="F1203" t="str">
        <f>IF(ISERROR(VLOOKUP(Transaktionen[[#This Row],[Transaktionen]],BTT[Verwendete Transaktion (Pflichtauswahl)],1,FALSE)),"nein","ja")</f>
        <v>nein</v>
      </c>
      <c r="G1203" t="s">
        <v>6362</v>
      </c>
    </row>
    <row r="1204" spans="1:7" hidden="1">
      <c r="A1204" t="s">
        <v>6593</v>
      </c>
      <c r="B1204" t="s">
        <v>6594</v>
      </c>
      <c r="C1204" t="s">
        <v>5629</v>
      </c>
      <c r="D1204" s="12">
        <v>13758</v>
      </c>
      <c r="E1204" t="s">
        <v>4642</v>
      </c>
      <c r="F1204" t="str">
        <f>IF(ISERROR(VLOOKUP(Transaktionen[[#This Row],[Transaktionen]],BTT[Verwendete Transaktion (Pflichtauswahl)],1,FALSE)),"nein","ja")</f>
        <v>nein</v>
      </c>
      <c r="G1204" t="s">
        <v>6362</v>
      </c>
    </row>
    <row r="1205" spans="1:7" hidden="1">
      <c r="A1205" t="s">
        <v>6595</v>
      </c>
      <c r="B1205" t="s">
        <v>6596</v>
      </c>
      <c r="C1205" t="s">
        <v>5629</v>
      </c>
      <c r="D1205" s="12">
        <v>4616</v>
      </c>
      <c r="E1205" t="s">
        <v>4642</v>
      </c>
      <c r="F1205" t="str">
        <f>IF(ISERROR(VLOOKUP(Transaktionen[[#This Row],[Transaktionen]],BTT[Verwendete Transaktion (Pflichtauswahl)],1,FALSE)),"nein","ja")</f>
        <v>nein</v>
      </c>
    </row>
    <row r="1206" spans="1:7" hidden="1">
      <c r="A1206" t="s">
        <v>6597</v>
      </c>
      <c r="B1206" t="s">
        <v>6598</v>
      </c>
      <c r="C1206" t="s">
        <v>5629</v>
      </c>
      <c r="D1206" s="12">
        <v>245</v>
      </c>
      <c r="E1206" t="s">
        <v>4642</v>
      </c>
      <c r="F1206" t="str">
        <f>IF(ISERROR(VLOOKUP(Transaktionen[[#This Row],[Transaktionen]],BTT[Verwendete Transaktion (Pflichtauswahl)],1,FALSE)),"nein","ja")</f>
        <v>nein</v>
      </c>
      <c r="G1206" t="s">
        <v>6362</v>
      </c>
    </row>
    <row r="1207" spans="1:7" hidden="1">
      <c r="A1207" t="s">
        <v>6599</v>
      </c>
      <c r="B1207" t="s">
        <v>6600</v>
      </c>
      <c r="C1207" t="s">
        <v>5629</v>
      </c>
      <c r="D1207" s="12">
        <v>4</v>
      </c>
      <c r="E1207" t="s">
        <v>792</v>
      </c>
      <c r="F1207" t="str">
        <f>IF(ISERROR(VLOOKUP(Transaktionen[[#This Row],[Transaktionen]],BTT[Verwendete Transaktion (Pflichtauswahl)],1,FALSE)),"nein","ja")</f>
        <v>nein</v>
      </c>
      <c r="G1207" t="s">
        <v>6362</v>
      </c>
    </row>
    <row r="1208" spans="1:7" hidden="1">
      <c r="A1208" t="s">
        <v>6601</v>
      </c>
      <c r="B1208" t="s">
        <v>6602</v>
      </c>
      <c r="C1208" t="s">
        <v>5629</v>
      </c>
      <c r="D1208" s="12">
        <v>2639</v>
      </c>
      <c r="E1208" t="s">
        <v>4642</v>
      </c>
      <c r="F1208" t="str">
        <f>IF(ISERROR(VLOOKUP(Transaktionen[[#This Row],[Transaktionen]],BTT[Verwendete Transaktion (Pflichtauswahl)],1,FALSE)),"nein","ja")</f>
        <v>nein</v>
      </c>
    </row>
    <row r="1209" spans="1:7" hidden="1">
      <c r="A1209" t="s">
        <v>6603</v>
      </c>
      <c r="B1209" t="s">
        <v>6604</v>
      </c>
      <c r="C1209" t="s">
        <v>5629</v>
      </c>
      <c r="D1209" s="12">
        <v>6060</v>
      </c>
      <c r="E1209" t="s">
        <v>4642</v>
      </c>
      <c r="F1209" t="str">
        <f>IF(ISERROR(VLOOKUP(Transaktionen[[#This Row],[Transaktionen]],BTT[Verwendete Transaktion (Pflichtauswahl)],1,FALSE)),"nein","ja")</f>
        <v>nein</v>
      </c>
    </row>
    <row r="1210" spans="1:7" hidden="1">
      <c r="A1210" t="s">
        <v>6605</v>
      </c>
      <c r="B1210" t="s">
        <v>6606</v>
      </c>
      <c r="C1210" t="s">
        <v>5629</v>
      </c>
      <c r="D1210" s="12">
        <v>12749</v>
      </c>
      <c r="E1210" t="s">
        <v>4642</v>
      </c>
      <c r="F1210" t="str">
        <f>IF(ISERROR(VLOOKUP(Transaktionen[[#This Row],[Transaktionen]],BTT[Verwendete Transaktion (Pflichtauswahl)],1,FALSE)),"nein","ja")</f>
        <v>nein</v>
      </c>
    </row>
    <row r="1211" spans="1:7" hidden="1">
      <c r="A1211" t="s">
        <v>6607</v>
      </c>
      <c r="B1211" t="s">
        <v>6608</v>
      </c>
      <c r="C1211" t="s">
        <v>5629</v>
      </c>
      <c r="D1211" s="12">
        <v>45</v>
      </c>
      <c r="E1211" t="s">
        <v>792</v>
      </c>
      <c r="F1211" t="str">
        <f>IF(ISERROR(VLOOKUP(Transaktionen[[#This Row],[Transaktionen]],BTT[Verwendete Transaktion (Pflichtauswahl)],1,FALSE)),"nein","ja")</f>
        <v>nein</v>
      </c>
    </row>
    <row r="1212" spans="1:7" hidden="1">
      <c r="A1212" t="s">
        <v>6609</v>
      </c>
      <c r="B1212" t="s">
        <v>6610</v>
      </c>
      <c r="C1212" t="s">
        <v>5629</v>
      </c>
      <c r="D1212" s="12">
        <v>33</v>
      </c>
      <c r="E1212" t="s">
        <v>4642</v>
      </c>
      <c r="F1212" t="str">
        <f>IF(ISERROR(VLOOKUP(Transaktionen[[#This Row],[Transaktionen]],BTT[Verwendete Transaktion (Pflichtauswahl)],1,FALSE)),"nein","ja")</f>
        <v>nein</v>
      </c>
    </row>
    <row r="1213" spans="1:7" hidden="1">
      <c r="A1213" t="s">
        <v>6611</v>
      </c>
      <c r="B1213" t="s">
        <v>6612</v>
      </c>
      <c r="C1213" t="s">
        <v>5629</v>
      </c>
      <c r="D1213" s="12">
        <v>15380</v>
      </c>
      <c r="E1213" t="s">
        <v>4642</v>
      </c>
      <c r="F1213" t="str">
        <f>IF(ISERROR(VLOOKUP(Transaktionen[[#This Row],[Transaktionen]],BTT[Verwendete Transaktion (Pflichtauswahl)],1,FALSE)),"nein","ja")</f>
        <v>nein</v>
      </c>
    </row>
    <row r="1214" spans="1:7" hidden="1">
      <c r="A1214" t="s">
        <v>6613</v>
      </c>
      <c r="B1214" t="s">
        <v>6614</v>
      </c>
      <c r="C1214" t="s">
        <v>5629</v>
      </c>
      <c r="D1214" s="12">
        <v>36557</v>
      </c>
      <c r="E1214" t="s">
        <v>4642</v>
      </c>
      <c r="F1214" t="str">
        <f>IF(ISERROR(VLOOKUP(Transaktionen[[#This Row],[Transaktionen]],BTT[Verwendete Transaktion (Pflichtauswahl)],1,FALSE)),"nein","ja")</f>
        <v>nein</v>
      </c>
    </row>
    <row r="1215" spans="1:7" hidden="1">
      <c r="A1215" t="s">
        <v>6615</v>
      </c>
      <c r="B1215" t="s">
        <v>6616</v>
      </c>
      <c r="C1215" t="s">
        <v>5629</v>
      </c>
      <c r="D1215" s="12">
        <v>321</v>
      </c>
      <c r="E1215" t="s">
        <v>4642</v>
      </c>
      <c r="F1215" t="str">
        <f>IF(ISERROR(VLOOKUP(Transaktionen[[#This Row],[Transaktionen]],BTT[Verwendete Transaktion (Pflichtauswahl)],1,FALSE)),"nein","ja")</f>
        <v>nein</v>
      </c>
    </row>
    <row r="1216" spans="1:7" hidden="1">
      <c r="A1216" t="s">
        <v>6617</v>
      </c>
      <c r="B1216" t="s">
        <v>6618</v>
      </c>
      <c r="C1216" t="s">
        <v>5629</v>
      </c>
      <c r="D1216" s="12">
        <v>3</v>
      </c>
      <c r="E1216" t="s">
        <v>4642</v>
      </c>
      <c r="F1216" t="str">
        <f>IF(ISERROR(VLOOKUP(Transaktionen[[#This Row],[Transaktionen]],BTT[Verwendete Transaktion (Pflichtauswahl)],1,FALSE)),"nein","ja")</f>
        <v>nein</v>
      </c>
    </row>
    <row r="1217" spans="1:7" hidden="1">
      <c r="A1217" t="s">
        <v>6619</v>
      </c>
      <c r="B1217" t="s">
        <v>6620</v>
      </c>
      <c r="C1217" t="s">
        <v>5629</v>
      </c>
      <c r="D1217" s="12">
        <v>2389</v>
      </c>
      <c r="E1217" t="s">
        <v>4642</v>
      </c>
      <c r="F1217" t="str">
        <f>IF(ISERROR(VLOOKUP(Transaktionen[[#This Row],[Transaktionen]],BTT[Verwendete Transaktion (Pflichtauswahl)],1,FALSE)),"nein","ja")</f>
        <v>nein</v>
      </c>
    </row>
    <row r="1218" spans="1:7" hidden="1">
      <c r="A1218" t="s">
        <v>6621</v>
      </c>
      <c r="B1218" t="s">
        <v>6622</v>
      </c>
      <c r="C1218" t="s">
        <v>5629</v>
      </c>
      <c r="D1218" s="12">
        <v>6</v>
      </c>
      <c r="E1218" t="s">
        <v>4642</v>
      </c>
      <c r="F1218" t="str">
        <f>IF(ISERROR(VLOOKUP(Transaktionen[[#This Row],[Transaktionen]],BTT[Verwendete Transaktion (Pflichtauswahl)],1,FALSE)),"nein","ja")</f>
        <v>nein</v>
      </c>
    </row>
    <row r="1219" spans="1:7" hidden="1">
      <c r="A1219" t="s">
        <v>6623</v>
      </c>
      <c r="B1219" t="s">
        <v>6624</v>
      </c>
      <c r="C1219" t="s">
        <v>5629</v>
      </c>
      <c r="D1219" s="12">
        <v>36</v>
      </c>
      <c r="E1219" t="s">
        <v>4642</v>
      </c>
      <c r="F1219" t="str">
        <f>IF(ISERROR(VLOOKUP(Transaktionen[[#This Row],[Transaktionen]],BTT[Verwendete Transaktion (Pflichtauswahl)],1,FALSE)),"nein","ja")</f>
        <v>nein</v>
      </c>
    </row>
    <row r="1220" spans="1:7" hidden="1">
      <c r="A1220" t="s">
        <v>6625</v>
      </c>
      <c r="B1220" t="s">
        <v>6626</v>
      </c>
      <c r="C1220" t="s">
        <v>5629</v>
      </c>
      <c r="D1220" s="12">
        <v>9345</v>
      </c>
      <c r="E1220" t="s">
        <v>4642</v>
      </c>
      <c r="F1220" t="str">
        <f>IF(ISERROR(VLOOKUP(Transaktionen[[#This Row],[Transaktionen]],BTT[Verwendete Transaktion (Pflichtauswahl)],1,FALSE)),"nein","ja")</f>
        <v>nein</v>
      </c>
    </row>
    <row r="1221" spans="1:7" hidden="1">
      <c r="A1221" t="s">
        <v>6627</v>
      </c>
      <c r="B1221" t="s">
        <v>6628</v>
      </c>
      <c r="C1221" t="s">
        <v>5629</v>
      </c>
      <c r="D1221" s="12">
        <v>3047</v>
      </c>
      <c r="E1221" t="s">
        <v>4642</v>
      </c>
      <c r="F1221" t="str">
        <f>IF(ISERROR(VLOOKUP(Transaktionen[[#This Row],[Transaktionen]],BTT[Verwendete Transaktion (Pflichtauswahl)],1,FALSE)),"nein","ja")</f>
        <v>nein</v>
      </c>
    </row>
    <row r="1222" spans="1:7" hidden="1">
      <c r="A1222" t="s">
        <v>6629</v>
      </c>
      <c r="B1222" t="s">
        <v>6630</v>
      </c>
      <c r="C1222" t="s">
        <v>5629</v>
      </c>
      <c r="D1222" s="12">
        <v>172</v>
      </c>
      <c r="E1222" t="s">
        <v>4642</v>
      </c>
      <c r="F1222" t="str">
        <f>IF(ISERROR(VLOOKUP(Transaktionen[[#This Row],[Transaktionen]],BTT[Verwendete Transaktion (Pflichtauswahl)],1,FALSE)),"nein","ja")</f>
        <v>nein</v>
      </c>
    </row>
    <row r="1223" spans="1:7" hidden="1">
      <c r="A1223" t="s">
        <v>6631</v>
      </c>
      <c r="B1223" t="s">
        <v>6632</v>
      </c>
      <c r="C1223" t="s">
        <v>5629</v>
      </c>
      <c r="D1223" s="12">
        <v>1449</v>
      </c>
      <c r="E1223" t="s">
        <v>4642</v>
      </c>
      <c r="F1223" t="str">
        <f>IF(ISERROR(VLOOKUP(Transaktionen[[#This Row],[Transaktionen]],BTT[Verwendete Transaktion (Pflichtauswahl)],1,FALSE)),"nein","ja")</f>
        <v>nein</v>
      </c>
    </row>
    <row r="1224" spans="1:7" hidden="1">
      <c r="A1224" t="s">
        <v>6633</v>
      </c>
      <c r="B1224" t="s">
        <v>6634</v>
      </c>
      <c r="C1224" t="s">
        <v>5629</v>
      </c>
      <c r="D1224" s="12">
        <v>172195</v>
      </c>
      <c r="E1224" t="s">
        <v>4642</v>
      </c>
      <c r="F1224" t="str">
        <f>IF(ISERROR(VLOOKUP(Transaktionen[[#This Row],[Transaktionen]],BTT[Verwendete Transaktion (Pflichtauswahl)],1,FALSE)),"nein","ja")</f>
        <v>nein</v>
      </c>
    </row>
    <row r="1225" spans="1:7" hidden="1">
      <c r="A1225" t="s">
        <v>6635</v>
      </c>
      <c r="B1225" t="s">
        <v>6636</v>
      </c>
      <c r="C1225" t="s">
        <v>5629</v>
      </c>
      <c r="D1225" s="12">
        <v>169</v>
      </c>
      <c r="E1225" t="s">
        <v>4642</v>
      </c>
      <c r="F1225" t="str">
        <f>IF(ISERROR(VLOOKUP(Transaktionen[[#This Row],[Transaktionen]],BTT[Verwendete Transaktion (Pflichtauswahl)],1,FALSE)),"nein","ja")</f>
        <v>nein</v>
      </c>
      <c r="G1225" t="s">
        <v>6362</v>
      </c>
    </row>
    <row r="1226" spans="1:7" hidden="1">
      <c r="A1226" t="s">
        <v>6637</v>
      </c>
      <c r="B1226" t="s">
        <v>2322</v>
      </c>
      <c r="C1226" t="s">
        <v>5629</v>
      </c>
      <c r="D1226" s="12">
        <v>3633</v>
      </c>
      <c r="E1226" t="s">
        <v>4642</v>
      </c>
      <c r="F1226" t="str">
        <f>IF(ISERROR(VLOOKUP(Transaktionen[[#This Row],[Transaktionen]],BTT[Verwendete Transaktion (Pflichtauswahl)],1,FALSE)),"nein","ja")</f>
        <v>nein</v>
      </c>
    </row>
    <row r="1227" spans="1:7" hidden="1">
      <c r="A1227" t="s">
        <v>6638</v>
      </c>
      <c r="B1227" t="s">
        <v>6639</v>
      </c>
      <c r="C1227" t="s">
        <v>5629</v>
      </c>
      <c r="D1227" s="12">
        <v>33</v>
      </c>
      <c r="E1227" t="s">
        <v>4642</v>
      </c>
      <c r="F1227" t="str">
        <f>IF(ISERROR(VLOOKUP(Transaktionen[[#This Row],[Transaktionen]],BTT[Verwendete Transaktion (Pflichtauswahl)],1,FALSE)),"nein","ja")</f>
        <v>nein</v>
      </c>
    </row>
    <row r="1228" spans="1:7" hidden="1">
      <c r="A1228" t="s">
        <v>6640</v>
      </c>
      <c r="B1228" t="s">
        <v>6641</v>
      </c>
      <c r="C1228" t="s">
        <v>5629</v>
      </c>
      <c r="D1228" s="12">
        <v>2691</v>
      </c>
      <c r="E1228" t="s">
        <v>4642</v>
      </c>
      <c r="F1228" t="str">
        <f>IF(ISERROR(VLOOKUP(Transaktionen[[#This Row],[Transaktionen]],BTT[Verwendete Transaktion (Pflichtauswahl)],1,FALSE)),"nein","ja")</f>
        <v>nein</v>
      </c>
    </row>
    <row r="1229" spans="1:7" hidden="1">
      <c r="A1229" t="s">
        <v>6642</v>
      </c>
      <c r="B1229" t="s">
        <v>6643</v>
      </c>
      <c r="C1229" t="s">
        <v>5629</v>
      </c>
      <c r="D1229" s="12">
        <v>9252</v>
      </c>
      <c r="E1229" t="s">
        <v>4642</v>
      </c>
      <c r="F1229" t="str">
        <f>IF(ISERROR(VLOOKUP(Transaktionen[[#This Row],[Transaktionen]],BTT[Verwendete Transaktion (Pflichtauswahl)],1,FALSE)),"nein","ja")</f>
        <v>nein</v>
      </c>
    </row>
    <row r="1230" spans="1:7" hidden="1">
      <c r="A1230" t="s">
        <v>6644</v>
      </c>
      <c r="B1230" t="s">
        <v>6645</v>
      </c>
      <c r="C1230" t="s">
        <v>5629</v>
      </c>
      <c r="D1230" s="12" t="s">
        <v>792</v>
      </c>
      <c r="E1230" t="s">
        <v>792</v>
      </c>
      <c r="F1230" t="str">
        <f>IF(ISERROR(VLOOKUP(Transaktionen[[#This Row],[Transaktionen]],BTT[Verwendete Transaktion (Pflichtauswahl)],1,FALSE)),"nein","ja")</f>
        <v>nein</v>
      </c>
    </row>
    <row r="1231" spans="1:7" hidden="1">
      <c r="A1231" t="s">
        <v>6646</v>
      </c>
      <c r="B1231" t="s">
        <v>6647</v>
      </c>
      <c r="C1231" t="s">
        <v>5629</v>
      </c>
      <c r="D1231" s="12">
        <v>3</v>
      </c>
      <c r="E1231" t="s">
        <v>4642</v>
      </c>
      <c r="F1231" t="str">
        <f>IF(ISERROR(VLOOKUP(Transaktionen[[#This Row],[Transaktionen]],BTT[Verwendete Transaktion (Pflichtauswahl)],1,FALSE)),"nein","ja")</f>
        <v>nein</v>
      </c>
    </row>
    <row r="1232" spans="1:7" hidden="1">
      <c r="A1232" t="s">
        <v>6648</v>
      </c>
      <c r="B1232" t="s">
        <v>6649</v>
      </c>
      <c r="C1232" t="s">
        <v>5629</v>
      </c>
      <c r="D1232" s="12">
        <v>477</v>
      </c>
      <c r="E1232" t="s">
        <v>4642</v>
      </c>
      <c r="F1232" t="str">
        <f>IF(ISERROR(VLOOKUP(Transaktionen[[#This Row],[Transaktionen]],BTT[Verwendete Transaktion (Pflichtauswahl)],1,FALSE)),"nein","ja")</f>
        <v>nein</v>
      </c>
    </row>
    <row r="1233" spans="1:7" hidden="1">
      <c r="A1233" t="s">
        <v>6650</v>
      </c>
      <c r="B1233" t="s">
        <v>6651</v>
      </c>
      <c r="C1233" t="s">
        <v>5629</v>
      </c>
      <c r="D1233" s="12">
        <v>2613</v>
      </c>
      <c r="E1233" t="s">
        <v>4642</v>
      </c>
      <c r="F1233" t="str">
        <f>IF(ISERROR(VLOOKUP(Transaktionen[[#This Row],[Transaktionen]],BTT[Verwendete Transaktion (Pflichtauswahl)],1,FALSE)),"nein","ja")</f>
        <v>nein</v>
      </c>
    </row>
    <row r="1234" spans="1:7" hidden="1">
      <c r="A1234" t="s">
        <v>6652</v>
      </c>
      <c r="B1234" t="s">
        <v>6653</v>
      </c>
      <c r="C1234" t="s">
        <v>5629</v>
      </c>
      <c r="D1234" s="12">
        <v>126819</v>
      </c>
      <c r="E1234" t="s">
        <v>4642</v>
      </c>
      <c r="F1234" t="str">
        <f>IF(ISERROR(VLOOKUP(Transaktionen[[#This Row],[Transaktionen]],BTT[Verwendete Transaktion (Pflichtauswahl)],1,FALSE)),"nein","ja")</f>
        <v>nein</v>
      </c>
    </row>
    <row r="1235" spans="1:7" hidden="1">
      <c r="A1235" t="s">
        <v>6654</v>
      </c>
      <c r="B1235" t="s">
        <v>6655</v>
      </c>
      <c r="C1235" t="s">
        <v>5629</v>
      </c>
      <c r="D1235" s="12">
        <v>741</v>
      </c>
      <c r="E1235" t="s">
        <v>4642</v>
      </c>
      <c r="F1235" t="str">
        <f>IF(ISERROR(VLOOKUP(Transaktionen[[#This Row],[Transaktionen]],BTT[Verwendete Transaktion (Pflichtauswahl)],1,FALSE)),"nein","ja")</f>
        <v>nein</v>
      </c>
    </row>
    <row r="1236" spans="1:7" hidden="1">
      <c r="A1236" t="s">
        <v>6656</v>
      </c>
      <c r="B1236" t="s">
        <v>6657</v>
      </c>
      <c r="C1236" t="s">
        <v>5629</v>
      </c>
      <c r="D1236" s="12">
        <v>252</v>
      </c>
      <c r="E1236" t="s">
        <v>4642</v>
      </c>
      <c r="F1236" t="str">
        <f>IF(ISERROR(VLOOKUP(Transaktionen[[#This Row],[Transaktionen]],BTT[Verwendete Transaktion (Pflichtauswahl)],1,FALSE)),"nein","ja")</f>
        <v>nein</v>
      </c>
    </row>
    <row r="1237" spans="1:7" hidden="1">
      <c r="A1237" t="s">
        <v>6658</v>
      </c>
      <c r="B1237" t="s">
        <v>6659</v>
      </c>
      <c r="C1237" t="s">
        <v>5629</v>
      </c>
      <c r="D1237" s="12">
        <v>24</v>
      </c>
      <c r="E1237" t="s">
        <v>4642</v>
      </c>
      <c r="F1237" t="str">
        <f>IF(ISERROR(VLOOKUP(Transaktionen[[#This Row],[Transaktionen]],BTT[Verwendete Transaktion (Pflichtauswahl)],1,FALSE)),"nein","ja")</f>
        <v>nein</v>
      </c>
    </row>
    <row r="1238" spans="1:7" hidden="1">
      <c r="A1238" t="s">
        <v>6660</v>
      </c>
      <c r="B1238" t="s">
        <v>6661</v>
      </c>
      <c r="C1238" t="s">
        <v>5629</v>
      </c>
      <c r="D1238" s="12">
        <v>3</v>
      </c>
      <c r="E1238" t="s">
        <v>4642</v>
      </c>
      <c r="F1238" t="str">
        <f>IF(ISERROR(VLOOKUP(Transaktionen[[#This Row],[Transaktionen]],BTT[Verwendete Transaktion (Pflichtauswahl)],1,FALSE)),"nein","ja")</f>
        <v>nein</v>
      </c>
      <c r="G1238" t="s">
        <v>5635</v>
      </c>
    </row>
    <row r="1239" spans="1:7" hidden="1">
      <c r="A1239" t="s">
        <v>6662</v>
      </c>
      <c r="B1239" t="s">
        <v>6663</v>
      </c>
      <c r="C1239" t="s">
        <v>5629</v>
      </c>
      <c r="D1239" s="12">
        <v>387</v>
      </c>
      <c r="E1239" t="s">
        <v>4642</v>
      </c>
      <c r="F1239" t="str">
        <f>IF(ISERROR(VLOOKUP(Transaktionen[[#This Row],[Transaktionen]],BTT[Verwendete Transaktion (Pflichtauswahl)],1,FALSE)),"nein","ja")</f>
        <v>nein</v>
      </c>
    </row>
    <row r="1240" spans="1:7" hidden="1">
      <c r="A1240" t="s">
        <v>6664</v>
      </c>
      <c r="B1240" t="s">
        <v>6665</v>
      </c>
      <c r="C1240" t="s">
        <v>5629</v>
      </c>
      <c r="D1240" s="12">
        <v>16611</v>
      </c>
      <c r="E1240" t="s">
        <v>4642</v>
      </c>
      <c r="F1240" t="str">
        <f>IF(ISERROR(VLOOKUP(Transaktionen[[#This Row],[Transaktionen]],BTT[Verwendete Transaktion (Pflichtauswahl)],1,FALSE)),"nein","ja")</f>
        <v>nein</v>
      </c>
    </row>
    <row r="1241" spans="1:7" hidden="1">
      <c r="A1241" t="s">
        <v>6666</v>
      </c>
      <c r="B1241" t="s">
        <v>6667</v>
      </c>
      <c r="C1241" t="s">
        <v>5629</v>
      </c>
      <c r="D1241" s="12">
        <v>47528</v>
      </c>
      <c r="E1241" t="s">
        <v>4642</v>
      </c>
      <c r="F1241" t="str">
        <f>IF(ISERROR(VLOOKUP(Transaktionen[[#This Row],[Transaktionen]],BTT[Verwendete Transaktion (Pflichtauswahl)],1,FALSE)),"nein","ja")</f>
        <v>nein</v>
      </c>
    </row>
    <row r="1242" spans="1:7" hidden="1">
      <c r="A1242" t="s">
        <v>6668</v>
      </c>
      <c r="B1242" t="s">
        <v>6669</v>
      </c>
      <c r="C1242" t="s">
        <v>5629</v>
      </c>
      <c r="D1242" s="12">
        <v>971</v>
      </c>
      <c r="E1242" t="s">
        <v>4642</v>
      </c>
      <c r="F1242" t="str">
        <f>IF(ISERROR(VLOOKUP(Transaktionen[[#This Row],[Transaktionen]],BTT[Verwendete Transaktion (Pflichtauswahl)],1,FALSE)),"nein","ja")</f>
        <v>nein</v>
      </c>
    </row>
    <row r="1243" spans="1:7" hidden="1">
      <c r="A1243" t="s">
        <v>6670</v>
      </c>
      <c r="B1243" t="s">
        <v>6671</v>
      </c>
      <c r="C1243" t="s">
        <v>5629</v>
      </c>
      <c r="D1243" s="12">
        <v>985</v>
      </c>
      <c r="E1243" t="s">
        <v>4642</v>
      </c>
      <c r="F1243" t="str">
        <f>IF(ISERROR(VLOOKUP(Transaktionen[[#This Row],[Transaktionen]],BTT[Verwendete Transaktion (Pflichtauswahl)],1,FALSE)),"nein","ja")</f>
        <v>nein</v>
      </c>
      <c r="G1243" t="s">
        <v>6362</v>
      </c>
    </row>
    <row r="1244" spans="1:7" hidden="1">
      <c r="A1244" t="s">
        <v>6672</v>
      </c>
      <c r="B1244" t="s">
        <v>6673</v>
      </c>
      <c r="C1244" t="s">
        <v>5629</v>
      </c>
      <c r="D1244" s="12">
        <v>46343</v>
      </c>
      <c r="E1244" t="s">
        <v>4642</v>
      </c>
      <c r="F1244" t="str">
        <f>IF(ISERROR(VLOOKUP(Transaktionen[[#This Row],[Transaktionen]],BTT[Verwendete Transaktion (Pflichtauswahl)],1,FALSE)),"nein","ja")</f>
        <v>nein</v>
      </c>
    </row>
    <row r="1245" spans="1:7" hidden="1">
      <c r="A1245" t="s">
        <v>6674</v>
      </c>
      <c r="B1245" t="s">
        <v>6675</v>
      </c>
      <c r="C1245" t="s">
        <v>5629</v>
      </c>
      <c r="D1245" s="12" t="s">
        <v>792</v>
      </c>
      <c r="E1245" t="s">
        <v>792</v>
      </c>
      <c r="F1245" t="str">
        <f>IF(ISERROR(VLOOKUP(Transaktionen[[#This Row],[Transaktionen]],BTT[Verwendete Transaktion (Pflichtauswahl)],1,FALSE)),"nein","ja")</f>
        <v>nein</v>
      </c>
    </row>
    <row r="1246" spans="1:7" hidden="1">
      <c r="A1246" t="s">
        <v>6676</v>
      </c>
      <c r="B1246" t="s">
        <v>6677</v>
      </c>
      <c r="C1246" t="s">
        <v>5629</v>
      </c>
      <c r="D1246" s="12">
        <v>102</v>
      </c>
      <c r="E1246" t="s">
        <v>792</v>
      </c>
      <c r="F1246" t="str">
        <f>IF(ISERROR(VLOOKUP(Transaktionen[[#This Row],[Transaktionen]],BTT[Verwendete Transaktion (Pflichtauswahl)],1,FALSE)),"nein","ja")</f>
        <v>nein</v>
      </c>
    </row>
    <row r="1247" spans="1:7" hidden="1">
      <c r="A1247" t="s">
        <v>6678</v>
      </c>
      <c r="B1247" t="s">
        <v>6679</v>
      </c>
      <c r="C1247" t="s">
        <v>5629</v>
      </c>
      <c r="D1247" s="12" t="s">
        <v>792</v>
      </c>
      <c r="E1247" t="s">
        <v>792</v>
      </c>
      <c r="F1247" t="str">
        <f>IF(ISERROR(VLOOKUP(Transaktionen[[#This Row],[Transaktionen]],BTT[Verwendete Transaktion (Pflichtauswahl)],1,FALSE)),"nein","ja")</f>
        <v>nein</v>
      </c>
    </row>
    <row r="1248" spans="1:7" hidden="1">
      <c r="A1248" t="s">
        <v>6680</v>
      </c>
      <c r="B1248" t="s">
        <v>6681</v>
      </c>
      <c r="C1248" t="s">
        <v>5629</v>
      </c>
      <c r="D1248" s="12">
        <v>261</v>
      </c>
      <c r="E1248" t="s">
        <v>4642</v>
      </c>
      <c r="F1248" t="str">
        <f>IF(ISERROR(VLOOKUP(Transaktionen[[#This Row],[Transaktionen]],BTT[Verwendete Transaktion (Pflichtauswahl)],1,FALSE)),"nein","ja")</f>
        <v>nein</v>
      </c>
    </row>
    <row r="1249" spans="1:7" hidden="1">
      <c r="A1249" t="s">
        <v>6682</v>
      </c>
      <c r="B1249" t="s">
        <v>6683</v>
      </c>
      <c r="C1249" t="s">
        <v>5629</v>
      </c>
      <c r="D1249" s="12">
        <v>3</v>
      </c>
      <c r="E1249" t="s">
        <v>4642</v>
      </c>
      <c r="F1249" t="str">
        <f>IF(ISERROR(VLOOKUP(Transaktionen[[#This Row],[Transaktionen]],BTT[Verwendete Transaktion (Pflichtauswahl)],1,FALSE)),"nein","ja")</f>
        <v>nein</v>
      </c>
    </row>
    <row r="1250" spans="1:7" hidden="1">
      <c r="A1250" t="s">
        <v>6684</v>
      </c>
      <c r="B1250" t="s">
        <v>6685</v>
      </c>
      <c r="C1250" t="s">
        <v>5629</v>
      </c>
      <c r="D1250" s="12">
        <v>255</v>
      </c>
      <c r="E1250" t="s">
        <v>4642</v>
      </c>
      <c r="F1250" t="str">
        <f>IF(ISERROR(VLOOKUP(Transaktionen[[#This Row],[Transaktionen]],BTT[Verwendete Transaktion (Pflichtauswahl)],1,FALSE)),"nein","ja")</f>
        <v>nein</v>
      </c>
    </row>
    <row r="1251" spans="1:7" hidden="1">
      <c r="A1251" t="s">
        <v>6686</v>
      </c>
      <c r="B1251" t="s">
        <v>6687</v>
      </c>
      <c r="C1251" t="s">
        <v>5629</v>
      </c>
      <c r="D1251" s="12">
        <v>39</v>
      </c>
      <c r="E1251" t="s">
        <v>4642</v>
      </c>
      <c r="F1251" t="str">
        <f>IF(ISERROR(VLOOKUP(Transaktionen[[#This Row],[Transaktionen]],BTT[Verwendete Transaktion (Pflichtauswahl)],1,FALSE)),"nein","ja")</f>
        <v>nein</v>
      </c>
    </row>
    <row r="1252" spans="1:7" hidden="1">
      <c r="A1252" t="s">
        <v>6688</v>
      </c>
      <c r="B1252" t="s">
        <v>6689</v>
      </c>
      <c r="C1252" t="s">
        <v>5629</v>
      </c>
      <c r="D1252" s="12">
        <v>649</v>
      </c>
      <c r="E1252" t="s">
        <v>4642</v>
      </c>
      <c r="F1252" t="str">
        <f>IF(ISERROR(VLOOKUP(Transaktionen[[#This Row],[Transaktionen]],BTT[Verwendete Transaktion (Pflichtauswahl)],1,FALSE)),"nein","ja")</f>
        <v>nein</v>
      </c>
    </row>
    <row r="1253" spans="1:7" hidden="1">
      <c r="A1253" t="s">
        <v>6690</v>
      </c>
      <c r="B1253" t="s">
        <v>6691</v>
      </c>
      <c r="C1253" t="s">
        <v>5629</v>
      </c>
      <c r="D1253" s="12">
        <v>15542</v>
      </c>
      <c r="E1253" t="s">
        <v>4642</v>
      </c>
      <c r="F1253" t="str">
        <f>IF(ISERROR(VLOOKUP(Transaktionen[[#This Row],[Transaktionen]],BTT[Verwendete Transaktion (Pflichtauswahl)],1,FALSE)),"nein","ja")</f>
        <v>nein</v>
      </c>
    </row>
    <row r="1254" spans="1:7" hidden="1">
      <c r="A1254" t="s">
        <v>6692</v>
      </c>
      <c r="B1254" t="s">
        <v>6693</v>
      </c>
      <c r="C1254" t="s">
        <v>5629</v>
      </c>
      <c r="D1254" s="12">
        <v>3539</v>
      </c>
      <c r="E1254" t="s">
        <v>4642</v>
      </c>
      <c r="F1254" t="str">
        <f>IF(ISERROR(VLOOKUP(Transaktionen[[#This Row],[Transaktionen]],BTT[Verwendete Transaktion (Pflichtauswahl)],1,FALSE)),"nein","ja")</f>
        <v>nein</v>
      </c>
    </row>
    <row r="1255" spans="1:7" hidden="1">
      <c r="A1255" t="s">
        <v>6694</v>
      </c>
      <c r="B1255" t="s">
        <v>6695</v>
      </c>
      <c r="C1255" t="s">
        <v>5629</v>
      </c>
      <c r="D1255" s="12">
        <v>27519</v>
      </c>
      <c r="E1255" t="s">
        <v>4642</v>
      </c>
      <c r="F1255" t="str">
        <f>IF(ISERROR(VLOOKUP(Transaktionen[[#This Row],[Transaktionen]],BTT[Verwendete Transaktion (Pflichtauswahl)],1,FALSE)),"nein","ja")</f>
        <v>nein</v>
      </c>
    </row>
    <row r="1256" spans="1:7" hidden="1">
      <c r="A1256" t="s">
        <v>6696</v>
      </c>
      <c r="B1256" t="s">
        <v>6697</v>
      </c>
      <c r="C1256" t="s">
        <v>5629</v>
      </c>
      <c r="D1256" s="12">
        <v>5380</v>
      </c>
      <c r="E1256" t="s">
        <v>4642</v>
      </c>
      <c r="F1256" t="str">
        <f>IF(ISERROR(VLOOKUP(Transaktionen[[#This Row],[Transaktionen]],BTT[Verwendete Transaktion (Pflichtauswahl)],1,FALSE)),"nein","ja")</f>
        <v>nein</v>
      </c>
    </row>
    <row r="1257" spans="1:7" hidden="1">
      <c r="A1257" t="s">
        <v>6698</v>
      </c>
      <c r="B1257" t="s">
        <v>6699</v>
      </c>
      <c r="C1257" t="s">
        <v>5629</v>
      </c>
      <c r="D1257" s="12">
        <v>681</v>
      </c>
      <c r="E1257" t="s">
        <v>4642</v>
      </c>
      <c r="F1257" t="str">
        <f>IF(ISERROR(VLOOKUP(Transaktionen[[#This Row],[Transaktionen]],BTT[Verwendete Transaktion (Pflichtauswahl)],1,FALSE)),"nein","ja")</f>
        <v>nein</v>
      </c>
    </row>
    <row r="1258" spans="1:7" hidden="1">
      <c r="A1258" t="s">
        <v>6700</v>
      </c>
      <c r="B1258" t="s">
        <v>6701</v>
      </c>
      <c r="C1258" t="s">
        <v>5629</v>
      </c>
      <c r="D1258" s="12">
        <v>4841</v>
      </c>
      <c r="E1258" t="s">
        <v>4642</v>
      </c>
      <c r="F1258" t="str">
        <f>IF(ISERROR(VLOOKUP(Transaktionen[[#This Row],[Transaktionen]],BTT[Verwendete Transaktion (Pflichtauswahl)],1,FALSE)),"nein","ja")</f>
        <v>nein</v>
      </c>
    </row>
    <row r="1259" spans="1:7" hidden="1">
      <c r="A1259" t="s">
        <v>6702</v>
      </c>
      <c r="B1259" t="s">
        <v>6703</v>
      </c>
      <c r="C1259" t="s">
        <v>5629</v>
      </c>
      <c r="D1259" s="12">
        <v>6</v>
      </c>
      <c r="E1259" t="s">
        <v>4642</v>
      </c>
      <c r="F1259" t="str">
        <f>IF(ISERROR(VLOOKUP(Transaktionen[[#This Row],[Transaktionen]],BTT[Verwendete Transaktion (Pflichtauswahl)],1,FALSE)),"nein","ja")</f>
        <v>nein</v>
      </c>
    </row>
    <row r="1260" spans="1:7" hidden="1">
      <c r="A1260" t="s">
        <v>6704</v>
      </c>
      <c r="B1260" t="s">
        <v>6705</v>
      </c>
      <c r="C1260" t="s">
        <v>5629</v>
      </c>
      <c r="D1260" s="12">
        <v>272994</v>
      </c>
      <c r="E1260" t="s">
        <v>4642</v>
      </c>
      <c r="F1260" t="str">
        <f>IF(ISERROR(VLOOKUP(Transaktionen[[#This Row],[Transaktionen]],BTT[Verwendete Transaktion (Pflichtauswahl)],1,FALSE)),"nein","ja")</f>
        <v>nein</v>
      </c>
    </row>
    <row r="1261" spans="1:7" hidden="1">
      <c r="A1261" t="s">
        <v>6706</v>
      </c>
      <c r="B1261" t="s">
        <v>6707</v>
      </c>
      <c r="C1261" t="s">
        <v>5629</v>
      </c>
      <c r="D1261" s="12">
        <v>73786</v>
      </c>
      <c r="E1261" t="s">
        <v>4642</v>
      </c>
      <c r="F1261" t="str">
        <f>IF(ISERROR(VLOOKUP(Transaktionen[[#This Row],[Transaktionen]],BTT[Verwendete Transaktion (Pflichtauswahl)],1,FALSE)),"nein","ja")</f>
        <v>nein</v>
      </c>
    </row>
    <row r="1262" spans="1:7" hidden="1">
      <c r="A1262" t="s">
        <v>6708</v>
      </c>
      <c r="B1262" t="s">
        <v>6709</v>
      </c>
      <c r="C1262" t="s">
        <v>5629</v>
      </c>
      <c r="D1262" s="12">
        <v>1403</v>
      </c>
      <c r="E1262" t="s">
        <v>4642</v>
      </c>
      <c r="F1262" t="str">
        <f>IF(ISERROR(VLOOKUP(Transaktionen[[#This Row],[Transaktionen]],BTT[Verwendete Transaktion (Pflichtauswahl)],1,FALSE)),"nein","ja")</f>
        <v>nein</v>
      </c>
    </row>
    <row r="1263" spans="1:7" hidden="1">
      <c r="A1263" t="s">
        <v>6710</v>
      </c>
      <c r="B1263" t="s">
        <v>6711</v>
      </c>
      <c r="C1263" t="s">
        <v>3227</v>
      </c>
      <c r="D1263" s="12" t="s">
        <v>792</v>
      </c>
      <c r="E1263" t="s">
        <v>792</v>
      </c>
      <c r="F1263" t="str">
        <f>IF(ISERROR(VLOOKUP(Transaktionen[[#This Row],[Transaktionen]],BTT[Verwendete Transaktion (Pflichtauswahl)],1,FALSE)),"nein","ja")</f>
        <v>nein</v>
      </c>
      <c r="G1263" t="s">
        <v>4654</v>
      </c>
    </row>
    <row r="1264" spans="1:7" hidden="1">
      <c r="A1264" t="s">
        <v>6712</v>
      </c>
      <c r="B1264" t="s">
        <v>6713</v>
      </c>
      <c r="C1264" t="s">
        <v>5629</v>
      </c>
      <c r="D1264" s="12">
        <v>488</v>
      </c>
      <c r="E1264" t="s">
        <v>4642</v>
      </c>
      <c r="F1264" t="str">
        <f>IF(ISERROR(VLOOKUP(Transaktionen[[#This Row],[Transaktionen]],BTT[Verwendete Transaktion (Pflichtauswahl)],1,FALSE)),"nein","ja")</f>
        <v>nein</v>
      </c>
    </row>
    <row r="1265" spans="1:7" hidden="1">
      <c r="A1265" t="s">
        <v>6714</v>
      </c>
      <c r="B1265" t="s">
        <v>6715</v>
      </c>
      <c r="C1265" t="s">
        <v>5629</v>
      </c>
      <c r="D1265" s="12">
        <v>1</v>
      </c>
      <c r="E1265" t="s">
        <v>4642</v>
      </c>
      <c r="F1265" t="str">
        <f>IF(ISERROR(VLOOKUP(Transaktionen[[#This Row],[Transaktionen]],BTT[Verwendete Transaktion (Pflichtauswahl)],1,FALSE)),"nein","ja")</f>
        <v>nein</v>
      </c>
      <c r="G1265" t="s">
        <v>6362</v>
      </c>
    </row>
    <row r="1266" spans="1:7" hidden="1">
      <c r="A1266" t="s">
        <v>6716</v>
      </c>
      <c r="B1266" t="s">
        <v>6717</v>
      </c>
      <c r="C1266" t="s">
        <v>5629</v>
      </c>
      <c r="D1266" s="12">
        <v>9759</v>
      </c>
      <c r="E1266" t="s">
        <v>4642</v>
      </c>
      <c r="F1266" t="str">
        <f>IF(ISERROR(VLOOKUP(Transaktionen[[#This Row],[Transaktionen]],BTT[Verwendete Transaktion (Pflichtauswahl)],1,FALSE)),"nein","ja")</f>
        <v>nein</v>
      </c>
    </row>
    <row r="1267" spans="1:7" hidden="1">
      <c r="A1267" t="s">
        <v>6718</v>
      </c>
      <c r="B1267" t="s">
        <v>6719</v>
      </c>
      <c r="C1267" t="s">
        <v>5629</v>
      </c>
      <c r="D1267" s="12">
        <v>273</v>
      </c>
      <c r="E1267" t="s">
        <v>4642</v>
      </c>
      <c r="F1267" t="str">
        <f>IF(ISERROR(VLOOKUP(Transaktionen[[#This Row],[Transaktionen]],BTT[Verwendete Transaktion (Pflichtauswahl)],1,FALSE)),"nein","ja")</f>
        <v>nein</v>
      </c>
      <c r="G1267" t="s">
        <v>6362</v>
      </c>
    </row>
    <row r="1268" spans="1:7" hidden="1">
      <c r="A1268" t="s">
        <v>6720</v>
      </c>
      <c r="B1268" t="s">
        <v>6721</v>
      </c>
      <c r="C1268" t="s">
        <v>5629</v>
      </c>
      <c r="D1268" s="12">
        <v>74</v>
      </c>
      <c r="E1268" t="s">
        <v>4642</v>
      </c>
      <c r="F1268" t="str">
        <f>IF(ISERROR(VLOOKUP(Transaktionen[[#This Row],[Transaktionen]],BTT[Verwendete Transaktion (Pflichtauswahl)],1,FALSE)),"nein","ja")</f>
        <v>nein</v>
      </c>
      <c r="G1268" t="s">
        <v>6362</v>
      </c>
    </row>
    <row r="1269" spans="1:7" hidden="1">
      <c r="A1269" t="s">
        <v>6722</v>
      </c>
      <c r="B1269" t="s">
        <v>6723</v>
      </c>
      <c r="C1269" t="s">
        <v>5629</v>
      </c>
      <c r="D1269" s="12">
        <v>135</v>
      </c>
      <c r="E1269" t="s">
        <v>4642</v>
      </c>
      <c r="F1269" t="str">
        <f>IF(ISERROR(VLOOKUP(Transaktionen[[#This Row],[Transaktionen]],BTT[Verwendete Transaktion (Pflichtauswahl)],1,FALSE)),"nein","ja")</f>
        <v>nein</v>
      </c>
      <c r="G1269" t="s">
        <v>6362</v>
      </c>
    </row>
    <row r="1270" spans="1:7" hidden="1">
      <c r="A1270" t="s">
        <v>6724</v>
      </c>
      <c r="B1270" t="s">
        <v>6725</v>
      </c>
      <c r="C1270" t="s">
        <v>5629</v>
      </c>
      <c r="D1270" s="12">
        <v>48574</v>
      </c>
      <c r="E1270" t="s">
        <v>4642</v>
      </c>
      <c r="F1270" t="str">
        <f>IF(ISERROR(VLOOKUP(Transaktionen[[#This Row],[Transaktionen]],BTT[Verwendete Transaktion (Pflichtauswahl)],1,FALSE)),"nein","ja")</f>
        <v>nein</v>
      </c>
    </row>
    <row r="1271" spans="1:7" hidden="1">
      <c r="A1271" t="s">
        <v>6726</v>
      </c>
      <c r="B1271" t="s">
        <v>6727</v>
      </c>
      <c r="C1271" t="s">
        <v>5629</v>
      </c>
      <c r="D1271" s="12">
        <v>127</v>
      </c>
      <c r="E1271" t="s">
        <v>4642</v>
      </c>
      <c r="F1271" t="str">
        <f>IF(ISERROR(VLOOKUP(Transaktionen[[#This Row],[Transaktionen]],BTT[Verwendete Transaktion (Pflichtauswahl)],1,FALSE)),"nein","ja")</f>
        <v>nein</v>
      </c>
      <c r="G1271" t="s">
        <v>6362</v>
      </c>
    </row>
    <row r="1272" spans="1:7" hidden="1">
      <c r="A1272" t="s">
        <v>6728</v>
      </c>
      <c r="B1272" t="s">
        <v>6729</v>
      </c>
      <c r="C1272" t="s">
        <v>5629</v>
      </c>
      <c r="D1272" s="12">
        <v>12</v>
      </c>
      <c r="E1272" t="s">
        <v>4642</v>
      </c>
      <c r="F1272" t="str">
        <f>IF(ISERROR(VLOOKUP(Transaktionen[[#This Row],[Transaktionen]],BTT[Verwendete Transaktion (Pflichtauswahl)],1,FALSE)),"nein","ja")</f>
        <v>nein</v>
      </c>
      <c r="G1272" t="s">
        <v>6362</v>
      </c>
    </row>
    <row r="1273" spans="1:7" hidden="1">
      <c r="A1273" t="s">
        <v>6730</v>
      </c>
      <c r="B1273" t="s">
        <v>6731</v>
      </c>
      <c r="C1273" t="s">
        <v>5629</v>
      </c>
      <c r="D1273" s="12">
        <v>503</v>
      </c>
      <c r="E1273" t="s">
        <v>4642</v>
      </c>
      <c r="F1273" t="str">
        <f>IF(ISERROR(VLOOKUP(Transaktionen[[#This Row],[Transaktionen]],BTT[Verwendete Transaktion (Pflichtauswahl)],1,FALSE)),"nein","ja")</f>
        <v>nein</v>
      </c>
      <c r="G1273" t="s">
        <v>6362</v>
      </c>
    </row>
    <row r="1274" spans="1:7" hidden="1">
      <c r="A1274" t="s">
        <v>6732</v>
      </c>
      <c r="B1274" t="s">
        <v>6733</v>
      </c>
      <c r="C1274" t="s">
        <v>5629</v>
      </c>
      <c r="D1274" s="12">
        <v>422</v>
      </c>
      <c r="E1274" t="s">
        <v>4642</v>
      </c>
      <c r="F1274" t="str">
        <f>IF(ISERROR(VLOOKUP(Transaktionen[[#This Row],[Transaktionen]],BTT[Verwendete Transaktion (Pflichtauswahl)],1,FALSE)),"nein","ja")</f>
        <v>nein</v>
      </c>
      <c r="G1274" t="s">
        <v>6362</v>
      </c>
    </row>
    <row r="1275" spans="1:7" hidden="1">
      <c r="A1275" t="s">
        <v>6734</v>
      </c>
      <c r="B1275" t="s">
        <v>6735</v>
      </c>
      <c r="C1275" t="s">
        <v>5629</v>
      </c>
      <c r="D1275" s="12">
        <v>93</v>
      </c>
      <c r="E1275" t="s">
        <v>4642</v>
      </c>
      <c r="F1275" t="str">
        <f>IF(ISERROR(VLOOKUP(Transaktionen[[#This Row],[Transaktionen]],BTT[Verwendete Transaktion (Pflichtauswahl)],1,FALSE)),"nein","ja")</f>
        <v>nein</v>
      </c>
      <c r="G1275" t="s">
        <v>6362</v>
      </c>
    </row>
    <row r="1276" spans="1:7" hidden="1">
      <c r="A1276" t="s">
        <v>6736</v>
      </c>
      <c r="B1276" t="s">
        <v>6737</v>
      </c>
      <c r="C1276" t="s">
        <v>5629</v>
      </c>
      <c r="D1276" s="12">
        <v>2</v>
      </c>
      <c r="E1276" t="s">
        <v>4642</v>
      </c>
      <c r="F1276" t="str">
        <f>IF(ISERROR(VLOOKUP(Transaktionen[[#This Row],[Transaktionen]],BTT[Verwendete Transaktion (Pflichtauswahl)],1,FALSE)),"nein","ja")</f>
        <v>nein</v>
      </c>
      <c r="G1276" t="s">
        <v>6362</v>
      </c>
    </row>
    <row r="1277" spans="1:7" hidden="1">
      <c r="A1277" t="s">
        <v>6738</v>
      </c>
      <c r="B1277" t="s">
        <v>6739</v>
      </c>
      <c r="C1277" t="s">
        <v>5629</v>
      </c>
      <c r="D1277" s="12">
        <v>27</v>
      </c>
      <c r="E1277" t="s">
        <v>4642</v>
      </c>
      <c r="F1277" t="str">
        <f>IF(ISERROR(VLOOKUP(Transaktionen[[#This Row],[Transaktionen]],BTT[Verwendete Transaktion (Pflichtauswahl)],1,FALSE)),"nein","ja")</f>
        <v>nein</v>
      </c>
      <c r="G1277" t="s">
        <v>6362</v>
      </c>
    </row>
    <row r="1278" spans="1:7" hidden="1">
      <c r="A1278" t="s">
        <v>6740</v>
      </c>
      <c r="B1278" t="s">
        <v>6741</v>
      </c>
      <c r="C1278" t="s">
        <v>5629</v>
      </c>
      <c r="D1278" s="12">
        <v>184</v>
      </c>
      <c r="E1278" t="s">
        <v>4642</v>
      </c>
      <c r="F1278" t="str">
        <f>IF(ISERROR(VLOOKUP(Transaktionen[[#This Row],[Transaktionen]],BTT[Verwendete Transaktion (Pflichtauswahl)],1,FALSE)),"nein","ja")</f>
        <v>nein</v>
      </c>
      <c r="G1278" t="s">
        <v>6362</v>
      </c>
    </row>
    <row r="1279" spans="1:7" hidden="1">
      <c r="A1279" t="s">
        <v>6742</v>
      </c>
      <c r="B1279" t="s">
        <v>6743</v>
      </c>
      <c r="C1279" t="s">
        <v>5629</v>
      </c>
      <c r="D1279" s="12">
        <v>23</v>
      </c>
      <c r="E1279" t="s">
        <v>4642</v>
      </c>
      <c r="F1279" t="str">
        <f>IF(ISERROR(VLOOKUP(Transaktionen[[#This Row],[Transaktionen]],BTT[Verwendete Transaktion (Pflichtauswahl)],1,FALSE)),"nein","ja")</f>
        <v>nein</v>
      </c>
      <c r="G1279" t="s">
        <v>6362</v>
      </c>
    </row>
    <row r="1280" spans="1:7" hidden="1">
      <c r="A1280" t="s">
        <v>6744</v>
      </c>
      <c r="B1280" t="s">
        <v>6745</v>
      </c>
      <c r="C1280" t="s">
        <v>5629</v>
      </c>
      <c r="D1280" s="12">
        <v>6719</v>
      </c>
      <c r="E1280" t="s">
        <v>4642</v>
      </c>
      <c r="F1280" t="str">
        <f>IF(ISERROR(VLOOKUP(Transaktionen[[#This Row],[Transaktionen]],BTT[Verwendete Transaktion (Pflichtauswahl)],1,FALSE)),"nein","ja")</f>
        <v>nein</v>
      </c>
      <c r="G1280" t="s">
        <v>6746</v>
      </c>
    </row>
    <row r="1281" spans="1:7" hidden="1">
      <c r="A1281" t="s">
        <v>6747</v>
      </c>
      <c r="B1281" t="s">
        <v>6748</v>
      </c>
      <c r="C1281" t="s">
        <v>5629</v>
      </c>
      <c r="D1281" s="12">
        <v>786</v>
      </c>
      <c r="E1281" t="s">
        <v>4642</v>
      </c>
      <c r="F1281" t="str">
        <f>IF(ISERROR(VLOOKUP(Transaktionen[[#This Row],[Transaktionen]],BTT[Verwendete Transaktion (Pflichtauswahl)],1,FALSE)),"nein","ja")</f>
        <v>nein</v>
      </c>
      <c r="G1281" t="s">
        <v>6746</v>
      </c>
    </row>
    <row r="1282" spans="1:7" hidden="1">
      <c r="A1282" t="s">
        <v>6749</v>
      </c>
      <c r="B1282" t="s">
        <v>6750</v>
      </c>
      <c r="C1282" t="s">
        <v>5629</v>
      </c>
      <c r="D1282" s="12" t="s">
        <v>792</v>
      </c>
      <c r="E1282" t="s">
        <v>792</v>
      </c>
      <c r="F1282" t="str">
        <f>IF(ISERROR(VLOOKUP(Transaktionen[[#This Row],[Transaktionen]],BTT[Verwendete Transaktion (Pflichtauswahl)],1,FALSE)),"nein","ja")</f>
        <v>nein</v>
      </c>
    </row>
    <row r="1283" spans="1:7" hidden="1">
      <c r="A1283" t="s">
        <v>6751</v>
      </c>
      <c r="B1283" t="s">
        <v>6752</v>
      </c>
      <c r="C1283" t="s">
        <v>5629</v>
      </c>
      <c r="D1283" s="12" t="s">
        <v>792</v>
      </c>
      <c r="E1283" t="s">
        <v>792</v>
      </c>
      <c r="F1283" t="str">
        <f>IF(ISERROR(VLOOKUP(Transaktionen[[#This Row],[Transaktionen]],BTT[Verwendete Transaktion (Pflichtauswahl)],1,FALSE)),"nein","ja")</f>
        <v>nein</v>
      </c>
    </row>
    <row r="1284" spans="1:7" hidden="1">
      <c r="A1284" t="s">
        <v>6753</v>
      </c>
      <c r="B1284" t="s">
        <v>6754</v>
      </c>
      <c r="C1284" t="s">
        <v>5629</v>
      </c>
      <c r="D1284" s="12" t="s">
        <v>792</v>
      </c>
      <c r="E1284" t="s">
        <v>792</v>
      </c>
      <c r="F1284" t="str">
        <f>IF(ISERROR(VLOOKUP(Transaktionen[[#This Row],[Transaktionen]],BTT[Verwendete Transaktion (Pflichtauswahl)],1,FALSE)),"nein","ja")</f>
        <v>nein</v>
      </c>
    </row>
    <row r="1285" spans="1:7" hidden="1">
      <c r="A1285" t="s">
        <v>6755</v>
      </c>
      <c r="B1285" t="s">
        <v>6756</v>
      </c>
      <c r="C1285" t="s">
        <v>3227</v>
      </c>
      <c r="D1285" s="12" t="s">
        <v>792</v>
      </c>
      <c r="E1285" t="s">
        <v>792</v>
      </c>
      <c r="F1285" t="str">
        <f>IF(ISERROR(VLOOKUP(Transaktionen[[#This Row],[Transaktionen]],BTT[Verwendete Transaktion (Pflichtauswahl)],1,FALSE)),"nein","ja")</f>
        <v>nein</v>
      </c>
      <c r="G1285" t="s">
        <v>4654</v>
      </c>
    </row>
    <row r="1286" spans="1:7" hidden="1">
      <c r="A1286" t="s">
        <v>6757</v>
      </c>
      <c r="B1286" t="s">
        <v>6758</v>
      </c>
      <c r="C1286" t="s">
        <v>3227</v>
      </c>
      <c r="D1286" s="12">
        <v>6904</v>
      </c>
      <c r="E1286" t="s">
        <v>4642</v>
      </c>
      <c r="F1286" t="str">
        <f>IF(ISERROR(VLOOKUP(Transaktionen[[#This Row],[Transaktionen]],BTT[Verwendete Transaktion (Pflichtauswahl)],1,FALSE)),"nein","ja")</f>
        <v>nein</v>
      </c>
    </row>
    <row r="1287" spans="1:7" hidden="1">
      <c r="A1287" t="s">
        <v>6759</v>
      </c>
      <c r="B1287" t="s">
        <v>6760</v>
      </c>
      <c r="C1287" t="s">
        <v>5629</v>
      </c>
      <c r="D1287" s="12">
        <v>48</v>
      </c>
      <c r="E1287" t="s">
        <v>4642</v>
      </c>
      <c r="F1287" t="str">
        <f>IF(ISERROR(VLOOKUP(Transaktionen[[#This Row],[Transaktionen]],BTT[Verwendete Transaktion (Pflichtauswahl)],1,FALSE)),"nein","ja")</f>
        <v>nein</v>
      </c>
    </row>
    <row r="1288" spans="1:7" hidden="1">
      <c r="A1288" t="s">
        <v>6761</v>
      </c>
      <c r="B1288" t="s">
        <v>6762</v>
      </c>
      <c r="C1288" t="s">
        <v>5629</v>
      </c>
      <c r="D1288" s="12">
        <v>321</v>
      </c>
      <c r="E1288" t="s">
        <v>4642</v>
      </c>
      <c r="F1288" t="str">
        <f>IF(ISERROR(VLOOKUP(Transaktionen[[#This Row],[Transaktionen]],BTT[Verwendete Transaktion (Pflichtauswahl)],1,FALSE)),"nein","ja")</f>
        <v>nein</v>
      </c>
      <c r="G1288" t="s">
        <v>5632</v>
      </c>
    </row>
    <row r="1289" spans="1:7" hidden="1">
      <c r="A1289" t="s">
        <v>6763</v>
      </c>
      <c r="B1289" t="s">
        <v>6764</v>
      </c>
      <c r="C1289" t="s">
        <v>5629</v>
      </c>
      <c r="D1289" s="12">
        <v>497</v>
      </c>
      <c r="E1289" t="s">
        <v>4642</v>
      </c>
      <c r="F1289" t="str">
        <f>IF(ISERROR(VLOOKUP(Transaktionen[[#This Row],[Transaktionen]],BTT[Verwendete Transaktion (Pflichtauswahl)],1,FALSE)),"nein","ja")</f>
        <v>nein</v>
      </c>
      <c r="G1289" t="s">
        <v>5632</v>
      </c>
    </row>
    <row r="1290" spans="1:7" hidden="1">
      <c r="A1290" t="s">
        <v>6765</v>
      </c>
      <c r="B1290" t="s">
        <v>6766</v>
      </c>
      <c r="C1290" t="s">
        <v>5629</v>
      </c>
      <c r="D1290" s="12">
        <v>4</v>
      </c>
      <c r="E1290" t="s">
        <v>4642</v>
      </c>
      <c r="F1290" t="str">
        <f>IF(ISERROR(VLOOKUP(Transaktionen[[#This Row],[Transaktionen]],BTT[Verwendete Transaktion (Pflichtauswahl)],1,FALSE)),"nein","ja")</f>
        <v>nein</v>
      </c>
    </row>
    <row r="1291" spans="1:7" hidden="1">
      <c r="A1291" t="s">
        <v>6767</v>
      </c>
      <c r="B1291" t="s">
        <v>6768</v>
      </c>
      <c r="C1291" t="s">
        <v>5629</v>
      </c>
      <c r="D1291" s="12">
        <v>20</v>
      </c>
      <c r="E1291" t="s">
        <v>792</v>
      </c>
      <c r="F1291" t="str">
        <f>IF(ISERROR(VLOOKUP(Transaktionen[[#This Row],[Transaktionen]],BTT[Verwendete Transaktion (Pflichtauswahl)],1,FALSE)),"nein","ja")</f>
        <v>nein</v>
      </c>
      <c r="G1291" t="s">
        <v>5632</v>
      </c>
    </row>
    <row r="1292" spans="1:7" hidden="1">
      <c r="A1292" t="s">
        <v>6769</v>
      </c>
      <c r="B1292" t="s">
        <v>6770</v>
      </c>
      <c r="C1292" t="s">
        <v>5629</v>
      </c>
      <c r="D1292" s="12">
        <v>14</v>
      </c>
      <c r="E1292" t="s">
        <v>4642</v>
      </c>
      <c r="F1292" t="str">
        <f>IF(ISERROR(VLOOKUP(Transaktionen[[#This Row],[Transaktionen]],BTT[Verwendete Transaktion (Pflichtauswahl)],1,FALSE)),"nein","ja")</f>
        <v>nein</v>
      </c>
      <c r="G1292" t="s">
        <v>5632</v>
      </c>
    </row>
    <row r="1293" spans="1:7" hidden="1">
      <c r="A1293" t="s">
        <v>6771</v>
      </c>
      <c r="B1293" t="s">
        <v>6772</v>
      </c>
      <c r="C1293" t="s">
        <v>5629</v>
      </c>
      <c r="D1293" s="12">
        <v>25</v>
      </c>
      <c r="E1293" t="s">
        <v>4642</v>
      </c>
      <c r="F1293" t="str">
        <f>IF(ISERROR(VLOOKUP(Transaktionen[[#This Row],[Transaktionen]],BTT[Verwendete Transaktion (Pflichtauswahl)],1,FALSE)),"nein","ja")</f>
        <v>nein</v>
      </c>
    </row>
    <row r="1294" spans="1:7" hidden="1">
      <c r="A1294" t="s">
        <v>6773</v>
      </c>
      <c r="B1294" t="s">
        <v>6774</v>
      </c>
      <c r="C1294" t="s">
        <v>5629</v>
      </c>
      <c r="D1294" s="12">
        <v>626</v>
      </c>
      <c r="E1294" t="s">
        <v>4642</v>
      </c>
      <c r="F1294" t="str">
        <f>IF(ISERROR(VLOOKUP(Transaktionen[[#This Row],[Transaktionen]],BTT[Verwendete Transaktion (Pflichtauswahl)],1,FALSE)),"nein","ja")</f>
        <v>nein</v>
      </c>
    </row>
    <row r="1295" spans="1:7" hidden="1">
      <c r="A1295" t="s">
        <v>6775</v>
      </c>
      <c r="B1295" t="s">
        <v>6776</v>
      </c>
      <c r="C1295" t="s">
        <v>5629</v>
      </c>
      <c r="D1295" s="12">
        <v>123</v>
      </c>
      <c r="E1295" t="s">
        <v>4642</v>
      </c>
      <c r="F1295" t="str">
        <f>IF(ISERROR(VLOOKUP(Transaktionen[[#This Row],[Transaktionen]],BTT[Verwendete Transaktion (Pflichtauswahl)],1,FALSE)),"nein","ja")</f>
        <v>nein</v>
      </c>
      <c r="G1295" t="s">
        <v>5632</v>
      </c>
    </row>
    <row r="1296" spans="1:7" hidden="1">
      <c r="A1296" t="s">
        <v>6777</v>
      </c>
      <c r="B1296" t="s">
        <v>6778</v>
      </c>
      <c r="C1296" t="s">
        <v>5629</v>
      </c>
      <c r="D1296" s="12">
        <v>62577</v>
      </c>
      <c r="E1296" t="s">
        <v>4642</v>
      </c>
      <c r="F1296" t="str">
        <f>IF(ISERROR(VLOOKUP(Transaktionen[[#This Row],[Transaktionen]],BTT[Verwendete Transaktion (Pflichtauswahl)],1,FALSE)),"nein","ja")</f>
        <v>nein</v>
      </c>
    </row>
    <row r="1297" spans="1:7" hidden="1">
      <c r="A1297" t="s">
        <v>6779</v>
      </c>
      <c r="B1297" t="s">
        <v>6780</v>
      </c>
      <c r="C1297" t="s">
        <v>5629</v>
      </c>
      <c r="D1297" s="12">
        <v>16390</v>
      </c>
      <c r="E1297" t="s">
        <v>4642</v>
      </c>
      <c r="F1297" t="str">
        <f>IF(ISERROR(VLOOKUP(Transaktionen[[#This Row],[Transaktionen]],BTT[Verwendete Transaktion (Pflichtauswahl)],1,FALSE)),"nein","ja")</f>
        <v>nein</v>
      </c>
    </row>
    <row r="1298" spans="1:7" hidden="1">
      <c r="A1298" t="s">
        <v>6781</v>
      </c>
      <c r="B1298" t="s">
        <v>6782</v>
      </c>
      <c r="C1298" t="s">
        <v>5629</v>
      </c>
      <c r="D1298" s="12">
        <v>6651</v>
      </c>
      <c r="E1298" t="s">
        <v>4642</v>
      </c>
      <c r="F1298" t="str">
        <f>IF(ISERROR(VLOOKUP(Transaktionen[[#This Row],[Transaktionen]],BTT[Verwendete Transaktion (Pflichtauswahl)],1,FALSE)),"nein","ja")</f>
        <v>nein</v>
      </c>
    </row>
    <row r="1299" spans="1:7" hidden="1">
      <c r="A1299" t="s">
        <v>6783</v>
      </c>
      <c r="B1299" t="s">
        <v>6784</v>
      </c>
      <c r="C1299" t="s">
        <v>5629</v>
      </c>
      <c r="D1299" s="12">
        <v>185</v>
      </c>
      <c r="E1299" t="s">
        <v>4642</v>
      </c>
      <c r="F1299" t="str">
        <f>IF(ISERROR(VLOOKUP(Transaktionen[[#This Row],[Transaktionen]],BTT[Verwendete Transaktion (Pflichtauswahl)],1,FALSE)),"nein","ja")</f>
        <v>nein</v>
      </c>
    </row>
    <row r="1300" spans="1:7" hidden="1">
      <c r="A1300" t="s">
        <v>6785</v>
      </c>
      <c r="B1300" t="s">
        <v>6786</v>
      </c>
      <c r="C1300" t="s">
        <v>5629</v>
      </c>
      <c r="D1300" s="12">
        <v>35380</v>
      </c>
      <c r="E1300" t="s">
        <v>4642</v>
      </c>
      <c r="F1300" t="str">
        <f>IF(ISERROR(VLOOKUP(Transaktionen[[#This Row],[Transaktionen]],BTT[Verwendete Transaktion (Pflichtauswahl)],1,FALSE)),"nein","ja")</f>
        <v>nein</v>
      </c>
    </row>
    <row r="1301" spans="1:7" hidden="1">
      <c r="A1301" t="s">
        <v>6787</v>
      </c>
      <c r="B1301" t="s">
        <v>6788</v>
      </c>
      <c r="C1301" t="s">
        <v>5629</v>
      </c>
      <c r="D1301" s="12">
        <v>29221</v>
      </c>
      <c r="E1301" t="s">
        <v>4642</v>
      </c>
      <c r="F1301" t="str">
        <f>IF(ISERROR(VLOOKUP(Transaktionen[[#This Row],[Transaktionen]],BTT[Verwendete Transaktion (Pflichtauswahl)],1,FALSE)),"nein","ja")</f>
        <v>nein</v>
      </c>
    </row>
    <row r="1302" spans="1:7" hidden="1">
      <c r="A1302" t="s">
        <v>6789</v>
      </c>
      <c r="B1302" t="s">
        <v>6790</v>
      </c>
      <c r="C1302" t="s">
        <v>5629</v>
      </c>
      <c r="D1302" s="12">
        <v>11306</v>
      </c>
      <c r="E1302" t="s">
        <v>4642</v>
      </c>
      <c r="F1302" t="str">
        <f>IF(ISERROR(VLOOKUP(Transaktionen[[#This Row],[Transaktionen]],BTT[Verwendete Transaktion (Pflichtauswahl)],1,FALSE)),"nein","ja")</f>
        <v>nein</v>
      </c>
    </row>
    <row r="1303" spans="1:7" hidden="1">
      <c r="A1303" t="s">
        <v>6791</v>
      </c>
      <c r="B1303" t="s">
        <v>6792</v>
      </c>
      <c r="C1303" t="s">
        <v>5629</v>
      </c>
      <c r="D1303" s="12">
        <v>247</v>
      </c>
      <c r="E1303" t="s">
        <v>4642</v>
      </c>
      <c r="F1303" t="str">
        <f>IF(ISERROR(VLOOKUP(Transaktionen[[#This Row],[Transaktionen]],BTT[Verwendete Transaktion (Pflichtauswahl)],1,FALSE)),"nein","ja")</f>
        <v>nein</v>
      </c>
      <c r="G1303" t="s">
        <v>5632</v>
      </c>
    </row>
    <row r="1304" spans="1:7" hidden="1">
      <c r="A1304" t="s">
        <v>6793</v>
      </c>
      <c r="B1304" t="s">
        <v>6794</v>
      </c>
      <c r="C1304" t="s">
        <v>5629</v>
      </c>
      <c r="D1304" s="12">
        <v>21</v>
      </c>
      <c r="E1304" t="s">
        <v>4642</v>
      </c>
      <c r="F1304" t="str">
        <f>IF(ISERROR(VLOOKUP(Transaktionen[[#This Row],[Transaktionen]],BTT[Verwendete Transaktion (Pflichtauswahl)],1,FALSE)),"nein","ja")</f>
        <v>nein</v>
      </c>
      <c r="G1304" t="s">
        <v>5632</v>
      </c>
    </row>
    <row r="1305" spans="1:7" hidden="1">
      <c r="A1305" t="s">
        <v>6795</v>
      </c>
      <c r="B1305" t="s">
        <v>6796</v>
      </c>
      <c r="C1305" t="s">
        <v>5629</v>
      </c>
      <c r="D1305" s="12">
        <v>3781</v>
      </c>
      <c r="E1305" t="s">
        <v>4642</v>
      </c>
      <c r="F1305" t="str">
        <f>IF(ISERROR(VLOOKUP(Transaktionen[[#This Row],[Transaktionen]],BTT[Verwendete Transaktion (Pflichtauswahl)],1,FALSE)),"nein","ja")</f>
        <v>nein</v>
      </c>
    </row>
    <row r="1306" spans="1:7" hidden="1">
      <c r="A1306" t="s">
        <v>6797</v>
      </c>
      <c r="B1306" t="s">
        <v>6798</v>
      </c>
      <c r="C1306" t="s">
        <v>5629</v>
      </c>
      <c r="D1306" s="12">
        <v>2623</v>
      </c>
      <c r="E1306" t="s">
        <v>4642</v>
      </c>
      <c r="F1306" t="str">
        <f>IF(ISERROR(VLOOKUP(Transaktionen[[#This Row],[Transaktionen]],BTT[Verwendete Transaktion (Pflichtauswahl)],1,FALSE)),"nein","ja")</f>
        <v>nein</v>
      </c>
    </row>
    <row r="1307" spans="1:7" hidden="1">
      <c r="A1307" t="s">
        <v>6799</v>
      </c>
      <c r="B1307" t="s">
        <v>6800</v>
      </c>
      <c r="C1307" t="s">
        <v>5629</v>
      </c>
      <c r="D1307" s="12">
        <v>140</v>
      </c>
      <c r="E1307" t="s">
        <v>4642</v>
      </c>
      <c r="F1307" t="str">
        <f>IF(ISERROR(VLOOKUP(Transaktionen[[#This Row],[Transaktionen]],BTT[Verwendete Transaktion (Pflichtauswahl)],1,FALSE)),"nein","ja")</f>
        <v>nein</v>
      </c>
      <c r="G1307" t="s">
        <v>5632</v>
      </c>
    </row>
    <row r="1308" spans="1:7" hidden="1">
      <c r="A1308" t="s">
        <v>6801</v>
      </c>
      <c r="B1308" t="s">
        <v>6802</v>
      </c>
      <c r="C1308" t="s">
        <v>5629</v>
      </c>
      <c r="D1308" s="12">
        <v>9812</v>
      </c>
      <c r="E1308" t="s">
        <v>4642</v>
      </c>
      <c r="F1308" t="str">
        <f>IF(ISERROR(VLOOKUP(Transaktionen[[#This Row],[Transaktionen]],BTT[Verwendete Transaktion (Pflichtauswahl)],1,FALSE)),"nein","ja")</f>
        <v>nein</v>
      </c>
    </row>
    <row r="1309" spans="1:7" hidden="1">
      <c r="A1309" t="s">
        <v>6803</v>
      </c>
      <c r="B1309" t="s">
        <v>6804</v>
      </c>
      <c r="C1309" t="s">
        <v>5629</v>
      </c>
      <c r="D1309" s="12" t="s">
        <v>792</v>
      </c>
      <c r="E1309" t="s">
        <v>792</v>
      </c>
      <c r="F1309" t="str">
        <f>IF(ISERROR(VLOOKUP(Transaktionen[[#This Row],[Transaktionen]],BTT[Verwendete Transaktion (Pflichtauswahl)],1,FALSE)),"nein","ja")</f>
        <v>nein</v>
      </c>
      <c r="G1309" t="s">
        <v>5632</v>
      </c>
    </row>
    <row r="1310" spans="1:7" hidden="1">
      <c r="A1310" t="s">
        <v>6805</v>
      </c>
      <c r="B1310" t="s">
        <v>6806</v>
      </c>
      <c r="C1310" t="s">
        <v>5629</v>
      </c>
      <c r="D1310" s="12">
        <v>36</v>
      </c>
      <c r="E1310" t="s">
        <v>4642</v>
      </c>
      <c r="F1310" t="str">
        <f>IF(ISERROR(VLOOKUP(Transaktionen[[#This Row],[Transaktionen]],BTT[Verwendete Transaktion (Pflichtauswahl)],1,FALSE)),"nein","ja")</f>
        <v>nein</v>
      </c>
      <c r="G1310" t="s">
        <v>5632</v>
      </c>
    </row>
    <row r="1311" spans="1:7" hidden="1">
      <c r="A1311" t="s">
        <v>6807</v>
      </c>
      <c r="B1311" t="s">
        <v>6808</v>
      </c>
      <c r="C1311" t="s">
        <v>5629</v>
      </c>
      <c r="D1311" s="12">
        <v>3</v>
      </c>
      <c r="E1311" t="s">
        <v>4642</v>
      </c>
      <c r="F1311" t="str">
        <f>IF(ISERROR(VLOOKUP(Transaktionen[[#This Row],[Transaktionen]],BTT[Verwendete Transaktion (Pflichtauswahl)],1,FALSE)),"nein","ja")</f>
        <v>nein</v>
      </c>
      <c r="G1311" t="s">
        <v>5632</v>
      </c>
    </row>
    <row r="1312" spans="1:7" hidden="1">
      <c r="A1312" t="s">
        <v>6809</v>
      </c>
      <c r="B1312" t="s">
        <v>6810</v>
      </c>
      <c r="C1312" t="s">
        <v>5629</v>
      </c>
      <c r="D1312" s="12">
        <v>390</v>
      </c>
      <c r="E1312" t="s">
        <v>4642</v>
      </c>
      <c r="F1312" t="str">
        <f>IF(ISERROR(VLOOKUP(Transaktionen[[#This Row],[Transaktionen]],BTT[Verwendete Transaktion (Pflichtauswahl)],1,FALSE)),"nein","ja")</f>
        <v>nein</v>
      </c>
      <c r="G1312" t="s">
        <v>5632</v>
      </c>
    </row>
    <row r="1313" spans="1:7" hidden="1">
      <c r="A1313" t="s">
        <v>6811</v>
      </c>
      <c r="B1313" t="s">
        <v>6812</v>
      </c>
      <c r="C1313" t="s">
        <v>5629</v>
      </c>
      <c r="D1313" s="12">
        <v>88</v>
      </c>
      <c r="E1313" t="s">
        <v>4642</v>
      </c>
      <c r="F1313" t="str">
        <f>IF(ISERROR(VLOOKUP(Transaktionen[[#This Row],[Transaktionen]],BTT[Verwendete Transaktion (Pflichtauswahl)],1,FALSE)),"nein","ja")</f>
        <v>nein</v>
      </c>
      <c r="G1313" t="s">
        <v>5632</v>
      </c>
    </row>
    <row r="1314" spans="1:7" hidden="1">
      <c r="A1314" t="s">
        <v>6813</v>
      </c>
      <c r="B1314" t="s">
        <v>6814</v>
      </c>
      <c r="C1314" t="s">
        <v>5629</v>
      </c>
      <c r="D1314" s="12">
        <v>117</v>
      </c>
      <c r="E1314" t="s">
        <v>792</v>
      </c>
      <c r="F1314" t="str">
        <f>IF(ISERROR(VLOOKUP(Transaktionen[[#This Row],[Transaktionen]],BTT[Verwendete Transaktion (Pflichtauswahl)],1,FALSE)),"nein","ja")</f>
        <v>nein</v>
      </c>
    </row>
    <row r="1315" spans="1:7" hidden="1">
      <c r="A1315" t="s">
        <v>6815</v>
      </c>
      <c r="B1315" t="s">
        <v>6816</v>
      </c>
      <c r="C1315" t="s">
        <v>5629</v>
      </c>
      <c r="D1315" s="12">
        <v>231</v>
      </c>
      <c r="E1315" t="s">
        <v>4642</v>
      </c>
      <c r="F1315" t="str">
        <f>IF(ISERROR(VLOOKUP(Transaktionen[[#This Row],[Transaktionen]],BTT[Verwendete Transaktion (Pflichtauswahl)],1,FALSE)),"nein","ja")</f>
        <v>nein</v>
      </c>
    </row>
    <row r="1316" spans="1:7" hidden="1">
      <c r="A1316" t="s">
        <v>6817</v>
      </c>
      <c r="B1316" t="s">
        <v>6818</v>
      </c>
      <c r="C1316" t="s">
        <v>5629</v>
      </c>
      <c r="D1316" s="12">
        <v>42</v>
      </c>
      <c r="E1316" t="s">
        <v>4642</v>
      </c>
      <c r="F1316" t="str">
        <f>IF(ISERROR(VLOOKUP(Transaktionen[[#This Row],[Transaktionen]],BTT[Verwendete Transaktion (Pflichtauswahl)],1,FALSE)),"nein","ja")</f>
        <v>nein</v>
      </c>
    </row>
    <row r="1317" spans="1:7" hidden="1">
      <c r="A1317" t="s">
        <v>6819</v>
      </c>
      <c r="B1317" t="s">
        <v>6820</v>
      </c>
      <c r="C1317" t="s">
        <v>5629</v>
      </c>
      <c r="D1317" s="12">
        <v>66</v>
      </c>
      <c r="E1317" t="s">
        <v>4642</v>
      </c>
      <c r="F1317" t="str">
        <f>IF(ISERROR(VLOOKUP(Transaktionen[[#This Row],[Transaktionen]],BTT[Verwendete Transaktion (Pflichtauswahl)],1,FALSE)),"nein","ja")</f>
        <v>nein</v>
      </c>
    </row>
    <row r="1318" spans="1:7" hidden="1">
      <c r="A1318" t="s">
        <v>6821</v>
      </c>
      <c r="B1318" t="s">
        <v>6822</v>
      </c>
      <c r="C1318" t="s">
        <v>5629</v>
      </c>
      <c r="D1318" s="12">
        <v>325657</v>
      </c>
      <c r="E1318" t="s">
        <v>4642</v>
      </c>
      <c r="F1318" t="str">
        <f>IF(ISERROR(VLOOKUP(Transaktionen[[#This Row],[Transaktionen]],BTT[Verwendete Transaktion (Pflichtauswahl)],1,FALSE)),"nein","ja")</f>
        <v>nein</v>
      </c>
    </row>
    <row r="1319" spans="1:7" hidden="1">
      <c r="A1319" t="s">
        <v>6823</v>
      </c>
      <c r="B1319" t="s">
        <v>6824</v>
      </c>
      <c r="C1319" t="s">
        <v>5629</v>
      </c>
      <c r="D1319" s="12">
        <v>2264</v>
      </c>
      <c r="E1319" t="s">
        <v>4642</v>
      </c>
      <c r="F1319" t="str">
        <f>IF(ISERROR(VLOOKUP(Transaktionen[[#This Row],[Transaktionen]],BTT[Verwendete Transaktion (Pflichtauswahl)],1,FALSE)),"nein","ja")</f>
        <v>nein</v>
      </c>
    </row>
    <row r="1320" spans="1:7" hidden="1">
      <c r="A1320" t="s">
        <v>6825</v>
      </c>
      <c r="B1320" t="s">
        <v>6826</v>
      </c>
      <c r="C1320" t="s">
        <v>5629</v>
      </c>
      <c r="D1320" s="12">
        <v>14789</v>
      </c>
      <c r="E1320" t="s">
        <v>4642</v>
      </c>
      <c r="F1320" t="str">
        <f>IF(ISERROR(VLOOKUP(Transaktionen[[#This Row],[Transaktionen]],BTT[Verwendete Transaktion (Pflichtauswahl)],1,FALSE)),"nein","ja")</f>
        <v>nein</v>
      </c>
    </row>
    <row r="1321" spans="1:7" hidden="1">
      <c r="A1321" t="s">
        <v>1181</v>
      </c>
      <c r="B1321" t="s">
        <v>6827</v>
      </c>
      <c r="C1321" t="s">
        <v>5629</v>
      </c>
      <c r="D1321" s="12">
        <v>207</v>
      </c>
      <c r="E1321" t="s">
        <v>4642</v>
      </c>
      <c r="F1321" t="str">
        <f>IF(ISERROR(VLOOKUP(Transaktionen[[#This Row],[Transaktionen]],BTT[Verwendete Transaktion (Pflichtauswahl)],1,FALSE)),"nein","ja")</f>
        <v>ja</v>
      </c>
    </row>
    <row r="1322" spans="1:7" hidden="1">
      <c r="A1322" t="s">
        <v>6828</v>
      </c>
      <c r="B1322" t="s">
        <v>6829</v>
      </c>
      <c r="C1322" t="s">
        <v>5629</v>
      </c>
      <c r="D1322" s="12">
        <v>124947</v>
      </c>
      <c r="E1322" t="s">
        <v>4642</v>
      </c>
      <c r="F1322" t="str">
        <f>IF(ISERROR(VLOOKUP(Transaktionen[[#This Row],[Transaktionen]],BTT[Verwendete Transaktion (Pflichtauswahl)],1,FALSE)),"nein","ja")</f>
        <v>nein</v>
      </c>
    </row>
    <row r="1323" spans="1:7" hidden="1">
      <c r="A1323" t="s">
        <v>6830</v>
      </c>
      <c r="B1323" t="s">
        <v>6831</v>
      </c>
      <c r="C1323" t="s">
        <v>5629</v>
      </c>
      <c r="D1323" s="12">
        <v>953</v>
      </c>
      <c r="E1323" t="s">
        <v>4642</v>
      </c>
      <c r="F1323" t="str">
        <f>IF(ISERROR(VLOOKUP(Transaktionen[[#This Row],[Transaktionen]],BTT[Verwendete Transaktion (Pflichtauswahl)],1,FALSE)),"nein","ja")</f>
        <v>nein</v>
      </c>
    </row>
    <row r="1324" spans="1:7" hidden="1">
      <c r="A1324" t="s">
        <v>6832</v>
      </c>
      <c r="B1324" t="s">
        <v>6829</v>
      </c>
      <c r="C1324" t="s">
        <v>5629</v>
      </c>
      <c r="D1324" s="12" t="s">
        <v>792</v>
      </c>
      <c r="E1324" t="s">
        <v>792</v>
      </c>
      <c r="F1324" t="str">
        <f>IF(ISERROR(VLOOKUP(Transaktionen[[#This Row],[Transaktionen]],BTT[Verwendete Transaktion (Pflichtauswahl)],1,FALSE)),"nein","ja")</f>
        <v>nein</v>
      </c>
      <c r="G1324" t="s">
        <v>6833</v>
      </c>
    </row>
    <row r="1325" spans="1:7" hidden="1">
      <c r="A1325" t="s">
        <v>6834</v>
      </c>
      <c r="B1325" t="s">
        <v>6835</v>
      </c>
      <c r="C1325" t="s">
        <v>5629</v>
      </c>
      <c r="D1325" s="12" t="s">
        <v>792</v>
      </c>
      <c r="E1325" t="s">
        <v>792</v>
      </c>
      <c r="F1325" t="str">
        <f>IF(ISERROR(VLOOKUP(Transaktionen[[#This Row],[Transaktionen]],BTT[Verwendete Transaktion (Pflichtauswahl)],1,FALSE)),"nein","ja")</f>
        <v>nein</v>
      </c>
      <c r="G1325" t="s">
        <v>5632</v>
      </c>
    </row>
    <row r="1326" spans="1:7" hidden="1">
      <c r="A1326" t="s">
        <v>6836</v>
      </c>
      <c r="B1326" t="s">
        <v>6837</v>
      </c>
      <c r="C1326" t="s">
        <v>5629</v>
      </c>
      <c r="D1326" s="12" t="s">
        <v>792</v>
      </c>
      <c r="E1326" t="s">
        <v>792</v>
      </c>
      <c r="F1326" t="str">
        <f>IF(ISERROR(VLOOKUP(Transaktionen[[#This Row],[Transaktionen]],BTT[Verwendete Transaktion (Pflichtauswahl)],1,FALSE)),"nein","ja")</f>
        <v>nein</v>
      </c>
      <c r="G1326" t="s">
        <v>5632</v>
      </c>
    </row>
    <row r="1327" spans="1:7" hidden="1">
      <c r="A1327" t="s">
        <v>6838</v>
      </c>
      <c r="B1327" t="s">
        <v>6839</v>
      </c>
      <c r="C1327" t="s">
        <v>5629</v>
      </c>
      <c r="D1327" s="12">
        <v>28786</v>
      </c>
      <c r="E1327" t="s">
        <v>4642</v>
      </c>
      <c r="F1327" t="str">
        <f>IF(ISERROR(VLOOKUP(Transaktionen[[#This Row],[Transaktionen]],BTT[Verwendete Transaktion (Pflichtauswahl)],1,FALSE)),"nein","ja")</f>
        <v>nein</v>
      </c>
    </row>
    <row r="1328" spans="1:7" hidden="1">
      <c r="A1328" t="s">
        <v>6840</v>
      </c>
      <c r="B1328" t="s">
        <v>6841</v>
      </c>
      <c r="C1328" t="s">
        <v>5629</v>
      </c>
      <c r="D1328" s="12">
        <v>864946</v>
      </c>
      <c r="E1328" t="s">
        <v>4642</v>
      </c>
      <c r="F1328" t="str">
        <f>IF(ISERROR(VLOOKUP(Transaktionen[[#This Row],[Transaktionen]],BTT[Verwendete Transaktion (Pflichtauswahl)],1,FALSE)),"nein","ja")</f>
        <v>nein</v>
      </c>
    </row>
    <row r="1329" spans="1:7" hidden="1">
      <c r="A1329" t="s">
        <v>6842</v>
      </c>
      <c r="B1329" t="s">
        <v>6843</v>
      </c>
      <c r="C1329" t="s">
        <v>5629</v>
      </c>
      <c r="D1329" s="12">
        <v>4970</v>
      </c>
      <c r="E1329" t="s">
        <v>4642</v>
      </c>
      <c r="F1329" t="str">
        <f>IF(ISERROR(VLOOKUP(Transaktionen[[#This Row],[Transaktionen]],BTT[Verwendete Transaktion (Pflichtauswahl)],1,FALSE)),"nein","ja")</f>
        <v>nein</v>
      </c>
    </row>
    <row r="1330" spans="1:7" hidden="1">
      <c r="A1330" t="s">
        <v>6844</v>
      </c>
      <c r="B1330" t="s">
        <v>6845</v>
      </c>
      <c r="C1330" t="s">
        <v>5629</v>
      </c>
      <c r="D1330" s="12">
        <v>11907</v>
      </c>
      <c r="E1330" t="s">
        <v>4642</v>
      </c>
      <c r="F1330" t="str">
        <f>IF(ISERROR(VLOOKUP(Transaktionen[[#This Row],[Transaktionen]],BTT[Verwendete Transaktion (Pflichtauswahl)],1,FALSE)),"nein","ja")</f>
        <v>nein</v>
      </c>
    </row>
    <row r="1331" spans="1:7" hidden="1">
      <c r="A1331" t="s">
        <v>6846</v>
      </c>
      <c r="B1331" t="s">
        <v>6847</v>
      </c>
      <c r="C1331" t="s">
        <v>5629</v>
      </c>
      <c r="D1331" s="12">
        <v>18325</v>
      </c>
      <c r="E1331" t="s">
        <v>4642</v>
      </c>
      <c r="F1331" t="str">
        <f>IF(ISERROR(VLOOKUP(Transaktionen[[#This Row],[Transaktionen]],BTT[Verwendete Transaktion (Pflichtauswahl)],1,FALSE)),"nein","ja")</f>
        <v>nein</v>
      </c>
    </row>
    <row r="1332" spans="1:7" hidden="1">
      <c r="A1332" t="s">
        <v>6848</v>
      </c>
      <c r="B1332" t="s">
        <v>6849</v>
      </c>
      <c r="C1332" t="s">
        <v>5629</v>
      </c>
      <c r="D1332" s="12" t="s">
        <v>792</v>
      </c>
      <c r="E1332" t="s">
        <v>792</v>
      </c>
      <c r="F1332" t="str">
        <f>IF(ISERROR(VLOOKUP(Transaktionen[[#This Row],[Transaktionen]],BTT[Verwendete Transaktion (Pflichtauswahl)],1,FALSE)),"nein","ja")</f>
        <v>nein</v>
      </c>
      <c r="G1332" t="s">
        <v>6850</v>
      </c>
    </row>
    <row r="1333" spans="1:7" hidden="1">
      <c r="A1333" t="s">
        <v>6851</v>
      </c>
      <c r="B1333" t="s">
        <v>6852</v>
      </c>
      <c r="C1333" t="s">
        <v>5629</v>
      </c>
      <c r="D1333" s="12">
        <v>21991</v>
      </c>
      <c r="E1333" t="s">
        <v>4642</v>
      </c>
      <c r="F1333" t="str">
        <f>IF(ISERROR(VLOOKUP(Transaktionen[[#This Row],[Transaktionen]],BTT[Verwendete Transaktion (Pflichtauswahl)],1,FALSE)),"nein","ja")</f>
        <v>nein</v>
      </c>
    </row>
    <row r="1334" spans="1:7" hidden="1">
      <c r="A1334" t="s">
        <v>6853</v>
      </c>
      <c r="B1334" t="s">
        <v>6854</v>
      </c>
      <c r="C1334" t="s">
        <v>5629</v>
      </c>
      <c r="D1334" s="12">
        <v>27536</v>
      </c>
      <c r="E1334" t="s">
        <v>4642</v>
      </c>
      <c r="F1334" t="str">
        <f>IF(ISERROR(VLOOKUP(Transaktionen[[#This Row],[Transaktionen]],BTT[Verwendete Transaktion (Pflichtauswahl)],1,FALSE)),"nein","ja")</f>
        <v>nein</v>
      </c>
    </row>
    <row r="1335" spans="1:7" hidden="1">
      <c r="A1335" t="s">
        <v>6855</v>
      </c>
      <c r="B1335" t="s">
        <v>6592</v>
      </c>
      <c r="C1335" t="s">
        <v>5629</v>
      </c>
      <c r="D1335" s="12">
        <v>42</v>
      </c>
      <c r="E1335" t="s">
        <v>4642</v>
      </c>
      <c r="F1335" t="str">
        <f>IF(ISERROR(VLOOKUP(Transaktionen[[#This Row],[Transaktionen]],BTT[Verwendete Transaktion (Pflichtauswahl)],1,FALSE)),"nein","ja")</f>
        <v>nein</v>
      </c>
      <c r="G1335" t="s">
        <v>5632</v>
      </c>
    </row>
    <row r="1336" spans="1:7" hidden="1">
      <c r="A1336" t="s">
        <v>6856</v>
      </c>
      <c r="B1336" t="s">
        <v>6857</v>
      </c>
      <c r="C1336" t="s">
        <v>5629</v>
      </c>
      <c r="D1336" s="12">
        <v>8</v>
      </c>
      <c r="E1336" t="s">
        <v>4642</v>
      </c>
      <c r="F1336" t="str">
        <f>IF(ISERROR(VLOOKUP(Transaktionen[[#This Row],[Transaktionen]],BTT[Verwendete Transaktion (Pflichtauswahl)],1,FALSE)),"nein","ja")</f>
        <v>nein</v>
      </c>
      <c r="G1336" t="s">
        <v>5632</v>
      </c>
    </row>
    <row r="1337" spans="1:7" hidden="1">
      <c r="A1337" t="s">
        <v>6858</v>
      </c>
      <c r="B1337" t="s">
        <v>6859</v>
      </c>
      <c r="C1337" t="s">
        <v>5629</v>
      </c>
      <c r="D1337" s="12">
        <v>3</v>
      </c>
      <c r="E1337" t="s">
        <v>4642</v>
      </c>
      <c r="F1337" t="str">
        <f>IF(ISERROR(VLOOKUP(Transaktionen[[#This Row],[Transaktionen]],BTT[Verwendete Transaktion (Pflichtauswahl)],1,FALSE)),"nein","ja")</f>
        <v>nein</v>
      </c>
      <c r="G1337" t="s">
        <v>6850</v>
      </c>
    </row>
    <row r="1338" spans="1:7" hidden="1">
      <c r="A1338" t="s">
        <v>6860</v>
      </c>
      <c r="B1338" t="s">
        <v>6861</v>
      </c>
      <c r="C1338" t="s">
        <v>5629</v>
      </c>
      <c r="D1338" s="12">
        <v>30</v>
      </c>
      <c r="E1338" t="s">
        <v>4642</v>
      </c>
      <c r="F1338" t="str">
        <f>IF(ISERROR(VLOOKUP(Transaktionen[[#This Row],[Transaktionen]],BTT[Verwendete Transaktion (Pflichtauswahl)],1,FALSE)),"nein","ja")</f>
        <v>nein</v>
      </c>
      <c r="G1338" t="s">
        <v>6850</v>
      </c>
    </row>
    <row r="1339" spans="1:7" hidden="1">
      <c r="A1339" t="s">
        <v>6862</v>
      </c>
      <c r="B1339" t="s">
        <v>6863</v>
      </c>
      <c r="C1339" t="s">
        <v>5629</v>
      </c>
      <c r="D1339" s="12">
        <v>15</v>
      </c>
      <c r="E1339" t="s">
        <v>4642</v>
      </c>
      <c r="F1339" t="str">
        <f>IF(ISERROR(VLOOKUP(Transaktionen[[#This Row],[Transaktionen]],BTT[Verwendete Transaktion (Pflichtauswahl)],1,FALSE)),"nein","ja")</f>
        <v>nein</v>
      </c>
      <c r="G1339" t="s">
        <v>6850</v>
      </c>
    </row>
    <row r="1340" spans="1:7" hidden="1">
      <c r="A1340" t="s">
        <v>6864</v>
      </c>
      <c r="B1340" t="s">
        <v>6865</v>
      </c>
      <c r="C1340" t="s">
        <v>5629</v>
      </c>
      <c r="D1340" s="12">
        <v>30277</v>
      </c>
      <c r="E1340" t="s">
        <v>4642</v>
      </c>
      <c r="F1340" t="str">
        <f>IF(ISERROR(VLOOKUP(Transaktionen[[#This Row],[Transaktionen]],BTT[Verwendete Transaktion (Pflichtauswahl)],1,FALSE)),"nein","ja")</f>
        <v>nein</v>
      </c>
    </row>
    <row r="1341" spans="1:7" hidden="1">
      <c r="A1341" t="s">
        <v>6866</v>
      </c>
      <c r="B1341" t="s">
        <v>6867</v>
      </c>
      <c r="C1341" t="s">
        <v>1732</v>
      </c>
      <c r="D1341" s="12" t="s">
        <v>792</v>
      </c>
      <c r="E1341" t="s">
        <v>792</v>
      </c>
      <c r="F1341" t="str">
        <f>IF(ISERROR(VLOOKUP(Transaktionen[[#This Row],[Transaktionen]],BTT[Verwendete Transaktion (Pflichtauswahl)],1,FALSE)),"nein","ja")</f>
        <v>nein</v>
      </c>
      <c r="G1341" t="s">
        <v>6868</v>
      </c>
    </row>
    <row r="1342" spans="1:7" hidden="1">
      <c r="A1342" t="s">
        <v>6869</v>
      </c>
      <c r="B1342" t="s">
        <v>6870</v>
      </c>
      <c r="C1342" t="s">
        <v>5629</v>
      </c>
      <c r="D1342" s="12">
        <v>76</v>
      </c>
      <c r="E1342" t="s">
        <v>4642</v>
      </c>
      <c r="F1342" t="str">
        <f>IF(ISERROR(VLOOKUP(Transaktionen[[#This Row],[Transaktionen]],BTT[Verwendete Transaktion (Pflichtauswahl)],1,FALSE)),"nein","ja")</f>
        <v>nein</v>
      </c>
      <c r="G1342" t="s">
        <v>6850</v>
      </c>
    </row>
    <row r="1343" spans="1:7" hidden="1">
      <c r="A1343" t="s">
        <v>6871</v>
      </c>
      <c r="B1343" t="s">
        <v>6872</v>
      </c>
      <c r="C1343" t="s">
        <v>5629</v>
      </c>
      <c r="D1343" s="12">
        <v>115</v>
      </c>
      <c r="E1343" t="s">
        <v>4642</v>
      </c>
      <c r="F1343" t="str">
        <f>IF(ISERROR(VLOOKUP(Transaktionen[[#This Row],[Transaktionen]],BTT[Verwendete Transaktion (Pflichtauswahl)],1,FALSE)),"nein","ja")</f>
        <v>nein</v>
      </c>
      <c r="G1343" t="s">
        <v>5632</v>
      </c>
    </row>
    <row r="1344" spans="1:7" hidden="1">
      <c r="A1344" t="s">
        <v>6873</v>
      </c>
      <c r="B1344" t="s">
        <v>6874</v>
      </c>
      <c r="C1344" t="s">
        <v>5629</v>
      </c>
      <c r="D1344" s="12">
        <v>606</v>
      </c>
      <c r="E1344" t="s">
        <v>4642</v>
      </c>
      <c r="F1344" t="str">
        <f>IF(ISERROR(VLOOKUP(Transaktionen[[#This Row],[Transaktionen]],BTT[Verwendete Transaktion (Pflichtauswahl)],1,FALSE)),"nein","ja")</f>
        <v>nein</v>
      </c>
      <c r="G1344" t="s">
        <v>5632</v>
      </c>
    </row>
    <row r="1345" spans="1:7" hidden="1">
      <c r="A1345" t="s">
        <v>6875</v>
      </c>
      <c r="B1345" t="s">
        <v>6876</v>
      </c>
      <c r="C1345" t="s">
        <v>5629</v>
      </c>
      <c r="D1345" s="12">
        <v>120</v>
      </c>
      <c r="E1345" t="s">
        <v>4642</v>
      </c>
      <c r="F1345" t="str">
        <f>IF(ISERROR(VLOOKUP(Transaktionen[[#This Row],[Transaktionen]],BTT[Verwendete Transaktion (Pflichtauswahl)],1,FALSE)),"nein","ja")</f>
        <v>nein</v>
      </c>
    </row>
    <row r="1346" spans="1:7" hidden="1">
      <c r="A1346" t="s">
        <v>6877</v>
      </c>
      <c r="B1346" t="s">
        <v>6878</v>
      </c>
      <c r="C1346" t="s">
        <v>5629</v>
      </c>
      <c r="D1346" s="12">
        <v>3</v>
      </c>
      <c r="E1346" t="s">
        <v>4642</v>
      </c>
      <c r="F1346" t="str">
        <f>IF(ISERROR(VLOOKUP(Transaktionen[[#This Row],[Transaktionen]],BTT[Verwendete Transaktion (Pflichtauswahl)],1,FALSE)),"nein","ja")</f>
        <v>nein</v>
      </c>
      <c r="G1346" t="s">
        <v>5632</v>
      </c>
    </row>
    <row r="1347" spans="1:7" hidden="1">
      <c r="A1347" t="s">
        <v>6879</v>
      </c>
      <c r="B1347" t="s">
        <v>972</v>
      </c>
      <c r="C1347" t="s">
        <v>5629</v>
      </c>
      <c r="D1347" s="12">
        <v>1128</v>
      </c>
      <c r="E1347" t="s">
        <v>4642</v>
      </c>
      <c r="F1347" t="str">
        <f>IF(ISERROR(VLOOKUP(Transaktionen[[#This Row],[Transaktionen]],BTT[Verwendete Transaktion (Pflichtauswahl)],1,FALSE)),"nein","ja")</f>
        <v>nein</v>
      </c>
    </row>
    <row r="1348" spans="1:7" hidden="1">
      <c r="A1348" t="s">
        <v>6880</v>
      </c>
      <c r="B1348" t="s">
        <v>6881</v>
      </c>
      <c r="C1348" t="s">
        <v>5629</v>
      </c>
      <c r="D1348" s="12">
        <v>2716</v>
      </c>
      <c r="E1348" t="s">
        <v>4642</v>
      </c>
      <c r="F1348" t="str">
        <f>IF(ISERROR(VLOOKUP(Transaktionen[[#This Row],[Transaktionen]],BTT[Verwendete Transaktion (Pflichtauswahl)],1,FALSE)),"nein","ja")</f>
        <v>nein</v>
      </c>
    </row>
    <row r="1349" spans="1:7" hidden="1">
      <c r="A1349" t="s">
        <v>6882</v>
      </c>
      <c r="B1349" t="s">
        <v>6883</v>
      </c>
      <c r="C1349" t="s">
        <v>5629</v>
      </c>
      <c r="D1349" s="12">
        <v>5107</v>
      </c>
      <c r="E1349" t="s">
        <v>4642</v>
      </c>
      <c r="F1349" t="str">
        <f>IF(ISERROR(VLOOKUP(Transaktionen[[#This Row],[Transaktionen]],BTT[Verwendete Transaktion (Pflichtauswahl)],1,FALSE)),"nein","ja")</f>
        <v>nein</v>
      </c>
      <c r="G1349" t="s">
        <v>5632</v>
      </c>
    </row>
    <row r="1350" spans="1:7" hidden="1">
      <c r="A1350" t="s">
        <v>6884</v>
      </c>
      <c r="B1350" t="s">
        <v>6885</v>
      </c>
      <c r="C1350" t="s">
        <v>5629</v>
      </c>
      <c r="D1350" s="12">
        <v>34493</v>
      </c>
      <c r="E1350" t="s">
        <v>4642</v>
      </c>
      <c r="F1350" t="str">
        <f>IF(ISERROR(VLOOKUP(Transaktionen[[#This Row],[Transaktionen]],BTT[Verwendete Transaktion (Pflichtauswahl)],1,FALSE)),"nein","ja")</f>
        <v>nein</v>
      </c>
    </row>
    <row r="1351" spans="1:7" hidden="1">
      <c r="A1351" t="s">
        <v>6886</v>
      </c>
      <c r="B1351" t="s">
        <v>6887</v>
      </c>
      <c r="C1351" t="s">
        <v>5629</v>
      </c>
      <c r="D1351" s="12">
        <v>7010</v>
      </c>
      <c r="E1351" t="s">
        <v>4642</v>
      </c>
      <c r="F1351" t="str">
        <f>IF(ISERROR(VLOOKUP(Transaktionen[[#This Row],[Transaktionen]],BTT[Verwendete Transaktion (Pflichtauswahl)],1,FALSE)),"nein","ja")</f>
        <v>nein</v>
      </c>
    </row>
    <row r="1352" spans="1:7" hidden="1">
      <c r="A1352" t="s">
        <v>6888</v>
      </c>
      <c r="B1352" t="s">
        <v>6889</v>
      </c>
      <c r="C1352" t="s">
        <v>5629</v>
      </c>
      <c r="D1352" s="12">
        <v>8195</v>
      </c>
      <c r="E1352" t="s">
        <v>4642</v>
      </c>
      <c r="F1352" t="str">
        <f>IF(ISERROR(VLOOKUP(Transaktionen[[#This Row],[Transaktionen]],BTT[Verwendete Transaktion (Pflichtauswahl)],1,FALSE)),"nein","ja")</f>
        <v>nein</v>
      </c>
    </row>
    <row r="1353" spans="1:7" hidden="1">
      <c r="A1353" t="s">
        <v>6890</v>
      </c>
      <c r="B1353" t="s">
        <v>6891</v>
      </c>
      <c r="C1353" t="s">
        <v>5629</v>
      </c>
      <c r="D1353" s="12">
        <v>1601</v>
      </c>
      <c r="E1353" t="s">
        <v>4642</v>
      </c>
      <c r="F1353" t="str">
        <f>IF(ISERROR(VLOOKUP(Transaktionen[[#This Row],[Transaktionen]],BTT[Verwendete Transaktion (Pflichtauswahl)],1,FALSE)),"nein","ja")</f>
        <v>nein</v>
      </c>
    </row>
    <row r="1354" spans="1:7" hidden="1">
      <c r="A1354" t="s">
        <v>6892</v>
      </c>
      <c r="B1354" t="s">
        <v>6893</v>
      </c>
      <c r="C1354" t="s">
        <v>5629</v>
      </c>
      <c r="D1354" s="12">
        <v>26295</v>
      </c>
      <c r="E1354" t="s">
        <v>4642</v>
      </c>
      <c r="F1354" t="str">
        <f>IF(ISERROR(VLOOKUP(Transaktionen[[#This Row],[Transaktionen]],BTT[Verwendete Transaktion (Pflichtauswahl)],1,FALSE)),"nein","ja")</f>
        <v>nein</v>
      </c>
      <c r="G1354" t="s">
        <v>5632</v>
      </c>
    </row>
    <row r="1355" spans="1:7" hidden="1">
      <c r="A1355" t="s">
        <v>6894</v>
      </c>
      <c r="B1355" t="s">
        <v>6895</v>
      </c>
      <c r="C1355" t="s">
        <v>5629</v>
      </c>
      <c r="D1355" s="12">
        <v>855354</v>
      </c>
      <c r="E1355" t="s">
        <v>4642</v>
      </c>
      <c r="F1355" t="str">
        <f>IF(ISERROR(VLOOKUP(Transaktionen[[#This Row],[Transaktionen]],BTT[Verwendete Transaktion (Pflichtauswahl)],1,FALSE)),"nein","ja")</f>
        <v>nein</v>
      </c>
      <c r="G1355" t="s">
        <v>5632</v>
      </c>
    </row>
    <row r="1356" spans="1:7" hidden="1">
      <c r="A1356" t="s">
        <v>6896</v>
      </c>
      <c r="B1356" t="s">
        <v>6897</v>
      </c>
      <c r="C1356" t="s">
        <v>5629</v>
      </c>
      <c r="D1356" s="12">
        <v>2557</v>
      </c>
      <c r="E1356" t="s">
        <v>4642</v>
      </c>
      <c r="F1356" t="str">
        <f>IF(ISERROR(VLOOKUP(Transaktionen[[#This Row],[Transaktionen]],BTT[Verwendete Transaktion (Pflichtauswahl)],1,FALSE)),"nein","ja")</f>
        <v>nein</v>
      </c>
    </row>
    <row r="1357" spans="1:7" hidden="1">
      <c r="A1357" t="s">
        <v>6898</v>
      </c>
      <c r="B1357" t="s">
        <v>6899</v>
      </c>
      <c r="C1357" t="s">
        <v>5629</v>
      </c>
      <c r="D1357" s="12">
        <v>198</v>
      </c>
      <c r="E1357" t="s">
        <v>4642</v>
      </c>
      <c r="F1357" t="str">
        <f>IF(ISERROR(VLOOKUP(Transaktionen[[#This Row],[Transaktionen]],BTT[Verwendete Transaktion (Pflichtauswahl)],1,FALSE)),"nein","ja")</f>
        <v>nein</v>
      </c>
      <c r="G1357" t="s">
        <v>5632</v>
      </c>
    </row>
    <row r="1358" spans="1:7" hidden="1">
      <c r="A1358" t="s">
        <v>6900</v>
      </c>
      <c r="B1358" t="s">
        <v>6901</v>
      </c>
      <c r="C1358" t="s">
        <v>5629</v>
      </c>
      <c r="D1358" s="12">
        <v>284</v>
      </c>
      <c r="E1358" t="s">
        <v>4642</v>
      </c>
      <c r="F1358" t="str">
        <f>IF(ISERROR(VLOOKUP(Transaktionen[[#This Row],[Transaktionen]],BTT[Verwendete Transaktion (Pflichtauswahl)],1,FALSE)),"nein","ja")</f>
        <v>nein</v>
      </c>
      <c r="G1358" t="s">
        <v>5632</v>
      </c>
    </row>
    <row r="1359" spans="1:7" hidden="1">
      <c r="A1359" t="s">
        <v>6902</v>
      </c>
      <c r="B1359" t="s">
        <v>6903</v>
      </c>
      <c r="C1359" t="s">
        <v>5629</v>
      </c>
      <c r="D1359" s="12">
        <v>98</v>
      </c>
      <c r="E1359" t="s">
        <v>4642</v>
      </c>
      <c r="F1359" t="str">
        <f>IF(ISERROR(VLOOKUP(Transaktionen[[#This Row],[Transaktionen]],BTT[Verwendete Transaktion (Pflichtauswahl)],1,FALSE)),"nein","ja")</f>
        <v>nein</v>
      </c>
      <c r="G1359" t="s">
        <v>5632</v>
      </c>
    </row>
    <row r="1360" spans="1:7" hidden="1">
      <c r="A1360" t="s">
        <v>6904</v>
      </c>
      <c r="B1360" t="s">
        <v>6905</v>
      </c>
      <c r="C1360" t="s">
        <v>5629</v>
      </c>
      <c r="D1360" s="12">
        <v>18</v>
      </c>
      <c r="E1360" t="s">
        <v>4642</v>
      </c>
      <c r="F1360" t="str">
        <f>IF(ISERROR(VLOOKUP(Transaktionen[[#This Row],[Transaktionen]],BTT[Verwendete Transaktion (Pflichtauswahl)],1,FALSE)),"nein","ja")</f>
        <v>nein</v>
      </c>
      <c r="G1360" t="s">
        <v>6906</v>
      </c>
    </row>
    <row r="1361" spans="1:7" hidden="1">
      <c r="A1361" t="s">
        <v>6907</v>
      </c>
      <c r="B1361" t="s">
        <v>6908</v>
      </c>
      <c r="C1361" t="s">
        <v>3227</v>
      </c>
      <c r="D1361" s="12">
        <v>76</v>
      </c>
      <c r="E1361" t="s">
        <v>4642</v>
      </c>
      <c r="F1361" t="str">
        <f>IF(ISERROR(VLOOKUP(Transaktionen[[#This Row],[Transaktionen]],BTT[Verwendete Transaktion (Pflichtauswahl)],1,FALSE)),"nein","ja")</f>
        <v>nein</v>
      </c>
    </row>
    <row r="1362" spans="1:7" hidden="1">
      <c r="A1362" t="s">
        <v>6909</v>
      </c>
      <c r="B1362" t="s">
        <v>6910</v>
      </c>
      <c r="C1362" t="s">
        <v>3227</v>
      </c>
      <c r="D1362" s="12">
        <v>18516</v>
      </c>
      <c r="E1362" t="s">
        <v>4642</v>
      </c>
      <c r="F1362" t="str">
        <f>IF(ISERROR(VLOOKUP(Transaktionen[[#This Row],[Transaktionen]],BTT[Verwendete Transaktion (Pflichtauswahl)],1,FALSE)),"nein","ja")</f>
        <v>nein</v>
      </c>
    </row>
    <row r="1363" spans="1:7" hidden="1">
      <c r="A1363" t="s">
        <v>1283</v>
      </c>
      <c r="B1363" t="s">
        <v>6911</v>
      </c>
      <c r="C1363" t="s">
        <v>5</v>
      </c>
      <c r="D1363" s="12">
        <v>80623</v>
      </c>
      <c r="E1363" t="s">
        <v>4642</v>
      </c>
      <c r="F1363" t="str">
        <f>IF(ISERROR(VLOOKUP(Transaktionen[[#This Row],[Transaktionen]],BTT[Verwendete Transaktion (Pflichtauswahl)],1,FALSE)),"nein","ja")</f>
        <v>ja</v>
      </c>
    </row>
    <row r="1364" spans="1:7" hidden="1">
      <c r="A1364" t="s">
        <v>6912</v>
      </c>
      <c r="B1364" t="s">
        <v>6913</v>
      </c>
      <c r="C1364" t="s">
        <v>5</v>
      </c>
      <c r="D1364" s="12" t="s">
        <v>792</v>
      </c>
      <c r="E1364" t="s">
        <v>792</v>
      </c>
      <c r="F1364" t="str">
        <f>IF(ISERROR(VLOOKUP(Transaktionen[[#This Row],[Transaktionen]],BTT[Verwendete Transaktion (Pflichtauswahl)],1,FALSE)),"nein","ja")</f>
        <v>nein</v>
      </c>
      <c r="G1364" t="s">
        <v>4654</v>
      </c>
    </row>
    <row r="1365" spans="1:7" hidden="1">
      <c r="A1365" t="s">
        <v>6914</v>
      </c>
      <c r="B1365" t="s">
        <v>6915</v>
      </c>
      <c r="C1365" t="s">
        <v>5</v>
      </c>
      <c r="D1365" s="12" t="s">
        <v>792</v>
      </c>
      <c r="E1365" t="s">
        <v>792</v>
      </c>
      <c r="F1365" t="str">
        <f>IF(ISERROR(VLOOKUP(Transaktionen[[#This Row],[Transaktionen]],BTT[Verwendete Transaktion (Pflichtauswahl)],1,FALSE)),"nein","ja")</f>
        <v>nein</v>
      </c>
      <c r="G1365" t="s">
        <v>4654</v>
      </c>
    </row>
    <row r="1366" spans="1:7" hidden="1">
      <c r="A1366" t="s">
        <v>1285</v>
      </c>
      <c r="B1366" t="s">
        <v>6916</v>
      </c>
      <c r="C1366" t="s">
        <v>5</v>
      </c>
      <c r="D1366" s="12">
        <v>962</v>
      </c>
      <c r="E1366" t="s">
        <v>4642</v>
      </c>
      <c r="F1366" t="str">
        <f>IF(ISERROR(VLOOKUP(Transaktionen[[#This Row],[Transaktionen]],BTT[Verwendete Transaktion (Pflichtauswahl)],1,FALSE)),"nein","ja")</f>
        <v>ja</v>
      </c>
    </row>
    <row r="1367" spans="1:7" hidden="1">
      <c r="A1367" t="s">
        <v>1288</v>
      </c>
      <c r="B1367" t="s">
        <v>6917</v>
      </c>
      <c r="C1367" t="s">
        <v>5</v>
      </c>
      <c r="D1367" s="12">
        <v>418</v>
      </c>
      <c r="E1367" t="s">
        <v>4642</v>
      </c>
      <c r="F1367" t="str">
        <f>IF(ISERROR(VLOOKUP(Transaktionen[[#This Row],[Transaktionen]],BTT[Verwendete Transaktion (Pflichtauswahl)],1,FALSE)),"nein","ja")</f>
        <v>ja</v>
      </c>
    </row>
    <row r="1368" spans="1:7" hidden="1">
      <c r="A1368" t="s">
        <v>1292</v>
      </c>
      <c r="B1368" t="s">
        <v>6918</v>
      </c>
      <c r="C1368" t="s">
        <v>5</v>
      </c>
      <c r="D1368" s="12">
        <v>134</v>
      </c>
      <c r="E1368" t="s">
        <v>4642</v>
      </c>
      <c r="F1368" t="str">
        <f>IF(ISERROR(VLOOKUP(Transaktionen[[#This Row],[Transaktionen]],BTT[Verwendete Transaktion (Pflichtauswahl)],1,FALSE)),"nein","ja")</f>
        <v>ja</v>
      </c>
    </row>
    <row r="1369" spans="1:7" hidden="1">
      <c r="A1369" t="s">
        <v>1297</v>
      </c>
      <c r="B1369" t="s">
        <v>6919</v>
      </c>
      <c r="C1369" t="s">
        <v>5</v>
      </c>
      <c r="D1369" s="12">
        <v>174</v>
      </c>
      <c r="E1369" t="s">
        <v>4642</v>
      </c>
      <c r="F1369" t="str">
        <f>IF(ISERROR(VLOOKUP(Transaktionen[[#This Row],[Transaktionen]],BTT[Verwendete Transaktion (Pflichtauswahl)],1,FALSE)),"nein","ja")</f>
        <v>ja</v>
      </c>
    </row>
    <row r="1370" spans="1:7" hidden="1">
      <c r="A1370" t="s">
        <v>1300</v>
      </c>
      <c r="B1370" t="s">
        <v>6920</v>
      </c>
      <c r="C1370" t="s">
        <v>5</v>
      </c>
      <c r="D1370" s="12">
        <v>10</v>
      </c>
      <c r="E1370" t="s">
        <v>792</v>
      </c>
      <c r="F1370" t="str">
        <f>IF(ISERROR(VLOOKUP(Transaktionen[[#This Row],[Transaktionen]],BTT[Verwendete Transaktion (Pflichtauswahl)],1,FALSE)),"nein","ja")</f>
        <v>ja</v>
      </c>
    </row>
    <row r="1371" spans="1:7" hidden="1">
      <c r="A1371" t="s">
        <v>1303</v>
      </c>
      <c r="B1371" t="s">
        <v>6921</v>
      </c>
      <c r="C1371" t="s">
        <v>5</v>
      </c>
      <c r="D1371" s="12">
        <v>2</v>
      </c>
      <c r="E1371" t="s">
        <v>4642</v>
      </c>
      <c r="F1371" t="str">
        <f>IF(ISERROR(VLOOKUP(Transaktionen[[#This Row],[Transaktionen]],BTT[Verwendete Transaktion (Pflichtauswahl)],1,FALSE)),"nein","ja")</f>
        <v>ja</v>
      </c>
    </row>
    <row r="1372" spans="1:7" hidden="1">
      <c r="A1372" t="s">
        <v>1306</v>
      </c>
      <c r="B1372" t="s">
        <v>6922</v>
      </c>
      <c r="C1372" t="s">
        <v>5</v>
      </c>
      <c r="D1372" s="12">
        <v>24</v>
      </c>
      <c r="E1372" t="s">
        <v>4642</v>
      </c>
      <c r="F1372" t="str">
        <f>IF(ISERROR(VLOOKUP(Transaktionen[[#This Row],[Transaktionen]],BTT[Verwendete Transaktion (Pflichtauswahl)],1,FALSE)),"nein","ja")</f>
        <v>ja</v>
      </c>
    </row>
    <row r="1373" spans="1:7" hidden="1">
      <c r="A1373" t="s">
        <v>6923</v>
      </c>
      <c r="B1373" t="s">
        <v>6924</v>
      </c>
      <c r="C1373" t="s">
        <v>5</v>
      </c>
      <c r="D1373" s="12" t="s">
        <v>792</v>
      </c>
      <c r="E1373" t="s">
        <v>792</v>
      </c>
      <c r="F1373" t="str">
        <f>IF(ISERROR(VLOOKUP(Transaktionen[[#This Row],[Transaktionen]],BTT[Verwendete Transaktion (Pflichtauswahl)],1,FALSE)),"nein","ja")</f>
        <v>nein</v>
      </c>
      <c r="G1373" t="s">
        <v>4654</v>
      </c>
    </row>
    <row r="1374" spans="1:7" hidden="1">
      <c r="A1374" t="s">
        <v>1308</v>
      </c>
      <c r="B1374" t="s">
        <v>6925</v>
      </c>
      <c r="C1374" t="s">
        <v>5</v>
      </c>
      <c r="D1374" s="12">
        <v>5</v>
      </c>
      <c r="E1374" t="s">
        <v>792</v>
      </c>
      <c r="F1374" t="str">
        <f>IF(ISERROR(VLOOKUP(Transaktionen[[#This Row],[Transaktionen]],BTT[Verwendete Transaktion (Pflichtauswahl)],1,FALSE)),"nein","ja")</f>
        <v>ja</v>
      </c>
    </row>
    <row r="1375" spans="1:7" hidden="1">
      <c r="A1375" t="s">
        <v>1311</v>
      </c>
      <c r="B1375" t="s">
        <v>6926</v>
      </c>
      <c r="C1375" t="s">
        <v>5</v>
      </c>
      <c r="D1375" s="12">
        <v>2</v>
      </c>
      <c r="E1375" t="s">
        <v>4642</v>
      </c>
      <c r="F1375" t="str">
        <f>IF(ISERROR(VLOOKUP(Transaktionen[[#This Row],[Transaktionen]],BTT[Verwendete Transaktion (Pflichtauswahl)],1,FALSE)),"nein","ja")</f>
        <v>ja</v>
      </c>
    </row>
    <row r="1376" spans="1:7" hidden="1">
      <c r="A1376" t="s">
        <v>1313</v>
      </c>
      <c r="B1376" t="s">
        <v>6927</v>
      </c>
      <c r="C1376" t="s">
        <v>5</v>
      </c>
      <c r="D1376" s="12">
        <v>195</v>
      </c>
      <c r="E1376" t="s">
        <v>4642</v>
      </c>
      <c r="F1376" t="str">
        <f>IF(ISERROR(VLOOKUP(Transaktionen[[#This Row],[Transaktionen]],BTT[Verwendete Transaktion (Pflichtauswahl)],1,FALSE)),"nein","ja")</f>
        <v>ja</v>
      </c>
    </row>
    <row r="1377" spans="1:7" hidden="1">
      <c r="A1377" t="s">
        <v>1315</v>
      </c>
      <c r="B1377" t="s">
        <v>6928</v>
      </c>
      <c r="C1377" t="s">
        <v>5</v>
      </c>
      <c r="D1377" s="12">
        <v>2</v>
      </c>
      <c r="E1377" t="s">
        <v>4642</v>
      </c>
      <c r="F1377" t="str">
        <f>IF(ISERROR(VLOOKUP(Transaktionen[[#This Row],[Transaktionen]],BTT[Verwendete Transaktion (Pflichtauswahl)],1,FALSE)),"nein","ja")</f>
        <v>ja</v>
      </c>
    </row>
    <row r="1378" spans="1:7" hidden="1">
      <c r="A1378" t="s">
        <v>1318</v>
      </c>
      <c r="B1378" t="s">
        <v>6929</v>
      </c>
      <c r="C1378" t="s">
        <v>5</v>
      </c>
      <c r="D1378" s="12">
        <v>825</v>
      </c>
      <c r="E1378" t="s">
        <v>4642</v>
      </c>
      <c r="F1378" t="str">
        <f>IF(ISERROR(VLOOKUP(Transaktionen[[#This Row],[Transaktionen]],BTT[Verwendete Transaktion (Pflichtauswahl)],1,FALSE)),"nein","ja")</f>
        <v>ja</v>
      </c>
    </row>
    <row r="1379" spans="1:7" hidden="1">
      <c r="A1379" t="s">
        <v>1321</v>
      </c>
      <c r="B1379" t="s">
        <v>6930</v>
      </c>
      <c r="C1379" t="s">
        <v>5</v>
      </c>
      <c r="D1379" s="12">
        <v>5</v>
      </c>
      <c r="E1379" t="s">
        <v>4642</v>
      </c>
      <c r="F1379" t="str">
        <f>IF(ISERROR(VLOOKUP(Transaktionen[[#This Row],[Transaktionen]],BTT[Verwendete Transaktion (Pflichtauswahl)],1,FALSE)),"nein","ja")</f>
        <v>ja</v>
      </c>
    </row>
    <row r="1380" spans="1:7" hidden="1">
      <c r="A1380" t="s">
        <v>1323</v>
      </c>
      <c r="B1380" t="s">
        <v>6931</v>
      </c>
      <c r="C1380" t="s">
        <v>5</v>
      </c>
      <c r="D1380" s="12">
        <v>2</v>
      </c>
      <c r="E1380" t="s">
        <v>4642</v>
      </c>
      <c r="F1380" t="str">
        <f>IF(ISERROR(VLOOKUP(Transaktionen[[#This Row],[Transaktionen]],BTT[Verwendete Transaktion (Pflichtauswahl)],1,FALSE)),"nein","ja")</f>
        <v>ja</v>
      </c>
    </row>
    <row r="1381" spans="1:7" hidden="1">
      <c r="A1381" t="s">
        <v>1325</v>
      </c>
      <c r="B1381" t="s">
        <v>6932</v>
      </c>
      <c r="C1381" t="s">
        <v>1144</v>
      </c>
      <c r="D1381" s="12">
        <v>45</v>
      </c>
      <c r="E1381" t="s">
        <v>792</v>
      </c>
      <c r="F1381" t="str">
        <f>IF(ISERROR(VLOOKUP(Transaktionen[[#This Row],[Transaktionen]],BTT[Verwendete Transaktion (Pflichtauswahl)],1,FALSE)),"nein","ja")</f>
        <v>ja</v>
      </c>
    </row>
    <row r="1382" spans="1:7" hidden="1">
      <c r="A1382" t="s">
        <v>1328</v>
      </c>
      <c r="B1382" t="s">
        <v>6933</v>
      </c>
      <c r="C1382" t="s">
        <v>5</v>
      </c>
      <c r="D1382" s="12">
        <v>1264</v>
      </c>
      <c r="E1382" t="s">
        <v>4642</v>
      </c>
      <c r="F1382" t="str">
        <f>IF(ISERROR(VLOOKUP(Transaktionen[[#This Row],[Transaktionen]],BTT[Verwendete Transaktion (Pflichtauswahl)],1,FALSE)),"nein","ja")</f>
        <v>ja</v>
      </c>
    </row>
    <row r="1383" spans="1:7" hidden="1">
      <c r="A1383" t="s">
        <v>1331</v>
      </c>
      <c r="B1383" t="s">
        <v>6934</v>
      </c>
      <c r="C1383" t="s">
        <v>5</v>
      </c>
      <c r="D1383" s="12">
        <v>3348</v>
      </c>
      <c r="E1383" t="s">
        <v>4642</v>
      </c>
      <c r="F1383" t="str">
        <f>IF(ISERROR(VLOOKUP(Transaktionen[[#This Row],[Transaktionen]],BTT[Verwendete Transaktion (Pflichtauswahl)],1,FALSE)),"nein","ja")</f>
        <v>ja</v>
      </c>
    </row>
    <row r="1384" spans="1:7" hidden="1">
      <c r="A1384" t="s">
        <v>6935</v>
      </c>
      <c r="B1384" t="s">
        <v>6936</v>
      </c>
      <c r="C1384" t="s">
        <v>5</v>
      </c>
      <c r="D1384" s="12" t="s">
        <v>792</v>
      </c>
      <c r="E1384" t="s">
        <v>792</v>
      </c>
      <c r="F1384" t="str">
        <f>IF(ISERROR(VLOOKUP(Transaktionen[[#This Row],[Transaktionen]],BTT[Verwendete Transaktion (Pflichtauswahl)],1,FALSE)),"nein","ja")</f>
        <v>nein</v>
      </c>
      <c r="G1384" t="s">
        <v>4654</v>
      </c>
    </row>
    <row r="1385" spans="1:7" hidden="1">
      <c r="A1385" t="s">
        <v>1183</v>
      </c>
      <c r="B1385" t="s">
        <v>6937</v>
      </c>
      <c r="C1385" t="s">
        <v>5</v>
      </c>
      <c r="D1385" s="12">
        <v>6</v>
      </c>
      <c r="E1385" t="s">
        <v>792</v>
      </c>
      <c r="F1385" t="str">
        <f>IF(ISERROR(VLOOKUP(Transaktionen[[#This Row],[Transaktionen]],BTT[Verwendete Transaktion (Pflichtauswahl)],1,FALSE)),"nein","ja")</f>
        <v>ja</v>
      </c>
    </row>
    <row r="1386" spans="1:7" hidden="1">
      <c r="A1386" t="s">
        <v>1188</v>
      </c>
      <c r="B1386" t="s">
        <v>6938</v>
      </c>
      <c r="C1386" t="s">
        <v>5</v>
      </c>
      <c r="D1386" s="12">
        <v>497597</v>
      </c>
      <c r="E1386" t="s">
        <v>4642</v>
      </c>
      <c r="F1386" t="str">
        <f>IF(ISERROR(VLOOKUP(Transaktionen[[#This Row],[Transaktionen]],BTT[Verwendete Transaktion (Pflichtauswahl)],1,FALSE)),"nein","ja")</f>
        <v>ja</v>
      </c>
    </row>
    <row r="1387" spans="1:7" hidden="1">
      <c r="A1387" t="s">
        <v>1204</v>
      </c>
      <c r="B1387" t="s">
        <v>6939</v>
      </c>
      <c r="C1387" t="s">
        <v>5</v>
      </c>
      <c r="D1387" s="12">
        <v>698781</v>
      </c>
      <c r="E1387" t="s">
        <v>4642</v>
      </c>
      <c r="F1387" t="str">
        <f>IF(ISERROR(VLOOKUP(Transaktionen[[#This Row],[Transaktionen]],BTT[Verwendete Transaktion (Pflichtauswahl)],1,FALSE)),"nein","ja")</f>
        <v>ja</v>
      </c>
    </row>
    <row r="1388" spans="1:7" hidden="1">
      <c r="A1388" t="s">
        <v>6940</v>
      </c>
      <c r="B1388" t="s">
        <v>6941</v>
      </c>
      <c r="C1388" t="s">
        <v>1144</v>
      </c>
      <c r="D1388" s="12" t="s">
        <v>792</v>
      </c>
      <c r="E1388" t="s">
        <v>792</v>
      </c>
      <c r="F1388" t="str">
        <f>IF(ISERROR(VLOOKUP(Transaktionen[[#This Row],[Transaktionen]],BTT[Verwendete Transaktion (Pflichtauswahl)],1,FALSE)),"nein","ja")</f>
        <v>nein</v>
      </c>
      <c r="G1388" t="s">
        <v>4654</v>
      </c>
    </row>
    <row r="1389" spans="1:7" hidden="1">
      <c r="A1389" t="s">
        <v>1212</v>
      </c>
      <c r="B1389" t="s">
        <v>6942</v>
      </c>
      <c r="C1389" t="s">
        <v>5</v>
      </c>
      <c r="D1389" s="12">
        <v>8</v>
      </c>
      <c r="E1389" t="s">
        <v>792</v>
      </c>
      <c r="F1389" t="str">
        <f>IF(ISERROR(VLOOKUP(Transaktionen[[#This Row],[Transaktionen]],BTT[Verwendete Transaktion (Pflichtauswahl)],1,FALSE)),"nein","ja")</f>
        <v>ja</v>
      </c>
    </row>
    <row r="1390" spans="1:7" hidden="1">
      <c r="A1390" t="s">
        <v>1334</v>
      </c>
      <c r="B1390" t="s">
        <v>6943</v>
      </c>
      <c r="C1390" t="s">
        <v>5</v>
      </c>
      <c r="D1390" s="12">
        <v>246</v>
      </c>
      <c r="E1390" t="s">
        <v>4642</v>
      </c>
      <c r="F1390" t="str">
        <f>IF(ISERROR(VLOOKUP(Transaktionen[[#This Row],[Transaktionen]],BTT[Verwendete Transaktion (Pflichtauswahl)],1,FALSE)),"nein","ja")</f>
        <v>ja</v>
      </c>
    </row>
    <row r="1391" spans="1:7" hidden="1">
      <c r="A1391" t="s">
        <v>1338</v>
      </c>
      <c r="B1391" t="s">
        <v>6944</v>
      </c>
      <c r="C1391" t="s">
        <v>1337</v>
      </c>
      <c r="D1391" s="12">
        <v>695643</v>
      </c>
      <c r="E1391" t="s">
        <v>4642</v>
      </c>
      <c r="F1391" t="str">
        <f>IF(ISERROR(VLOOKUP(Transaktionen[[#This Row],[Transaktionen]],BTT[Verwendete Transaktion (Pflichtauswahl)],1,FALSE)),"nein","ja")</f>
        <v>ja</v>
      </c>
    </row>
    <row r="1392" spans="1:7" hidden="1">
      <c r="A1392" t="s">
        <v>1348</v>
      </c>
      <c r="B1392" t="s">
        <v>6945</v>
      </c>
      <c r="C1392" t="s">
        <v>5</v>
      </c>
      <c r="D1392" s="12">
        <v>3132</v>
      </c>
      <c r="E1392" t="s">
        <v>4642</v>
      </c>
      <c r="F1392" t="str">
        <f>IF(ISERROR(VLOOKUP(Transaktionen[[#This Row],[Transaktionen]],BTT[Verwendete Transaktion (Pflichtauswahl)],1,FALSE)),"nein","ja")</f>
        <v>ja</v>
      </c>
    </row>
    <row r="1393" spans="1:7" hidden="1">
      <c r="A1393" t="s">
        <v>1352</v>
      </c>
      <c r="B1393" t="s">
        <v>6946</v>
      </c>
      <c r="C1393" t="s">
        <v>1351</v>
      </c>
      <c r="D1393" s="12">
        <v>1110</v>
      </c>
      <c r="E1393" t="s">
        <v>4642</v>
      </c>
      <c r="F1393" t="str">
        <f>IF(ISERROR(VLOOKUP(Transaktionen[[#This Row],[Transaktionen]],BTT[Verwendete Transaktion (Pflichtauswahl)],1,FALSE)),"nein","ja")</f>
        <v>ja</v>
      </c>
    </row>
    <row r="1394" spans="1:7" hidden="1">
      <c r="A1394" t="s">
        <v>1356</v>
      </c>
      <c r="B1394" t="s">
        <v>6947</v>
      </c>
      <c r="C1394" t="s">
        <v>220</v>
      </c>
      <c r="D1394" s="12">
        <v>9948</v>
      </c>
      <c r="E1394" t="s">
        <v>4642</v>
      </c>
      <c r="F1394" t="str">
        <f>IF(ISERROR(VLOOKUP(Transaktionen[[#This Row],[Transaktionen]],BTT[Verwendete Transaktion (Pflichtauswahl)],1,FALSE)),"nein","ja")</f>
        <v>ja</v>
      </c>
    </row>
    <row r="1395" spans="1:7" hidden="1">
      <c r="A1395" t="s">
        <v>1217</v>
      </c>
      <c r="B1395" t="s">
        <v>6948</v>
      </c>
      <c r="C1395" t="s">
        <v>5</v>
      </c>
      <c r="D1395" s="12">
        <v>26</v>
      </c>
      <c r="E1395" t="s">
        <v>4642</v>
      </c>
      <c r="F1395" t="str">
        <f>IF(ISERROR(VLOOKUP(Transaktionen[[#This Row],[Transaktionen]],BTT[Verwendete Transaktion (Pflichtauswahl)],1,FALSE)),"nein","ja")</f>
        <v>ja</v>
      </c>
    </row>
    <row r="1396" spans="1:7" hidden="1">
      <c r="A1396" t="s">
        <v>1223</v>
      </c>
      <c r="B1396" t="s">
        <v>6949</v>
      </c>
      <c r="C1396" t="s">
        <v>5</v>
      </c>
      <c r="D1396" s="12">
        <v>81988</v>
      </c>
      <c r="E1396" t="s">
        <v>4642</v>
      </c>
      <c r="F1396" t="str">
        <f>IF(ISERROR(VLOOKUP(Transaktionen[[#This Row],[Transaktionen]],BTT[Verwendete Transaktion (Pflichtauswahl)],1,FALSE)),"nein","ja")</f>
        <v>ja</v>
      </c>
    </row>
    <row r="1397" spans="1:7" hidden="1">
      <c r="A1397" t="s">
        <v>1232</v>
      </c>
      <c r="B1397" t="s">
        <v>6950</v>
      </c>
      <c r="C1397" t="s">
        <v>5</v>
      </c>
      <c r="D1397" s="12">
        <v>4</v>
      </c>
      <c r="E1397" t="s">
        <v>792</v>
      </c>
      <c r="F1397" t="str">
        <f>IF(ISERROR(VLOOKUP(Transaktionen[[#This Row],[Transaktionen]],BTT[Verwendete Transaktion (Pflichtauswahl)],1,FALSE)),"nein","ja")</f>
        <v>ja</v>
      </c>
    </row>
    <row r="1398" spans="1:7" hidden="1">
      <c r="A1398" t="s">
        <v>6951</v>
      </c>
      <c r="B1398" t="s">
        <v>6952</v>
      </c>
      <c r="C1398" t="s">
        <v>5</v>
      </c>
      <c r="D1398" s="12" t="s">
        <v>792</v>
      </c>
      <c r="E1398" t="s">
        <v>792</v>
      </c>
      <c r="F1398" t="str">
        <f>IF(ISERROR(VLOOKUP(Transaktionen[[#This Row],[Transaktionen]],BTT[Verwendete Transaktion (Pflichtauswahl)],1,FALSE)),"nein","ja")</f>
        <v>nein</v>
      </c>
      <c r="G1398" t="s">
        <v>4654</v>
      </c>
    </row>
    <row r="1399" spans="1:7" hidden="1">
      <c r="A1399" t="s">
        <v>1234</v>
      </c>
      <c r="B1399" t="s">
        <v>6941</v>
      </c>
      <c r="C1399" t="s">
        <v>5</v>
      </c>
      <c r="D1399" s="12">
        <v>4</v>
      </c>
      <c r="E1399" t="s">
        <v>792</v>
      </c>
      <c r="F1399" t="str">
        <f>IF(ISERROR(VLOOKUP(Transaktionen[[#This Row],[Transaktionen]],BTT[Verwendete Transaktion (Pflichtauswahl)],1,FALSE)),"nein","ja")</f>
        <v>ja</v>
      </c>
    </row>
    <row r="1400" spans="1:7" hidden="1">
      <c r="A1400" t="s">
        <v>1236</v>
      </c>
      <c r="B1400" t="s">
        <v>6953</v>
      </c>
      <c r="C1400" t="s">
        <v>5</v>
      </c>
      <c r="D1400" s="12">
        <v>4</v>
      </c>
      <c r="E1400" t="s">
        <v>792</v>
      </c>
      <c r="F1400" t="str">
        <f>IF(ISERROR(VLOOKUP(Transaktionen[[#This Row],[Transaktionen]],BTT[Verwendete Transaktion (Pflichtauswahl)],1,FALSE)),"nein","ja")</f>
        <v>ja</v>
      </c>
    </row>
    <row r="1401" spans="1:7" hidden="1">
      <c r="A1401" t="s">
        <v>1238</v>
      </c>
      <c r="B1401" t="s">
        <v>6954</v>
      </c>
      <c r="C1401" t="s">
        <v>5</v>
      </c>
      <c r="D1401" s="12">
        <v>12</v>
      </c>
      <c r="E1401" t="s">
        <v>4642</v>
      </c>
      <c r="F1401" t="str">
        <f>IF(ISERROR(VLOOKUP(Transaktionen[[#This Row],[Transaktionen]],BTT[Verwendete Transaktion (Pflichtauswahl)],1,FALSE)),"nein","ja")</f>
        <v>ja</v>
      </c>
    </row>
    <row r="1402" spans="1:7" hidden="1">
      <c r="A1402" t="s">
        <v>1240</v>
      </c>
      <c r="B1402" t="s">
        <v>6942</v>
      </c>
      <c r="C1402" t="s">
        <v>5</v>
      </c>
      <c r="D1402" s="12">
        <v>16</v>
      </c>
      <c r="E1402" t="s">
        <v>4642</v>
      </c>
      <c r="F1402" t="str">
        <f>IF(ISERROR(VLOOKUP(Transaktionen[[#This Row],[Transaktionen]],BTT[Verwendete Transaktion (Pflichtauswahl)],1,FALSE)),"nein","ja")</f>
        <v>ja</v>
      </c>
    </row>
    <row r="1403" spans="1:7" hidden="1">
      <c r="A1403" t="s">
        <v>1243</v>
      </c>
      <c r="B1403" t="s">
        <v>6955</v>
      </c>
      <c r="C1403" t="s">
        <v>5</v>
      </c>
      <c r="D1403" s="12">
        <v>50827</v>
      </c>
      <c r="E1403" t="s">
        <v>4642</v>
      </c>
      <c r="F1403" t="str">
        <f>IF(ISERROR(VLOOKUP(Transaktionen[[#This Row],[Transaktionen]],BTT[Verwendete Transaktion (Pflichtauswahl)],1,FALSE)),"nein","ja")</f>
        <v>ja</v>
      </c>
    </row>
    <row r="1404" spans="1:7" hidden="1">
      <c r="A1404" t="s">
        <v>6956</v>
      </c>
      <c r="B1404" t="s">
        <v>6957</v>
      </c>
      <c r="C1404" t="s">
        <v>5</v>
      </c>
      <c r="D1404" s="12" t="s">
        <v>792</v>
      </c>
      <c r="E1404" t="s">
        <v>792</v>
      </c>
      <c r="F1404" t="str">
        <f>IF(ISERROR(VLOOKUP(Transaktionen[[#This Row],[Transaktionen]],BTT[Verwendete Transaktion (Pflichtauswahl)],1,FALSE)),"nein","ja")</f>
        <v>nein</v>
      </c>
      <c r="G1404" t="s">
        <v>4654</v>
      </c>
    </row>
    <row r="1405" spans="1:7" hidden="1">
      <c r="A1405" t="s">
        <v>1247</v>
      </c>
      <c r="B1405" t="s">
        <v>6958</v>
      </c>
      <c r="C1405" t="s">
        <v>5</v>
      </c>
      <c r="D1405" s="12">
        <v>38</v>
      </c>
      <c r="E1405" t="s">
        <v>4642</v>
      </c>
      <c r="F1405" t="str">
        <f>IF(ISERROR(VLOOKUP(Transaktionen[[#This Row],[Transaktionen]],BTT[Verwendete Transaktion (Pflichtauswahl)],1,FALSE)),"nein","ja")</f>
        <v>ja</v>
      </c>
    </row>
    <row r="1406" spans="1:7" hidden="1">
      <c r="A1406" t="s">
        <v>6959</v>
      </c>
      <c r="B1406" t="s">
        <v>6960</v>
      </c>
      <c r="C1406" t="s">
        <v>5</v>
      </c>
      <c r="D1406" s="12" t="s">
        <v>792</v>
      </c>
      <c r="E1406" t="s">
        <v>792</v>
      </c>
      <c r="F1406" t="str">
        <f>IF(ISERROR(VLOOKUP(Transaktionen[[#This Row],[Transaktionen]],BTT[Verwendete Transaktion (Pflichtauswahl)],1,FALSE)),"nein","ja")</f>
        <v>nein</v>
      </c>
      <c r="G1406" t="s">
        <v>4654</v>
      </c>
    </row>
    <row r="1407" spans="1:7" hidden="1">
      <c r="A1407" t="s">
        <v>1250</v>
      </c>
      <c r="B1407" t="s">
        <v>6961</v>
      </c>
      <c r="C1407" t="s">
        <v>5</v>
      </c>
      <c r="D1407" s="12">
        <v>33</v>
      </c>
      <c r="E1407" t="s">
        <v>4642</v>
      </c>
      <c r="F1407" t="str">
        <f>IF(ISERROR(VLOOKUP(Transaktionen[[#This Row],[Transaktionen]],BTT[Verwendete Transaktion (Pflichtauswahl)],1,FALSE)),"nein","ja")</f>
        <v>ja</v>
      </c>
    </row>
    <row r="1408" spans="1:7" hidden="1">
      <c r="A1408" t="s">
        <v>1252</v>
      </c>
      <c r="B1408" t="s">
        <v>6949</v>
      </c>
      <c r="C1408" t="s">
        <v>5</v>
      </c>
      <c r="D1408" s="12">
        <v>31316</v>
      </c>
      <c r="E1408" t="s">
        <v>4642</v>
      </c>
      <c r="F1408" t="str">
        <f>IF(ISERROR(VLOOKUP(Transaktionen[[#This Row],[Transaktionen]],BTT[Verwendete Transaktion (Pflichtauswahl)],1,FALSE)),"nein","ja")</f>
        <v>ja</v>
      </c>
    </row>
    <row r="1409" spans="1:7" hidden="1">
      <c r="A1409" t="s">
        <v>1254</v>
      </c>
      <c r="B1409" t="s">
        <v>6962</v>
      </c>
      <c r="C1409" t="s">
        <v>5</v>
      </c>
      <c r="D1409" s="12">
        <v>701755</v>
      </c>
      <c r="E1409" t="s">
        <v>4642</v>
      </c>
      <c r="F1409" t="str">
        <f>IF(ISERROR(VLOOKUP(Transaktionen[[#This Row],[Transaktionen]],BTT[Verwendete Transaktion (Pflichtauswahl)],1,FALSE)),"nein","ja")</f>
        <v>ja</v>
      </c>
    </row>
    <row r="1410" spans="1:7" hidden="1">
      <c r="A1410" t="s">
        <v>1259</v>
      </c>
      <c r="B1410" t="s">
        <v>6963</v>
      </c>
      <c r="C1410" t="s">
        <v>5</v>
      </c>
      <c r="D1410" s="12">
        <v>422756</v>
      </c>
      <c r="E1410" t="s">
        <v>4642</v>
      </c>
      <c r="F1410" t="str">
        <f>IF(ISERROR(VLOOKUP(Transaktionen[[#This Row],[Transaktionen]],BTT[Verwendete Transaktion (Pflichtauswahl)],1,FALSE)),"nein","ja")</f>
        <v>ja</v>
      </c>
    </row>
    <row r="1411" spans="1:7" hidden="1">
      <c r="A1411" t="s">
        <v>6964</v>
      </c>
      <c r="B1411" t="s">
        <v>6965</v>
      </c>
      <c r="C1411" t="s">
        <v>5</v>
      </c>
      <c r="D1411" s="12" t="s">
        <v>792</v>
      </c>
      <c r="E1411" t="s">
        <v>792</v>
      </c>
      <c r="F1411" t="str">
        <f>IF(ISERROR(VLOOKUP(Transaktionen[[#This Row],[Transaktionen]],BTT[Verwendete Transaktion (Pflichtauswahl)],1,FALSE)),"nein","ja")</f>
        <v>nein</v>
      </c>
      <c r="G1411" t="s">
        <v>4654</v>
      </c>
    </row>
    <row r="1412" spans="1:7" hidden="1">
      <c r="A1412" t="s">
        <v>1363</v>
      </c>
      <c r="B1412" t="s">
        <v>6966</v>
      </c>
      <c r="C1412" t="s">
        <v>5</v>
      </c>
      <c r="D1412" s="12">
        <v>68</v>
      </c>
      <c r="E1412" t="s">
        <v>792</v>
      </c>
      <c r="F1412" t="str">
        <f>IF(ISERROR(VLOOKUP(Transaktionen[[#This Row],[Transaktionen]],BTT[Verwendete Transaktion (Pflichtauswahl)],1,FALSE)),"nein","ja")</f>
        <v>ja</v>
      </c>
    </row>
    <row r="1413" spans="1:7" hidden="1">
      <c r="A1413" t="s">
        <v>1264</v>
      </c>
      <c r="B1413" t="s">
        <v>6954</v>
      </c>
      <c r="C1413" t="s">
        <v>5</v>
      </c>
      <c r="D1413" s="12">
        <v>21770</v>
      </c>
      <c r="E1413" t="s">
        <v>4642</v>
      </c>
      <c r="F1413" t="str">
        <f>IF(ISERROR(VLOOKUP(Transaktionen[[#This Row],[Transaktionen]],BTT[Verwendete Transaktion (Pflichtauswahl)],1,FALSE)),"nein","ja")</f>
        <v>ja</v>
      </c>
    </row>
    <row r="1414" spans="1:7" hidden="1">
      <c r="A1414" t="s">
        <v>6967</v>
      </c>
      <c r="B1414" t="s">
        <v>6942</v>
      </c>
      <c r="C1414" t="s">
        <v>5</v>
      </c>
      <c r="D1414" s="12" t="s">
        <v>792</v>
      </c>
      <c r="E1414" t="s">
        <v>792</v>
      </c>
      <c r="F1414" t="str">
        <f>IF(ISERROR(VLOOKUP(Transaktionen[[#This Row],[Transaktionen]],BTT[Verwendete Transaktion (Pflichtauswahl)],1,FALSE)),"nein","ja")</f>
        <v>nein</v>
      </c>
      <c r="G1414" t="s">
        <v>4654</v>
      </c>
    </row>
    <row r="1415" spans="1:7" hidden="1">
      <c r="A1415" t="s">
        <v>1365</v>
      </c>
      <c r="B1415" t="s">
        <v>6968</v>
      </c>
      <c r="C1415" t="s">
        <v>5</v>
      </c>
      <c r="D1415" s="12">
        <v>20</v>
      </c>
      <c r="E1415" t="s">
        <v>4642</v>
      </c>
      <c r="F1415" t="str">
        <f>IF(ISERROR(VLOOKUP(Transaktionen[[#This Row],[Transaktionen]],BTT[Verwendete Transaktion (Pflichtauswahl)],1,FALSE)),"nein","ja")</f>
        <v>ja</v>
      </c>
    </row>
    <row r="1416" spans="1:7" hidden="1">
      <c r="A1416" t="s">
        <v>1268</v>
      </c>
      <c r="B1416" t="s">
        <v>6958</v>
      </c>
      <c r="C1416" t="s">
        <v>5</v>
      </c>
      <c r="D1416" s="12">
        <v>676</v>
      </c>
      <c r="E1416" t="s">
        <v>4642</v>
      </c>
      <c r="F1416" t="str">
        <f>IF(ISERROR(VLOOKUP(Transaktionen[[#This Row],[Transaktionen]],BTT[Verwendete Transaktion (Pflichtauswahl)],1,FALSE)),"nein","ja")</f>
        <v>ja</v>
      </c>
    </row>
    <row r="1417" spans="1:7" hidden="1">
      <c r="A1417" t="s">
        <v>1270</v>
      </c>
      <c r="B1417" t="s">
        <v>6948</v>
      </c>
      <c r="C1417" t="s">
        <v>5</v>
      </c>
      <c r="D1417" s="12">
        <v>944</v>
      </c>
      <c r="E1417" t="s">
        <v>4642</v>
      </c>
      <c r="F1417" t="str">
        <f>IF(ISERROR(VLOOKUP(Transaktionen[[#This Row],[Transaktionen]],BTT[Verwendete Transaktion (Pflichtauswahl)],1,FALSE)),"nein","ja")</f>
        <v>ja</v>
      </c>
    </row>
    <row r="1418" spans="1:7" hidden="1">
      <c r="A1418" t="s">
        <v>6969</v>
      </c>
      <c r="B1418" t="s">
        <v>6970</v>
      </c>
      <c r="C1418" t="s">
        <v>5</v>
      </c>
      <c r="D1418" s="12" t="s">
        <v>792</v>
      </c>
      <c r="E1418" t="s">
        <v>792</v>
      </c>
      <c r="F1418" t="str">
        <f>IF(ISERROR(VLOOKUP(Transaktionen[[#This Row],[Transaktionen]],BTT[Verwendete Transaktion (Pflichtauswahl)],1,FALSE)),"nein","ja")</f>
        <v>nein</v>
      </c>
      <c r="G1418" t="s">
        <v>4654</v>
      </c>
    </row>
    <row r="1419" spans="1:7" hidden="1">
      <c r="A1419" t="s">
        <v>1272</v>
      </c>
      <c r="B1419" t="s">
        <v>6971</v>
      </c>
      <c r="C1419" t="s">
        <v>5</v>
      </c>
      <c r="D1419" s="12">
        <v>2</v>
      </c>
      <c r="E1419" t="s">
        <v>4642</v>
      </c>
      <c r="F1419" t="str">
        <f>IF(ISERROR(VLOOKUP(Transaktionen[[#This Row],[Transaktionen]],BTT[Verwendete Transaktion (Pflichtauswahl)],1,FALSE)),"nein","ja")</f>
        <v>ja</v>
      </c>
    </row>
    <row r="1420" spans="1:7" hidden="1">
      <c r="A1420" t="s">
        <v>1367</v>
      </c>
      <c r="B1420" t="s">
        <v>6972</v>
      </c>
      <c r="C1420" t="s">
        <v>5</v>
      </c>
      <c r="D1420" s="12">
        <v>4</v>
      </c>
      <c r="E1420" t="s">
        <v>4642</v>
      </c>
      <c r="F1420" t="str">
        <f>IF(ISERROR(VLOOKUP(Transaktionen[[#This Row],[Transaktionen]],BTT[Verwendete Transaktion (Pflichtauswahl)],1,FALSE)),"nein","ja")</f>
        <v>ja</v>
      </c>
    </row>
    <row r="1421" spans="1:7" hidden="1">
      <c r="A1421" t="s">
        <v>1275</v>
      </c>
      <c r="B1421" t="s">
        <v>6973</v>
      </c>
      <c r="C1421" t="s">
        <v>5</v>
      </c>
      <c r="D1421" s="12">
        <v>9</v>
      </c>
      <c r="E1421" t="s">
        <v>4642</v>
      </c>
      <c r="F1421" t="str">
        <f>IF(ISERROR(VLOOKUP(Transaktionen[[#This Row],[Transaktionen]],BTT[Verwendete Transaktion (Pflichtauswahl)],1,FALSE)),"nein","ja")</f>
        <v>ja</v>
      </c>
    </row>
    <row r="1422" spans="1:7" hidden="1">
      <c r="A1422" t="s">
        <v>6974</v>
      </c>
      <c r="B1422" t="s">
        <v>6975</v>
      </c>
      <c r="C1422" t="s">
        <v>5</v>
      </c>
      <c r="D1422" s="12" t="s">
        <v>792</v>
      </c>
      <c r="E1422" t="s">
        <v>792</v>
      </c>
      <c r="F1422" t="str">
        <f>IF(ISERROR(VLOOKUP(Transaktionen[[#This Row],[Transaktionen]],BTT[Verwendete Transaktion (Pflichtauswahl)],1,FALSE)),"nein","ja")</f>
        <v>nein</v>
      </c>
      <c r="G1422" t="s">
        <v>4654</v>
      </c>
    </row>
    <row r="1423" spans="1:7" hidden="1">
      <c r="A1423" t="s">
        <v>1369</v>
      </c>
      <c r="B1423" t="s">
        <v>6976</v>
      </c>
      <c r="C1423" t="s">
        <v>5</v>
      </c>
      <c r="D1423" s="12">
        <v>9</v>
      </c>
      <c r="E1423" t="s">
        <v>4642</v>
      </c>
      <c r="F1423" t="str">
        <f>IF(ISERROR(VLOOKUP(Transaktionen[[#This Row],[Transaktionen]],BTT[Verwendete Transaktion (Pflichtauswahl)],1,FALSE)),"nein","ja")</f>
        <v>ja</v>
      </c>
    </row>
    <row r="1424" spans="1:7" hidden="1">
      <c r="A1424" t="s">
        <v>1278</v>
      </c>
      <c r="B1424" t="s">
        <v>6977</v>
      </c>
      <c r="C1424" t="s">
        <v>5</v>
      </c>
      <c r="D1424" s="12">
        <v>4</v>
      </c>
      <c r="E1424" t="s">
        <v>4642</v>
      </c>
      <c r="F1424" t="str">
        <f>IF(ISERROR(VLOOKUP(Transaktionen[[#This Row],[Transaktionen]],BTT[Verwendete Transaktion (Pflichtauswahl)],1,FALSE)),"nein","ja")</f>
        <v>ja</v>
      </c>
    </row>
    <row r="1425" spans="1:7" hidden="1">
      <c r="A1425" t="s">
        <v>6978</v>
      </c>
      <c r="B1425" t="s">
        <v>6979</v>
      </c>
      <c r="C1425" t="s">
        <v>5</v>
      </c>
      <c r="D1425" s="12" t="s">
        <v>792</v>
      </c>
      <c r="E1425" t="s">
        <v>792</v>
      </c>
      <c r="F1425" t="str">
        <f>IF(ISERROR(VLOOKUP(Transaktionen[[#This Row],[Transaktionen]],BTT[Verwendete Transaktion (Pflichtauswahl)],1,FALSE)),"nein","ja")</f>
        <v>nein</v>
      </c>
      <c r="G1425" t="s">
        <v>4654</v>
      </c>
    </row>
    <row r="1426" spans="1:7" hidden="1">
      <c r="A1426" t="s">
        <v>1280</v>
      </c>
      <c r="B1426" t="s">
        <v>6980</v>
      </c>
      <c r="C1426" t="s">
        <v>5</v>
      </c>
      <c r="D1426" s="12">
        <v>6</v>
      </c>
      <c r="E1426" t="s">
        <v>792</v>
      </c>
      <c r="F1426" t="str">
        <f>IF(ISERROR(VLOOKUP(Transaktionen[[#This Row],[Transaktionen]],BTT[Verwendete Transaktion (Pflichtauswahl)],1,FALSE)),"nein","ja")</f>
        <v>ja</v>
      </c>
    </row>
    <row r="1427" spans="1:7" hidden="1">
      <c r="A1427" t="s">
        <v>6981</v>
      </c>
      <c r="B1427" t="s">
        <v>6982</v>
      </c>
      <c r="C1427" t="s">
        <v>1144</v>
      </c>
      <c r="D1427" s="12" t="s">
        <v>792</v>
      </c>
      <c r="E1427" t="s">
        <v>792</v>
      </c>
      <c r="F1427" t="str">
        <f>IF(ISERROR(VLOOKUP(Transaktionen[[#This Row],[Transaktionen]],BTT[Verwendete Transaktion (Pflichtauswahl)],1,FALSE)),"nein","ja")</f>
        <v>nein</v>
      </c>
      <c r="G1427" t="s">
        <v>4654</v>
      </c>
    </row>
    <row r="1428" spans="1:7" hidden="1">
      <c r="A1428" t="s">
        <v>6983</v>
      </c>
      <c r="B1428" t="s">
        <v>5512</v>
      </c>
      <c r="C1428" t="s">
        <v>1144</v>
      </c>
      <c r="D1428" s="12" t="s">
        <v>792</v>
      </c>
      <c r="E1428" t="s">
        <v>792</v>
      </c>
      <c r="F1428" t="str">
        <f>IF(ISERROR(VLOOKUP(Transaktionen[[#This Row],[Transaktionen]],BTT[Verwendete Transaktion (Pflichtauswahl)],1,FALSE)),"nein","ja")</f>
        <v>nein</v>
      </c>
      <c r="G1428" t="s">
        <v>4654</v>
      </c>
    </row>
    <row r="1429" spans="1:7" hidden="1">
      <c r="A1429" t="s">
        <v>6984</v>
      </c>
      <c r="B1429" t="s">
        <v>6985</v>
      </c>
      <c r="C1429" t="s">
        <v>1144</v>
      </c>
      <c r="D1429" s="12" t="s">
        <v>792</v>
      </c>
      <c r="E1429" t="s">
        <v>792</v>
      </c>
      <c r="F1429" t="str">
        <f>IF(ISERROR(VLOOKUP(Transaktionen[[#This Row],[Transaktionen]],BTT[Verwendete Transaktion (Pflichtauswahl)],1,FALSE)),"nein","ja")</f>
        <v>nein</v>
      </c>
      <c r="G1429" t="s">
        <v>4654</v>
      </c>
    </row>
    <row r="1430" spans="1:7" hidden="1">
      <c r="A1430" t="s">
        <v>934</v>
      </c>
      <c r="B1430" t="s">
        <v>6915</v>
      </c>
      <c r="C1430" t="s">
        <v>1144</v>
      </c>
      <c r="D1430" s="12" t="s">
        <v>792</v>
      </c>
      <c r="E1430" t="s">
        <v>792</v>
      </c>
      <c r="F1430" t="str">
        <f>IF(ISERROR(VLOOKUP(Transaktionen[[#This Row],[Transaktionen]],BTT[Verwendete Transaktion (Pflichtauswahl)],1,FALSE)),"nein","ja")</f>
        <v>nein</v>
      </c>
      <c r="G1430" t="s">
        <v>4654</v>
      </c>
    </row>
    <row r="1431" spans="1:7" hidden="1">
      <c r="A1431" t="s">
        <v>6986</v>
      </c>
      <c r="B1431" t="s">
        <v>5493</v>
      </c>
      <c r="C1431" t="s">
        <v>1144</v>
      </c>
      <c r="D1431" s="12" t="s">
        <v>792</v>
      </c>
      <c r="E1431" t="s">
        <v>792</v>
      </c>
      <c r="F1431" t="str">
        <f>IF(ISERROR(VLOOKUP(Transaktionen[[#This Row],[Transaktionen]],BTT[Verwendete Transaktion (Pflichtauswahl)],1,FALSE)),"nein","ja")</f>
        <v>nein</v>
      </c>
      <c r="G1431" t="s">
        <v>4654</v>
      </c>
    </row>
    <row r="1432" spans="1:7" hidden="1">
      <c r="A1432" t="s">
        <v>1371</v>
      </c>
      <c r="B1432" t="s">
        <v>6987</v>
      </c>
      <c r="C1432" t="s">
        <v>5</v>
      </c>
      <c r="D1432" s="12">
        <v>4790</v>
      </c>
      <c r="E1432" t="s">
        <v>4642</v>
      </c>
      <c r="F1432" t="str">
        <f>IF(ISERROR(VLOOKUP(Transaktionen[[#This Row],[Transaktionen]],BTT[Verwendete Transaktion (Pflichtauswahl)],1,FALSE)),"nein","ja")</f>
        <v>ja</v>
      </c>
    </row>
    <row r="1433" spans="1:7" hidden="1">
      <c r="A1433" t="s">
        <v>1375</v>
      </c>
      <c r="B1433" t="s">
        <v>857</v>
      </c>
      <c r="C1433" t="s">
        <v>5</v>
      </c>
      <c r="D1433" s="12">
        <v>86162</v>
      </c>
      <c r="E1433" t="s">
        <v>4642</v>
      </c>
      <c r="F1433" t="str">
        <f>IF(ISERROR(VLOOKUP(Transaktionen[[#This Row],[Transaktionen]],BTT[Verwendete Transaktion (Pflichtauswahl)],1,FALSE)),"nein","ja")</f>
        <v>ja</v>
      </c>
    </row>
    <row r="1434" spans="1:7" hidden="1">
      <c r="A1434" t="s">
        <v>1385</v>
      </c>
      <c r="B1434" t="s">
        <v>1384</v>
      </c>
      <c r="C1434" t="s">
        <v>5</v>
      </c>
      <c r="D1434" s="12">
        <v>1684955</v>
      </c>
      <c r="E1434" t="s">
        <v>4642</v>
      </c>
      <c r="F1434" t="str">
        <f>IF(ISERROR(VLOOKUP(Transaktionen[[#This Row],[Transaktionen]],BTT[Verwendete Transaktion (Pflichtauswahl)],1,FALSE)),"nein","ja")</f>
        <v>ja</v>
      </c>
    </row>
    <row r="1435" spans="1:7" hidden="1">
      <c r="A1435" t="s">
        <v>1396</v>
      </c>
      <c r="B1435" t="s">
        <v>1399</v>
      </c>
      <c r="C1435" t="s">
        <v>1408</v>
      </c>
      <c r="D1435" s="12">
        <v>3787385</v>
      </c>
      <c r="E1435" t="s">
        <v>4642</v>
      </c>
      <c r="F1435" t="str">
        <f>IF(ISERROR(VLOOKUP(Transaktionen[[#This Row],[Transaktionen]],BTT[Verwendete Transaktion (Pflichtauswahl)],1,FALSE)),"nein","ja")</f>
        <v>ja</v>
      </c>
    </row>
    <row r="1436" spans="1:7" hidden="1">
      <c r="A1436" t="s">
        <v>1418</v>
      </c>
      <c r="B1436" t="s">
        <v>6988</v>
      </c>
      <c r="C1436" t="s">
        <v>1144</v>
      </c>
      <c r="D1436" s="12">
        <v>102</v>
      </c>
      <c r="E1436" t="s">
        <v>4642</v>
      </c>
      <c r="F1436" t="str">
        <f>IF(ISERROR(VLOOKUP(Transaktionen[[#This Row],[Transaktionen]],BTT[Verwendete Transaktion (Pflichtauswahl)],1,FALSE)),"nein","ja")</f>
        <v>ja</v>
      </c>
    </row>
    <row r="1437" spans="1:7" hidden="1">
      <c r="A1437" t="s">
        <v>1422</v>
      </c>
      <c r="B1437" t="s">
        <v>5496</v>
      </c>
      <c r="C1437" t="s">
        <v>5</v>
      </c>
      <c r="D1437" s="12">
        <v>192</v>
      </c>
      <c r="E1437" t="s">
        <v>4642</v>
      </c>
      <c r="F1437" t="str">
        <f>IF(ISERROR(VLOOKUP(Transaktionen[[#This Row],[Transaktionen]],BTT[Verwendete Transaktion (Pflichtauswahl)],1,FALSE)),"nein","ja")</f>
        <v>ja</v>
      </c>
    </row>
    <row r="1438" spans="1:7" hidden="1">
      <c r="A1438" t="s">
        <v>1425</v>
      </c>
      <c r="B1438" t="s">
        <v>6989</v>
      </c>
      <c r="C1438" t="s">
        <v>5</v>
      </c>
      <c r="D1438" s="12">
        <v>296</v>
      </c>
      <c r="E1438" t="s">
        <v>4642</v>
      </c>
      <c r="F1438" t="str">
        <f>IF(ISERROR(VLOOKUP(Transaktionen[[#This Row],[Transaktionen]],BTT[Verwendete Transaktion (Pflichtauswahl)],1,FALSE)),"nein","ja")</f>
        <v>ja</v>
      </c>
    </row>
    <row r="1439" spans="1:7" hidden="1">
      <c r="A1439" t="s">
        <v>1429</v>
      </c>
      <c r="B1439" t="s">
        <v>6990</v>
      </c>
      <c r="C1439" t="s">
        <v>5</v>
      </c>
      <c r="D1439" s="12">
        <v>43164</v>
      </c>
      <c r="E1439" t="s">
        <v>4642</v>
      </c>
      <c r="F1439" t="str">
        <f>IF(ISERROR(VLOOKUP(Transaktionen[[#This Row],[Transaktionen]],BTT[Verwendete Transaktion (Pflichtauswahl)],1,FALSE)),"nein","ja")</f>
        <v>ja</v>
      </c>
    </row>
    <row r="1440" spans="1:7" hidden="1">
      <c r="A1440" t="s">
        <v>1434</v>
      </c>
      <c r="B1440" t="s">
        <v>1433</v>
      </c>
      <c r="C1440" t="s">
        <v>5</v>
      </c>
      <c r="D1440" s="12">
        <v>22689</v>
      </c>
      <c r="E1440" t="s">
        <v>4642</v>
      </c>
      <c r="F1440" t="str">
        <f>IF(ISERROR(VLOOKUP(Transaktionen[[#This Row],[Transaktionen]],BTT[Verwendete Transaktion (Pflichtauswahl)],1,FALSE)),"nein","ja")</f>
        <v>ja</v>
      </c>
    </row>
    <row r="1441" spans="1:7" hidden="1">
      <c r="A1441" t="s">
        <v>6991</v>
      </c>
      <c r="B1441" t="s">
        <v>6992</v>
      </c>
      <c r="C1441" t="s">
        <v>5</v>
      </c>
      <c r="D1441" s="12" t="s">
        <v>792</v>
      </c>
      <c r="E1441" t="s">
        <v>792</v>
      </c>
      <c r="F1441" t="str">
        <f>IF(ISERROR(VLOOKUP(Transaktionen[[#This Row],[Transaktionen]],BTT[Verwendete Transaktion (Pflichtauswahl)],1,FALSE)),"nein","ja")</f>
        <v>nein</v>
      </c>
      <c r="G1441" t="s">
        <v>4654</v>
      </c>
    </row>
    <row r="1442" spans="1:7" hidden="1">
      <c r="A1442" t="s">
        <v>1438</v>
      </c>
      <c r="B1442" t="s">
        <v>6993</v>
      </c>
      <c r="C1442" t="s">
        <v>5</v>
      </c>
      <c r="D1442" s="12">
        <v>10</v>
      </c>
      <c r="E1442" t="s">
        <v>792</v>
      </c>
      <c r="F1442" t="str">
        <f>IF(ISERROR(VLOOKUP(Transaktionen[[#This Row],[Transaktionen]],BTT[Verwendete Transaktion (Pflichtauswahl)],1,FALSE)),"nein","ja")</f>
        <v>ja</v>
      </c>
    </row>
    <row r="1443" spans="1:7" hidden="1">
      <c r="A1443" t="s">
        <v>1440</v>
      </c>
      <c r="B1443" t="s">
        <v>6994</v>
      </c>
      <c r="C1443" t="s">
        <v>5</v>
      </c>
      <c r="D1443" s="12">
        <v>3</v>
      </c>
      <c r="E1443" t="s">
        <v>792</v>
      </c>
      <c r="F1443" t="str">
        <f>IF(ISERROR(VLOOKUP(Transaktionen[[#This Row],[Transaktionen]],BTT[Verwendete Transaktion (Pflichtauswahl)],1,FALSE)),"nein","ja")</f>
        <v>ja</v>
      </c>
    </row>
    <row r="1444" spans="1:7" hidden="1">
      <c r="A1444" t="s">
        <v>1442</v>
      </c>
      <c r="B1444" t="s">
        <v>6995</v>
      </c>
      <c r="C1444" t="s">
        <v>5</v>
      </c>
      <c r="D1444" s="12">
        <v>66</v>
      </c>
      <c r="E1444" t="s">
        <v>4642</v>
      </c>
      <c r="F1444" t="str">
        <f>IF(ISERROR(VLOOKUP(Transaktionen[[#This Row],[Transaktionen]],BTT[Verwendete Transaktion (Pflichtauswahl)],1,FALSE)),"nein","ja")</f>
        <v>ja</v>
      </c>
    </row>
    <row r="1445" spans="1:7" hidden="1">
      <c r="A1445" t="s">
        <v>1444</v>
      </c>
      <c r="B1445" t="s">
        <v>6996</v>
      </c>
      <c r="C1445" t="s">
        <v>5</v>
      </c>
      <c r="D1445" s="12">
        <v>32</v>
      </c>
      <c r="E1445" t="s">
        <v>4642</v>
      </c>
      <c r="F1445" t="str">
        <f>IF(ISERROR(VLOOKUP(Transaktionen[[#This Row],[Transaktionen]],BTT[Verwendete Transaktion (Pflichtauswahl)],1,FALSE)),"nein","ja")</f>
        <v>ja</v>
      </c>
    </row>
    <row r="1446" spans="1:7" hidden="1">
      <c r="A1446" t="s">
        <v>1446</v>
      </c>
      <c r="B1446" t="s">
        <v>6955</v>
      </c>
      <c r="C1446" t="s">
        <v>5</v>
      </c>
      <c r="D1446" s="12">
        <v>6703</v>
      </c>
      <c r="E1446" t="s">
        <v>6191</v>
      </c>
      <c r="F1446" t="str">
        <f>IF(ISERROR(VLOOKUP(Transaktionen[[#This Row],[Transaktionen]],BTT[Verwendete Transaktion (Pflichtauswahl)],1,FALSE)),"nein","ja")</f>
        <v>ja</v>
      </c>
    </row>
    <row r="1447" spans="1:7" hidden="1">
      <c r="A1447" t="s">
        <v>1448</v>
      </c>
      <c r="B1447" t="s">
        <v>6963</v>
      </c>
      <c r="C1447" t="s">
        <v>5</v>
      </c>
      <c r="D1447" s="12">
        <v>50101</v>
      </c>
      <c r="E1447" t="s">
        <v>6191</v>
      </c>
      <c r="F1447" t="str">
        <f>IF(ISERROR(VLOOKUP(Transaktionen[[#This Row],[Transaktionen]],BTT[Verwendete Transaktion (Pflichtauswahl)],1,FALSE)),"nein","ja")</f>
        <v>ja</v>
      </c>
    </row>
    <row r="1448" spans="1:7" hidden="1">
      <c r="A1448" t="s">
        <v>1450</v>
      </c>
      <c r="B1448" t="s">
        <v>6939</v>
      </c>
      <c r="C1448" t="s">
        <v>1144</v>
      </c>
      <c r="D1448" s="12">
        <v>3292425</v>
      </c>
      <c r="E1448" t="s">
        <v>6191</v>
      </c>
      <c r="F1448" t="str">
        <f>IF(ISERROR(VLOOKUP(Transaktionen[[#This Row],[Transaktionen]],BTT[Verwendete Transaktion (Pflichtauswahl)],1,FALSE)),"nein","ja")</f>
        <v>ja</v>
      </c>
    </row>
    <row r="1449" spans="1:7" hidden="1">
      <c r="A1449" t="s">
        <v>1453</v>
      </c>
      <c r="B1449" t="s">
        <v>6958</v>
      </c>
      <c r="C1449" t="s">
        <v>5</v>
      </c>
      <c r="D1449" s="12">
        <v>274</v>
      </c>
      <c r="E1449" t="s">
        <v>6191</v>
      </c>
      <c r="F1449" t="str">
        <f>IF(ISERROR(VLOOKUP(Transaktionen[[#This Row],[Transaktionen]],BTT[Verwendete Transaktion (Pflichtauswahl)],1,FALSE)),"nein","ja")</f>
        <v>ja</v>
      </c>
    </row>
    <row r="1450" spans="1:7" hidden="1">
      <c r="A1450" t="s">
        <v>1455</v>
      </c>
      <c r="B1450" t="s">
        <v>6997</v>
      </c>
      <c r="C1450" t="s">
        <v>5</v>
      </c>
      <c r="D1450" s="12">
        <v>232</v>
      </c>
      <c r="E1450" t="s">
        <v>6191</v>
      </c>
      <c r="F1450" t="str">
        <f>IF(ISERROR(VLOOKUP(Transaktionen[[#This Row],[Transaktionen]],BTT[Verwendete Transaktion (Pflichtauswahl)],1,FALSE)),"nein","ja")</f>
        <v>ja</v>
      </c>
    </row>
    <row r="1451" spans="1:7" hidden="1">
      <c r="A1451" t="s">
        <v>6998</v>
      </c>
      <c r="B1451" t="s">
        <v>6999</v>
      </c>
      <c r="C1451" t="s">
        <v>5</v>
      </c>
      <c r="D1451" s="12" t="s">
        <v>792</v>
      </c>
      <c r="E1451" t="s">
        <v>792</v>
      </c>
      <c r="F1451" t="str">
        <f>IF(ISERROR(VLOOKUP(Transaktionen[[#This Row],[Transaktionen]],BTT[Verwendete Transaktion (Pflichtauswahl)],1,FALSE)),"nein","ja")</f>
        <v>nein</v>
      </c>
      <c r="G1451" t="s">
        <v>4654</v>
      </c>
    </row>
    <row r="1452" spans="1:7" hidden="1">
      <c r="A1452" t="s">
        <v>1457</v>
      </c>
      <c r="B1452" t="s">
        <v>7000</v>
      </c>
      <c r="C1452" t="s">
        <v>1144</v>
      </c>
      <c r="D1452" s="12">
        <v>4738</v>
      </c>
      <c r="E1452" t="s">
        <v>4642</v>
      </c>
      <c r="F1452" t="str">
        <f>IF(ISERROR(VLOOKUP(Transaktionen[[#This Row],[Transaktionen]],BTT[Verwendete Transaktion (Pflichtauswahl)],1,FALSE)),"nein","ja")</f>
        <v>ja</v>
      </c>
    </row>
    <row r="1453" spans="1:7" hidden="1">
      <c r="A1453" t="s">
        <v>1461</v>
      </c>
      <c r="B1453" t="s">
        <v>7001</v>
      </c>
      <c r="C1453" t="s">
        <v>5</v>
      </c>
      <c r="D1453" s="12">
        <v>18042</v>
      </c>
      <c r="E1453" t="s">
        <v>4642</v>
      </c>
      <c r="F1453" t="str">
        <f>IF(ISERROR(VLOOKUP(Transaktionen[[#This Row],[Transaktionen]],BTT[Verwendete Transaktion (Pflichtauswahl)],1,FALSE)),"nein","ja")</f>
        <v>ja</v>
      </c>
    </row>
    <row r="1454" spans="1:7" hidden="1">
      <c r="A1454" t="s">
        <v>1463</v>
      </c>
      <c r="B1454" t="s">
        <v>7002</v>
      </c>
      <c r="C1454" t="s">
        <v>5</v>
      </c>
      <c r="D1454" s="12">
        <v>101582</v>
      </c>
      <c r="E1454" t="s">
        <v>4642</v>
      </c>
      <c r="F1454" t="str">
        <f>IF(ISERROR(VLOOKUP(Transaktionen[[#This Row],[Transaktionen]],BTT[Verwendete Transaktion (Pflichtauswahl)],1,FALSE)),"nein","ja")</f>
        <v>ja</v>
      </c>
    </row>
    <row r="1455" spans="1:7" hidden="1">
      <c r="A1455" t="s">
        <v>7003</v>
      </c>
      <c r="B1455" t="s">
        <v>7004</v>
      </c>
      <c r="C1455" t="s">
        <v>5</v>
      </c>
      <c r="D1455" s="12" t="s">
        <v>792</v>
      </c>
      <c r="E1455" t="s">
        <v>792</v>
      </c>
      <c r="F1455" t="str">
        <f>IF(ISERROR(VLOOKUP(Transaktionen[[#This Row],[Transaktionen]],BTT[Verwendete Transaktion (Pflichtauswahl)],1,FALSE)),"nein","ja")</f>
        <v>nein</v>
      </c>
      <c r="G1455" t="s">
        <v>4654</v>
      </c>
    </row>
    <row r="1456" spans="1:7" hidden="1">
      <c r="A1456" t="s">
        <v>7005</v>
      </c>
      <c r="B1456" t="s">
        <v>7006</v>
      </c>
      <c r="C1456" t="s">
        <v>5</v>
      </c>
      <c r="D1456" s="12" t="s">
        <v>792</v>
      </c>
      <c r="E1456" t="s">
        <v>792</v>
      </c>
      <c r="F1456" t="str">
        <f>IF(ISERROR(VLOOKUP(Transaktionen[[#This Row],[Transaktionen]],BTT[Verwendete Transaktion (Pflichtauswahl)],1,FALSE)),"nein","ja")</f>
        <v>nein</v>
      </c>
      <c r="G1456" t="s">
        <v>4654</v>
      </c>
    </row>
    <row r="1457" spans="1:7" hidden="1">
      <c r="A1457" t="s">
        <v>7007</v>
      </c>
      <c r="B1457" t="s">
        <v>7008</v>
      </c>
      <c r="C1457" t="s">
        <v>5</v>
      </c>
      <c r="D1457" s="12" t="s">
        <v>792</v>
      </c>
      <c r="E1457" t="s">
        <v>792</v>
      </c>
      <c r="F1457" t="str">
        <f>IF(ISERROR(VLOOKUP(Transaktionen[[#This Row],[Transaktionen]],BTT[Verwendete Transaktion (Pflichtauswahl)],1,FALSE)),"nein","ja")</f>
        <v>nein</v>
      </c>
      <c r="G1457" t="s">
        <v>4654</v>
      </c>
    </row>
    <row r="1458" spans="1:7" hidden="1">
      <c r="A1458" t="s">
        <v>1465</v>
      </c>
      <c r="B1458" t="s">
        <v>7009</v>
      </c>
      <c r="C1458" t="s">
        <v>5</v>
      </c>
      <c r="D1458" s="12">
        <v>12</v>
      </c>
      <c r="E1458" t="s">
        <v>4642</v>
      </c>
      <c r="F1458" t="str">
        <f>IF(ISERROR(VLOOKUP(Transaktionen[[#This Row],[Transaktionen]],BTT[Verwendete Transaktion (Pflichtauswahl)],1,FALSE)),"nein","ja")</f>
        <v>ja</v>
      </c>
    </row>
    <row r="1459" spans="1:7" hidden="1">
      <c r="A1459" t="s">
        <v>7010</v>
      </c>
      <c r="B1459" t="s">
        <v>6957</v>
      </c>
      <c r="C1459" t="s">
        <v>5</v>
      </c>
      <c r="D1459" s="12" t="s">
        <v>792</v>
      </c>
      <c r="E1459" t="s">
        <v>792</v>
      </c>
      <c r="F1459" t="str">
        <f>IF(ISERROR(VLOOKUP(Transaktionen[[#This Row],[Transaktionen]],BTT[Verwendete Transaktion (Pflichtauswahl)],1,FALSE)),"nein","ja")</f>
        <v>nein</v>
      </c>
      <c r="G1459" t="s">
        <v>4654</v>
      </c>
    </row>
    <row r="1460" spans="1:7" hidden="1">
      <c r="A1460" t="s">
        <v>7011</v>
      </c>
      <c r="B1460" t="s">
        <v>6953</v>
      </c>
      <c r="C1460" t="s">
        <v>5</v>
      </c>
      <c r="D1460" s="12" t="s">
        <v>792</v>
      </c>
      <c r="E1460" t="s">
        <v>792</v>
      </c>
      <c r="F1460" t="str">
        <f>IF(ISERROR(VLOOKUP(Transaktionen[[#This Row],[Transaktionen]],BTT[Verwendete Transaktion (Pflichtauswahl)],1,FALSE)),"nein","ja")</f>
        <v>nein</v>
      </c>
      <c r="G1460" t="s">
        <v>4654</v>
      </c>
    </row>
    <row r="1461" spans="1:7" hidden="1">
      <c r="A1461" t="s">
        <v>7012</v>
      </c>
      <c r="B1461" t="s">
        <v>6960</v>
      </c>
      <c r="C1461" t="s">
        <v>5</v>
      </c>
      <c r="D1461" s="12" t="s">
        <v>792</v>
      </c>
      <c r="E1461" t="s">
        <v>792</v>
      </c>
      <c r="F1461" t="str">
        <f>IF(ISERROR(VLOOKUP(Transaktionen[[#This Row],[Transaktionen]],BTT[Verwendete Transaktion (Pflichtauswahl)],1,FALSE)),"nein","ja")</f>
        <v>nein</v>
      </c>
      <c r="G1461" t="s">
        <v>4654</v>
      </c>
    </row>
    <row r="1462" spans="1:7" hidden="1">
      <c r="A1462" t="s">
        <v>7013</v>
      </c>
      <c r="B1462" t="s">
        <v>7014</v>
      </c>
      <c r="C1462" t="s">
        <v>5</v>
      </c>
      <c r="D1462" s="12" t="s">
        <v>792</v>
      </c>
      <c r="E1462" t="s">
        <v>792</v>
      </c>
      <c r="F1462" t="str">
        <f>IF(ISERROR(VLOOKUP(Transaktionen[[#This Row],[Transaktionen]],BTT[Verwendete Transaktion (Pflichtauswahl)],1,FALSE)),"nein","ja")</f>
        <v>nein</v>
      </c>
      <c r="G1462" t="s">
        <v>4654</v>
      </c>
    </row>
    <row r="1463" spans="1:7" hidden="1">
      <c r="A1463" t="s">
        <v>7015</v>
      </c>
      <c r="B1463" t="s">
        <v>7016</v>
      </c>
      <c r="C1463" t="s">
        <v>1144</v>
      </c>
      <c r="D1463" s="12" t="s">
        <v>792</v>
      </c>
      <c r="E1463" t="s">
        <v>792</v>
      </c>
      <c r="F1463" t="str">
        <f>IF(ISERROR(VLOOKUP(Transaktionen[[#This Row],[Transaktionen]],BTT[Verwendete Transaktion (Pflichtauswahl)],1,FALSE)),"nein","ja")</f>
        <v>nein</v>
      </c>
      <c r="G1463" t="s">
        <v>4654</v>
      </c>
    </row>
    <row r="1464" spans="1:7" hidden="1">
      <c r="A1464" t="s">
        <v>1469</v>
      </c>
      <c r="B1464" t="s">
        <v>7017</v>
      </c>
      <c r="C1464" t="s">
        <v>1144</v>
      </c>
      <c r="D1464" s="12">
        <v>184602</v>
      </c>
      <c r="E1464" t="s">
        <v>4642</v>
      </c>
      <c r="F1464" t="str">
        <f>IF(ISERROR(VLOOKUP(Transaktionen[[#This Row],[Transaktionen]],BTT[Verwendete Transaktion (Pflichtauswahl)],1,FALSE)),"nein","ja")</f>
        <v>ja</v>
      </c>
    </row>
    <row r="1465" spans="1:7" hidden="1">
      <c r="A1465" t="s">
        <v>1475</v>
      </c>
      <c r="B1465" t="s">
        <v>7018</v>
      </c>
      <c r="C1465" t="s">
        <v>5</v>
      </c>
      <c r="D1465" s="12">
        <v>13523</v>
      </c>
      <c r="E1465" t="s">
        <v>4642</v>
      </c>
      <c r="F1465" t="str">
        <f>IF(ISERROR(VLOOKUP(Transaktionen[[#This Row],[Transaktionen]],BTT[Verwendete Transaktion (Pflichtauswahl)],1,FALSE)),"nein","ja")</f>
        <v>ja</v>
      </c>
    </row>
    <row r="1466" spans="1:7" hidden="1">
      <c r="A1466" t="s">
        <v>1481</v>
      </c>
      <c r="B1466" t="s">
        <v>1480</v>
      </c>
      <c r="C1466" t="s">
        <v>5</v>
      </c>
      <c r="D1466" s="12">
        <v>21634</v>
      </c>
      <c r="E1466" t="s">
        <v>4642</v>
      </c>
      <c r="F1466" t="str">
        <f>IF(ISERROR(VLOOKUP(Transaktionen[[#This Row],[Transaktionen]],BTT[Verwendete Transaktion (Pflichtauswahl)],1,FALSE)),"nein","ja")</f>
        <v>ja</v>
      </c>
    </row>
    <row r="1467" spans="1:7" hidden="1">
      <c r="A1467" t="s">
        <v>1486</v>
      </c>
      <c r="B1467" t="s">
        <v>5498</v>
      </c>
      <c r="C1467" t="s">
        <v>5</v>
      </c>
      <c r="D1467" s="12">
        <v>37909</v>
      </c>
      <c r="E1467" t="s">
        <v>4642</v>
      </c>
      <c r="F1467" t="str">
        <f>IF(ISERROR(VLOOKUP(Transaktionen[[#This Row],[Transaktionen]],BTT[Verwendete Transaktion (Pflichtauswahl)],1,FALSE)),"nein","ja")</f>
        <v>ja</v>
      </c>
    </row>
    <row r="1468" spans="1:7" hidden="1">
      <c r="A1468" t="s">
        <v>1491</v>
      </c>
      <c r="B1468" t="s">
        <v>7019</v>
      </c>
      <c r="C1468" t="s">
        <v>5</v>
      </c>
      <c r="D1468" s="12">
        <v>150</v>
      </c>
      <c r="E1468" t="s">
        <v>4642</v>
      </c>
      <c r="F1468" t="str">
        <f>IF(ISERROR(VLOOKUP(Transaktionen[[#This Row],[Transaktionen]],BTT[Verwendete Transaktion (Pflichtauswahl)],1,FALSE)),"nein","ja")</f>
        <v>ja</v>
      </c>
    </row>
    <row r="1469" spans="1:7" hidden="1">
      <c r="A1469" t="s">
        <v>1495</v>
      </c>
      <c r="B1469" t="s">
        <v>7020</v>
      </c>
      <c r="C1469" t="s">
        <v>5</v>
      </c>
      <c r="D1469" s="12">
        <v>17220</v>
      </c>
      <c r="E1469" t="s">
        <v>4642</v>
      </c>
      <c r="F1469" t="str">
        <f>IF(ISERROR(VLOOKUP(Transaktionen[[#This Row],[Transaktionen]],BTT[Verwendete Transaktion (Pflichtauswahl)],1,FALSE)),"nein","ja")</f>
        <v>ja</v>
      </c>
    </row>
    <row r="1470" spans="1:7" hidden="1">
      <c r="A1470" t="s">
        <v>7021</v>
      </c>
      <c r="B1470" t="s">
        <v>7022</v>
      </c>
      <c r="C1470" t="s">
        <v>5</v>
      </c>
      <c r="D1470" s="12" t="s">
        <v>792</v>
      </c>
      <c r="E1470" t="s">
        <v>792</v>
      </c>
      <c r="F1470" t="str">
        <f>IF(ISERROR(VLOOKUP(Transaktionen[[#This Row],[Transaktionen]],BTT[Verwendete Transaktion (Pflichtauswahl)],1,FALSE)),"nein","ja")</f>
        <v>nein</v>
      </c>
      <c r="G1470" t="s">
        <v>4654</v>
      </c>
    </row>
    <row r="1471" spans="1:7" hidden="1">
      <c r="A1471" t="s">
        <v>1501</v>
      </c>
      <c r="B1471" t="s">
        <v>7023</v>
      </c>
      <c r="C1471" t="s">
        <v>5</v>
      </c>
      <c r="D1471" s="12">
        <v>2370</v>
      </c>
      <c r="E1471" t="s">
        <v>4642</v>
      </c>
      <c r="F1471" t="str">
        <f>IF(ISERROR(VLOOKUP(Transaktionen[[#This Row],[Transaktionen]],BTT[Verwendete Transaktion (Pflichtauswahl)],1,FALSE)),"nein","ja")</f>
        <v>ja</v>
      </c>
    </row>
    <row r="1472" spans="1:7" hidden="1">
      <c r="A1472" t="s">
        <v>1503</v>
      </c>
      <c r="B1472" t="s">
        <v>5500</v>
      </c>
      <c r="C1472" t="s">
        <v>1144</v>
      </c>
      <c r="D1472" s="12">
        <v>8949708</v>
      </c>
      <c r="E1472" t="s">
        <v>4642</v>
      </c>
      <c r="F1472" t="str">
        <f>IF(ISERROR(VLOOKUP(Transaktionen[[#This Row],[Transaktionen]],BTT[Verwendete Transaktion (Pflichtauswahl)],1,FALSE)),"nein","ja")</f>
        <v>ja</v>
      </c>
    </row>
    <row r="1473" spans="1:7" hidden="1">
      <c r="A1473" t="s">
        <v>1521</v>
      </c>
      <c r="B1473" t="s">
        <v>7024</v>
      </c>
      <c r="C1473" t="s">
        <v>1144</v>
      </c>
      <c r="D1473" s="12">
        <v>352</v>
      </c>
      <c r="E1473" t="s">
        <v>4642</v>
      </c>
      <c r="F1473" t="str">
        <f>IF(ISERROR(VLOOKUP(Transaktionen[[#This Row],[Transaktionen]],BTT[Verwendete Transaktion (Pflichtauswahl)],1,FALSE)),"nein","ja")</f>
        <v>ja</v>
      </c>
    </row>
    <row r="1474" spans="1:7" hidden="1">
      <c r="A1474" t="s">
        <v>1525</v>
      </c>
      <c r="B1474" t="s">
        <v>1527</v>
      </c>
      <c r="C1474" t="s">
        <v>1144</v>
      </c>
      <c r="D1474" s="12">
        <v>3686103</v>
      </c>
      <c r="E1474" t="s">
        <v>4642</v>
      </c>
      <c r="F1474" t="str">
        <f>IF(ISERROR(VLOOKUP(Transaktionen[[#This Row],[Transaktionen]],BTT[Verwendete Transaktion (Pflichtauswahl)],1,FALSE)),"nein","ja")</f>
        <v>ja</v>
      </c>
    </row>
    <row r="1475" spans="1:7" hidden="1">
      <c r="A1475" t="s">
        <v>7025</v>
      </c>
      <c r="B1475" t="s">
        <v>1527</v>
      </c>
      <c r="C1475" t="s">
        <v>1144</v>
      </c>
      <c r="D1475" s="12" t="s">
        <v>792</v>
      </c>
      <c r="E1475" t="s">
        <v>792</v>
      </c>
      <c r="F1475" t="str">
        <f>IF(ISERROR(VLOOKUP(Transaktionen[[#This Row],[Transaktionen]],BTT[Verwendete Transaktion (Pflichtauswahl)],1,FALSE)),"nein","ja")</f>
        <v>nein</v>
      </c>
      <c r="G1475" t="s">
        <v>4654</v>
      </c>
    </row>
    <row r="1476" spans="1:7" hidden="1">
      <c r="A1476" t="s">
        <v>1543</v>
      </c>
      <c r="B1476" t="s">
        <v>7026</v>
      </c>
      <c r="C1476" t="s">
        <v>5</v>
      </c>
      <c r="D1476" s="12">
        <v>2</v>
      </c>
      <c r="E1476" t="s">
        <v>4642</v>
      </c>
      <c r="F1476" t="str">
        <f>IF(ISERROR(VLOOKUP(Transaktionen[[#This Row],[Transaktionen]],BTT[Verwendete Transaktion (Pflichtauswahl)],1,FALSE)),"nein","ja")</f>
        <v>ja</v>
      </c>
    </row>
    <row r="1477" spans="1:7" hidden="1">
      <c r="A1477" t="s">
        <v>1547</v>
      </c>
      <c r="B1477" t="s">
        <v>5502</v>
      </c>
      <c r="C1477" t="s">
        <v>1144</v>
      </c>
      <c r="D1477" s="12">
        <v>878212</v>
      </c>
      <c r="E1477" t="s">
        <v>4642</v>
      </c>
      <c r="F1477" t="str">
        <f>IF(ISERROR(VLOOKUP(Transaktionen[[#This Row],[Transaktionen]],BTT[Verwendete Transaktion (Pflichtauswahl)],1,FALSE)),"nein","ja")</f>
        <v>ja</v>
      </c>
    </row>
    <row r="1478" spans="1:7" hidden="1">
      <c r="A1478" t="s">
        <v>1557</v>
      </c>
      <c r="B1478" t="s">
        <v>6937</v>
      </c>
      <c r="C1478" t="s">
        <v>5</v>
      </c>
      <c r="D1478" s="12">
        <v>21</v>
      </c>
      <c r="E1478" t="s">
        <v>4642</v>
      </c>
      <c r="F1478" t="str">
        <f>IF(ISERROR(VLOOKUP(Transaktionen[[#This Row],[Transaktionen]],BTT[Verwendete Transaktion (Pflichtauswahl)],1,FALSE)),"nein","ja")</f>
        <v>ja</v>
      </c>
    </row>
    <row r="1479" spans="1:7" hidden="1">
      <c r="A1479" t="s">
        <v>1559</v>
      </c>
      <c r="B1479" t="s">
        <v>7027</v>
      </c>
      <c r="C1479" t="s">
        <v>5</v>
      </c>
      <c r="D1479" s="12">
        <v>8</v>
      </c>
      <c r="E1479" t="s">
        <v>792</v>
      </c>
      <c r="F1479" t="str">
        <f>IF(ISERROR(VLOOKUP(Transaktionen[[#This Row],[Transaktionen]],BTT[Verwendete Transaktion (Pflichtauswahl)],1,FALSE)),"nein","ja")</f>
        <v>ja</v>
      </c>
    </row>
    <row r="1480" spans="1:7" hidden="1">
      <c r="A1480" t="s">
        <v>1561</v>
      </c>
      <c r="B1480" t="s">
        <v>7028</v>
      </c>
      <c r="C1480" t="s">
        <v>5</v>
      </c>
      <c r="D1480" s="12">
        <v>58</v>
      </c>
      <c r="E1480" t="s">
        <v>4642</v>
      </c>
      <c r="F1480" t="str">
        <f>IF(ISERROR(VLOOKUP(Transaktionen[[#This Row],[Transaktionen]],BTT[Verwendete Transaktion (Pflichtauswahl)],1,FALSE)),"nein","ja")</f>
        <v>ja</v>
      </c>
    </row>
    <row r="1481" spans="1:7" hidden="1">
      <c r="A1481" t="s">
        <v>1563</v>
      </c>
      <c r="B1481" t="s">
        <v>7029</v>
      </c>
      <c r="C1481" t="s">
        <v>5</v>
      </c>
      <c r="D1481" s="12">
        <v>6</v>
      </c>
      <c r="E1481" t="s">
        <v>792</v>
      </c>
      <c r="F1481" t="str">
        <f>IF(ISERROR(VLOOKUP(Transaktionen[[#This Row],[Transaktionen]],BTT[Verwendete Transaktion (Pflichtauswahl)],1,FALSE)),"nein","ja")</f>
        <v>ja</v>
      </c>
    </row>
    <row r="1482" spans="1:7" hidden="1">
      <c r="A1482" t="s">
        <v>7030</v>
      </c>
      <c r="B1482" t="s">
        <v>7031</v>
      </c>
      <c r="C1482" t="s">
        <v>220</v>
      </c>
      <c r="D1482" s="12">
        <v>1545</v>
      </c>
      <c r="E1482" t="s">
        <v>4642</v>
      </c>
      <c r="F1482" t="str">
        <f>IF(ISERROR(VLOOKUP(Transaktionen[[#This Row],[Transaktionen]],BTT[Verwendete Transaktion (Pflichtauswahl)],1,FALSE)),"nein","ja")</f>
        <v>nein</v>
      </c>
    </row>
    <row r="1483" spans="1:7" hidden="1">
      <c r="A1483" t="s">
        <v>7032</v>
      </c>
      <c r="B1483" t="s">
        <v>7033</v>
      </c>
      <c r="C1483" t="s">
        <v>220</v>
      </c>
      <c r="D1483" s="12">
        <v>1610</v>
      </c>
      <c r="E1483" t="s">
        <v>4642</v>
      </c>
      <c r="F1483" t="str">
        <f>IF(ISERROR(VLOOKUP(Transaktionen[[#This Row],[Transaktionen]],BTT[Verwendete Transaktion (Pflichtauswahl)],1,FALSE)),"nein","ja")</f>
        <v>nein</v>
      </c>
    </row>
    <row r="1484" spans="1:7" hidden="1">
      <c r="A1484" t="s">
        <v>1565</v>
      </c>
      <c r="B1484" t="s">
        <v>7034</v>
      </c>
      <c r="C1484" t="s">
        <v>5</v>
      </c>
      <c r="D1484" s="12">
        <v>4742</v>
      </c>
      <c r="E1484" t="s">
        <v>4642</v>
      </c>
      <c r="F1484" t="str">
        <f>IF(ISERROR(VLOOKUP(Transaktionen[[#This Row],[Transaktionen]],BTT[Verwendete Transaktion (Pflichtauswahl)],1,FALSE)),"nein","ja")</f>
        <v>ja</v>
      </c>
    </row>
    <row r="1485" spans="1:7" hidden="1">
      <c r="A1485" t="s">
        <v>7035</v>
      </c>
      <c r="B1485" t="s">
        <v>7036</v>
      </c>
      <c r="C1485" t="s">
        <v>5</v>
      </c>
      <c r="D1485" s="12" t="s">
        <v>792</v>
      </c>
      <c r="E1485" t="s">
        <v>792</v>
      </c>
      <c r="F1485" t="str">
        <f>IF(ISERROR(VLOOKUP(Transaktionen[[#This Row],[Transaktionen]],BTT[Verwendete Transaktion (Pflichtauswahl)],1,FALSE)),"nein","ja")</f>
        <v>nein</v>
      </c>
      <c r="G1485" t="s">
        <v>4654</v>
      </c>
    </row>
    <row r="1486" spans="1:7" hidden="1">
      <c r="A1486" t="s">
        <v>1567</v>
      </c>
      <c r="B1486" t="s">
        <v>857</v>
      </c>
      <c r="C1486" t="s">
        <v>5</v>
      </c>
      <c r="D1486" s="12">
        <v>63194</v>
      </c>
      <c r="E1486" t="s">
        <v>4642</v>
      </c>
      <c r="F1486" t="str">
        <f>IF(ISERROR(VLOOKUP(Transaktionen[[#This Row],[Transaktionen]],BTT[Verwendete Transaktion (Pflichtauswahl)],1,FALSE)),"nein","ja")</f>
        <v>ja</v>
      </c>
    </row>
    <row r="1487" spans="1:7" hidden="1">
      <c r="A1487" t="s">
        <v>1570</v>
      </c>
      <c r="B1487" t="s">
        <v>1569</v>
      </c>
      <c r="C1487" t="s">
        <v>5</v>
      </c>
      <c r="D1487" s="12">
        <v>11616</v>
      </c>
      <c r="E1487" t="s">
        <v>4642</v>
      </c>
      <c r="F1487" t="str">
        <f>IF(ISERROR(VLOOKUP(Transaktionen[[#This Row],[Transaktionen]],BTT[Verwendete Transaktion (Pflichtauswahl)],1,FALSE)),"nein","ja")</f>
        <v>ja</v>
      </c>
    </row>
    <row r="1488" spans="1:7" hidden="1">
      <c r="A1488" t="s">
        <v>7037</v>
      </c>
      <c r="B1488" t="s">
        <v>7038</v>
      </c>
      <c r="C1488" t="s">
        <v>5</v>
      </c>
      <c r="D1488" s="12" t="s">
        <v>792</v>
      </c>
      <c r="E1488" t="s">
        <v>792</v>
      </c>
      <c r="F1488" t="str">
        <f>IF(ISERROR(VLOOKUP(Transaktionen[[#This Row],[Transaktionen]],BTT[Verwendete Transaktion (Pflichtauswahl)],1,FALSE)),"nein","ja")</f>
        <v>nein</v>
      </c>
      <c r="G1488" t="s">
        <v>4654</v>
      </c>
    </row>
    <row r="1489" spans="1:7" hidden="1">
      <c r="A1489" t="s">
        <v>1574</v>
      </c>
      <c r="B1489" t="s">
        <v>7039</v>
      </c>
      <c r="C1489" t="s">
        <v>5</v>
      </c>
      <c r="D1489" s="12">
        <v>36</v>
      </c>
      <c r="E1489" t="s">
        <v>4642</v>
      </c>
      <c r="F1489" t="str">
        <f>IF(ISERROR(VLOOKUP(Transaktionen[[#This Row],[Transaktionen]],BTT[Verwendete Transaktion (Pflichtauswahl)],1,FALSE)),"nein","ja")</f>
        <v>ja</v>
      </c>
    </row>
    <row r="1490" spans="1:7" hidden="1">
      <c r="A1490" t="s">
        <v>1577</v>
      </c>
      <c r="B1490" t="s">
        <v>5504</v>
      </c>
      <c r="C1490" t="s">
        <v>5</v>
      </c>
      <c r="D1490" s="12">
        <v>69999</v>
      </c>
      <c r="E1490" t="s">
        <v>4642</v>
      </c>
      <c r="F1490" t="str">
        <f>IF(ISERROR(VLOOKUP(Transaktionen[[#This Row],[Transaktionen]],BTT[Verwendete Transaktion (Pflichtauswahl)],1,FALSE)),"nein","ja")</f>
        <v>ja</v>
      </c>
    </row>
    <row r="1491" spans="1:7" hidden="1">
      <c r="A1491" t="s">
        <v>1581</v>
      </c>
      <c r="B1491" t="s">
        <v>1580</v>
      </c>
      <c r="C1491" t="s">
        <v>5</v>
      </c>
      <c r="D1491" s="12">
        <v>3039</v>
      </c>
      <c r="E1491" t="s">
        <v>4642</v>
      </c>
      <c r="F1491" t="str">
        <f>IF(ISERROR(VLOOKUP(Transaktionen[[#This Row],[Transaktionen]],BTT[Verwendete Transaktion (Pflichtauswahl)],1,FALSE)),"nein","ja")</f>
        <v>ja</v>
      </c>
    </row>
    <row r="1492" spans="1:7" hidden="1">
      <c r="A1492" t="s">
        <v>1585</v>
      </c>
      <c r="B1492" t="s">
        <v>7040</v>
      </c>
      <c r="C1492" t="s">
        <v>5</v>
      </c>
      <c r="D1492" s="12">
        <v>631</v>
      </c>
      <c r="E1492" t="s">
        <v>4642</v>
      </c>
      <c r="F1492" t="str">
        <f>IF(ISERROR(VLOOKUP(Transaktionen[[#This Row],[Transaktionen]],BTT[Verwendete Transaktion (Pflichtauswahl)],1,FALSE)),"nein","ja")</f>
        <v>ja</v>
      </c>
    </row>
    <row r="1493" spans="1:7" hidden="1">
      <c r="A1493" t="s">
        <v>1588</v>
      </c>
      <c r="B1493" t="s">
        <v>7041</v>
      </c>
      <c r="C1493" t="s">
        <v>5</v>
      </c>
      <c r="D1493" s="12">
        <v>1346</v>
      </c>
      <c r="E1493" t="s">
        <v>4642</v>
      </c>
      <c r="F1493" t="str">
        <f>IF(ISERROR(VLOOKUP(Transaktionen[[#This Row],[Transaktionen]],BTT[Verwendete Transaktion (Pflichtauswahl)],1,FALSE)),"nein","ja")</f>
        <v>ja</v>
      </c>
    </row>
    <row r="1494" spans="1:7" hidden="1">
      <c r="A1494" t="s">
        <v>1590</v>
      </c>
      <c r="B1494" t="s">
        <v>7042</v>
      </c>
      <c r="C1494" t="s">
        <v>5</v>
      </c>
      <c r="D1494" s="12">
        <v>231</v>
      </c>
      <c r="E1494" t="s">
        <v>4642</v>
      </c>
      <c r="F1494" t="str">
        <f>IF(ISERROR(VLOOKUP(Transaktionen[[#This Row],[Transaktionen]],BTT[Verwendete Transaktion (Pflichtauswahl)],1,FALSE)),"nein","ja")</f>
        <v>ja</v>
      </c>
    </row>
    <row r="1495" spans="1:7" hidden="1">
      <c r="A1495" t="s">
        <v>1593</v>
      </c>
      <c r="B1495" t="s">
        <v>7043</v>
      </c>
      <c r="C1495" t="s">
        <v>5</v>
      </c>
      <c r="D1495" s="12">
        <v>531</v>
      </c>
      <c r="E1495" t="s">
        <v>4642</v>
      </c>
      <c r="F1495" t="str">
        <f>IF(ISERROR(VLOOKUP(Transaktionen[[#This Row],[Transaktionen]],BTT[Verwendete Transaktion (Pflichtauswahl)],1,FALSE)),"nein","ja")</f>
        <v>ja</v>
      </c>
    </row>
    <row r="1496" spans="1:7" hidden="1">
      <c r="A1496" t="s">
        <v>7044</v>
      </c>
      <c r="B1496" t="s">
        <v>7045</v>
      </c>
      <c r="C1496" t="s">
        <v>5</v>
      </c>
      <c r="D1496" s="12" t="s">
        <v>792</v>
      </c>
      <c r="E1496" t="s">
        <v>792</v>
      </c>
      <c r="F1496" t="str">
        <f>IF(ISERROR(VLOOKUP(Transaktionen[[#This Row],[Transaktionen]],BTT[Verwendete Transaktion (Pflichtauswahl)],1,FALSE)),"nein","ja")</f>
        <v>nein</v>
      </c>
      <c r="G1496" t="s">
        <v>4654</v>
      </c>
    </row>
    <row r="1497" spans="1:7" hidden="1">
      <c r="A1497" t="s">
        <v>7046</v>
      </c>
      <c r="B1497" t="s">
        <v>7047</v>
      </c>
      <c r="C1497" t="s">
        <v>5</v>
      </c>
      <c r="D1497" s="12" t="s">
        <v>792</v>
      </c>
      <c r="E1497" t="s">
        <v>792</v>
      </c>
      <c r="F1497" t="str">
        <f>IF(ISERROR(VLOOKUP(Transaktionen[[#This Row],[Transaktionen]],BTT[Verwendete Transaktion (Pflichtauswahl)],1,FALSE)),"nein","ja")</f>
        <v>nein</v>
      </c>
      <c r="G1497" t="s">
        <v>4654</v>
      </c>
    </row>
    <row r="1498" spans="1:7" hidden="1">
      <c r="A1498" t="s">
        <v>1596</v>
      </c>
      <c r="B1498" t="s">
        <v>7048</v>
      </c>
      <c r="C1498" t="s">
        <v>5</v>
      </c>
      <c r="D1498" s="12">
        <v>27</v>
      </c>
      <c r="E1498" t="s">
        <v>4642</v>
      </c>
      <c r="F1498" t="str">
        <f>IF(ISERROR(VLOOKUP(Transaktionen[[#This Row],[Transaktionen]],BTT[Verwendete Transaktion (Pflichtauswahl)],1,FALSE)),"nein","ja")</f>
        <v>ja</v>
      </c>
    </row>
    <row r="1499" spans="1:7" hidden="1">
      <c r="A1499" t="s">
        <v>1599</v>
      </c>
      <c r="B1499" t="s">
        <v>7049</v>
      </c>
      <c r="C1499" t="s">
        <v>5</v>
      </c>
      <c r="D1499" s="12">
        <v>1720060</v>
      </c>
      <c r="E1499" t="s">
        <v>4642</v>
      </c>
      <c r="F1499" t="str">
        <f>IF(ISERROR(VLOOKUP(Transaktionen[[#This Row],[Transaktionen]],BTT[Verwendete Transaktion (Pflichtauswahl)],1,FALSE)),"nein","ja")</f>
        <v>ja</v>
      </c>
    </row>
    <row r="1500" spans="1:7" hidden="1">
      <c r="A1500" t="s">
        <v>7050</v>
      </c>
      <c r="B1500" t="s">
        <v>6941</v>
      </c>
      <c r="C1500" t="s">
        <v>5</v>
      </c>
      <c r="D1500" s="12" t="s">
        <v>792</v>
      </c>
      <c r="E1500" t="s">
        <v>792</v>
      </c>
      <c r="F1500" t="str">
        <f>IF(ISERROR(VLOOKUP(Transaktionen[[#This Row],[Transaktionen]],BTT[Verwendete Transaktion (Pflichtauswahl)],1,FALSE)),"nein","ja")</f>
        <v>nein</v>
      </c>
      <c r="G1500" t="s">
        <v>4654</v>
      </c>
    </row>
    <row r="1501" spans="1:7" hidden="1">
      <c r="A1501" t="s">
        <v>7051</v>
      </c>
      <c r="B1501" t="s">
        <v>6942</v>
      </c>
      <c r="C1501" t="s">
        <v>5</v>
      </c>
      <c r="D1501" s="12" t="s">
        <v>792</v>
      </c>
      <c r="E1501" t="s">
        <v>792</v>
      </c>
      <c r="F1501" t="str">
        <f>IF(ISERROR(VLOOKUP(Transaktionen[[#This Row],[Transaktionen]],BTT[Verwendete Transaktion (Pflichtauswahl)],1,FALSE)),"nein","ja")</f>
        <v>nein</v>
      </c>
      <c r="G1501" t="s">
        <v>4654</v>
      </c>
    </row>
    <row r="1502" spans="1:7" hidden="1">
      <c r="A1502" t="s">
        <v>7052</v>
      </c>
      <c r="B1502" t="s">
        <v>6970</v>
      </c>
      <c r="C1502" t="s">
        <v>5</v>
      </c>
      <c r="D1502" s="12" t="s">
        <v>792</v>
      </c>
      <c r="E1502" t="s">
        <v>792</v>
      </c>
      <c r="F1502" t="str">
        <f>IF(ISERROR(VLOOKUP(Transaktionen[[#This Row],[Transaktionen]],BTT[Verwendete Transaktion (Pflichtauswahl)],1,FALSE)),"nein","ja")</f>
        <v>nein</v>
      </c>
      <c r="G1502" t="s">
        <v>4654</v>
      </c>
    </row>
    <row r="1503" spans="1:7" hidden="1">
      <c r="A1503" t="s">
        <v>1603</v>
      </c>
      <c r="B1503" t="s">
        <v>7053</v>
      </c>
      <c r="C1503" t="s">
        <v>5</v>
      </c>
      <c r="D1503" s="12">
        <v>395</v>
      </c>
      <c r="E1503" t="s">
        <v>4642</v>
      </c>
      <c r="F1503" t="str">
        <f>IF(ISERROR(VLOOKUP(Transaktionen[[#This Row],[Transaktionen]],BTT[Verwendete Transaktion (Pflichtauswahl)],1,FALSE)),"nein","ja")</f>
        <v>ja</v>
      </c>
    </row>
    <row r="1504" spans="1:7" hidden="1">
      <c r="A1504" t="s">
        <v>7054</v>
      </c>
      <c r="B1504" t="s">
        <v>7055</v>
      </c>
      <c r="C1504" t="s">
        <v>7056</v>
      </c>
      <c r="D1504" s="12" t="s">
        <v>792</v>
      </c>
      <c r="E1504" t="s">
        <v>792</v>
      </c>
      <c r="F1504" t="str">
        <f>IF(ISERROR(VLOOKUP(Transaktionen[[#This Row],[Transaktionen]],BTT[Verwendete Transaktion (Pflichtauswahl)],1,FALSE)),"nein","ja")</f>
        <v>nein</v>
      </c>
      <c r="G1504" t="s">
        <v>4654</v>
      </c>
    </row>
    <row r="1505" spans="1:7" hidden="1">
      <c r="A1505" t="s">
        <v>1606</v>
      </c>
      <c r="B1505" t="s">
        <v>7057</v>
      </c>
      <c r="C1505" t="s">
        <v>5</v>
      </c>
      <c r="D1505" s="12">
        <v>383</v>
      </c>
      <c r="E1505" t="s">
        <v>4642</v>
      </c>
      <c r="F1505" t="str">
        <f>IF(ISERROR(VLOOKUP(Transaktionen[[#This Row],[Transaktionen]],BTT[Verwendete Transaktion (Pflichtauswahl)],1,FALSE)),"nein","ja")</f>
        <v>ja</v>
      </c>
    </row>
    <row r="1506" spans="1:7" hidden="1">
      <c r="A1506" t="s">
        <v>1609</v>
      </c>
      <c r="B1506" t="s">
        <v>7058</v>
      </c>
      <c r="C1506" t="s">
        <v>5</v>
      </c>
      <c r="D1506" s="12">
        <v>18494</v>
      </c>
      <c r="E1506" t="s">
        <v>4642</v>
      </c>
      <c r="F1506" t="str">
        <f>IF(ISERROR(VLOOKUP(Transaktionen[[#This Row],[Transaktionen]],BTT[Verwendete Transaktion (Pflichtauswahl)],1,FALSE)),"nein","ja")</f>
        <v>ja</v>
      </c>
    </row>
    <row r="1507" spans="1:7" hidden="1">
      <c r="A1507" t="s">
        <v>1616</v>
      </c>
      <c r="B1507" t="s">
        <v>7059</v>
      </c>
      <c r="C1507" t="s">
        <v>5</v>
      </c>
      <c r="D1507" s="12">
        <v>49404</v>
      </c>
      <c r="E1507" t="s">
        <v>4642</v>
      </c>
      <c r="F1507" t="str">
        <f>IF(ISERROR(VLOOKUP(Transaktionen[[#This Row],[Transaktionen]],BTT[Verwendete Transaktion (Pflichtauswahl)],1,FALSE)),"nein","ja")</f>
        <v>ja</v>
      </c>
    </row>
    <row r="1508" spans="1:7" hidden="1">
      <c r="A1508" t="s">
        <v>1620</v>
      </c>
      <c r="B1508" t="s">
        <v>7060</v>
      </c>
      <c r="C1508" t="s">
        <v>5</v>
      </c>
      <c r="D1508" s="12">
        <v>199840</v>
      </c>
      <c r="E1508" t="s">
        <v>4642</v>
      </c>
      <c r="F1508" t="str">
        <f>IF(ISERROR(VLOOKUP(Transaktionen[[#This Row],[Transaktionen]],BTT[Verwendete Transaktion (Pflichtauswahl)],1,FALSE)),"nein","ja")</f>
        <v>ja</v>
      </c>
    </row>
    <row r="1509" spans="1:7" hidden="1">
      <c r="A1509" t="s">
        <v>1623</v>
      </c>
      <c r="B1509" t="s">
        <v>7061</v>
      </c>
      <c r="C1509" t="s">
        <v>5</v>
      </c>
      <c r="D1509" s="12">
        <v>45</v>
      </c>
      <c r="E1509" t="s">
        <v>4642</v>
      </c>
      <c r="F1509" t="str">
        <f>IF(ISERROR(VLOOKUP(Transaktionen[[#This Row],[Transaktionen]],BTT[Verwendete Transaktion (Pflichtauswahl)],1,FALSE)),"nein","ja")</f>
        <v>ja</v>
      </c>
    </row>
    <row r="1510" spans="1:7" hidden="1">
      <c r="A1510" t="s">
        <v>1626</v>
      </c>
      <c r="B1510" t="s">
        <v>7062</v>
      </c>
      <c r="C1510" t="s">
        <v>5</v>
      </c>
      <c r="D1510" s="12">
        <v>735</v>
      </c>
      <c r="E1510" t="s">
        <v>4642</v>
      </c>
      <c r="F1510" t="str">
        <f>IF(ISERROR(VLOOKUP(Transaktionen[[#This Row],[Transaktionen]],BTT[Verwendete Transaktion (Pflichtauswahl)],1,FALSE)),"nein","ja")</f>
        <v>ja</v>
      </c>
    </row>
    <row r="1511" spans="1:7" hidden="1">
      <c r="A1511" t="s">
        <v>1630</v>
      </c>
      <c r="B1511" t="s">
        <v>7063</v>
      </c>
      <c r="C1511" t="s">
        <v>5</v>
      </c>
      <c r="D1511" s="12">
        <v>268</v>
      </c>
      <c r="E1511" t="s">
        <v>4642</v>
      </c>
      <c r="F1511" t="str">
        <f>IF(ISERROR(VLOOKUP(Transaktionen[[#This Row],[Transaktionen]],BTT[Verwendete Transaktion (Pflichtauswahl)],1,FALSE)),"nein","ja")</f>
        <v>ja</v>
      </c>
    </row>
    <row r="1512" spans="1:7" hidden="1">
      <c r="A1512" t="s">
        <v>1634</v>
      </c>
      <c r="B1512" t="s">
        <v>5506</v>
      </c>
      <c r="C1512" t="s">
        <v>5</v>
      </c>
      <c r="D1512" s="12">
        <v>352</v>
      </c>
      <c r="E1512" t="s">
        <v>4642</v>
      </c>
      <c r="F1512" t="str">
        <f>IF(ISERROR(VLOOKUP(Transaktionen[[#This Row],[Transaktionen]],BTT[Verwendete Transaktion (Pflichtauswahl)],1,FALSE)),"nein","ja")</f>
        <v>ja</v>
      </c>
    </row>
    <row r="1513" spans="1:7">
      <c r="A1513" t="s">
        <v>7064</v>
      </c>
      <c r="B1513" t="s">
        <v>7065</v>
      </c>
      <c r="C1513" t="s">
        <v>220</v>
      </c>
      <c r="D1513" s="12">
        <v>4</v>
      </c>
      <c r="E1513" t="s">
        <v>4642</v>
      </c>
      <c r="F1513" t="str">
        <f>IF(ISERROR(VLOOKUP(Transaktionen[[#This Row],[Transaktionen]],BTT[Verwendete Transaktion (Pflichtauswahl)],1,FALSE)),"nein","ja")</f>
        <v>nein</v>
      </c>
    </row>
    <row r="1514" spans="1:7" hidden="1">
      <c r="A1514" t="s">
        <v>1639</v>
      </c>
      <c r="B1514" t="s">
        <v>7066</v>
      </c>
      <c r="C1514" t="s">
        <v>1337</v>
      </c>
      <c r="D1514" s="12">
        <v>4291</v>
      </c>
      <c r="E1514" t="s">
        <v>4642</v>
      </c>
      <c r="F1514" t="str">
        <f>IF(ISERROR(VLOOKUP(Transaktionen[[#This Row],[Transaktionen]],BTT[Verwendete Transaktion (Pflichtauswahl)],1,FALSE)),"nein","ja")</f>
        <v>ja</v>
      </c>
    </row>
    <row r="1515" spans="1:7" hidden="1">
      <c r="A1515" t="s">
        <v>1644</v>
      </c>
      <c r="B1515" t="s">
        <v>7067</v>
      </c>
      <c r="C1515" t="s">
        <v>7068</v>
      </c>
      <c r="D1515" s="12">
        <v>14</v>
      </c>
      <c r="E1515" t="s">
        <v>792</v>
      </c>
      <c r="F1515" t="str">
        <f>IF(ISERROR(VLOOKUP(Transaktionen[[#This Row],[Transaktionen]],BTT[Verwendete Transaktion (Pflichtauswahl)],1,FALSE)),"nein","ja")</f>
        <v>ja</v>
      </c>
    </row>
    <row r="1516" spans="1:7" hidden="1">
      <c r="A1516" t="s">
        <v>1647</v>
      </c>
      <c r="B1516" t="s">
        <v>7069</v>
      </c>
      <c r="C1516" t="s">
        <v>5</v>
      </c>
      <c r="D1516" s="12">
        <v>40351</v>
      </c>
      <c r="E1516" t="s">
        <v>4642</v>
      </c>
      <c r="F1516" t="str">
        <f>IF(ISERROR(VLOOKUP(Transaktionen[[#This Row],[Transaktionen]],BTT[Verwendete Transaktion (Pflichtauswahl)],1,FALSE)),"nein","ja")</f>
        <v>ja</v>
      </c>
    </row>
    <row r="1517" spans="1:7" hidden="1">
      <c r="A1517" t="s">
        <v>1652</v>
      </c>
      <c r="B1517" t="s">
        <v>7070</v>
      </c>
      <c r="C1517" t="s">
        <v>1351</v>
      </c>
      <c r="D1517" s="12">
        <v>318</v>
      </c>
      <c r="E1517" t="s">
        <v>4642</v>
      </c>
      <c r="F1517" t="str">
        <f>IF(ISERROR(VLOOKUP(Transaktionen[[#This Row],[Transaktionen]],BTT[Verwendete Transaktion (Pflichtauswahl)],1,FALSE)),"nein","ja")</f>
        <v>ja</v>
      </c>
    </row>
    <row r="1518" spans="1:7" hidden="1">
      <c r="A1518" t="s">
        <v>7071</v>
      </c>
      <c r="B1518" t="s">
        <v>7072</v>
      </c>
      <c r="C1518" t="s">
        <v>7068</v>
      </c>
      <c r="D1518" s="12" t="s">
        <v>792</v>
      </c>
      <c r="E1518" t="s">
        <v>792</v>
      </c>
      <c r="F1518" t="str">
        <f>IF(ISERROR(VLOOKUP(Transaktionen[[#This Row],[Transaktionen]],BTT[Verwendete Transaktion (Pflichtauswahl)],1,FALSE)),"nein","ja")</f>
        <v>nein</v>
      </c>
      <c r="G1518" t="s">
        <v>4654</v>
      </c>
    </row>
    <row r="1519" spans="1:7" hidden="1">
      <c r="A1519" t="s">
        <v>1654</v>
      </c>
      <c r="B1519" t="s">
        <v>7073</v>
      </c>
      <c r="C1519" t="s">
        <v>7068</v>
      </c>
      <c r="D1519" s="12">
        <v>6</v>
      </c>
      <c r="E1519" t="s">
        <v>792</v>
      </c>
      <c r="F1519" t="str">
        <f>IF(ISERROR(VLOOKUP(Transaktionen[[#This Row],[Transaktionen]],BTT[Verwendete Transaktion (Pflichtauswahl)],1,FALSE)),"nein","ja")</f>
        <v>ja</v>
      </c>
    </row>
    <row r="1520" spans="1:7" hidden="1">
      <c r="A1520" t="s">
        <v>1656</v>
      </c>
      <c r="B1520" t="s">
        <v>7074</v>
      </c>
      <c r="C1520" t="s">
        <v>1351</v>
      </c>
      <c r="D1520" s="12">
        <v>386</v>
      </c>
      <c r="E1520" t="s">
        <v>4642</v>
      </c>
      <c r="F1520" t="str">
        <f>IF(ISERROR(VLOOKUP(Transaktionen[[#This Row],[Transaktionen]],BTT[Verwendete Transaktion (Pflichtauswahl)],1,FALSE)),"nein","ja")</f>
        <v>ja</v>
      </c>
    </row>
    <row r="1521" spans="1:7" hidden="1">
      <c r="A1521" t="s">
        <v>1661</v>
      </c>
      <c r="B1521" t="s">
        <v>7075</v>
      </c>
      <c r="C1521" t="s">
        <v>1351</v>
      </c>
      <c r="D1521" s="12">
        <v>320960</v>
      </c>
      <c r="E1521" t="s">
        <v>4642</v>
      </c>
      <c r="F1521" t="str">
        <f>IF(ISERROR(VLOOKUP(Transaktionen[[#This Row],[Transaktionen]],BTT[Verwendete Transaktion (Pflichtauswahl)],1,FALSE)),"nein","ja")</f>
        <v>ja</v>
      </c>
    </row>
    <row r="1522" spans="1:7" hidden="1">
      <c r="A1522" t="s">
        <v>7076</v>
      </c>
      <c r="B1522" t="s">
        <v>7077</v>
      </c>
      <c r="C1522" t="s">
        <v>1144</v>
      </c>
      <c r="D1522" s="12" t="s">
        <v>792</v>
      </c>
      <c r="E1522" t="s">
        <v>792</v>
      </c>
      <c r="F1522" t="str">
        <f>IF(ISERROR(VLOOKUP(Transaktionen[[#This Row],[Transaktionen]],BTT[Verwendete Transaktion (Pflichtauswahl)],1,FALSE)),"nein","ja")</f>
        <v>nein</v>
      </c>
      <c r="G1522" t="s">
        <v>4654</v>
      </c>
    </row>
    <row r="1523" spans="1:7" hidden="1">
      <c r="A1523" t="s">
        <v>7078</v>
      </c>
      <c r="B1523" t="s">
        <v>7079</v>
      </c>
      <c r="C1523" t="s">
        <v>1144</v>
      </c>
      <c r="D1523" s="12" t="s">
        <v>792</v>
      </c>
      <c r="E1523" t="s">
        <v>792</v>
      </c>
      <c r="F1523" t="str">
        <f>IF(ISERROR(VLOOKUP(Transaktionen[[#This Row],[Transaktionen]],BTT[Verwendete Transaktion (Pflichtauswahl)],1,FALSE)),"nein","ja")</f>
        <v>nein</v>
      </c>
      <c r="G1523" t="s">
        <v>4654</v>
      </c>
    </row>
    <row r="1524" spans="1:7" hidden="1">
      <c r="A1524" t="s">
        <v>7080</v>
      </c>
      <c r="B1524" t="s">
        <v>7081</v>
      </c>
      <c r="C1524" t="s">
        <v>1144</v>
      </c>
      <c r="D1524" s="12" t="s">
        <v>792</v>
      </c>
      <c r="E1524" t="s">
        <v>792</v>
      </c>
      <c r="F1524" t="str">
        <f>IF(ISERROR(VLOOKUP(Transaktionen[[#This Row],[Transaktionen]],BTT[Verwendete Transaktion (Pflichtauswahl)],1,FALSE)),"nein","ja")</f>
        <v>nein</v>
      </c>
      <c r="G1524" t="s">
        <v>4654</v>
      </c>
    </row>
    <row r="1525" spans="1:7" hidden="1">
      <c r="A1525" t="s">
        <v>7082</v>
      </c>
      <c r="B1525" t="s">
        <v>7083</v>
      </c>
      <c r="C1525" t="s">
        <v>1144</v>
      </c>
      <c r="D1525" s="12" t="s">
        <v>792</v>
      </c>
      <c r="E1525" t="s">
        <v>792</v>
      </c>
      <c r="F1525" t="str">
        <f>IF(ISERROR(VLOOKUP(Transaktionen[[#This Row],[Transaktionen]],BTT[Verwendete Transaktion (Pflichtauswahl)],1,FALSE)),"nein","ja")</f>
        <v>nein</v>
      </c>
      <c r="G1525" t="s">
        <v>4654</v>
      </c>
    </row>
    <row r="1526" spans="1:7" hidden="1">
      <c r="A1526" t="s">
        <v>7084</v>
      </c>
      <c r="B1526" t="s">
        <v>7085</v>
      </c>
      <c r="C1526" t="s">
        <v>1144</v>
      </c>
      <c r="D1526" s="12" t="s">
        <v>792</v>
      </c>
      <c r="E1526" t="s">
        <v>792</v>
      </c>
      <c r="F1526" t="str">
        <f>IF(ISERROR(VLOOKUP(Transaktionen[[#This Row],[Transaktionen]],BTT[Verwendete Transaktion (Pflichtauswahl)],1,FALSE)),"nein","ja")</f>
        <v>nein</v>
      </c>
      <c r="G1526" t="s">
        <v>4654</v>
      </c>
    </row>
    <row r="1527" spans="1:7" hidden="1">
      <c r="A1527" t="s">
        <v>1666</v>
      </c>
      <c r="B1527" t="s">
        <v>1667</v>
      </c>
      <c r="C1527" t="s">
        <v>3227</v>
      </c>
      <c r="D1527" s="12">
        <v>4446</v>
      </c>
      <c r="E1527" t="s">
        <v>4642</v>
      </c>
      <c r="F1527" t="str">
        <f>IF(ISERROR(VLOOKUP(Transaktionen[[#This Row],[Transaktionen]],BTT[Verwendete Transaktion (Pflichtauswahl)],1,FALSE)),"nein","ja")</f>
        <v>ja</v>
      </c>
    </row>
    <row r="1528" spans="1:7" hidden="1">
      <c r="A1528" t="s">
        <v>1670</v>
      </c>
      <c r="B1528" t="s">
        <v>1671</v>
      </c>
      <c r="C1528" t="s">
        <v>3227</v>
      </c>
      <c r="D1528" s="12">
        <v>2146</v>
      </c>
      <c r="E1528" t="s">
        <v>4642</v>
      </c>
      <c r="F1528" t="str">
        <f>IF(ISERROR(VLOOKUP(Transaktionen[[#This Row],[Transaktionen]],BTT[Verwendete Transaktion (Pflichtauswahl)],1,FALSE)),"nein","ja")</f>
        <v>ja</v>
      </c>
    </row>
    <row r="1529" spans="1:7" hidden="1">
      <c r="A1529" t="s">
        <v>1672</v>
      </c>
      <c r="B1529" t="s">
        <v>1673</v>
      </c>
      <c r="C1529" t="s">
        <v>3227</v>
      </c>
      <c r="D1529" s="12">
        <v>1189</v>
      </c>
      <c r="E1529" t="s">
        <v>4642</v>
      </c>
      <c r="F1529" t="str">
        <f>IF(ISERROR(VLOOKUP(Transaktionen[[#This Row],[Transaktionen]],BTT[Verwendete Transaktion (Pflichtauswahl)],1,FALSE)),"nein","ja")</f>
        <v>ja</v>
      </c>
    </row>
    <row r="1530" spans="1:7" hidden="1">
      <c r="A1530" t="s">
        <v>7086</v>
      </c>
      <c r="B1530" t="s">
        <v>7087</v>
      </c>
      <c r="C1530" t="s">
        <v>3227</v>
      </c>
      <c r="D1530" s="12">
        <v>8</v>
      </c>
      <c r="E1530" t="s">
        <v>792</v>
      </c>
      <c r="F1530" t="str">
        <f>IF(ISERROR(VLOOKUP(Transaktionen[[#This Row],[Transaktionen]],BTT[Verwendete Transaktion (Pflichtauswahl)],1,FALSE)),"nein","ja")</f>
        <v>nein</v>
      </c>
    </row>
    <row r="1531" spans="1:7" hidden="1">
      <c r="A1531" t="s">
        <v>7088</v>
      </c>
      <c r="B1531" t="s">
        <v>7089</v>
      </c>
      <c r="C1531" t="s">
        <v>3227</v>
      </c>
      <c r="D1531" s="12">
        <v>764</v>
      </c>
      <c r="E1531" t="s">
        <v>792</v>
      </c>
      <c r="F1531" t="str">
        <f>IF(ISERROR(VLOOKUP(Transaktionen[[#This Row],[Transaktionen]],BTT[Verwendete Transaktion (Pflichtauswahl)],1,FALSE)),"nein","ja")</f>
        <v>nein</v>
      </c>
    </row>
    <row r="1532" spans="1:7" hidden="1">
      <c r="A1532" t="s">
        <v>7090</v>
      </c>
      <c r="B1532" t="s">
        <v>7091</v>
      </c>
      <c r="C1532" t="s">
        <v>3227</v>
      </c>
      <c r="D1532" s="12">
        <v>844</v>
      </c>
      <c r="E1532" t="s">
        <v>4642</v>
      </c>
      <c r="F1532" t="str">
        <f>IF(ISERROR(VLOOKUP(Transaktionen[[#This Row],[Transaktionen]],BTT[Verwendete Transaktion (Pflichtauswahl)],1,FALSE)),"nein","ja")</f>
        <v>nein</v>
      </c>
    </row>
    <row r="1533" spans="1:7" hidden="1">
      <c r="A1533" t="s">
        <v>1674</v>
      </c>
      <c r="B1533" t="s">
        <v>7092</v>
      </c>
      <c r="C1533" t="s">
        <v>5</v>
      </c>
      <c r="D1533" s="12">
        <v>417</v>
      </c>
      <c r="E1533" t="s">
        <v>4642</v>
      </c>
      <c r="F1533" t="str">
        <f>IF(ISERROR(VLOOKUP(Transaktionen[[#This Row],[Transaktionen]],BTT[Verwendete Transaktion (Pflichtauswahl)],1,FALSE)),"nein","ja")</f>
        <v>ja</v>
      </c>
    </row>
    <row r="1534" spans="1:7" hidden="1">
      <c r="A1534" t="s">
        <v>7093</v>
      </c>
      <c r="B1534" t="s">
        <v>7094</v>
      </c>
      <c r="C1534" t="s">
        <v>3227</v>
      </c>
      <c r="D1534" s="12">
        <v>2073</v>
      </c>
      <c r="E1534" t="s">
        <v>4642</v>
      </c>
      <c r="F1534" t="str">
        <f>IF(ISERROR(VLOOKUP(Transaktionen[[#This Row],[Transaktionen]],BTT[Verwendete Transaktion (Pflichtauswahl)],1,FALSE)),"nein","ja")</f>
        <v>nein</v>
      </c>
    </row>
    <row r="1535" spans="1:7" hidden="1">
      <c r="A1535" t="s">
        <v>1676</v>
      </c>
      <c r="B1535" t="s">
        <v>7095</v>
      </c>
      <c r="C1535" t="s">
        <v>5</v>
      </c>
      <c r="D1535" s="12">
        <v>108</v>
      </c>
      <c r="E1535" t="s">
        <v>4642</v>
      </c>
      <c r="F1535" t="str">
        <f>IF(ISERROR(VLOOKUP(Transaktionen[[#This Row],[Transaktionen]],BTT[Verwendete Transaktion (Pflichtauswahl)],1,FALSE)),"nein","ja")</f>
        <v>ja</v>
      </c>
    </row>
    <row r="1536" spans="1:7" hidden="1">
      <c r="A1536" t="s">
        <v>7096</v>
      </c>
      <c r="B1536" t="s">
        <v>7097</v>
      </c>
      <c r="C1536" t="s">
        <v>737</v>
      </c>
      <c r="D1536" s="12">
        <v>69</v>
      </c>
      <c r="E1536" t="s">
        <v>4642</v>
      </c>
      <c r="F1536" t="str">
        <f>IF(ISERROR(VLOOKUP(Transaktionen[[#This Row],[Transaktionen]],BTT[Verwendete Transaktion (Pflichtauswahl)],1,FALSE)),"nein","ja")</f>
        <v>nein</v>
      </c>
    </row>
    <row r="1537" spans="1:7" hidden="1">
      <c r="A1537" t="s">
        <v>1682</v>
      </c>
      <c r="B1537" t="s">
        <v>7098</v>
      </c>
      <c r="C1537" t="s">
        <v>5</v>
      </c>
      <c r="D1537" s="12">
        <v>1026</v>
      </c>
      <c r="E1537" t="s">
        <v>4642</v>
      </c>
      <c r="F1537" t="str">
        <f>IF(ISERROR(VLOOKUP(Transaktionen[[#This Row],[Transaktionen]],BTT[Verwendete Transaktion (Pflichtauswahl)],1,FALSE)),"nein","ja")</f>
        <v>ja</v>
      </c>
    </row>
    <row r="1538" spans="1:7" hidden="1">
      <c r="A1538" t="s">
        <v>1688</v>
      </c>
      <c r="B1538" t="s">
        <v>7099</v>
      </c>
      <c r="C1538" t="s">
        <v>5</v>
      </c>
      <c r="D1538" s="12">
        <v>102</v>
      </c>
      <c r="E1538" t="s">
        <v>4642</v>
      </c>
      <c r="F1538" t="str">
        <f>IF(ISERROR(VLOOKUP(Transaktionen[[#This Row],[Transaktionen]],BTT[Verwendete Transaktion (Pflichtauswahl)],1,FALSE)),"nein","ja")</f>
        <v>ja</v>
      </c>
    </row>
    <row r="1539" spans="1:7" hidden="1">
      <c r="A1539" t="s">
        <v>7100</v>
      </c>
      <c r="B1539" t="s">
        <v>7101</v>
      </c>
      <c r="C1539" t="s">
        <v>3551</v>
      </c>
      <c r="D1539" s="12" t="s">
        <v>792</v>
      </c>
      <c r="E1539" t="s">
        <v>792</v>
      </c>
      <c r="F1539" t="str">
        <f>IF(ISERROR(VLOOKUP(Transaktionen[[#This Row],[Transaktionen]],BTT[Verwendete Transaktion (Pflichtauswahl)],1,FALSE)),"nein","ja")</f>
        <v>nein</v>
      </c>
    </row>
    <row r="1540" spans="1:7" hidden="1">
      <c r="A1540" t="s">
        <v>1694</v>
      </c>
      <c r="B1540" t="s">
        <v>7102</v>
      </c>
      <c r="C1540" t="s">
        <v>5</v>
      </c>
      <c r="D1540" s="12">
        <v>3657</v>
      </c>
      <c r="E1540" t="s">
        <v>4642</v>
      </c>
      <c r="F1540" t="str">
        <f>IF(ISERROR(VLOOKUP(Transaktionen[[#This Row],[Transaktionen]],BTT[Verwendete Transaktion (Pflichtauswahl)],1,FALSE)),"nein","ja")</f>
        <v>ja</v>
      </c>
    </row>
    <row r="1541" spans="1:7" hidden="1">
      <c r="A1541" t="s">
        <v>1698</v>
      </c>
      <c r="B1541" t="s">
        <v>7103</v>
      </c>
      <c r="C1541" t="s">
        <v>5</v>
      </c>
      <c r="D1541" s="12">
        <v>53532</v>
      </c>
      <c r="E1541" t="s">
        <v>4642</v>
      </c>
      <c r="F1541" t="str">
        <f>IF(ISERROR(VLOOKUP(Transaktionen[[#This Row],[Transaktionen]],BTT[Verwendete Transaktion (Pflichtauswahl)],1,FALSE)),"nein","ja")</f>
        <v>ja</v>
      </c>
    </row>
    <row r="1542" spans="1:7" hidden="1">
      <c r="A1542" t="s">
        <v>1708</v>
      </c>
      <c r="B1542" t="s">
        <v>7104</v>
      </c>
      <c r="C1542" t="s">
        <v>1697</v>
      </c>
      <c r="D1542" s="12">
        <v>1375912</v>
      </c>
      <c r="E1542" t="s">
        <v>4642</v>
      </c>
      <c r="F1542" t="str">
        <f>IF(ISERROR(VLOOKUP(Transaktionen[[#This Row],[Transaktionen]],BTT[Verwendete Transaktion (Pflichtauswahl)],1,FALSE)),"nein","ja")</f>
        <v>ja</v>
      </c>
    </row>
    <row r="1543" spans="1:7" hidden="1">
      <c r="A1543" t="s">
        <v>1718</v>
      </c>
      <c r="B1543" t="s">
        <v>7105</v>
      </c>
      <c r="C1543" t="s">
        <v>5</v>
      </c>
      <c r="D1543" s="12">
        <v>2335</v>
      </c>
      <c r="E1543" t="s">
        <v>4642</v>
      </c>
      <c r="F1543" t="str">
        <f>IF(ISERROR(VLOOKUP(Transaktionen[[#This Row],[Transaktionen]],BTT[Verwendete Transaktion (Pflichtauswahl)],1,FALSE)),"nein","ja")</f>
        <v>ja</v>
      </c>
    </row>
    <row r="1544" spans="1:7" hidden="1">
      <c r="A1544" t="s">
        <v>1720</v>
      </c>
      <c r="B1544" t="s">
        <v>7106</v>
      </c>
      <c r="C1544" t="s">
        <v>5</v>
      </c>
      <c r="D1544" s="12">
        <v>252</v>
      </c>
      <c r="E1544" t="s">
        <v>4642</v>
      </c>
      <c r="F1544" t="str">
        <f>IF(ISERROR(VLOOKUP(Transaktionen[[#This Row],[Transaktionen]],BTT[Verwendete Transaktion (Pflichtauswahl)],1,FALSE)),"nein","ja")</f>
        <v>ja</v>
      </c>
    </row>
    <row r="1545" spans="1:7" hidden="1">
      <c r="A1545" t="s">
        <v>1722</v>
      </c>
      <c r="B1545" t="s">
        <v>7107</v>
      </c>
      <c r="C1545" t="s">
        <v>5</v>
      </c>
      <c r="D1545" s="12">
        <v>30</v>
      </c>
      <c r="E1545" t="s">
        <v>4642</v>
      </c>
      <c r="F1545" t="str">
        <f>IF(ISERROR(VLOOKUP(Transaktionen[[#This Row],[Transaktionen]],BTT[Verwendete Transaktion (Pflichtauswahl)],1,FALSE)),"nein","ja")</f>
        <v>ja</v>
      </c>
    </row>
    <row r="1546" spans="1:7" hidden="1">
      <c r="A1546" t="s">
        <v>1725</v>
      </c>
      <c r="B1546" t="s">
        <v>5508</v>
      </c>
      <c r="C1546" t="s">
        <v>5</v>
      </c>
      <c r="D1546" s="12">
        <v>3009</v>
      </c>
      <c r="E1546" t="s">
        <v>4642</v>
      </c>
      <c r="F1546" t="str">
        <f>IF(ISERROR(VLOOKUP(Transaktionen[[#This Row],[Transaktionen]],BTT[Verwendete Transaktion (Pflichtauswahl)],1,FALSE)),"nein","ja")</f>
        <v>ja</v>
      </c>
    </row>
    <row r="1547" spans="1:7" hidden="1">
      <c r="A1547" t="s">
        <v>7108</v>
      </c>
      <c r="B1547" t="s">
        <v>7081</v>
      </c>
      <c r="C1547" t="s">
        <v>1144</v>
      </c>
      <c r="D1547" s="12" t="s">
        <v>792</v>
      </c>
      <c r="E1547" t="s">
        <v>792</v>
      </c>
      <c r="F1547" t="str">
        <f>IF(ISERROR(VLOOKUP(Transaktionen[[#This Row],[Transaktionen]],BTT[Verwendete Transaktion (Pflichtauswahl)],1,FALSE)),"nein","ja")</f>
        <v>nein</v>
      </c>
      <c r="G1547" t="s">
        <v>4654</v>
      </c>
    </row>
    <row r="1548" spans="1:7" hidden="1">
      <c r="A1548" t="s">
        <v>7109</v>
      </c>
      <c r="B1548" t="s">
        <v>7110</v>
      </c>
      <c r="C1548" t="s">
        <v>1732</v>
      </c>
      <c r="D1548" s="12">
        <v>132</v>
      </c>
      <c r="E1548" t="s">
        <v>4642</v>
      </c>
      <c r="F1548" t="str">
        <f>IF(ISERROR(VLOOKUP(Transaktionen[[#This Row],[Transaktionen]],BTT[Verwendete Transaktion (Pflichtauswahl)],1,FALSE)),"nein","ja")</f>
        <v>nein</v>
      </c>
    </row>
    <row r="1549" spans="1:7" hidden="1">
      <c r="A1549" t="s">
        <v>7111</v>
      </c>
      <c r="B1549" t="s">
        <v>7112</v>
      </c>
      <c r="C1549" t="s">
        <v>1732</v>
      </c>
      <c r="D1549" s="12">
        <v>321</v>
      </c>
      <c r="E1549" t="s">
        <v>4642</v>
      </c>
      <c r="F1549" t="str">
        <f>IF(ISERROR(VLOOKUP(Transaktionen[[#This Row],[Transaktionen]],BTT[Verwendete Transaktion (Pflichtauswahl)],1,FALSE)),"nein","ja")</f>
        <v>nein</v>
      </c>
    </row>
    <row r="1550" spans="1:7" hidden="1">
      <c r="A1550" t="s">
        <v>7113</v>
      </c>
      <c r="B1550" t="s">
        <v>7114</v>
      </c>
      <c r="C1550" t="s">
        <v>5</v>
      </c>
      <c r="D1550" s="12" t="s">
        <v>792</v>
      </c>
      <c r="E1550" t="s">
        <v>792</v>
      </c>
      <c r="F1550" t="str">
        <f>IF(ISERROR(VLOOKUP(Transaktionen[[#This Row],[Transaktionen]],BTT[Verwendete Transaktion (Pflichtauswahl)],1,FALSE)),"nein","ja")</f>
        <v>nein</v>
      </c>
      <c r="G1550" t="s">
        <v>4654</v>
      </c>
    </row>
    <row r="1551" spans="1:7" hidden="1">
      <c r="A1551" t="s">
        <v>7115</v>
      </c>
      <c r="B1551" t="s">
        <v>7116</v>
      </c>
      <c r="C1551" t="s">
        <v>7117</v>
      </c>
      <c r="D1551" s="12">
        <v>24</v>
      </c>
      <c r="E1551" t="s">
        <v>792</v>
      </c>
      <c r="F1551" t="str">
        <f>IF(ISERROR(VLOOKUP(Transaktionen[[#This Row],[Transaktionen]],BTT[Verwendete Transaktion (Pflichtauswahl)],1,FALSE)),"nein","ja")</f>
        <v>nein</v>
      </c>
    </row>
    <row r="1552" spans="1:7">
      <c r="A1552" t="s">
        <v>7118</v>
      </c>
      <c r="B1552" t="s">
        <v>7119</v>
      </c>
      <c r="C1552" t="s">
        <v>7117</v>
      </c>
      <c r="D1552" s="12">
        <v>18</v>
      </c>
      <c r="E1552" t="s">
        <v>792</v>
      </c>
      <c r="F1552" t="str">
        <f>IF(ISERROR(VLOOKUP(Transaktionen[[#This Row],[Transaktionen]],BTT[Verwendete Transaktion (Pflichtauswahl)],1,FALSE)),"nein","ja")</f>
        <v>nein</v>
      </c>
    </row>
    <row r="1553" spans="1:7" hidden="1">
      <c r="A1553" t="s">
        <v>7120</v>
      </c>
      <c r="B1553" t="s">
        <v>7121</v>
      </c>
      <c r="C1553" t="s">
        <v>1408</v>
      </c>
      <c r="D1553" s="12">
        <v>1</v>
      </c>
      <c r="E1553" t="s">
        <v>792</v>
      </c>
      <c r="F1553" t="str">
        <f>IF(ISERROR(VLOOKUP(Transaktionen[[#This Row],[Transaktionen]],BTT[Verwendete Transaktion (Pflichtauswahl)],1,FALSE)),"nein","ja")</f>
        <v>nein</v>
      </c>
    </row>
    <row r="1554" spans="1:7" hidden="1">
      <c r="A1554" t="s">
        <v>7122</v>
      </c>
      <c r="B1554" t="s">
        <v>7123</v>
      </c>
      <c r="C1554" t="s">
        <v>7117</v>
      </c>
      <c r="D1554" s="12" t="s">
        <v>792</v>
      </c>
      <c r="E1554" t="s">
        <v>792</v>
      </c>
      <c r="F1554" t="str">
        <f>IF(ISERROR(VLOOKUP(Transaktionen[[#This Row],[Transaktionen]],BTT[Verwendete Transaktion (Pflichtauswahl)],1,FALSE)),"nein","ja")</f>
        <v>nein</v>
      </c>
      <c r="G1554" t="s">
        <v>4654</v>
      </c>
    </row>
    <row r="1555" spans="1:7" hidden="1">
      <c r="A1555" t="s">
        <v>1728</v>
      </c>
      <c r="B1555" t="s">
        <v>7124</v>
      </c>
      <c r="C1555" t="s">
        <v>5</v>
      </c>
      <c r="D1555" s="12">
        <v>1362</v>
      </c>
      <c r="E1555" t="s">
        <v>4642</v>
      </c>
      <c r="F1555" t="str">
        <f>IF(ISERROR(VLOOKUP(Transaktionen[[#This Row],[Transaktionen]],BTT[Verwendete Transaktion (Pflichtauswahl)],1,FALSE)),"nein","ja")</f>
        <v>ja</v>
      </c>
    </row>
    <row r="1556" spans="1:7" hidden="1">
      <c r="A1556" t="s">
        <v>7125</v>
      </c>
      <c r="B1556" t="s">
        <v>7126</v>
      </c>
      <c r="C1556" t="s">
        <v>1732</v>
      </c>
      <c r="D1556" s="12">
        <v>8336</v>
      </c>
      <c r="E1556" t="s">
        <v>4642</v>
      </c>
      <c r="F1556" t="str">
        <f>IF(ISERROR(VLOOKUP(Transaktionen[[#This Row],[Transaktionen]],BTT[Verwendete Transaktion (Pflichtauswahl)],1,FALSE)),"nein","ja")</f>
        <v>nein</v>
      </c>
      <c r="G1556" t="s">
        <v>5632</v>
      </c>
    </row>
    <row r="1557" spans="1:7">
      <c r="A1557" t="s">
        <v>7127</v>
      </c>
      <c r="B1557" t="s">
        <v>7128</v>
      </c>
      <c r="C1557" t="s">
        <v>1732</v>
      </c>
      <c r="D1557" s="12">
        <v>9</v>
      </c>
      <c r="E1557" t="s">
        <v>4642</v>
      </c>
      <c r="F1557" t="str">
        <f>IF(ISERROR(VLOOKUP(Transaktionen[[#This Row],[Transaktionen]],BTT[Verwendete Transaktion (Pflichtauswahl)],1,FALSE)),"nein","ja")</f>
        <v>nein</v>
      </c>
      <c r="G1557" t="s">
        <v>5632</v>
      </c>
    </row>
    <row r="1558" spans="1:7" hidden="1">
      <c r="A1558" t="s">
        <v>7129</v>
      </c>
      <c r="B1558" t="s">
        <v>7130</v>
      </c>
      <c r="C1558" t="s">
        <v>1732</v>
      </c>
      <c r="D1558" s="12">
        <v>14836</v>
      </c>
      <c r="E1558" t="s">
        <v>4642</v>
      </c>
      <c r="F1558" t="str">
        <f>IF(ISERROR(VLOOKUP(Transaktionen[[#This Row],[Transaktionen]],BTT[Verwendete Transaktion (Pflichtauswahl)],1,FALSE)),"nein","ja")</f>
        <v>nein</v>
      </c>
    </row>
    <row r="1559" spans="1:7" hidden="1">
      <c r="A1559" t="s">
        <v>7131</v>
      </c>
      <c r="B1559" t="s">
        <v>7132</v>
      </c>
      <c r="C1559" t="s">
        <v>1732</v>
      </c>
      <c r="D1559" s="12" t="s">
        <v>792</v>
      </c>
      <c r="E1559" t="s">
        <v>792</v>
      </c>
      <c r="F1559" t="str">
        <f>IF(ISERROR(VLOOKUP(Transaktionen[[#This Row],[Transaktionen]],BTT[Verwendete Transaktion (Pflichtauswahl)],1,FALSE)),"nein","ja")</f>
        <v>nein</v>
      </c>
      <c r="G1559" t="s">
        <v>7133</v>
      </c>
    </row>
    <row r="1560" spans="1:7" hidden="1">
      <c r="A1560" t="s">
        <v>7134</v>
      </c>
      <c r="B1560" t="s">
        <v>7135</v>
      </c>
      <c r="C1560" t="s">
        <v>1732</v>
      </c>
      <c r="D1560" s="12" t="s">
        <v>792</v>
      </c>
      <c r="E1560" t="s">
        <v>792</v>
      </c>
      <c r="F1560" t="str">
        <f>IF(ISERROR(VLOOKUP(Transaktionen[[#This Row],[Transaktionen]],BTT[Verwendete Transaktion (Pflichtauswahl)],1,FALSE)),"nein","ja")</f>
        <v>nein</v>
      </c>
      <c r="G1560" t="s">
        <v>5632</v>
      </c>
    </row>
    <row r="1561" spans="1:7" hidden="1">
      <c r="A1561" t="s">
        <v>7136</v>
      </c>
      <c r="B1561" t="s">
        <v>7137</v>
      </c>
      <c r="C1561" t="s">
        <v>1732</v>
      </c>
      <c r="D1561" s="12" t="s">
        <v>792</v>
      </c>
      <c r="E1561" t="s">
        <v>792</v>
      </c>
      <c r="F1561" t="str">
        <f>IF(ISERROR(VLOOKUP(Transaktionen[[#This Row],[Transaktionen]],BTT[Verwendete Transaktion (Pflichtauswahl)],1,FALSE)),"nein","ja")</f>
        <v>nein</v>
      </c>
      <c r="G1561" t="s">
        <v>7133</v>
      </c>
    </row>
    <row r="1562" spans="1:7" hidden="1">
      <c r="A1562" t="s">
        <v>7138</v>
      </c>
      <c r="B1562" t="s">
        <v>7139</v>
      </c>
      <c r="C1562" t="s">
        <v>1732</v>
      </c>
      <c r="D1562" s="12" t="s">
        <v>792</v>
      </c>
      <c r="E1562" t="s">
        <v>792</v>
      </c>
      <c r="F1562" t="str">
        <f>IF(ISERROR(VLOOKUP(Transaktionen[[#This Row],[Transaktionen]],BTT[Verwendete Transaktion (Pflichtauswahl)],1,FALSE)),"nein","ja")</f>
        <v>nein</v>
      </c>
      <c r="G1562" t="s">
        <v>7133</v>
      </c>
    </row>
    <row r="1563" spans="1:7" hidden="1">
      <c r="A1563" t="s">
        <v>7140</v>
      </c>
      <c r="B1563" t="s">
        <v>7141</v>
      </c>
      <c r="C1563" t="s">
        <v>1732</v>
      </c>
      <c r="D1563" s="12" t="s">
        <v>792</v>
      </c>
      <c r="E1563" t="s">
        <v>792</v>
      </c>
      <c r="F1563" t="str">
        <f>IF(ISERROR(VLOOKUP(Transaktionen[[#This Row],[Transaktionen]],BTT[Verwendete Transaktion (Pflichtauswahl)],1,FALSE)),"nein","ja")</f>
        <v>nein</v>
      </c>
      <c r="G1563" t="s">
        <v>7133</v>
      </c>
    </row>
    <row r="1564" spans="1:7" hidden="1">
      <c r="A1564" t="s">
        <v>7142</v>
      </c>
      <c r="B1564" t="s">
        <v>7143</v>
      </c>
      <c r="C1564" t="s">
        <v>1732</v>
      </c>
      <c r="D1564" s="12">
        <v>18318</v>
      </c>
      <c r="E1564" t="s">
        <v>4642</v>
      </c>
      <c r="F1564" t="str">
        <f>IF(ISERROR(VLOOKUP(Transaktionen[[#This Row],[Transaktionen]],BTT[Verwendete Transaktion (Pflichtauswahl)],1,FALSE)),"nein","ja")</f>
        <v>nein</v>
      </c>
    </row>
    <row r="1565" spans="1:7" hidden="1">
      <c r="A1565" t="s">
        <v>7144</v>
      </c>
      <c r="B1565" t="s">
        <v>7145</v>
      </c>
      <c r="C1565" t="s">
        <v>1732</v>
      </c>
      <c r="D1565" s="12">
        <v>1507</v>
      </c>
      <c r="E1565" t="s">
        <v>4642</v>
      </c>
      <c r="F1565" t="str">
        <f>IF(ISERROR(VLOOKUP(Transaktionen[[#This Row],[Transaktionen]],BTT[Verwendete Transaktion (Pflichtauswahl)],1,FALSE)),"nein","ja")</f>
        <v>nein</v>
      </c>
    </row>
    <row r="1566" spans="1:7" hidden="1">
      <c r="A1566" t="s">
        <v>7146</v>
      </c>
      <c r="B1566" t="s">
        <v>7147</v>
      </c>
      <c r="C1566" t="s">
        <v>1732</v>
      </c>
      <c r="D1566" s="12">
        <v>1809</v>
      </c>
      <c r="E1566" t="s">
        <v>4642</v>
      </c>
      <c r="F1566" t="str">
        <f>IF(ISERROR(VLOOKUP(Transaktionen[[#This Row],[Transaktionen]],BTT[Verwendete Transaktion (Pflichtauswahl)],1,FALSE)),"nein","ja")</f>
        <v>nein</v>
      </c>
    </row>
    <row r="1567" spans="1:7" hidden="1">
      <c r="A1567" t="s">
        <v>7148</v>
      </c>
      <c r="B1567" t="s">
        <v>7149</v>
      </c>
      <c r="C1567" t="s">
        <v>1732</v>
      </c>
      <c r="D1567" s="12">
        <v>110377</v>
      </c>
      <c r="E1567" t="s">
        <v>4642</v>
      </c>
      <c r="F1567" t="str">
        <f>IF(ISERROR(VLOOKUP(Transaktionen[[#This Row],[Transaktionen]],BTT[Verwendete Transaktion (Pflichtauswahl)],1,FALSE)),"nein","ja")</f>
        <v>nein</v>
      </c>
    </row>
    <row r="1568" spans="1:7" hidden="1">
      <c r="A1568" t="s">
        <v>7150</v>
      </c>
      <c r="B1568" t="s">
        <v>7149</v>
      </c>
      <c r="C1568" t="s">
        <v>1732</v>
      </c>
      <c r="D1568" s="12">
        <v>23430</v>
      </c>
      <c r="E1568" t="s">
        <v>4642</v>
      </c>
      <c r="F1568" t="str">
        <f>IF(ISERROR(VLOOKUP(Transaktionen[[#This Row],[Transaktionen]],BTT[Verwendete Transaktion (Pflichtauswahl)],1,FALSE)),"nein","ja")</f>
        <v>nein</v>
      </c>
      <c r="G1568" t="s">
        <v>5632</v>
      </c>
    </row>
    <row r="1569" spans="1:7" hidden="1">
      <c r="A1569" t="s">
        <v>7151</v>
      </c>
      <c r="B1569" t="s">
        <v>7152</v>
      </c>
      <c r="C1569" t="s">
        <v>1732</v>
      </c>
      <c r="D1569" s="12">
        <v>159842</v>
      </c>
      <c r="E1569" t="s">
        <v>4642</v>
      </c>
      <c r="F1569" t="str">
        <f>IF(ISERROR(VLOOKUP(Transaktionen[[#This Row],[Transaktionen]],BTT[Verwendete Transaktion (Pflichtauswahl)],1,FALSE)),"nein","ja")</f>
        <v>nein</v>
      </c>
      <c r="G1569" t="s">
        <v>5632</v>
      </c>
    </row>
    <row r="1570" spans="1:7" hidden="1">
      <c r="A1570" t="s">
        <v>7153</v>
      </c>
      <c r="B1570" t="s">
        <v>7154</v>
      </c>
      <c r="C1570" t="s">
        <v>1732</v>
      </c>
      <c r="D1570" s="12">
        <v>231</v>
      </c>
      <c r="E1570" t="s">
        <v>4642</v>
      </c>
      <c r="F1570" t="str">
        <f>IF(ISERROR(VLOOKUP(Transaktionen[[#This Row],[Transaktionen]],BTT[Verwendete Transaktion (Pflichtauswahl)],1,FALSE)),"nein","ja")</f>
        <v>nein</v>
      </c>
    </row>
    <row r="1571" spans="1:7" hidden="1">
      <c r="A1571" t="s">
        <v>7155</v>
      </c>
      <c r="B1571" t="s">
        <v>1539</v>
      </c>
      <c r="C1571" t="s">
        <v>1732</v>
      </c>
      <c r="D1571" s="12">
        <v>123999</v>
      </c>
      <c r="E1571" t="s">
        <v>4642</v>
      </c>
      <c r="F1571" t="str">
        <f>IF(ISERROR(VLOOKUP(Transaktionen[[#This Row],[Transaktionen]],BTT[Verwendete Transaktion (Pflichtauswahl)],1,FALSE)),"nein","ja")</f>
        <v>nein</v>
      </c>
    </row>
    <row r="1572" spans="1:7" hidden="1">
      <c r="A1572" t="s">
        <v>7156</v>
      </c>
      <c r="B1572" t="s">
        <v>7157</v>
      </c>
      <c r="C1572" t="s">
        <v>1732</v>
      </c>
      <c r="D1572" s="12">
        <v>8294</v>
      </c>
      <c r="E1572" t="s">
        <v>4642</v>
      </c>
      <c r="F1572" t="str">
        <f>IF(ISERROR(VLOOKUP(Transaktionen[[#This Row],[Transaktionen]],BTT[Verwendete Transaktion (Pflichtauswahl)],1,FALSE)),"nein","ja")</f>
        <v>nein</v>
      </c>
    </row>
    <row r="1573" spans="1:7" hidden="1">
      <c r="A1573" t="s">
        <v>7158</v>
      </c>
      <c r="B1573" t="s">
        <v>1433</v>
      </c>
      <c r="C1573" t="s">
        <v>1732</v>
      </c>
      <c r="D1573" s="12">
        <v>50620</v>
      </c>
      <c r="E1573" t="s">
        <v>4642</v>
      </c>
      <c r="F1573" t="str">
        <f>IF(ISERROR(VLOOKUP(Transaktionen[[#This Row],[Transaktionen]],BTT[Verwendete Transaktion (Pflichtauswahl)],1,FALSE)),"nein","ja")</f>
        <v>nein</v>
      </c>
    </row>
    <row r="1574" spans="1:7" hidden="1">
      <c r="A1574" t="s">
        <v>7159</v>
      </c>
      <c r="B1574" t="s">
        <v>7160</v>
      </c>
      <c r="C1574" t="s">
        <v>1732</v>
      </c>
      <c r="D1574" s="12">
        <v>1485</v>
      </c>
      <c r="E1574" t="s">
        <v>4642</v>
      </c>
      <c r="F1574" t="str">
        <f>IF(ISERROR(VLOOKUP(Transaktionen[[#This Row],[Transaktionen]],BTT[Verwendete Transaktion (Pflichtauswahl)],1,FALSE)),"nein","ja")</f>
        <v>nein</v>
      </c>
    </row>
    <row r="1575" spans="1:7" hidden="1">
      <c r="A1575" t="s">
        <v>7161</v>
      </c>
      <c r="B1575" t="s">
        <v>7162</v>
      </c>
      <c r="C1575" t="s">
        <v>1732</v>
      </c>
      <c r="D1575" s="12">
        <v>18735</v>
      </c>
      <c r="E1575" t="s">
        <v>4642</v>
      </c>
      <c r="F1575" t="str">
        <f>IF(ISERROR(VLOOKUP(Transaktionen[[#This Row],[Transaktionen]],BTT[Verwendete Transaktion (Pflichtauswahl)],1,FALSE)),"nein","ja")</f>
        <v>nein</v>
      </c>
    </row>
    <row r="1576" spans="1:7" hidden="1">
      <c r="A1576" t="s">
        <v>7163</v>
      </c>
      <c r="B1576" t="s">
        <v>7164</v>
      </c>
      <c r="C1576" t="s">
        <v>1732</v>
      </c>
      <c r="D1576" s="12">
        <v>165</v>
      </c>
      <c r="E1576" t="s">
        <v>4642</v>
      </c>
      <c r="F1576" t="str">
        <f>IF(ISERROR(VLOOKUP(Transaktionen[[#This Row],[Transaktionen]],BTT[Verwendete Transaktion (Pflichtauswahl)],1,FALSE)),"nein","ja")</f>
        <v>nein</v>
      </c>
    </row>
    <row r="1577" spans="1:7" hidden="1">
      <c r="A1577" t="s">
        <v>7165</v>
      </c>
      <c r="B1577" t="s">
        <v>7166</v>
      </c>
      <c r="C1577" t="s">
        <v>1732</v>
      </c>
      <c r="D1577" s="12">
        <v>85</v>
      </c>
      <c r="E1577" t="s">
        <v>4642</v>
      </c>
      <c r="F1577" t="str">
        <f>IF(ISERROR(VLOOKUP(Transaktionen[[#This Row],[Transaktionen]],BTT[Verwendete Transaktion (Pflichtauswahl)],1,FALSE)),"nein","ja")</f>
        <v>nein</v>
      </c>
    </row>
    <row r="1578" spans="1:7">
      <c r="A1578" t="s">
        <v>7167</v>
      </c>
      <c r="B1578" t="s">
        <v>7168</v>
      </c>
      <c r="C1578" t="s">
        <v>1732</v>
      </c>
      <c r="D1578" s="12">
        <v>15</v>
      </c>
      <c r="E1578" t="s">
        <v>4642</v>
      </c>
      <c r="F1578" t="str">
        <f>IF(ISERROR(VLOOKUP(Transaktionen[[#This Row],[Transaktionen]],BTT[Verwendete Transaktion (Pflichtauswahl)],1,FALSE)),"nein","ja")</f>
        <v>nein</v>
      </c>
    </row>
    <row r="1579" spans="1:7" hidden="1">
      <c r="A1579" t="s">
        <v>7169</v>
      </c>
      <c r="B1579" t="s">
        <v>7170</v>
      </c>
      <c r="C1579" t="s">
        <v>1732</v>
      </c>
      <c r="D1579" s="12">
        <v>313532</v>
      </c>
      <c r="E1579" t="s">
        <v>4642</v>
      </c>
      <c r="F1579" t="str">
        <f>IF(ISERROR(VLOOKUP(Transaktionen[[#This Row],[Transaktionen]],BTT[Verwendete Transaktion (Pflichtauswahl)],1,FALSE)),"nein","ja")</f>
        <v>nein</v>
      </c>
    </row>
    <row r="1580" spans="1:7" hidden="1">
      <c r="A1580" t="s">
        <v>7171</v>
      </c>
      <c r="B1580" t="s">
        <v>7172</v>
      </c>
      <c r="C1580" t="s">
        <v>1732</v>
      </c>
      <c r="D1580" s="12">
        <v>25202</v>
      </c>
      <c r="E1580" t="s">
        <v>4642</v>
      </c>
      <c r="F1580" t="str">
        <f>IF(ISERROR(VLOOKUP(Transaktionen[[#This Row],[Transaktionen]],BTT[Verwendete Transaktion (Pflichtauswahl)],1,FALSE)),"nein","ja")</f>
        <v>nein</v>
      </c>
    </row>
    <row r="1581" spans="1:7" hidden="1">
      <c r="A1581" t="s">
        <v>7173</v>
      </c>
      <c r="B1581" t="s">
        <v>7174</v>
      </c>
      <c r="C1581" t="s">
        <v>1732</v>
      </c>
      <c r="D1581" s="12">
        <v>102</v>
      </c>
      <c r="E1581" t="s">
        <v>4642</v>
      </c>
      <c r="F1581" t="str">
        <f>IF(ISERROR(VLOOKUP(Transaktionen[[#This Row],[Transaktionen]],BTT[Verwendete Transaktion (Pflichtauswahl)],1,FALSE)),"nein","ja")</f>
        <v>nein</v>
      </c>
      <c r="G1581" t="s">
        <v>5632</v>
      </c>
    </row>
    <row r="1582" spans="1:7" hidden="1">
      <c r="A1582" t="s">
        <v>7175</v>
      </c>
      <c r="B1582" t="s">
        <v>7176</v>
      </c>
      <c r="C1582" t="s">
        <v>1732</v>
      </c>
      <c r="D1582" s="12">
        <v>28</v>
      </c>
      <c r="E1582" t="s">
        <v>4642</v>
      </c>
      <c r="F1582" t="str">
        <f>IF(ISERROR(VLOOKUP(Transaktionen[[#This Row],[Transaktionen]],BTT[Verwendete Transaktion (Pflichtauswahl)],1,FALSE)),"nein","ja")</f>
        <v>nein</v>
      </c>
    </row>
    <row r="1583" spans="1:7" hidden="1">
      <c r="A1583" t="s">
        <v>7177</v>
      </c>
      <c r="B1583" t="s">
        <v>7178</v>
      </c>
      <c r="C1583" t="s">
        <v>1732</v>
      </c>
      <c r="D1583" s="12">
        <v>1018</v>
      </c>
      <c r="E1583" t="s">
        <v>4642</v>
      </c>
      <c r="F1583" t="str">
        <f>IF(ISERROR(VLOOKUP(Transaktionen[[#This Row],[Transaktionen]],BTT[Verwendete Transaktion (Pflichtauswahl)],1,FALSE)),"nein","ja")</f>
        <v>nein</v>
      </c>
    </row>
    <row r="1584" spans="1:7" hidden="1">
      <c r="A1584" t="s">
        <v>7179</v>
      </c>
      <c r="B1584" t="s">
        <v>7180</v>
      </c>
      <c r="C1584" t="s">
        <v>1732</v>
      </c>
      <c r="D1584" s="12" t="s">
        <v>792</v>
      </c>
      <c r="E1584" t="s">
        <v>792</v>
      </c>
      <c r="F1584" t="str">
        <f>IF(ISERROR(VLOOKUP(Transaktionen[[#This Row],[Transaktionen]],BTT[Verwendete Transaktion (Pflichtauswahl)],1,FALSE)),"nein","ja")</f>
        <v>nein</v>
      </c>
      <c r="G1584" t="s">
        <v>7181</v>
      </c>
    </row>
    <row r="1585" spans="1:7" hidden="1">
      <c r="A1585" t="s">
        <v>7182</v>
      </c>
      <c r="B1585" t="s">
        <v>7183</v>
      </c>
      <c r="C1585" t="s">
        <v>1732</v>
      </c>
      <c r="D1585" s="12">
        <v>18641</v>
      </c>
      <c r="E1585" t="s">
        <v>4642</v>
      </c>
      <c r="F1585" t="str">
        <f>IF(ISERROR(VLOOKUP(Transaktionen[[#This Row],[Transaktionen]],BTT[Verwendete Transaktion (Pflichtauswahl)],1,FALSE)),"nein","ja")</f>
        <v>nein</v>
      </c>
    </row>
    <row r="1586" spans="1:7" hidden="1">
      <c r="A1586" t="s">
        <v>7184</v>
      </c>
      <c r="B1586" t="s">
        <v>7185</v>
      </c>
      <c r="C1586" t="s">
        <v>1732</v>
      </c>
      <c r="D1586" s="12">
        <v>2143</v>
      </c>
      <c r="E1586" t="s">
        <v>4642</v>
      </c>
      <c r="F1586" t="str">
        <f>IF(ISERROR(VLOOKUP(Transaktionen[[#This Row],[Transaktionen]],BTT[Verwendete Transaktion (Pflichtauswahl)],1,FALSE)),"nein","ja")</f>
        <v>nein</v>
      </c>
    </row>
    <row r="1587" spans="1:7" hidden="1">
      <c r="A1587" t="s">
        <v>7186</v>
      </c>
      <c r="B1587" t="s">
        <v>7187</v>
      </c>
      <c r="C1587" t="s">
        <v>1732</v>
      </c>
      <c r="D1587" s="12">
        <v>6774</v>
      </c>
      <c r="E1587" t="s">
        <v>4642</v>
      </c>
      <c r="F1587" t="str">
        <f>IF(ISERROR(VLOOKUP(Transaktionen[[#This Row],[Transaktionen]],BTT[Verwendete Transaktion (Pflichtauswahl)],1,FALSE)),"nein","ja")</f>
        <v>nein</v>
      </c>
    </row>
    <row r="1588" spans="1:7">
      <c r="A1588" t="s">
        <v>7188</v>
      </c>
      <c r="B1588" t="s">
        <v>7189</v>
      </c>
      <c r="C1588" t="s">
        <v>1732</v>
      </c>
      <c r="D1588" s="12">
        <v>2</v>
      </c>
      <c r="E1588" t="s">
        <v>792</v>
      </c>
      <c r="F1588" t="str">
        <f>IF(ISERROR(VLOOKUP(Transaktionen[[#This Row],[Transaktionen]],BTT[Verwendete Transaktion (Pflichtauswahl)],1,FALSE)),"nein","ja")</f>
        <v>nein</v>
      </c>
      <c r="G1588" t="s">
        <v>7190</v>
      </c>
    </row>
    <row r="1589" spans="1:7">
      <c r="A1589" t="s">
        <v>7191</v>
      </c>
      <c r="B1589" t="s">
        <v>7192</v>
      </c>
      <c r="C1589" t="s">
        <v>1732</v>
      </c>
      <c r="D1589" s="12">
        <v>12</v>
      </c>
      <c r="E1589" t="s">
        <v>4642</v>
      </c>
      <c r="F1589" t="str">
        <f>IF(ISERROR(VLOOKUP(Transaktionen[[#This Row],[Transaktionen]],BTT[Verwendete Transaktion (Pflichtauswahl)],1,FALSE)),"nein","ja")</f>
        <v>nein</v>
      </c>
      <c r="G1589" t="s">
        <v>7193</v>
      </c>
    </row>
    <row r="1590" spans="1:7" hidden="1">
      <c r="A1590" t="s">
        <v>7194</v>
      </c>
      <c r="B1590" t="s">
        <v>7195</v>
      </c>
      <c r="C1590" t="s">
        <v>1732</v>
      </c>
      <c r="D1590" s="12">
        <v>15194</v>
      </c>
      <c r="E1590" t="s">
        <v>4642</v>
      </c>
      <c r="F1590" t="str">
        <f>IF(ISERROR(VLOOKUP(Transaktionen[[#This Row],[Transaktionen]],BTT[Verwendete Transaktion (Pflichtauswahl)],1,FALSE)),"nein","ja")</f>
        <v>nein</v>
      </c>
    </row>
    <row r="1591" spans="1:7">
      <c r="A1591" t="s">
        <v>7196</v>
      </c>
      <c r="B1591" t="s">
        <v>7197</v>
      </c>
      <c r="C1591" t="s">
        <v>1732</v>
      </c>
      <c r="D1591" s="12">
        <v>15</v>
      </c>
      <c r="E1591" t="s">
        <v>4642</v>
      </c>
      <c r="F1591" t="str">
        <f>IF(ISERROR(VLOOKUP(Transaktionen[[#This Row],[Transaktionen]],BTT[Verwendete Transaktion (Pflichtauswahl)],1,FALSE)),"nein","ja")</f>
        <v>nein</v>
      </c>
      <c r="G1591" t="s">
        <v>7133</v>
      </c>
    </row>
    <row r="1592" spans="1:7" hidden="1">
      <c r="A1592" t="s">
        <v>7198</v>
      </c>
      <c r="B1592" t="s">
        <v>7199</v>
      </c>
      <c r="C1592" t="s">
        <v>1732</v>
      </c>
      <c r="D1592" s="12">
        <v>33575</v>
      </c>
      <c r="E1592" t="s">
        <v>4642</v>
      </c>
      <c r="F1592" t="str">
        <f>IF(ISERROR(VLOOKUP(Transaktionen[[#This Row],[Transaktionen]],BTT[Verwendete Transaktion (Pflichtauswahl)],1,FALSE)),"nein","ja")</f>
        <v>nein</v>
      </c>
    </row>
    <row r="1593" spans="1:7" hidden="1">
      <c r="A1593" t="s">
        <v>7200</v>
      </c>
      <c r="B1593" t="s">
        <v>7201</v>
      </c>
      <c r="C1593" t="s">
        <v>1732</v>
      </c>
      <c r="D1593" s="12">
        <v>2475700</v>
      </c>
      <c r="E1593" t="s">
        <v>4642</v>
      </c>
      <c r="F1593" t="str">
        <f>IF(ISERROR(VLOOKUP(Transaktionen[[#This Row],[Transaktionen]],BTT[Verwendete Transaktion (Pflichtauswahl)],1,FALSE)),"nein","ja")</f>
        <v>nein</v>
      </c>
    </row>
    <row r="1594" spans="1:7" hidden="1">
      <c r="A1594" t="s">
        <v>7202</v>
      </c>
      <c r="B1594" t="s">
        <v>7203</v>
      </c>
      <c r="C1594" t="s">
        <v>1732</v>
      </c>
      <c r="D1594" s="12">
        <v>22</v>
      </c>
      <c r="E1594" t="s">
        <v>4642</v>
      </c>
      <c r="F1594" t="str">
        <f>IF(ISERROR(VLOOKUP(Transaktionen[[#This Row],[Transaktionen]],BTT[Verwendete Transaktion (Pflichtauswahl)],1,FALSE)),"nein","ja")</f>
        <v>nein</v>
      </c>
      <c r="G1594" t="s">
        <v>7133</v>
      </c>
    </row>
    <row r="1595" spans="1:7" hidden="1">
      <c r="A1595" t="s">
        <v>7204</v>
      </c>
      <c r="B1595" t="s">
        <v>7205</v>
      </c>
      <c r="C1595" t="s">
        <v>1732</v>
      </c>
      <c r="D1595" s="12">
        <v>203</v>
      </c>
      <c r="E1595" t="s">
        <v>4642</v>
      </c>
      <c r="F1595" t="str">
        <f>IF(ISERROR(VLOOKUP(Transaktionen[[#This Row],[Transaktionen]],BTT[Verwendete Transaktion (Pflichtauswahl)],1,FALSE)),"nein","ja")</f>
        <v>nein</v>
      </c>
    </row>
    <row r="1596" spans="1:7" hidden="1">
      <c r="A1596" t="s">
        <v>7206</v>
      </c>
      <c r="B1596" t="s">
        <v>857</v>
      </c>
      <c r="C1596" t="s">
        <v>1732</v>
      </c>
      <c r="D1596" s="12">
        <v>32529</v>
      </c>
      <c r="E1596" t="s">
        <v>4642</v>
      </c>
      <c r="F1596" t="str">
        <f>IF(ISERROR(VLOOKUP(Transaktionen[[#This Row],[Transaktionen]],BTT[Verwendete Transaktion (Pflichtauswahl)],1,FALSE)),"nein","ja")</f>
        <v>nein</v>
      </c>
    </row>
    <row r="1597" spans="1:7" hidden="1">
      <c r="A1597" t="s">
        <v>7207</v>
      </c>
      <c r="B1597" t="s">
        <v>7208</v>
      </c>
      <c r="C1597" t="s">
        <v>1732</v>
      </c>
      <c r="D1597" s="12">
        <v>6772</v>
      </c>
      <c r="E1597" t="s">
        <v>4642</v>
      </c>
      <c r="F1597" t="str">
        <f>IF(ISERROR(VLOOKUP(Transaktionen[[#This Row],[Transaktionen]],BTT[Verwendete Transaktion (Pflichtauswahl)],1,FALSE)),"nein","ja")</f>
        <v>nein</v>
      </c>
    </row>
    <row r="1598" spans="1:7" hidden="1">
      <c r="A1598" t="s">
        <v>7209</v>
      </c>
      <c r="B1598" t="s">
        <v>7210</v>
      </c>
      <c r="C1598" t="s">
        <v>1732</v>
      </c>
      <c r="D1598" s="12">
        <v>108</v>
      </c>
      <c r="E1598" t="s">
        <v>4642</v>
      </c>
      <c r="F1598" t="str">
        <f>IF(ISERROR(VLOOKUP(Transaktionen[[#This Row],[Transaktionen]],BTT[Verwendete Transaktion (Pflichtauswahl)],1,FALSE)),"nein","ja")</f>
        <v>nein</v>
      </c>
    </row>
    <row r="1599" spans="1:7" hidden="1">
      <c r="A1599" t="s">
        <v>7211</v>
      </c>
      <c r="B1599" t="s">
        <v>7212</v>
      </c>
      <c r="C1599" t="s">
        <v>1732</v>
      </c>
      <c r="D1599" s="12">
        <v>935963</v>
      </c>
      <c r="E1599" t="s">
        <v>4642</v>
      </c>
      <c r="F1599" t="str">
        <f>IF(ISERROR(VLOOKUP(Transaktionen[[#This Row],[Transaktionen]],BTT[Verwendete Transaktion (Pflichtauswahl)],1,FALSE)),"nein","ja")</f>
        <v>nein</v>
      </c>
    </row>
    <row r="1600" spans="1:7" hidden="1">
      <c r="A1600" t="s">
        <v>7213</v>
      </c>
      <c r="B1600" t="s">
        <v>7214</v>
      </c>
      <c r="C1600" t="s">
        <v>1732</v>
      </c>
      <c r="D1600" s="12">
        <v>14</v>
      </c>
      <c r="E1600" t="s">
        <v>4642</v>
      </c>
      <c r="F1600" t="str">
        <f>IF(ISERROR(VLOOKUP(Transaktionen[[#This Row],[Transaktionen]],BTT[Verwendete Transaktion (Pflichtauswahl)],1,FALSE)),"nein","ja")</f>
        <v>nein</v>
      </c>
    </row>
    <row r="1601" spans="1:7">
      <c r="A1601" t="s">
        <v>7215</v>
      </c>
      <c r="B1601" t="s">
        <v>7216</v>
      </c>
      <c r="C1601" t="s">
        <v>1732</v>
      </c>
      <c r="D1601" s="12">
        <v>9</v>
      </c>
      <c r="E1601" t="s">
        <v>4642</v>
      </c>
      <c r="F1601" t="str">
        <f>IF(ISERROR(VLOOKUP(Transaktionen[[#This Row],[Transaktionen]],BTT[Verwendete Transaktion (Pflichtauswahl)],1,FALSE)),"nein","ja")</f>
        <v>nein</v>
      </c>
      <c r="G1601" t="s">
        <v>7217</v>
      </c>
    </row>
    <row r="1602" spans="1:7" hidden="1">
      <c r="A1602" t="s">
        <v>7218</v>
      </c>
      <c r="B1602" t="s">
        <v>7219</v>
      </c>
      <c r="C1602" t="s">
        <v>1732</v>
      </c>
      <c r="D1602" s="12">
        <v>75</v>
      </c>
      <c r="E1602" t="s">
        <v>4642</v>
      </c>
      <c r="F1602" t="str">
        <f>IF(ISERROR(VLOOKUP(Transaktionen[[#This Row],[Transaktionen]],BTT[Verwendete Transaktion (Pflichtauswahl)],1,FALSE)),"nein","ja")</f>
        <v>nein</v>
      </c>
    </row>
    <row r="1603" spans="1:7" hidden="1">
      <c r="A1603" t="s">
        <v>7220</v>
      </c>
      <c r="B1603" t="s">
        <v>7221</v>
      </c>
      <c r="C1603" t="s">
        <v>1732</v>
      </c>
      <c r="D1603" s="12">
        <v>10235</v>
      </c>
      <c r="E1603" t="s">
        <v>4642</v>
      </c>
      <c r="F1603" t="str">
        <f>IF(ISERROR(VLOOKUP(Transaktionen[[#This Row],[Transaktionen]],BTT[Verwendete Transaktion (Pflichtauswahl)],1,FALSE)),"nein","ja")</f>
        <v>nein</v>
      </c>
    </row>
    <row r="1604" spans="1:7" hidden="1">
      <c r="A1604" t="s">
        <v>7222</v>
      </c>
      <c r="B1604" t="s">
        <v>7223</v>
      </c>
      <c r="C1604" t="s">
        <v>1732</v>
      </c>
      <c r="D1604" s="12">
        <v>153</v>
      </c>
      <c r="E1604" t="s">
        <v>4642</v>
      </c>
      <c r="F1604" t="str">
        <f>IF(ISERROR(VLOOKUP(Transaktionen[[#This Row],[Transaktionen]],BTT[Verwendete Transaktion (Pflichtauswahl)],1,FALSE)),"nein","ja")</f>
        <v>nein</v>
      </c>
    </row>
    <row r="1605" spans="1:7" hidden="1">
      <c r="A1605" t="s">
        <v>7224</v>
      </c>
      <c r="B1605" t="s">
        <v>7225</v>
      </c>
      <c r="C1605" t="s">
        <v>1732</v>
      </c>
      <c r="D1605" s="12">
        <v>630</v>
      </c>
      <c r="E1605" t="s">
        <v>4642</v>
      </c>
      <c r="F1605" t="str">
        <f>IF(ISERROR(VLOOKUP(Transaktionen[[#This Row],[Transaktionen]],BTT[Verwendete Transaktion (Pflichtauswahl)],1,FALSE)),"nein","ja")</f>
        <v>nein</v>
      </c>
    </row>
    <row r="1606" spans="1:7" hidden="1">
      <c r="A1606" t="s">
        <v>7226</v>
      </c>
      <c r="B1606" t="s">
        <v>7227</v>
      </c>
      <c r="C1606" t="s">
        <v>1732</v>
      </c>
      <c r="D1606" s="12">
        <v>243</v>
      </c>
      <c r="E1606" t="s">
        <v>4642</v>
      </c>
      <c r="F1606" t="str">
        <f>IF(ISERROR(VLOOKUP(Transaktionen[[#This Row],[Transaktionen]],BTT[Verwendete Transaktion (Pflichtauswahl)],1,FALSE)),"nein","ja")</f>
        <v>nein</v>
      </c>
    </row>
    <row r="1607" spans="1:7" hidden="1">
      <c r="A1607" t="s">
        <v>7228</v>
      </c>
      <c r="B1607" t="s">
        <v>7229</v>
      </c>
      <c r="C1607" t="s">
        <v>1732</v>
      </c>
      <c r="D1607" s="12">
        <v>363</v>
      </c>
      <c r="E1607" t="s">
        <v>4642</v>
      </c>
      <c r="F1607" t="str">
        <f>IF(ISERROR(VLOOKUP(Transaktionen[[#This Row],[Transaktionen]],BTT[Verwendete Transaktion (Pflichtauswahl)],1,FALSE)),"nein","ja")</f>
        <v>nein</v>
      </c>
    </row>
    <row r="1608" spans="1:7" hidden="1">
      <c r="A1608" t="s">
        <v>7230</v>
      </c>
      <c r="B1608" t="s">
        <v>7231</v>
      </c>
      <c r="C1608" t="s">
        <v>1732</v>
      </c>
      <c r="D1608" s="12">
        <v>13571</v>
      </c>
      <c r="E1608" t="s">
        <v>4642</v>
      </c>
      <c r="F1608" t="str">
        <f>IF(ISERROR(VLOOKUP(Transaktionen[[#This Row],[Transaktionen]],BTT[Verwendete Transaktion (Pflichtauswahl)],1,FALSE)),"nein","ja")</f>
        <v>nein</v>
      </c>
    </row>
    <row r="1609" spans="1:7">
      <c r="A1609" t="s">
        <v>7232</v>
      </c>
      <c r="B1609" t="s">
        <v>7233</v>
      </c>
      <c r="C1609" t="s">
        <v>1732</v>
      </c>
      <c r="D1609" s="12">
        <v>3</v>
      </c>
      <c r="E1609" t="s">
        <v>792</v>
      </c>
      <c r="F1609" t="str">
        <f>IF(ISERROR(VLOOKUP(Transaktionen[[#This Row],[Transaktionen]],BTT[Verwendete Transaktion (Pflichtauswahl)],1,FALSE)),"nein","ja")</f>
        <v>nein</v>
      </c>
    </row>
    <row r="1610" spans="1:7" hidden="1">
      <c r="A1610" t="s">
        <v>7234</v>
      </c>
      <c r="B1610" t="s">
        <v>7235</v>
      </c>
      <c r="C1610" t="s">
        <v>1732</v>
      </c>
      <c r="D1610" s="12">
        <v>27257</v>
      </c>
      <c r="E1610" t="s">
        <v>4642</v>
      </c>
      <c r="F1610" t="str">
        <f>IF(ISERROR(VLOOKUP(Transaktionen[[#This Row],[Transaktionen]],BTT[Verwendete Transaktion (Pflichtauswahl)],1,FALSE)),"nein","ja")</f>
        <v>nein</v>
      </c>
    </row>
    <row r="1611" spans="1:7" hidden="1">
      <c r="A1611" t="s">
        <v>7236</v>
      </c>
      <c r="B1611" t="s">
        <v>7237</v>
      </c>
      <c r="C1611" t="s">
        <v>1732</v>
      </c>
      <c r="D1611" s="12" t="s">
        <v>792</v>
      </c>
      <c r="E1611" t="s">
        <v>792</v>
      </c>
      <c r="F1611" t="str">
        <f>IF(ISERROR(VLOOKUP(Transaktionen[[#This Row],[Transaktionen]],BTT[Verwendete Transaktion (Pflichtauswahl)],1,FALSE)),"nein","ja")</f>
        <v>nein</v>
      </c>
      <c r="G1611" t="s">
        <v>7238</v>
      </c>
    </row>
    <row r="1612" spans="1:7" hidden="1">
      <c r="A1612" t="s">
        <v>7239</v>
      </c>
      <c r="B1612" t="s">
        <v>7240</v>
      </c>
      <c r="C1612" t="s">
        <v>1732</v>
      </c>
      <c r="D1612" s="12">
        <v>2634</v>
      </c>
      <c r="E1612" t="s">
        <v>4642</v>
      </c>
      <c r="F1612" t="str">
        <f>IF(ISERROR(VLOOKUP(Transaktionen[[#This Row],[Transaktionen]],BTT[Verwendete Transaktion (Pflichtauswahl)],1,FALSE)),"nein","ja")</f>
        <v>nein</v>
      </c>
    </row>
    <row r="1613" spans="1:7" hidden="1">
      <c r="A1613" t="s">
        <v>7241</v>
      </c>
      <c r="B1613" t="s">
        <v>7242</v>
      </c>
      <c r="C1613" t="s">
        <v>1732</v>
      </c>
      <c r="D1613" s="12">
        <v>756</v>
      </c>
      <c r="E1613" t="s">
        <v>4642</v>
      </c>
      <c r="F1613" t="str">
        <f>IF(ISERROR(VLOOKUP(Transaktionen[[#This Row],[Transaktionen]],BTT[Verwendete Transaktion (Pflichtauswahl)],1,FALSE)),"nein","ja")</f>
        <v>nein</v>
      </c>
    </row>
    <row r="1614" spans="1:7">
      <c r="A1614" t="s">
        <v>7243</v>
      </c>
      <c r="B1614" t="s">
        <v>7244</v>
      </c>
      <c r="C1614" t="s">
        <v>1732</v>
      </c>
      <c r="D1614" s="12">
        <v>12</v>
      </c>
      <c r="E1614" t="s">
        <v>4642</v>
      </c>
      <c r="F1614" t="str">
        <f>IF(ISERROR(VLOOKUP(Transaktionen[[#This Row],[Transaktionen]],BTT[Verwendete Transaktion (Pflichtauswahl)],1,FALSE)),"nein","ja")</f>
        <v>nein</v>
      </c>
    </row>
    <row r="1615" spans="1:7" hidden="1">
      <c r="A1615" t="s">
        <v>7245</v>
      </c>
      <c r="B1615" t="s">
        <v>7246</v>
      </c>
      <c r="C1615" t="s">
        <v>1732</v>
      </c>
      <c r="D1615" s="12">
        <v>14179201</v>
      </c>
      <c r="E1615" t="s">
        <v>4642</v>
      </c>
      <c r="F1615" t="str">
        <f>IF(ISERROR(VLOOKUP(Transaktionen[[#This Row],[Transaktionen]],BTT[Verwendete Transaktion (Pflichtauswahl)],1,FALSE)),"nein","ja")</f>
        <v>nein</v>
      </c>
    </row>
    <row r="1616" spans="1:7" hidden="1">
      <c r="A1616" t="s">
        <v>7247</v>
      </c>
      <c r="B1616" t="s">
        <v>7248</v>
      </c>
      <c r="C1616" t="s">
        <v>1732</v>
      </c>
      <c r="D1616" s="12">
        <v>3673</v>
      </c>
      <c r="E1616" t="s">
        <v>4642</v>
      </c>
      <c r="F1616" t="str">
        <f>IF(ISERROR(VLOOKUP(Transaktionen[[#This Row],[Transaktionen]],BTT[Verwendete Transaktion (Pflichtauswahl)],1,FALSE)),"nein","ja")</f>
        <v>nein</v>
      </c>
      <c r="G1616" t="s">
        <v>6362</v>
      </c>
    </row>
    <row r="1617" spans="1:7" hidden="1">
      <c r="A1617" t="s">
        <v>7249</v>
      </c>
      <c r="B1617" t="s">
        <v>7250</v>
      </c>
      <c r="C1617" t="s">
        <v>1732</v>
      </c>
      <c r="D1617" s="12">
        <v>906</v>
      </c>
      <c r="E1617" t="s">
        <v>4642</v>
      </c>
      <c r="F1617" t="str">
        <f>IF(ISERROR(VLOOKUP(Transaktionen[[#This Row],[Transaktionen]],BTT[Verwendete Transaktion (Pflichtauswahl)],1,FALSE)),"nein","ja")</f>
        <v>nein</v>
      </c>
    </row>
    <row r="1618" spans="1:7">
      <c r="A1618" t="s">
        <v>7251</v>
      </c>
      <c r="B1618" t="s">
        <v>7252</v>
      </c>
      <c r="C1618" t="s">
        <v>1732</v>
      </c>
      <c r="D1618" s="12">
        <v>6</v>
      </c>
      <c r="E1618" t="s">
        <v>4642</v>
      </c>
      <c r="F1618" t="str">
        <f>IF(ISERROR(VLOOKUP(Transaktionen[[#This Row],[Transaktionen]],BTT[Verwendete Transaktion (Pflichtauswahl)],1,FALSE)),"nein","ja")</f>
        <v>nein</v>
      </c>
    </row>
    <row r="1619" spans="1:7" hidden="1">
      <c r="A1619" t="s">
        <v>7253</v>
      </c>
      <c r="B1619" t="s">
        <v>7254</v>
      </c>
      <c r="C1619" t="s">
        <v>1732</v>
      </c>
      <c r="D1619" s="12">
        <v>4702</v>
      </c>
      <c r="E1619" t="s">
        <v>4642</v>
      </c>
      <c r="F1619" t="str">
        <f>IF(ISERROR(VLOOKUP(Transaktionen[[#This Row],[Transaktionen]],BTT[Verwendete Transaktion (Pflichtauswahl)],1,FALSE)),"nein","ja")</f>
        <v>nein</v>
      </c>
    </row>
    <row r="1620" spans="1:7" hidden="1">
      <c r="A1620" t="s">
        <v>7255</v>
      </c>
      <c r="B1620" t="s">
        <v>7256</v>
      </c>
      <c r="C1620" t="s">
        <v>1732</v>
      </c>
      <c r="D1620" s="12">
        <v>371</v>
      </c>
      <c r="E1620" t="s">
        <v>4642</v>
      </c>
      <c r="F1620" t="str">
        <f>IF(ISERROR(VLOOKUP(Transaktionen[[#This Row],[Transaktionen]],BTT[Verwendete Transaktion (Pflichtauswahl)],1,FALSE)),"nein","ja")</f>
        <v>nein</v>
      </c>
    </row>
    <row r="1621" spans="1:7" hidden="1">
      <c r="A1621" t="s">
        <v>1733</v>
      </c>
      <c r="B1621" t="s">
        <v>7257</v>
      </c>
      <c r="C1621" t="s">
        <v>1732</v>
      </c>
      <c r="D1621" s="12">
        <v>361</v>
      </c>
      <c r="E1621" t="s">
        <v>4642</v>
      </c>
      <c r="F1621" t="str">
        <f>IF(ISERROR(VLOOKUP(Transaktionen[[#This Row],[Transaktionen]],BTT[Verwendete Transaktion (Pflichtauswahl)],1,FALSE)),"nein","ja")</f>
        <v>ja</v>
      </c>
    </row>
    <row r="1622" spans="1:7" hidden="1">
      <c r="A1622" t="s">
        <v>7258</v>
      </c>
      <c r="B1622" t="s">
        <v>7259</v>
      </c>
      <c r="C1622" t="s">
        <v>1732</v>
      </c>
      <c r="D1622" s="12">
        <v>24</v>
      </c>
      <c r="E1622" t="s">
        <v>4642</v>
      </c>
      <c r="F1622" t="str">
        <f>IF(ISERROR(VLOOKUP(Transaktionen[[#This Row],[Transaktionen]],BTT[Verwendete Transaktion (Pflichtauswahl)],1,FALSE)),"nein","ja")</f>
        <v>nein</v>
      </c>
      <c r="G1622" t="s">
        <v>6362</v>
      </c>
    </row>
    <row r="1623" spans="1:7" hidden="1">
      <c r="A1623" t="s">
        <v>1737</v>
      </c>
      <c r="B1623" t="s">
        <v>7260</v>
      </c>
      <c r="C1623" t="s">
        <v>1732</v>
      </c>
      <c r="D1623" s="12">
        <v>353</v>
      </c>
      <c r="E1623" t="s">
        <v>4642</v>
      </c>
      <c r="F1623" t="str">
        <f>IF(ISERROR(VLOOKUP(Transaktionen[[#This Row],[Transaktionen]],BTT[Verwendete Transaktion (Pflichtauswahl)],1,FALSE)),"nein","ja")</f>
        <v>ja</v>
      </c>
    </row>
    <row r="1624" spans="1:7" hidden="1">
      <c r="A1624" t="s">
        <v>7261</v>
      </c>
      <c r="B1624" t="s">
        <v>7262</v>
      </c>
      <c r="C1624" t="s">
        <v>1732</v>
      </c>
      <c r="D1624" s="12">
        <v>38218</v>
      </c>
      <c r="E1624" t="s">
        <v>4642</v>
      </c>
      <c r="F1624" t="str">
        <f>IF(ISERROR(VLOOKUP(Transaktionen[[#This Row],[Transaktionen]],BTT[Verwendete Transaktion (Pflichtauswahl)],1,FALSE)),"nein","ja")</f>
        <v>nein</v>
      </c>
    </row>
    <row r="1625" spans="1:7" hidden="1">
      <c r="A1625" t="s">
        <v>7263</v>
      </c>
      <c r="B1625" t="s">
        <v>7259</v>
      </c>
      <c r="C1625" t="s">
        <v>1732</v>
      </c>
      <c r="D1625" s="12" t="s">
        <v>792</v>
      </c>
      <c r="E1625" t="s">
        <v>792</v>
      </c>
      <c r="F1625" t="str">
        <f>IF(ISERROR(VLOOKUP(Transaktionen[[#This Row],[Transaktionen]],BTT[Verwendete Transaktion (Pflichtauswahl)],1,FALSE)),"nein","ja")</f>
        <v>nein</v>
      </c>
      <c r="G1625" t="s">
        <v>6362</v>
      </c>
    </row>
    <row r="1626" spans="1:7">
      <c r="A1626" t="s">
        <v>7264</v>
      </c>
      <c r="B1626" t="s">
        <v>7265</v>
      </c>
      <c r="C1626" t="s">
        <v>1732</v>
      </c>
      <c r="D1626" s="12">
        <v>3</v>
      </c>
      <c r="E1626" t="s">
        <v>792</v>
      </c>
      <c r="F1626" t="str">
        <f>IF(ISERROR(VLOOKUP(Transaktionen[[#This Row],[Transaktionen]],BTT[Verwendete Transaktion (Pflichtauswahl)],1,FALSE)),"nein","ja")</f>
        <v>nein</v>
      </c>
      <c r="G1626" t="s">
        <v>7266</v>
      </c>
    </row>
    <row r="1627" spans="1:7" hidden="1">
      <c r="A1627" t="s">
        <v>7267</v>
      </c>
      <c r="B1627" t="s">
        <v>7268</v>
      </c>
      <c r="C1627" t="s">
        <v>1732</v>
      </c>
      <c r="D1627" s="12">
        <v>526922</v>
      </c>
      <c r="E1627" t="s">
        <v>4642</v>
      </c>
      <c r="F1627" t="str">
        <f>IF(ISERROR(VLOOKUP(Transaktionen[[#This Row],[Transaktionen]],BTT[Verwendete Transaktion (Pflichtauswahl)],1,FALSE)),"nein","ja")</f>
        <v>nein</v>
      </c>
    </row>
    <row r="1628" spans="1:7" hidden="1">
      <c r="A1628" t="s">
        <v>7269</v>
      </c>
      <c r="B1628" t="s">
        <v>7270</v>
      </c>
      <c r="C1628" t="s">
        <v>1732</v>
      </c>
      <c r="D1628" s="12">
        <v>3237</v>
      </c>
      <c r="E1628" t="s">
        <v>4642</v>
      </c>
      <c r="F1628" t="str">
        <f>IF(ISERROR(VLOOKUP(Transaktionen[[#This Row],[Transaktionen]],BTT[Verwendete Transaktion (Pflichtauswahl)],1,FALSE)),"nein","ja")</f>
        <v>nein</v>
      </c>
      <c r="G1628" t="s">
        <v>6362</v>
      </c>
    </row>
    <row r="1629" spans="1:7" hidden="1">
      <c r="A1629" t="s">
        <v>7271</v>
      </c>
      <c r="B1629" t="s">
        <v>7272</v>
      </c>
      <c r="C1629" t="s">
        <v>1732</v>
      </c>
      <c r="D1629" s="12">
        <v>3854</v>
      </c>
      <c r="E1629" t="s">
        <v>4642</v>
      </c>
      <c r="F1629" t="str">
        <f>IF(ISERROR(VLOOKUP(Transaktionen[[#This Row],[Transaktionen]],BTT[Verwendete Transaktion (Pflichtauswahl)],1,FALSE)),"nein","ja")</f>
        <v>nein</v>
      </c>
      <c r="G1629" t="s">
        <v>6362</v>
      </c>
    </row>
    <row r="1630" spans="1:7">
      <c r="A1630" t="s">
        <v>7273</v>
      </c>
      <c r="B1630" t="s">
        <v>7274</v>
      </c>
      <c r="C1630" t="s">
        <v>1732</v>
      </c>
      <c r="D1630" s="12">
        <v>2</v>
      </c>
      <c r="E1630" t="s">
        <v>4642</v>
      </c>
      <c r="F1630" t="str">
        <f>IF(ISERROR(VLOOKUP(Transaktionen[[#This Row],[Transaktionen]],BTT[Verwendete Transaktion (Pflichtauswahl)],1,FALSE)),"nein","ja")</f>
        <v>nein</v>
      </c>
    </row>
    <row r="1631" spans="1:7" hidden="1">
      <c r="A1631" t="s">
        <v>7275</v>
      </c>
      <c r="B1631" t="s">
        <v>7276</v>
      </c>
      <c r="C1631" t="s">
        <v>1732</v>
      </c>
      <c r="D1631" s="12">
        <v>140</v>
      </c>
      <c r="E1631" t="s">
        <v>4642</v>
      </c>
      <c r="F1631" t="str">
        <f>IF(ISERROR(VLOOKUP(Transaktionen[[#This Row],[Transaktionen]],BTT[Verwendete Transaktion (Pflichtauswahl)],1,FALSE)),"nein","ja")</f>
        <v>nein</v>
      </c>
      <c r="G1631" t="s">
        <v>6362</v>
      </c>
    </row>
    <row r="1632" spans="1:7">
      <c r="A1632" t="s">
        <v>7277</v>
      </c>
      <c r="B1632" t="s">
        <v>7278</v>
      </c>
      <c r="C1632" t="s">
        <v>1732</v>
      </c>
      <c r="D1632" s="12">
        <v>390</v>
      </c>
      <c r="E1632" t="s">
        <v>4642</v>
      </c>
      <c r="F1632" t="str">
        <f>IF(ISERROR(VLOOKUP(Transaktionen[[#This Row],[Transaktionen]],BTT[Verwendete Transaktion (Pflichtauswahl)],1,FALSE)),"nein","ja")</f>
        <v>nein</v>
      </c>
      <c r="G1632" t="s">
        <v>6362</v>
      </c>
    </row>
    <row r="1633" spans="1:7" hidden="1">
      <c r="A1633" t="s">
        <v>7279</v>
      </c>
      <c r="B1633" t="s">
        <v>7280</v>
      </c>
      <c r="C1633" t="s">
        <v>1732</v>
      </c>
      <c r="D1633" s="12">
        <v>542</v>
      </c>
      <c r="E1633" t="s">
        <v>4642</v>
      </c>
      <c r="F1633" t="str">
        <f>IF(ISERROR(VLOOKUP(Transaktionen[[#This Row],[Transaktionen]],BTT[Verwendete Transaktion (Pflichtauswahl)],1,FALSE)),"nein","ja")</f>
        <v>nein</v>
      </c>
    </row>
    <row r="1634" spans="1:7" hidden="1">
      <c r="A1634" t="s">
        <v>7281</v>
      </c>
      <c r="B1634" t="s">
        <v>7282</v>
      </c>
      <c r="C1634" t="s">
        <v>1732</v>
      </c>
      <c r="D1634" s="12">
        <v>667</v>
      </c>
      <c r="E1634" t="s">
        <v>4642</v>
      </c>
      <c r="F1634" t="str">
        <f>IF(ISERROR(VLOOKUP(Transaktionen[[#This Row],[Transaktionen]],BTT[Verwendete Transaktion (Pflichtauswahl)],1,FALSE)),"nein","ja")</f>
        <v>nein</v>
      </c>
    </row>
    <row r="1635" spans="1:7">
      <c r="A1635" t="s">
        <v>7283</v>
      </c>
      <c r="B1635" t="s">
        <v>7284</v>
      </c>
      <c r="C1635" t="s">
        <v>1732</v>
      </c>
      <c r="D1635" s="12">
        <v>4</v>
      </c>
      <c r="E1635" t="s">
        <v>792</v>
      </c>
      <c r="F1635" t="str">
        <f>IF(ISERROR(VLOOKUP(Transaktionen[[#This Row],[Transaktionen]],BTT[Verwendete Transaktion (Pflichtauswahl)],1,FALSE)),"nein","ja")</f>
        <v>nein</v>
      </c>
      <c r="G1635" t="s">
        <v>7285</v>
      </c>
    </row>
    <row r="1636" spans="1:7" hidden="1">
      <c r="A1636" t="s">
        <v>7286</v>
      </c>
      <c r="B1636" t="s">
        <v>7287</v>
      </c>
      <c r="C1636" t="s">
        <v>1732</v>
      </c>
      <c r="D1636" s="12">
        <v>1194</v>
      </c>
      <c r="E1636" t="s">
        <v>4642</v>
      </c>
      <c r="F1636" t="str">
        <f>IF(ISERROR(VLOOKUP(Transaktionen[[#This Row],[Transaktionen]],BTT[Verwendete Transaktion (Pflichtauswahl)],1,FALSE)),"nein","ja")</f>
        <v>nein</v>
      </c>
      <c r="G1636" t="s">
        <v>6362</v>
      </c>
    </row>
    <row r="1637" spans="1:7" hidden="1">
      <c r="A1637" t="s">
        <v>7288</v>
      </c>
      <c r="B1637" t="s">
        <v>7289</v>
      </c>
      <c r="C1637" t="s">
        <v>1732</v>
      </c>
      <c r="D1637" s="12">
        <v>159</v>
      </c>
      <c r="E1637" t="s">
        <v>4642</v>
      </c>
      <c r="F1637" t="str">
        <f>IF(ISERROR(VLOOKUP(Transaktionen[[#This Row],[Transaktionen]],BTT[Verwendete Transaktion (Pflichtauswahl)],1,FALSE)),"nein","ja")</f>
        <v>nein</v>
      </c>
      <c r="G1637" t="s">
        <v>6362</v>
      </c>
    </row>
    <row r="1638" spans="1:7" hidden="1">
      <c r="A1638" t="s">
        <v>7290</v>
      </c>
      <c r="B1638" t="s">
        <v>7291</v>
      </c>
      <c r="C1638" t="s">
        <v>1732</v>
      </c>
      <c r="D1638" s="12">
        <v>1132</v>
      </c>
      <c r="E1638" t="s">
        <v>4642</v>
      </c>
      <c r="F1638" t="str">
        <f>IF(ISERROR(VLOOKUP(Transaktionen[[#This Row],[Transaktionen]],BTT[Verwendete Transaktion (Pflichtauswahl)],1,FALSE)),"nein","ja")</f>
        <v>nein</v>
      </c>
    </row>
    <row r="1639" spans="1:7" hidden="1">
      <c r="A1639" t="s">
        <v>7292</v>
      </c>
      <c r="B1639" t="s">
        <v>7293</v>
      </c>
      <c r="C1639" t="s">
        <v>1732</v>
      </c>
      <c r="D1639" s="12">
        <v>2574</v>
      </c>
      <c r="E1639" t="s">
        <v>4642</v>
      </c>
      <c r="F1639" t="str">
        <f>IF(ISERROR(VLOOKUP(Transaktionen[[#This Row],[Transaktionen]],BTT[Verwendete Transaktion (Pflichtauswahl)],1,FALSE)),"nein","ja")</f>
        <v>nein</v>
      </c>
      <c r="G1639" t="s">
        <v>6362</v>
      </c>
    </row>
    <row r="1640" spans="1:7">
      <c r="A1640" t="s">
        <v>7294</v>
      </c>
      <c r="B1640" t="s">
        <v>7295</v>
      </c>
      <c r="C1640" t="s">
        <v>1732</v>
      </c>
      <c r="D1640" s="12">
        <v>2</v>
      </c>
      <c r="E1640" t="s">
        <v>4642</v>
      </c>
      <c r="F1640" t="str">
        <f>IF(ISERROR(VLOOKUP(Transaktionen[[#This Row],[Transaktionen]],BTT[Verwendete Transaktion (Pflichtauswahl)],1,FALSE)),"nein","ja")</f>
        <v>nein</v>
      </c>
      <c r="G1640" t="s">
        <v>7285</v>
      </c>
    </row>
    <row r="1641" spans="1:7">
      <c r="A1641" t="s">
        <v>7296</v>
      </c>
      <c r="B1641" t="s">
        <v>7297</v>
      </c>
      <c r="C1641" t="s">
        <v>1732</v>
      </c>
      <c r="D1641" s="12">
        <v>170</v>
      </c>
      <c r="E1641" t="s">
        <v>4642</v>
      </c>
      <c r="F1641" t="str">
        <f>IF(ISERROR(VLOOKUP(Transaktionen[[#This Row],[Transaktionen]],BTT[Verwendete Transaktion (Pflichtauswahl)],1,FALSE)),"nein","ja")</f>
        <v>nein</v>
      </c>
      <c r="G1641" t="s">
        <v>6362</v>
      </c>
    </row>
    <row r="1642" spans="1:7" hidden="1">
      <c r="A1642" t="s">
        <v>7298</v>
      </c>
      <c r="B1642" t="s">
        <v>7299</v>
      </c>
      <c r="C1642" t="s">
        <v>1732</v>
      </c>
      <c r="D1642" s="12">
        <v>1157</v>
      </c>
      <c r="E1642" t="s">
        <v>4642</v>
      </c>
      <c r="F1642" t="str">
        <f>IF(ISERROR(VLOOKUP(Transaktionen[[#This Row],[Transaktionen]],BTT[Verwendete Transaktion (Pflichtauswahl)],1,FALSE)),"nein","ja")</f>
        <v>nein</v>
      </c>
      <c r="G1642" t="s">
        <v>6362</v>
      </c>
    </row>
    <row r="1643" spans="1:7">
      <c r="A1643" t="s">
        <v>7300</v>
      </c>
      <c r="B1643" t="s">
        <v>7301</v>
      </c>
      <c r="C1643" t="s">
        <v>1732</v>
      </c>
      <c r="D1643" s="12">
        <v>6</v>
      </c>
      <c r="E1643" t="s">
        <v>4642</v>
      </c>
      <c r="F1643" t="str">
        <f>IF(ISERROR(VLOOKUP(Transaktionen[[#This Row],[Transaktionen]],BTT[Verwendete Transaktion (Pflichtauswahl)],1,FALSE)),"nein","ja")</f>
        <v>nein</v>
      </c>
      <c r="G1643" t="s">
        <v>6362</v>
      </c>
    </row>
    <row r="1644" spans="1:7" hidden="1">
      <c r="A1644" t="s">
        <v>7302</v>
      </c>
      <c r="B1644" t="s">
        <v>7303</v>
      </c>
      <c r="C1644" t="s">
        <v>1732</v>
      </c>
      <c r="D1644" s="12">
        <v>32</v>
      </c>
      <c r="E1644" t="s">
        <v>4642</v>
      </c>
      <c r="F1644" t="str">
        <f>IF(ISERROR(VLOOKUP(Transaktionen[[#This Row],[Transaktionen]],BTT[Verwendete Transaktion (Pflichtauswahl)],1,FALSE)),"nein","ja")</f>
        <v>nein</v>
      </c>
      <c r="G1644" t="s">
        <v>6362</v>
      </c>
    </row>
    <row r="1645" spans="1:7" hidden="1">
      <c r="A1645" t="s">
        <v>7304</v>
      </c>
      <c r="B1645" t="s">
        <v>7305</v>
      </c>
      <c r="C1645" t="s">
        <v>1732</v>
      </c>
      <c r="D1645" s="12">
        <v>2624</v>
      </c>
      <c r="E1645" t="s">
        <v>4642</v>
      </c>
      <c r="F1645" t="str">
        <f>IF(ISERROR(VLOOKUP(Transaktionen[[#This Row],[Transaktionen]],BTT[Verwendete Transaktion (Pflichtauswahl)],1,FALSE)),"nein","ja")</f>
        <v>nein</v>
      </c>
    </row>
    <row r="1646" spans="1:7">
      <c r="A1646" t="s">
        <v>7306</v>
      </c>
      <c r="B1646" t="s">
        <v>7307</v>
      </c>
      <c r="C1646" t="s">
        <v>1732</v>
      </c>
      <c r="D1646" s="12">
        <v>3</v>
      </c>
      <c r="E1646" t="s">
        <v>4642</v>
      </c>
      <c r="F1646" t="str">
        <f>IF(ISERROR(VLOOKUP(Transaktionen[[#This Row],[Transaktionen]],BTT[Verwendete Transaktion (Pflichtauswahl)],1,FALSE)),"nein","ja")</f>
        <v>nein</v>
      </c>
      <c r="G1646" t="s">
        <v>6362</v>
      </c>
    </row>
    <row r="1647" spans="1:7" hidden="1">
      <c r="A1647" t="s">
        <v>7308</v>
      </c>
      <c r="B1647" t="s">
        <v>7309</v>
      </c>
      <c r="C1647" t="s">
        <v>1732</v>
      </c>
      <c r="D1647" s="12">
        <v>21</v>
      </c>
      <c r="E1647" t="s">
        <v>4642</v>
      </c>
      <c r="F1647" t="str">
        <f>IF(ISERROR(VLOOKUP(Transaktionen[[#This Row],[Transaktionen]],BTT[Verwendete Transaktion (Pflichtauswahl)],1,FALSE)),"nein","ja")</f>
        <v>nein</v>
      </c>
    </row>
    <row r="1648" spans="1:7" hidden="1">
      <c r="A1648" t="s">
        <v>7310</v>
      </c>
      <c r="B1648" t="s">
        <v>7311</v>
      </c>
      <c r="C1648" t="s">
        <v>1732</v>
      </c>
      <c r="D1648" s="12">
        <v>2576</v>
      </c>
      <c r="E1648" t="s">
        <v>4642</v>
      </c>
      <c r="F1648" t="str">
        <f>IF(ISERROR(VLOOKUP(Transaktionen[[#This Row],[Transaktionen]],BTT[Verwendete Transaktion (Pflichtauswahl)],1,FALSE)),"nein","ja")</f>
        <v>nein</v>
      </c>
      <c r="G1648" t="s">
        <v>6362</v>
      </c>
    </row>
    <row r="1649" spans="1:7" hidden="1">
      <c r="A1649" t="s">
        <v>7312</v>
      </c>
      <c r="B1649" t="s">
        <v>7313</v>
      </c>
      <c r="C1649" t="s">
        <v>1732</v>
      </c>
      <c r="D1649" s="12">
        <v>8319</v>
      </c>
      <c r="E1649" t="s">
        <v>4642</v>
      </c>
      <c r="F1649" t="str">
        <f>IF(ISERROR(VLOOKUP(Transaktionen[[#This Row],[Transaktionen]],BTT[Verwendete Transaktion (Pflichtauswahl)],1,FALSE)),"nein","ja")</f>
        <v>nein</v>
      </c>
      <c r="G1649" t="s">
        <v>6362</v>
      </c>
    </row>
    <row r="1650" spans="1:7" hidden="1">
      <c r="A1650" t="s">
        <v>7314</v>
      </c>
      <c r="B1650" t="s">
        <v>7315</v>
      </c>
      <c r="C1650" t="s">
        <v>1732</v>
      </c>
      <c r="D1650" s="12">
        <v>472</v>
      </c>
      <c r="E1650" t="s">
        <v>4642</v>
      </c>
      <c r="F1650" t="str">
        <f>IF(ISERROR(VLOOKUP(Transaktionen[[#This Row],[Transaktionen]],BTT[Verwendete Transaktion (Pflichtauswahl)],1,FALSE)),"nein","ja")</f>
        <v>nein</v>
      </c>
      <c r="G1650" t="s">
        <v>6362</v>
      </c>
    </row>
    <row r="1651" spans="1:7" hidden="1">
      <c r="A1651" t="s">
        <v>7316</v>
      </c>
      <c r="B1651" t="s">
        <v>7317</v>
      </c>
      <c r="C1651" t="s">
        <v>1732</v>
      </c>
      <c r="D1651" s="12">
        <v>24</v>
      </c>
      <c r="E1651" t="s">
        <v>792</v>
      </c>
      <c r="F1651" t="str">
        <f>IF(ISERROR(VLOOKUP(Transaktionen[[#This Row],[Transaktionen]],BTT[Verwendete Transaktion (Pflichtauswahl)],1,FALSE)),"nein","ja")</f>
        <v>nein</v>
      </c>
      <c r="G1651" t="s">
        <v>7285</v>
      </c>
    </row>
    <row r="1652" spans="1:7" hidden="1">
      <c r="A1652" t="s">
        <v>7318</v>
      </c>
      <c r="B1652" t="s">
        <v>7319</v>
      </c>
      <c r="C1652" t="s">
        <v>1732</v>
      </c>
      <c r="D1652" s="12">
        <v>324</v>
      </c>
      <c r="E1652" t="s">
        <v>4642</v>
      </c>
      <c r="F1652" t="str">
        <f>IF(ISERROR(VLOOKUP(Transaktionen[[#This Row],[Transaktionen]],BTT[Verwendete Transaktion (Pflichtauswahl)],1,FALSE)),"nein","ja")</f>
        <v>nein</v>
      </c>
    </row>
    <row r="1653" spans="1:7" hidden="1">
      <c r="A1653" t="s">
        <v>7320</v>
      </c>
      <c r="B1653" t="s">
        <v>7321</v>
      </c>
      <c r="C1653" t="s">
        <v>1732</v>
      </c>
      <c r="D1653" s="12">
        <v>87</v>
      </c>
      <c r="E1653" t="s">
        <v>792</v>
      </c>
      <c r="F1653" t="str">
        <f>IF(ISERROR(VLOOKUP(Transaktionen[[#This Row],[Transaktionen]],BTT[Verwendete Transaktion (Pflichtauswahl)],1,FALSE)),"nein","ja")</f>
        <v>nein</v>
      </c>
      <c r="G1653" t="s">
        <v>7285</v>
      </c>
    </row>
    <row r="1654" spans="1:7" hidden="1">
      <c r="A1654" t="s">
        <v>7322</v>
      </c>
      <c r="B1654" t="s">
        <v>7323</v>
      </c>
      <c r="C1654" t="s">
        <v>1732</v>
      </c>
      <c r="D1654" s="12">
        <v>25956</v>
      </c>
      <c r="E1654" t="s">
        <v>4642</v>
      </c>
      <c r="F1654" t="str">
        <f>IF(ISERROR(VLOOKUP(Transaktionen[[#This Row],[Transaktionen]],BTT[Verwendete Transaktion (Pflichtauswahl)],1,FALSE)),"nein","ja")</f>
        <v>nein</v>
      </c>
    </row>
    <row r="1655" spans="1:7" hidden="1">
      <c r="A1655" t="s">
        <v>7324</v>
      </c>
      <c r="B1655" t="s">
        <v>7325</v>
      </c>
      <c r="C1655" t="s">
        <v>1732</v>
      </c>
      <c r="D1655" s="12">
        <v>1488</v>
      </c>
      <c r="E1655" t="s">
        <v>4642</v>
      </c>
      <c r="F1655" t="str">
        <f>IF(ISERROR(VLOOKUP(Transaktionen[[#This Row],[Transaktionen]],BTT[Verwendete Transaktion (Pflichtauswahl)],1,FALSE)),"nein","ja")</f>
        <v>nein</v>
      </c>
    </row>
    <row r="1656" spans="1:7" hidden="1">
      <c r="A1656" t="s">
        <v>7326</v>
      </c>
      <c r="B1656" t="s">
        <v>7327</v>
      </c>
      <c r="C1656" t="s">
        <v>1732</v>
      </c>
      <c r="D1656" s="12">
        <v>465</v>
      </c>
      <c r="E1656" t="s">
        <v>4642</v>
      </c>
      <c r="F1656" t="str">
        <f>IF(ISERROR(VLOOKUP(Transaktionen[[#This Row],[Transaktionen]],BTT[Verwendete Transaktion (Pflichtauswahl)],1,FALSE)),"nein","ja")</f>
        <v>nein</v>
      </c>
    </row>
    <row r="1657" spans="1:7" hidden="1">
      <c r="A1657" t="s">
        <v>7328</v>
      </c>
      <c r="B1657" t="s">
        <v>7329</v>
      </c>
      <c r="C1657" t="s">
        <v>1732</v>
      </c>
      <c r="D1657" s="12">
        <v>23706</v>
      </c>
      <c r="E1657" t="s">
        <v>4642</v>
      </c>
      <c r="F1657" t="str">
        <f>IF(ISERROR(VLOOKUP(Transaktionen[[#This Row],[Transaktionen]],BTT[Verwendete Transaktion (Pflichtauswahl)],1,FALSE)),"nein","ja")</f>
        <v>nein</v>
      </c>
      <c r="G1657" t="s">
        <v>6362</v>
      </c>
    </row>
    <row r="1658" spans="1:7" hidden="1">
      <c r="A1658" t="s">
        <v>7330</v>
      </c>
      <c r="B1658" t="s">
        <v>7331</v>
      </c>
      <c r="C1658" t="s">
        <v>1732</v>
      </c>
      <c r="D1658" s="12">
        <v>8295</v>
      </c>
      <c r="E1658" t="s">
        <v>4642</v>
      </c>
      <c r="F1658" t="str">
        <f>IF(ISERROR(VLOOKUP(Transaktionen[[#This Row],[Transaktionen]],BTT[Verwendete Transaktion (Pflichtauswahl)],1,FALSE)),"nein","ja")</f>
        <v>nein</v>
      </c>
    </row>
    <row r="1659" spans="1:7" hidden="1">
      <c r="A1659" t="s">
        <v>7332</v>
      </c>
      <c r="B1659" t="s">
        <v>7333</v>
      </c>
      <c r="C1659" t="s">
        <v>1732</v>
      </c>
      <c r="D1659" s="12" t="s">
        <v>792</v>
      </c>
      <c r="E1659" t="s">
        <v>792</v>
      </c>
      <c r="F1659" t="str">
        <f>IF(ISERROR(VLOOKUP(Transaktionen[[#This Row],[Transaktionen]],BTT[Verwendete Transaktion (Pflichtauswahl)],1,FALSE)),"nein","ja")</f>
        <v>nein</v>
      </c>
      <c r="G1659" t="s">
        <v>7285</v>
      </c>
    </row>
    <row r="1660" spans="1:7" hidden="1">
      <c r="A1660" t="s">
        <v>7334</v>
      </c>
      <c r="B1660" t="s">
        <v>7335</v>
      </c>
      <c r="C1660" t="s">
        <v>1732</v>
      </c>
      <c r="D1660" s="12" t="s">
        <v>792</v>
      </c>
      <c r="E1660" t="s">
        <v>792</v>
      </c>
      <c r="F1660" t="str">
        <f>IF(ISERROR(VLOOKUP(Transaktionen[[#This Row],[Transaktionen]],BTT[Verwendete Transaktion (Pflichtauswahl)],1,FALSE)),"nein","ja")</f>
        <v>nein</v>
      </c>
      <c r="G1660" t="s">
        <v>7336</v>
      </c>
    </row>
    <row r="1661" spans="1:7" hidden="1">
      <c r="A1661" t="s">
        <v>7337</v>
      </c>
      <c r="B1661" t="s">
        <v>7338</v>
      </c>
      <c r="C1661" t="s">
        <v>1732</v>
      </c>
      <c r="D1661" s="12">
        <v>1296</v>
      </c>
      <c r="E1661" t="s">
        <v>4642</v>
      </c>
      <c r="F1661" t="str">
        <f>IF(ISERROR(VLOOKUP(Transaktionen[[#This Row],[Transaktionen]],BTT[Verwendete Transaktion (Pflichtauswahl)],1,FALSE)),"nein","ja")</f>
        <v>nein</v>
      </c>
    </row>
    <row r="1662" spans="1:7">
      <c r="A1662" t="s">
        <v>7339</v>
      </c>
      <c r="B1662" t="s">
        <v>7340</v>
      </c>
      <c r="C1662" t="s">
        <v>1732</v>
      </c>
      <c r="D1662" s="12">
        <v>2</v>
      </c>
      <c r="E1662" t="s">
        <v>792</v>
      </c>
      <c r="F1662" t="str">
        <f>IF(ISERROR(VLOOKUP(Transaktionen[[#This Row],[Transaktionen]],BTT[Verwendete Transaktion (Pflichtauswahl)],1,FALSE)),"nein","ja")</f>
        <v>nein</v>
      </c>
    </row>
    <row r="1663" spans="1:7" hidden="1">
      <c r="A1663" t="s">
        <v>7341</v>
      </c>
      <c r="B1663" t="s">
        <v>7342</v>
      </c>
      <c r="C1663" t="s">
        <v>1732</v>
      </c>
      <c r="D1663" s="12" t="s">
        <v>792</v>
      </c>
      <c r="E1663" t="s">
        <v>792</v>
      </c>
      <c r="F1663" t="str">
        <f>IF(ISERROR(VLOOKUP(Transaktionen[[#This Row],[Transaktionen]],BTT[Verwendete Transaktion (Pflichtauswahl)],1,FALSE)),"nein","ja")</f>
        <v>nein</v>
      </c>
      <c r="G1663" t="s">
        <v>7343</v>
      </c>
    </row>
    <row r="1664" spans="1:7" hidden="1">
      <c r="A1664" t="s">
        <v>7344</v>
      </c>
      <c r="B1664" t="s">
        <v>7345</v>
      </c>
      <c r="C1664" t="s">
        <v>1732</v>
      </c>
      <c r="D1664" s="12">
        <v>11</v>
      </c>
      <c r="E1664" t="s">
        <v>4642</v>
      </c>
      <c r="F1664" t="str">
        <f>IF(ISERROR(VLOOKUP(Transaktionen[[#This Row],[Transaktionen]],BTT[Verwendete Transaktion (Pflichtauswahl)],1,FALSE)),"nein","ja")</f>
        <v>nein</v>
      </c>
      <c r="G1664" t="s">
        <v>7346</v>
      </c>
    </row>
    <row r="1665" spans="1:7" hidden="1">
      <c r="A1665" t="s">
        <v>7347</v>
      </c>
      <c r="B1665" t="s">
        <v>7348</v>
      </c>
      <c r="C1665" t="s">
        <v>1732</v>
      </c>
      <c r="D1665" s="12">
        <v>34</v>
      </c>
      <c r="E1665" t="s">
        <v>4642</v>
      </c>
      <c r="F1665" t="str">
        <f>IF(ISERROR(VLOOKUP(Transaktionen[[#This Row],[Transaktionen]],BTT[Verwendete Transaktion (Pflichtauswahl)],1,FALSE)),"nein","ja")</f>
        <v>nein</v>
      </c>
      <c r="G1665" t="s">
        <v>7349</v>
      </c>
    </row>
    <row r="1666" spans="1:7" hidden="1">
      <c r="A1666" t="s">
        <v>7350</v>
      </c>
      <c r="B1666" t="s">
        <v>7351</v>
      </c>
      <c r="C1666" t="s">
        <v>1732</v>
      </c>
      <c r="D1666" s="12">
        <v>72</v>
      </c>
      <c r="E1666" t="s">
        <v>4642</v>
      </c>
      <c r="F1666" t="str">
        <f>IF(ISERROR(VLOOKUP(Transaktionen[[#This Row],[Transaktionen]],BTT[Verwendete Transaktion (Pflichtauswahl)],1,FALSE)),"nein","ja")</f>
        <v>nein</v>
      </c>
      <c r="G1666" t="s">
        <v>7349</v>
      </c>
    </row>
    <row r="1667" spans="1:7">
      <c r="A1667" t="s">
        <v>7352</v>
      </c>
      <c r="B1667" t="s">
        <v>7353</v>
      </c>
      <c r="C1667" t="s">
        <v>1732</v>
      </c>
      <c r="D1667" s="12">
        <v>9</v>
      </c>
      <c r="E1667" t="s">
        <v>792</v>
      </c>
      <c r="F1667" t="str">
        <f>IF(ISERROR(VLOOKUP(Transaktionen[[#This Row],[Transaktionen]],BTT[Verwendete Transaktion (Pflichtauswahl)],1,FALSE)),"nein","ja")</f>
        <v>nein</v>
      </c>
      <c r="G1667" t="s">
        <v>891</v>
      </c>
    </row>
    <row r="1668" spans="1:7" hidden="1">
      <c r="A1668" t="s">
        <v>1741</v>
      </c>
      <c r="B1668" t="s">
        <v>1740</v>
      </c>
      <c r="C1668" t="s">
        <v>1144</v>
      </c>
      <c r="D1668" s="12">
        <v>30755</v>
      </c>
      <c r="E1668" t="s">
        <v>4642</v>
      </c>
      <c r="F1668" t="str">
        <f>IF(ISERROR(VLOOKUP(Transaktionen[[#This Row],[Transaktionen]],BTT[Verwendete Transaktion (Pflichtauswahl)],1,FALSE)),"nein","ja")</f>
        <v>ja</v>
      </c>
    </row>
    <row r="1669" spans="1:7" hidden="1">
      <c r="A1669" t="s">
        <v>7354</v>
      </c>
      <c r="B1669" t="s">
        <v>7355</v>
      </c>
      <c r="C1669" t="s">
        <v>1144</v>
      </c>
      <c r="D1669" s="12" t="s">
        <v>792</v>
      </c>
      <c r="E1669" t="s">
        <v>792</v>
      </c>
      <c r="F1669" t="str">
        <f>IF(ISERROR(VLOOKUP(Transaktionen[[#This Row],[Transaktionen]],BTT[Verwendete Transaktion (Pflichtauswahl)],1,FALSE)),"nein","ja")</f>
        <v>nein</v>
      </c>
      <c r="G1669" t="s">
        <v>4654</v>
      </c>
    </row>
    <row r="1670" spans="1:7" hidden="1">
      <c r="A1670" t="s">
        <v>7356</v>
      </c>
      <c r="B1670" t="s">
        <v>7357</v>
      </c>
      <c r="C1670" t="s">
        <v>1144</v>
      </c>
      <c r="D1670" s="12" t="s">
        <v>792</v>
      </c>
      <c r="E1670" t="s">
        <v>792</v>
      </c>
      <c r="F1670" t="str">
        <f>IF(ISERROR(VLOOKUP(Transaktionen[[#This Row],[Transaktionen]],BTT[Verwendete Transaktion (Pflichtauswahl)],1,FALSE)),"nein","ja")</f>
        <v>nein</v>
      </c>
      <c r="G1670" t="s">
        <v>4654</v>
      </c>
    </row>
    <row r="1671" spans="1:7" hidden="1">
      <c r="A1671" t="s">
        <v>1748</v>
      </c>
      <c r="B1671" t="s">
        <v>5510</v>
      </c>
      <c r="C1671" t="s">
        <v>1144</v>
      </c>
      <c r="D1671" s="12">
        <v>151</v>
      </c>
      <c r="E1671" t="s">
        <v>4642</v>
      </c>
      <c r="F1671" t="str">
        <f>IF(ISERROR(VLOOKUP(Transaktionen[[#This Row],[Transaktionen]],BTT[Verwendete Transaktion (Pflichtauswahl)],1,FALSE)),"nein","ja")</f>
        <v>ja</v>
      </c>
    </row>
    <row r="1672" spans="1:7" hidden="1">
      <c r="A1672" t="s">
        <v>1751</v>
      </c>
      <c r="B1672" t="s">
        <v>7358</v>
      </c>
      <c r="C1672" t="s">
        <v>1144</v>
      </c>
      <c r="D1672" s="12">
        <v>239</v>
      </c>
      <c r="E1672" t="s">
        <v>4642</v>
      </c>
      <c r="F1672" t="str">
        <f>IF(ISERROR(VLOOKUP(Transaktionen[[#This Row],[Transaktionen]],BTT[Verwendete Transaktion (Pflichtauswahl)],1,FALSE)),"nein","ja")</f>
        <v>ja</v>
      </c>
    </row>
    <row r="1673" spans="1:7" hidden="1">
      <c r="A1673" t="s">
        <v>1754</v>
      </c>
      <c r="B1673" t="s">
        <v>5512</v>
      </c>
      <c r="C1673" t="s">
        <v>5</v>
      </c>
      <c r="D1673" s="12">
        <v>781994</v>
      </c>
      <c r="E1673" t="s">
        <v>4642</v>
      </c>
      <c r="F1673" t="str">
        <f>IF(ISERROR(VLOOKUP(Transaktionen[[#This Row],[Transaktionen]],BTT[Verwendete Transaktion (Pflichtauswahl)],1,FALSE)),"nein","ja")</f>
        <v>ja</v>
      </c>
    </row>
    <row r="1674" spans="1:7" hidden="1">
      <c r="A1674" t="s">
        <v>7359</v>
      </c>
      <c r="B1674" t="s">
        <v>5512</v>
      </c>
      <c r="C1674" t="s">
        <v>5</v>
      </c>
      <c r="D1674" s="12" t="s">
        <v>792</v>
      </c>
      <c r="E1674" t="s">
        <v>792</v>
      </c>
      <c r="F1674" t="str">
        <f>IF(ISERROR(VLOOKUP(Transaktionen[[#This Row],[Transaktionen]],BTT[Verwendete Transaktion (Pflichtauswahl)],1,FALSE)),"nein","ja")</f>
        <v>nein</v>
      </c>
      <c r="G1674" t="s">
        <v>4654</v>
      </c>
    </row>
    <row r="1675" spans="1:7" hidden="1">
      <c r="A1675" t="s">
        <v>1758</v>
      </c>
      <c r="B1675" t="s">
        <v>7360</v>
      </c>
      <c r="C1675" t="s">
        <v>1144</v>
      </c>
      <c r="D1675" s="12">
        <v>3856</v>
      </c>
      <c r="E1675" t="s">
        <v>4642</v>
      </c>
      <c r="F1675" t="str">
        <f>IF(ISERROR(VLOOKUP(Transaktionen[[#This Row],[Transaktionen]],BTT[Verwendete Transaktion (Pflichtauswahl)],1,FALSE)),"nein","ja")</f>
        <v>ja</v>
      </c>
    </row>
    <row r="1676" spans="1:7" hidden="1">
      <c r="A1676" t="s">
        <v>7361</v>
      </c>
      <c r="B1676" t="s">
        <v>7362</v>
      </c>
      <c r="C1676" t="s">
        <v>1144</v>
      </c>
      <c r="D1676" s="12" t="s">
        <v>792</v>
      </c>
      <c r="E1676" t="s">
        <v>792</v>
      </c>
      <c r="F1676" t="str">
        <f>IF(ISERROR(VLOOKUP(Transaktionen[[#This Row],[Transaktionen]],BTT[Verwendete Transaktion (Pflichtauswahl)],1,FALSE)),"nein","ja")</f>
        <v>nein</v>
      </c>
      <c r="G1676" t="s">
        <v>4654</v>
      </c>
    </row>
    <row r="1677" spans="1:7" hidden="1">
      <c r="A1677" t="s">
        <v>7363</v>
      </c>
      <c r="B1677" t="s">
        <v>7364</v>
      </c>
      <c r="C1677" t="s">
        <v>3227</v>
      </c>
      <c r="D1677" s="12">
        <v>53</v>
      </c>
      <c r="E1677" t="s">
        <v>4642</v>
      </c>
      <c r="F1677" t="str">
        <f>IF(ISERROR(VLOOKUP(Transaktionen[[#This Row],[Transaktionen]],BTT[Verwendete Transaktion (Pflichtauswahl)],1,FALSE)),"nein","ja")</f>
        <v>nein</v>
      </c>
    </row>
    <row r="1678" spans="1:7" hidden="1">
      <c r="A1678" t="s">
        <v>7365</v>
      </c>
      <c r="B1678" t="s">
        <v>7366</v>
      </c>
      <c r="C1678" t="s">
        <v>3227</v>
      </c>
      <c r="D1678" s="12">
        <v>21</v>
      </c>
      <c r="E1678" t="s">
        <v>792</v>
      </c>
      <c r="F1678" t="str">
        <f>IF(ISERROR(VLOOKUP(Transaktionen[[#This Row],[Transaktionen]],BTT[Verwendete Transaktion (Pflichtauswahl)],1,FALSE)),"nein","ja")</f>
        <v>nein</v>
      </c>
    </row>
    <row r="1679" spans="1:7" hidden="1">
      <c r="A1679" t="s">
        <v>7367</v>
      </c>
      <c r="B1679" t="s">
        <v>7368</v>
      </c>
      <c r="C1679" t="s">
        <v>3227</v>
      </c>
      <c r="D1679" s="12">
        <v>67930</v>
      </c>
      <c r="E1679" t="s">
        <v>4642</v>
      </c>
      <c r="F1679" t="str">
        <f>IF(ISERROR(VLOOKUP(Transaktionen[[#This Row],[Transaktionen]],BTT[Verwendete Transaktion (Pflichtauswahl)],1,FALSE)),"nein","ja")</f>
        <v>nein</v>
      </c>
    </row>
    <row r="1680" spans="1:7" hidden="1">
      <c r="A1680" t="s">
        <v>7369</v>
      </c>
      <c r="B1680" t="s">
        <v>7370</v>
      </c>
      <c r="C1680" t="s">
        <v>3227</v>
      </c>
      <c r="D1680" s="12">
        <v>66</v>
      </c>
      <c r="E1680" t="s">
        <v>4642</v>
      </c>
      <c r="F1680" t="str">
        <f>IF(ISERROR(VLOOKUP(Transaktionen[[#This Row],[Transaktionen]],BTT[Verwendete Transaktion (Pflichtauswahl)],1,FALSE)),"nein","ja")</f>
        <v>nein</v>
      </c>
    </row>
    <row r="1681" spans="1:7" hidden="1">
      <c r="A1681" t="s">
        <v>7371</v>
      </c>
      <c r="B1681" t="s">
        <v>7372</v>
      </c>
      <c r="C1681" t="s">
        <v>3227</v>
      </c>
      <c r="D1681" s="12">
        <v>1672</v>
      </c>
      <c r="E1681" t="s">
        <v>4642</v>
      </c>
      <c r="F1681" t="str">
        <f>IF(ISERROR(VLOOKUP(Transaktionen[[#This Row],[Transaktionen]],BTT[Verwendete Transaktion (Pflichtauswahl)],1,FALSE)),"nein","ja")</f>
        <v>nein</v>
      </c>
    </row>
    <row r="1682" spans="1:7" hidden="1">
      <c r="A1682" t="s">
        <v>1760</v>
      </c>
      <c r="B1682" t="s">
        <v>7081</v>
      </c>
      <c r="C1682" t="s">
        <v>1144</v>
      </c>
      <c r="D1682" s="12">
        <v>6</v>
      </c>
      <c r="E1682" t="s">
        <v>4642</v>
      </c>
      <c r="F1682" t="str">
        <f>IF(ISERROR(VLOOKUP(Transaktionen[[#This Row],[Transaktionen]],BTT[Verwendete Transaktion (Pflichtauswahl)],1,FALSE)),"nein","ja")</f>
        <v>ja</v>
      </c>
    </row>
    <row r="1683" spans="1:7" hidden="1">
      <c r="A1683" t="s">
        <v>1762</v>
      </c>
      <c r="B1683" t="s">
        <v>7373</v>
      </c>
      <c r="C1683" t="s">
        <v>1144</v>
      </c>
      <c r="D1683" s="12">
        <v>34</v>
      </c>
      <c r="E1683" t="s">
        <v>4642</v>
      </c>
      <c r="F1683" t="str">
        <f>IF(ISERROR(VLOOKUP(Transaktionen[[#This Row],[Transaktionen]],BTT[Verwendete Transaktion (Pflichtauswahl)],1,FALSE)),"nein","ja")</f>
        <v>ja</v>
      </c>
    </row>
    <row r="1684" spans="1:7" hidden="1">
      <c r="A1684" t="s">
        <v>1764</v>
      </c>
      <c r="B1684" t="s">
        <v>7374</v>
      </c>
      <c r="C1684" t="s">
        <v>1144</v>
      </c>
      <c r="D1684" s="12">
        <v>751</v>
      </c>
      <c r="E1684" t="s">
        <v>4642</v>
      </c>
      <c r="F1684" t="str">
        <f>IF(ISERROR(VLOOKUP(Transaktionen[[#This Row],[Transaktionen]],BTT[Verwendete Transaktion (Pflichtauswahl)],1,FALSE)),"nein","ja")</f>
        <v>ja</v>
      </c>
    </row>
    <row r="1685" spans="1:7" hidden="1">
      <c r="A1685" t="s">
        <v>7375</v>
      </c>
      <c r="B1685" t="s">
        <v>7376</v>
      </c>
      <c r="C1685" t="s">
        <v>1144</v>
      </c>
      <c r="D1685" s="12" t="s">
        <v>792</v>
      </c>
      <c r="E1685" t="s">
        <v>792</v>
      </c>
      <c r="F1685" t="str">
        <f>IF(ISERROR(VLOOKUP(Transaktionen[[#This Row],[Transaktionen]],BTT[Verwendete Transaktion (Pflichtauswahl)],1,FALSE)),"nein","ja")</f>
        <v>nein</v>
      </c>
      <c r="G1685" t="s">
        <v>4654</v>
      </c>
    </row>
    <row r="1686" spans="1:7" hidden="1">
      <c r="A1686" t="s">
        <v>1767</v>
      </c>
      <c r="B1686" t="s">
        <v>7377</v>
      </c>
      <c r="C1686" t="s">
        <v>1144</v>
      </c>
      <c r="D1686" s="12">
        <v>10</v>
      </c>
      <c r="E1686" t="s">
        <v>792</v>
      </c>
      <c r="F1686" t="str">
        <f>IF(ISERROR(VLOOKUP(Transaktionen[[#This Row],[Transaktionen]],BTT[Verwendete Transaktion (Pflichtauswahl)],1,FALSE)),"nein","ja")</f>
        <v>ja</v>
      </c>
    </row>
    <row r="1687" spans="1:7" hidden="1">
      <c r="A1687" t="s">
        <v>1769</v>
      </c>
      <c r="B1687" t="s">
        <v>7378</v>
      </c>
      <c r="C1687" t="s">
        <v>1144</v>
      </c>
      <c r="D1687" s="12">
        <v>4481</v>
      </c>
      <c r="E1687" t="s">
        <v>4642</v>
      </c>
      <c r="F1687" t="str">
        <f>IF(ISERROR(VLOOKUP(Transaktionen[[#This Row],[Transaktionen]],BTT[Verwendete Transaktion (Pflichtauswahl)],1,FALSE)),"nein","ja")</f>
        <v>ja</v>
      </c>
    </row>
    <row r="1688" spans="1:7" hidden="1">
      <c r="A1688" t="s">
        <v>7379</v>
      </c>
      <c r="B1688" t="s">
        <v>7380</v>
      </c>
      <c r="C1688" t="s">
        <v>1144</v>
      </c>
      <c r="D1688" s="12" t="s">
        <v>792</v>
      </c>
      <c r="E1688" t="s">
        <v>792</v>
      </c>
      <c r="F1688" t="str">
        <f>IF(ISERROR(VLOOKUP(Transaktionen[[#This Row],[Transaktionen]],BTT[Verwendete Transaktion (Pflichtauswahl)],1,FALSE)),"nein","ja")</f>
        <v>nein</v>
      </c>
      <c r="G1688" t="s">
        <v>4654</v>
      </c>
    </row>
    <row r="1689" spans="1:7" hidden="1">
      <c r="A1689" t="s">
        <v>1772</v>
      </c>
      <c r="B1689" t="s">
        <v>7381</v>
      </c>
      <c r="C1689" t="s">
        <v>1144</v>
      </c>
      <c r="D1689" s="12">
        <v>24</v>
      </c>
      <c r="E1689" t="s">
        <v>792</v>
      </c>
      <c r="F1689" t="str">
        <f>IF(ISERROR(VLOOKUP(Transaktionen[[#This Row],[Transaktionen]],BTT[Verwendete Transaktion (Pflichtauswahl)],1,FALSE)),"nein","ja")</f>
        <v>ja</v>
      </c>
    </row>
    <row r="1690" spans="1:7" hidden="1">
      <c r="A1690" t="s">
        <v>7382</v>
      </c>
      <c r="B1690" t="s">
        <v>7383</v>
      </c>
      <c r="C1690" t="s">
        <v>3227</v>
      </c>
      <c r="D1690" s="12">
        <v>822</v>
      </c>
      <c r="E1690" t="s">
        <v>4642</v>
      </c>
      <c r="F1690" t="str">
        <f>IF(ISERROR(VLOOKUP(Transaktionen[[#This Row],[Transaktionen]],BTT[Verwendete Transaktion (Pflichtauswahl)],1,FALSE)),"nein","ja")</f>
        <v>nein</v>
      </c>
    </row>
    <row r="1691" spans="1:7" hidden="1">
      <c r="A1691" t="s">
        <v>7384</v>
      </c>
      <c r="B1691" t="s">
        <v>7385</v>
      </c>
      <c r="C1691" t="s">
        <v>3227</v>
      </c>
      <c r="D1691" s="12">
        <v>84</v>
      </c>
      <c r="E1691" t="s">
        <v>792</v>
      </c>
      <c r="F1691" t="str">
        <f>IF(ISERROR(VLOOKUP(Transaktionen[[#This Row],[Transaktionen]],BTT[Verwendete Transaktion (Pflichtauswahl)],1,FALSE)),"nein","ja")</f>
        <v>nein</v>
      </c>
    </row>
    <row r="1692" spans="1:7" hidden="1">
      <c r="A1692" t="s">
        <v>7386</v>
      </c>
      <c r="B1692" t="s">
        <v>5320</v>
      </c>
      <c r="C1692" t="s">
        <v>3227</v>
      </c>
      <c r="D1692" s="12">
        <v>6</v>
      </c>
      <c r="E1692" t="s">
        <v>792</v>
      </c>
      <c r="F1692" t="str">
        <f>IF(ISERROR(VLOOKUP(Transaktionen[[#This Row],[Transaktionen]],BTT[Verwendete Transaktion (Pflichtauswahl)],1,FALSE)),"nein","ja")</f>
        <v>nein</v>
      </c>
    </row>
    <row r="1693" spans="1:7" hidden="1">
      <c r="A1693" t="s">
        <v>7387</v>
      </c>
      <c r="B1693" t="s">
        <v>7388</v>
      </c>
      <c r="C1693" t="s">
        <v>3227</v>
      </c>
      <c r="D1693" s="12" t="s">
        <v>792</v>
      </c>
      <c r="E1693" t="s">
        <v>792</v>
      </c>
      <c r="F1693" t="str">
        <f>IF(ISERROR(VLOOKUP(Transaktionen[[#This Row],[Transaktionen]],BTT[Verwendete Transaktion (Pflichtauswahl)],1,FALSE)),"nein","ja")</f>
        <v>nein</v>
      </c>
      <c r="G1693" t="s">
        <v>4654</v>
      </c>
    </row>
    <row r="1694" spans="1:7" hidden="1">
      <c r="A1694" t="s">
        <v>7389</v>
      </c>
      <c r="B1694" t="s">
        <v>7390</v>
      </c>
      <c r="C1694" t="s">
        <v>3227</v>
      </c>
      <c r="D1694" s="12">
        <v>30</v>
      </c>
      <c r="E1694" t="s">
        <v>4642</v>
      </c>
      <c r="F1694" t="str">
        <f>IF(ISERROR(VLOOKUP(Transaktionen[[#This Row],[Transaktionen]],BTT[Verwendete Transaktion (Pflichtauswahl)],1,FALSE)),"nein","ja")</f>
        <v>nein</v>
      </c>
    </row>
    <row r="1695" spans="1:7" hidden="1">
      <c r="A1695" t="s">
        <v>7391</v>
      </c>
      <c r="B1695" t="s">
        <v>7392</v>
      </c>
      <c r="C1695" t="s">
        <v>3227</v>
      </c>
      <c r="D1695" s="12">
        <v>6</v>
      </c>
      <c r="E1695" t="s">
        <v>792</v>
      </c>
      <c r="F1695" t="str">
        <f>IF(ISERROR(VLOOKUP(Transaktionen[[#This Row],[Transaktionen]],BTT[Verwendete Transaktion (Pflichtauswahl)],1,FALSE)),"nein","ja")</f>
        <v>nein</v>
      </c>
    </row>
    <row r="1696" spans="1:7" hidden="1">
      <c r="A1696" t="s">
        <v>7393</v>
      </c>
      <c r="B1696" t="s">
        <v>7394</v>
      </c>
      <c r="C1696" t="s">
        <v>3227</v>
      </c>
      <c r="D1696" s="12">
        <v>264</v>
      </c>
      <c r="E1696" t="s">
        <v>792</v>
      </c>
      <c r="F1696" t="str">
        <f>IF(ISERROR(VLOOKUP(Transaktionen[[#This Row],[Transaktionen]],BTT[Verwendete Transaktion (Pflichtauswahl)],1,FALSE)),"nein","ja")</f>
        <v>nein</v>
      </c>
    </row>
    <row r="1697" spans="1:7" hidden="1">
      <c r="A1697" t="s">
        <v>7395</v>
      </c>
      <c r="B1697" t="s">
        <v>7396</v>
      </c>
      <c r="C1697" t="s">
        <v>3227</v>
      </c>
      <c r="D1697" s="12">
        <v>1428</v>
      </c>
      <c r="E1697" t="s">
        <v>4642</v>
      </c>
      <c r="F1697" t="str">
        <f>IF(ISERROR(VLOOKUP(Transaktionen[[#This Row],[Transaktionen]],BTT[Verwendete Transaktion (Pflichtauswahl)],1,FALSE)),"nein","ja")</f>
        <v>nein</v>
      </c>
    </row>
    <row r="1698" spans="1:7" hidden="1">
      <c r="A1698" t="s">
        <v>7397</v>
      </c>
      <c r="B1698" t="s">
        <v>7398</v>
      </c>
      <c r="C1698" t="s">
        <v>3227</v>
      </c>
      <c r="D1698" s="12">
        <v>18</v>
      </c>
      <c r="E1698" t="s">
        <v>792</v>
      </c>
      <c r="F1698" t="str">
        <f>IF(ISERROR(VLOOKUP(Transaktionen[[#This Row],[Transaktionen]],BTT[Verwendete Transaktion (Pflichtauswahl)],1,FALSE)),"nein","ja")</f>
        <v>nein</v>
      </c>
    </row>
    <row r="1699" spans="1:7" hidden="1">
      <c r="A1699" t="s">
        <v>7399</v>
      </c>
      <c r="B1699" t="s">
        <v>7400</v>
      </c>
      <c r="C1699" t="s">
        <v>3227</v>
      </c>
      <c r="D1699" s="12">
        <v>1116</v>
      </c>
      <c r="E1699" t="s">
        <v>792</v>
      </c>
      <c r="F1699" t="str">
        <f>IF(ISERROR(VLOOKUP(Transaktionen[[#This Row],[Transaktionen]],BTT[Verwendete Transaktion (Pflichtauswahl)],1,FALSE)),"nein","ja")</f>
        <v>nein</v>
      </c>
    </row>
    <row r="1700" spans="1:7" hidden="1">
      <c r="A1700" t="s">
        <v>7401</v>
      </c>
      <c r="B1700" t="s">
        <v>7402</v>
      </c>
      <c r="C1700" t="s">
        <v>3227</v>
      </c>
      <c r="D1700" s="12">
        <v>102</v>
      </c>
      <c r="E1700" t="s">
        <v>792</v>
      </c>
      <c r="F1700" t="str">
        <f>IF(ISERROR(VLOOKUP(Transaktionen[[#This Row],[Transaktionen]],BTT[Verwendete Transaktion (Pflichtauswahl)],1,FALSE)),"nein","ja")</f>
        <v>nein</v>
      </c>
    </row>
    <row r="1701" spans="1:7" hidden="1">
      <c r="A1701" t="s">
        <v>7403</v>
      </c>
      <c r="B1701" t="s">
        <v>7404</v>
      </c>
      <c r="C1701" t="s">
        <v>3227</v>
      </c>
      <c r="D1701" s="12">
        <v>702</v>
      </c>
      <c r="E1701" t="s">
        <v>792</v>
      </c>
      <c r="F1701" t="str">
        <f>IF(ISERROR(VLOOKUP(Transaktionen[[#This Row],[Transaktionen]],BTT[Verwendete Transaktion (Pflichtauswahl)],1,FALSE)),"nein","ja")</f>
        <v>nein</v>
      </c>
    </row>
    <row r="1702" spans="1:7" hidden="1">
      <c r="A1702" t="s">
        <v>7405</v>
      </c>
      <c r="B1702" t="s">
        <v>7406</v>
      </c>
      <c r="C1702" t="s">
        <v>3227</v>
      </c>
      <c r="D1702" s="12">
        <v>306</v>
      </c>
      <c r="E1702" t="s">
        <v>4642</v>
      </c>
      <c r="F1702" t="str">
        <f>IF(ISERROR(VLOOKUP(Transaktionen[[#This Row],[Transaktionen]],BTT[Verwendete Transaktion (Pflichtauswahl)],1,FALSE)),"nein","ja")</f>
        <v>nein</v>
      </c>
    </row>
    <row r="1703" spans="1:7" hidden="1">
      <c r="A1703" t="s">
        <v>7407</v>
      </c>
      <c r="B1703" t="s">
        <v>7408</v>
      </c>
      <c r="C1703" t="s">
        <v>3227</v>
      </c>
      <c r="D1703" s="12">
        <v>12</v>
      </c>
      <c r="E1703" t="s">
        <v>792</v>
      </c>
      <c r="F1703" t="str">
        <f>IF(ISERROR(VLOOKUP(Transaktionen[[#This Row],[Transaktionen]],BTT[Verwendete Transaktion (Pflichtauswahl)],1,FALSE)),"nein","ja")</f>
        <v>nein</v>
      </c>
    </row>
    <row r="1704" spans="1:7" hidden="1">
      <c r="A1704" t="s">
        <v>7409</v>
      </c>
      <c r="B1704" t="s">
        <v>7410</v>
      </c>
      <c r="C1704" t="s">
        <v>3227</v>
      </c>
      <c r="D1704" s="12">
        <v>132</v>
      </c>
      <c r="E1704" t="s">
        <v>792</v>
      </c>
      <c r="F1704" t="str">
        <f>IF(ISERROR(VLOOKUP(Transaktionen[[#This Row],[Transaktionen]],BTT[Verwendete Transaktion (Pflichtauswahl)],1,FALSE)),"nein","ja")</f>
        <v>nein</v>
      </c>
    </row>
    <row r="1705" spans="1:7" hidden="1">
      <c r="A1705" t="s">
        <v>7411</v>
      </c>
      <c r="B1705" t="s">
        <v>7412</v>
      </c>
      <c r="C1705" t="s">
        <v>3227</v>
      </c>
      <c r="D1705" s="12">
        <v>6</v>
      </c>
      <c r="E1705" t="s">
        <v>792</v>
      </c>
      <c r="F1705" t="str">
        <f>IF(ISERROR(VLOOKUP(Transaktionen[[#This Row],[Transaktionen]],BTT[Verwendete Transaktion (Pflichtauswahl)],1,FALSE)),"nein","ja")</f>
        <v>nein</v>
      </c>
    </row>
    <row r="1706" spans="1:7" hidden="1">
      <c r="A1706" t="s">
        <v>7413</v>
      </c>
      <c r="B1706" t="s">
        <v>7414</v>
      </c>
      <c r="C1706" t="s">
        <v>3227</v>
      </c>
      <c r="D1706" s="12">
        <v>312</v>
      </c>
      <c r="E1706" t="s">
        <v>792</v>
      </c>
      <c r="F1706" t="str">
        <f>IF(ISERROR(VLOOKUP(Transaktionen[[#This Row],[Transaktionen]],BTT[Verwendete Transaktion (Pflichtauswahl)],1,FALSE)),"nein","ja")</f>
        <v>nein</v>
      </c>
    </row>
    <row r="1707" spans="1:7" hidden="1">
      <c r="A1707" t="s">
        <v>7415</v>
      </c>
      <c r="B1707" t="s">
        <v>7416</v>
      </c>
      <c r="C1707" t="s">
        <v>3227</v>
      </c>
      <c r="D1707" s="12">
        <v>18</v>
      </c>
      <c r="E1707" t="s">
        <v>792</v>
      </c>
      <c r="F1707" t="str">
        <f>IF(ISERROR(VLOOKUP(Transaktionen[[#This Row],[Transaktionen]],BTT[Verwendete Transaktion (Pflichtauswahl)],1,FALSE)),"nein","ja")</f>
        <v>nein</v>
      </c>
    </row>
    <row r="1708" spans="1:7" hidden="1">
      <c r="A1708" t="s">
        <v>7417</v>
      </c>
      <c r="B1708" t="s">
        <v>7418</v>
      </c>
      <c r="C1708" t="s">
        <v>3227</v>
      </c>
      <c r="D1708" s="12">
        <v>30</v>
      </c>
      <c r="E1708" t="s">
        <v>792</v>
      </c>
      <c r="F1708" t="str">
        <f>IF(ISERROR(VLOOKUP(Transaktionen[[#This Row],[Transaktionen]],BTT[Verwendete Transaktion (Pflichtauswahl)],1,FALSE)),"nein","ja")</f>
        <v>nein</v>
      </c>
    </row>
    <row r="1709" spans="1:7" hidden="1">
      <c r="A1709" t="s">
        <v>7419</v>
      </c>
      <c r="B1709" t="s">
        <v>7420</v>
      </c>
      <c r="C1709" t="s">
        <v>220</v>
      </c>
      <c r="D1709" s="12">
        <v>2309</v>
      </c>
      <c r="E1709" t="s">
        <v>4642</v>
      </c>
      <c r="F1709" t="str">
        <f>IF(ISERROR(VLOOKUP(Transaktionen[[#This Row],[Transaktionen]],BTT[Verwendete Transaktion (Pflichtauswahl)],1,FALSE)),"nein","ja")</f>
        <v>nein</v>
      </c>
    </row>
    <row r="1710" spans="1:7" hidden="1">
      <c r="A1710" t="s">
        <v>1774</v>
      </c>
      <c r="B1710" t="s">
        <v>7421</v>
      </c>
      <c r="C1710" t="s">
        <v>5</v>
      </c>
      <c r="D1710" s="12">
        <v>8</v>
      </c>
      <c r="E1710" t="s">
        <v>4642</v>
      </c>
      <c r="F1710" t="str">
        <f>IF(ISERROR(VLOOKUP(Transaktionen[[#This Row],[Transaktionen]],BTT[Verwendete Transaktion (Pflichtauswahl)],1,FALSE)),"nein","ja")</f>
        <v>ja</v>
      </c>
    </row>
    <row r="1711" spans="1:7" hidden="1">
      <c r="A1711" t="s">
        <v>7422</v>
      </c>
      <c r="B1711" t="s">
        <v>7423</v>
      </c>
      <c r="C1711" t="s">
        <v>5</v>
      </c>
      <c r="D1711" s="12" t="s">
        <v>792</v>
      </c>
      <c r="E1711" t="s">
        <v>792</v>
      </c>
      <c r="F1711" t="str">
        <f>IF(ISERROR(VLOOKUP(Transaktionen[[#This Row],[Transaktionen]],BTT[Verwendete Transaktion (Pflichtauswahl)],1,FALSE)),"nein","ja")</f>
        <v>nein</v>
      </c>
      <c r="G1711" t="s">
        <v>4654</v>
      </c>
    </row>
    <row r="1712" spans="1:7" hidden="1">
      <c r="A1712" t="s">
        <v>1776</v>
      </c>
      <c r="B1712" t="s">
        <v>7424</v>
      </c>
      <c r="C1712" t="s">
        <v>5</v>
      </c>
      <c r="D1712" s="12">
        <v>199556</v>
      </c>
      <c r="E1712" t="s">
        <v>4642</v>
      </c>
      <c r="F1712" t="str">
        <f>IF(ISERROR(VLOOKUP(Transaktionen[[#This Row],[Transaktionen]],BTT[Verwendete Transaktion (Pflichtauswahl)],1,FALSE)),"nein","ja")</f>
        <v>ja</v>
      </c>
    </row>
    <row r="1713" spans="1:7" hidden="1">
      <c r="A1713" t="s">
        <v>1778</v>
      </c>
      <c r="B1713" t="s">
        <v>7425</v>
      </c>
      <c r="C1713" t="s">
        <v>5</v>
      </c>
      <c r="D1713" s="12">
        <v>4665</v>
      </c>
      <c r="E1713" t="s">
        <v>4642</v>
      </c>
      <c r="F1713" t="str">
        <f>IF(ISERROR(VLOOKUP(Transaktionen[[#This Row],[Transaktionen]],BTT[Verwendete Transaktion (Pflichtauswahl)],1,FALSE)),"nein","ja")</f>
        <v>ja</v>
      </c>
    </row>
    <row r="1714" spans="1:7" hidden="1">
      <c r="A1714" t="s">
        <v>7426</v>
      </c>
      <c r="B1714" t="s">
        <v>7427</v>
      </c>
      <c r="C1714" t="s">
        <v>5</v>
      </c>
      <c r="D1714" s="12" t="s">
        <v>792</v>
      </c>
      <c r="E1714" t="s">
        <v>792</v>
      </c>
      <c r="F1714" t="str">
        <f>IF(ISERROR(VLOOKUP(Transaktionen[[#This Row],[Transaktionen]],BTT[Verwendete Transaktion (Pflichtauswahl)],1,FALSE)),"nein","ja")</f>
        <v>nein</v>
      </c>
      <c r="G1714" t="s">
        <v>4654</v>
      </c>
    </row>
    <row r="1715" spans="1:7" hidden="1">
      <c r="A1715" t="s">
        <v>1780</v>
      </c>
      <c r="B1715" t="s">
        <v>7428</v>
      </c>
      <c r="C1715" t="s">
        <v>5</v>
      </c>
      <c r="D1715" s="12">
        <v>8</v>
      </c>
      <c r="E1715" t="s">
        <v>792</v>
      </c>
      <c r="F1715" t="str">
        <f>IF(ISERROR(VLOOKUP(Transaktionen[[#This Row],[Transaktionen]],BTT[Verwendete Transaktion (Pflichtauswahl)],1,FALSE)),"nein","ja")</f>
        <v>ja</v>
      </c>
    </row>
    <row r="1716" spans="1:7" hidden="1">
      <c r="A1716" t="s">
        <v>7429</v>
      </c>
      <c r="B1716" t="s">
        <v>7430</v>
      </c>
      <c r="C1716" t="s">
        <v>1144</v>
      </c>
      <c r="D1716" s="12" t="s">
        <v>792</v>
      </c>
      <c r="E1716" t="s">
        <v>792</v>
      </c>
      <c r="F1716" t="str">
        <f>IF(ISERROR(VLOOKUP(Transaktionen[[#This Row],[Transaktionen]],BTT[Verwendete Transaktion (Pflichtauswahl)],1,FALSE)),"nein","ja")</f>
        <v>nein</v>
      </c>
      <c r="G1716" t="s">
        <v>4654</v>
      </c>
    </row>
    <row r="1717" spans="1:7" hidden="1">
      <c r="A1717" t="s">
        <v>7431</v>
      </c>
      <c r="B1717" t="s">
        <v>7432</v>
      </c>
      <c r="C1717" t="s">
        <v>7433</v>
      </c>
      <c r="D1717" s="12" t="s">
        <v>792</v>
      </c>
      <c r="E1717" t="s">
        <v>792</v>
      </c>
      <c r="F1717" t="str">
        <f>IF(ISERROR(VLOOKUP(Transaktionen[[#This Row],[Transaktionen]],BTT[Verwendete Transaktion (Pflichtauswahl)],1,FALSE)),"nein","ja")</f>
        <v>nein</v>
      </c>
      <c r="G1717" t="s">
        <v>4654</v>
      </c>
    </row>
    <row r="1718" spans="1:7" hidden="1">
      <c r="A1718" t="s">
        <v>7434</v>
      </c>
      <c r="B1718" t="s">
        <v>7435</v>
      </c>
      <c r="C1718" t="s">
        <v>7436</v>
      </c>
      <c r="D1718" s="12" t="s">
        <v>792</v>
      </c>
      <c r="E1718" t="s">
        <v>792</v>
      </c>
      <c r="F1718" t="str">
        <f>IF(ISERROR(VLOOKUP(Transaktionen[[#This Row],[Transaktionen]],BTT[Verwendete Transaktion (Pflichtauswahl)],1,FALSE)),"nein","ja")</f>
        <v>nein</v>
      </c>
      <c r="G1718" t="s">
        <v>4654</v>
      </c>
    </row>
    <row r="1719" spans="1:7" hidden="1">
      <c r="A1719" t="s">
        <v>7437</v>
      </c>
      <c r="B1719" t="s">
        <v>7438</v>
      </c>
      <c r="C1719" t="s">
        <v>3227</v>
      </c>
      <c r="D1719" s="12" t="s">
        <v>792</v>
      </c>
      <c r="E1719" t="s">
        <v>792</v>
      </c>
      <c r="F1719" t="str">
        <f>IF(ISERROR(VLOOKUP(Transaktionen[[#This Row],[Transaktionen]],BTT[Verwendete Transaktion (Pflichtauswahl)],1,FALSE)),"nein","ja")</f>
        <v>nein</v>
      </c>
      <c r="G1719" t="s">
        <v>4654</v>
      </c>
    </row>
    <row r="1720" spans="1:7" hidden="1">
      <c r="A1720" t="s">
        <v>7439</v>
      </c>
      <c r="B1720" t="s">
        <v>7440</v>
      </c>
      <c r="C1720" t="s">
        <v>7433</v>
      </c>
      <c r="D1720" s="12" t="s">
        <v>792</v>
      </c>
      <c r="E1720" t="s">
        <v>792</v>
      </c>
      <c r="F1720" t="str">
        <f>IF(ISERROR(VLOOKUP(Transaktionen[[#This Row],[Transaktionen]],BTT[Verwendete Transaktion (Pflichtauswahl)],1,FALSE)),"nein","ja")</f>
        <v>nein</v>
      </c>
      <c r="G1720" t="s">
        <v>4654</v>
      </c>
    </row>
    <row r="1721" spans="1:7" hidden="1">
      <c r="A1721" t="s">
        <v>1782</v>
      </c>
      <c r="B1721" t="s">
        <v>7441</v>
      </c>
      <c r="C1721" t="s">
        <v>7433</v>
      </c>
      <c r="D1721" s="12">
        <v>65</v>
      </c>
      <c r="E1721" t="s">
        <v>4642</v>
      </c>
      <c r="F1721" t="str">
        <f>IF(ISERROR(VLOOKUP(Transaktionen[[#This Row],[Transaktionen]],BTT[Verwendete Transaktion (Pflichtauswahl)],1,FALSE)),"nein","ja")</f>
        <v>ja</v>
      </c>
    </row>
    <row r="1722" spans="1:7" hidden="1">
      <c r="A1722" t="s">
        <v>7442</v>
      </c>
      <c r="B1722" t="s">
        <v>7443</v>
      </c>
      <c r="C1722" t="s">
        <v>7433</v>
      </c>
      <c r="D1722" s="12" t="s">
        <v>792</v>
      </c>
      <c r="E1722" t="s">
        <v>792</v>
      </c>
      <c r="F1722" t="str">
        <f>IF(ISERROR(VLOOKUP(Transaktionen[[#This Row],[Transaktionen]],BTT[Verwendete Transaktion (Pflichtauswahl)],1,FALSE)),"nein","ja")</f>
        <v>nein</v>
      </c>
      <c r="G1722" t="s">
        <v>4654</v>
      </c>
    </row>
    <row r="1723" spans="1:7" hidden="1">
      <c r="A1723" t="s">
        <v>7444</v>
      </c>
      <c r="B1723" t="s">
        <v>7445</v>
      </c>
      <c r="C1723" t="s">
        <v>7433</v>
      </c>
      <c r="D1723" s="12" t="s">
        <v>792</v>
      </c>
      <c r="E1723" t="s">
        <v>792</v>
      </c>
      <c r="F1723" t="str">
        <f>IF(ISERROR(VLOOKUP(Transaktionen[[#This Row],[Transaktionen]],BTT[Verwendete Transaktion (Pflichtauswahl)],1,FALSE)),"nein","ja")</f>
        <v>nein</v>
      </c>
      <c r="G1723" t="s">
        <v>4654</v>
      </c>
    </row>
    <row r="1724" spans="1:7" hidden="1">
      <c r="A1724" t="s">
        <v>7446</v>
      </c>
      <c r="B1724" t="s">
        <v>7447</v>
      </c>
      <c r="C1724" t="s">
        <v>7433</v>
      </c>
      <c r="D1724" s="12" t="s">
        <v>792</v>
      </c>
      <c r="E1724" t="s">
        <v>792</v>
      </c>
      <c r="F1724" t="str">
        <f>IF(ISERROR(VLOOKUP(Transaktionen[[#This Row],[Transaktionen]],BTT[Verwendete Transaktion (Pflichtauswahl)],1,FALSE)),"nein","ja")</f>
        <v>nein</v>
      </c>
      <c r="G1724" t="s">
        <v>4654</v>
      </c>
    </row>
    <row r="1725" spans="1:7" hidden="1">
      <c r="A1725" t="s">
        <v>1784</v>
      </c>
      <c r="B1725" t="s">
        <v>7448</v>
      </c>
      <c r="C1725" t="s">
        <v>7433</v>
      </c>
      <c r="D1725" s="12">
        <v>1385</v>
      </c>
      <c r="E1725" t="s">
        <v>4642</v>
      </c>
      <c r="F1725" t="str">
        <f>IF(ISERROR(VLOOKUP(Transaktionen[[#This Row],[Transaktionen]],BTT[Verwendete Transaktion (Pflichtauswahl)],1,FALSE)),"nein","ja")</f>
        <v>ja</v>
      </c>
    </row>
    <row r="1726" spans="1:7" hidden="1">
      <c r="A1726" t="s">
        <v>7449</v>
      </c>
      <c r="B1726" t="s">
        <v>7450</v>
      </c>
      <c r="C1726" t="s">
        <v>7433</v>
      </c>
      <c r="D1726" s="12" t="s">
        <v>792</v>
      </c>
      <c r="E1726" t="s">
        <v>792</v>
      </c>
      <c r="F1726" t="str">
        <f>IF(ISERROR(VLOOKUP(Transaktionen[[#This Row],[Transaktionen]],BTT[Verwendete Transaktion (Pflichtauswahl)],1,FALSE)),"nein","ja")</f>
        <v>nein</v>
      </c>
      <c r="G1726" t="s">
        <v>4654</v>
      </c>
    </row>
    <row r="1727" spans="1:7" hidden="1">
      <c r="A1727" t="s">
        <v>1786</v>
      </c>
      <c r="B1727" t="s">
        <v>7451</v>
      </c>
      <c r="C1727" t="s">
        <v>7433</v>
      </c>
      <c r="D1727" s="12">
        <v>4</v>
      </c>
      <c r="E1727" t="s">
        <v>4642</v>
      </c>
      <c r="F1727" t="str">
        <f>IF(ISERROR(VLOOKUP(Transaktionen[[#This Row],[Transaktionen]],BTT[Verwendete Transaktion (Pflichtauswahl)],1,FALSE)),"nein","ja")</f>
        <v>ja</v>
      </c>
    </row>
    <row r="1728" spans="1:7" hidden="1">
      <c r="A1728" t="s">
        <v>7452</v>
      </c>
      <c r="B1728" t="s">
        <v>7453</v>
      </c>
      <c r="C1728" t="s">
        <v>7433</v>
      </c>
      <c r="D1728" s="12" t="s">
        <v>792</v>
      </c>
      <c r="E1728" t="s">
        <v>792</v>
      </c>
      <c r="F1728" t="str">
        <f>IF(ISERROR(VLOOKUP(Transaktionen[[#This Row],[Transaktionen]],BTT[Verwendete Transaktion (Pflichtauswahl)],1,FALSE)),"nein","ja")</f>
        <v>nein</v>
      </c>
      <c r="G1728" t="s">
        <v>4654</v>
      </c>
    </row>
    <row r="1729" spans="1:7" hidden="1">
      <c r="A1729" t="s">
        <v>1788</v>
      </c>
      <c r="B1729" t="s">
        <v>7454</v>
      </c>
      <c r="C1729" t="s">
        <v>7433</v>
      </c>
      <c r="D1729" s="12">
        <v>700</v>
      </c>
      <c r="E1729" t="s">
        <v>4642</v>
      </c>
      <c r="F1729" t="str">
        <f>IF(ISERROR(VLOOKUP(Transaktionen[[#This Row],[Transaktionen]],BTT[Verwendete Transaktion (Pflichtauswahl)],1,FALSE)),"nein","ja")</f>
        <v>ja</v>
      </c>
    </row>
    <row r="1730" spans="1:7" hidden="1">
      <c r="A1730" t="s">
        <v>1790</v>
      </c>
      <c r="B1730" t="s">
        <v>7455</v>
      </c>
      <c r="C1730" t="s">
        <v>7433</v>
      </c>
      <c r="D1730" s="12">
        <v>110</v>
      </c>
      <c r="E1730" t="s">
        <v>792</v>
      </c>
      <c r="F1730" t="str">
        <f>IF(ISERROR(VLOOKUP(Transaktionen[[#This Row],[Transaktionen]],BTT[Verwendete Transaktion (Pflichtauswahl)],1,FALSE)),"nein","ja")</f>
        <v>ja</v>
      </c>
    </row>
    <row r="1731" spans="1:7" hidden="1">
      <c r="A1731" t="s">
        <v>1792</v>
      </c>
      <c r="B1731" t="s">
        <v>7456</v>
      </c>
      <c r="C1731" t="s">
        <v>7433</v>
      </c>
      <c r="D1731" s="12">
        <v>6</v>
      </c>
      <c r="E1731" t="s">
        <v>4642</v>
      </c>
      <c r="F1731" t="str">
        <f>IF(ISERROR(VLOOKUP(Transaktionen[[#This Row],[Transaktionen]],BTT[Verwendete Transaktion (Pflichtauswahl)],1,FALSE)),"nein","ja")</f>
        <v>ja</v>
      </c>
    </row>
    <row r="1732" spans="1:7" hidden="1">
      <c r="A1732" t="s">
        <v>1794</v>
      </c>
      <c r="B1732" t="s">
        <v>7457</v>
      </c>
      <c r="C1732" t="s">
        <v>7433</v>
      </c>
      <c r="D1732" s="12">
        <v>6</v>
      </c>
      <c r="E1732" t="s">
        <v>4642</v>
      </c>
      <c r="F1732" t="str">
        <f>IF(ISERROR(VLOOKUP(Transaktionen[[#This Row],[Transaktionen]],BTT[Verwendete Transaktion (Pflichtauswahl)],1,FALSE)),"nein","ja")</f>
        <v>ja</v>
      </c>
    </row>
    <row r="1733" spans="1:7" hidden="1">
      <c r="A1733" t="s">
        <v>7458</v>
      </c>
      <c r="B1733" t="s">
        <v>7459</v>
      </c>
      <c r="C1733" t="s">
        <v>7433</v>
      </c>
      <c r="D1733" s="12" t="s">
        <v>792</v>
      </c>
      <c r="E1733" t="s">
        <v>792</v>
      </c>
      <c r="F1733" t="str">
        <f>IF(ISERROR(VLOOKUP(Transaktionen[[#This Row],[Transaktionen]],BTT[Verwendete Transaktion (Pflichtauswahl)],1,FALSE)),"nein","ja")</f>
        <v>nein</v>
      </c>
      <c r="G1733" t="s">
        <v>4654</v>
      </c>
    </row>
    <row r="1734" spans="1:7" hidden="1">
      <c r="A1734" t="s">
        <v>7460</v>
      </c>
      <c r="B1734" t="s">
        <v>7461</v>
      </c>
      <c r="C1734" t="s">
        <v>7433</v>
      </c>
      <c r="D1734" s="12" t="s">
        <v>792</v>
      </c>
      <c r="E1734" t="s">
        <v>792</v>
      </c>
      <c r="F1734" t="str">
        <f>IF(ISERROR(VLOOKUP(Transaktionen[[#This Row],[Transaktionen]],BTT[Verwendete Transaktion (Pflichtauswahl)],1,FALSE)),"nein","ja")</f>
        <v>nein</v>
      </c>
      <c r="G1734" t="s">
        <v>4654</v>
      </c>
    </row>
    <row r="1735" spans="1:7" hidden="1">
      <c r="A1735" t="s">
        <v>7462</v>
      </c>
      <c r="B1735" t="s">
        <v>7463</v>
      </c>
      <c r="C1735" t="s">
        <v>7433</v>
      </c>
      <c r="D1735" s="12" t="s">
        <v>792</v>
      </c>
      <c r="E1735" t="s">
        <v>792</v>
      </c>
      <c r="F1735" t="str">
        <f>IF(ISERROR(VLOOKUP(Transaktionen[[#This Row],[Transaktionen]],BTT[Verwendete Transaktion (Pflichtauswahl)],1,FALSE)),"nein","ja")</f>
        <v>nein</v>
      </c>
      <c r="G1735" t="s">
        <v>4654</v>
      </c>
    </row>
    <row r="1736" spans="1:7" hidden="1">
      <c r="A1736" t="s">
        <v>1796</v>
      </c>
      <c r="B1736" t="s">
        <v>7464</v>
      </c>
      <c r="C1736" t="s">
        <v>7433</v>
      </c>
      <c r="D1736" s="12">
        <v>40</v>
      </c>
      <c r="E1736" t="s">
        <v>792</v>
      </c>
      <c r="F1736" t="str">
        <f>IF(ISERROR(VLOOKUP(Transaktionen[[#This Row],[Transaktionen]],BTT[Verwendete Transaktion (Pflichtauswahl)],1,FALSE)),"nein","ja")</f>
        <v>ja</v>
      </c>
    </row>
    <row r="1737" spans="1:7" hidden="1">
      <c r="A1737" t="s">
        <v>7465</v>
      </c>
      <c r="B1737" t="s">
        <v>7466</v>
      </c>
      <c r="C1737" t="s">
        <v>7433</v>
      </c>
      <c r="D1737" s="12" t="s">
        <v>792</v>
      </c>
      <c r="E1737" t="s">
        <v>792</v>
      </c>
      <c r="F1737" t="str">
        <f>IF(ISERROR(VLOOKUP(Transaktionen[[#This Row],[Transaktionen]],BTT[Verwendete Transaktion (Pflichtauswahl)],1,FALSE)),"nein","ja")</f>
        <v>nein</v>
      </c>
      <c r="G1737" t="s">
        <v>4654</v>
      </c>
    </row>
    <row r="1738" spans="1:7" hidden="1">
      <c r="A1738" t="s">
        <v>1798</v>
      </c>
      <c r="B1738" t="s">
        <v>7467</v>
      </c>
      <c r="C1738" t="s">
        <v>7433</v>
      </c>
      <c r="D1738" s="12">
        <v>21</v>
      </c>
      <c r="E1738" t="s">
        <v>792</v>
      </c>
      <c r="F1738" t="str">
        <f>IF(ISERROR(VLOOKUP(Transaktionen[[#This Row],[Transaktionen]],BTT[Verwendete Transaktion (Pflichtauswahl)],1,FALSE)),"nein","ja")</f>
        <v>ja</v>
      </c>
    </row>
    <row r="1739" spans="1:7" hidden="1">
      <c r="A1739" t="s">
        <v>7468</v>
      </c>
      <c r="B1739" t="s">
        <v>7469</v>
      </c>
      <c r="C1739" t="s">
        <v>7433</v>
      </c>
      <c r="D1739" s="12" t="s">
        <v>792</v>
      </c>
      <c r="E1739" t="s">
        <v>792</v>
      </c>
      <c r="F1739" t="str">
        <f>IF(ISERROR(VLOOKUP(Transaktionen[[#This Row],[Transaktionen]],BTT[Verwendete Transaktion (Pflichtauswahl)],1,FALSE)),"nein","ja")</f>
        <v>nein</v>
      </c>
      <c r="G1739" t="s">
        <v>4654</v>
      </c>
    </row>
    <row r="1740" spans="1:7" hidden="1">
      <c r="A1740" t="s">
        <v>7470</v>
      </c>
      <c r="B1740" t="s">
        <v>7471</v>
      </c>
      <c r="C1740" t="s">
        <v>7433</v>
      </c>
      <c r="D1740" s="12" t="s">
        <v>792</v>
      </c>
      <c r="E1740" t="s">
        <v>792</v>
      </c>
      <c r="F1740" t="str">
        <f>IF(ISERROR(VLOOKUP(Transaktionen[[#This Row],[Transaktionen]],BTT[Verwendete Transaktion (Pflichtauswahl)],1,FALSE)),"nein","ja")</f>
        <v>nein</v>
      </c>
      <c r="G1740" t="s">
        <v>4654</v>
      </c>
    </row>
    <row r="1741" spans="1:7" hidden="1">
      <c r="A1741" t="s">
        <v>1800</v>
      </c>
      <c r="B1741" t="s">
        <v>7472</v>
      </c>
      <c r="C1741" t="s">
        <v>7433</v>
      </c>
      <c r="D1741" s="12">
        <v>50</v>
      </c>
      <c r="E1741" t="s">
        <v>4642</v>
      </c>
      <c r="F1741" t="str">
        <f>IF(ISERROR(VLOOKUP(Transaktionen[[#This Row],[Transaktionen]],BTT[Verwendete Transaktion (Pflichtauswahl)],1,FALSE)),"nein","ja")</f>
        <v>ja</v>
      </c>
    </row>
    <row r="1742" spans="1:7" hidden="1">
      <c r="A1742" t="s">
        <v>1802</v>
      </c>
      <c r="B1742" t="s">
        <v>7473</v>
      </c>
      <c r="C1742" t="s">
        <v>7433</v>
      </c>
      <c r="D1742" s="12">
        <v>702</v>
      </c>
      <c r="E1742" t="s">
        <v>4642</v>
      </c>
      <c r="F1742" t="str">
        <f>IF(ISERROR(VLOOKUP(Transaktionen[[#This Row],[Transaktionen]],BTT[Verwendete Transaktion (Pflichtauswahl)],1,FALSE)),"nein","ja")</f>
        <v>ja</v>
      </c>
    </row>
    <row r="1743" spans="1:7" hidden="1">
      <c r="A1743" t="s">
        <v>7474</v>
      </c>
      <c r="B1743" t="s">
        <v>7475</v>
      </c>
      <c r="C1743" t="s">
        <v>1088</v>
      </c>
      <c r="D1743" s="12">
        <v>43</v>
      </c>
      <c r="E1743" t="s">
        <v>4642</v>
      </c>
      <c r="F1743" t="str">
        <f>IF(ISERROR(VLOOKUP(Transaktionen[[#This Row],[Transaktionen]],BTT[Verwendete Transaktion (Pflichtauswahl)],1,FALSE)),"nein","ja")</f>
        <v>nein</v>
      </c>
    </row>
    <row r="1744" spans="1:7" hidden="1">
      <c r="A1744" t="s">
        <v>7476</v>
      </c>
      <c r="B1744" t="s">
        <v>7477</v>
      </c>
      <c r="C1744" t="s">
        <v>7433</v>
      </c>
      <c r="D1744" s="12" t="s">
        <v>792</v>
      </c>
      <c r="E1744" t="s">
        <v>792</v>
      </c>
      <c r="F1744" t="str">
        <f>IF(ISERROR(VLOOKUP(Transaktionen[[#This Row],[Transaktionen]],BTT[Verwendete Transaktion (Pflichtauswahl)],1,FALSE)),"nein","ja")</f>
        <v>nein</v>
      </c>
      <c r="G1744" t="s">
        <v>4654</v>
      </c>
    </row>
    <row r="1745" spans="1:7" hidden="1">
      <c r="A1745" t="s">
        <v>1804</v>
      </c>
      <c r="B1745" t="s">
        <v>7478</v>
      </c>
      <c r="C1745" t="s">
        <v>7433</v>
      </c>
      <c r="D1745" s="12">
        <v>15</v>
      </c>
      <c r="E1745" t="s">
        <v>792</v>
      </c>
      <c r="F1745" t="str">
        <f>IF(ISERROR(VLOOKUP(Transaktionen[[#This Row],[Transaktionen]],BTT[Verwendete Transaktion (Pflichtauswahl)],1,FALSE)),"nein","ja")</f>
        <v>ja</v>
      </c>
    </row>
    <row r="1746" spans="1:7" hidden="1">
      <c r="A1746" t="s">
        <v>1806</v>
      </c>
      <c r="B1746" t="s">
        <v>7479</v>
      </c>
      <c r="C1746" t="s">
        <v>7433</v>
      </c>
      <c r="D1746" s="12">
        <v>105</v>
      </c>
      <c r="E1746" t="s">
        <v>792</v>
      </c>
      <c r="F1746" t="str">
        <f>IF(ISERROR(VLOOKUP(Transaktionen[[#This Row],[Transaktionen]],BTT[Verwendete Transaktion (Pflichtauswahl)],1,FALSE)),"nein","ja")</f>
        <v>ja</v>
      </c>
    </row>
    <row r="1747" spans="1:7" hidden="1">
      <c r="A1747" t="s">
        <v>1808</v>
      </c>
      <c r="B1747" t="s">
        <v>7480</v>
      </c>
      <c r="C1747" t="s">
        <v>7433</v>
      </c>
      <c r="D1747" s="12">
        <v>6</v>
      </c>
      <c r="E1747" t="s">
        <v>792</v>
      </c>
      <c r="F1747" t="str">
        <f>IF(ISERROR(VLOOKUP(Transaktionen[[#This Row],[Transaktionen]],BTT[Verwendete Transaktion (Pflichtauswahl)],1,FALSE)),"nein","ja")</f>
        <v>ja</v>
      </c>
    </row>
    <row r="1748" spans="1:7" hidden="1">
      <c r="A1748" t="s">
        <v>1810</v>
      </c>
      <c r="B1748" t="s">
        <v>7481</v>
      </c>
      <c r="C1748" t="s">
        <v>7433</v>
      </c>
      <c r="D1748" s="12">
        <v>6</v>
      </c>
      <c r="E1748" t="s">
        <v>4642</v>
      </c>
      <c r="F1748" t="str">
        <f>IF(ISERROR(VLOOKUP(Transaktionen[[#This Row],[Transaktionen]],BTT[Verwendete Transaktion (Pflichtauswahl)],1,FALSE)),"nein","ja")</f>
        <v>ja</v>
      </c>
    </row>
    <row r="1749" spans="1:7" hidden="1">
      <c r="A1749" t="s">
        <v>1812</v>
      </c>
      <c r="B1749" t="s">
        <v>7482</v>
      </c>
      <c r="C1749" t="s">
        <v>7433</v>
      </c>
      <c r="D1749" s="12">
        <v>7135</v>
      </c>
      <c r="E1749" t="s">
        <v>4642</v>
      </c>
      <c r="F1749" t="str">
        <f>IF(ISERROR(VLOOKUP(Transaktionen[[#This Row],[Transaktionen]],BTT[Verwendete Transaktion (Pflichtauswahl)],1,FALSE)),"nein","ja")</f>
        <v>ja</v>
      </c>
    </row>
    <row r="1750" spans="1:7" hidden="1">
      <c r="A1750" t="s">
        <v>1814</v>
      </c>
      <c r="B1750" t="s">
        <v>7483</v>
      </c>
      <c r="C1750" t="s">
        <v>7433</v>
      </c>
      <c r="D1750" s="12">
        <v>7035</v>
      </c>
      <c r="E1750" t="s">
        <v>4642</v>
      </c>
      <c r="F1750" t="str">
        <f>IF(ISERROR(VLOOKUP(Transaktionen[[#This Row],[Transaktionen]],BTT[Verwendete Transaktion (Pflichtauswahl)],1,FALSE)),"nein","ja")</f>
        <v>ja</v>
      </c>
    </row>
    <row r="1751" spans="1:7" hidden="1">
      <c r="A1751" t="s">
        <v>7484</v>
      </c>
      <c r="B1751" t="s">
        <v>7485</v>
      </c>
      <c r="C1751" t="s">
        <v>7433</v>
      </c>
      <c r="D1751" s="12" t="s">
        <v>792</v>
      </c>
      <c r="E1751" t="s">
        <v>792</v>
      </c>
      <c r="F1751" t="str">
        <f>IF(ISERROR(VLOOKUP(Transaktionen[[#This Row],[Transaktionen]],BTT[Verwendete Transaktion (Pflichtauswahl)],1,FALSE)),"nein","ja")</f>
        <v>nein</v>
      </c>
      <c r="G1751" t="s">
        <v>4654</v>
      </c>
    </row>
    <row r="1752" spans="1:7" hidden="1">
      <c r="A1752" t="s">
        <v>7486</v>
      </c>
      <c r="B1752" t="s">
        <v>7487</v>
      </c>
      <c r="C1752" t="s">
        <v>7433</v>
      </c>
      <c r="D1752" s="12" t="s">
        <v>792</v>
      </c>
      <c r="E1752" t="s">
        <v>792</v>
      </c>
      <c r="F1752" t="str">
        <f>IF(ISERROR(VLOOKUP(Transaktionen[[#This Row],[Transaktionen]],BTT[Verwendete Transaktion (Pflichtauswahl)],1,FALSE)),"nein","ja")</f>
        <v>nein</v>
      </c>
      <c r="G1752" t="s">
        <v>4654</v>
      </c>
    </row>
    <row r="1753" spans="1:7" hidden="1">
      <c r="A1753" t="s">
        <v>7488</v>
      </c>
      <c r="B1753" t="s">
        <v>7489</v>
      </c>
      <c r="C1753" t="s">
        <v>1144</v>
      </c>
      <c r="D1753" s="12" t="s">
        <v>792</v>
      </c>
      <c r="E1753" t="s">
        <v>792</v>
      </c>
      <c r="F1753" t="str">
        <f>IF(ISERROR(VLOOKUP(Transaktionen[[#This Row],[Transaktionen]],BTT[Verwendete Transaktion (Pflichtauswahl)],1,FALSE)),"nein","ja")</f>
        <v>nein</v>
      </c>
      <c r="G1753" t="s">
        <v>4654</v>
      </c>
    </row>
    <row r="1754" spans="1:7" hidden="1">
      <c r="A1754" t="s">
        <v>1816</v>
      </c>
      <c r="B1754" t="s">
        <v>7490</v>
      </c>
      <c r="C1754" t="s">
        <v>7433</v>
      </c>
      <c r="D1754" s="12">
        <v>132</v>
      </c>
      <c r="E1754" t="s">
        <v>792</v>
      </c>
      <c r="F1754" t="str">
        <f>IF(ISERROR(VLOOKUP(Transaktionen[[#This Row],[Transaktionen]],BTT[Verwendete Transaktion (Pflichtauswahl)],1,FALSE)),"nein","ja")</f>
        <v>ja</v>
      </c>
    </row>
    <row r="1755" spans="1:7" hidden="1">
      <c r="A1755" t="s">
        <v>7491</v>
      </c>
      <c r="B1755" t="s">
        <v>7492</v>
      </c>
      <c r="C1755" t="s">
        <v>1861</v>
      </c>
      <c r="D1755" s="12">
        <v>6552</v>
      </c>
      <c r="E1755" t="s">
        <v>4642</v>
      </c>
      <c r="F1755" t="str">
        <f>IF(ISERROR(VLOOKUP(Transaktionen[[#This Row],[Transaktionen]],BTT[Verwendete Transaktion (Pflichtauswahl)],1,FALSE)),"nein","ja")</f>
        <v>nein</v>
      </c>
    </row>
    <row r="1756" spans="1:7" hidden="1">
      <c r="A1756" t="s">
        <v>7493</v>
      </c>
      <c r="B1756" t="s">
        <v>7494</v>
      </c>
      <c r="C1756" t="s">
        <v>1861</v>
      </c>
      <c r="D1756" s="12">
        <v>14776</v>
      </c>
      <c r="E1756" t="s">
        <v>4642</v>
      </c>
      <c r="F1756" t="str">
        <f>IF(ISERROR(VLOOKUP(Transaktionen[[#This Row],[Transaktionen]],BTT[Verwendete Transaktion (Pflichtauswahl)],1,FALSE)),"nein","ja")</f>
        <v>nein</v>
      </c>
    </row>
    <row r="1757" spans="1:7" hidden="1">
      <c r="A1757" t="s">
        <v>7495</v>
      </c>
      <c r="B1757" t="s">
        <v>7496</v>
      </c>
      <c r="C1757" t="s">
        <v>1861</v>
      </c>
      <c r="D1757" s="12">
        <v>2764</v>
      </c>
      <c r="E1757" t="s">
        <v>4642</v>
      </c>
      <c r="F1757" t="str">
        <f>IF(ISERROR(VLOOKUP(Transaktionen[[#This Row],[Transaktionen]],BTT[Verwendete Transaktion (Pflichtauswahl)],1,FALSE)),"nein","ja")</f>
        <v>nein</v>
      </c>
    </row>
    <row r="1758" spans="1:7" hidden="1">
      <c r="A1758" t="s">
        <v>7497</v>
      </c>
      <c r="B1758" t="s">
        <v>7498</v>
      </c>
      <c r="C1758" t="s">
        <v>1861</v>
      </c>
      <c r="D1758" s="12">
        <v>2</v>
      </c>
      <c r="E1758" t="s">
        <v>4642</v>
      </c>
      <c r="F1758" t="str">
        <f>IF(ISERROR(VLOOKUP(Transaktionen[[#This Row],[Transaktionen]],BTT[Verwendete Transaktion (Pflichtauswahl)],1,FALSE)),"nein","ja")</f>
        <v>nein</v>
      </c>
    </row>
    <row r="1759" spans="1:7" hidden="1">
      <c r="A1759" t="s">
        <v>7499</v>
      </c>
      <c r="B1759" t="s">
        <v>7500</v>
      </c>
      <c r="C1759" t="s">
        <v>1861</v>
      </c>
      <c r="D1759" s="12">
        <v>57633</v>
      </c>
      <c r="E1759" t="s">
        <v>4642</v>
      </c>
      <c r="F1759" t="str">
        <f>IF(ISERROR(VLOOKUP(Transaktionen[[#This Row],[Transaktionen]],BTT[Verwendete Transaktion (Pflichtauswahl)],1,FALSE)),"nein","ja")</f>
        <v>nein</v>
      </c>
    </row>
    <row r="1760" spans="1:7" hidden="1">
      <c r="A1760" t="s">
        <v>7501</v>
      </c>
      <c r="B1760" t="s">
        <v>7502</v>
      </c>
      <c r="C1760" t="s">
        <v>1861</v>
      </c>
      <c r="D1760" s="12">
        <v>114615</v>
      </c>
      <c r="E1760" t="s">
        <v>4642</v>
      </c>
      <c r="F1760" t="str">
        <f>IF(ISERROR(VLOOKUP(Transaktionen[[#This Row],[Transaktionen]],BTT[Verwendete Transaktion (Pflichtauswahl)],1,FALSE)),"nein","ja")</f>
        <v>nein</v>
      </c>
    </row>
    <row r="1761" spans="1:7" hidden="1">
      <c r="A1761" t="s">
        <v>7503</v>
      </c>
      <c r="B1761" t="s">
        <v>7504</v>
      </c>
      <c r="C1761" t="s">
        <v>1861</v>
      </c>
      <c r="D1761" s="12">
        <v>53424</v>
      </c>
      <c r="E1761" t="s">
        <v>4642</v>
      </c>
      <c r="F1761" t="str">
        <f>IF(ISERROR(VLOOKUP(Transaktionen[[#This Row],[Transaktionen]],BTT[Verwendete Transaktion (Pflichtauswahl)],1,FALSE)),"nein","ja")</f>
        <v>nein</v>
      </c>
    </row>
    <row r="1762" spans="1:7" hidden="1">
      <c r="A1762" t="s">
        <v>7505</v>
      </c>
      <c r="B1762" t="s">
        <v>7506</v>
      </c>
      <c r="C1762" t="s">
        <v>737</v>
      </c>
      <c r="D1762" s="12">
        <v>56534</v>
      </c>
      <c r="E1762" t="s">
        <v>4642</v>
      </c>
      <c r="F1762" t="str">
        <f>IF(ISERROR(VLOOKUP(Transaktionen[[#This Row],[Transaktionen]],BTT[Verwendete Transaktion (Pflichtauswahl)],1,FALSE)),"nein","ja")</f>
        <v>nein</v>
      </c>
    </row>
    <row r="1763" spans="1:7" hidden="1">
      <c r="A1763" t="s">
        <v>7507</v>
      </c>
      <c r="B1763" t="s">
        <v>7508</v>
      </c>
      <c r="C1763" t="s">
        <v>1861</v>
      </c>
      <c r="D1763" s="12">
        <v>7302</v>
      </c>
      <c r="E1763" t="s">
        <v>4642</v>
      </c>
      <c r="F1763" t="str">
        <f>IF(ISERROR(VLOOKUP(Transaktionen[[#This Row],[Transaktionen]],BTT[Verwendete Transaktion (Pflichtauswahl)],1,FALSE)),"nein","ja")</f>
        <v>nein</v>
      </c>
    </row>
    <row r="1764" spans="1:7" hidden="1">
      <c r="A1764" t="s">
        <v>7509</v>
      </c>
      <c r="B1764" t="s">
        <v>7510</v>
      </c>
      <c r="C1764" t="s">
        <v>1861</v>
      </c>
      <c r="D1764" s="12">
        <v>1231</v>
      </c>
      <c r="E1764" t="s">
        <v>4642</v>
      </c>
      <c r="F1764" t="str">
        <f>IF(ISERROR(VLOOKUP(Transaktionen[[#This Row],[Transaktionen]],BTT[Verwendete Transaktion (Pflichtauswahl)],1,FALSE)),"nein","ja")</f>
        <v>nein</v>
      </c>
    </row>
    <row r="1765" spans="1:7" hidden="1">
      <c r="A1765" t="s">
        <v>7511</v>
      </c>
      <c r="B1765" t="s">
        <v>7512</v>
      </c>
      <c r="C1765" t="s">
        <v>1861</v>
      </c>
      <c r="D1765" s="12">
        <v>24982</v>
      </c>
      <c r="E1765" t="s">
        <v>4642</v>
      </c>
      <c r="F1765" t="str">
        <f>IF(ISERROR(VLOOKUP(Transaktionen[[#This Row],[Transaktionen]],BTT[Verwendete Transaktion (Pflichtauswahl)],1,FALSE)),"nein","ja")</f>
        <v>nein</v>
      </c>
    </row>
    <row r="1766" spans="1:7" hidden="1">
      <c r="A1766" t="s">
        <v>7513</v>
      </c>
      <c r="B1766" t="s">
        <v>7514</v>
      </c>
      <c r="C1766" t="s">
        <v>1861</v>
      </c>
      <c r="D1766" s="12">
        <v>359236</v>
      </c>
      <c r="E1766" t="s">
        <v>4642</v>
      </c>
      <c r="F1766" t="str">
        <f>IF(ISERROR(VLOOKUP(Transaktionen[[#This Row],[Transaktionen]],BTT[Verwendete Transaktion (Pflichtauswahl)],1,FALSE)),"nein","ja")</f>
        <v>nein</v>
      </c>
    </row>
    <row r="1767" spans="1:7" hidden="1">
      <c r="A1767" t="s">
        <v>7515</v>
      </c>
      <c r="B1767" t="s">
        <v>7516</v>
      </c>
      <c r="C1767" t="s">
        <v>1861</v>
      </c>
      <c r="D1767" s="12">
        <v>44239</v>
      </c>
      <c r="E1767" t="s">
        <v>4642</v>
      </c>
      <c r="F1767" t="str">
        <f>IF(ISERROR(VLOOKUP(Transaktionen[[#This Row],[Transaktionen]],BTT[Verwendete Transaktion (Pflichtauswahl)],1,FALSE)),"nein","ja")</f>
        <v>nein</v>
      </c>
    </row>
    <row r="1768" spans="1:7" hidden="1">
      <c r="A1768" t="s">
        <v>7517</v>
      </c>
      <c r="B1768" t="s">
        <v>7518</v>
      </c>
      <c r="C1768" t="s">
        <v>1861</v>
      </c>
      <c r="D1768" s="12">
        <v>160</v>
      </c>
      <c r="E1768" t="s">
        <v>4642</v>
      </c>
      <c r="F1768" t="str">
        <f>IF(ISERROR(VLOOKUP(Transaktionen[[#This Row],[Transaktionen]],BTT[Verwendete Transaktion (Pflichtauswahl)],1,FALSE)),"nein","ja")</f>
        <v>nein</v>
      </c>
    </row>
    <row r="1769" spans="1:7" hidden="1">
      <c r="A1769" t="s">
        <v>7519</v>
      </c>
      <c r="B1769" t="s">
        <v>7520</v>
      </c>
      <c r="C1769" t="s">
        <v>1861</v>
      </c>
      <c r="D1769" s="12">
        <v>197</v>
      </c>
      <c r="E1769" t="s">
        <v>4642</v>
      </c>
      <c r="F1769" t="str">
        <f>IF(ISERROR(VLOOKUP(Transaktionen[[#This Row],[Transaktionen]],BTT[Verwendete Transaktion (Pflichtauswahl)],1,FALSE)),"nein","ja")</f>
        <v>nein</v>
      </c>
      <c r="G1769" t="s">
        <v>6313</v>
      </c>
    </row>
    <row r="1770" spans="1:7" hidden="1">
      <c r="A1770" t="s">
        <v>7521</v>
      </c>
      <c r="B1770" t="s">
        <v>7522</v>
      </c>
      <c r="C1770" t="s">
        <v>1861</v>
      </c>
      <c r="D1770" s="12">
        <v>24</v>
      </c>
      <c r="E1770" t="s">
        <v>4642</v>
      </c>
      <c r="F1770" t="str">
        <f>IF(ISERROR(VLOOKUP(Transaktionen[[#This Row],[Transaktionen]],BTT[Verwendete Transaktion (Pflichtauswahl)],1,FALSE)),"nein","ja")</f>
        <v>nein</v>
      </c>
      <c r="G1770" t="s">
        <v>6313</v>
      </c>
    </row>
    <row r="1771" spans="1:7" hidden="1">
      <c r="A1771" t="s">
        <v>7523</v>
      </c>
      <c r="B1771" t="s">
        <v>7524</v>
      </c>
      <c r="C1771" t="s">
        <v>1861</v>
      </c>
      <c r="D1771" s="12">
        <v>14</v>
      </c>
      <c r="E1771" t="s">
        <v>4642</v>
      </c>
      <c r="F1771" t="str">
        <f>IF(ISERROR(VLOOKUP(Transaktionen[[#This Row],[Transaktionen]],BTT[Verwendete Transaktion (Pflichtauswahl)],1,FALSE)),"nein","ja")</f>
        <v>nein</v>
      </c>
    </row>
    <row r="1772" spans="1:7" hidden="1">
      <c r="A1772" t="s">
        <v>7525</v>
      </c>
      <c r="B1772" t="s">
        <v>7526</v>
      </c>
      <c r="C1772" t="s">
        <v>1861</v>
      </c>
      <c r="D1772" s="12">
        <v>21</v>
      </c>
      <c r="E1772" t="s">
        <v>4642</v>
      </c>
      <c r="F1772" t="str">
        <f>IF(ISERROR(VLOOKUP(Transaktionen[[#This Row],[Transaktionen]],BTT[Verwendete Transaktion (Pflichtauswahl)],1,FALSE)),"nein","ja")</f>
        <v>nein</v>
      </c>
    </row>
    <row r="1773" spans="1:7" hidden="1">
      <c r="A1773" t="s">
        <v>7527</v>
      </c>
      <c r="B1773" t="s">
        <v>7528</v>
      </c>
      <c r="C1773" t="s">
        <v>1861</v>
      </c>
      <c r="D1773" s="12">
        <v>30</v>
      </c>
      <c r="E1773" t="s">
        <v>4642</v>
      </c>
      <c r="F1773" t="str">
        <f>IF(ISERROR(VLOOKUP(Transaktionen[[#This Row],[Transaktionen]],BTT[Verwendete Transaktion (Pflichtauswahl)],1,FALSE)),"nein","ja")</f>
        <v>nein</v>
      </c>
    </row>
    <row r="1774" spans="1:7" hidden="1">
      <c r="A1774" t="s">
        <v>7529</v>
      </c>
      <c r="B1774" t="s">
        <v>7530</v>
      </c>
      <c r="C1774" t="s">
        <v>1861</v>
      </c>
      <c r="D1774" s="12">
        <v>66</v>
      </c>
      <c r="E1774" t="s">
        <v>4642</v>
      </c>
      <c r="F1774" t="str">
        <f>IF(ISERROR(VLOOKUP(Transaktionen[[#This Row],[Transaktionen]],BTT[Verwendete Transaktion (Pflichtauswahl)],1,FALSE)),"nein","ja")</f>
        <v>nein</v>
      </c>
    </row>
    <row r="1775" spans="1:7" hidden="1">
      <c r="A1775" t="s">
        <v>7531</v>
      </c>
      <c r="B1775" t="s">
        <v>7532</v>
      </c>
      <c r="C1775" t="s">
        <v>1861</v>
      </c>
      <c r="D1775" s="12" t="s">
        <v>792</v>
      </c>
      <c r="E1775" t="s">
        <v>792</v>
      </c>
      <c r="F1775" t="str">
        <f>IF(ISERROR(VLOOKUP(Transaktionen[[#This Row],[Transaktionen]],BTT[Verwendete Transaktion (Pflichtauswahl)],1,FALSE)),"nein","ja")</f>
        <v>nein</v>
      </c>
      <c r="G1775" t="s">
        <v>6313</v>
      </c>
    </row>
    <row r="1776" spans="1:7" hidden="1">
      <c r="A1776" t="s">
        <v>7533</v>
      </c>
      <c r="B1776" t="s">
        <v>7534</v>
      </c>
      <c r="C1776" t="s">
        <v>1861</v>
      </c>
      <c r="D1776" s="12">
        <v>4</v>
      </c>
      <c r="E1776" t="s">
        <v>4642</v>
      </c>
      <c r="F1776" t="str">
        <f>IF(ISERROR(VLOOKUP(Transaktionen[[#This Row],[Transaktionen]],BTT[Verwendete Transaktion (Pflichtauswahl)],1,FALSE)),"nein","ja")</f>
        <v>nein</v>
      </c>
    </row>
    <row r="1777" spans="1:7" hidden="1">
      <c r="A1777" t="s">
        <v>7535</v>
      </c>
      <c r="B1777" t="s">
        <v>7536</v>
      </c>
      <c r="C1777" t="s">
        <v>1861</v>
      </c>
      <c r="D1777" s="12">
        <v>93</v>
      </c>
      <c r="E1777" t="s">
        <v>4642</v>
      </c>
      <c r="F1777" t="str">
        <f>IF(ISERROR(VLOOKUP(Transaktionen[[#This Row],[Transaktionen]],BTT[Verwendete Transaktion (Pflichtauswahl)],1,FALSE)),"nein","ja")</f>
        <v>nein</v>
      </c>
    </row>
    <row r="1778" spans="1:7" hidden="1">
      <c r="A1778" t="s">
        <v>7537</v>
      </c>
      <c r="B1778" t="s">
        <v>7538</v>
      </c>
      <c r="C1778" t="s">
        <v>1861</v>
      </c>
      <c r="D1778" s="12">
        <v>80</v>
      </c>
      <c r="E1778" t="s">
        <v>4642</v>
      </c>
      <c r="F1778" t="str">
        <f>IF(ISERROR(VLOOKUP(Transaktionen[[#This Row],[Transaktionen]],BTT[Verwendete Transaktion (Pflichtauswahl)],1,FALSE)),"nein","ja")</f>
        <v>nein</v>
      </c>
    </row>
    <row r="1779" spans="1:7" hidden="1">
      <c r="A1779" t="s">
        <v>7539</v>
      </c>
      <c r="B1779" t="s">
        <v>7540</v>
      </c>
      <c r="C1779" t="s">
        <v>1861</v>
      </c>
      <c r="D1779" s="12">
        <v>2</v>
      </c>
      <c r="E1779" t="s">
        <v>792</v>
      </c>
      <c r="F1779" t="str">
        <f>IF(ISERROR(VLOOKUP(Transaktionen[[#This Row],[Transaktionen]],BTT[Verwendete Transaktion (Pflichtauswahl)],1,FALSE)),"nein","ja")</f>
        <v>nein</v>
      </c>
      <c r="G1779" t="s">
        <v>6313</v>
      </c>
    </row>
    <row r="1780" spans="1:7" hidden="1">
      <c r="A1780" t="s">
        <v>7541</v>
      </c>
      <c r="B1780" t="s">
        <v>7542</v>
      </c>
      <c r="C1780" t="s">
        <v>1861</v>
      </c>
      <c r="D1780" s="12">
        <v>26</v>
      </c>
      <c r="E1780" t="s">
        <v>4642</v>
      </c>
      <c r="F1780" t="str">
        <f>IF(ISERROR(VLOOKUP(Transaktionen[[#This Row],[Transaktionen]],BTT[Verwendete Transaktion (Pflichtauswahl)],1,FALSE)),"nein","ja")</f>
        <v>nein</v>
      </c>
    </row>
    <row r="1781" spans="1:7" hidden="1">
      <c r="A1781" t="s">
        <v>7543</v>
      </c>
      <c r="B1781" t="s">
        <v>7544</v>
      </c>
      <c r="C1781" t="s">
        <v>6317</v>
      </c>
      <c r="D1781" s="12">
        <v>6</v>
      </c>
      <c r="E1781" t="s">
        <v>4642</v>
      </c>
      <c r="F1781" t="str">
        <f>IF(ISERROR(VLOOKUP(Transaktionen[[#This Row],[Transaktionen]],BTT[Verwendete Transaktion (Pflichtauswahl)],1,FALSE)),"nein","ja")</f>
        <v>nein</v>
      </c>
    </row>
    <row r="1782" spans="1:7" hidden="1">
      <c r="A1782" t="s">
        <v>7545</v>
      </c>
      <c r="B1782" t="s">
        <v>7546</v>
      </c>
      <c r="C1782" t="s">
        <v>6317</v>
      </c>
      <c r="D1782" s="12">
        <v>4</v>
      </c>
      <c r="E1782" t="s">
        <v>792</v>
      </c>
      <c r="F1782" t="str">
        <f>IF(ISERROR(VLOOKUP(Transaktionen[[#This Row],[Transaktionen]],BTT[Verwendete Transaktion (Pflichtauswahl)],1,FALSE)),"nein","ja")</f>
        <v>nein</v>
      </c>
    </row>
    <row r="1783" spans="1:7" hidden="1">
      <c r="A1783" t="s">
        <v>7547</v>
      </c>
      <c r="B1783" t="s">
        <v>7548</v>
      </c>
      <c r="C1783" t="s">
        <v>6317</v>
      </c>
      <c r="D1783" s="12">
        <v>12</v>
      </c>
      <c r="E1783" t="s">
        <v>4642</v>
      </c>
      <c r="F1783" t="str">
        <f>IF(ISERROR(VLOOKUP(Transaktionen[[#This Row],[Transaktionen]],BTT[Verwendete Transaktion (Pflichtauswahl)],1,FALSE)),"nein","ja")</f>
        <v>nein</v>
      </c>
    </row>
    <row r="1784" spans="1:7" hidden="1">
      <c r="A1784" t="s">
        <v>7549</v>
      </c>
      <c r="B1784" t="s">
        <v>7550</v>
      </c>
      <c r="C1784" t="s">
        <v>1861</v>
      </c>
      <c r="D1784" s="12">
        <v>2</v>
      </c>
      <c r="E1784" t="s">
        <v>792</v>
      </c>
      <c r="F1784" t="str">
        <f>IF(ISERROR(VLOOKUP(Transaktionen[[#This Row],[Transaktionen]],BTT[Verwendete Transaktion (Pflichtauswahl)],1,FALSE)),"nein","ja")</f>
        <v>nein</v>
      </c>
      <c r="G1784" t="s">
        <v>6313</v>
      </c>
    </row>
    <row r="1785" spans="1:7" hidden="1">
      <c r="A1785" t="s">
        <v>7551</v>
      </c>
      <c r="B1785" t="s">
        <v>7552</v>
      </c>
      <c r="C1785" t="s">
        <v>1861</v>
      </c>
      <c r="D1785" s="12">
        <v>32</v>
      </c>
      <c r="E1785" t="s">
        <v>4642</v>
      </c>
      <c r="F1785" t="str">
        <f>IF(ISERROR(VLOOKUP(Transaktionen[[#This Row],[Transaktionen]],BTT[Verwendete Transaktion (Pflichtauswahl)],1,FALSE)),"nein","ja")</f>
        <v>nein</v>
      </c>
    </row>
    <row r="1786" spans="1:7" hidden="1">
      <c r="A1786" t="s">
        <v>7553</v>
      </c>
      <c r="B1786" t="s">
        <v>7554</v>
      </c>
      <c r="C1786" t="s">
        <v>3227</v>
      </c>
      <c r="D1786" s="12">
        <v>433</v>
      </c>
      <c r="E1786" t="s">
        <v>7555</v>
      </c>
      <c r="F1786" t="str">
        <f>IF(ISERROR(VLOOKUP(Transaktionen[[#This Row],[Transaktionen]],BTT[Verwendete Transaktion (Pflichtauswahl)],1,FALSE)),"nein","ja")</f>
        <v>nein</v>
      </c>
    </row>
    <row r="1787" spans="1:7" hidden="1">
      <c r="A1787" t="s">
        <v>7556</v>
      </c>
      <c r="B1787" t="s">
        <v>7557</v>
      </c>
      <c r="C1787" t="s">
        <v>1861</v>
      </c>
      <c r="D1787" s="12">
        <v>184302</v>
      </c>
      <c r="E1787" t="s">
        <v>4642</v>
      </c>
      <c r="F1787" t="str">
        <f>IF(ISERROR(VLOOKUP(Transaktionen[[#This Row],[Transaktionen]],BTT[Verwendete Transaktion (Pflichtauswahl)],1,FALSE)),"nein","ja")</f>
        <v>nein</v>
      </c>
    </row>
    <row r="1788" spans="1:7" hidden="1">
      <c r="A1788" t="s">
        <v>7558</v>
      </c>
      <c r="B1788" t="s">
        <v>7557</v>
      </c>
      <c r="C1788" t="s">
        <v>5629</v>
      </c>
      <c r="D1788" s="12">
        <v>4241</v>
      </c>
      <c r="E1788" t="s">
        <v>4642</v>
      </c>
      <c r="F1788" t="str">
        <f>IF(ISERROR(VLOOKUP(Transaktionen[[#This Row],[Transaktionen]],BTT[Verwendete Transaktion (Pflichtauswahl)],1,FALSE)),"nein","ja")</f>
        <v>nein</v>
      </c>
      <c r="G1788" t="s">
        <v>5632</v>
      </c>
    </row>
    <row r="1789" spans="1:7" hidden="1">
      <c r="A1789" t="s">
        <v>7559</v>
      </c>
      <c r="B1789" t="s">
        <v>7560</v>
      </c>
      <c r="C1789" t="s">
        <v>1861</v>
      </c>
      <c r="D1789" s="12">
        <v>2171790</v>
      </c>
      <c r="E1789" t="s">
        <v>4642</v>
      </c>
      <c r="F1789" t="str">
        <f>IF(ISERROR(VLOOKUP(Transaktionen[[#This Row],[Transaktionen]],BTT[Verwendete Transaktion (Pflichtauswahl)],1,FALSE)),"nein","ja")</f>
        <v>nein</v>
      </c>
    </row>
    <row r="1790" spans="1:7" hidden="1">
      <c r="A1790" t="s">
        <v>7561</v>
      </c>
      <c r="B1790" t="s">
        <v>5514</v>
      </c>
      <c r="C1790" t="s">
        <v>1861</v>
      </c>
      <c r="D1790" s="12">
        <v>2677541</v>
      </c>
      <c r="E1790" t="s">
        <v>4642</v>
      </c>
      <c r="F1790" t="str">
        <f>IF(ISERROR(VLOOKUP(Transaktionen[[#This Row],[Transaktionen]],BTT[Verwendete Transaktion (Pflichtauswahl)],1,FALSE)),"nein","ja")</f>
        <v>nein</v>
      </c>
    </row>
    <row r="1791" spans="1:7" hidden="1">
      <c r="A1791" t="s">
        <v>7562</v>
      </c>
      <c r="B1791" t="s">
        <v>7560</v>
      </c>
      <c r="C1791" t="s">
        <v>1861</v>
      </c>
      <c r="D1791" s="12">
        <v>34251</v>
      </c>
      <c r="E1791" t="s">
        <v>4642</v>
      </c>
      <c r="F1791" t="str">
        <f>IF(ISERROR(VLOOKUP(Transaktionen[[#This Row],[Transaktionen]],BTT[Verwendete Transaktion (Pflichtauswahl)],1,FALSE)),"nein","ja")</f>
        <v>nein</v>
      </c>
    </row>
    <row r="1792" spans="1:7" hidden="1">
      <c r="A1792" t="s">
        <v>7563</v>
      </c>
      <c r="B1792" t="s">
        <v>7564</v>
      </c>
      <c r="C1792" t="s">
        <v>1861</v>
      </c>
      <c r="D1792" s="12">
        <v>358</v>
      </c>
      <c r="E1792" t="s">
        <v>4642</v>
      </c>
      <c r="F1792" t="str">
        <f>IF(ISERROR(VLOOKUP(Transaktionen[[#This Row],[Transaktionen]],BTT[Verwendete Transaktion (Pflichtauswahl)],1,FALSE)),"nein","ja")</f>
        <v>nein</v>
      </c>
    </row>
    <row r="1793" spans="1:7" hidden="1">
      <c r="A1793" t="s">
        <v>7565</v>
      </c>
      <c r="B1793" t="s">
        <v>7566</v>
      </c>
      <c r="C1793" t="s">
        <v>1861</v>
      </c>
      <c r="D1793" s="12">
        <v>2189</v>
      </c>
      <c r="E1793" t="s">
        <v>4642</v>
      </c>
      <c r="F1793" t="str">
        <f>IF(ISERROR(VLOOKUP(Transaktionen[[#This Row],[Transaktionen]],BTT[Verwendete Transaktion (Pflichtauswahl)],1,FALSE)),"nein","ja")</f>
        <v>nein</v>
      </c>
    </row>
    <row r="1794" spans="1:7" hidden="1">
      <c r="A1794" t="s">
        <v>7567</v>
      </c>
      <c r="B1794" t="s">
        <v>7568</v>
      </c>
      <c r="C1794" t="s">
        <v>1861</v>
      </c>
      <c r="D1794" s="12">
        <v>1</v>
      </c>
      <c r="E1794" t="s">
        <v>4642</v>
      </c>
      <c r="F1794" t="str">
        <f>IF(ISERROR(VLOOKUP(Transaktionen[[#This Row],[Transaktionen]],BTT[Verwendete Transaktion (Pflichtauswahl)],1,FALSE)),"nein","ja")</f>
        <v>nein</v>
      </c>
      <c r="G1794" t="s">
        <v>6313</v>
      </c>
    </row>
    <row r="1795" spans="1:7" hidden="1">
      <c r="A1795" t="s">
        <v>7569</v>
      </c>
      <c r="B1795" t="s">
        <v>7570</v>
      </c>
      <c r="C1795" t="s">
        <v>1861</v>
      </c>
      <c r="D1795" s="12">
        <v>51407</v>
      </c>
      <c r="E1795" t="s">
        <v>4642</v>
      </c>
      <c r="F1795" t="str">
        <f>IF(ISERROR(VLOOKUP(Transaktionen[[#This Row],[Transaktionen]],BTT[Verwendete Transaktion (Pflichtauswahl)],1,FALSE)),"nein","ja")</f>
        <v>nein</v>
      </c>
    </row>
    <row r="1796" spans="1:7" hidden="1">
      <c r="A1796" t="s">
        <v>7571</v>
      </c>
      <c r="B1796" t="s">
        <v>7572</v>
      </c>
      <c r="C1796" t="s">
        <v>1861</v>
      </c>
      <c r="D1796" s="12">
        <v>29921</v>
      </c>
      <c r="E1796" t="s">
        <v>4642</v>
      </c>
      <c r="F1796" t="str">
        <f>IF(ISERROR(VLOOKUP(Transaktionen[[#This Row],[Transaktionen]],BTT[Verwendete Transaktion (Pflichtauswahl)],1,FALSE)),"nein","ja")</f>
        <v>nein</v>
      </c>
    </row>
    <row r="1797" spans="1:7" hidden="1">
      <c r="A1797" t="s">
        <v>7573</v>
      </c>
      <c r="B1797" t="s">
        <v>7574</v>
      </c>
      <c r="C1797" t="s">
        <v>1861</v>
      </c>
      <c r="D1797" s="12">
        <v>392</v>
      </c>
      <c r="E1797" t="s">
        <v>4642</v>
      </c>
      <c r="F1797" t="str">
        <f>IF(ISERROR(VLOOKUP(Transaktionen[[#This Row],[Transaktionen]],BTT[Verwendete Transaktion (Pflichtauswahl)],1,FALSE)),"nein","ja")</f>
        <v>nein</v>
      </c>
    </row>
    <row r="1798" spans="1:7" hidden="1">
      <c r="A1798" t="s">
        <v>7575</v>
      </c>
      <c r="B1798" t="s">
        <v>7576</v>
      </c>
      <c r="C1798" t="s">
        <v>1861</v>
      </c>
      <c r="D1798" s="12">
        <v>19</v>
      </c>
      <c r="E1798" t="s">
        <v>4642</v>
      </c>
      <c r="F1798" t="str">
        <f>IF(ISERROR(VLOOKUP(Transaktionen[[#This Row],[Transaktionen]],BTT[Verwendete Transaktion (Pflichtauswahl)],1,FALSE)),"nein","ja")</f>
        <v>nein</v>
      </c>
    </row>
    <row r="1799" spans="1:7" hidden="1">
      <c r="A1799" t="s">
        <v>7577</v>
      </c>
      <c r="B1799" t="s">
        <v>7578</v>
      </c>
      <c r="C1799" t="s">
        <v>1861</v>
      </c>
      <c r="D1799" s="12">
        <v>610473</v>
      </c>
      <c r="E1799" t="s">
        <v>4642</v>
      </c>
      <c r="F1799" t="str">
        <f>IF(ISERROR(VLOOKUP(Transaktionen[[#This Row],[Transaktionen]],BTT[Verwendete Transaktion (Pflichtauswahl)],1,FALSE)),"nein","ja")</f>
        <v>nein</v>
      </c>
    </row>
    <row r="1800" spans="1:7" hidden="1">
      <c r="A1800" t="s">
        <v>7579</v>
      </c>
      <c r="B1800" t="s">
        <v>7580</v>
      </c>
      <c r="C1800" t="s">
        <v>1861</v>
      </c>
      <c r="D1800" s="12">
        <v>16</v>
      </c>
      <c r="E1800" t="s">
        <v>4642</v>
      </c>
      <c r="F1800" t="str">
        <f>IF(ISERROR(VLOOKUP(Transaktionen[[#This Row],[Transaktionen]],BTT[Verwendete Transaktion (Pflichtauswahl)],1,FALSE)),"nein","ja")</f>
        <v>nein</v>
      </c>
    </row>
    <row r="1801" spans="1:7" hidden="1">
      <c r="A1801" t="s">
        <v>7581</v>
      </c>
      <c r="B1801" t="s">
        <v>7582</v>
      </c>
      <c r="C1801" t="s">
        <v>1861</v>
      </c>
      <c r="D1801" s="12">
        <v>7893</v>
      </c>
      <c r="E1801" t="s">
        <v>4642</v>
      </c>
      <c r="F1801" t="str">
        <f>IF(ISERROR(VLOOKUP(Transaktionen[[#This Row],[Transaktionen]],BTT[Verwendete Transaktion (Pflichtauswahl)],1,FALSE)),"nein","ja")</f>
        <v>nein</v>
      </c>
    </row>
    <row r="1802" spans="1:7" hidden="1">
      <c r="A1802" t="s">
        <v>7583</v>
      </c>
      <c r="B1802" t="s">
        <v>7582</v>
      </c>
      <c r="C1802" t="s">
        <v>1861</v>
      </c>
      <c r="D1802" s="12">
        <v>124</v>
      </c>
      <c r="E1802" t="s">
        <v>4642</v>
      </c>
      <c r="F1802" t="str">
        <f>IF(ISERROR(VLOOKUP(Transaktionen[[#This Row],[Transaktionen]],BTT[Verwendete Transaktion (Pflichtauswahl)],1,FALSE)),"nein","ja")</f>
        <v>nein</v>
      </c>
    </row>
    <row r="1803" spans="1:7" hidden="1">
      <c r="A1803" t="s">
        <v>7584</v>
      </c>
      <c r="B1803" t="s">
        <v>7585</v>
      </c>
      <c r="C1803" t="s">
        <v>1861</v>
      </c>
      <c r="D1803" s="12">
        <v>44</v>
      </c>
      <c r="E1803" t="s">
        <v>4642</v>
      </c>
      <c r="F1803" t="str">
        <f>IF(ISERROR(VLOOKUP(Transaktionen[[#This Row],[Transaktionen]],BTT[Verwendete Transaktion (Pflichtauswahl)],1,FALSE)),"nein","ja")</f>
        <v>nein</v>
      </c>
    </row>
    <row r="1804" spans="1:7" hidden="1">
      <c r="A1804" t="s">
        <v>7586</v>
      </c>
      <c r="B1804" t="s">
        <v>5516</v>
      </c>
      <c r="C1804" t="s">
        <v>1861</v>
      </c>
      <c r="D1804" s="12">
        <v>445336</v>
      </c>
      <c r="E1804" t="s">
        <v>4642</v>
      </c>
      <c r="F1804" t="str">
        <f>IF(ISERROR(VLOOKUP(Transaktionen[[#This Row],[Transaktionen]],BTT[Verwendete Transaktion (Pflichtauswahl)],1,FALSE)),"nein","ja")</f>
        <v>nein</v>
      </c>
    </row>
    <row r="1805" spans="1:7" hidden="1">
      <c r="A1805" t="s">
        <v>7587</v>
      </c>
      <c r="B1805" t="s">
        <v>7588</v>
      </c>
      <c r="C1805" t="s">
        <v>1861</v>
      </c>
      <c r="D1805" s="12">
        <v>46</v>
      </c>
      <c r="E1805" t="s">
        <v>4642</v>
      </c>
      <c r="F1805" t="str">
        <f>IF(ISERROR(VLOOKUP(Transaktionen[[#This Row],[Transaktionen]],BTT[Verwendete Transaktion (Pflichtauswahl)],1,FALSE)),"nein","ja")</f>
        <v>nein</v>
      </c>
    </row>
    <row r="1806" spans="1:7" hidden="1">
      <c r="A1806" t="s">
        <v>7589</v>
      </c>
      <c r="B1806" t="s">
        <v>5514</v>
      </c>
      <c r="C1806" t="s">
        <v>1861</v>
      </c>
      <c r="D1806" s="12">
        <v>138274</v>
      </c>
      <c r="E1806" t="s">
        <v>4642</v>
      </c>
      <c r="F1806" t="str">
        <f>IF(ISERROR(VLOOKUP(Transaktionen[[#This Row],[Transaktionen]],BTT[Verwendete Transaktion (Pflichtauswahl)],1,FALSE)),"nein","ja")</f>
        <v>nein</v>
      </c>
    </row>
    <row r="1807" spans="1:7" hidden="1">
      <c r="A1807" t="s">
        <v>7590</v>
      </c>
      <c r="B1807" t="s">
        <v>7591</v>
      </c>
      <c r="C1807" t="s">
        <v>1861</v>
      </c>
      <c r="D1807" s="12">
        <v>1463</v>
      </c>
      <c r="E1807" t="s">
        <v>4642</v>
      </c>
      <c r="F1807" t="str">
        <f>IF(ISERROR(VLOOKUP(Transaktionen[[#This Row],[Transaktionen]],BTT[Verwendete Transaktion (Pflichtauswahl)],1,FALSE)),"nein","ja")</f>
        <v>nein</v>
      </c>
    </row>
    <row r="1808" spans="1:7" hidden="1">
      <c r="A1808" t="s">
        <v>7592</v>
      </c>
      <c r="B1808" t="s">
        <v>7593</v>
      </c>
      <c r="C1808" t="s">
        <v>1861</v>
      </c>
      <c r="D1808" s="12">
        <v>3</v>
      </c>
      <c r="E1808" t="s">
        <v>4642</v>
      </c>
      <c r="F1808" t="str">
        <f>IF(ISERROR(VLOOKUP(Transaktionen[[#This Row],[Transaktionen]],BTT[Verwendete Transaktion (Pflichtauswahl)],1,FALSE)),"nein","ja")</f>
        <v>nein</v>
      </c>
    </row>
    <row r="1809" spans="1:6" hidden="1">
      <c r="A1809" t="s">
        <v>7594</v>
      </c>
      <c r="B1809" t="s">
        <v>7595</v>
      </c>
      <c r="C1809" t="s">
        <v>1861</v>
      </c>
      <c r="D1809" s="12">
        <v>530</v>
      </c>
      <c r="E1809" t="s">
        <v>4642</v>
      </c>
      <c r="F1809" t="str">
        <f>IF(ISERROR(VLOOKUP(Transaktionen[[#This Row],[Transaktionen]],BTT[Verwendete Transaktion (Pflichtauswahl)],1,FALSE)),"nein","ja")</f>
        <v>nein</v>
      </c>
    </row>
    <row r="1810" spans="1:6" hidden="1">
      <c r="A1810" t="s">
        <v>7596</v>
      </c>
      <c r="B1810" t="s">
        <v>7597</v>
      </c>
      <c r="C1810" t="s">
        <v>1861</v>
      </c>
      <c r="D1810" s="12">
        <v>28610</v>
      </c>
      <c r="E1810" t="s">
        <v>4642</v>
      </c>
      <c r="F1810" t="str">
        <f>IF(ISERROR(VLOOKUP(Transaktionen[[#This Row],[Transaktionen]],BTT[Verwendete Transaktion (Pflichtauswahl)],1,FALSE)),"nein","ja")</f>
        <v>nein</v>
      </c>
    </row>
    <row r="1811" spans="1:6" hidden="1">
      <c r="A1811" t="s">
        <v>7598</v>
      </c>
      <c r="B1811" t="s">
        <v>7599</v>
      </c>
      <c r="C1811" t="s">
        <v>1861</v>
      </c>
      <c r="D1811" s="12">
        <v>517</v>
      </c>
      <c r="E1811" t="s">
        <v>4642</v>
      </c>
      <c r="F1811" t="str">
        <f>IF(ISERROR(VLOOKUP(Transaktionen[[#This Row],[Transaktionen]],BTT[Verwendete Transaktion (Pflichtauswahl)],1,FALSE)),"nein","ja")</f>
        <v>nein</v>
      </c>
    </row>
    <row r="1812" spans="1:6" hidden="1">
      <c r="A1812" t="s">
        <v>7600</v>
      </c>
      <c r="B1812" t="s">
        <v>7601</v>
      </c>
      <c r="C1812" t="s">
        <v>1861</v>
      </c>
      <c r="D1812" s="12">
        <v>12525</v>
      </c>
      <c r="E1812" t="s">
        <v>4642</v>
      </c>
      <c r="F1812" t="str">
        <f>IF(ISERROR(VLOOKUP(Transaktionen[[#This Row],[Transaktionen]],BTT[Verwendete Transaktion (Pflichtauswahl)],1,FALSE)),"nein","ja")</f>
        <v>nein</v>
      </c>
    </row>
    <row r="1813" spans="1:6" hidden="1">
      <c r="A1813" t="s">
        <v>7602</v>
      </c>
      <c r="B1813" t="s">
        <v>7603</v>
      </c>
      <c r="C1813" t="s">
        <v>1861</v>
      </c>
      <c r="D1813" s="12">
        <v>39</v>
      </c>
      <c r="E1813" t="s">
        <v>792</v>
      </c>
      <c r="F1813" t="str">
        <f>IF(ISERROR(VLOOKUP(Transaktionen[[#This Row],[Transaktionen]],BTT[Verwendete Transaktion (Pflichtauswahl)],1,FALSE)),"nein","ja")</f>
        <v>nein</v>
      </c>
    </row>
    <row r="1814" spans="1:6" hidden="1">
      <c r="A1814" t="s">
        <v>7604</v>
      </c>
      <c r="B1814" t="s">
        <v>7605</v>
      </c>
      <c r="C1814" t="s">
        <v>1861</v>
      </c>
      <c r="D1814" s="12">
        <v>7</v>
      </c>
      <c r="E1814" t="s">
        <v>4642</v>
      </c>
      <c r="F1814" t="str">
        <f>IF(ISERROR(VLOOKUP(Transaktionen[[#This Row],[Transaktionen]],BTT[Verwendete Transaktion (Pflichtauswahl)],1,FALSE)),"nein","ja")</f>
        <v>nein</v>
      </c>
    </row>
    <row r="1815" spans="1:6" hidden="1">
      <c r="A1815" t="s">
        <v>7606</v>
      </c>
      <c r="B1815" t="s">
        <v>7607</v>
      </c>
      <c r="C1815" t="s">
        <v>1861</v>
      </c>
      <c r="D1815" s="12">
        <v>14440</v>
      </c>
      <c r="E1815" t="s">
        <v>4642</v>
      </c>
      <c r="F1815" t="str">
        <f>IF(ISERROR(VLOOKUP(Transaktionen[[#This Row],[Transaktionen]],BTT[Verwendete Transaktion (Pflichtauswahl)],1,FALSE)),"nein","ja")</f>
        <v>nein</v>
      </c>
    </row>
    <row r="1816" spans="1:6" hidden="1">
      <c r="A1816" t="s">
        <v>7608</v>
      </c>
      <c r="B1816" t="s">
        <v>7609</v>
      </c>
      <c r="C1816" t="s">
        <v>1861</v>
      </c>
      <c r="D1816" s="12">
        <v>414</v>
      </c>
      <c r="E1816" t="s">
        <v>4642</v>
      </c>
      <c r="F1816" t="str">
        <f>IF(ISERROR(VLOOKUP(Transaktionen[[#This Row],[Transaktionen]],BTT[Verwendete Transaktion (Pflichtauswahl)],1,FALSE)),"nein","ja")</f>
        <v>nein</v>
      </c>
    </row>
    <row r="1817" spans="1:6" hidden="1">
      <c r="A1817" t="s">
        <v>7610</v>
      </c>
      <c r="B1817" t="s">
        <v>7611</v>
      </c>
      <c r="C1817" t="s">
        <v>1861</v>
      </c>
      <c r="D1817" s="12">
        <v>2</v>
      </c>
      <c r="E1817" t="s">
        <v>4642</v>
      </c>
      <c r="F1817" t="str">
        <f>IF(ISERROR(VLOOKUP(Transaktionen[[#This Row],[Transaktionen]],BTT[Verwendete Transaktion (Pflichtauswahl)],1,FALSE)),"nein","ja")</f>
        <v>nein</v>
      </c>
    </row>
    <row r="1818" spans="1:6" hidden="1">
      <c r="A1818" t="s">
        <v>7612</v>
      </c>
      <c r="B1818" t="s">
        <v>7613</v>
      </c>
      <c r="C1818" t="s">
        <v>1861</v>
      </c>
      <c r="D1818" s="12">
        <v>5796</v>
      </c>
      <c r="E1818" t="s">
        <v>4642</v>
      </c>
      <c r="F1818" t="str">
        <f>IF(ISERROR(VLOOKUP(Transaktionen[[#This Row],[Transaktionen]],BTT[Verwendete Transaktion (Pflichtauswahl)],1,FALSE)),"nein","ja")</f>
        <v>nein</v>
      </c>
    </row>
    <row r="1819" spans="1:6" hidden="1">
      <c r="A1819" t="s">
        <v>7614</v>
      </c>
      <c r="B1819" t="s">
        <v>7615</v>
      </c>
      <c r="C1819" t="s">
        <v>1861</v>
      </c>
      <c r="D1819" s="12">
        <v>93625</v>
      </c>
      <c r="E1819" t="s">
        <v>4642</v>
      </c>
      <c r="F1819" t="str">
        <f>IF(ISERROR(VLOOKUP(Transaktionen[[#This Row],[Transaktionen]],BTT[Verwendete Transaktion (Pflichtauswahl)],1,FALSE)),"nein","ja")</f>
        <v>nein</v>
      </c>
    </row>
    <row r="1820" spans="1:6" hidden="1">
      <c r="A1820" t="s">
        <v>7616</v>
      </c>
      <c r="B1820" t="s">
        <v>7617</v>
      </c>
      <c r="C1820" t="s">
        <v>1861</v>
      </c>
      <c r="D1820" s="12">
        <v>1940</v>
      </c>
      <c r="E1820" t="s">
        <v>4642</v>
      </c>
      <c r="F1820" t="str">
        <f>IF(ISERROR(VLOOKUP(Transaktionen[[#This Row],[Transaktionen]],BTT[Verwendete Transaktion (Pflichtauswahl)],1,FALSE)),"nein","ja")</f>
        <v>nein</v>
      </c>
    </row>
    <row r="1821" spans="1:6" hidden="1">
      <c r="A1821" t="s">
        <v>7618</v>
      </c>
      <c r="B1821" t="s">
        <v>7619</v>
      </c>
      <c r="C1821" t="s">
        <v>1861</v>
      </c>
      <c r="D1821" s="12">
        <v>32</v>
      </c>
      <c r="E1821" t="s">
        <v>792</v>
      </c>
      <c r="F1821" t="str">
        <f>IF(ISERROR(VLOOKUP(Transaktionen[[#This Row],[Transaktionen]],BTT[Verwendete Transaktion (Pflichtauswahl)],1,FALSE)),"nein","ja")</f>
        <v>nein</v>
      </c>
    </row>
    <row r="1822" spans="1:6" hidden="1">
      <c r="A1822" t="s">
        <v>7620</v>
      </c>
      <c r="B1822" t="s">
        <v>7619</v>
      </c>
      <c r="C1822" t="s">
        <v>1861</v>
      </c>
      <c r="D1822" s="12">
        <v>17</v>
      </c>
      <c r="E1822" t="s">
        <v>4642</v>
      </c>
      <c r="F1822" t="str">
        <f>IF(ISERROR(VLOOKUP(Transaktionen[[#This Row],[Transaktionen]],BTT[Verwendete Transaktion (Pflichtauswahl)],1,FALSE)),"nein","ja")</f>
        <v>nein</v>
      </c>
    </row>
    <row r="1823" spans="1:6" hidden="1">
      <c r="A1823" t="s">
        <v>7621</v>
      </c>
      <c r="B1823" t="s">
        <v>7622</v>
      </c>
      <c r="C1823" t="s">
        <v>1861</v>
      </c>
      <c r="D1823" s="12">
        <v>3749</v>
      </c>
      <c r="E1823" t="s">
        <v>4642</v>
      </c>
      <c r="F1823" t="str">
        <f>IF(ISERROR(VLOOKUP(Transaktionen[[#This Row],[Transaktionen]],BTT[Verwendete Transaktion (Pflichtauswahl)],1,FALSE)),"nein","ja")</f>
        <v>nein</v>
      </c>
    </row>
    <row r="1824" spans="1:6" hidden="1">
      <c r="A1824" t="s">
        <v>7623</v>
      </c>
      <c r="B1824" t="s">
        <v>7624</v>
      </c>
      <c r="C1824" t="s">
        <v>1861</v>
      </c>
      <c r="D1824" s="12">
        <v>4832</v>
      </c>
      <c r="E1824" t="s">
        <v>4642</v>
      </c>
      <c r="F1824" t="str">
        <f>IF(ISERROR(VLOOKUP(Transaktionen[[#This Row],[Transaktionen]],BTT[Verwendete Transaktion (Pflichtauswahl)],1,FALSE)),"nein","ja")</f>
        <v>nein</v>
      </c>
    </row>
    <row r="1825" spans="1:7" hidden="1">
      <c r="A1825" t="s">
        <v>7625</v>
      </c>
      <c r="B1825" t="s">
        <v>7619</v>
      </c>
      <c r="C1825" t="s">
        <v>1861</v>
      </c>
      <c r="D1825" s="12">
        <v>17</v>
      </c>
      <c r="E1825" t="s">
        <v>4642</v>
      </c>
      <c r="F1825" t="str">
        <f>IF(ISERROR(VLOOKUP(Transaktionen[[#This Row],[Transaktionen]],BTT[Verwendete Transaktion (Pflichtauswahl)],1,FALSE)),"nein","ja")</f>
        <v>nein</v>
      </c>
    </row>
    <row r="1826" spans="1:7" hidden="1">
      <c r="A1826" t="s">
        <v>7626</v>
      </c>
      <c r="B1826" t="s">
        <v>7619</v>
      </c>
      <c r="C1826" t="s">
        <v>1861</v>
      </c>
      <c r="D1826" s="12">
        <v>8112</v>
      </c>
      <c r="E1826" t="s">
        <v>4642</v>
      </c>
      <c r="F1826" t="str">
        <f>IF(ISERROR(VLOOKUP(Transaktionen[[#This Row],[Transaktionen]],BTT[Verwendete Transaktion (Pflichtauswahl)],1,FALSE)),"nein","ja")</f>
        <v>nein</v>
      </c>
    </row>
    <row r="1827" spans="1:7" hidden="1">
      <c r="A1827" t="s">
        <v>7627</v>
      </c>
      <c r="B1827" t="s">
        <v>7628</v>
      </c>
      <c r="C1827" t="s">
        <v>1861</v>
      </c>
      <c r="D1827" s="12">
        <v>140</v>
      </c>
      <c r="E1827" t="s">
        <v>792</v>
      </c>
      <c r="F1827" t="str">
        <f>IF(ISERROR(VLOOKUP(Transaktionen[[#This Row],[Transaktionen]],BTT[Verwendete Transaktion (Pflichtauswahl)],1,FALSE)),"nein","ja")</f>
        <v>nein</v>
      </c>
    </row>
    <row r="1828" spans="1:7" hidden="1">
      <c r="A1828" t="s">
        <v>7629</v>
      </c>
      <c r="B1828" t="s">
        <v>7630</v>
      </c>
      <c r="C1828" t="s">
        <v>1861</v>
      </c>
      <c r="D1828" s="12">
        <v>64660</v>
      </c>
      <c r="E1828" t="s">
        <v>4642</v>
      </c>
      <c r="F1828" t="str">
        <f>IF(ISERROR(VLOOKUP(Transaktionen[[#This Row],[Transaktionen]],BTT[Verwendete Transaktion (Pflichtauswahl)],1,FALSE)),"nein","ja")</f>
        <v>nein</v>
      </c>
    </row>
    <row r="1829" spans="1:7" hidden="1">
      <c r="A1829" t="s">
        <v>7631</v>
      </c>
      <c r="B1829" t="s">
        <v>7632</v>
      </c>
      <c r="C1829" t="s">
        <v>1861</v>
      </c>
      <c r="D1829" s="12">
        <v>485019</v>
      </c>
      <c r="E1829" t="s">
        <v>4642</v>
      </c>
      <c r="F1829" t="str">
        <f>IF(ISERROR(VLOOKUP(Transaktionen[[#This Row],[Transaktionen]],BTT[Verwendete Transaktion (Pflichtauswahl)],1,FALSE)),"nein","ja")</f>
        <v>nein</v>
      </c>
    </row>
    <row r="1830" spans="1:7" hidden="1">
      <c r="A1830" t="s">
        <v>7633</v>
      </c>
      <c r="B1830" t="s">
        <v>5516</v>
      </c>
      <c r="C1830" t="s">
        <v>1861</v>
      </c>
      <c r="D1830" s="12">
        <v>243699</v>
      </c>
      <c r="E1830" t="s">
        <v>4642</v>
      </c>
      <c r="F1830" t="str">
        <f>IF(ISERROR(VLOOKUP(Transaktionen[[#This Row],[Transaktionen]],BTT[Verwendete Transaktion (Pflichtauswahl)],1,FALSE)),"nein","ja")</f>
        <v>nein</v>
      </c>
    </row>
    <row r="1831" spans="1:7" hidden="1">
      <c r="A1831" t="s">
        <v>7634</v>
      </c>
      <c r="B1831" t="s">
        <v>7635</v>
      </c>
      <c r="C1831" t="s">
        <v>1861</v>
      </c>
      <c r="D1831" s="12">
        <v>1351</v>
      </c>
      <c r="E1831" t="s">
        <v>4642</v>
      </c>
      <c r="F1831" t="str">
        <f>IF(ISERROR(VLOOKUP(Transaktionen[[#This Row],[Transaktionen]],BTT[Verwendete Transaktion (Pflichtauswahl)],1,FALSE)),"nein","ja")</f>
        <v>nein</v>
      </c>
    </row>
    <row r="1832" spans="1:7" hidden="1">
      <c r="A1832" t="s">
        <v>7636</v>
      </c>
      <c r="B1832" t="s">
        <v>7632</v>
      </c>
      <c r="C1832" t="s">
        <v>1861</v>
      </c>
      <c r="D1832" s="12">
        <v>3749</v>
      </c>
      <c r="E1832" t="s">
        <v>4642</v>
      </c>
      <c r="F1832" t="str">
        <f>IF(ISERROR(VLOOKUP(Transaktionen[[#This Row],[Transaktionen]],BTT[Verwendete Transaktion (Pflichtauswahl)],1,FALSE)),"nein","ja")</f>
        <v>nein</v>
      </c>
    </row>
    <row r="1833" spans="1:7" hidden="1">
      <c r="A1833" t="s">
        <v>7637</v>
      </c>
      <c r="B1833" t="s">
        <v>7638</v>
      </c>
      <c r="C1833" t="s">
        <v>1861</v>
      </c>
      <c r="D1833" s="12">
        <v>79</v>
      </c>
      <c r="E1833" t="s">
        <v>4642</v>
      </c>
      <c r="F1833" t="str">
        <f>IF(ISERROR(VLOOKUP(Transaktionen[[#This Row],[Transaktionen]],BTT[Verwendete Transaktion (Pflichtauswahl)],1,FALSE)),"nein","ja")</f>
        <v>nein</v>
      </c>
    </row>
    <row r="1834" spans="1:7" hidden="1">
      <c r="A1834" t="s">
        <v>7639</v>
      </c>
      <c r="B1834" t="s">
        <v>7640</v>
      </c>
      <c r="C1834" t="s">
        <v>1861</v>
      </c>
      <c r="D1834" s="12">
        <v>2490</v>
      </c>
      <c r="E1834" t="s">
        <v>4642</v>
      </c>
      <c r="F1834" t="str">
        <f>IF(ISERROR(VLOOKUP(Transaktionen[[#This Row],[Transaktionen]],BTT[Verwendete Transaktion (Pflichtauswahl)],1,FALSE)),"nein","ja")</f>
        <v>nein</v>
      </c>
    </row>
    <row r="1835" spans="1:7" hidden="1">
      <c r="A1835" t="s">
        <v>7641</v>
      </c>
      <c r="B1835" t="s">
        <v>7642</v>
      </c>
      <c r="C1835" t="s">
        <v>1861</v>
      </c>
      <c r="D1835" s="12">
        <v>4</v>
      </c>
      <c r="E1835" t="s">
        <v>4642</v>
      </c>
      <c r="F1835" t="str">
        <f>IF(ISERROR(VLOOKUP(Transaktionen[[#This Row],[Transaktionen]],BTT[Verwendete Transaktion (Pflichtauswahl)],1,FALSE)),"nein","ja")</f>
        <v>nein</v>
      </c>
    </row>
    <row r="1836" spans="1:7" hidden="1">
      <c r="A1836" t="s">
        <v>7643</v>
      </c>
      <c r="B1836" t="s">
        <v>7644</v>
      </c>
      <c r="C1836" t="s">
        <v>1861</v>
      </c>
      <c r="D1836" s="12">
        <v>4</v>
      </c>
      <c r="E1836" t="s">
        <v>792</v>
      </c>
      <c r="F1836" t="str">
        <f>IF(ISERROR(VLOOKUP(Transaktionen[[#This Row],[Transaktionen]],BTT[Verwendete Transaktion (Pflichtauswahl)],1,FALSE)),"nein","ja")</f>
        <v>nein</v>
      </c>
      <c r="G1836" t="s">
        <v>6313</v>
      </c>
    </row>
    <row r="1837" spans="1:7" hidden="1">
      <c r="A1837" t="s">
        <v>7645</v>
      </c>
      <c r="B1837" t="s">
        <v>7646</v>
      </c>
      <c r="C1837" t="s">
        <v>1861</v>
      </c>
      <c r="D1837" s="12">
        <v>689</v>
      </c>
      <c r="E1837" t="s">
        <v>4642</v>
      </c>
      <c r="F1837" t="str">
        <f>IF(ISERROR(VLOOKUP(Transaktionen[[#This Row],[Transaktionen]],BTT[Verwendete Transaktion (Pflichtauswahl)],1,FALSE)),"nein","ja")</f>
        <v>nein</v>
      </c>
    </row>
    <row r="1838" spans="1:7" hidden="1">
      <c r="A1838" t="s">
        <v>7647</v>
      </c>
      <c r="B1838" t="s">
        <v>7648</v>
      </c>
      <c r="C1838" t="s">
        <v>1861</v>
      </c>
      <c r="D1838" s="12">
        <v>20</v>
      </c>
      <c r="E1838" t="s">
        <v>4642</v>
      </c>
      <c r="F1838" t="str">
        <f>IF(ISERROR(VLOOKUP(Transaktionen[[#This Row],[Transaktionen]],BTT[Verwendete Transaktion (Pflichtauswahl)],1,FALSE)),"nein","ja")</f>
        <v>nein</v>
      </c>
    </row>
    <row r="1839" spans="1:7" hidden="1">
      <c r="A1839" t="s">
        <v>7649</v>
      </c>
      <c r="B1839" t="s">
        <v>7650</v>
      </c>
      <c r="C1839" t="s">
        <v>1861</v>
      </c>
      <c r="D1839" s="12">
        <v>8</v>
      </c>
      <c r="E1839" t="s">
        <v>4642</v>
      </c>
      <c r="F1839" t="str">
        <f>IF(ISERROR(VLOOKUP(Transaktionen[[#This Row],[Transaktionen]],BTT[Verwendete Transaktion (Pflichtauswahl)],1,FALSE)),"nein","ja")</f>
        <v>nein</v>
      </c>
    </row>
    <row r="1840" spans="1:7" hidden="1">
      <c r="A1840" t="s">
        <v>7651</v>
      </c>
      <c r="B1840" t="s">
        <v>7588</v>
      </c>
      <c r="C1840" t="s">
        <v>1861</v>
      </c>
      <c r="D1840" s="12">
        <v>8</v>
      </c>
      <c r="E1840" t="s">
        <v>4642</v>
      </c>
      <c r="F1840" t="str">
        <f>IF(ISERROR(VLOOKUP(Transaktionen[[#This Row],[Transaktionen]],BTT[Verwendete Transaktion (Pflichtauswahl)],1,FALSE)),"nein","ja")</f>
        <v>nein</v>
      </c>
    </row>
    <row r="1841" spans="1:7" hidden="1">
      <c r="A1841" t="s">
        <v>7652</v>
      </c>
      <c r="B1841" t="s">
        <v>7653</v>
      </c>
      <c r="C1841" t="s">
        <v>1861</v>
      </c>
      <c r="D1841" s="12">
        <v>70</v>
      </c>
      <c r="E1841" t="s">
        <v>792</v>
      </c>
      <c r="F1841" t="str">
        <f>IF(ISERROR(VLOOKUP(Transaktionen[[#This Row],[Transaktionen]],BTT[Verwendete Transaktion (Pflichtauswahl)],1,FALSE)),"nein","ja")</f>
        <v>nein</v>
      </c>
      <c r="G1841" t="s">
        <v>6313</v>
      </c>
    </row>
    <row r="1842" spans="1:7" hidden="1">
      <c r="A1842" t="s">
        <v>7654</v>
      </c>
      <c r="B1842" t="s">
        <v>7655</v>
      </c>
      <c r="C1842" t="s">
        <v>1861</v>
      </c>
      <c r="D1842" s="12">
        <v>30</v>
      </c>
      <c r="E1842" t="s">
        <v>4642</v>
      </c>
      <c r="F1842" t="str">
        <f>IF(ISERROR(VLOOKUP(Transaktionen[[#This Row],[Transaktionen]],BTT[Verwendete Transaktion (Pflichtauswahl)],1,FALSE)),"nein","ja")</f>
        <v>nein</v>
      </c>
      <c r="G1842" t="s">
        <v>6313</v>
      </c>
    </row>
    <row r="1843" spans="1:7" hidden="1">
      <c r="A1843" t="s">
        <v>7656</v>
      </c>
      <c r="B1843" t="s">
        <v>7657</v>
      </c>
      <c r="C1843" t="s">
        <v>1861</v>
      </c>
      <c r="D1843" s="12">
        <v>24</v>
      </c>
      <c r="E1843" t="s">
        <v>4642</v>
      </c>
      <c r="F1843" t="str">
        <f>IF(ISERROR(VLOOKUP(Transaktionen[[#This Row],[Transaktionen]],BTT[Verwendete Transaktion (Pflichtauswahl)],1,FALSE)),"nein","ja")</f>
        <v>nein</v>
      </c>
    </row>
    <row r="1844" spans="1:7" hidden="1">
      <c r="A1844" t="s">
        <v>1819</v>
      </c>
      <c r="B1844" t="s">
        <v>7658</v>
      </c>
      <c r="C1844" t="s">
        <v>1124</v>
      </c>
      <c r="D1844" s="12">
        <v>184</v>
      </c>
      <c r="E1844" t="s">
        <v>4642</v>
      </c>
      <c r="F1844" t="str">
        <f>IF(ISERROR(VLOOKUP(Transaktionen[[#This Row],[Transaktionen]],BTT[Verwendete Transaktion (Pflichtauswahl)],1,FALSE)),"nein","ja")</f>
        <v>ja</v>
      </c>
    </row>
    <row r="1845" spans="1:7" hidden="1">
      <c r="A1845" t="s">
        <v>1822</v>
      </c>
      <c r="B1845" t="s">
        <v>1821</v>
      </c>
      <c r="C1845" t="s">
        <v>1124</v>
      </c>
      <c r="D1845" s="12">
        <v>1427</v>
      </c>
      <c r="E1845" t="s">
        <v>4642</v>
      </c>
      <c r="F1845" t="str">
        <f>IF(ISERROR(VLOOKUP(Transaktionen[[#This Row],[Transaktionen]],BTT[Verwendete Transaktion (Pflichtauswahl)],1,FALSE)),"nein","ja")</f>
        <v>ja</v>
      </c>
    </row>
    <row r="1846" spans="1:7" hidden="1">
      <c r="A1846" t="s">
        <v>1825</v>
      </c>
      <c r="B1846" t="s">
        <v>1824</v>
      </c>
      <c r="C1846" t="s">
        <v>1124</v>
      </c>
      <c r="D1846" s="12">
        <v>682</v>
      </c>
      <c r="E1846" t="s">
        <v>4642</v>
      </c>
      <c r="F1846" t="str">
        <f>IF(ISERROR(VLOOKUP(Transaktionen[[#This Row],[Transaktionen]],BTT[Verwendete Transaktion (Pflichtauswahl)],1,FALSE)),"nein","ja")</f>
        <v>ja</v>
      </c>
    </row>
    <row r="1847" spans="1:7" hidden="1">
      <c r="A1847" t="s">
        <v>1828</v>
      </c>
      <c r="B1847" t="s">
        <v>1827</v>
      </c>
      <c r="C1847" t="s">
        <v>1124</v>
      </c>
      <c r="D1847" s="12">
        <v>49</v>
      </c>
      <c r="E1847" t="s">
        <v>4642</v>
      </c>
      <c r="F1847" t="str">
        <f>IF(ISERROR(VLOOKUP(Transaktionen[[#This Row],[Transaktionen]],BTT[Verwendete Transaktion (Pflichtauswahl)],1,FALSE)),"nein","ja")</f>
        <v>ja</v>
      </c>
    </row>
    <row r="1848" spans="1:7" hidden="1">
      <c r="A1848" t="s">
        <v>1831</v>
      </c>
      <c r="B1848" t="s">
        <v>7659</v>
      </c>
      <c r="C1848" t="s">
        <v>1124</v>
      </c>
      <c r="D1848" s="12">
        <v>48</v>
      </c>
      <c r="E1848" t="s">
        <v>4642</v>
      </c>
      <c r="F1848" t="str">
        <f>IF(ISERROR(VLOOKUP(Transaktionen[[#This Row],[Transaktionen]],BTT[Verwendete Transaktion (Pflichtauswahl)],1,FALSE)),"nein","ja")</f>
        <v>ja</v>
      </c>
    </row>
    <row r="1849" spans="1:7" hidden="1">
      <c r="A1849" t="s">
        <v>1834</v>
      </c>
      <c r="B1849" t="s">
        <v>1833</v>
      </c>
      <c r="C1849" t="s">
        <v>1124</v>
      </c>
      <c r="D1849" s="12">
        <v>34</v>
      </c>
      <c r="E1849" t="s">
        <v>4642</v>
      </c>
      <c r="F1849" t="str">
        <f>IF(ISERROR(VLOOKUP(Transaktionen[[#This Row],[Transaktionen]],BTT[Verwendete Transaktion (Pflichtauswahl)],1,FALSE)),"nein","ja")</f>
        <v>ja</v>
      </c>
    </row>
    <row r="1850" spans="1:7" hidden="1">
      <c r="A1850" t="s">
        <v>1837</v>
      </c>
      <c r="B1850" t="s">
        <v>1836</v>
      </c>
      <c r="C1850" t="s">
        <v>1124</v>
      </c>
      <c r="D1850" s="12">
        <v>2019</v>
      </c>
      <c r="E1850" t="s">
        <v>4642</v>
      </c>
      <c r="F1850" t="str">
        <f>IF(ISERROR(VLOOKUP(Transaktionen[[#This Row],[Transaktionen]],BTT[Verwendete Transaktion (Pflichtauswahl)],1,FALSE)),"nein","ja")</f>
        <v>ja</v>
      </c>
    </row>
    <row r="1851" spans="1:7" hidden="1">
      <c r="A1851" t="s">
        <v>1841</v>
      </c>
      <c r="B1851" t="s">
        <v>7660</v>
      </c>
      <c r="C1851" t="s">
        <v>1124</v>
      </c>
      <c r="D1851" s="12">
        <v>19913</v>
      </c>
      <c r="E1851" t="s">
        <v>4642</v>
      </c>
      <c r="F1851" t="str">
        <f>IF(ISERROR(VLOOKUP(Transaktionen[[#This Row],[Transaktionen]],BTT[Verwendete Transaktion (Pflichtauswahl)],1,FALSE)),"nein","ja")</f>
        <v>ja</v>
      </c>
    </row>
    <row r="1852" spans="1:7" hidden="1">
      <c r="A1852" t="s">
        <v>1847</v>
      </c>
      <c r="B1852" t="s">
        <v>1845</v>
      </c>
      <c r="C1852" t="s">
        <v>1124</v>
      </c>
      <c r="D1852" s="12">
        <v>53642</v>
      </c>
      <c r="E1852" t="s">
        <v>4642</v>
      </c>
      <c r="F1852" t="str">
        <f>IF(ISERROR(VLOOKUP(Transaktionen[[#This Row],[Transaktionen]],BTT[Verwendete Transaktion (Pflichtauswahl)],1,FALSE)),"nein","ja")</f>
        <v>ja</v>
      </c>
    </row>
    <row r="1853" spans="1:7" hidden="1">
      <c r="A1853" t="s">
        <v>7661</v>
      </c>
      <c r="B1853" t="s">
        <v>7662</v>
      </c>
      <c r="C1853" t="s">
        <v>1124</v>
      </c>
      <c r="D1853" s="12">
        <v>280</v>
      </c>
      <c r="E1853" t="s">
        <v>4642</v>
      </c>
      <c r="F1853" t="str">
        <f>IF(ISERROR(VLOOKUP(Transaktionen[[#This Row],[Transaktionen]],BTT[Verwendete Transaktion (Pflichtauswahl)],1,FALSE)),"nein","ja")</f>
        <v>nein</v>
      </c>
    </row>
    <row r="1854" spans="1:7" hidden="1">
      <c r="A1854" t="s">
        <v>7663</v>
      </c>
      <c r="B1854" t="s">
        <v>7664</v>
      </c>
      <c r="C1854" t="s">
        <v>1124</v>
      </c>
      <c r="D1854" s="12">
        <v>240</v>
      </c>
      <c r="E1854" t="s">
        <v>4642</v>
      </c>
      <c r="F1854" t="str">
        <f>IF(ISERROR(VLOOKUP(Transaktionen[[#This Row],[Transaktionen]],BTT[Verwendete Transaktion (Pflichtauswahl)],1,FALSE)),"nein","ja")</f>
        <v>nein</v>
      </c>
    </row>
    <row r="1855" spans="1:7" hidden="1">
      <c r="A1855" t="s">
        <v>7665</v>
      </c>
      <c r="B1855" t="s">
        <v>7666</v>
      </c>
      <c r="C1855" t="s">
        <v>1124</v>
      </c>
      <c r="D1855" s="12">
        <v>630</v>
      </c>
      <c r="E1855" t="s">
        <v>4642</v>
      </c>
      <c r="F1855" t="str">
        <f>IF(ISERROR(VLOOKUP(Transaktionen[[#This Row],[Transaktionen]],BTT[Verwendete Transaktion (Pflichtauswahl)],1,FALSE)),"nein","ja")</f>
        <v>nein</v>
      </c>
    </row>
    <row r="1856" spans="1:7" hidden="1">
      <c r="A1856" t="s">
        <v>7667</v>
      </c>
      <c r="B1856" t="s">
        <v>7668</v>
      </c>
      <c r="C1856" t="s">
        <v>1124</v>
      </c>
      <c r="D1856" s="12" t="s">
        <v>792</v>
      </c>
      <c r="E1856" t="s">
        <v>792</v>
      </c>
      <c r="F1856" t="str">
        <f>IF(ISERROR(VLOOKUP(Transaktionen[[#This Row],[Transaktionen]],BTT[Verwendete Transaktion (Pflichtauswahl)],1,FALSE)),"nein","ja")</f>
        <v>nein</v>
      </c>
      <c r="G1856" t="s">
        <v>4654</v>
      </c>
    </row>
    <row r="1857" spans="1:7" hidden="1">
      <c r="A1857" t="s">
        <v>7669</v>
      </c>
      <c r="B1857" t="s">
        <v>7670</v>
      </c>
      <c r="C1857" t="s">
        <v>1124</v>
      </c>
      <c r="D1857" s="12">
        <v>4</v>
      </c>
      <c r="E1857" t="s">
        <v>4642</v>
      </c>
      <c r="F1857" t="str">
        <f>IF(ISERROR(VLOOKUP(Transaktionen[[#This Row],[Transaktionen]],BTT[Verwendete Transaktion (Pflichtauswahl)],1,FALSE)),"nein","ja")</f>
        <v>nein</v>
      </c>
    </row>
    <row r="1858" spans="1:7" hidden="1">
      <c r="A1858" t="s">
        <v>7671</v>
      </c>
      <c r="B1858" t="s">
        <v>7672</v>
      </c>
      <c r="C1858" t="s">
        <v>1124</v>
      </c>
      <c r="D1858" s="12">
        <v>20</v>
      </c>
      <c r="E1858" t="s">
        <v>4642</v>
      </c>
      <c r="F1858" t="str">
        <f>IF(ISERROR(VLOOKUP(Transaktionen[[#This Row],[Transaktionen]],BTT[Verwendete Transaktion (Pflichtauswahl)],1,FALSE)),"nein","ja")</f>
        <v>nein</v>
      </c>
    </row>
    <row r="1859" spans="1:7" hidden="1">
      <c r="A1859" t="s">
        <v>7673</v>
      </c>
      <c r="B1859" t="s">
        <v>7674</v>
      </c>
      <c r="C1859" t="s">
        <v>1124</v>
      </c>
      <c r="D1859" s="12" t="s">
        <v>792</v>
      </c>
      <c r="E1859" t="s">
        <v>792</v>
      </c>
      <c r="F1859" t="str">
        <f>IF(ISERROR(VLOOKUP(Transaktionen[[#This Row],[Transaktionen]],BTT[Verwendete Transaktion (Pflichtauswahl)],1,FALSE)),"nein","ja")</f>
        <v>nein</v>
      </c>
      <c r="G1859" t="s">
        <v>4654</v>
      </c>
    </row>
    <row r="1860" spans="1:7" hidden="1">
      <c r="A1860" t="s">
        <v>7675</v>
      </c>
      <c r="B1860" t="s">
        <v>7676</v>
      </c>
      <c r="C1860" t="s">
        <v>1124</v>
      </c>
      <c r="D1860" s="12">
        <v>20</v>
      </c>
      <c r="E1860" t="s">
        <v>792</v>
      </c>
      <c r="F1860" t="str">
        <f>IF(ISERROR(VLOOKUP(Transaktionen[[#This Row],[Transaktionen]],BTT[Verwendete Transaktion (Pflichtauswahl)],1,FALSE)),"nein","ja")</f>
        <v>nein</v>
      </c>
    </row>
    <row r="1861" spans="1:7" hidden="1">
      <c r="A1861" t="s">
        <v>7677</v>
      </c>
      <c r="B1861" t="s">
        <v>7678</v>
      </c>
      <c r="C1861" t="s">
        <v>1124</v>
      </c>
      <c r="D1861" s="12">
        <v>67</v>
      </c>
      <c r="E1861" t="s">
        <v>4642</v>
      </c>
      <c r="F1861" t="str">
        <f>IF(ISERROR(VLOOKUP(Transaktionen[[#This Row],[Transaktionen]],BTT[Verwendete Transaktion (Pflichtauswahl)],1,FALSE)),"nein","ja")</f>
        <v>nein</v>
      </c>
    </row>
    <row r="1862" spans="1:7" hidden="1">
      <c r="A1862" t="s">
        <v>7679</v>
      </c>
      <c r="B1862" t="s">
        <v>7680</v>
      </c>
      <c r="C1862" t="s">
        <v>1124</v>
      </c>
      <c r="D1862" s="12" t="s">
        <v>792</v>
      </c>
      <c r="E1862" t="s">
        <v>792</v>
      </c>
      <c r="F1862" t="str">
        <f>IF(ISERROR(VLOOKUP(Transaktionen[[#This Row],[Transaktionen]],BTT[Verwendete Transaktion (Pflichtauswahl)],1,FALSE)),"nein","ja")</f>
        <v>nein</v>
      </c>
      <c r="G1862" t="s">
        <v>4654</v>
      </c>
    </row>
    <row r="1863" spans="1:7" hidden="1">
      <c r="A1863" t="s">
        <v>7681</v>
      </c>
      <c r="B1863" t="s">
        <v>7682</v>
      </c>
      <c r="C1863" t="s">
        <v>1124</v>
      </c>
      <c r="D1863" s="12" t="s">
        <v>792</v>
      </c>
      <c r="E1863" t="s">
        <v>792</v>
      </c>
      <c r="F1863" t="str">
        <f>IF(ISERROR(VLOOKUP(Transaktionen[[#This Row],[Transaktionen]],BTT[Verwendete Transaktion (Pflichtauswahl)],1,FALSE)),"nein","ja")</f>
        <v>nein</v>
      </c>
      <c r="G1863" t="s">
        <v>4654</v>
      </c>
    </row>
    <row r="1864" spans="1:7" hidden="1">
      <c r="A1864" t="s">
        <v>7683</v>
      </c>
      <c r="B1864" t="s">
        <v>7684</v>
      </c>
      <c r="C1864" t="s">
        <v>1124</v>
      </c>
      <c r="D1864" s="12" t="s">
        <v>792</v>
      </c>
      <c r="E1864" t="s">
        <v>792</v>
      </c>
      <c r="F1864" t="str">
        <f>IF(ISERROR(VLOOKUP(Transaktionen[[#This Row],[Transaktionen]],BTT[Verwendete Transaktion (Pflichtauswahl)],1,FALSE)),"nein","ja")</f>
        <v>nein</v>
      </c>
      <c r="G1864" t="s">
        <v>4654</v>
      </c>
    </row>
    <row r="1865" spans="1:7" hidden="1">
      <c r="A1865" t="s">
        <v>7685</v>
      </c>
      <c r="B1865" t="s">
        <v>7686</v>
      </c>
      <c r="C1865" t="s">
        <v>1124</v>
      </c>
      <c r="D1865" s="12">
        <v>10</v>
      </c>
      <c r="E1865" t="s">
        <v>4642</v>
      </c>
      <c r="F1865" t="str">
        <f>IF(ISERROR(VLOOKUP(Transaktionen[[#This Row],[Transaktionen]],BTT[Verwendete Transaktion (Pflichtauswahl)],1,FALSE)),"nein","ja")</f>
        <v>nein</v>
      </c>
    </row>
    <row r="1866" spans="1:7" hidden="1">
      <c r="A1866" t="s">
        <v>7687</v>
      </c>
      <c r="B1866" t="s">
        <v>7688</v>
      </c>
      <c r="C1866" t="s">
        <v>1124</v>
      </c>
      <c r="D1866" s="12">
        <v>15</v>
      </c>
      <c r="E1866" t="s">
        <v>4642</v>
      </c>
      <c r="F1866" t="str">
        <f>IF(ISERROR(VLOOKUP(Transaktionen[[#This Row],[Transaktionen]],BTT[Verwendete Transaktion (Pflichtauswahl)],1,FALSE)),"nein","ja")</f>
        <v>nein</v>
      </c>
    </row>
    <row r="1867" spans="1:7" hidden="1">
      <c r="A1867" t="s">
        <v>7689</v>
      </c>
      <c r="B1867" t="s">
        <v>7690</v>
      </c>
      <c r="C1867" t="s">
        <v>1124</v>
      </c>
      <c r="D1867" s="12" t="s">
        <v>792</v>
      </c>
      <c r="E1867" t="s">
        <v>792</v>
      </c>
      <c r="F1867" t="str">
        <f>IF(ISERROR(VLOOKUP(Transaktionen[[#This Row],[Transaktionen]],BTT[Verwendete Transaktion (Pflichtauswahl)],1,FALSE)),"nein","ja")</f>
        <v>nein</v>
      </c>
      <c r="G1867" t="s">
        <v>4654</v>
      </c>
    </row>
    <row r="1868" spans="1:7" hidden="1">
      <c r="A1868" t="s">
        <v>7691</v>
      </c>
      <c r="B1868" t="s">
        <v>7692</v>
      </c>
      <c r="C1868" t="s">
        <v>1124</v>
      </c>
      <c r="D1868" s="12" t="s">
        <v>792</v>
      </c>
      <c r="E1868" t="s">
        <v>792</v>
      </c>
      <c r="F1868" t="str">
        <f>IF(ISERROR(VLOOKUP(Transaktionen[[#This Row],[Transaktionen]],BTT[Verwendete Transaktion (Pflichtauswahl)],1,FALSE)),"nein","ja")</f>
        <v>nein</v>
      </c>
      <c r="G1868" t="s">
        <v>4654</v>
      </c>
    </row>
    <row r="1869" spans="1:7" hidden="1">
      <c r="A1869" t="s">
        <v>7693</v>
      </c>
      <c r="B1869" t="s">
        <v>7694</v>
      </c>
      <c r="C1869" t="s">
        <v>1861</v>
      </c>
      <c r="D1869" s="12" t="s">
        <v>792</v>
      </c>
      <c r="E1869" t="s">
        <v>792</v>
      </c>
      <c r="F1869" t="str">
        <f>IF(ISERROR(VLOOKUP(Transaktionen[[#This Row],[Transaktionen]],BTT[Verwendete Transaktion (Pflichtauswahl)],1,FALSE)),"nein","ja")</f>
        <v>nein</v>
      </c>
      <c r="G1869" t="s">
        <v>6313</v>
      </c>
    </row>
    <row r="1870" spans="1:7" hidden="1">
      <c r="A1870" t="s">
        <v>7695</v>
      </c>
      <c r="B1870" t="s">
        <v>7696</v>
      </c>
      <c r="C1870" t="s">
        <v>1861</v>
      </c>
      <c r="D1870" s="12">
        <v>63</v>
      </c>
      <c r="E1870" t="s">
        <v>4642</v>
      </c>
      <c r="F1870" t="str">
        <f>IF(ISERROR(VLOOKUP(Transaktionen[[#This Row],[Transaktionen]],BTT[Verwendete Transaktion (Pflichtauswahl)],1,FALSE)),"nein","ja")</f>
        <v>nein</v>
      </c>
      <c r="G1870" t="s">
        <v>6313</v>
      </c>
    </row>
    <row r="1871" spans="1:7" hidden="1">
      <c r="A1871" t="s">
        <v>7697</v>
      </c>
      <c r="B1871" t="s">
        <v>7698</v>
      </c>
      <c r="C1871" t="s">
        <v>1124</v>
      </c>
      <c r="D1871" s="12" t="s">
        <v>792</v>
      </c>
      <c r="E1871" t="s">
        <v>792</v>
      </c>
      <c r="F1871" t="str">
        <f>IF(ISERROR(VLOOKUP(Transaktionen[[#This Row],[Transaktionen]],BTT[Verwendete Transaktion (Pflichtauswahl)],1,FALSE)),"nein","ja")</f>
        <v>nein</v>
      </c>
      <c r="G1871" t="s">
        <v>4654</v>
      </c>
    </row>
    <row r="1872" spans="1:7" hidden="1">
      <c r="A1872" t="s">
        <v>7699</v>
      </c>
      <c r="B1872" t="s">
        <v>7700</v>
      </c>
      <c r="C1872" t="s">
        <v>1124</v>
      </c>
      <c r="D1872" s="12">
        <v>70</v>
      </c>
      <c r="E1872" t="s">
        <v>792</v>
      </c>
      <c r="F1872" t="str">
        <f>IF(ISERROR(VLOOKUP(Transaktionen[[#This Row],[Transaktionen]],BTT[Verwendete Transaktion (Pflichtauswahl)],1,FALSE)),"nein","ja")</f>
        <v>nein</v>
      </c>
    </row>
    <row r="1873" spans="1:7" hidden="1">
      <c r="A1873" t="s">
        <v>7701</v>
      </c>
      <c r="B1873" t="s">
        <v>7702</v>
      </c>
      <c r="C1873" t="s">
        <v>1124</v>
      </c>
      <c r="D1873" s="12" t="s">
        <v>792</v>
      </c>
      <c r="E1873" t="s">
        <v>792</v>
      </c>
      <c r="F1873" t="str">
        <f>IF(ISERROR(VLOOKUP(Transaktionen[[#This Row],[Transaktionen]],BTT[Verwendete Transaktion (Pflichtauswahl)],1,FALSE)),"nein","ja")</f>
        <v>nein</v>
      </c>
      <c r="G1873" t="s">
        <v>4654</v>
      </c>
    </row>
    <row r="1874" spans="1:7" hidden="1">
      <c r="A1874" t="s">
        <v>1851</v>
      </c>
      <c r="B1874" t="s">
        <v>7703</v>
      </c>
      <c r="C1874" t="s">
        <v>1337</v>
      </c>
      <c r="D1874" s="12">
        <v>6</v>
      </c>
      <c r="E1874" t="s">
        <v>4642</v>
      </c>
      <c r="F1874" t="str">
        <f>IF(ISERROR(VLOOKUP(Transaktionen[[#This Row],[Transaktionen]],BTT[Verwendete Transaktion (Pflichtauswahl)],1,FALSE)),"nein","ja")</f>
        <v>ja</v>
      </c>
    </row>
    <row r="1875" spans="1:7" hidden="1">
      <c r="A1875" t="s">
        <v>7704</v>
      </c>
      <c r="B1875" t="s">
        <v>7705</v>
      </c>
      <c r="C1875" t="s">
        <v>1861</v>
      </c>
      <c r="D1875" s="12">
        <v>4</v>
      </c>
      <c r="E1875" t="s">
        <v>792</v>
      </c>
      <c r="F1875" t="str">
        <f>IF(ISERROR(VLOOKUP(Transaktionen[[#This Row],[Transaktionen]],BTT[Verwendete Transaktion (Pflichtauswahl)],1,FALSE)),"nein","ja")</f>
        <v>nein</v>
      </c>
      <c r="G1875" t="s">
        <v>6313</v>
      </c>
    </row>
    <row r="1876" spans="1:7" hidden="1">
      <c r="A1876" t="s">
        <v>1854</v>
      </c>
      <c r="B1876" t="s">
        <v>7706</v>
      </c>
      <c r="C1876" t="s">
        <v>1337</v>
      </c>
      <c r="D1876" s="12">
        <v>20</v>
      </c>
      <c r="E1876" t="s">
        <v>4642</v>
      </c>
      <c r="F1876" t="str">
        <f>IF(ISERROR(VLOOKUP(Transaktionen[[#This Row],[Transaktionen]],BTT[Verwendete Transaktion (Pflichtauswahl)],1,FALSE)),"nein","ja")</f>
        <v>ja</v>
      </c>
    </row>
    <row r="1877" spans="1:7" hidden="1">
      <c r="A1877" t="s">
        <v>7707</v>
      </c>
      <c r="B1877" t="s">
        <v>7708</v>
      </c>
      <c r="C1877" t="s">
        <v>1861</v>
      </c>
      <c r="D1877" s="12">
        <v>12</v>
      </c>
      <c r="E1877" t="s">
        <v>4642</v>
      </c>
      <c r="F1877" t="str">
        <f>IF(ISERROR(VLOOKUP(Transaktionen[[#This Row],[Transaktionen]],BTT[Verwendete Transaktion (Pflichtauswahl)],1,FALSE)),"nein","ja")</f>
        <v>nein</v>
      </c>
      <c r="G1877" t="s">
        <v>6313</v>
      </c>
    </row>
    <row r="1878" spans="1:7" hidden="1">
      <c r="A1878" t="s">
        <v>7709</v>
      </c>
      <c r="B1878" t="s">
        <v>7710</v>
      </c>
      <c r="C1878" t="s">
        <v>1861</v>
      </c>
      <c r="D1878" s="12" t="s">
        <v>792</v>
      </c>
      <c r="E1878" t="s">
        <v>792</v>
      </c>
      <c r="F1878" t="str">
        <f>IF(ISERROR(VLOOKUP(Transaktionen[[#This Row],[Transaktionen]],BTT[Verwendete Transaktion (Pflichtauswahl)],1,FALSE)),"nein","ja")</f>
        <v>nein</v>
      </c>
      <c r="G1878" t="s">
        <v>6313</v>
      </c>
    </row>
    <row r="1879" spans="1:7" hidden="1">
      <c r="A1879" t="s">
        <v>7711</v>
      </c>
      <c r="B1879" t="s">
        <v>7712</v>
      </c>
      <c r="C1879" t="s">
        <v>1861</v>
      </c>
      <c r="D1879" s="12">
        <v>100</v>
      </c>
      <c r="E1879" t="s">
        <v>4642</v>
      </c>
      <c r="F1879" t="str">
        <f>IF(ISERROR(VLOOKUP(Transaktionen[[#This Row],[Transaktionen]],BTT[Verwendete Transaktion (Pflichtauswahl)],1,FALSE)),"nein","ja")</f>
        <v>nein</v>
      </c>
      <c r="G1879" t="s">
        <v>6313</v>
      </c>
    </row>
    <row r="1880" spans="1:7" hidden="1">
      <c r="A1880" t="s">
        <v>7713</v>
      </c>
      <c r="B1880" t="s">
        <v>7714</v>
      </c>
      <c r="C1880" t="s">
        <v>1861</v>
      </c>
      <c r="D1880" s="12">
        <v>1</v>
      </c>
      <c r="E1880" t="s">
        <v>4642</v>
      </c>
      <c r="F1880" t="str">
        <f>IF(ISERROR(VLOOKUP(Transaktionen[[#This Row],[Transaktionen]],BTT[Verwendete Transaktion (Pflichtauswahl)],1,FALSE)),"nein","ja")</f>
        <v>nein</v>
      </c>
      <c r="G1880" t="s">
        <v>6313</v>
      </c>
    </row>
    <row r="1881" spans="1:7" hidden="1">
      <c r="A1881" t="s">
        <v>7715</v>
      </c>
      <c r="B1881" t="s">
        <v>7716</v>
      </c>
      <c r="C1881" t="s">
        <v>1861</v>
      </c>
      <c r="D1881" s="12">
        <v>1</v>
      </c>
      <c r="E1881" t="s">
        <v>792</v>
      </c>
      <c r="F1881" t="str">
        <f>IF(ISERROR(VLOOKUP(Transaktionen[[#This Row],[Transaktionen]],BTT[Verwendete Transaktion (Pflichtauswahl)],1,FALSE)),"nein","ja")</f>
        <v>nein</v>
      </c>
      <c r="G1881" t="s">
        <v>6313</v>
      </c>
    </row>
    <row r="1882" spans="1:7" hidden="1">
      <c r="A1882" t="s">
        <v>7717</v>
      </c>
      <c r="B1882" t="s">
        <v>7718</v>
      </c>
      <c r="C1882" t="s">
        <v>1861</v>
      </c>
      <c r="D1882" s="12">
        <v>17</v>
      </c>
      <c r="E1882" t="s">
        <v>4642</v>
      </c>
      <c r="F1882" t="str">
        <f>IF(ISERROR(VLOOKUP(Transaktionen[[#This Row],[Transaktionen]],BTT[Verwendete Transaktion (Pflichtauswahl)],1,FALSE)),"nein","ja")</f>
        <v>nein</v>
      </c>
      <c r="G1882" t="s">
        <v>6313</v>
      </c>
    </row>
    <row r="1883" spans="1:7" hidden="1">
      <c r="A1883" t="s">
        <v>7719</v>
      </c>
      <c r="B1883" t="s">
        <v>7720</v>
      </c>
      <c r="C1883" t="s">
        <v>1861</v>
      </c>
      <c r="D1883" s="12">
        <v>2601</v>
      </c>
      <c r="E1883" t="s">
        <v>4642</v>
      </c>
      <c r="F1883" t="str">
        <f>IF(ISERROR(VLOOKUP(Transaktionen[[#This Row],[Transaktionen]],BTT[Verwendete Transaktion (Pflichtauswahl)],1,FALSE)),"nein","ja")</f>
        <v>nein</v>
      </c>
    </row>
    <row r="1884" spans="1:7" hidden="1">
      <c r="A1884" t="s">
        <v>7721</v>
      </c>
      <c r="B1884" t="s">
        <v>7722</v>
      </c>
      <c r="C1884" t="s">
        <v>1861</v>
      </c>
      <c r="D1884" s="12">
        <v>219041</v>
      </c>
      <c r="E1884" t="s">
        <v>4642</v>
      </c>
      <c r="F1884" t="str">
        <f>IF(ISERROR(VLOOKUP(Transaktionen[[#This Row],[Transaktionen]],BTT[Verwendete Transaktion (Pflichtauswahl)],1,FALSE)),"nein","ja")</f>
        <v>nein</v>
      </c>
    </row>
    <row r="1885" spans="1:7" hidden="1">
      <c r="A1885" t="s">
        <v>7723</v>
      </c>
      <c r="B1885" t="s">
        <v>7724</v>
      </c>
      <c r="C1885" t="s">
        <v>1861</v>
      </c>
      <c r="D1885" s="12">
        <v>158506</v>
      </c>
      <c r="E1885" t="s">
        <v>4642</v>
      </c>
      <c r="F1885" t="str">
        <f>IF(ISERROR(VLOOKUP(Transaktionen[[#This Row],[Transaktionen]],BTT[Verwendete Transaktion (Pflichtauswahl)],1,FALSE)),"nein","ja")</f>
        <v>nein</v>
      </c>
    </row>
    <row r="1886" spans="1:7" hidden="1">
      <c r="A1886" t="s">
        <v>7725</v>
      </c>
      <c r="B1886" t="s">
        <v>7726</v>
      </c>
      <c r="C1886" t="s">
        <v>1861</v>
      </c>
      <c r="D1886" s="12">
        <v>583</v>
      </c>
      <c r="E1886" t="s">
        <v>4642</v>
      </c>
      <c r="F1886" t="str">
        <f>IF(ISERROR(VLOOKUP(Transaktionen[[#This Row],[Transaktionen]],BTT[Verwendete Transaktion (Pflichtauswahl)],1,FALSE)),"nein","ja")</f>
        <v>nein</v>
      </c>
    </row>
    <row r="1887" spans="1:7" hidden="1">
      <c r="A1887" t="s">
        <v>7727</v>
      </c>
      <c r="B1887" t="s">
        <v>7728</v>
      </c>
      <c r="C1887" t="s">
        <v>1861</v>
      </c>
      <c r="D1887" s="12">
        <v>10944</v>
      </c>
      <c r="E1887" t="s">
        <v>4642</v>
      </c>
      <c r="F1887" t="str">
        <f>IF(ISERROR(VLOOKUP(Transaktionen[[#This Row],[Transaktionen]],BTT[Verwendete Transaktion (Pflichtauswahl)],1,FALSE)),"nein","ja")</f>
        <v>nein</v>
      </c>
    </row>
    <row r="1888" spans="1:7" hidden="1">
      <c r="A1888" t="s">
        <v>7729</v>
      </c>
      <c r="B1888" t="s">
        <v>7730</v>
      </c>
      <c r="C1888" t="s">
        <v>1861</v>
      </c>
      <c r="D1888" s="12">
        <v>16672</v>
      </c>
      <c r="E1888" t="s">
        <v>4642</v>
      </c>
      <c r="F1888" t="str">
        <f>IF(ISERROR(VLOOKUP(Transaktionen[[#This Row],[Transaktionen]],BTT[Verwendete Transaktion (Pflichtauswahl)],1,FALSE)),"nein","ja")</f>
        <v>nein</v>
      </c>
    </row>
    <row r="1889" spans="1:6" hidden="1">
      <c r="A1889" t="s">
        <v>7731</v>
      </c>
      <c r="B1889" t="s">
        <v>7732</v>
      </c>
      <c r="C1889" t="s">
        <v>1861</v>
      </c>
      <c r="D1889" s="12">
        <v>130302</v>
      </c>
      <c r="E1889" t="s">
        <v>4642</v>
      </c>
      <c r="F1889" t="str">
        <f>IF(ISERROR(VLOOKUP(Transaktionen[[#This Row],[Transaktionen]],BTT[Verwendete Transaktion (Pflichtauswahl)],1,FALSE)),"nein","ja")</f>
        <v>nein</v>
      </c>
    </row>
    <row r="1890" spans="1:6" hidden="1">
      <c r="A1890" t="s">
        <v>7733</v>
      </c>
      <c r="B1890" t="s">
        <v>7734</v>
      </c>
      <c r="C1890" t="s">
        <v>1861</v>
      </c>
      <c r="D1890" s="12">
        <v>835</v>
      </c>
      <c r="E1890" t="s">
        <v>4642</v>
      </c>
      <c r="F1890" t="str">
        <f>IF(ISERROR(VLOOKUP(Transaktionen[[#This Row],[Transaktionen]],BTT[Verwendete Transaktion (Pflichtauswahl)],1,FALSE)),"nein","ja")</f>
        <v>nein</v>
      </c>
    </row>
    <row r="1891" spans="1:6" hidden="1">
      <c r="A1891" t="s">
        <v>7735</v>
      </c>
      <c r="B1891" t="s">
        <v>7736</v>
      </c>
      <c r="C1891" t="s">
        <v>1861</v>
      </c>
      <c r="D1891" s="12">
        <v>2</v>
      </c>
      <c r="E1891" t="s">
        <v>4642</v>
      </c>
      <c r="F1891" t="str">
        <f>IF(ISERROR(VLOOKUP(Transaktionen[[#This Row],[Transaktionen]],BTT[Verwendete Transaktion (Pflichtauswahl)],1,FALSE)),"nein","ja")</f>
        <v>nein</v>
      </c>
    </row>
    <row r="1892" spans="1:6" hidden="1">
      <c r="A1892" t="s">
        <v>7737</v>
      </c>
      <c r="B1892" t="s">
        <v>7738</v>
      </c>
      <c r="C1892" t="s">
        <v>1861</v>
      </c>
      <c r="D1892" s="12">
        <v>2</v>
      </c>
      <c r="E1892" t="s">
        <v>4642</v>
      </c>
      <c r="F1892" t="str">
        <f>IF(ISERROR(VLOOKUP(Transaktionen[[#This Row],[Transaktionen]],BTT[Verwendete Transaktion (Pflichtauswahl)],1,FALSE)),"nein","ja")</f>
        <v>nein</v>
      </c>
    </row>
    <row r="1893" spans="1:6" hidden="1">
      <c r="A1893" t="s">
        <v>7739</v>
      </c>
      <c r="B1893" t="s">
        <v>7740</v>
      </c>
      <c r="C1893" t="s">
        <v>1861</v>
      </c>
      <c r="D1893" s="12">
        <v>2502</v>
      </c>
      <c r="E1893" t="s">
        <v>4642</v>
      </c>
      <c r="F1893" t="str">
        <f>IF(ISERROR(VLOOKUP(Transaktionen[[#This Row],[Transaktionen]],BTT[Verwendete Transaktion (Pflichtauswahl)],1,FALSE)),"nein","ja")</f>
        <v>nein</v>
      </c>
    </row>
    <row r="1894" spans="1:6" hidden="1">
      <c r="A1894" t="s">
        <v>7741</v>
      </c>
      <c r="B1894" t="s">
        <v>7742</v>
      </c>
      <c r="C1894" t="s">
        <v>1861</v>
      </c>
      <c r="D1894" s="12">
        <v>12</v>
      </c>
      <c r="E1894" t="s">
        <v>4642</v>
      </c>
      <c r="F1894" t="str">
        <f>IF(ISERROR(VLOOKUP(Transaktionen[[#This Row],[Transaktionen]],BTT[Verwendete Transaktion (Pflichtauswahl)],1,FALSE)),"nein","ja")</f>
        <v>nein</v>
      </c>
    </row>
    <row r="1895" spans="1:6" hidden="1">
      <c r="A1895" t="s">
        <v>7743</v>
      </c>
      <c r="B1895" t="s">
        <v>7744</v>
      </c>
      <c r="C1895" t="s">
        <v>1861</v>
      </c>
      <c r="D1895" s="12">
        <v>101</v>
      </c>
      <c r="E1895" t="s">
        <v>4642</v>
      </c>
      <c r="F1895" t="str">
        <f>IF(ISERROR(VLOOKUP(Transaktionen[[#This Row],[Transaktionen]],BTT[Verwendete Transaktion (Pflichtauswahl)],1,FALSE)),"nein","ja")</f>
        <v>nein</v>
      </c>
    </row>
    <row r="1896" spans="1:6" hidden="1">
      <c r="A1896" t="s">
        <v>7745</v>
      </c>
      <c r="B1896" t="s">
        <v>7746</v>
      </c>
      <c r="C1896" t="s">
        <v>1861</v>
      </c>
      <c r="D1896" s="12">
        <v>58</v>
      </c>
      <c r="E1896" t="s">
        <v>4642</v>
      </c>
      <c r="F1896" t="str">
        <f>IF(ISERROR(VLOOKUP(Transaktionen[[#This Row],[Transaktionen]],BTT[Verwendete Transaktion (Pflichtauswahl)],1,FALSE)),"nein","ja")</f>
        <v>nein</v>
      </c>
    </row>
    <row r="1897" spans="1:6" hidden="1">
      <c r="A1897" t="s">
        <v>7747</v>
      </c>
      <c r="B1897" t="s">
        <v>7748</v>
      </c>
      <c r="C1897" t="s">
        <v>1861</v>
      </c>
      <c r="D1897" s="12">
        <v>33426</v>
      </c>
      <c r="E1897" t="s">
        <v>4642</v>
      </c>
      <c r="F1897" t="str">
        <f>IF(ISERROR(VLOOKUP(Transaktionen[[#This Row],[Transaktionen]],BTT[Verwendete Transaktion (Pflichtauswahl)],1,FALSE)),"nein","ja")</f>
        <v>nein</v>
      </c>
    </row>
    <row r="1898" spans="1:6" hidden="1">
      <c r="A1898" t="s">
        <v>7749</v>
      </c>
      <c r="B1898" t="s">
        <v>7750</v>
      </c>
      <c r="C1898" t="s">
        <v>1861</v>
      </c>
      <c r="D1898" s="12">
        <v>21468</v>
      </c>
      <c r="E1898" t="s">
        <v>4642</v>
      </c>
      <c r="F1898" t="str">
        <f>IF(ISERROR(VLOOKUP(Transaktionen[[#This Row],[Transaktionen]],BTT[Verwendete Transaktion (Pflichtauswahl)],1,FALSE)),"nein","ja")</f>
        <v>nein</v>
      </c>
    </row>
    <row r="1899" spans="1:6" hidden="1">
      <c r="A1899" t="s">
        <v>7751</v>
      </c>
      <c r="B1899" t="s">
        <v>7752</v>
      </c>
      <c r="C1899" t="s">
        <v>1861</v>
      </c>
      <c r="D1899" s="12">
        <v>7256</v>
      </c>
      <c r="E1899" t="s">
        <v>4642</v>
      </c>
      <c r="F1899" t="str">
        <f>IF(ISERROR(VLOOKUP(Transaktionen[[#This Row],[Transaktionen]],BTT[Verwendete Transaktion (Pflichtauswahl)],1,FALSE)),"nein","ja")</f>
        <v>nein</v>
      </c>
    </row>
    <row r="1900" spans="1:6" hidden="1">
      <c r="A1900" t="s">
        <v>7753</v>
      </c>
      <c r="B1900" t="s">
        <v>7754</v>
      </c>
      <c r="C1900" t="s">
        <v>1861</v>
      </c>
      <c r="D1900" s="12">
        <v>22715</v>
      </c>
      <c r="E1900" t="s">
        <v>4642</v>
      </c>
      <c r="F1900" t="str">
        <f>IF(ISERROR(VLOOKUP(Transaktionen[[#This Row],[Transaktionen]],BTT[Verwendete Transaktion (Pflichtauswahl)],1,FALSE)),"nein","ja")</f>
        <v>nein</v>
      </c>
    </row>
    <row r="1901" spans="1:6" hidden="1">
      <c r="A1901" t="s">
        <v>7755</v>
      </c>
      <c r="B1901" t="s">
        <v>7756</v>
      </c>
      <c r="C1901" t="s">
        <v>1861</v>
      </c>
      <c r="D1901" s="12">
        <v>48068</v>
      </c>
      <c r="E1901" t="s">
        <v>4642</v>
      </c>
      <c r="F1901" t="str">
        <f>IF(ISERROR(VLOOKUP(Transaktionen[[#This Row],[Transaktionen]],BTT[Verwendete Transaktion (Pflichtauswahl)],1,FALSE)),"nein","ja")</f>
        <v>nein</v>
      </c>
    </row>
    <row r="1902" spans="1:6" hidden="1">
      <c r="A1902" t="s">
        <v>7757</v>
      </c>
      <c r="B1902" t="s">
        <v>7758</v>
      </c>
      <c r="C1902" t="s">
        <v>1861</v>
      </c>
      <c r="D1902" s="12">
        <v>16749</v>
      </c>
      <c r="E1902" t="s">
        <v>4642</v>
      </c>
      <c r="F1902" t="str">
        <f>IF(ISERROR(VLOOKUP(Transaktionen[[#This Row],[Transaktionen]],BTT[Verwendete Transaktion (Pflichtauswahl)],1,FALSE)),"nein","ja")</f>
        <v>nein</v>
      </c>
    </row>
    <row r="1903" spans="1:6" hidden="1">
      <c r="A1903" t="s">
        <v>7759</v>
      </c>
      <c r="B1903" t="s">
        <v>7760</v>
      </c>
      <c r="C1903" t="s">
        <v>1861</v>
      </c>
      <c r="D1903" s="12">
        <v>21</v>
      </c>
      <c r="E1903" t="s">
        <v>4642</v>
      </c>
      <c r="F1903" t="str">
        <f>IF(ISERROR(VLOOKUP(Transaktionen[[#This Row],[Transaktionen]],BTT[Verwendete Transaktion (Pflichtauswahl)],1,FALSE)),"nein","ja")</f>
        <v>nein</v>
      </c>
    </row>
    <row r="1904" spans="1:6" hidden="1">
      <c r="A1904" t="s">
        <v>7761</v>
      </c>
      <c r="B1904" t="s">
        <v>7762</v>
      </c>
      <c r="C1904" t="s">
        <v>1861</v>
      </c>
      <c r="D1904" s="12">
        <v>1005</v>
      </c>
      <c r="E1904" t="s">
        <v>4642</v>
      </c>
      <c r="F1904" t="str">
        <f>IF(ISERROR(VLOOKUP(Transaktionen[[#This Row],[Transaktionen]],BTT[Verwendete Transaktion (Pflichtauswahl)],1,FALSE)),"nein","ja")</f>
        <v>nein</v>
      </c>
    </row>
    <row r="1905" spans="1:7" hidden="1">
      <c r="A1905" t="s">
        <v>7763</v>
      </c>
      <c r="B1905" t="s">
        <v>7764</v>
      </c>
      <c r="C1905" t="s">
        <v>1861</v>
      </c>
      <c r="D1905" s="12">
        <v>395</v>
      </c>
      <c r="E1905" t="s">
        <v>4642</v>
      </c>
      <c r="F1905" t="str">
        <f>IF(ISERROR(VLOOKUP(Transaktionen[[#This Row],[Transaktionen]],BTT[Verwendete Transaktion (Pflichtauswahl)],1,FALSE)),"nein","ja")</f>
        <v>nein</v>
      </c>
    </row>
    <row r="1906" spans="1:7" hidden="1">
      <c r="A1906" t="s">
        <v>7765</v>
      </c>
      <c r="B1906" t="s">
        <v>7766</v>
      </c>
      <c r="C1906" t="s">
        <v>1861</v>
      </c>
      <c r="D1906" s="12">
        <v>8</v>
      </c>
      <c r="E1906" t="s">
        <v>4642</v>
      </c>
      <c r="F1906" t="str">
        <f>IF(ISERROR(VLOOKUP(Transaktionen[[#This Row],[Transaktionen]],BTT[Verwendete Transaktion (Pflichtauswahl)],1,FALSE)),"nein","ja")</f>
        <v>nein</v>
      </c>
    </row>
    <row r="1907" spans="1:7" hidden="1">
      <c r="A1907" t="s">
        <v>7767</v>
      </c>
      <c r="B1907" t="s">
        <v>7768</v>
      </c>
      <c r="C1907" t="s">
        <v>1861</v>
      </c>
      <c r="D1907" s="12">
        <v>15813</v>
      </c>
      <c r="E1907" t="s">
        <v>4642</v>
      </c>
      <c r="F1907" t="str">
        <f>IF(ISERROR(VLOOKUP(Transaktionen[[#This Row],[Transaktionen]],BTT[Verwendete Transaktion (Pflichtauswahl)],1,FALSE)),"nein","ja")</f>
        <v>nein</v>
      </c>
    </row>
    <row r="1908" spans="1:7" hidden="1">
      <c r="A1908" t="s">
        <v>7769</v>
      </c>
      <c r="B1908" t="s">
        <v>7770</v>
      </c>
      <c r="C1908" t="s">
        <v>1861</v>
      </c>
      <c r="D1908" s="12">
        <v>45242</v>
      </c>
      <c r="E1908" t="s">
        <v>4642</v>
      </c>
      <c r="F1908" t="str">
        <f>IF(ISERROR(VLOOKUP(Transaktionen[[#This Row],[Transaktionen]],BTT[Verwendete Transaktion (Pflichtauswahl)],1,FALSE)),"nein","ja")</f>
        <v>nein</v>
      </c>
    </row>
    <row r="1909" spans="1:7" hidden="1">
      <c r="A1909" t="s">
        <v>7771</v>
      </c>
      <c r="B1909" t="s">
        <v>7772</v>
      </c>
      <c r="C1909" t="s">
        <v>1861</v>
      </c>
      <c r="D1909" s="12">
        <v>672</v>
      </c>
      <c r="E1909" t="s">
        <v>4642</v>
      </c>
      <c r="F1909" t="str">
        <f>IF(ISERROR(VLOOKUP(Transaktionen[[#This Row],[Transaktionen]],BTT[Verwendete Transaktion (Pflichtauswahl)],1,FALSE)),"nein","ja")</f>
        <v>nein</v>
      </c>
    </row>
    <row r="1910" spans="1:7" hidden="1">
      <c r="A1910" t="s">
        <v>7773</v>
      </c>
      <c r="B1910" t="s">
        <v>7774</v>
      </c>
      <c r="C1910" t="s">
        <v>1861</v>
      </c>
      <c r="D1910" s="12">
        <v>64</v>
      </c>
      <c r="E1910" t="s">
        <v>4642</v>
      </c>
      <c r="F1910" t="str">
        <f>IF(ISERROR(VLOOKUP(Transaktionen[[#This Row],[Transaktionen]],BTT[Verwendete Transaktion (Pflichtauswahl)],1,FALSE)),"nein","ja")</f>
        <v>nein</v>
      </c>
    </row>
    <row r="1911" spans="1:7" hidden="1">
      <c r="A1911" t="s">
        <v>7775</v>
      </c>
      <c r="B1911" t="s">
        <v>7776</v>
      </c>
      <c r="C1911" t="s">
        <v>1861</v>
      </c>
      <c r="D1911" s="12">
        <v>97</v>
      </c>
      <c r="E1911" t="s">
        <v>4642</v>
      </c>
      <c r="F1911" t="str">
        <f>IF(ISERROR(VLOOKUP(Transaktionen[[#This Row],[Transaktionen]],BTT[Verwendete Transaktion (Pflichtauswahl)],1,FALSE)),"nein","ja")</f>
        <v>nein</v>
      </c>
    </row>
    <row r="1912" spans="1:7" hidden="1">
      <c r="A1912" t="s">
        <v>7777</v>
      </c>
      <c r="B1912" t="s">
        <v>7778</v>
      </c>
      <c r="C1912" t="s">
        <v>1861</v>
      </c>
      <c r="D1912" s="12">
        <v>15</v>
      </c>
      <c r="E1912" t="s">
        <v>4642</v>
      </c>
      <c r="F1912" t="str">
        <f>IF(ISERROR(VLOOKUP(Transaktionen[[#This Row],[Transaktionen]],BTT[Verwendete Transaktion (Pflichtauswahl)],1,FALSE)),"nein","ja")</f>
        <v>nein</v>
      </c>
    </row>
    <row r="1913" spans="1:7" hidden="1">
      <c r="A1913" t="s">
        <v>7779</v>
      </c>
      <c r="B1913" t="s">
        <v>7780</v>
      </c>
      <c r="C1913" t="s">
        <v>1861</v>
      </c>
      <c r="D1913" s="12">
        <v>6</v>
      </c>
      <c r="E1913" t="s">
        <v>4642</v>
      </c>
      <c r="F1913" t="str">
        <f>IF(ISERROR(VLOOKUP(Transaktionen[[#This Row],[Transaktionen]],BTT[Verwendete Transaktion (Pflichtauswahl)],1,FALSE)),"nein","ja")</f>
        <v>nein</v>
      </c>
    </row>
    <row r="1914" spans="1:7" hidden="1">
      <c r="A1914" t="s">
        <v>7781</v>
      </c>
      <c r="B1914" t="s">
        <v>7782</v>
      </c>
      <c r="C1914" t="s">
        <v>1861</v>
      </c>
      <c r="D1914" s="12" t="s">
        <v>792</v>
      </c>
      <c r="E1914" t="s">
        <v>792</v>
      </c>
      <c r="F1914" t="str">
        <f>IF(ISERROR(VLOOKUP(Transaktionen[[#This Row],[Transaktionen]],BTT[Verwendete Transaktion (Pflichtauswahl)],1,FALSE)),"nein","ja")</f>
        <v>nein</v>
      </c>
    </row>
    <row r="1915" spans="1:7" hidden="1">
      <c r="A1915" t="s">
        <v>7783</v>
      </c>
      <c r="B1915" t="s">
        <v>7784</v>
      </c>
      <c r="C1915" t="s">
        <v>1861</v>
      </c>
      <c r="D1915" s="12">
        <v>39</v>
      </c>
      <c r="E1915" t="s">
        <v>4642</v>
      </c>
      <c r="F1915" t="str">
        <f>IF(ISERROR(VLOOKUP(Transaktionen[[#This Row],[Transaktionen]],BTT[Verwendete Transaktion (Pflichtauswahl)],1,FALSE)),"nein","ja")</f>
        <v>nein</v>
      </c>
      <c r="G1915" t="s">
        <v>7785</v>
      </c>
    </row>
    <row r="1916" spans="1:7" hidden="1">
      <c r="A1916" t="s">
        <v>7786</v>
      </c>
      <c r="B1916" t="s">
        <v>7787</v>
      </c>
      <c r="C1916" t="s">
        <v>1861</v>
      </c>
      <c r="D1916" s="12">
        <v>10074</v>
      </c>
      <c r="E1916" t="s">
        <v>4642</v>
      </c>
      <c r="F1916" t="str">
        <f>IF(ISERROR(VLOOKUP(Transaktionen[[#This Row],[Transaktionen]],BTT[Verwendete Transaktion (Pflichtauswahl)],1,FALSE)),"nein","ja")</f>
        <v>nein</v>
      </c>
      <c r="G1916" t="s">
        <v>7785</v>
      </c>
    </row>
    <row r="1917" spans="1:7" hidden="1">
      <c r="A1917" t="s">
        <v>7788</v>
      </c>
      <c r="B1917" t="s">
        <v>7789</v>
      </c>
      <c r="C1917" t="s">
        <v>1861</v>
      </c>
      <c r="D1917" s="12">
        <v>5709072</v>
      </c>
      <c r="E1917" t="s">
        <v>4642</v>
      </c>
      <c r="F1917" t="str">
        <f>IF(ISERROR(VLOOKUP(Transaktionen[[#This Row],[Transaktionen]],BTT[Verwendete Transaktion (Pflichtauswahl)],1,FALSE)),"nein","ja")</f>
        <v>nein</v>
      </c>
      <c r="G1917" t="s">
        <v>7785</v>
      </c>
    </row>
    <row r="1918" spans="1:7" hidden="1">
      <c r="A1918" t="s">
        <v>7790</v>
      </c>
      <c r="B1918" t="s">
        <v>7784</v>
      </c>
      <c r="C1918" t="s">
        <v>1861</v>
      </c>
      <c r="D1918" s="12">
        <v>139</v>
      </c>
      <c r="E1918" t="s">
        <v>4642</v>
      </c>
      <c r="F1918" t="str">
        <f>IF(ISERROR(VLOOKUP(Transaktionen[[#This Row],[Transaktionen]],BTT[Verwendete Transaktion (Pflichtauswahl)],1,FALSE)),"nein","ja")</f>
        <v>nein</v>
      </c>
      <c r="G1918" t="s">
        <v>7785</v>
      </c>
    </row>
    <row r="1919" spans="1:7" hidden="1">
      <c r="A1919" t="s">
        <v>7791</v>
      </c>
      <c r="B1919" t="s">
        <v>7787</v>
      </c>
      <c r="C1919" t="s">
        <v>1861</v>
      </c>
      <c r="D1919" s="12">
        <v>366</v>
      </c>
      <c r="E1919" t="s">
        <v>4642</v>
      </c>
      <c r="F1919" t="str">
        <f>IF(ISERROR(VLOOKUP(Transaktionen[[#This Row],[Transaktionen]],BTT[Verwendete Transaktion (Pflichtauswahl)],1,FALSE)),"nein","ja")</f>
        <v>nein</v>
      </c>
      <c r="G1919" t="s">
        <v>7785</v>
      </c>
    </row>
    <row r="1920" spans="1:7" hidden="1">
      <c r="A1920" t="s">
        <v>7792</v>
      </c>
      <c r="B1920" t="s">
        <v>7789</v>
      </c>
      <c r="C1920" t="s">
        <v>1861</v>
      </c>
      <c r="D1920" s="12">
        <v>16234</v>
      </c>
      <c r="E1920" t="s">
        <v>4642</v>
      </c>
      <c r="F1920" t="str">
        <f>IF(ISERROR(VLOOKUP(Transaktionen[[#This Row],[Transaktionen]],BTT[Verwendete Transaktion (Pflichtauswahl)],1,FALSE)),"nein","ja")</f>
        <v>nein</v>
      </c>
      <c r="G1920" t="s">
        <v>7785</v>
      </c>
    </row>
    <row r="1921" spans="1:7" hidden="1">
      <c r="A1921" t="s">
        <v>7793</v>
      </c>
      <c r="B1921" t="s">
        <v>7794</v>
      </c>
      <c r="C1921" t="s">
        <v>6516</v>
      </c>
      <c r="D1921" s="12" t="s">
        <v>792</v>
      </c>
      <c r="E1921" t="s">
        <v>792</v>
      </c>
      <c r="F1921" t="str">
        <f>IF(ISERROR(VLOOKUP(Transaktionen[[#This Row],[Transaktionen]],BTT[Verwendete Transaktion (Pflichtauswahl)],1,FALSE)),"nein","ja")</f>
        <v>nein</v>
      </c>
      <c r="G1921" t="s">
        <v>7795</v>
      </c>
    </row>
    <row r="1922" spans="1:7" hidden="1">
      <c r="A1922" t="s">
        <v>7796</v>
      </c>
      <c r="B1922" t="s">
        <v>7797</v>
      </c>
      <c r="C1922" t="s">
        <v>6516</v>
      </c>
      <c r="D1922" s="12">
        <v>1</v>
      </c>
      <c r="E1922" t="s">
        <v>4642</v>
      </c>
      <c r="F1922" t="str">
        <f>IF(ISERROR(VLOOKUP(Transaktionen[[#This Row],[Transaktionen]],BTT[Verwendete Transaktion (Pflichtauswahl)],1,FALSE)),"nein","ja")</f>
        <v>nein</v>
      </c>
    </row>
    <row r="1923" spans="1:7" hidden="1">
      <c r="A1923" t="s">
        <v>7798</v>
      </c>
      <c r="B1923" t="s">
        <v>7799</v>
      </c>
      <c r="C1923" t="s">
        <v>6516</v>
      </c>
      <c r="D1923" s="12">
        <v>18268</v>
      </c>
      <c r="E1923" t="s">
        <v>4642</v>
      </c>
      <c r="F1923" t="str">
        <f>IF(ISERROR(VLOOKUP(Transaktionen[[#This Row],[Transaktionen]],BTT[Verwendete Transaktion (Pflichtauswahl)],1,FALSE)),"nein","ja")</f>
        <v>nein</v>
      </c>
    </row>
    <row r="1924" spans="1:7" hidden="1">
      <c r="A1924" t="s">
        <v>7800</v>
      </c>
      <c r="B1924" t="s">
        <v>6512</v>
      </c>
      <c r="C1924" t="s">
        <v>6347</v>
      </c>
      <c r="D1924" s="12">
        <v>1693</v>
      </c>
      <c r="E1924" t="s">
        <v>4642</v>
      </c>
      <c r="F1924" t="str">
        <f>IF(ISERROR(VLOOKUP(Transaktionen[[#This Row],[Transaktionen]],BTT[Verwendete Transaktion (Pflichtauswahl)],1,FALSE)),"nein","ja")</f>
        <v>nein</v>
      </c>
    </row>
    <row r="1925" spans="1:7" hidden="1">
      <c r="A1925" t="s">
        <v>7801</v>
      </c>
      <c r="B1925" t="s">
        <v>7802</v>
      </c>
      <c r="C1925" t="s">
        <v>6347</v>
      </c>
      <c r="D1925" s="12">
        <v>32860</v>
      </c>
      <c r="E1925" t="s">
        <v>4642</v>
      </c>
      <c r="F1925" t="str">
        <f>IF(ISERROR(VLOOKUP(Transaktionen[[#This Row],[Transaktionen]],BTT[Verwendete Transaktion (Pflichtauswahl)],1,FALSE)),"nein","ja")</f>
        <v>nein</v>
      </c>
    </row>
    <row r="1926" spans="1:7" hidden="1">
      <c r="A1926" t="s">
        <v>7803</v>
      </c>
      <c r="B1926" t="s">
        <v>6466</v>
      </c>
      <c r="C1926" t="s">
        <v>6347</v>
      </c>
      <c r="D1926" s="12">
        <v>15534</v>
      </c>
      <c r="E1926" t="s">
        <v>4642</v>
      </c>
      <c r="F1926" t="str">
        <f>IF(ISERROR(VLOOKUP(Transaktionen[[#This Row],[Transaktionen]],BTT[Verwendete Transaktion (Pflichtauswahl)],1,FALSE)),"nein","ja")</f>
        <v>nein</v>
      </c>
    </row>
    <row r="1927" spans="1:7" hidden="1">
      <c r="A1927" t="s">
        <v>7804</v>
      </c>
      <c r="B1927" t="s">
        <v>7805</v>
      </c>
      <c r="C1927" t="s">
        <v>1861</v>
      </c>
      <c r="D1927" s="12">
        <v>215</v>
      </c>
      <c r="E1927" t="s">
        <v>4642</v>
      </c>
      <c r="F1927" t="str">
        <f>IF(ISERROR(VLOOKUP(Transaktionen[[#This Row],[Transaktionen]],BTT[Verwendete Transaktion (Pflichtauswahl)],1,FALSE)),"nein","ja")</f>
        <v>nein</v>
      </c>
    </row>
    <row r="1928" spans="1:7" hidden="1">
      <c r="A1928" t="s">
        <v>7806</v>
      </c>
      <c r="B1928" t="s">
        <v>7807</v>
      </c>
      <c r="C1928" t="s">
        <v>1861</v>
      </c>
      <c r="D1928" s="12">
        <v>521</v>
      </c>
      <c r="E1928" t="s">
        <v>4642</v>
      </c>
      <c r="F1928" t="str">
        <f>IF(ISERROR(VLOOKUP(Transaktionen[[#This Row],[Transaktionen]],BTT[Verwendete Transaktion (Pflichtauswahl)],1,FALSE)),"nein","ja")</f>
        <v>nein</v>
      </c>
    </row>
    <row r="1929" spans="1:7" hidden="1">
      <c r="A1929" t="s">
        <v>7808</v>
      </c>
      <c r="B1929" t="s">
        <v>7809</v>
      </c>
      <c r="C1929" t="s">
        <v>1861</v>
      </c>
      <c r="D1929" s="12">
        <v>3645742</v>
      </c>
      <c r="E1929" t="s">
        <v>4642</v>
      </c>
      <c r="F1929" t="str">
        <f>IF(ISERROR(VLOOKUP(Transaktionen[[#This Row],[Transaktionen]],BTT[Verwendete Transaktion (Pflichtauswahl)],1,FALSE)),"nein","ja")</f>
        <v>nein</v>
      </c>
    </row>
    <row r="1930" spans="1:7" hidden="1">
      <c r="A1930" t="s">
        <v>7810</v>
      </c>
      <c r="B1930" t="s">
        <v>7811</v>
      </c>
      <c r="C1930" t="s">
        <v>1861</v>
      </c>
      <c r="D1930" s="12">
        <v>1942673</v>
      </c>
      <c r="E1930" t="s">
        <v>4642</v>
      </c>
      <c r="F1930" t="str">
        <f>IF(ISERROR(VLOOKUP(Transaktionen[[#This Row],[Transaktionen]],BTT[Verwendete Transaktion (Pflichtauswahl)],1,FALSE)),"nein","ja")</f>
        <v>nein</v>
      </c>
    </row>
    <row r="1931" spans="1:7" hidden="1">
      <c r="A1931" t="s">
        <v>7812</v>
      </c>
      <c r="B1931" t="s">
        <v>5518</v>
      </c>
      <c r="C1931" t="s">
        <v>1861</v>
      </c>
      <c r="D1931" s="12">
        <v>235751</v>
      </c>
      <c r="E1931" t="s">
        <v>4642</v>
      </c>
      <c r="F1931" t="str">
        <f>IF(ISERROR(VLOOKUP(Transaktionen[[#This Row],[Transaktionen]],BTT[Verwendete Transaktion (Pflichtauswahl)],1,FALSE)),"nein","ja")</f>
        <v>nein</v>
      </c>
      <c r="G1931" t="s">
        <v>7813</v>
      </c>
    </row>
    <row r="1932" spans="1:7" hidden="1">
      <c r="A1932" t="s">
        <v>7814</v>
      </c>
      <c r="B1932" t="s">
        <v>7815</v>
      </c>
      <c r="C1932" t="s">
        <v>1861</v>
      </c>
      <c r="D1932" s="12">
        <v>681</v>
      </c>
      <c r="E1932" t="s">
        <v>4642</v>
      </c>
      <c r="F1932" t="str">
        <f>IF(ISERROR(VLOOKUP(Transaktionen[[#This Row],[Transaktionen]],BTT[Verwendete Transaktion (Pflichtauswahl)],1,FALSE)),"nein","ja")</f>
        <v>nein</v>
      </c>
    </row>
    <row r="1933" spans="1:7" hidden="1">
      <c r="A1933" t="s">
        <v>7816</v>
      </c>
      <c r="B1933" t="s">
        <v>7817</v>
      </c>
      <c r="C1933" t="s">
        <v>1861</v>
      </c>
      <c r="D1933" s="12">
        <v>38</v>
      </c>
      <c r="E1933" t="s">
        <v>4642</v>
      </c>
      <c r="F1933" t="str">
        <f>IF(ISERROR(VLOOKUP(Transaktionen[[#This Row],[Transaktionen]],BTT[Verwendete Transaktion (Pflichtauswahl)],1,FALSE)),"nein","ja")</f>
        <v>nein</v>
      </c>
    </row>
    <row r="1934" spans="1:7" hidden="1">
      <c r="A1934" t="s">
        <v>7818</v>
      </c>
      <c r="B1934" t="s">
        <v>7819</v>
      </c>
      <c r="C1934" t="s">
        <v>1861</v>
      </c>
      <c r="D1934" s="12">
        <v>36</v>
      </c>
      <c r="E1934" t="s">
        <v>4642</v>
      </c>
      <c r="F1934" t="str">
        <f>IF(ISERROR(VLOOKUP(Transaktionen[[#This Row],[Transaktionen]],BTT[Verwendete Transaktion (Pflichtauswahl)],1,FALSE)),"nein","ja")</f>
        <v>nein</v>
      </c>
    </row>
    <row r="1935" spans="1:7" hidden="1">
      <c r="A1935" t="s">
        <v>7820</v>
      </c>
      <c r="B1935" t="s">
        <v>7821</v>
      </c>
      <c r="C1935" t="s">
        <v>1861</v>
      </c>
      <c r="D1935" s="12">
        <v>2</v>
      </c>
      <c r="E1935" t="s">
        <v>4642</v>
      </c>
      <c r="F1935" t="str">
        <f>IF(ISERROR(VLOOKUP(Transaktionen[[#This Row],[Transaktionen]],BTT[Verwendete Transaktion (Pflichtauswahl)],1,FALSE)),"nein","ja")</f>
        <v>nein</v>
      </c>
      <c r="G1935" t="s">
        <v>7813</v>
      </c>
    </row>
    <row r="1936" spans="1:7" hidden="1">
      <c r="A1936" t="s">
        <v>7822</v>
      </c>
      <c r="B1936" t="s">
        <v>5520</v>
      </c>
      <c r="C1936" t="s">
        <v>1861</v>
      </c>
      <c r="D1936" s="12">
        <v>774846</v>
      </c>
      <c r="E1936" t="s">
        <v>4642</v>
      </c>
      <c r="F1936" t="str">
        <f>IF(ISERROR(VLOOKUP(Transaktionen[[#This Row],[Transaktionen]],BTT[Verwendete Transaktion (Pflichtauswahl)],1,FALSE)),"nein","ja")</f>
        <v>nein</v>
      </c>
      <c r="G1936" t="s">
        <v>7813</v>
      </c>
    </row>
    <row r="1937" spans="1:7" hidden="1">
      <c r="A1937" t="s">
        <v>7823</v>
      </c>
      <c r="B1937" t="s">
        <v>7824</v>
      </c>
      <c r="C1937" t="s">
        <v>1861</v>
      </c>
      <c r="D1937" s="12">
        <v>300520</v>
      </c>
      <c r="E1937" t="s">
        <v>4642</v>
      </c>
      <c r="F1937" t="str">
        <f>IF(ISERROR(VLOOKUP(Transaktionen[[#This Row],[Transaktionen]],BTT[Verwendete Transaktion (Pflichtauswahl)],1,FALSE)),"nein","ja")</f>
        <v>nein</v>
      </c>
      <c r="G1937" t="s">
        <v>7813</v>
      </c>
    </row>
    <row r="1938" spans="1:7" hidden="1">
      <c r="A1938" t="s">
        <v>7825</v>
      </c>
      <c r="B1938" t="s">
        <v>7826</v>
      </c>
      <c r="C1938" t="s">
        <v>1861</v>
      </c>
      <c r="D1938" s="12">
        <v>625</v>
      </c>
      <c r="E1938" t="s">
        <v>4642</v>
      </c>
      <c r="F1938" t="str">
        <f>IF(ISERROR(VLOOKUP(Transaktionen[[#This Row],[Transaktionen]],BTT[Verwendete Transaktion (Pflichtauswahl)],1,FALSE)),"nein","ja")</f>
        <v>nein</v>
      </c>
      <c r="G1938" t="s">
        <v>7813</v>
      </c>
    </row>
    <row r="1939" spans="1:7" hidden="1">
      <c r="A1939" t="s">
        <v>1862</v>
      </c>
      <c r="B1939" t="s">
        <v>7827</v>
      </c>
      <c r="C1939" t="s">
        <v>1861</v>
      </c>
      <c r="D1939" s="12">
        <v>140912</v>
      </c>
      <c r="E1939" t="s">
        <v>4642</v>
      </c>
      <c r="F1939" t="str">
        <f>IF(ISERROR(VLOOKUP(Transaktionen[[#This Row],[Transaktionen]],BTT[Verwendete Transaktion (Pflichtauswahl)],1,FALSE)),"nein","ja")</f>
        <v>ja</v>
      </c>
    </row>
    <row r="1940" spans="1:7" hidden="1">
      <c r="A1940" t="s">
        <v>1870</v>
      </c>
      <c r="B1940" t="s">
        <v>7828</v>
      </c>
      <c r="C1940" t="s">
        <v>1861</v>
      </c>
      <c r="D1940" s="12">
        <v>11843383</v>
      </c>
      <c r="E1940" t="s">
        <v>4642</v>
      </c>
      <c r="F1940" t="str">
        <f>IF(ISERROR(VLOOKUP(Transaktionen[[#This Row],[Transaktionen]],BTT[Verwendete Transaktion (Pflichtauswahl)],1,FALSE)),"nein","ja")</f>
        <v>ja</v>
      </c>
    </row>
    <row r="1941" spans="1:7" hidden="1">
      <c r="A1941" t="s">
        <v>7829</v>
      </c>
      <c r="B1941" t="s">
        <v>5522</v>
      </c>
      <c r="C1941" t="s">
        <v>1861</v>
      </c>
      <c r="D1941" s="12">
        <v>2912755</v>
      </c>
      <c r="E1941" t="s">
        <v>4642</v>
      </c>
      <c r="F1941" t="str">
        <f>IF(ISERROR(VLOOKUP(Transaktionen[[#This Row],[Transaktionen]],BTT[Verwendete Transaktion (Pflichtauswahl)],1,FALSE)),"nein","ja")</f>
        <v>nein</v>
      </c>
      <c r="G1941" t="s">
        <v>7813</v>
      </c>
    </row>
    <row r="1942" spans="1:7" hidden="1">
      <c r="A1942" t="s">
        <v>7830</v>
      </c>
      <c r="B1942" t="s">
        <v>7831</v>
      </c>
      <c r="C1942" t="s">
        <v>1861</v>
      </c>
      <c r="D1942" s="12">
        <v>1766</v>
      </c>
      <c r="E1942" t="s">
        <v>4642</v>
      </c>
      <c r="F1942" t="str">
        <f>IF(ISERROR(VLOOKUP(Transaktionen[[#This Row],[Transaktionen]],BTT[Verwendete Transaktion (Pflichtauswahl)],1,FALSE)),"nein","ja")</f>
        <v>nein</v>
      </c>
      <c r="G1942" t="s">
        <v>7832</v>
      </c>
    </row>
    <row r="1943" spans="1:7" hidden="1">
      <c r="A1943" t="s">
        <v>7833</v>
      </c>
      <c r="B1943" t="s">
        <v>7834</v>
      </c>
      <c r="C1943" t="s">
        <v>1861</v>
      </c>
      <c r="D1943" s="12">
        <v>6626</v>
      </c>
      <c r="E1943" t="s">
        <v>4642</v>
      </c>
      <c r="F1943" t="str">
        <f>IF(ISERROR(VLOOKUP(Transaktionen[[#This Row],[Transaktionen]],BTT[Verwendete Transaktion (Pflichtauswahl)],1,FALSE)),"nein","ja")</f>
        <v>nein</v>
      </c>
      <c r="G1943" t="s">
        <v>7813</v>
      </c>
    </row>
    <row r="1944" spans="1:7" hidden="1">
      <c r="A1944" t="s">
        <v>7835</v>
      </c>
      <c r="B1944" t="s">
        <v>7836</v>
      </c>
      <c r="C1944" t="s">
        <v>1861</v>
      </c>
      <c r="D1944" s="12">
        <v>57199</v>
      </c>
      <c r="E1944" t="s">
        <v>4642</v>
      </c>
      <c r="F1944" t="str">
        <f>IF(ISERROR(VLOOKUP(Transaktionen[[#This Row],[Transaktionen]],BTT[Verwendete Transaktion (Pflichtauswahl)],1,FALSE)),"nein","ja")</f>
        <v>nein</v>
      </c>
      <c r="G1944" t="s">
        <v>7813</v>
      </c>
    </row>
    <row r="1945" spans="1:7" hidden="1">
      <c r="A1945" t="s">
        <v>7837</v>
      </c>
      <c r="B1945" t="s">
        <v>7838</v>
      </c>
      <c r="C1945" t="s">
        <v>1861</v>
      </c>
      <c r="D1945" s="12">
        <v>20436</v>
      </c>
      <c r="E1945" t="s">
        <v>4642</v>
      </c>
      <c r="F1945" t="str">
        <f>IF(ISERROR(VLOOKUP(Transaktionen[[#This Row],[Transaktionen]],BTT[Verwendete Transaktion (Pflichtauswahl)],1,FALSE)),"nein","ja")</f>
        <v>nein</v>
      </c>
      <c r="G1945" t="s">
        <v>7813</v>
      </c>
    </row>
    <row r="1946" spans="1:7" hidden="1">
      <c r="A1946" t="s">
        <v>1877</v>
      </c>
      <c r="B1946" t="s">
        <v>7839</v>
      </c>
      <c r="C1946" t="s">
        <v>1861</v>
      </c>
      <c r="D1946" s="12">
        <v>1844342</v>
      </c>
      <c r="E1946" t="s">
        <v>4642</v>
      </c>
      <c r="F1946" t="str">
        <f>IF(ISERROR(VLOOKUP(Transaktionen[[#This Row],[Transaktionen]],BTT[Verwendete Transaktion (Pflichtauswahl)],1,FALSE)),"nein","ja")</f>
        <v>ja</v>
      </c>
    </row>
    <row r="1947" spans="1:7" hidden="1">
      <c r="A1947" t="s">
        <v>7840</v>
      </c>
      <c r="B1947" t="s">
        <v>5524</v>
      </c>
      <c r="C1947" t="s">
        <v>1861</v>
      </c>
      <c r="D1947" s="12">
        <v>539767</v>
      </c>
      <c r="E1947" t="s">
        <v>4642</v>
      </c>
      <c r="F1947" t="str">
        <f>IF(ISERROR(VLOOKUP(Transaktionen[[#This Row],[Transaktionen]],BTT[Verwendete Transaktion (Pflichtauswahl)],1,FALSE)),"nein","ja")</f>
        <v>nein</v>
      </c>
    </row>
    <row r="1948" spans="1:7" hidden="1">
      <c r="A1948" t="s">
        <v>7841</v>
      </c>
      <c r="B1948" t="s">
        <v>7842</v>
      </c>
      <c r="C1948" t="s">
        <v>1861</v>
      </c>
      <c r="D1948" s="12">
        <v>151586</v>
      </c>
      <c r="E1948" t="s">
        <v>4642</v>
      </c>
      <c r="F1948" t="str">
        <f>IF(ISERROR(VLOOKUP(Transaktionen[[#This Row],[Transaktionen]],BTT[Verwendete Transaktion (Pflichtauswahl)],1,FALSE)),"nein","ja")</f>
        <v>nein</v>
      </c>
    </row>
    <row r="1949" spans="1:7" hidden="1">
      <c r="A1949" t="s">
        <v>7843</v>
      </c>
      <c r="B1949" t="s">
        <v>7844</v>
      </c>
      <c r="C1949" t="s">
        <v>1861</v>
      </c>
      <c r="D1949" s="12">
        <v>134</v>
      </c>
      <c r="E1949" t="s">
        <v>4642</v>
      </c>
      <c r="F1949" t="str">
        <f>IF(ISERROR(VLOOKUP(Transaktionen[[#This Row],[Transaktionen]],BTT[Verwendete Transaktion (Pflichtauswahl)],1,FALSE)),"nein","ja")</f>
        <v>nein</v>
      </c>
    </row>
    <row r="1950" spans="1:7" hidden="1">
      <c r="A1950" t="s">
        <v>7845</v>
      </c>
      <c r="B1950" t="s">
        <v>7846</v>
      </c>
      <c r="C1950" t="s">
        <v>1861</v>
      </c>
      <c r="D1950" s="12">
        <v>23</v>
      </c>
      <c r="E1950" t="s">
        <v>4642</v>
      </c>
      <c r="F1950" t="str">
        <f>IF(ISERROR(VLOOKUP(Transaktionen[[#This Row],[Transaktionen]],BTT[Verwendete Transaktion (Pflichtauswahl)],1,FALSE)),"nein","ja")</f>
        <v>nein</v>
      </c>
    </row>
    <row r="1951" spans="1:7" hidden="1">
      <c r="A1951" t="s">
        <v>7847</v>
      </c>
      <c r="B1951" t="s">
        <v>7848</v>
      </c>
      <c r="C1951" t="s">
        <v>1861</v>
      </c>
      <c r="D1951" s="12">
        <v>1046</v>
      </c>
      <c r="E1951" t="s">
        <v>4642</v>
      </c>
      <c r="F1951" t="str">
        <f>IF(ISERROR(VLOOKUP(Transaktionen[[#This Row],[Transaktionen]],BTT[Verwendete Transaktion (Pflichtauswahl)],1,FALSE)),"nein","ja")</f>
        <v>nein</v>
      </c>
    </row>
    <row r="1952" spans="1:7" hidden="1">
      <c r="A1952" t="s">
        <v>7849</v>
      </c>
      <c r="B1952" t="s">
        <v>7850</v>
      </c>
      <c r="C1952" t="s">
        <v>1861</v>
      </c>
      <c r="D1952" s="12">
        <v>2551</v>
      </c>
      <c r="E1952" t="s">
        <v>4642</v>
      </c>
      <c r="F1952" t="str">
        <f>IF(ISERROR(VLOOKUP(Transaktionen[[#This Row],[Transaktionen]],BTT[Verwendete Transaktion (Pflichtauswahl)],1,FALSE)),"nein","ja")</f>
        <v>nein</v>
      </c>
    </row>
    <row r="1953" spans="1:7" hidden="1">
      <c r="A1953" t="s">
        <v>7851</v>
      </c>
      <c r="B1953" t="s">
        <v>7852</v>
      </c>
      <c r="C1953" t="s">
        <v>1861</v>
      </c>
      <c r="D1953" s="12">
        <v>243986</v>
      </c>
      <c r="E1953" t="s">
        <v>4642</v>
      </c>
      <c r="F1953" t="str">
        <f>IF(ISERROR(VLOOKUP(Transaktionen[[#This Row],[Transaktionen]],BTT[Verwendete Transaktion (Pflichtauswahl)],1,FALSE)),"nein","ja")</f>
        <v>nein</v>
      </c>
    </row>
    <row r="1954" spans="1:7" hidden="1">
      <c r="A1954" t="s">
        <v>7853</v>
      </c>
      <c r="B1954" t="s">
        <v>7854</v>
      </c>
      <c r="C1954" t="s">
        <v>1861</v>
      </c>
      <c r="D1954" s="12">
        <v>343</v>
      </c>
      <c r="E1954" t="s">
        <v>4642</v>
      </c>
      <c r="F1954" t="str">
        <f>IF(ISERROR(VLOOKUP(Transaktionen[[#This Row],[Transaktionen]],BTT[Verwendete Transaktion (Pflichtauswahl)],1,FALSE)),"nein","ja")</f>
        <v>nein</v>
      </c>
    </row>
    <row r="1955" spans="1:7" hidden="1">
      <c r="A1955" t="s">
        <v>7855</v>
      </c>
      <c r="B1955" t="s">
        <v>5526</v>
      </c>
      <c r="C1955" t="s">
        <v>1861</v>
      </c>
      <c r="D1955" s="12">
        <v>51709</v>
      </c>
      <c r="E1955" t="s">
        <v>4642</v>
      </c>
      <c r="F1955" t="str">
        <f>IF(ISERROR(VLOOKUP(Transaktionen[[#This Row],[Transaktionen]],BTT[Verwendete Transaktion (Pflichtauswahl)],1,FALSE)),"nein","ja")</f>
        <v>nein</v>
      </c>
    </row>
    <row r="1956" spans="1:7" hidden="1">
      <c r="A1956" t="s">
        <v>7856</v>
      </c>
      <c r="B1956" t="s">
        <v>7857</v>
      </c>
      <c r="C1956" t="s">
        <v>1861</v>
      </c>
      <c r="D1956" s="12">
        <v>350345</v>
      </c>
      <c r="E1956" t="s">
        <v>4642</v>
      </c>
      <c r="F1956" t="str">
        <f>IF(ISERROR(VLOOKUP(Transaktionen[[#This Row],[Transaktionen]],BTT[Verwendete Transaktion (Pflichtauswahl)],1,FALSE)),"nein","ja")</f>
        <v>nein</v>
      </c>
    </row>
    <row r="1957" spans="1:7" hidden="1">
      <c r="A1957" t="s">
        <v>7858</v>
      </c>
      <c r="B1957" t="s">
        <v>7859</v>
      </c>
      <c r="C1957" t="s">
        <v>1861</v>
      </c>
      <c r="D1957" s="12">
        <v>64535</v>
      </c>
      <c r="E1957" t="s">
        <v>4642</v>
      </c>
      <c r="F1957" t="str">
        <f>IF(ISERROR(VLOOKUP(Transaktionen[[#This Row],[Transaktionen]],BTT[Verwendete Transaktion (Pflichtauswahl)],1,FALSE)),"nein","ja")</f>
        <v>nein</v>
      </c>
    </row>
    <row r="1958" spans="1:7" hidden="1">
      <c r="A1958" t="s">
        <v>7860</v>
      </c>
      <c r="B1958" t="s">
        <v>7861</v>
      </c>
      <c r="C1958" t="s">
        <v>1861</v>
      </c>
      <c r="D1958" s="12">
        <v>2</v>
      </c>
      <c r="E1958" t="s">
        <v>792</v>
      </c>
      <c r="F1958" t="str">
        <f>IF(ISERROR(VLOOKUP(Transaktionen[[#This Row],[Transaktionen]],BTT[Verwendete Transaktion (Pflichtauswahl)],1,FALSE)),"nein","ja")</f>
        <v>nein</v>
      </c>
    </row>
    <row r="1959" spans="1:7" hidden="1">
      <c r="A1959" t="s">
        <v>7862</v>
      </c>
      <c r="B1959" t="s">
        <v>7863</v>
      </c>
      <c r="C1959" t="s">
        <v>1861</v>
      </c>
      <c r="D1959" s="12">
        <v>92890</v>
      </c>
      <c r="E1959" t="s">
        <v>4642</v>
      </c>
      <c r="F1959" t="str">
        <f>IF(ISERROR(VLOOKUP(Transaktionen[[#This Row],[Transaktionen]],BTT[Verwendete Transaktion (Pflichtauswahl)],1,FALSE)),"nein","ja")</f>
        <v>nein</v>
      </c>
    </row>
    <row r="1960" spans="1:7" hidden="1">
      <c r="A1960" t="s">
        <v>7864</v>
      </c>
      <c r="B1960" t="s">
        <v>7865</v>
      </c>
      <c r="C1960" t="s">
        <v>1861</v>
      </c>
      <c r="D1960" s="12">
        <v>122</v>
      </c>
      <c r="E1960" t="s">
        <v>4642</v>
      </c>
      <c r="F1960" t="str">
        <f>IF(ISERROR(VLOOKUP(Transaktionen[[#This Row],[Transaktionen]],BTT[Verwendete Transaktion (Pflichtauswahl)],1,FALSE)),"nein","ja")</f>
        <v>nein</v>
      </c>
    </row>
    <row r="1961" spans="1:7" hidden="1">
      <c r="A1961" t="s">
        <v>7866</v>
      </c>
      <c r="B1961" t="s">
        <v>7867</v>
      </c>
      <c r="C1961" t="s">
        <v>1861</v>
      </c>
      <c r="D1961" s="12">
        <v>130069</v>
      </c>
      <c r="E1961" t="s">
        <v>4642</v>
      </c>
      <c r="F1961" t="str">
        <f>IF(ISERROR(VLOOKUP(Transaktionen[[#This Row],[Transaktionen]],BTT[Verwendete Transaktion (Pflichtauswahl)],1,FALSE)),"nein","ja")</f>
        <v>nein</v>
      </c>
    </row>
    <row r="1962" spans="1:7" hidden="1">
      <c r="A1962" t="s">
        <v>7868</v>
      </c>
      <c r="B1962" t="s">
        <v>7869</v>
      </c>
      <c r="C1962" t="s">
        <v>1861</v>
      </c>
      <c r="D1962" s="12">
        <v>128630</v>
      </c>
      <c r="E1962" t="s">
        <v>4642</v>
      </c>
      <c r="F1962" t="str">
        <f>IF(ISERROR(VLOOKUP(Transaktionen[[#This Row],[Transaktionen]],BTT[Verwendete Transaktion (Pflichtauswahl)],1,FALSE)),"nein","ja")</f>
        <v>nein</v>
      </c>
    </row>
    <row r="1963" spans="1:7" hidden="1">
      <c r="A1963" t="s">
        <v>7870</v>
      </c>
      <c r="B1963" t="s">
        <v>7871</v>
      </c>
      <c r="C1963" t="s">
        <v>1861</v>
      </c>
      <c r="D1963" s="12">
        <v>254762</v>
      </c>
      <c r="E1963" t="s">
        <v>4642</v>
      </c>
      <c r="F1963" t="str">
        <f>IF(ISERROR(VLOOKUP(Transaktionen[[#This Row],[Transaktionen]],BTT[Verwendete Transaktion (Pflichtauswahl)],1,FALSE)),"nein","ja")</f>
        <v>nein</v>
      </c>
      <c r="G1963" t="s">
        <v>7872</v>
      </c>
    </row>
    <row r="1964" spans="1:7" hidden="1">
      <c r="A1964" t="s">
        <v>7873</v>
      </c>
      <c r="B1964" t="s">
        <v>7874</v>
      </c>
      <c r="C1964" t="s">
        <v>1861</v>
      </c>
      <c r="D1964" s="12">
        <v>1477908</v>
      </c>
      <c r="E1964" t="s">
        <v>4642</v>
      </c>
      <c r="F1964" t="str">
        <f>IF(ISERROR(VLOOKUP(Transaktionen[[#This Row],[Transaktionen]],BTT[Verwendete Transaktion (Pflichtauswahl)],1,FALSE)),"nein","ja")</f>
        <v>nein</v>
      </c>
      <c r="G1964" t="s">
        <v>7872</v>
      </c>
    </row>
    <row r="1965" spans="1:7" hidden="1">
      <c r="A1965" t="s">
        <v>7875</v>
      </c>
      <c r="B1965" t="s">
        <v>5528</v>
      </c>
      <c r="C1965" t="s">
        <v>1861</v>
      </c>
      <c r="D1965" s="12">
        <v>106206</v>
      </c>
      <c r="E1965" t="s">
        <v>4642</v>
      </c>
      <c r="F1965" t="str">
        <f>IF(ISERROR(VLOOKUP(Transaktionen[[#This Row],[Transaktionen]],BTT[Verwendete Transaktion (Pflichtauswahl)],1,FALSE)),"nein","ja")</f>
        <v>nein</v>
      </c>
      <c r="G1965" t="s">
        <v>7872</v>
      </c>
    </row>
    <row r="1966" spans="1:7" hidden="1">
      <c r="A1966" t="s">
        <v>7876</v>
      </c>
      <c r="B1966" t="s">
        <v>7877</v>
      </c>
      <c r="C1966" t="s">
        <v>1861</v>
      </c>
      <c r="D1966" s="12">
        <v>19172</v>
      </c>
      <c r="E1966" t="s">
        <v>4642</v>
      </c>
      <c r="F1966" t="str">
        <f>IF(ISERROR(VLOOKUP(Transaktionen[[#This Row],[Transaktionen]],BTT[Verwendete Transaktion (Pflichtauswahl)],1,FALSE)),"nein","ja")</f>
        <v>nein</v>
      </c>
      <c r="G1966" t="s">
        <v>7872</v>
      </c>
    </row>
    <row r="1967" spans="1:7" hidden="1">
      <c r="A1967" t="s">
        <v>7878</v>
      </c>
      <c r="B1967" t="s">
        <v>5530</v>
      </c>
      <c r="C1967" t="s">
        <v>1861</v>
      </c>
      <c r="D1967" s="12">
        <v>7589</v>
      </c>
      <c r="E1967" t="s">
        <v>4642</v>
      </c>
      <c r="F1967" t="str">
        <f>IF(ISERROR(VLOOKUP(Transaktionen[[#This Row],[Transaktionen]],BTT[Verwendete Transaktion (Pflichtauswahl)],1,FALSE)),"nein","ja")</f>
        <v>nein</v>
      </c>
      <c r="G1967" t="s">
        <v>7872</v>
      </c>
    </row>
    <row r="1968" spans="1:7" hidden="1">
      <c r="A1968" t="s">
        <v>7879</v>
      </c>
      <c r="B1968" t="s">
        <v>7880</v>
      </c>
      <c r="C1968" t="s">
        <v>1861</v>
      </c>
      <c r="D1968" s="12" t="s">
        <v>792</v>
      </c>
      <c r="E1968" t="s">
        <v>792</v>
      </c>
      <c r="F1968" t="str">
        <f>IF(ISERROR(VLOOKUP(Transaktionen[[#This Row],[Transaktionen]],BTT[Verwendete Transaktion (Pflichtauswahl)],1,FALSE)),"nein","ja")</f>
        <v>nein</v>
      </c>
      <c r="G1968" t="s">
        <v>6313</v>
      </c>
    </row>
    <row r="1969" spans="1:7" hidden="1">
      <c r="A1969" t="s">
        <v>7881</v>
      </c>
      <c r="B1969" t="s">
        <v>7882</v>
      </c>
      <c r="C1969" t="s">
        <v>1861</v>
      </c>
      <c r="D1969" s="12">
        <v>1224</v>
      </c>
      <c r="E1969" t="s">
        <v>4642</v>
      </c>
      <c r="F1969" t="str">
        <f>IF(ISERROR(VLOOKUP(Transaktionen[[#This Row],[Transaktionen]],BTT[Verwendete Transaktion (Pflichtauswahl)],1,FALSE)),"nein","ja")</f>
        <v>nein</v>
      </c>
    </row>
    <row r="1970" spans="1:7" hidden="1">
      <c r="A1970" t="s">
        <v>7883</v>
      </c>
      <c r="B1970" t="s">
        <v>7884</v>
      </c>
      <c r="C1970" t="s">
        <v>1861</v>
      </c>
      <c r="D1970" s="12">
        <v>252</v>
      </c>
      <c r="E1970" t="s">
        <v>4642</v>
      </c>
      <c r="F1970" t="str">
        <f>IF(ISERROR(VLOOKUP(Transaktionen[[#This Row],[Transaktionen]],BTT[Verwendete Transaktion (Pflichtauswahl)],1,FALSE)),"nein","ja")</f>
        <v>nein</v>
      </c>
    </row>
    <row r="1971" spans="1:7" hidden="1">
      <c r="A1971" t="s">
        <v>7885</v>
      </c>
      <c r="B1971" t="s">
        <v>7886</v>
      </c>
      <c r="C1971" t="s">
        <v>1861</v>
      </c>
      <c r="D1971" s="12">
        <v>28595</v>
      </c>
      <c r="E1971" t="s">
        <v>4642</v>
      </c>
      <c r="F1971" t="str">
        <f>IF(ISERROR(VLOOKUP(Transaktionen[[#This Row],[Transaktionen]],BTT[Verwendete Transaktion (Pflichtauswahl)],1,FALSE)),"nein","ja")</f>
        <v>nein</v>
      </c>
    </row>
    <row r="1972" spans="1:7" hidden="1">
      <c r="A1972" t="s">
        <v>7887</v>
      </c>
      <c r="B1972" t="s">
        <v>7888</v>
      </c>
      <c r="C1972" t="s">
        <v>1861</v>
      </c>
      <c r="D1972" s="12">
        <v>51</v>
      </c>
      <c r="E1972" t="s">
        <v>4642</v>
      </c>
      <c r="F1972" t="str">
        <f>IF(ISERROR(VLOOKUP(Transaktionen[[#This Row],[Transaktionen]],BTT[Verwendete Transaktion (Pflichtauswahl)],1,FALSE)),"nein","ja")</f>
        <v>nein</v>
      </c>
    </row>
    <row r="1973" spans="1:7" hidden="1">
      <c r="A1973" t="s">
        <v>7889</v>
      </c>
      <c r="B1973" t="s">
        <v>7890</v>
      </c>
      <c r="C1973" t="s">
        <v>1861</v>
      </c>
      <c r="D1973" s="12">
        <v>3727</v>
      </c>
      <c r="E1973" t="s">
        <v>4642</v>
      </c>
      <c r="F1973" t="str">
        <f>IF(ISERROR(VLOOKUP(Transaktionen[[#This Row],[Transaktionen]],BTT[Verwendete Transaktion (Pflichtauswahl)],1,FALSE)),"nein","ja")</f>
        <v>nein</v>
      </c>
    </row>
    <row r="1974" spans="1:7" hidden="1">
      <c r="A1974" t="s">
        <v>7891</v>
      </c>
      <c r="B1974" t="s">
        <v>7892</v>
      </c>
      <c r="C1974" t="s">
        <v>1861</v>
      </c>
      <c r="D1974" s="12">
        <v>316</v>
      </c>
      <c r="E1974" t="s">
        <v>4642</v>
      </c>
      <c r="F1974" t="str">
        <f>IF(ISERROR(VLOOKUP(Transaktionen[[#This Row],[Transaktionen]],BTT[Verwendete Transaktion (Pflichtauswahl)],1,FALSE)),"nein","ja")</f>
        <v>nein</v>
      </c>
    </row>
    <row r="1975" spans="1:7" hidden="1">
      <c r="A1975" t="s">
        <v>7893</v>
      </c>
      <c r="B1975" t="s">
        <v>7894</v>
      </c>
      <c r="C1975" t="s">
        <v>1861</v>
      </c>
      <c r="D1975" s="12">
        <v>12</v>
      </c>
      <c r="E1975" t="s">
        <v>4642</v>
      </c>
      <c r="F1975" t="str">
        <f>IF(ISERROR(VLOOKUP(Transaktionen[[#This Row],[Transaktionen]],BTT[Verwendete Transaktion (Pflichtauswahl)],1,FALSE)),"nein","ja")</f>
        <v>nein</v>
      </c>
    </row>
    <row r="1976" spans="1:7" hidden="1">
      <c r="A1976" t="s">
        <v>7895</v>
      </c>
      <c r="B1976" t="s">
        <v>7896</v>
      </c>
      <c r="C1976" t="s">
        <v>1861</v>
      </c>
      <c r="D1976" s="12" t="s">
        <v>792</v>
      </c>
      <c r="E1976" t="s">
        <v>792</v>
      </c>
      <c r="F1976" t="str">
        <f>IF(ISERROR(VLOOKUP(Transaktionen[[#This Row],[Transaktionen]],BTT[Verwendete Transaktion (Pflichtauswahl)],1,FALSE)),"nein","ja")</f>
        <v>nein</v>
      </c>
      <c r="G1976" t="s">
        <v>6313</v>
      </c>
    </row>
    <row r="1977" spans="1:7" hidden="1">
      <c r="A1977" t="s">
        <v>7897</v>
      </c>
      <c r="B1977" t="s">
        <v>7898</v>
      </c>
      <c r="C1977" t="s">
        <v>1846</v>
      </c>
      <c r="D1977" s="12">
        <v>4435</v>
      </c>
      <c r="E1977" t="s">
        <v>4642</v>
      </c>
      <c r="F1977" t="str">
        <f>IF(ISERROR(VLOOKUP(Transaktionen[[#This Row],[Transaktionen]],BTT[Verwendete Transaktion (Pflichtauswahl)],1,FALSE)),"nein","ja")</f>
        <v>nein</v>
      </c>
      <c r="G1977" t="s">
        <v>7813</v>
      </c>
    </row>
    <row r="1978" spans="1:7" hidden="1">
      <c r="A1978" t="s">
        <v>1882</v>
      </c>
      <c r="B1978" t="s">
        <v>1881</v>
      </c>
      <c r="C1978" t="s">
        <v>1846</v>
      </c>
      <c r="D1978" s="12">
        <v>4559</v>
      </c>
      <c r="E1978" t="s">
        <v>4642</v>
      </c>
      <c r="F1978" t="str">
        <f>IF(ISERROR(VLOOKUP(Transaktionen[[#This Row],[Transaktionen]],BTT[Verwendete Transaktion (Pflichtauswahl)],1,FALSE)),"nein","ja")</f>
        <v>ja</v>
      </c>
    </row>
    <row r="1979" spans="1:7" hidden="1">
      <c r="A1979" t="s">
        <v>7899</v>
      </c>
      <c r="B1979" t="s">
        <v>7900</v>
      </c>
      <c r="C1979" t="s">
        <v>1861</v>
      </c>
      <c r="D1979" s="12">
        <v>7199</v>
      </c>
      <c r="E1979" t="s">
        <v>4642</v>
      </c>
      <c r="F1979" t="str">
        <f>IF(ISERROR(VLOOKUP(Transaktionen[[#This Row],[Transaktionen]],BTT[Verwendete Transaktion (Pflichtauswahl)],1,FALSE)),"nein","ja")</f>
        <v>nein</v>
      </c>
    </row>
    <row r="1980" spans="1:7" hidden="1">
      <c r="A1980" t="s">
        <v>1885</v>
      </c>
      <c r="B1980" t="s">
        <v>7901</v>
      </c>
      <c r="C1980" t="s">
        <v>1861</v>
      </c>
      <c r="D1980" s="12">
        <v>578</v>
      </c>
      <c r="E1980" t="s">
        <v>4642</v>
      </c>
      <c r="F1980" t="str">
        <f>IF(ISERROR(VLOOKUP(Transaktionen[[#This Row],[Transaktionen]],BTT[Verwendete Transaktion (Pflichtauswahl)],1,FALSE)),"nein","ja")</f>
        <v>ja</v>
      </c>
      <c r="G1980" t="s">
        <v>7785</v>
      </c>
    </row>
    <row r="1981" spans="1:7" hidden="1">
      <c r="A1981" t="s">
        <v>7902</v>
      </c>
      <c r="B1981" t="s">
        <v>7903</v>
      </c>
      <c r="C1981" t="s">
        <v>1861</v>
      </c>
      <c r="D1981" s="12">
        <v>7</v>
      </c>
      <c r="E1981" t="s">
        <v>4642</v>
      </c>
      <c r="F1981" t="str">
        <f>IF(ISERROR(VLOOKUP(Transaktionen[[#This Row],[Transaktionen]],BTT[Verwendete Transaktion (Pflichtauswahl)],1,FALSE)),"nein","ja")</f>
        <v>nein</v>
      </c>
      <c r="G1981" t="s">
        <v>7785</v>
      </c>
    </row>
    <row r="1982" spans="1:7" hidden="1">
      <c r="A1982" t="s">
        <v>1889</v>
      </c>
      <c r="B1982" t="s">
        <v>7904</v>
      </c>
      <c r="C1982" t="s">
        <v>3551</v>
      </c>
      <c r="D1982" s="12" t="s">
        <v>792</v>
      </c>
      <c r="E1982" t="s">
        <v>792</v>
      </c>
      <c r="F1982" t="str">
        <f>IF(ISERROR(VLOOKUP(Transaktionen[[#This Row],[Transaktionen]],BTT[Verwendete Transaktion (Pflichtauswahl)],1,FALSE)),"nein","ja")</f>
        <v>ja</v>
      </c>
    </row>
    <row r="1983" spans="1:7" hidden="1">
      <c r="A1983" t="s">
        <v>1892</v>
      </c>
      <c r="B1983" t="s">
        <v>7905</v>
      </c>
      <c r="C1983" t="s">
        <v>1041</v>
      </c>
      <c r="D1983" s="12">
        <v>659</v>
      </c>
      <c r="E1983" t="s">
        <v>4642</v>
      </c>
      <c r="F1983" t="str">
        <f>IF(ISERROR(VLOOKUP(Transaktionen[[#This Row],[Transaktionen]],BTT[Verwendete Transaktion (Pflichtauswahl)],1,FALSE)),"nein","ja")</f>
        <v>ja</v>
      </c>
    </row>
    <row r="1984" spans="1:7" hidden="1">
      <c r="A1984" t="s">
        <v>1897</v>
      </c>
      <c r="B1984" t="s">
        <v>1896</v>
      </c>
      <c r="C1984" t="s">
        <v>1088</v>
      </c>
      <c r="D1984" s="12">
        <v>1128</v>
      </c>
      <c r="E1984" t="s">
        <v>4642</v>
      </c>
      <c r="F1984" t="str">
        <f>IF(ISERROR(VLOOKUP(Transaktionen[[#This Row],[Transaktionen]],BTT[Verwendete Transaktion (Pflichtauswahl)],1,FALSE)),"nein","ja")</f>
        <v>ja</v>
      </c>
      <c r="G1984" t="s">
        <v>7906</v>
      </c>
    </row>
    <row r="1985" spans="1:7" hidden="1">
      <c r="A1985" t="s">
        <v>1900</v>
      </c>
      <c r="B1985" t="s">
        <v>1899</v>
      </c>
      <c r="C1985" t="s">
        <v>1088</v>
      </c>
      <c r="D1985" s="12">
        <v>14746</v>
      </c>
      <c r="E1985" t="s">
        <v>4642</v>
      </c>
      <c r="F1985" t="str">
        <f>IF(ISERROR(VLOOKUP(Transaktionen[[#This Row],[Transaktionen]],BTT[Verwendete Transaktion (Pflichtauswahl)],1,FALSE)),"nein","ja")</f>
        <v>ja</v>
      </c>
      <c r="G1985" t="s">
        <v>7906</v>
      </c>
    </row>
    <row r="1986" spans="1:7" hidden="1">
      <c r="A1986" t="s">
        <v>1906</v>
      </c>
      <c r="B1986" t="s">
        <v>1905</v>
      </c>
      <c r="C1986" t="s">
        <v>1088</v>
      </c>
      <c r="D1986" s="12">
        <v>1950</v>
      </c>
      <c r="E1986" t="s">
        <v>4642</v>
      </c>
      <c r="F1986" t="str">
        <f>IF(ISERROR(VLOOKUP(Transaktionen[[#This Row],[Transaktionen]],BTT[Verwendete Transaktion (Pflichtauswahl)],1,FALSE)),"nein","ja")</f>
        <v>ja</v>
      </c>
      <c r="G1986" t="s">
        <v>7906</v>
      </c>
    </row>
    <row r="1987" spans="1:7" hidden="1">
      <c r="A1987" t="s">
        <v>1909</v>
      </c>
      <c r="B1987" t="s">
        <v>1908</v>
      </c>
      <c r="C1987" t="s">
        <v>1088</v>
      </c>
      <c r="D1987" s="12">
        <v>74</v>
      </c>
      <c r="E1987" t="s">
        <v>4642</v>
      </c>
      <c r="F1987" t="str">
        <f>IF(ISERROR(VLOOKUP(Transaktionen[[#This Row],[Transaktionen]],BTT[Verwendete Transaktion (Pflichtauswahl)],1,FALSE)),"nein","ja")</f>
        <v>ja</v>
      </c>
      <c r="G1987" t="s">
        <v>7906</v>
      </c>
    </row>
    <row r="1988" spans="1:7" hidden="1">
      <c r="A1988" t="s">
        <v>1912</v>
      </c>
      <c r="B1988" t="s">
        <v>7907</v>
      </c>
      <c r="C1988" t="s">
        <v>1088</v>
      </c>
      <c r="D1988" s="12">
        <v>352</v>
      </c>
      <c r="E1988" t="s">
        <v>4642</v>
      </c>
      <c r="F1988" t="str">
        <f>IF(ISERROR(VLOOKUP(Transaktionen[[#This Row],[Transaktionen]],BTT[Verwendete Transaktion (Pflichtauswahl)],1,FALSE)),"nein","ja")</f>
        <v>ja</v>
      </c>
      <c r="G1988" t="s">
        <v>7906</v>
      </c>
    </row>
    <row r="1989" spans="1:7" hidden="1">
      <c r="A1989" t="s">
        <v>1915</v>
      </c>
      <c r="B1989" t="s">
        <v>1914</v>
      </c>
      <c r="C1989" t="s">
        <v>1088</v>
      </c>
      <c r="D1989" s="12">
        <v>9</v>
      </c>
      <c r="E1989" t="s">
        <v>4642</v>
      </c>
      <c r="F1989" t="str">
        <f>IF(ISERROR(VLOOKUP(Transaktionen[[#This Row],[Transaktionen]],BTT[Verwendete Transaktion (Pflichtauswahl)],1,FALSE)),"nein","ja")</f>
        <v>ja</v>
      </c>
    </row>
    <row r="1990" spans="1:7" hidden="1">
      <c r="A1990" t="s">
        <v>1918</v>
      </c>
      <c r="B1990" t="s">
        <v>1917</v>
      </c>
      <c r="C1990" t="s">
        <v>1088</v>
      </c>
      <c r="D1990" s="12">
        <v>1778</v>
      </c>
      <c r="E1990" t="s">
        <v>4642</v>
      </c>
      <c r="F1990" t="str">
        <f>IF(ISERROR(VLOOKUP(Transaktionen[[#This Row],[Transaktionen]],BTT[Verwendete Transaktion (Pflichtauswahl)],1,FALSE)),"nein","ja")</f>
        <v>ja</v>
      </c>
      <c r="G1990" t="s">
        <v>7906</v>
      </c>
    </row>
    <row r="1991" spans="1:7" hidden="1">
      <c r="A1991" t="s">
        <v>1921</v>
      </c>
      <c r="B1991" t="s">
        <v>1920</v>
      </c>
      <c r="C1991" t="s">
        <v>1088</v>
      </c>
      <c r="D1991" s="12">
        <v>74</v>
      </c>
      <c r="E1991" t="s">
        <v>792</v>
      </c>
      <c r="F1991" t="str">
        <f>IF(ISERROR(VLOOKUP(Transaktionen[[#This Row],[Transaktionen]],BTT[Verwendete Transaktion (Pflichtauswahl)],1,FALSE)),"nein","ja")</f>
        <v>ja</v>
      </c>
    </row>
    <row r="1992" spans="1:7" hidden="1">
      <c r="A1992" t="s">
        <v>1924</v>
      </c>
      <c r="B1992" t="s">
        <v>1923</v>
      </c>
      <c r="C1992" t="s">
        <v>1088</v>
      </c>
      <c r="D1992" s="12">
        <v>170</v>
      </c>
      <c r="E1992" t="s">
        <v>4642</v>
      </c>
      <c r="F1992" t="str">
        <f>IF(ISERROR(VLOOKUP(Transaktionen[[#This Row],[Transaktionen]],BTT[Verwendete Transaktion (Pflichtauswahl)],1,FALSE)),"nein","ja")</f>
        <v>ja</v>
      </c>
    </row>
    <row r="1993" spans="1:7">
      <c r="A1993" t="s">
        <v>7908</v>
      </c>
      <c r="B1993" t="s">
        <v>7909</v>
      </c>
      <c r="C1993" t="s">
        <v>1408</v>
      </c>
      <c r="D1993" s="12">
        <v>15</v>
      </c>
      <c r="E1993" t="s">
        <v>792</v>
      </c>
      <c r="F1993" t="str">
        <f>IF(ISERROR(VLOOKUP(Transaktionen[[#This Row],[Transaktionen]],BTT[Verwendete Transaktion (Pflichtauswahl)],1,FALSE)),"nein","ja")</f>
        <v>nein</v>
      </c>
    </row>
    <row r="1994" spans="1:7" hidden="1">
      <c r="A1994" t="s">
        <v>1927</v>
      </c>
      <c r="B1994" t="s">
        <v>1926</v>
      </c>
      <c r="C1994" t="s">
        <v>1088</v>
      </c>
      <c r="D1994" s="12" t="s">
        <v>792</v>
      </c>
      <c r="E1994" t="s">
        <v>792</v>
      </c>
      <c r="F1994" t="str">
        <f>IF(ISERROR(VLOOKUP(Transaktionen[[#This Row],[Transaktionen]],BTT[Verwendete Transaktion (Pflichtauswahl)],1,FALSE)),"nein","ja")</f>
        <v>ja</v>
      </c>
      <c r="G1994" t="s">
        <v>7910</v>
      </c>
    </row>
    <row r="1995" spans="1:7" hidden="1">
      <c r="A1995" t="s">
        <v>1932</v>
      </c>
      <c r="B1995" t="s">
        <v>1931</v>
      </c>
      <c r="C1995" t="s">
        <v>1088</v>
      </c>
      <c r="D1995" s="12">
        <v>8726</v>
      </c>
      <c r="E1995" t="s">
        <v>4642</v>
      </c>
      <c r="F1995" t="str">
        <f>IF(ISERROR(VLOOKUP(Transaktionen[[#This Row],[Transaktionen]],BTT[Verwendete Transaktion (Pflichtauswahl)],1,FALSE)),"nein","ja")</f>
        <v>ja</v>
      </c>
      <c r="G1995" t="s">
        <v>7906</v>
      </c>
    </row>
    <row r="1996" spans="1:7" hidden="1">
      <c r="A1996" t="s">
        <v>1936</v>
      </c>
      <c r="B1996" t="s">
        <v>7911</v>
      </c>
      <c r="C1996" t="s">
        <v>1088</v>
      </c>
      <c r="D1996" s="12">
        <v>45183</v>
      </c>
      <c r="E1996" t="s">
        <v>4642</v>
      </c>
      <c r="F1996" t="str">
        <f>IF(ISERROR(VLOOKUP(Transaktionen[[#This Row],[Transaktionen]],BTT[Verwendete Transaktion (Pflichtauswahl)],1,FALSE)),"nein","ja")</f>
        <v>ja</v>
      </c>
      <c r="G1996" t="s">
        <v>7906</v>
      </c>
    </row>
    <row r="1997" spans="1:7" hidden="1">
      <c r="A1997" t="s">
        <v>1940</v>
      </c>
      <c r="B1997" t="s">
        <v>1939</v>
      </c>
      <c r="C1997" t="s">
        <v>1088</v>
      </c>
      <c r="D1997" s="12">
        <v>1694</v>
      </c>
      <c r="E1997" t="s">
        <v>4642</v>
      </c>
      <c r="F1997" t="str">
        <f>IF(ISERROR(VLOOKUP(Transaktionen[[#This Row],[Transaktionen]],BTT[Verwendete Transaktion (Pflichtauswahl)],1,FALSE)),"nein","ja")</f>
        <v>ja</v>
      </c>
      <c r="G1997" t="s">
        <v>7906</v>
      </c>
    </row>
    <row r="1998" spans="1:7" hidden="1">
      <c r="A1998" t="s">
        <v>1944</v>
      </c>
      <c r="B1998" t="s">
        <v>7912</v>
      </c>
      <c r="C1998" t="s">
        <v>1088</v>
      </c>
      <c r="D1998" s="12">
        <v>10004</v>
      </c>
      <c r="E1998" t="s">
        <v>4642</v>
      </c>
      <c r="F1998" t="str">
        <f>IF(ISERROR(VLOOKUP(Transaktionen[[#This Row],[Transaktionen]],BTT[Verwendete Transaktion (Pflichtauswahl)],1,FALSE)),"nein","ja")</f>
        <v>ja</v>
      </c>
    </row>
    <row r="1999" spans="1:7" hidden="1">
      <c r="A1999" t="s">
        <v>1947</v>
      </c>
      <c r="B1999" t="s">
        <v>7913</v>
      </c>
      <c r="C1999" t="s">
        <v>6347</v>
      </c>
      <c r="D1999" s="12">
        <v>3033</v>
      </c>
      <c r="E1999" t="s">
        <v>4642</v>
      </c>
      <c r="F1999" t="str">
        <f>IF(ISERROR(VLOOKUP(Transaktionen[[#This Row],[Transaktionen]],BTT[Verwendete Transaktion (Pflichtauswahl)],1,FALSE)),"nein","ja")</f>
        <v>ja</v>
      </c>
    </row>
    <row r="2000" spans="1:7" hidden="1">
      <c r="A2000" t="s">
        <v>7914</v>
      </c>
      <c r="B2000" t="s">
        <v>7915</v>
      </c>
      <c r="C2000" t="s">
        <v>1088</v>
      </c>
      <c r="D2000" s="12" t="s">
        <v>792</v>
      </c>
      <c r="E2000" t="s">
        <v>792</v>
      </c>
      <c r="F2000" t="str">
        <f>IF(ISERROR(VLOOKUP(Transaktionen[[#This Row],[Transaktionen]],BTT[Verwendete Transaktion (Pflichtauswahl)],1,FALSE)),"nein","ja")</f>
        <v>nein</v>
      </c>
      <c r="G2000" t="s">
        <v>4654</v>
      </c>
    </row>
    <row r="2001" spans="1:7" hidden="1">
      <c r="A2001" t="s">
        <v>7916</v>
      </c>
      <c r="B2001" t="s">
        <v>7917</v>
      </c>
      <c r="C2001" t="s">
        <v>1088</v>
      </c>
      <c r="D2001" s="12">
        <v>2</v>
      </c>
      <c r="E2001" t="s">
        <v>4642</v>
      </c>
      <c r="F2001" t="str">
        <f>IF(ISERROR(VLOOKUP(Transaktionen[[#This Row],[Transaktionen]],BTT[Verwendete Transaktion (Pflichtauswahl)],1,FALSE)),"nein","ja")</f>
        <v>nein</v>
      </c>
    </row>
    <row r="2002" spans="1:7" hidden="1">
      <c r="A2002" t="s">
        <v>1953</v>
      </c>
      <c r="B2002" t="s">
        <v>1952</v>
      </c>
      <c r="C2002" t="s">
        <v>1088</v>
      </c>
      <c r="D2002" s="12" t="s">
        <v>792</v>
      </c>
      <c r="E2002" t="s">
        <v>792</v>
      </c>
      <c r="F2002" t="str">
        <f>IF(ISERROR(VLOOKUP(Transaktionen[[#This Row],[Transaktionen]],BTT[Verwendete Transaktion (Pflichtauswahl)],1,FALSE)),"nein","ja")</f>
        <v>ja</v>
      </c>
      <c r="G2002" t="s">
        <v>4654</v>
      </c>
    </row>
    <row r="2003" spans="1:7" hidden="1">
      <c r="A2003" t="s">
        <v>1956</v>
      </c>
      <c r="B2003" t="s">
        <v>1955</v>
      </c>
      <c r="C2003" t="s">
        <v>1088</v>
      </c>
      <c r="D2003" s="12">
        <v>173</v>
      </c>
      <c r="E2003" t="s">
        <v>4642</v>
      </c>
      <c r="F2003" t="str">
        <f>IF(ISERROR(VLOOKUP(Transaktionen[[#This Row],[Transaktionen]],BTT[Verwendete Transaktion (Pflichtauswahl)],1,FALSE)),"nein","ja")</f>
        <v>ja</v>
      </c>
    </row>
    <row r="2004" spans="1:7" hidden="1">
      <c r="A2004" t="s">
        <v>7918</v>
      </c>
      <c r="B2004" t="s">
        <v>7919</v>
      </c>
      <c r="C2004" t="s">
        <v>1088</v>
      </c>
      <c r="D2004" s="12" t="s">
        <v>792</v>
      </c>
      <c r="E2004" t="s">
        <v>792</v>
      </c>
      <c r="F2004" t="str">
        <f>IF(ISERROR(VLOOKUP(Transaktionen[[#This Row],[Transaktionen]],BTT[Verwendete Transaktion (Pflichtauswahl)],1,FALSE)),"nein","ja")</f>
        <v>nein</v>
      </c>
      <c r="G2004" t="s">
        <v>4654</v>
      </c>
    </row>
    <row r="2005" spans="1:7" hidden="1">
      <c r="A2005" t="s">
        <v>1959</v>
      </c>
      <c r="B2005" t="s">
        <v>792</v>
      </c>
      <c r="C2005" t="s">
        <v>1088</v>
      </c>
      <c r="D2005" s="12">
        <v>8208</v>
      </c>
      <c r="E2005" t="s">
        <v>792</v>
      </c>
      <c r="F2005" t="str">
        <f>IF(ISERROR(VLOOKUP(Transaktionen[[#This Row],[Transaktionen]],BTT[Verwendete Transaktion (Pflichtauswahl)],1,FALSE)),"nein","ja")</f>
        <v>ja</v>
      </c>
      <c r="G2005" t="s">
        <v>7920</v>
      </c>
    </row>
    <row r="2006" spans="1:7" hidden="1">
      <c r="A2006" t="s">
        <v>1963</v>
      </c>
      <c r="B2006" t="s">
        <v>1962</v>
      </c>
      <c r="C2006" t="s">
        <v>831</v>
      </c>
      <c r="D2006" s="12">
        <v>41</v>
      </c>
      <c r="E2006" t="s">
        <v>4642</v>
      </c>
      <c r="F2006" t="str">
        <f>IF(ISERROR(VLOOKUP(Transaktionen[[#This Row],[Transaktionen]],BTT[Verwendete Transaktion (Pflichtauswahl)],1,FALSE)),"nein","ja")</f>
        <v>ja</v>
      </c>
    </row>
    <row r="2007" spans="1:7" hidden="1">
      <c r="A2007" t="s">
        <v>1967</v>
      </c>
      <c r="B2007" t="s">
        <v>1966</v>
      </c>
      <c r="C2007" t="s">
        <v>831</v>
      </c>
      <c r="D2007" s="12" t="s">
        <v>792</v>
      </c>
      <c r="E2007" t="s">
        <v>792</v>
      </c>
      <c r="F2007" t="str">
        <f>IF(ISERROR(VLOOKUP(Transaktionen[[#This Row],[Transaktionen]],BTT[Verwendete Transaktion (Pflichtauswahl)],1,FALSE)),"nein","ja")</f>
        <v>ja</v>
      </c>
      <c r="G2007" t="s">
        <v>4654</v>
      </c>
    </row>
    <row r="2008" spans="1:7" hidden="1">
      <c r="A2008" t="s">
        <v>1968</v>
      </c>
      <c r="B2008" t="s">
        <v>1971</v>
      </c>
      <c r="C2008" t="s">
        <v>831</v>
      </c>
      <c r="D2008" s="12">
        <v>67</v>
      </c>
      <c r="E2008" t="s">
        <v>4642</v>
      </c>
      <c r="F2008" t="str">
        <f>IF(ISERROR(VLOOKUP(Transaktionen[[#This Row],[Transaktionen]],BTT[Verwendete Transaktion (Pflichtauswahl)],1,FALSE)),"nein","ja")</f>
        <v>ja</v>
      </c>
    </row>
    <row r="2009" spans="1:7" hidden="1">
      <c r="A2009" t="s">
        <v>1974</v>
      </c>
      <c r="B2009" t="s">
        <v>1973</v>
      </c>
      <c r="C2009" t="s">
        <v>831</v>
      </c>
      <c r="D2009" s="12">
        <v>3</v>
      </c>
      <c r="E2009" t="s">
        <v>792</v>
      </c>
      <c r="F2009" t="str">
        <f>IF(ISERROR(VLOOKUP(Transaktionen[[#This Row],[Transaktionen]],BTT[Verwendete Transaktion (Pflichtauswahl)],1,FALSE)),"nein","ja")</f>
        <v>ja</v>
      </c>
    </row>
    <row r="2010" spans="1:7" hidden="1">
      <c r="A2010" t="s">
        <v>1978</v>
      </c>
      <c r="B2010" t="s">
        <v>7921</v>
      </c>
      <c r="C2010" t="s">
        <v>831</v>
      </c>
      <c r="D2010" s="12">
        <v>4993</v>
      </c>
      <c r="E2010" t="s">
        <v>4642</v>
      </c>
      <c r="F2010" t="str">
        <f>IF(ISERROR(VLOOKUP(Transaktionen[[#This Row],[Transaktionen]],BTT[Verwendete Transaktion (Pflichtauswahl)],1,FALSE)),"nein","ja")</f>
        <v>ja</v>
      </c>
    </row>
    <row r="2011" spans="1:7" hidden="1">
      <c r="A2011" t="s">
        <v>1982</v>
      </c>
      <c r="B2011" t="s">
        <v>1981</v>
      </c>
      <c r="C2011" t="s">
        <v>1088</v>
      </c>
      <c r="D2011" s="12" t="s">
        <v>792</v>
      </c>
      <c r="E2011" t="s">
        <v>792</v>
      </c>
      <c r="F2011" t="str">
        <f>IF(ISERROR(VLOOKUP(Transaktionen[[#This Row],[Transaktionen]],BTT[Verwendete Transaktion (Pflichtauswahl)],1,FALSE)),"nein","ja")</f>
        <v>ja</v>
      </c>
      <c r="G2011" t="s">
        <v>7906</v>
      </c>
    </row>
    <row r="2012" spans="1:7" hidden="1">
      <c r="A2012" t="s">
        <v>1983</v>
      </c>
      <c r="B2012" t="s">
        <v>1986</v>
      </c>
      <c r="C2012" t="s">
        <v>831</v>
      </c>
      <c r="D2012" s="12">
        <v>739</v>
      </c>
      <c r="E2012" t="s">
        <v>4642</v>
      </c>
      <c r="F2012" t="str">
        <f>IF(ISERROR(VLOOKUP(Transaktionen[[#This Row],[Transaktionen]],BTT[Verwendete Transaktion (Pflichtauswahl)],1,FALSE)),"nein","ja")</f>
        <v>ja</v>
      </c>
    </row>
    <row r="2013" spans="1:7" hidden="1">
      <c r="A2013" t="s">
        <v>1989</v>
      </c>
      <c r="B2013" t="s">
        <v>1988</v>
      </c>
      <c r="C2013" t="s">
        <v>831</v>
      </c>
      <c r="D2013" s="12">
        <v>170</v>
      </c>
      <c r="E2013" t="s">
        <v>4642</v>
      </c>
      <c r="F2013" t="str">
        <f>IF(ISERROR(VLOOKUP(Transaktionen[[#This Row],[Transaktionen]],BTT[Verwendete Transaktion (Pflichtauswahl)],1,FALSE)),"nein","ja")</f>
        <v>ja</v>
      </c>
    </row>
    <row r="2014" spans="1:7" hidden="1">
      <c r="A2014" t="s">
        <v>1993</v>
      </c>
      <c r="B2014" t="s">
        <v>1992</v>
      </c>
      <c r="C2014" t="s">
        <v>831</v>
      </c>
      <c r="D2014" s="12" t="s">
        <v>792</v>
      </c>
      <c r="E2014" t="s">
        <v>792</v>
      </c>
      <c r="F2014" t="str">
        <f>IF(ISERROR(VLOOKUP(Transaktionen[[#This Row],[Transaktionen]],BTT[Verwendete Transaktion (Pflichtauswahl)],1,FALSE)),"nein","ja")</f>
        <v>ja</v>
      </c>
      <c r="G2014" t="s">
        <v>4654</v>
      </c>
    </row>
    <row r="2015" spans="1:7" hidden="1">
      <c r="A2015" t="s">
        <v>1997</v>
      </c>
      <c r="B2015" t="s">
        <v>7922</v>
      </c>
      <c r="C2015" t="s">
        <v>831</v>
      </c>
      <c r="D2015" s="12">
        <v>476010</v>
      </c>
      <c r="E2015" t="s">
        <v>4642</v>
      </c>
      <c r="F2015" t="str">
        <f>IF(ISERROR(VLOOKUP(Transaktionen[[#This Row],[Transaktionen]],BTT[Verwendete Transaktion (Pflichtauswahl)],1,FALSE)),"nein","ja")</f>
        <v>ja</v>
      </c>
    </row>
    <row r="2016" spans="1:7" hidden="1">
      <c r="A2016" t="s">
        <v>2003</v>
      </c>
      <c r="B2016" t="s">
        <v>2002</v>
      </c>
      <c r="C2016" t="s">
        <v>831</v>
      </c>
      <c r="D2016" s="12" t="s">
        <v>792</v>
      </c>
      <c r="E2016" t="s">
        <v>792</v>
      </c>
      <c r="F2016" t="str">
        <f>IF(ISERROR(VLOOKUP(Transaktionen[[#This Row],[Transaktionen]],BTT[Verwendete Transaktion (Pflichtauswahl)],1,FALSE)),"nein","ja")</f>
        <v>ja</v>
      </c>
      <c r="G2016" t="s">
        <v>4654</v>
      </c>
    </row>
    <row r="2017" spans="1:7" hidden="1">
      <c r="A2017" t="s">
        <v>2004</v>
      </c>
      <c r="B2017" t="s">
        <v>2009</v>
      </c>
      <c r="C2017" t="s">
        <v>831</v>
      </c>
      <c r="D2017" s="12">
        <v>31788</v>
      </c>
      <c r="E2017" t="s">
        <v>4642</v>
      </c>
      <c r="F2017" t="str">
        <f>IF(ISERROR(VLOOKUP(Transaktionen[[#This Row],[Transaktionen]],BTT[Verwendete Transaktion (Pflichtauswahl)],1,FALSE)),"nein","ja")</f>
        <v>ja</v>
      </c>
    </row>
    <row r="2018" spans="1:7" hidden="1">
      <c r="A2018" t="s">
        <v>2012</v>
      </c>
      <c r="B2018" t="s">
        <v>2015</v>
      </c>
      <c r="C2018" t="s">
        <v>831</v>
      </c>
      <c r="D2018" s="12">
        <v>4871</v>
      </c>
      <c r="E2018" t="s">
        <v>4642</v>
      </c>
      <c r="F2018" t="str">
        <f>IF(ISERROR(VLOOKUP(Transaktionen[[#This Row],[Transaktionen]],BTT[Verwendete Transaktion (Pflichtauswahl)],1,FALSE)),"nein","ja")</f>
        <v>ja</v>
      </c>
    </row>
    <row r="2019" spans="1:7" hidden="1">
      <c r="A2019" t="s">
        <v>2018</v>
      </c>
      <c r="B2019" t="s">
        <v>7923</v>
      </c>
      <c r="C2019" t="s">
        <v>831</v>
      </c>
      <c r="D2019" s="12">
        <v>28044</v>
      </c>
      <c r="E2019" t="s">
        <v>4642</v>
      </c>
      <c r="F2019" t="str">
        <f>IF(ISERROR(VLOOKUP(Transaktionen[[#This Row],[Transaktionen]],BTT[Verwendete Transaktion (Pflichtauswahl)],1,FALSE)),"nein","ja")</f>
        <v>ja</v>
      </c>
    </row>
    <row r="2020" spans="1:7" hidden="1">
      <c r="A2020" t="s">
        <v>2021</v>
      </c>
      <c r="B2020" t="s">
        <v>1939</v>
      </c>
      <c r="C2020" t="s">
        <v>831</v>
      </c>
      <c r="D2020" s="12">
        <v>2083</v>
      </c>
      <c r="E2020" t="s">
        <v>4642</v>
      </c>
      <c r="F2020" t="str">
        <f>IF(ISERROR(VLOOKUP(Transaktionen[[#This Row],[Transaktionen]],BTT[Verwendete Transaktion (Pflichtauswahl)],1,FALSE)),"nein","ja")</f>
        <v>ja</v>
      </c>
    </row>
    <row r="2021" spans="1:7" hidden="1">
      <c r="A2021" t="s">
        <v>2025</v>
      </c>
      <c r="B2021" t="s">
        <v>2024</v>
      </c>
      <c r="C2021" t="s">
        <v>831</v>
      </c>
      <c r="D2021" s="12">
        <v>198</v>
      </c>
      <c r="E2021" t="s">
        <v>4642</v>
      </c>
      <c r="F2021" t="str">
        <f>IF(ISERROR(VLOOKUP(Transaktionen[[#This Row],[Transaktionen]],BTT[Verwendete Transaktion (Pflichtauswahl)],1,FALSE)),"nein","ja")</f>
        <v>ja</v>
      </c>
    </row>
    <row r="2022" spans="1:7" hidden="1">
      <c r="A2022" t="s">
        <v>2029</v>
      </c>
      <c r="B2022" t="s">
        <v>2028</v>
      </c>
      <c r="C2022" t="s">
        <v>831</v>
      </c>
      <c r="D2022" s="12">
        <v>18</v>
      </c>
      <c r="E2022" t="s">
        <v>4642</v>
      </c>
      <c r="F2022" t="str">
        <f>IF(ISERROR(VLOOKUP(Transaktionen[[#This Row],[Transaktionen]],BTT[Verwendete Transaktion (Pflichtauswahl)],1,FALSE)),"nein","ja")</f>
        <v>ja</v>
      </c>
    </row>
    <row r="2023" spans="1:7" hidden="1">
      <c r="A2023" t="s">
        <v>2033</v>
      </c>
      <c r="B2023" t="s">
        <v>2032</v>
      </c>
      <c r="C2023" t="s">
        <v>831</v>
      </c>
      <c r="D2023" s="12">
        <v>24</v>
      </c>
      <c r="E2023" t="s">
        <v>4642</v>
      </c>
      <c r="F2023" t="str">
        <f>IF(ISERROR(VLOOKUP(Transaktionen[[#This Row],[Transaktionen]],BTT[Verwendete Transaktion (Pflichtauswahl)],1,FALSE)),"nein","ja")</f>
        <v>ja</v>
      </c>
    </row>
    <row r="2024" spans="1:7" hidden="1">
      <c r="A2024" t="s">
        <v>7924</v>
      </c>
      <c r="B2024" t="s">
        <v>7925</v>
      </c>
      <c r="C2024" t="s">
        <v>831</v>
      </c>
      <c r="D2024" s="12" t="s">
        <v>792</v>
      </c>
      <c r="E2024" t="s">
        <v>792</v>
      </c>
      <c r="F2024" t="str">
        <f>IF(ISERROR(VLOOKUP(Transaktionen[[#This Row],[Transaktionen]],BTT[Verwendete Transaktion (Pflichtauswahl)],1,FALSE)),"nein","ja")</f>
        <v>nein</v>
      </c>
      <c r="G2024" t="s">
        <v>4654</v>
      </c>
    </row>
    <row r="2025" spans="1:7" hidden="1">
      <c r="A2025" t="s">
        <v>2037</v>
      </c>
      <c r="B2025" t="s">
        <v>2036</v>
      </c>
      <c r="C2025" t="s">
        <v>831</v>
      </c>
      <c r="D2025" s="12" t="s">
        <v>792</v>
      </c>
      <c r="E2025" t="s">
        <v>792</v>
      </c>
      <c r="F2025" t="str">
        <f>IF(ISERROR(VLOOKUP(Transaktionen[[#This Row],[Transaktionen]],BTT[Verwendete Transaktion (Pflichtauswahl)],1,FALSE)),"nein","ja")</f>
        <v>ja</v>
      </c>
      <c r="G2025" t="s">
        <v>4654</v>
      </c>
    </row>
    <row r="2026" spans="1:7" hidden="1">
      <c r="A2026" t="s">
        <v>7926</v>
      </c>
      <c r="B2026" t="s">
        <v>7927</v>
      </c>
      <c r="C2026" t="s">
        <v>831</v>
      </c>
      <c r="D2026" s="12">
        <v>2</v>
      </c>
      <c r="E2026" t="s">
        <v>792</v>
      </c>
      <c r="F2026" t="str">
        <f>IF(ISERROR(VLOOKUP(Transaktionen[[#This Row],[Transaktionen]],BTT[Verwendete Transaktion (Pflichtauswahl)],1,FALSE)),"nein","ja")</f>
        <v>nein</v>
      </c>
    </row>
    <row r="2027" spans="1:7" hidden="1">
      <c r="A2027" t="s">
        <v>2042</v>
      </c>
      <c r="B2027" t="s">
        <v>2041</v>
      </c>
      <c r="C2027" t="s">
        <v>831</v>
      </c>
      <c r="D2027" s="12" t="s">
        <v>792</v>
      </c>
      <c r="E2027" t="s">
        <v>792</v>
      </c>
      <c r="F2027" t="str">
        <f>IF(ISERROR(VLOOKUP(Transaktionen[[#This Row],[Transaktionen]],BTT[Verwendete Transaktion (Pflichtauswahl)],1,FALSE)),"nein","ja")</f>
        <v>ja</v>
      </c>
      <c r="G2027" t="s">
        <v>4654</v>
      </c>
    </row>
    <row r="2028" spans="1:7" hidden="1">
      <c r="A2028" t="s">
        <v>2046</v>
      </c>
      <c r="B2028" t="s">
        <v>2045</v>
      </c>
      <c r="C2028" t="s">
        <v>831</v>
      </c>
      <c r="D2028" s="12">
        <v>19</v>
      </c>
      <c r="E2028" t="s">
        <v>4642</v>
      </c>
      <c r="F2028" t="str">
        <f>IF(ISERROR(VLOOKUP(Transaktionen[[#This Row],[Transaktionen]],BTT[Verwendete Transaktion (Pflichtauswahl)],1,FALSE)),"nein","ja")</f>
        <v>ja</v>
      </c>
    </row>
    <row r="2029" spans="1:7" hidden="1">
      <c r="A2029" t="s">
        <v>2050</v>
      </c>
      <c r="B2029" t="s">
        <v>2049</v>
      </c>
      <c r="C2029" t="s">
        <v>831</v>
      </c>
      <c r="D2029" s="12">
        <v>13</v>
      </c>
      <c r="E2029" t="s">
        <v>4642</v>
      </c>
      <c r="F2029" t="str">
        <f>IF(ISERROR(VLOOKUP(Transaktionen[[#This Row],[Transaktionen]],BTT[Verwendete Transaktion (Pflichtauswahl)],1,FALSE)),"nein","ja")</f>
        <v>ja</v>
      </c>
    </row>
    <row r="2030" spans="1:7" hidden="1">
      <c r="A2030" t="s">
        <v>2054</v>
      </c>
      <c r="B2030" t="s">
        <v>2053</v>
      </c>
      <c r="C2030" t="s">
        <v>831</v>
      </c>
      <c r="D2030" s="12">
        <v>9</v>
      </c>
      <c r="E2030" t="s">
        <v>4642</v>
      </c>
      <c r="F2030" t="str">
        <f>IF(ISERROR(VLOOKUP(Transaktionen[[#This Row],[Transaktionen]],BTT[Verwendete Transaktion (Pflichtauswahl)],1,FALSE)),"nein","ja")</f>
        <v>ja</v>
      </c>
    </row>
    <row r="2031" spans="1:7" hidden="1">
      <c r="A2031" t="s">
        <v>7928</v>
      </c>
      <c r="B2031" t="s">
        <v>7929</v>
      </c>
      <c r="C2031" t="s">
        <v>831</v>
      </c>
      <c r="D2031" s="12" t="s">
        <v>792</v>
      </c>
      <c r="E2031" t="s">
        <v>792</v>
      </c>
      <c r="F2031" t="str">
        <f>IF(ISERROR(VLOOKUP(Transaktionen[[#This Row],[Transaktionen]],BTT[Verwendete Transaktion (Pflichtauswahl)],1,FALSE)),"nein","ja")</f>
        <v>nein</v>
      </c>
      <c r="G2031" t="s">
        <v>4654</v>
      </c>
    </row>
    <row r="2032" spans="1:7" hidden="1">
      <c r="A2032" t="s">
        <v>2058</v>
      </c>
      <c r="B2032" t="s">
        <v>2057</v>
      </c>
      <c r="C2032" t="s">
        <v>1088</v>
      </c>
      <c r="D2032" s="12">
        <v>4</v>
      </c>
      <c r="E2032" t="s">
        <v>792</v>
      </c>
      <c r="F2032" t="str">
        <f>IF(ISERROR(VLOOKUP(Transaktionen[[#This Row],[Transaktionen]],BTT[Verwendete Transaktion (Pflichtauswahl)],1,FALSE)),"nein","ja")</f>
        <v>ja</v>
      </c>
      <c r="G2032" t="s">
        <v>7906</v>
      </c>
    </row>
    <row r="2033" spans="1:7" hidden="1">
      <c r="A2033" t="s">
        <v>2062</v>
      </c>
      <c r="B2033" t="s">
        <v>2061</v>
      </c>
      <c r="C2033" t="s">
        <v>1088</v>
      </c>
      <c r="D2033" s="12">
        <v>621</v>
      </c>
      <c r="E2033" t="s">
        <v>4642</v>
      </c>
      <c r="F2033" t="str">
        <f>IF(ISERROR(VLOOKUP(Transaktionen[[#This Row],[Transaktionen]],BTT[Verwendete Transaktion (Pflichtauswahl)],1,FALSE)),"nein","ja")</f>
        <v>ja</v>
      </c>
      <c r="G2033" t="s">
        <v>7906</v>
      </c>
    </row>
    <row r="2034" spans="1:7" hidden="1">
      <c r="A2034" t="s">
        <v>2066</v>
      </c>
      <c r="B2034" t="s">
        <v>2065</v>
      </c>
      <c r="C2034" t="s">
        <v>1088</v>
      </c>
      <c r="D2034" s="12">
        <v>968</v>
      </c>
      <c r="E2034" t="s">
        <v>4642</v>
      </c>
      <c r="F2034" t="str">
        <f>IF(ISERROR(VLOOKUP(Transaktionen[[#This Row],[Transaktionen]],BTT[Verwendete Transaktion (Pflichtauswahl)],1,FALSE)),"nein","ja")</f>
        <v>ja</v>
      </c>
      <c r="G2034" t="s">
        <v>7906</v>
      </c>
    </row>
    <row r="2035" spans="1:7" hidden="1">
      <c r="A2035" t="s">
        <v>2070</v>
      </c>
      <c r="B2035" t="s">
        <v>2069</v>
      </c>
      <c r="C2035" t="s">
        <v>1088</v>
      </c>
      <c r="D2035" s="12">
        <v>84</v>
      </c>
      <c r="E2035" t="s">
        <v>4642</v>
      </c>
      <c r="F2035" t="str">
        <f>IF(ISERROR(VLOOKUP(Transaktionen[[#This Row],[Transaktionen]],BTT[Verwendete Transaktion (Pflichtauswahl)],1,FALSE)),"nein","ja")</f>
        <v>ja</v>
      </c>
    </row>
    <row r="2036" spans="1:7" hidden="1">
      <c r="A2036" t="s">
        <v>2074</v>
      </c>
      <c r="B2036" t="s">
        <v>2073</v>
      </c>
      <c r="C2036" t="s">
        <v>810</v>
      </c>
      <c r="D2036" s="12" t="s">
        <v>792</v>
      </c>
      <c r="E2036" t="s">
        <v>792</v>
      </c>
      <c r="F2036" t="str">
        <f>IF(ISERROR(VLOOKUP(Transaktionen[[#This Row],[Transaktionen]],BTT[Verwendete Transaktion (Pflichtauswahl)],1,FALSE)),"nein","ja")</f>
        <v>ja</v>
      </c>
      <c r="G2036" t="s">
        <v>4654</v>
      </c>
    </row>
    <row r="2037" spans="1:7" hidden="1">
      <c r="A2037" t="s">
        <v>2078</v>
      </c>
      <c r="B2037" t="s">
        <v>2077</v>
      </c>
      <c r="C2037" t="s">
        <v>810</v>
      </c>
      <c r="D2037" s="12">
        <v>128</v>
      </c>
      <c r="E2037" t="s">
        <v>792</v>
      </c>
      <c r="F2037" t="str">
        <f>IF(ISERROR(VLOOKUP(Transaktionen[[#This Row],[Transaktionen]],BTT[Verwendete Transaktion (Pflichtauswahl)],1,FALSE)),"nein","ja")</f>
        <v>ja</v>
      </c>
    </row>
    <row r="2038" spans="1:7" hidden="1">
      <c r="A2038" t="s">
        <v>2081</v>
      </c>
      <c r="B2038" t="s">
        <v>2080</v>
      </c>
      <c r="C2038" t="s">
        <v>810</v>
      </c>
      <c r="D2038" s="12">
        <v>9731</v>
      </c>
      <c r="E2038" t="s">
        <v>4642</v>
      </c>
      <c r="F2038" t="str">
        <f>IF(ISERROR(VLOOKUP(Transaktionen[[#This Row],[Transaktionen]],BTT[Verwendete Transaktion (Pflichtauswahl)],1,FALSE)),"nein","ja")</f>
        <v>ja</v>
      </c>
    </row>
    <row r="2039" spans="1:7" hidden="1">
      <c r="A2039" t="s">
        <v>7930</v>
      </c>
      <c r="B2039" t="s">
        <v>7931</v>
      </c>
      <c r="C2039" t="s">
        <v>810</v>
      </c>
      <c r="D2039" s="12" t="s">
        <v>792</v>
      </c>
      <c r="E2039" t="s">
        <v>792</v>
      </c>
      <c r="F2039" t="str">
        <f>IF(ISERROR(VLOOKUP(Transaktionen[[#This Row],[Transaktionen]],BTT[Verwendete Transaktion (Pflichtauswahl)],1,FALSE)),"nein","ja")</f>
        <v>nein</v>
      </c>
      <c r="G2039" t="s">
        <v>4654</v>
      </c>
    </row>
    <row r="2040" spans="1:7" hidden="1">
      <c r="A2040" t="s">
        <v>2084</v>
      </c>
      <c r="B2040" t="s">
        <v>7932</v>
      </c>
      <c r="C2040" t="s">
        <v>810</v>
      </c>
      <c r="D2040" s="12">
        <v>2415</v>
      </c>
      <c r="E2040" t="s">
        <v>4642</v>
      </c>
      <c r="F2040" t="str">
        <f>IF(ISERROR(VLOOKUP(Transaktionen[[#This Row],[Transaktionen]],BTT[Verwendete Transaktion (Pflichtauswahl)],1,FALSE)),"nein","ja")</f>
        <v>ja</v>
      </c>
    </row>
    <row r="2041" spans="1:7" hidden="1">
      <c r="A2041" t="s">
        <v>2088</v>
      </c>
      <c r="B2041" t="s">
        <v>2087</v>
      </c>
      <c r="C2041" t="s">
        <v>810</v>
      </c>
      <c r="D2041" s="12">
        <v>1237</v>
      </c>
      <c r="E2041" t="s">
        <v>4642</v>
      </c>
      <c r="F2041" t="str">
        <f>IF(ISERROR(VLOOKUP(Transaktionen[[#This Row],[Transaktionen]],BTT[Verwendete Transaktion (Pflichtauswahl)],1,FALSE)),"nein","ja")</f>
        <v>ja</v>
      </c>
    </row>
    <row r="2042" spans="1:7" hidden="1">
      <c r="A2042" t="s">
        <v>2091</v>
      </c>
      <c r="B2042" t="s">
        <v>7933</v>
      </c>
      <c r="C2042" t="s">
        <v>831</v>
      </c>
      <c r="D2042" s="12">
        <v>178</v>
      </c>
      <c r="E2042" t="s">
        <v>4642</v>
      </c>
      <c r="F2042" t="str">
        <f>IF(ISERROR(VLOOKUP(Transaktionen[[#This Row],[Transaktionen]],BTT[Verwendete Transaktion (Pflichtauswahl)],1,FALSE)),"nein","ja")</f>
        <v>ja</v>
      </c>
    </row>
    <row r="2043" spans="1:7" hidden="1">
      <c r="A2043" t="s">
        <v>2094</v>
      </c>
      <c r="B2043" t="s">
        <v>7934</v>
      </c>
      <c r="C2043" t="s">
        <v>831</v>
      </c>
      <c r="D2043" s="12">
        <v>700</v>
      </c>
      <c r="E2043" t="s">
        <v>4642</v>
      </c>
      <c r="F2043" t="str">
        <f>IF(ISERROR(VLOOKUP(Transaktionen[[#This Row],[Transaktionen]],BTT[Verwendete Transaktion (Pflichtauswahl)],1,FALSE)),"nein","ja")</f>
        <v>ja</v>
      </c>
    </row>
    <row r="2044" spans="1:7" hidden="1">
      <c r="A2044" t="s">
        <v>2098</v>
      </c>
      <c r="B2044" t="s">
        <v>7935</v>
      </c>
      <c r="C2044" t="s">
        <v>831</v>
      </c>
      <c r="D2044" s="12">
        <v>8223</v>
      </c>
      <c r="E2044" t="s">
        <v>4642</v>
      </c>
      <c r="F2044" t="str">
        <f>IF(ISERROR(VLOOKUP(Transaktionen[[#This Row],[Transaktionen]],BTT[Verwendete Transaktion (Pflichtauswahl)],1,FALSE)),"nein","ja")</f>
        <v>ja</v>
      </c>
    </row>
    <row r="2045" spans="1:7" hidden="1">
      <c r="A2045" t="s">
        <v>7936</v>
      </c>
      <c r="B2045" t="s">
        <v>7937</v>
      </c>
      <c r="C2045" t="s">
        <v>831</v>
      </c>
      <c r="D2045" s="12" t="s">
        <v>792</v>
      </c>
      <c r="E2045" t="s">
        <v>792</v>
      </c>
      <c r="F2045" t="str">
        <f>IF(ISERROR(VLOOKUP(Transaktionen[[#This Row],[Transaktionen]],BTT[Verwendete Transaktion (Pflichtauswahl)],1,FALSE)),"nein","ja")</f>
        <v>nein</v>
      </c>
      <c r="G2045" t="s">
        <v>4654</v>
      </c>
    </row>
    <row r="2046" spans="1:7" hidden="1">
      <c r="A2046" t="s">
        <v>7938</v>
      </c>
      <c r="B2046" t="s">
        <v>7939</v>
      </c>
      <c r="C2046" t="s">
        <v>831</v>
      </c>
      <c r="D2046" s="12" t="s">
        <v>792</v>
      </c>
      <c r="E2046" t="s">
        <v>792</v>
      </c>
      <c r="F2046" t="str">
        <f>IF(ISERROR(VLOOKUP(Transaktionen[[#This Row],[Transaktionen]],BTT[Verwendete Transaktion (Pflichtauswahl)],1,FALSE)),"nein","ja")</f>
        <v>nein</v>
      </c>
      <c r="G2046" t="s">
        <v>4654</v>
      </c>
    </row>
    <row r="2047" spans="1:7" hidden="1">
      <c r="A2047" t="s">
        <v>2101</v>
      </c>
      <c r="B2047" t="s">
        <v>7940</v>
      </c>
      <c r="C2047" t="s">
        <v>810</v>
      </c>
      <c r="D2047" s="12" t="s">
        <v>792</v>
      </c>
      <c r="E2047" t="s">
        <v>792</v>
      </c>
      <c r="F2047" t="str">
        <f>IF(ISERROR(VLOOKUP(Transaktionen[[#This Row],[Transaktionen]],BTT[Verwendete Transaktion (Pflichtauswahl)],1,FALSE)),"nein","ja")</f>
        <v>ja</v>
      </c>
      <c r="G2047" t="s">
        <v>4654</v>
      </c>
    </row>
    <row r="2048" spans="1:7" hidden="1">
      <c r="A2048" t="s">
        <v>2104</v>
      </c>
      <c r="B2048" t="s">
        <v>2103</v>
      </c>
      <c r="C2048" t="s">
        <v>810</v>
      </c>
      <c r="D2048" s="12">
        <v>19442</v>
      </c>
      <c r="E2048" t="s">
        <v>4642</v>
      </c>
      <c r="F2048" t="str">
        <f>IF(ISERROR(VLOOKUP(Transaktionen[[#This Row],[Transaktionen]],BTT[Verwendete Transaktion (Pflichtauswahl)],1,FALSE)),"nein","ja")</f>
        <v>ja</v>
      </c>
    </row>
    <row r="2049" spans="1:7" hidden="1">
      <c r="A2049" t="s">
        <v>2107</v>
      </c>
      <c r="B2049" t="s">
        <v>2106</v>
      </c>
      <c r="C2049" t="s">
        <v>810</v>
      </c>
      <c r="D2049" s="12">
        <v>15971</v>
      </c>
      <c r="E2049" t="s">
        <v>4642</v>
      </c>
      <c r="F2049" t="str">
        <f>IF(ISERROR(VLOOKUP(Transaktionen[[#This Row],[Transaktionen]],BTT[Verwendete Transaktion (Pflichtauswahl)],1,FALSE)),"nein","ja")</f>
        <v>ja</v>
      </c>
    </row>
    <row r="2050" spans="1:7" hidden="1">
      <c r="A2050" t="s">
        <v>7941</v>
      </c>
      <c r="B2050" t="s">
        <v>7942</v>
      </c>
      <c r="C2050" t="s">
        <v>1180</v>
      </c>
      <c r="D2050" s="12">
        <v>54</v>
      </c>
      <c r="E2050" t="s">
        <v>792</v>
      </c>
      <c r="F2050" t="str">
        <f>IF(ISERROR(VLOOKUP(Transaktionen[[#This Row],[Transaktionen]],BTT[Verwendete Transaktion (Pflichtauswahl)],1,FALSE)),"nein","ja")</f>
        <v>nein</v>
      </c>
    </row>
    <row r="2051" spans="1:7" hidden="1">
      <c r="A2051" t="s">
        <v>7943</v>
      </c>
      <c r="B2051" t="s">
        <v>7944</v>
      </c>
      <c r="C2051" t="s">
        <v>1180</v>
      </c>
      <c r="D2051" s="12">
        <v>12</v>
      </c>
      <c r="E2051" t="s">
        <v>4642</v>
      </c>
      <c r="F2051" t="str">
        <f>IF(ISERROR(VLOOKUP(Transaktionen[[#This Row],[Transaktionen]],BTT[Verwendete Transaktion (Pflichtauswahl)],1,FALSE)),"nein","ja")</f>
        <v>nein</v>
      </c>
    </row>
    <row r="2052" spans="1:7" hidden="1">
      <c r="A2052" t="s">
        <v>2110</v>
      </c>
      <c r="B2052" t="s">
        <v>5540</v>
      </c>
      <c r="C2052" t="s">
        <v>1180</v>
      </c>
      <c r="D2052" s="12">
        <v>2481</v>
      </c>
      <c r="E2052" t="s">
        <v>4642</v>
      </c>
      <c r="F2052" t="str">
        <f>IF(ISERROR(VLOOKUP(Transaktionen[[#This Row],[Transaktionen]],BTT[Verwendete Transaktion (Pflichtauswahl)],1,FALSE)),"nein","ja")</f>
        <v>ja</v>
      </c>
    </row>
    <row r="2053" spans="1:7" hidden="1">
      <c r="A2053" t="s">
        <v>7945</v>
      </c>
      <c r="B2053" t="s">
        <v>5542</v>
      </c>
      <c r="C2053" t="s">
        <v>1180</v>
      </c>
      <c r="D2053" s="12" t="s">
        <v>792</v>
      </c>
      <c r="E2053" t="s">
        <v>792</v>
      </c>
      <c r="F2053" t="str">
        <f>IF(ISERROR(VLOOKUP(Transaktionen[[#This Row],[Transaktionen]],BTT[Verwendete Transaktion (Pflichtauswahl)],1,FALSE)),"nein","ja")</f>
        <v>nein</v>
      </c>
      <c r="G2053" t="s">
        <v>4654</v>
      </c>
    </row>
    <row r="2054" spans="1:7" hidden="1">
      <c r="A2054" t="s">
        <v>7946</v>
      </c>
      <c r="B2054" t="s">
        <v>7947</v>
      </c>
      <c r="C2054" t="s">
        <v>1180</v>
      </c>
      <c r="D2054" s="12">
        <v>220</v>
      </c>
      <c r="E2054" t="s">
        <v>4642</v>
      </c>
      <c r="F2054" t="str">
        <f>IF(ISERROR(VLOOKUP(Transaktionen[[#This Row],[Transaktionen]],BTT[Verwendete Transaktion (Pflichtauswahl)],1,FALSE)),"nein","ja")</f>
        <v>nein</v>
      </c>
    </row>
    <row r="2055" spans="1:7" hidden="1">
      <c r="A2055" t="s">
        <v>7948</v>
      </c>
      <c r="B2055" t="s">
        <v>7949</v>
      </c>
      <c r="C2055" t="s">
        <v>1180</v>
      </c>
      <c r="D2055" s="12">
        <v>27</v>
      </c>
      <c r="E2055" t="s">
        <v>792</v>
      </c>
      <c r="F2055" t="str">
        <f>IF(ISERROR(VLOOKUP(Transaktionen[[#This Row],[Transaktionen]],BTT[Verwendete Transaktion (Pflichtauswahl)],1,FALSE)),"nein","ja")</f>
        <v>nein</v>
      </c>
    </row>
    <row r="2056" spans="1:7" hidden="1">
      <c r="A2056" t="s">
        <v>2113</v>
      </c>
      <c r="B2056" t="s">
        <v>5543</v>
      </c>
      <c r="C2056" t="s">
        <v>1180</v>
      </c>
      <c r="D2056" s="12">
        <v>26502</v>
      </c>
      <c r="E2056" t="s">
        <v>4642</v>
      </c>
      <c r="F2056" t="str">
        <f>IF(ISERROR(VLOOKUP(Transaktionen[[#This Row],[Transaktionen]],BTT[Verwendete Transaktion (Pflichtauswahl)],1,FALSE)),"nein","ja")</f>
        <v>ja</v>
      </c>
    </row>
    <row r="2057" spans="1:7" hidden="1">
      <c r="A2057" t="s">
        <v>7950</v>
      </c>
      <c r="B2057" t="s">
        <v>7951</v>
      </c>
      <c r="C2057" t="s">
        <v>1180</v>
      </c>
      <c r="D2057" s="12">
        <v>46</v>
      </c>
      <c r="E2057" t="s">
        <v>4642</v>
      </c>
      <c r="F2057" t="str">
        <f>IF(ISERROR(VLOOKUP(Transaktionen[[#This Row],[Transaktionen]],BTT[Verwendete Transaktion (Pflichtauswahl)],1,FALSE)),"nein","ja")</f>
        <v>nein</v>
      </c>
    </row>
    <row r="2058" spans="1:7" hidden="1">
      <c r="A2058" t="s">
        <v>7952</v>
      </c>
      <c r="B2058" t="s">
        <v>7430</v>
      </c>
      <c r="C2058" t="s">
        <v>1180</v>
      </c>
      <c r="D2058" s="12">
        <v>29</v>
      </c>
      <c r="E2058" t="s">
        <v>792</v>
      </c>
      <c r="F2058" t="str">
        <f>IF(ISERROR(VLOOKUP(Transaktionen[[#This Row],[Transaktionen]],BTT[Verwendete Transaktion (Pflichtauswahl)],1,FALSE)),"nein","ja")</f>
        <v>nein</v>
      </c>
    </row>
    <row r="2059" spans="1:7" hidden="1">
      <c r="A2059" t="s">
        <v>2117</v>
      </c>
      <c r="B2059" t="s">
        <v>7081</v>
      </c>
      <c r="C2059" t="s">
        <v>1180</v>
      </c>
      <c r="D2059" s="12">
        <v>87330</v>
      </c>
      <c r="E2059" t="s">
        <v>4642</v>
      </c>
      <c r="F2059" t="str">
        <f>IF(ISERROR(VLOOKUP(Transaktionen[[#This Row],[Transaktionen]],BTT[Verwendete Transaktion (Pflichtauswahl)],1,FALSE)),"nein","ja")</f>
        <v>ja</v>
      </c>
    </row>
    <row r="2060" spans="1:7" hidden="1">
      <c r="A2060" t="s">
        <v>7953</v>
      </c>
      <c r="B2060" t="s">
        <v>7954</v>
      </c>
      <c r="C2060" t="s">
        <v>1180</v>
      </c>
      <c r="D2060" s="12">
        <v>18</v>
      </c>
      <c r="E2060" t="s">
        <v>792</v>
      </c>
      <c r="F2060" t="str">
        <f>IF(ISERROR(VLOOKUP(Transaktionen[[#This Row],[Transaktionen]],BTT[Verwendete Transaktion (Pflichtauswahl)],1,FALSE)),"nein","ja")</f>
        <v>nein</v>
      </c>
    </row>
    <row r="2061" spans="1:7" hidden="1">
      <c r="A2061" t="s">
        <v>7955</v>
      </c>
      <c r="B2061" t="s">
        <v>7956</v>
      </c>
      <c r="C2061" t="s">
        <v>1180</v>
      </c>
      <c r="D2061" s="12">
        <v>436</v>
      </c>
      <c r="E2061" t="s">
        <v>4642</v>
      </c>
      <c r="F2061" t="str">
        <f>IF(ISERROR(VLOOKUP(Transaktionen[[#This Row],[Transaktionen]],BTT[Verwendete Transaktion (Pflichtauswahl)],1,FALSE)),"nein","ja")</f>
        <v>nein</v>
      </c>
    </row>
    <row r="2062" spans="1:7" hidden="1">
      <c r="A2062" t="s">
        <v>7957</v>
      </c>
      <c r="B2062" t="s">
        <v>7083</v>
      </c>
      <c r="C2062" t="s">
        <v>1180</v>
      </c>
      <c r="D2062" s="12">
        <v>291</v>
      </c>
      <c r="E2062" t="s">
        <v>4642</v>
      </c>
      <c r="F2062" t="str">
        <f>IF(ISERROR(VLOOKUP(Transaktionen[[#This Row],[Transaktionen]],BTT[Verwendete Transaktion (Pflichtauswahl)],1,FALSE)),"nein","ja")</f>
        <v>nein</v>
      </c>
    </row>
    <row r="2063" spans="1:7" hidden="1">
      <c r="A2063" t="s">
        <v>7958</v>
      </c>
      <c r="B2063" t="s">
        <v>7959</v>
      </c>
      <c r="C2063" t="s">
        <v>1180</v>
      </c>
      <c r="D2063" s="12">
        <v>10</v>
      </c>
      <c r="E2063" t="s">
        <v>792</v>
      </c>
      <c r="F2063" t="str">
        <f>IF(ISERROR(VLOOKUP(Transaktionen[[#This Row],[Transaktionen]],BTT[Verwendete Transaktion (Pflichtauswahl)],1,FALSE)),"nein","ja")</f>
        <v>nein</v>
      </c>
    </row>
    <row r="2064" spans="1:7" hidden="1">
      <c r="A2064" t="s">
        <v>7960</v>
      </c>
      <c r="B2064" t="s">
        <v>7961</v>
      </c>
      <c r="C2064" t="s">
        <v>1180</v>
      </c>
      <c r="D2064" s="12">
        <v>27</v>
      </c>
      <c r="E2064" t="s">
        <v>4642</v>
      </c>
      <c r="F2064" t="str">
        <f>IF(ISERROR(VLOOKUP(Transaktionen[[#This Row],[Transaktionen]],BTT[Verwendete Transaktion (Pflichtauswahl)],1,FALSE)),"nein","ja")</f>
        <v>nein</v>
      </c>
    </row>
    <row r="2065" spans="1:7" hidden="1">
      <c r="A2065" t="s">
        <v>7962</v>
      </c>
      <c r="B2065" t="s">
        <v>7963</v>
      </c>
      <c r="C2065" t="s">
        <v>1180</v>
      </c>
      <c r="D2065" s="12">
        <v>27</v>
      </c>
      <c r="E2065" t="s">
        <v>4642</v>
      </c>
      <c r="F2065" t="str">
        <f>IF(ISERROR(VLOOKUP(Transaktionen[[#This Row],[Transaktionen]],BTT[Verwendete Transaktion (Pflichtauswahl)],1,FALSE)),"nein","ja")</f>
        <v>nein</v>
      </c>
    </row>
    <row r="2066" spans="1:7" hidden="1">
      <c r="A2066" t="s">
        <v>7964</v>
      </c>
      <c r="B2066" t="s">
        <v>7965</v>
      </c>
      <c r="C2066" t="s">
        <v>1180</v>
      </c>
      <c r="D2066" s="12">
        <v>45</v>
      </c>
      <c r="E2066" t="s">
        <v>792</v>
      </c>
      <c r="F2066" t="str">
        <f>IF(ISERROR(VLOOKUP(Transaktionen[[#This Row],[Transaktionen]],BTT[Verwendete Transaktion (Pflichtauswahl)],1,FALSE)),"nein","ja")</f>
        <v>nein</v>
      </c>
    </row>
    <row r="2067" spans="1:7" hidden="1">
      <c r="A2067" t="s">
        <v>2122</v>
      </c>
      <c r="B2067" t="s">
        <v>7966</v>
      </c>
      <c r="C2067" t="s">
        <v>810</v>
      </c>
      <c r="D2067" s="12">
        <v>258</v>
      </c>
      <c r="E2067" t="s">
        <v>792</v>
      </c>
      <c r="F2067" t="str">
        <f>IF(ISERROR(VLOOKUP(Transaktionen[[#This Row],[Transaktionen]],BTT[Verwendete Transaktion (Pflichtauswahl)],1,FALSE)),"nein","ja")</f>
        <v>ja</v>
      </c>
    </row>
    <row r="2068" spans="1:7" hidden="1">
      <c r="A2068" t="s">
        <v>2126</v>
      </c>
      <c r="B2068" t="s">
        <v>7967</v>
      </c>
      <c r="C2068" t="s">
        <v>810</v>
      </c>
      <c r="D2068" s="12">
        <v>542</v>
      </c>
      <c r="E2068" t="s">
        <v>4642</v>
      </c>
      <c r="F2068" t="str">
        <f>IF(ISERROR(VLOOKUP(Transaktionen[[#This Row],[Transaktionen]],BTT[Verwendete Transaktion (Pflichtauswahl)],1,FALSE)),"nein","ja")</f>
        <v>ja</v>
      </c>
    </row>
    <row r="2069" spans="1:7" hidden="1">
      <c r="A2069" t="s">
        <v>7968</v>
      </c>
      <c r="B2069" t="s">
        <v>7969</v>
      </c>
      <c r="C2069" t="s">
        <v>810</v>
      </c>
      <c r="D2069" s="12">
        <v>5212</v>
      </c>
      <c r="E2069" t="s">
        <v>4642</v>
      </c>
      <c r="F2069" t="str">
        <f>IF(ISERROR(VLOOKUP(Transaktionen[[#This Row],[Transaktionen]],BTT[Verwendete Transaktion (Pflichtauswahl)],1,FALSE)),"nein","ja")</f>
        <v>nein</v>
      </c>
    </row>
    <row r="2070" spans="1:7" hidden="1">
      <c r="A2070" t="s">
        <v>2129</v>
      </c>
      <c r="B2070" t="s">
        <v>7970</v>
      </c>
      <c r="C2070" t="s">
        <v>810</v>
      </c>
      <c r="D2070" s="12">
        <v>36</v>
      </c>
      <c r="E2070" t="s">
        <v>4642</v>
      </c>
      <c r="F2070" t="str">
        <f>IF(ISERROR(VLOOKUP(Transaktionen[[#This Row],[Transaktionen]],BTT[Verwendete Transaktion (Pflichtauswahl)],1,FALSE)),"nein","ja")</f>
        <v>ja</v>
      </c>
    </row>
    <row r="2071" spans="1:7" hidden="1">
      <c r="A2071" t="s">
        <v>2132</v>
      </c>
      <c r="B2071" t="s">
        <v>7971</v>
      </c>
      <c r="C2071" t="s">
        <v>810</v>
      </c>
      <c r="D2071" s="12">
        <v>6</v>
      </c>
      <c r="E2071" t="s">
        <v>4642</v>
      </c>
      <c r="F2071" t="str">
        <f>IF(ISERROR(VLOOKUP(Transaktionen[[#This Row],[Transaktionen]],BTT[Verwendete Transaktion (Pflichtauswahl)],1,FALSE)),"nein","ja")</f>
        <v>ja</v>
      </c>
    </row>
    <row r="2072" spans="1:7" hidden="1">
      <c r="A2072" t="s">
        <v>7972</v>
      </c>
      <c r="B2072" t="s">
        <v>7973</v>
      </c>
      <c r="C2072" t="s">
        <v>810</v>
      </c>
      <c r="D2072" s="12">
        <v>9</v>
      </c>
      <c r="E2072" t="s">
        <v>4642</v>
      </c>
      <c r="F2072" t="str">
        <f>IF(ISERROR(VLOOKUP(Transaktionen[[#This Row],[Transaktionen]],BTT[Verwendete Transaktion (Pflichtauswahl)],1,FALSE)),"nein","ja")</f>
        <v>nein</v>
      </c>
    </row>
    <row r="2073" spans="1:7" hidden="1">
      <c r="A2073" t="s">
        <v>7974</v>
      </c>
      <c r="B2073" t="s">
        <v>7973</v>
      </c>
      <c r="C2073" t="s">
        <v>810</v>
      </c>
      <c r="D2073" s="12">
        <v>9</v>
      </c>
      <c r="E2073" t="s">
        <v>4642</v>
      </c>
      <c r="F2073" t="str">
        <f>IF(ISERROR(VLOOKUP(Transaktionen[[#This Row],[Transaktionen]],BTT[Verwendete Transaktion (Pflichtauswahl)],1,FALSE)),"nein","ja")</f>
        <v>nein</v>
      </c>
    </row>
    <row r="2074" spans="1:7" hidden="1">
      <c r="A2074" t="s">
        <v>7975</v>
      </c>
      <c r="B2074" t="s">
        <v>7976</v>
      </c>
      <c r="C2074" t="s">
        <v>810</v>
      </c>
      <c r="D2074" s="12" t="s">
        <v>792</v>
      </c>
      <c r="E2074" t="s">
        <v>792</v>
      </c>
      <c r="F2074" t="str">
        <f>IF(ISERROR(VLOOKUP(Transaktionen[[#This Row],[Transaktionen]],BTT[Verwendete Transaktion (Pflichtauswahl)],1,FALSE)),"nein","ja")</f>
        <v>nein</v>
      </c>
      <c r="G2074" t="s">
        <v>4654</v>
      </c>
    </row>
    <row r="2075" spans="1:7" hidden="1">
      <c r="A2075" t="s">
        <v>7977</v>
      </c>
      <c r="B2075" t="s">
        <v>7978</v>
      </c>
      <c r="C2075" t="s">
        <v>810</v>
      </c>
      <c r="D2075" s="12" t="s">
        <v>792</v>
      </c>
      <c r="E2075" t="s">
        <v>792</v>
      </c>
      <c r="F2075" t="str">
        <f>IF(ISERROR(VLOOKUP(Transaktionen[[#This Row],[Transaktionen]],BTT[Verwendete Transaktion (Pflichtauswahl)],1,FALSE)),"nein","ja")</f>
        <v>nein</v>
      </c>
      <c r="G2075" t="s">
        <v>4654</v>
      </c>
    </row>
    <row r="2076" spans="1:7" hidden="1">
      <c r="A2076" t="s">
        <v>2136</v>
      </c>
      <c r="B2076" t="s">
        <v>2135</v>
      </c>
      <c r="C2076" t="s">
        <v>810</v>
      </c>
      <c r="D2076" s="12">
        <v>10</v>
      </c>
      <c r="E2076" t="s">
        <v>4642</v>
      </c>
      <c r="F2076" t="str">
        <f>IF(ISERROR(VLOOKUP(Transaktionen[[#This Row],[Transaktionen]],BTT[Verwendete Transaktion (Pflichtauswahl)],1,FALSE)),"nein","ja")</f>
        <v>ja</v>
      </c>
    </row>
    <row r="2077" spans="1:7" hidden="1">
      <c r="A2077" t="s">
        <v>2139</v>
      </c>
      <c r="B2077" t="s">
        <v>2138</v>
      </c>
      <c r="C2077" t="s">
        <v>810</v>
      </c>
      <c r="D2077" s="12">
        <v>103</v>
      </c>
      <c r="E2077" t="s">
        <v>4642</v>
      </c>
      <c r="F2077" t="str">
        <f>IF(ISERROR(VLOOKUP(Transaktionen[[#This Row],[Transaktionen]],BTT[Verwendete Transaktion (Pflichtauswahl)],1,FALSE)),"nein","ja")</f>
        <v>ja</v>
      </c>
    </row>
    <row r="2078" spans="1:7" hidden="1">
      <c r="A2078" t="s">
        <v>2142</v>
      </c>
      <c r="B2078" t="s">
        <v>2141</v>
      </c>
      <c r="C2078" t="s">
        <v>810</v>
      </c>
      <c r="D2078" s="12">
        <v>3</v>
      </c>
      <c r="E2078" t="s">
        <v>792</v>
      </c>
      <c r="F2078" t="str">
        <f>IF(ISERROR(VLOOKUP(Transaktionen[[#This Row],[Transaktionen]],BTT[Verwendete Transaktion (Pflichtauswahl)],1,FALSE)),"nein","ja")</f>
        <v>ja</v>
      </c>
    </row>
    <row r="2079" spans="1:7" hidden="1">
      <c r="A2079" t="s">
        <v>2145</v>
      </c>
      <c r="B2079" t="s">
        <v>2144</v>
      </c>
      <c r="C2079" t="s">
        <v>810</v>
      </c>
      <c r="D2079" s="12">
        <v>182</v>
      </c>
      <c r="E2079" t="s">
        <v>4642</v>
      </c>
      <c r="F2079" t="str">
        <f>IF(ISERROR(VLOOKUP(Transaktionen[[#This Row],[Transaktionen]],BTT[Verwendete Transaktion (Pflichtauswahl)],1,FALSE)),"nein","ja")</f>
        <v>ja</v>
      </c>
    </row>
    <row r="2080" spans="1:7" hidden="1">
      <c r="A2080" t="s">
        <v>2148</v>
      </c>
      <c r="B2080" t="s">
        <v>2147</v>
      </c>
      <c r="C2080" t="s">
        <v>810</v>
      </c>
      <c r="D2080" s="12">
        <v>795</v>
      </c>
      <c r="E2080" t="s">
        <v>4642</v>
      </c>
      <c r="F2080" t="str">
        <f>IF(ISERROR(VLOOKUP(Transaktionen[[#This Row],[Transaktionen]],BTT[Verwendete Transaktion (Pflichtauswahl)],1,FALSE)),"nein","ja")</f>
        <v>ja</v>
      </c>
    </row>
    <row r="2081" spans="1:7" hidden="1">
      <c r="A2081" t="s">
        <v>2151</v>
      </c>
      <c r="B2081" t="s">
        <v>2150</v>
      </c>
      <c r="C2081" t="s">
        <v>810</v>
      </c>
      <c r="D2081" s="12">
        <v>2542</v>
      </c>
      <c r="E2081" t="s">
        <v>4642</v>
      </c>
      <c r="F2081" t="str">
        <f>IF(ISERROR(VLOOKUP(Transaktionen[[#This Row],[Transaktionen]],BTT[Verwendete Transaktion (Pflichtauswahl)],1,FALSE)),"nein","ja")</f>
        <v>ja</v>
      </c>
    </row>
    <row r="2082" spans="1:7" hidden="1">
      <c r="A2082" t="s">
        <v>2154</v>
      </c>
      <c r="B2082" t="s">
        <v>2153</v>
      </c>
      <c r="C2082" t="s">
        <v>810</v>
      </c>
      <c r="D2082" s="12">
        <v>57</v>
      </c>
      <c r="E2082" t="s">
        <v>4642</v>
      </c>
      <c r="F2082" t="str">
        <f>IF(ISERROR(VLOOKUP(Transaktionen[[#This Row],[Transaktionen]],BTT[Verwendete Transaktion (Pflichtauswahl)],1,FALSE)),"nein","ja")</f>
        <v>ja</v>
      </c>
    </row>
    <row r="2083" spans="1:7" hidden="1">
      <c r="A2083" t="s">
        <v>7979</v>
      </c>
      <c r="B2083" t="s">
        <v>7980</v>
      </c>
      <c r="C2083" t="s">
        <v>810</v>
      </c>
      <c r="D2083" s="12" t="s">
        <v>792</v>
      </c>
      <c r="E2083" t="s">
        <v>792</v>
      </c>
      <c r="F2083" t="str">
        <f>IF(ISERROR(VLOOKUP(Transaktionen[[#This Row],[Transaktionen]],BTT[Verwendete Transaktion (Pflichtauswahl)],1,FALSE)),"nein","ja")</f>
        <v>nein</v>
      </c>
      <c r="G2083" t="s">
        <v>4654</v>
      </c>
    </row>
    <row r="2084" spans="1:7" hidden="1">
      <c r="A2084" t="s">
        <v>7981</v>
      </c>
      <c r="B2084" t="s">
        <v>7982</v>
      </c>
      <c r="C2084" t="s">
        <v>810</v>
      </c>
      <c r="D2084" s="12">
        <v>10</v>
      </c>
      <c r="E2084" t="s">
        <v>792</v>
      </c>
      <c r="F2084" t="str">
        <f>IF(ISERROR(VLOOKUP(Transaktionen[[#This Row],[Transaktionen]],BTT[Verwendete Transaktion (Pflichtauswahl)],1,FALSE)),"nein","ja")</f>
        <v>nein</v>
      </c>
    </row>
    <row r="2085" spans="1:7" hidden="1">
      <c r="A2085" t="s">
        <v>7983</v>
      </c>
      <c r="B2085" t="s">
        <v>7984</v>
      </c>
      <c r="C2085" t="s">
        <v>810</v>
      </c>
      <c r="D2085" s="12" t="s">
        <v>792</v>
      </c>
      <c r="E2085" t="s">
        <v>792</v>
      </c>
      <c r="F2085" t="str">
        <f>IF(ISERROR(VLOOKUP(Transaktionen[[#This Row],[Transaktionen]],BTT[Verwendete Transaktion (Pflichtauswahl)],1,FALSE)),"nein","ja")</f>
        <v>nein</v>
      </c>
      <c r="G2085" t="s">
        <v>4654</v>
      </c>
    </row>
    <row r="2086" spans="1:7" hidden="1">
      <c r="A2086" t="s">
        <v>7985</v>
      </c>
      <c r="B2086" t="s">
        <v>7986</v>
      </c>
      <c r="C2086" t="s">
        <v>810</v>
      </c>
      <c r="D2086" s="12" t="s">
        <v>792</v>
      </c>
      <c r="E2086" t="s">
        <v>792</v>
      </c>
      <c r="F2086" t="str">
        <f>IF(ISERROR(VLOOKUP(Transaktionen[[#This Row],[Transaktionen]],BTT[Verwendete Transaktion (Pflichtauswahl)],1,FALSE)),"nein","ja")</f>
        <v>nein</v>
      </c>
      <c r="G2086" t="s">
        <v>4654</v>
      </c>
    </row>
    <row r="2087" spans="1:7" hidden="1">
      <c r="A2087" t="s">
        <v>7987</v>
      </c>
      <c r="B2087" t="s">
        <v>7988</v>
      </c>
      <c r="C2087" t="s">
        <v>810</v>
      </c>
      <c r="D2087" s="12" t="s">
        <v>792</v>
      </c>
      <c r="E2087" t="s">
        <v>792</v>
      </c>
      <c r="F2087" t="str">
        <f>IF(ISERROR(VLOOKUP(Transaktionen[[#This Row],[Transaktionen]],BTT[Verwendete Transaktion (Pflichtauswahl)],1,FALSE)),"nein","ja")</f>
        <v>nein</v>
      </c>
      <c r="G2087" t="s">
        <v>4654</v>
      </c>
    </row>
    <row r="2088" spans="1:7" hidden="1">
      <c r="A2088" t="s">
        <v>7989</v>
      </c>
      <c r="B2088" t="s">
        <v>7990</v>
      </c>
      <c r="C2088" t="s">
        <v>1180</v>
      </c>
      <c r="D2088" s="12">
        <v>370</v>
      </c>
      <c r="E2088" t="s">
        <v>792</v>
      </c>
      <c r="F2088" t="str">
        <f>IF(ISERROR(VLOOKUP(Transaktionen[[#This Row],[Transaktionen]],BTT[Verwendete Transaktion (Pflichtauswahl)],1,FALSE)),"nein","ja")</f>
        <v>nein</v>
      </c>
    </row>
    <row r="2089" spans="1:7" hidden="1">
      <c r="A2089" t="s">
        <v>7991</v>
      </c>
      <c r="B2089" t="s">
        <v>7956</v>
      </c>
      <c r="C2089" t="s">
        <v>1180</v>
      </c>
      <c r="D2089" s="12">
        <v>263</v>
      </c>
      <c r="E2089" t="s">
        <v>792</v>
      </c>
      <c r="F2089" t="str">
        <f>IF(ISERROR(VLOOKUP(Transaktionen[[#This Row],[Transaktionen]],BTT[Verwendete Transaktion (Pflichtauswahl)],1,FALSE)),"nein","ja")</f>
        <v>nein</v>
      </c>
    </row>
    <row r="2090" spans="1:7" hidden="1">
      <c r="A2090" t="s">
        <v>7992</v>
      </c>
      <c r="B2090" t="s">
        <v>7083</v>
      </c>
      <c r="C2090" t="s">
        <v>1180</v>
      </c>
      <c r="D2090" s="12">
        <v>240</v>
      </c>
      <c r="E2090" t="s">
        <v>792</v>
      </c>
      <c r="F2090" t="str">
        <f>IF(ISERROR(VLOOKUP(Transaktionen[[#This Row],[Transaktionen]],BTT[Verwendete Transaktion (Pflichtauswahl)],1,FALSE)),"nein","ja")</f>
        <v>nein</v>
      </c>
    </row>
    <row r="2091" spans="1:7" hidden="1">
      <c r="A2091" t="s">
        <v>7993</v>
      </c>
      <c r="B2091" t="s">
        <v>7994</v>
      </c>
      <c r="C2091" t="s">
        <v>1180</v>
      </c>
      <c r="D2091" s="12">
        <v>457</v>
      </c>
      <c r="E2091" t="s">
        <v>792</v>
      </c>
      <c r="F2091" t="str">
        <f>IF(ISERROR(VLOOKUP(Transaktionen[[#This Row],[Transaktionen]],BTT[Verwendete Transaktion (Pflichtauswahl)],1,FALSE)),"nein","ja")</f>
        <v>nein</v>
      </c>
    </row>
    <row r="2092" spans="1:7" hidden="1">
      <c r="A2092" t="s">
        <v>7995</v>
      </c>
      <c r="B2092" t="s">
        <v>7996</v>
      </c>
      <c r="C2092" t="s">
        <v>1180</v>
      </c>
      <c r="D2092" s="12">
        <v>389</v>
      </c>
      <c r="E2092" t="s">
        <v>4642</v>
      </c>
      <c r="F2092" t="str">
        <f>IF(ISERROR(VLOOKUP(Transaktionen[[#This Row],[Transaktionen]],BTT[Verwendete Transaktion (Pflichtauswahl)],1,FALSE)),"nein","ja")</f>
        <v>nein</v>
      </c>
    </row>
    <row r="2093" spans="1:7" hidden="1">
      <c r="A2093" t="s">
        <v>7997</v>
      </c>
      <c r="B2093" t="s">
        <v>7998</v>
      </c>
      <c r="C2093" t="s">
        <v>1180</v>
      </c>
      <c r="D2093" s="12">
        <v>509</v>
      </c>
      <c r="E2093" t="s">
        <v>4642</v>
      </c>
      <c r="F2093" t="str">
        <f>IF(ISERROR(VLOOKUP(Transaktionen[[#This Row],[Transaktionen]],BTT[Verwendete Transaktion (Pflichtauswahl)],1,FALSE)),"nein","ja")</f>
        <v>nein</v>
      </c>
    </row>
    <row r="2094" spans="1:7" hidden="1">
      <c r="A2094" t="s">
        <v>7999</v>
      </c>
      <c r="B2094" t="s">
        <v>8000</v>
      </c>
      <c r="C2094" t="s">
        <v>1180</v>
      </c>
      <c r="D2094" s="12" t="s">
        <v>792</v>
      </c>
      <c r="E2094" t="s">
        <v>792</v>
      </c>
      <c r="F2094" t="str">
        <f>IF(ISERROR(VLOOKUP(Transaktionen[[#This Row],[Transaktionen]],BTT[Verwendete Transaktion (Pflichtauswahl)],1,FALSE)),"nein","ja")</f>
        <v>nein</v>
      </c>
      <c r="G2094" t="s">
        <v>4654</v>
      </c>
    </row>
    <row r="2095" spans="1:7" hidden="1">
      <c r="A2095" t="s">
        <v>8001</v>
      </c>
      <c r="B2095" t="s">
        <v>8002</v>
      </c>
      <c r="C2095" t="s">
        <v>1180</v>
      </c>
      <c r="D2095" s="12" t="s">
        <v>792</v>
      </c>
      <c r="E2095" t="s">
        <v>792</v>
      </c>
      <c r="F2095" t="str">
        <f>IF(ISERROR(VLOOKUP(Transaktionen[[#This Row],[Transaktionen]],BTT[Verwendete Transaktion (Pflichtauswahl)],1,FALSE)),"nein","ja")</f>
        <v>nein</v>
      </c>
      <c r="G2095" t="s">
        <v>4654</v>
      </c>
    </row>
    <row r="2096" spans="1:7" hidden="1">
      <c r="A2096" t="s">
        <v>8003</v>
      </c>
      <c r="B2096" t="s">
        <v>8004</v>
      </c>
      <c r="C2096" t="s">
        <v>1180</v>
      </c>
      <c r="D2096" s="12">
        <v>9</v>
      </c>
      <c r="E2096" t="s">
        <v>792</v>
      </c>
      <c r="F2096" t="str">
        <f>IF(ISERROR(VLOOKUP(Transaktionen[[#This Row],[Transaktionen]],BTT[Verwendete Transaktion (Pflichtauswahl)],1,FALSE)),"nein","ja")</f>
        <v>nein</v>
      </c>
    </row>
    <row r="2097" spans="1:7" hidden="1">
      <c r="A2097" t="s">
        <v>8005</v>
      </c>
      <c r="B2097" t="s">
        <v>8006</v>
      </c>
      <c r="C2097" t="s">
        <v>1180</v>
      </c>
      <c r="D2097" s="12">
        <v>846</v>
      </c>
      <c r="E2097" t="s">
        <v>4642</v>
      </c>
      <c r="F2097" t="str">
        <f>IF(ISERROR(VLOOKUP(Transaktionen[[#This Row],[Transaktionen]],BTT[Verwendete Transaktion (Pflichtauswahl)],1,FALSE)),"nein","ja")</f>
        <v>nein</v>
      </c>
    </row>
    <row r="2098" spans="1:7" hidden="1">
      <c r="A2098" t="s">
        <v>8007</v>
      </c>
      <c r="B2098" t="s">
        <v>8008</v>
      </c>
      <c r="C2098" t="s">
        <v>1180</v>
      </c>
      <c r="D2098" s="12">
        <v>162</v>
      </c>
      <c r="E2098" t="s">
        <v>792</v>
      </c>
      <c r="F2098" t="str">
        <f>IF(ISERROR(VLOOKUP(Transaktionen[[#This Row],[Transaktionen]],BTT[Verwendete Transaktion (Pflichtauswahl)],1,FALSE)),"nein","ja")</f>
        <v>nein</v>
      </c>
    </row>
    <row r="2099" spans="1:7" hidden="1">
      <c r="A2099" t="s">
        <v>8009</v>
      </c>
      <c r="B2099" t="s">
        <v>8010</v>
      </c>
      <c r="C2099" t="s">
        <v>1180</v>
      </c>
      <c r="D2099" s="12">
        <v>27</v>
      </c>
      <c r="E2099" t="s">
        <v>4642</v>
      </c>
      <c r="F2099" t="str">
        <f>IF(ISERROR(VLOOKUP(Transaktionen[[#This Row],[Transaktionen]],BTT[Verwendete Transaktion (Pflichtauswahl)],1,FALSE)),"nein","ja")</f>
        <v>nein</v>
      </c>
    </row>
    <row r="2100" spans="1:7" hidden="1">
      <c r="A2100" t="s">
        <v>8011</v>
      </c>
      <c r="B2100" t="s">
        <v>8012</v>
      </c>
      <c r="C2100" t="s">
        <v>1180</v>
      </c>
      <c r="D2100" s="12">
        <v>27</v>
      </c>
      <c r="E2100" t="s">
        <v>792</v>
      </c>
      <c r="F2100" t="str">
        <f>IF(ISERROR(VLOOKUP(Transaktionen[[#This Row],[Transaktionen]],BTT[Verwendete Transaktion (Pflichtauswahl)],1,FALSE)),"nein","ja")</f>
        <v>nein</v>
      </c>
    </row>
    <row r="2101" spans="1:7" hidden="1">
      <c r="A2101" t="s">
        <v>8013</v>
      </c>
      <c r="B2101" t="s">
        <v>8014</v>
      </c>
      <c r="C2101" t="s">
        <v>1180</v>
      </c>
      <c r="D2101" s="12">
        <v>17256</v>
      </c>
      <c r="E2101" t="s">
        <v>4642</v>
      </c>
      <c r="F2101" t="str">
        <f>IF(ISERROR(VLOOKUP(Transaktionen[[#This Row],[Transaktionen]],BTT[Verwendete Transaktion (Pflichtauswahl)],1,FALSE)),"nein","ja")</f>
        <v>nein</v>
      </c>
    </row>
    <row r="2102" spans="1:7" hidden="1">
      <c r="A2102" t="s">
        <v>8015</v>
      </c>
      <c r="B2102" t="s">
        <v>8016</v>
      </c>
      <c r="C2102" t="s">
        <v>1180</v>
      </c>
      <c r="D2102" s="12">
        <v>1040</v>
      </c>
      <c r="E2102" t="s">
        <v>4642</v>
      </c>
      <c r="F2102" t="str">
        <f>IF(ISERROR(VLOOKUP(Transaktionen[[#This Row],[Transaktionen]],BTT[Verwendete Transaktion (Pflichtauswahl)],1,FALSE)),"nein","ja")</f>
        <v>nein</v>
      </c>
    </row>
    <row r="2103" spans="1:7" hidden="1">
      <c r="A2103" t="s">
        <v>8017</v>
      </c>
      <c r="B2103" t="s">
        <v>8018</v>
      </c>
      <c r="C2103" t="s">
        <v>1180</v>
      </c>
      <c r="D2103" s="12">
        <v>1130</v>
      </c>
      <c r="E2103" t="s">
        <v>4642</v>
      </c>
      <c r="F2103" t="str">
        <f>IF(ISERROR(VLOOKUP(Transaktionen[[#This Row],[Transaktionen]],BTT[Verwendete Transaktion (Pflichtauswahl)],1,FALSE)),"nein","ja")</f>
        <v>nein</v>
      </c>
    </row>
    <row r="2104" spans="1:7" hidden="1">
      <c r="A2104" t="s">
        <v>8019</v>
      </c>
      <c r="B2104" t="s">
        <v>8020</v>
      </c>
      <c r="C2104" t="s">
        <v>1180</v>
      </c>
      <c r="D2104" s="12">
        <v>660</v>
      </c>
      <c r="E2104" t="s">
        <v>4642</v>
      </c>
      <c r="F2104" t="str">
        <f>IF(ISERROR(VLOOKUP(Transaktionen[[#This Row],[Transaktionen]],BTT[Verwendete Transaktion (Pflichtauswahl)],1,FALSE)),"nein","ja")</f>
        <v>nein</v>
      </c>
    </row>
    <row r="2105" spans="1:7" hidden="1">
      <c r="A2105" t="s">
        <v>8021</v>
      </c>
      <c r="B2105" t="s">
        <v>8022</v>
      </c>
      <c r="C2105" t="s">
        <v>1180</v>
      </c>
      <c r="D2105" s="12">
        <v>9</v>
      </c>
      <c r="E2105" t="s">
        <v>4642</v>
      </c>
      <c r="F2105" t="str">
        <f>IF(ISERROR(VLOOKUP(Transaktionen[[#This Row],[Transaktionen]],BTT[Verwendete Transaktion (Pflichtauswahl)],1,FALSE)),"nein","ja")</f>
        <v>nein</v>
      </c>
    </row>
    <row r="2106" spans="1:7" hidden="1">
      <c r="A2106" t="s">
        <v>8023</v>
      </c>
      <c r="B2106" t="s">
        <v>8024</v>
      </c>
      <c r="C2106" t="s">
        <v>1180</v>
      </c>
      <c r="D2106" s="12" t="s">
        <v>792</v>
      </c>
      <c r="E2106" t="s">
        <v>792</v>
      </c>
      <c r="F2106" t="str">
        <f>IF(ISERROR(VLOOKUP(Transaktionen[[#This Row],[Transaktionen]],BTT[Verwendete Transaktion (Pflichtauswahl)],1,FALSE)),"nein","ja")</f>
        <v>nein</v>
      </c>
      <c r="G2106" t="s">
        <v>4654</v>
      </c>
    </row>
    <row r="2107" spans="1:7" hidden="1">
      <c r="A2107" t="s">
        <v>8025</v>
      </c>
      <c r="B2107" t="s">
        <v>8026</v>
      </c>
      <c r="C2107" t="s">
        <v>810</v>
      </c>
      <c r="D2107" s="12">
        <v>9</v>
      </c>
      <c r="E2107" t="s">
        <v>4642</v>
      </c>
      <c r="F2107" t="str">
        <f>IF(ISERROR(VLOOKUP(Transaktionen[[#This Row],[Transaktionen]],BTT[Verwendete Transaktion (Pflichtauswahl)],1,FALSE)),"nein","ja")</f>
        <v>nein</v>
      </c>
    </row>
    <row r="2108" spans="1:7" hidden="1">
      <c r="A2108" t="s">
        <v>8027</v>
      </c>
      <c r="B2108" t="s">
        <v>8028</v>
      </c>
      <c r="C2108" t="s">
        <v>1180</v>
      </c>
      <c r="D2108" s="12">
        <v>9</v>
      </c>
      <c r="E2108" t="s">
        <v>792</v>
      </c>
      <c r="F2108" t="str">
        <f>IF(ISERROR(VLOOKUP(Transaktionen[[#This Row],[Transaktionen]],BTT[Verwendete Transaktion (Pflichtauswahl)],1,FALSE)),"nein","ja")</f>
        <v>nein</v>
      </c>
    </row>
    <row r="2109" spans="1:7" hidden="1">
      <c r="A2109" t="s">
        <v>8029</v>
      </c>
      <c r="B2109" t="s">
        <v>8030</v>
      </c>
      <c r="C2109" t="s">
        <v>1088</v>
      </c>
      <c r="D2109" s="12">
        <v>40</v>
      </c>
      <c r="E2109" t="s">
        <v>792</v>
      </c>
      <c r="F2109" t="str">
        <f>IF(ISERROR(VLOOKUP(Transaktionen[[#This Row],[Transaktionen]],BTT[Verwendete Transaktion (Pflichtauswahl)],1,FALSE)),"nein","ja")</f>
        <v>nein</v>
      </c>
      <c r="G2109" t="s">
        <v>8031</v>
      </c>
    </row>
    <row r="2110" spans="1:7" hidden="1">
      <c r="A2110" t="s">
        <v>2157</v>
      </c>
      <c r="B2110" t="s">
        <v>2156</v>
      </c>
      <c r="C2110" t="s">
        <v>1088</v>
      </c>
      <c r="D2110" s="12">
        <v>33</v>
      </c>
      <c r="E2110" t="s">
        <v>792</v>
      </c>
      <c r="F2110" t="str">
        <f>IF(ISERROR(VLOOKUP(Transaktionen[[#This Row],[Transaktionen]],BTT[Verwendete Transaktion (Pflichtauswahl)],1,FALSE)),"nein","ja")</f>
        <v>ja</v>
      </c>
      <c r="G2110" t="s">
        <v>8032</v>
      </c>
    </row>
    <row r="2111" spans="1:7" hidden="1">
      <c r="A2111" t="s">
        <v>8033</v>
      </c>
      <c r="B2111" t="s">
        <v>8034</v>
      </c>
      <c r="C2111" t="s">
        <v>1088</v>
      </c>
      <c r="D2111" s="12" t="s">
        <v>792</v>
      </c>
      <c r="E2111" t="s">
        <v>792</v>
      </c>
      <c r="F2111" t="str">
        <f>IF(ISERROR(VLOOKUP(Transaktionen[[#This Row],[Transaktionen]],BTT[Verwendete Transaktion (Pflichtauswahl)],1,FALSE)),"nein","ja")</f>
        <v>nein</v>
      </c>
      <c r="G2111" t="s">
        <v>4654</v>
      </c>
    </row>
    <row r="2112" spans="1:7" hidden="1">
      <c r="A2112" t="s">
        <v>8035</v>
      </c>
      <c r="B2112" t="s">
        <v>8036</v>
      </c>
      <c r="C2112" t="s">
        <v>1180</v>
      </c>
      <c r="D2112" s="12">
        <v>9</v>
      </c>
      <c r="E2112" t="s">
        <v>792</v>
      </c>
      <c r="F2112" t="str">
        <f>IF(ISERROR(VLOOKUP(Transaktionen[[#This Row],[Transaktionen]],BTT[Verwendete Transaktion (Pflichtauswahl)],1,FALSE)),"nein","ja")</f>
        <v>nein</v>
      </c>
    </row>
    <row r="2113" spans="1:7" hidden="1">
      <c r="A2113" t="s">
        <v>8037</v>
      </c>
      <c r="B2113" t="s">
        <v>8038</v>
      </c>
      <c r="C2113" t="s">
        <v>1180</v>
      </c>
      <c r="D2113" s="12" t="s">
        <v>792</v>
      </c>
      <c r="E2113" t="s">
        <v>792</v>
      </c>
      <c r="F2113" t="str">
        <f>IF(ISERROR(VLOOKUP(Transaktionen[[#This Row],[Transaktionen]],BTT[Verwendete Transaktion (Pflichtauswahl)],1,FALSE)),"nein","ja")</f>
        <v>nein</v>
      </c>
      <c r="G2113" t="s">
        <v>4654</v>
      </c>
    </row>
    <row r="2114" spans="1:7" hidden="1">
      <c r="A2114" t="s">
        <v>8039</v>
      </c>
      <c r="B2114" t="s">
        <v>8040</v>
      </c>
      <c r="C2114" t="s">
        <v>1180</v>
      </c>
      <c r="D2114" s="12" t="s">
        <v>792</v>
      </c>
      <c r="E2114" t="s">
        <v>792</v>
      </c>
      <c r="F2114" t="str">
        <f>IF(ISERROR(VLOOKUP(Transaktionen[[#This Row],[Transaktionen]],BTT[Verwendete Transaktion (Pflichtauswahl)],1,FALSE)),"nein","ja")</f>
        <v>nein</v>
      </c>
      <c r="G2114" t="s">
        <v>4654</v>
      </c>
    </row>
    <row r="2115" spans="1:7" hidden="1">
      <c r="A2115" t="s">
        <v>8041</v>
      </c>
      <c r="B2115" t="s">
        <v>8042</v>
      </c>
      <c r="C2115" t="s">
        <v>1180</v>
      </c>
      <c r="D2115" s="12">
        <v>9</v>
      </c>
      <c r="E2115" t="s">
        <v>4642</v>
      </c>
      <c r="F2115" t="str">
        <f>IF(ISERROR(VLOOKUP(Transaktionen[[#This Row],[Transaktionen]],BTT[Verwendete Transaktion (Pflichtauswahl)],1,FALSE)),"nein","ja")</f>
        <v>nein</v>
      </c>
    </row>
    <row r="2116" spans="1:7" hidden="1">
      <c r="A2116" t="s">
        <v>8043</v>
      </c>
      <c r="B2116" t="s">
        <v>8044</v>
      </c>
      <c r="C2116" t="s">
        <v>1180</v>
      </c>
      <c r="D2116" s="12" t="s">
        <v>792</v>
      </c>
      <c r="E2116" t="s">
        <v>792</v>
      </c>
      <c r="F2116" t="str">
        <f>IF(ISERROR(VLOOKUP(Transaktionen[[#This Row],[Transaktionen]],BTT[Verwendete Transaktion (Pflichtauswahl)],1,FALSE)),"nein","ja")</f>
        <v>nein</v>
      </c>
      <c r="G2116" t="s">
        <v>4654</v>
      </c>
    </row>
    <row r="2117" spans="1:7" hidden="1">
      <c r="A2117" t="s">
        <v>2160</v>
      </c>
      <c r="B2117" t="s">
        <v>2159</v>
      </c>
      <c r="C2117" t="s">
        <v>1088</v>
      </c>
      <c r="D2117" s="12">
        <v>34</v>
      </c>
      <c r="E2117" t="s">
        <v>4642</v>
      </c>
      <c r="F2117" t="str">
        <f>IF(ISERROR(VLOOKUP(Transaktionen[[#This Row],[Transaktionen]],BTT[Verwendete Transaktion (Pflichtauswahl)],1,FALSE)),"nein","ja")</f>
        <v>ja</v>
      </c>
      <c r="G2117" t="s">
        <v>8045</v>
      </c>
    </row>
    <row r="2118" spans="1:7" hidden="1">
      <c r="A2118" t="s">
        <v>2164</v>
      </c>
      <c r="B2118" t="s">
        <v>2163</v>
      </c>
      <c r="C2118" t="s">
        <v>1088</v>
      </c>
      <c r="D2118" s="12" t="s">
        <v>792</v>
      </c>
      <c r="E2118" t="s">
        <v>792</v>
      </c>
      <c r="F2118" t="str">
        <f>IF(ISERROR(VLOOKUP(Transaktionen[[#This Row],[Transaktionen]],BTT[Verwendete Transaktion (Pflichtauswahl)],1,FALSE)),"nein","ja")</f>
        <v>ja</v>
      </c>
      <c r="G2118" t="s">
        <v>8045</v>
      </c>
    </row>
    <row r="2119" spans="1:7" hidden="1">
      <c r="A2119" t="s">
        <v>8046</v>
      </c>
      <c r="B2119" t="s">
        <v>8047</v>
      </c>
      <c r="C2119" t="s">
        <v>1088</v>
      </c>
      <c r="D2119" s="12" t="s">
        <v>792</v>
      </c>
      <c r="E2119" t="s">
        <v>792</v>
      </c>
      <c r="F2119" t="str">
        <f>IF(ISERROR(VLOOKUP(Transaktionen[[#This Row],[Transaktionen]],BTT[Verwendete Transaktion (Pflichtauswahl)],1,FALSE)),"nein","ja")</f>
        <v>nein</v>
      </c>
      <c r="G2119" t="s">
        <v>8045</v>
      </c>
    </row>
    <row r="2120" spans="1:7" hidden="1">
      <c r="A2120" t="s">
        <v>8048</v>
      </c>
      <c r="B2120" t="s">
        <v>8049</v>
      </c>
      <c r="C2120" t="s">
        <v>1088</v>
      </c>
      <c r="D2120" s="12" t="s">
        <v>792</v>
      </c>
      <c r="E2120" t="s">
        <v>792</v>
      </c>
      <c r="F2120" t="str">
        <f>IF(ISERROR(VLOOKUP(Transaktionen[[#This Row],[Transaktionen]],BTT[Verwendete Transaktion (Pflichtauswahl)],1,FALSE)),"nein","ja")</f>
        <v>nein</v>
      </c>
      <c r="G2120" t="s">
        <v>8045</v>
      </c>
    </row>
    <row r="2121" spans="1:7" hidden="1">
      <c r="A2121" t="s">
        <v>2168</v>
      </c>
      <c r="B2121" t="s">
        <v>2167</v>
      </c>
      <c r="C2121" t="s">
        <v>1088</v>
      </c>
      <c r="D2121" s="12" t="s">
        <v>792</v>
      </c>
      <c r="E2121" t="s">
        <v>792</v>
      </c>
      <c r="F2121" t="str">
        <f>IF(ISERROR(VLOOKUP(Transaktionen[[#This Row],[Transaktionen]],BTT[Verwendete Transaktion (Pflichtauswahl)],1,FALSE)),"nein","ja")</f>
        <v>ja</v>
      </c>
      <c r="G2121" t="s">
        <v>8050</v>
      </c>
    </row>
    <row r="2122" spans="1:7" hidden="1">
      <c r="A2122" t="s">
        <v>2171</v>
      </c>
      <c r="B2122" t="s">
        <v>2170</v>
      </c>
      <c r="C2122" t="s">
        <v>1088</v>
      </c>
      <c r="D2122" s="12">
        <v>330</v>
      </c>
      <c r="E2122" t="s">
        <v>4642</v>
      </c>
      <c r="F2122" t="str">
        <f>IF(ISERROR(VLOOKUP(Transaktionen[[#This Row],[Transaktionen]],BTT[Verwendete Transaktion (Pflichtauswahl)],1,FALSE)),"nein","ja")</f>
        <v>ja</v>
      </c>
      <c r="G2122" t="s">
        <v>7906</v>
      </c>
    </row>
    <row r="2123" spans="1:7" hidden="1">
      <c r="A2123" t="s">
        <v>2174</v>
      </c>
      <c r="B2123" t="s">
        <v>2173</v>
      </c>
      <c r="C2123" t="s">
        <v>1088</v>
      </c>
      <c r="D2123" s="12">
        <v>47</v>
      </c>
      <c r="E2123" t="s">
        <v>4642</v>
      </c>
      <c r="F2123" t="str">
        <f>IF(ISERROR(VLOOKUP(Transaktionen[[#This Row],[Transaktionen]],BTT[Verwendete Transaktion (Pflichtauswahl)],1,FALSE)),"nein","ja")</f>
        <v>ja</v>
      </c>
      <c r="G2123" t="s">
        <v>7906</v>
      </c>
    </row>
    <row r="2124" spans="1:7" hidden="1">
      <c r="A2124" t="s">
        <v>2176</v>
      </c>
      <c r="B2124" t="s">
        <v>1939</v>
      </c>
      <c r="C2124" t="s">
        <v>1088</v>
      </c>
      <c r="D2124" s="12">
        <v>782</v>
      </c>
      <c r="E2124" t="s">
        <v>4642</v>
      </c>
      <c r="F2124" t="str">
        <f>IF(ISERROR(VLOOKUP(Transaktionen[[#This Row],[Transaktionen]],BTT[Verwendete Transaktion (Pflichtauswahl)],1,FALSE)),"nein","ja")</f>
        <v>ja</v>
      </c>
      <c r="G2124" t="s">
        <v>7906</v>
      </c>
    </row>
    <row r="2125" spans="1:7" hidden="1">
      <c r="A2125" t="s">
        <v>8051</v>
      </c>
      <c r="B2125" t="s">
        <v>8052</v>
      </c>
      <c r="C2125" t="s">
        <v>1088</v>
      </c>
      <c r="D2125" s="12" t="s">
        <v>792</v>
      </c>
      <c r="E2125" t="s">
        <v>792</v>
      </c>
      <c r="F2125" t="str">
        <f>IF(ISERROR(VLOOKUP(Transaktionen[[#This Row],[Transaktionen]],BTT[Verwendete Transaktion (Pflichtauswahl)],1,FALSE)),"nein","ja")</f>
        <v>nein</v>
      </c>
      <c r="G2125" t="s">
        <v>7906</v>
      </c>
    </row>
    <row r="2126" spans="1:7" hidden="1">
      <c r="A2126" t="s">
        <v>2179</v>
      </c>
      <c r="B2126" t="s">
        <v>2178</v>
      </c>
      <c r="C2126" t="s">
        <v>1088</v>
      </c>
      <c r="D2126" s="12">
        <v>15</v>
      </c>
      <c r="E2126" t="s">
        <v>4642</v>
      </c>
      <c r="F2126" t="str">
        <f>IF(ISERROR(VLOOKUP(Transaktionen[[#This Row],[Transaktionen]],BTT[Verwendete Transaktion (Pflichtauswahl)],1,FALSE)),"nein","ja")</f>
        <v>ja</v>
      </c>
      <c r="G2126" t="s">
        <v>7906</v>
      </c>
    </row>
    <row r="2127" spans="1:7" hidden="1">
      <c r="A2127" t="s">
        <v>8053</v>
      </c>
      <c r="B2127" t="s">
        <v>8054</v>
      </c>
      <c r="C2127" t="s">
        <v>1088</v>
      </c>
      <c r="D2127" s="12" t="s">
        <v>792</v>
      </c>
      <c r="E2127" t="s">
        <v>792</v>
      </c>
      <c r="F2127" t="str">
        <f>IF(ISERROR(VLOOKUP(Transaktionen[[#This Row],[Transaktionen]],BTT[Verwendete Transaktion (Pflichtauswahl)],1,FALSE)),"nein","ja")</f>
        <v>nein</v>
      </c>
      <c r="G2127" t="s">
        <v>4654</v>
      </c>
    </row>
    <row r="2128" spans="1:7" hidden="1">
      <c r="A2128" t="s">
        <v>8055</v>
      </c>
      <c r="B2128" t="s">
        <v>8056</v>
      </c>
      <c r="C2128" t="s">
        <v>2182</v>
      </c>
      <c r="D2128" s="12">
        <v>410</v>
      </c>
      <c r="E2128" t="s">
        <v>4642</v>
      </c>
      <c r="F2128" t="str">
        <f>IF(ISERROR(VLOOKUP(Transaktionen[[#This Row],[Transaktionen]],BTT[Verwendete Transaktion (Pflichtauswahl)],1,FALSE)),"nein","ja")</f>
        <v>nein</v>
      </c>
    </row>
    <row r="2129" spans="1:7" hidden="1">
      <c r="A2129" t="s">
        <v>2183</v>
      </c>
      <c r="B2129" t="s">
        <v>8057</v>
      </c>
      <c r="C2129" t="s">
        <v>2182</v>
      </c>
      <c r="D2129" s="12">
        <v>280</v>
      </c>
      <c r="E2129" t="s">
        <v>4642</v>
      </c>
      <c r="F2129" t="str">
        <f>IF(ISERROR(VLOOKUP(Transaktionen[[#This Row],[Transaktionen]],BTT[Verwendete Transaktion (Pflichtauswahl)],1,FALSE)),"nein","ja")</f>
        <v>ja</v>
      </c>
    </row>
    <row r="2130" spans="1:7" hidden="1">
      <c r="A2130" t="s">
        <v>8058</v>
      </c>
      <c r="B2130" t="s">
        <v>8059</v>
      </c>
      <c r="C2130" t="s">
        <v>2182</v>
      </c>
      <c r="D2130" s="12" t="s">
        <v>792</v>
      </c>
      <c r="E2130" t="s">
        <v>792</v>
      </c>
      <c r="F2130" t="str">
        <f>IF(ISERROR(VLOOKUP(Transaktionen[[#This Row],[Transaktionen]],BTT[Verwendete Transaktion (Pflichtauswahl)],1,FALSE)),"nein","ja")</f>
        <v>nein</v>
      </c>
      <c r="G2130" t="s">
        <v>4654</v>
      </c>
    </row>
    <row r="2131" spans="1:7" hidden="1">
      <c r="A2131" t="s">
        <v>8060</v>
      </c>
      <c r="B2131" t="s">
        <v>8061</v>
      </c>
      <c r="C2131" t="s">
        <v>2182</v>
      </c>
      <c r="D2131" s="12">
        <v>10</v>
      </c>
      <c r="E2131" t="s">
        <v>792</v>
      </c>
      <c r="F2131" t="str">
        <f>IF(ISERROR(VLOOKUP(Transaktionen[[#This Row],[Transaktionen]],BTT[Verwendete Transaktion (Pflichtauswahl)],1,FALSE)),"nein","ja")</f>
        <v>nein</v>
      </c>
    </row>
    <row r="2132" spans="1:7" hidden="1">
      <c r="A2132" t="s">
        <v>8062</v>
      </c>
      <c r="B2132" t="s">
        <v>8063</v>
      </c>
      <c r="C2132" t="s">
        <v>2182</v>
      </c>
      <c r="D2132" s="12">
        <v>6</v>
      </c>
      <c r="E2132" t="s">
        <v>792</v>
      </c>
      <c r="F2132" t="str">
        <f>IF(ISERROR(VLOOKUP(Transaktionen[[#This Row],[Transaktionen]],BTT[Verwendete Transaktion (Pflichtauswahl)],1,FALSE)),"nein","ja")</f>
        <v>nein</v>
      </c>
    </row>
    <row r="2133" spans="1:7" hidden="1">
      <c r="A2133" t="s">
        <v>8064</v>
      </c>
      <c r="B2133" t="s">
        <v>8065</v>
      </c>
      <c r="C2133" t="s">
        <v>2182</v>
      </c>
      <c r="D2133" s="12" t="s">
        <v>792</v>
      </c>
      <c r="E2133" t="s">
        <v>792</v>
      </c>
      <c r="F2133" t="str">
        <f>IF(ISERROR(VLOOKUP(Transaktionen[[#This Row],[Transaktionen]],BTT[Verwendete Transaktion (Pflichtauswahl)],1,FALSE)),"nein","ja")</f>
        <v>nein</v>
      </c>
      <c r="G2133" t="s">
        <v>4654</v>
      </c>
    </row>
    <row r="2134" spans="1:7" hidden="1">
      <c r="A2134" t="s">
        <v>8066</v>
      </c>
      <c r="B2134" t="s">
        <v>8067</v>
      </c>
      <c r="C2134" t="s">
        <v>2182</v>
      </c>
      <c r="D2134" s="12">
        <v>27</v>
      </c>
      <c r="E2134" t="s">
        <v>792</v>
      </c>
      <c r="F2134" t="str">
        <f>IF(ISERROR(VLOOKUP(Transaktionen[[#This Row],[Transaktionen]],BTT[Verwendete Transaktion (Pflichtauswahl)],1,FALSE)),"nein","ja")</f>
        <v>nein</v>
      </c>
    </row>
    <row r="2135" spans="1:7" hidden="1">
      <c r="A2135" t="s">
        <v>8068</v>
      </c>
      <c r="B2135" t="s">
        <v>8069</v>
      </c>
      <c r="C2135" t="s">
        <v>2182</v>
      </c>
      <c r="D2135" s="12">
        <v>398</v>
      </c>
      <c r="E2135" t="s">
        <v>4642</v>
      </c>
      <c r="F2135" t="str">
        <f>IF(ISERROR(VLOOKUP(Transaktionen[[#This Row],[Transaktionen]],BTT[Verwendete Transaktion (Pflichtauswahl)],1,FALSE)),"nein","ja")</f>
        <v>nein</v>
      </c>
    </row>
    <row r="2136" spans="1:7" hidden="1">
      <c r="A2136" t="s">
        <v>8070</v>
      </c>
      <c r="B2136" t="s">
        <v>8071</v>
      </c>
      <c r="C2136" t="s">
        <v>2182</v>
      </c>
      <c r="D2136" s="12">
        <v>235</v>
      </c>
      <c r="E2136" t="s">
        <v>792</v>
      </c>
      <c r="F2136" t="str">
        <f>IF(ISERROR(VLOOKUP(Transaktionen[[#This Row],[Transaktionen]],BTT[Verwendete Transaktion (Pflichtauswahl)],1,FALSE)),"nein","ja")</f>
        <v>nein</v>
      </c>
    </row>
    <row r="2137" spans="1:7" hidden="1">
      <c r="A2137" t="s">
        <v>8072</v>
      </c>
      <c r="B2137" t="s">
        <v>8073</v>
      </c>
      <c r="C2137" t="s">
        <v>2182</v>
      </c>
      <c r="D2137" s="12">
        <v>170</v>
      </c>
      <c r="E2137" t="s">
        <v>4642</v>
      </c>
      <c r="F2137" t="str">
        <f>IF(ISERROR(VLOOKUP(Transaktionen[[#This Row],[Transaktionen]],BTT[Verwendete Transaktion (Pflichtauswahl)],1,FALSE)),"nein","ja")</f>
        <v>nein</v>
      </c>
    </row>
    <row r="2138" spans="1:7" hidden="1">
      <c r="A2138" t="s">
        <v>8074</v>
      </c>
      <c r="B2138" t="s">
        <v>8075</v>
      </c>
      <c r="C2138" t="s">
        <v>2182</v>
      </c>
      <c r="D2138" s="12">
        <v>2642</v>
      </c>
      <c r="E2138" t="s">
        <v>4642</v>
      </c>
      <c r="F2138" t="str">
        <f>IF(ISERROR(VLOOKUP(Transaktionen[[#This Row],[Transaktionen]],BTT[Verwendete Transaktion (Pflichtauswahl)],1,FALSE)),"nein","ja")</f>
        <v>nein</v>
      </c>
    </row>
    <row r="2139" spans="1:7" hidden="1">
      <c r="A2139" t="s">
        <v>2191</v>
      </c>
      <c r="B2139" t="s">
        <v>8076</v>
      </c>
      <c r="C2139" t="s">
        <v>2182</v>
      </c>
      <c r="D2139" s="12">
        <v>1884</v>
      </c>
      <c r="E2139" t="s">
        <v>4642</v>
      </c>
      <c r="F2139" t="str">
        <f>IF(ISERROR(VLOOKUP(Transaktionen[[#This Row],[Transaktionen]],BTT[Verwendete Transaktion (Pflichtauswahl)],1,FALSE)),"nein","ja")</f>
        <v>ja</v>
      </c>
    </row>
    <row r="2140" spans="1:7" hidden="1">
      <c r="A2140" t="s">
        <v>8077</v>
      </c>
      <c r="B2140" t="s">
        <v>8078</v>
      </c>
      <c r="C2140" t="s">
        <v>2182</v>
      </c>
      <c r="D2140" s="12">
        <v>440</v>
      </c>
      <c r="E2140" t="s">
        <v>4642</v>
      </c>
      <c r="F2140" t="str">
        <f>IF(ISERROR(VLOOKUP(Transaktionen[[#This Row],[Transaktionen]],BTT[Verwendete Transaktion (Pflichtauswahl)],1,FALSE)),"nein","ja")</f>
        <v>nein</v>
      </c>
    </row>
    <row r="2141" spans="1:7" hidden="1">
      <c r="A2141" t="s">
        <v>8079</v>
      </c>
      <c r="B2141" t="s">
        <v>8080</v>
      </c>
      <c r="C2141" t="s">
        <v>2182</v>
      </c>
      <c r="D2141" s="12">
        <v>6</v>
      </c>
      <c r="E2141" t="s">
        <v>792</v>
      </c>
      <c r="F2141" t="str">
        <f>IF(ISERROR(VLOOKUP(Transaktionen[[#This Row],[Transaktionen]],BTT[Verwendete Transaktion (Pflichtauswahl)],1,FALSE)),"nein","ja")</f>
        <v>nein</v>
      </c>
    </row>
    <row r="2142" spans="1:7" hidden="1">
      <c r="A2142" t="s">
        <v>8081</v>
      </c>
      <c r="B2142" t="s">
        <v>8082</v>
      </c>
      <c r="C2142" t="s">
        <v>2182</v>
      </c>
      <c r="D2142" s="12">
        <v>390</v>
      </c>
      <c r="E2142" t="s">
        <v>4642</v>
      </c>
      <c r="F2142" t="str">
        <f>IF(ISERROR(VLOOKUP(Transaktionen[[#This Row],[Transaktionen]],BTT[Verwendete Transaktion (Pflichtauswahl)],1,FALSE)),"nein","ja")</f>
        <v>nein</v>
      </c>
    </row>
    <row r="2143" spans="1:7" hidden="1">
      <c r="A2143" t="s">
        <v>8083</v>
      </c>
      <c r="B2143" t="s">
        <v>8084</v>
      </c>
      <c r="C2143" t="s">
        <v>1088</v>
      </c>
      <c r="D2143" s="12" t="s">
        <v>792</v>
      </c>
      <c r="E2143" t="s">
        <v>792</v>
      </c>
      <c r="F2143" t="str">
        <f>IF(ISERROR(VLOOKUP(Transaktionen[[#This Row],[Transaktionen]],BTT[Verwendete Transaktion (Pflichtauswahl)],1,FALSE)),"nein","ja")</f>
        <v>nein</v>
      </c>
      <c r="G2143" t="s">
        <v>4654</v>
      </c>
    </row>
    <row r="2144" spans="1:7" hidden="1">
      <c r="A2144" t="s">
        <v>8085</v>
      </c>
      <c r="B2144" t="s">
        <v>8086</v>
      </c>
      <c r="C2144" t="s">
        <v>2182</v>
      </c>
      <c r="D2144" s="12">
        <v>36</v>
      </c>
      <c r="E2144" t="s">
        <v>792</v>
      </c>
      <c r="F2144" t="str">
        <f>IF(ISERROR(VLOOKUP(Transaktionen[[#This Row],[Transaktionen]],BTT[Verwendete Transaktion (Pflichtauswahl)],1,FALSE)),"nein","ja")</f>
        <v>nein</v>
      </c>
    </row>
    <row r="2145" spans="1:7" hidden="1">
      <c r="A2145" t="s">
        <v>8087</v>
      </c>
      <c r="B2145" t="s">
        <v>8088</v>
      </c>
      <c r="C2145" t="s">
        <v>2182</v>
      </c>
      <c r="D2145" s="12" t="s">
        <v>792</v>
      </c>
      <c r="E2145" t="s">
        <v>792</v>
      </c>
      <c r="F2145" t="str">
        <f>IF(ISERROR(VLOOKUP(Transaktionen[[#This Row],[Transaktionen]],BTT[Verwendete Transaktion (Pflichtauswahl)],1,FALSE)),"nein","ja")</f>
        <v>nein</v>
      </c>
      <c r="G2145" t="s">
        <v>4654</v>
      </c>
    </row>
    <row r="2146" spans="1:7" hidden="1">
      <c r="A2146" t="s">
        <v>8089</v>
      </c>
      <c r="B2146" t="s">
        <v>8090</v>
      </c>
      <c r="C2146" t="s">
        <v>2182</v>
      </c>
      <c r="D2146" s="12" t="s">
        <v>792</v>
      </c>
      <c r="E2146" t="s">
        <v>792</v>
      </c>
      <c r="F2146" t="str">
        <f>IF(ISERROR(VLOOKUP(Transaktionen[[#This Row],[Transaktionen]],BTT[Verwendete Transaktion (Pflichtauswahl)],1,FALSE)),"nein","ja")</f>
        <v>nein</v>
      </c>
      <c r="G2146" t="s">
        <v>4654</v>
      </c>
    </row>
    <row r="2147" spans="1:7" hidden="1">
      <c r="A2147" t="s">
        <v>2196</v>
      </c>
      <c r="B2147" t="s">
        <v>8091</v>
      </c>
      <c r="C2147" t="s">
        <v>1088</v>
      </c>
      <c r="D2147" s="12">
        <v>646</v>
      </c>
      <c r="E2147" t="s">
        <v>4642</v>
      </c>
      <c r="F2147" t="str">
        <f>IF(ISERROR(VLOOKUP(Transaktionen[[#This Row],[Transaktionen]],BTT[Verwendete Transaktion (Pflichtauswahl)],1,FALSE)),"nein","ja")</f>
        <v>ja</v>
      </c>
      <c r="G2147" t="s">
        <v>8092</v>
      </c>
    </row>
    <row r="2148" spans="1:7" hidden="1">
      <c r="A2148" t="s">
        <v>2203</v>
      </c>
      <c r="B2148" t="s">
        <v>2202</v>
      </c>
      <c r="C2148" t="s">
        <v>1088</v>
      </c>
      <c r="D2148" s="12">
        <v>319</v>
      </c>
      <c r="E2148" t="s">
        <v>4642</v>
      </c>
      <c r="F2148" t="str">
        <f>IF(ISERROR(VLOOKUP(Transaktionen[[#This Row],[Transaktionen]],BTT[Verwendete Transaktion (Pflichtauswahl)],1,FALSE)),"nein","ja")</f>
        <v>ja</v>
      </c>
    </row>
    <row r="2149" spans="1:7" hidden="1">
      <c r="A2149" t="s">
        <v>2206</v>
      </c>
      <c r="B2149" t="s">
        <v>2205</v>
      </c>
      <c r="C2149" t="s">
        <v>1088</v>
      </c>
      <c r="D2149" s="12">
        <v>2718</v>
      </c>
      <c r="E2149" t="s">
        <v>4642</v>
      </c>
      <c r="F2149" t="str">
        <f>IF(ISERROR(VLOOKUP(Transaktionen[[#This Row],[Transaktionen]],BTT[Verwendete Transaktion (Pflichtauswahl)],1,FALSE)),"nein","ja")</f>
        <v>ja</v>
      </c>
    </row>
    <row r="2150" spans="1:7" hidden="1">
      <c r="A2150" t="s">
        <v>2210</v>
      </c>
      <c r="B2150" t="s">
        <v>2209</v>
      </c>
      <c r="C2150" t="s">
        <v>1088</v>
      </c>
      <c r="D2150" s="12">
        <v>272</v>
      </c>
      <c r="E2150" t="s">
        <v>4642</v>
      </c>
      <c r="F2150" t="str">
        <f>IF(ISERROR(VLOOKUP(Transaktionen[[#This Row],[Transaktionen]],BTT[Verwendete Transaktion (Pflichtauswahl)],1,FALSE)),"nein","ja")</f>
        <v>ja</v>
      </c>
    </row>
    <row r="2151" spans="1:7" hidden="1">
      <c r="A2151" t="s">
        <v>2213</v>
      </c>
      <c r="B2151" t="s">
        <v>2212</v>
      </c>
      <c r="C2151" t="s">
        <v>1088</v>
      </c>
      <c r="D2151" s="12">
        <v>2</v>
      </c>
      <c r="E2151" t="s">
        <v>4642</v>
      </c>
      <c r="F2151" t="str">
        <f>IF(ISERROR(VLOOKUP(Transaktionen[[#This Row],[Transaktionen]],BTT[Verwendete Transaktion (Pflichtauswahl)],1,FALSE)),"nein","ja")</f>
        <v>ja</v>
      </c>
    </row>
    <row r="2152" spans="1:7" hidden="1">
      <c r="A2152" t="s">
        <v>2216</v>
      </c>
      <c r="B2152" t="s">
        <v>2215</v>
      </c>
      <c r="C2152" t="s">
        <v>1088</v>
      </c>
      <c r="D2152" s="12">
        <v>742</v>
      </c>
      <c r="E2152" t="s">
        <v>4642</v>
      </c>
      <c r="F2152" t="str">
        <f>IF(ISERROR(VLOOKUP(Transaktionen[[#This Row],[Transaktionen]],BTT[Verwendete Transaktion (Pflichtauswahl)],1,FALSE)),"nein","ja")</f>
        <v>ja</v>
      </c>
    </row>
    <row r="2153" spans="1:7" hidden="1">
      <c r="A2153" t="s">
        <v>2219</v>
      </c>
      <c r="B2153" t="s">
        <v>2218</v>
      </c>
      <c r="C2153" t="s">
        <v>1088</v>
      </c>
      <c r="D2153" s="12">
        <v>158</v>
      </c>
      <c r="E2153" t="s">
        <v>792</v>
      </c>
      <c r="F2153" t="str">
        <f>IF(ISERROR(VLOOKUP(Transaktionen[[#This Row],[Transaktionen]],BTT[Verwendete Transaktion (Pflichtauswahl)],1,FALSE)),"nein","ja")</f>
        <v>ja</v>
      </c>
    </row>
    <row r="2154" spans="1:7" hidden="1">
      <c r="A2154" t="s">
        <v>2222</v>
      </c>
      <c r="B2154" t="s">
        <v>2221</v>
      </c>
      <c r="C2154" t="s">
        <v>1088</v>
      </c>
      <c r="D2154" s="12">
        <v>2</v>
      </c>
      <c r="E2154" t="s">
        <v>4642</v>
      </c>
      <c r="F2154" t="str">
        <f>IF(ISERROR(VLOOKUP(Transaktionen[[#This Row],[Transaktionen]],BTT[Verwendete Transaktion (Pflichtauswahl)],1,FALSE)),"nein","ja")</f>
        <v>ja</v>
      </c>
      <c r="G2154" t="s">
        <v>7906</v>
      </c>
    </row>
    <row r="2155" spans="1:7" hidden="1">
      <c r="A2155" t="s">
        <v>2226</v>
      </c>
      <c r="B2155" t="s">
        <v>2225</v>
      </c>
      <c r="C2155" t="s">
        <v>1088</v>
      </c>
      <c r="D2155" s="12">
        <v>237</v>
      </c>
      <c r="E2155" t="s">
        <v>4642</v>
      </c>
      <c r="F2155" t="str">
        <f>IF(ISERROR(VLOOKUP(Transaktionen[[#This Row],[Transaktionen]],BTT[Verwendete Transaktion (Pflichtauswahl)],1,FALSE)),"nein","ja")</f>
        <v>ja</v>
      </c>
      <c r="G2155" t="s">
        <v>7906</v>
      </c>
    </row>
    <row r="2156" spans="1:7" hidden="1">
      <c r="A2156" t="s">
        <v>2229</v>
      </c>
      <c r="B2156" t="s">
        <v>2228</v>
      </c>
      <c r="C2156" t="s">
        <v>1088</v>
      </c>
      <c r="D2156" s="12">
        <v>2888</v>
      </c>
      <c r="E2156" t="s">
        <v>4642</v>
      </c>
      <c r="F2156" t="str">
        <f>IF(ISERROR(VLOOKUP(Transaktionen[[#This Row],[Transaktionen]],BTT[Verwendete Transaktion (Pflichtauswahl)],1,FALSE)),"nein","ja")</f>
        <v>ja</v>
      </c>
      <c r="G2156" t="s">
        <v>7906</v>
      </c>
    </row>
    <row r="2157" spans="1:7" hidden="1">
      <c r="A2157" t="s">
        <v>2232</v>
      </c>
      <c r="B2157" t="s">
        <v>2231</v>
      </c>
      <c r="C2157" t="s">
        <v>1088</v>
      </c>
      <c r="D2157" s="12" t="s">
        <v>792</v>
      </c>
      <c r="E2157" t="s">
        <v>792</v>
      </c>
      <c r="F2157" t="str">
        <f>IF(ISERROR(VLOOKUP(Transaktionen[[#This Row],[Transaktionen]],BTT[Verwendete Transaktion (Pflichtauswahl)],1,FALSE)),"nein","ja")</f>
        <v>ja</v>
      </c>
      <c r="G2157" t="s">
        <v>4654</v>
      </c>
    </row>
    <row r="2158" spans="1:7" hidden="1">
      <c r="A2158" t="s">
        <v>2235</v>
      </c>
      <c r="B2158" t="s">
        <v>8093</v>
      </c>
      <c r="C2158" t="s">
        <v>1088</v>
      </c>
      <c r="D2158" s="12">
        <v>232389</v>
      </c>
      <c r="E2158" t="s">
        <v>4642</v>
      </c>
      <c r="F2158" t="str">
        <f>IF(ISERROR(VLOOKUP(Transaktionen[[#This Row],[Transaktionen]],BTT[Verwendete Transaktion (Pflichtauswahl)],1,FALSE)),"nein","ja")</f>
        <v>ja</v>
      </c>
      <c r="G2158" t="s">
        <v>8094</v>
      </c>
    </row>
    <row r="2159" spans="1:7" hidden="1">
      <c r="A2159" t="s">
        <v>2243</v>
      </c>
      <c r="B2159" t="s">
        <v>8095</v>
      </c>
      <c r="C2159" t="s">
        <v>1088</v>
      </c>
      <c r="D2159" s="12">
        <v>1319659</v>
      </c>
      <c r="E2159" t="s">
        <v>4642</v>
      </c>
      <c r="F2159" t="str">
        <f>IF(ISERROR(VLOOKUP(Transaktionen[[#This Row],[Transaktionen]],BTT[Verwendete Transaktion (Pflichtauswahl)],1,FALSE)),"nein","ja")</f>
        <v>ja</v>
      </c>
      <c r="G2159" t="s">
        <v>8094</v>
      </c>
    </row>
    <row r="2160" spans="1:7" hidden="1">
      <c r="A2160" t="s">
        <v>2252</v>
      </c>
      <c r="B2160" t="s">
        <v>2251</v>
      </c>
      <c r="C2160" t="s">
        <v>1088</v>
      </c>
      <c r="D2160" s="12">
        <v>895908</v>
      </c>
      <c r="E2160" t="s">
        <v>4642</v>
      </c>
      <c r="F2160" t="str">
        <f>IF(ISERROR(VLOOKUP(Transaktionen[[#This Row],[Transaktionen]],BTT[Verwendete Transaktion (Pflichtauswahl)],1,FALSE)),"nein","ja")</f>
        <v>ja</v>
      </c>
      <c r="G2160" t="s">
        <v>8094</v>
      </c>
    </row>
    <row r="2161" spans="1:7" hidden="1">
      <c r="A2161" t="s">
        <v>2267</v>
      </c>
      <c r="B2161" t="s">
        <v>2266</v>
      </c>
      <c r="C2161" t="s">
        <v>1088</v>
      </c>
      <c r="D2161" s="12">
        <v>553</v>
      </c>
      <c r="E2161" t="s">
        <v>4642</v>
      </c>
      <c r="F2161" t="str">
        <f>IF(ISERROR(VLOOKUP(Transaktionen[[#This Row],[Transaktionen]],BTT[Verwendete Transaktion (Pflichtauswahl)],1,FALSE)),"nein","ja")</f>
        <v>ja</v>
      </c>
    </row>
    <row r="2162" spans="1:7" hidden="1">
      <c r="A2162" t="s">
        <v>8096</v>
      </c>
      <c r="B2162" t="s">
        <v>8097</v>
      </c>
      <c r="C2162" t="s">
        <v>1088</v>
      </c>
      <c r="D2162" s="12">
        <v>10</v>
      </c>
      <c r="E2162" t="s">
        <v>792</v>
      </c>
      <c r="F2162" t="str">
        <f>IF(ISERROR(VLOOKUP(Transaktionen[[#This Row],[Transaktionen]],BTT[Verwendete Transaktion (Pflichtauswahl)],1,FALSE)),"nein","ja")</f>
        <v>nein</v>
      </c>
    </row>
    <row r="2163" spans="1:7" hidden="1">
      <c r="A2163" t="s">
        <v>2271</v>
      </c>
      <c r="B2163" t="s">
        <v>8098</v>
      </c>
      <c r="C2163" t="s">
        <v>1088</v>
      </c>
      <c r="D2163" s="12">
        <v>25602</v>
      </c>
      <c r="E2163" t="s">
        <v>4642</v>
      </c>
      <c r="F2163" t="str">
        <f>IF(ISERROR(VLOOKUP(Transaktionen[[#This Row],[Transaktionen]],BTT[Verwendete Transaktion (Pflichtauswahl)],1,FALSE)),"nein","ja")</f>
        <v>ja</v>
      </c>
      <c r="G2163" t="s">
        <v>7906</v>
      </c>
    </row>
    <row r="2164" spans="1:7" hidden="1">
      <c r="A2164" t="s">
        <v>2275</v>
      </c>
      <c r="B2164" t="s">
        <v>2274</v>
      </c>
      <c r="C2164" t="s">
        <v>1088</v>
      </c>
      <c r="D2164" s="12">
        <v>6859</v>
      </c>
      <c r="E2164" t="s">
        <v>4642</v>
      </c>
      <c r="F2164" t="str">
        <f>IF(ISERROR(VLOOKUP(Transaktionen[[#This Row],[Transaktionen]],BTT[Verwendete Transaktion (Pflichtauswahl)],1,FALSE)),"nein","ja")</f>
        <v>ja</v>
      </c>
      <c r="G2164" t="s">
        <v>7906</v>
      </c>
    </row>
    <row r="2165" spans="1:7" hidden="1">
      <c r="A2165" t="s">
        <v>2278</v>
      </c>
      <c r="B2165" t="s">
        <v>2277</v>
      </c>
      <c r="C2165" t="s">
        <v>1088</v>
      </c>
      <c r="D2165" s="12">
        <v>367244</v>
      </c>
      <c r="E2165" t="s">
        <v>4642</v>
      </c>
      <c r="F2165" t="str">
        <f>IF(ISERROR(VLOOKUP(Transaktionen[[#This Row],[Transaktionen]],BTT[Verwendete Transaktion (Pflichtauswahl)],1,FALSE)),"nein","ja")</f>
        <v>ja</v>
      </c>
      <c r="G2165" t="s">
        <v>8099</v>
      </c>
    </row>
    <row r="2166" spans="1:7" hidden="1">
      <c r="A2166" t="s">
        <v>2285</v>
      </c>
      <c r="B2166" t="s">
        <v>2284</v>
      </c>
      <c r="C2166" t="s">
        <v>1088</v>
      </c>
      <c r="D2166" s="12">
        <v>485</v>
      </c>
      <c r="E2166" t="s">
        <v>4642</v>
      </c>
      <c r="F2166" t="str">
        <f>IF(ISERROR(VLOOKUP(Transaktionen[[#This Row],[Transaktionen]],BTT[Verwendete Transaktion (Pflichtauswahl)],1,FALSE)),"nein","ja")</f>
        <v>ja</v>
      </c>
      <c r="G2166" t="s">
        <v>8099</v>
      </c>
    </row>
    <row r="2167" spans="1:7" hidden="1">
      <c r="A2167" t="s">
        <v>2290</v>
      </c>
      <c r="B2167" t="s">
        <v>2289</v>
      </c>
      <c r="C2167" t="s">
        <v>1088</v>
      </c>
      <c r="D2167" s="12">
        <v>20531</v>
      </c>
      <c r="E2167" t="s">
        <v>4642</v>
      </c>
      <c r="F2167" t="str">
        <f>IF(ISERROR(VLOOKUP(Transaktionen[[#This Row],[Transaktionen]],BTT[Verwendete Transaktion (Pflichtauswahl)],1,FALSE)),"nein","ja")</f>
        <v>ja</v>
      </c>
      <c r="G2167" t="s">
        <v>8099</v>
      </c>
    </row>
    <row r="2168" spans="1:7" hidden="1">
      <c r="A2168" t="s">
        <v>2303</v>
      </c>
      <c r="B2168" t="s">
        <v>2302</v>
      </c>
      <c r="C2168" t="s">
        <v>1088</v>
      </c>
      <c r="D2168" s="12">
        <v>94</v>
      </c>
      <c r="E2168" t="s">
        <v>4642</v>
      </c>
      <c r="F2168" t="str">
        <f>IF(ISERROR(VLOOKUP(Transaktionen[[#This Row],[Transaktionen]],BTT[Verwendete Transaktion (Pflichtauswahl)],1,FALSE)),"nein","ja")</f>
        <v>ja</v>
      </c>
      <c r="G2168" t="s">
        <v>8099</v>
      </c>
    </row>
    <row r="2169" spans="1:7" hidden="1">
      <c r="A2169" t="s">
        <v>2307</v>
      </c>
      <c r="B2169" t="s">
        <v>2306</v>
      </c>
      <c r="C2169" t="s">
        <v>1088</v>
      </c>
      <c r="D2169" s="12">
        <v>51</v>
      </c>
      <c r="E2169" t="s">
        <v>792</v>
      </c>
      <c r="F2169" t="str">
        <f>IF(ISERROR(VLOOKUP(Transaktionen[[#This Row],[Transaktionen]],BTT[Verwendete Transaktion (Pflichtauswahl)],1,FALSE)),"nein","ja")</f>
        <v>ja</v>
      </c>
      <c r="G2169" t="s">
        <v>8099</v>
      </c>
    </row>
    <row r="2170" spans="1:7" hidden="1">
      <c r="A2170" t="s">
        <v>2310</v>
      </c>
      <c r="B2170" t="s">
        <v>8100</v>
      </c>
      <c r="C2170" t="s">
        <v>1408</v>
      </c>
      <c r="D2170" s="12">
        <v>77</v>
      </c>
      <c r="E2170" t="s">
        <v>4642</v>
      </c>
      <c r="F2170" t="str">
        <f>IF(ISERROR(VLOOKUP(Transaktionen[[#This Row],[Transaktionen]],BTT[Verwendete Transaktion (Pflichtauswahl)],1,FALSE)),"nein","ja")</f>
        <v>ja</v>
      </c>
    </row>
    <row r="2171" spans="1:7" hidden="1">
      <c r="A2171" t="s">
        <v>8101</v>
      </c>
      <c r="B2171" t="s">
        <v>8102</v>
      </c>
      <c r="C2171" t="s">
        <v>1088</v>
      </c>
      <c r="D2171" s="12" t="s">
        <v>792</v>
      </c>
      <c r="E2171" t="s">
        <v>792</v>
      </c>
      <c r="F2171" t="str">
        <f>IF(ISERROR(VLOOKUP(Transaktionen[[#This Row],[Transaktionen]],BTT[Verwendete Transaktion (Pflichtauswahl)],1,FALSE)),"nein","ja")</f>
        <v>nein</v>
      </c>
      <c r="G2171" t="s">
        <v>8045</v>
      </c>
    </row>
    <row r="2172" spans="1:7" hidden="1">
      <c r="A2172" t="s">
        <v>8103</v>
      </c>
      <c r="B2172" t="s">
        <v>8104</v>
      </c>
      <c r="C2172" t="s">
        <v>1088</v>
      </c>
      <c r="D2172" s="12" t="s">
        <v>792</v>
      </c>
      <c r="E2172" t="s">
        <v>792</v>
      </c>
      <c r="F2172" t="str">
        <f>IF(ISERROR(VLOOKUP(Transaktionen[[#This Row],[Transaktionen]],BTT[Verwendete Transaktion (Pflichtauswahl)],1,FALSE)),"nein","ja")</f>
        <v>nein</v>
      </c>
      <c r="G2172" t="s">
        <v>8045</v>
      </c>
    </row>
    <row r="2173" spans="1:7" hidden="1">
      <c r="A2173" t="s">
        <v>2313</v>
      </c>
      <c r="B2173" t="s">
        <v>8105</v>
      </c>
      <c r="C2173" t="s">
        <v>1088</v>
      </c>
      <c r="D2173" s="12">
        <v>237570</v>
      </c>
      <c r="E2173" t="s">
        <v>4642</v>
      </c>
      <c r="F2173" t="str">
        <f>IF(ISERROR(VLOOKUP(Transaktionen[[#This Row],[Transaktionen]],BTT[Verwendete Transaktion (Pflichtauswahl)],1,FALSE)),"nein","ja")</f>
        <v>ja</v>
      </c>
      <c r="G2173" t="s">
        <v>8045</v>
      </c>
    </row>
    <row r="2174" spans="1:7" hidden="1">
      <c r="A2174" t="s">
        <v>2323</v>
      </c>
      <c r="B2174" t="s">
        <v>2322</v>
      </c>
      <c r="C2174" t="s">
        <v>1088</v>
      </c>
      <c r="D2174" s="12" t="s">
        <v>792</v>
      </c>
      <c r="E2174" t="s">
        <v>792</v>
      </c>
      <c r="F2174" t="str">
        <f>IF(ISERROR(VLOOKUP(Transaktionen[[#This Row],[Transaktionen]],BTT[Verwendete Transaktion (Pflichtauswahl)],1,FALSE)),"nein","ja")</f>
        <v>ja</v>
      </c>
      <c r="G2174" t="s">
        <v>8094</v>
      </c>
    </row>
    <row r="2175" spans="1:7" hidden="1">
      <c r="A2175" t="s">
        <v>2326</v>
      </c>
      <c r="B2175" t="s">
        <v>2325</v>
      </c>
      <c r="C2175" t="s">
        <v>1088</v>
      </c>
      <c r="D2175" s="12">
        <v>3362</v>
      </c>
      <c r="E2175" t="s">
        <v>4642</v>
      </c>
      <c r="F2175" t="str">
        <f>IF(ISERROR(VLOOKUP(Transaktionen[[#This Row],[Transaktionen]],BTT[Verwendete Transaktion (Pflichtauswahl)],1,FALSE)),"nein","ja")</f>
        <v>ja</v>
      </c>
      <c r="G2175" t="s">
        <v>8106</v>
      </c>
    </row>
    <row r="2176" spans="1:7" hidden="1">
      <c r="A2176" t="s">
        <v>8107</v>
      </c>
      <c r="B2176" t="s">
        <v>8108</v>
      </c>
      <c r="C2176" t="s">
        <v>1088</v>
      </c>
      <c r="D2176" s="12" t="s">
        <v>792</v>
      </c>
      <c r="E2176" t="s">
        <v>792</v>
      </c>
      <c r="F2176" t="str">
        <f>IF(ISERROR(VLOOKUP(Transaktionen[[#This Row],[Transaktionen]],BTT[Verwendete Transaktion (Pflichtauswahl)],1,FALSE)),"nein","ja")</f>
        <v>nein</v>
      </c>
      <c r="G2176" t="s">
        <v>8045</v>
      </c>
    </row>
    <row r="2177" spans="1:7" hidden="1">
      <c r="A2177" t="s">
        <v>2330</v>
      </c>
      <c r="B2177" t="s">
        <v>2329</v>
      </c>
      <c r="C2177" t="s">
        <v>1088</v>
      </c>
      <c r="D2177" s="12">
        <v>3</v>
      </c>
      <c r="E2177" t="s">
        <v>792</v>
      </c>
      <c r="F2177" t="str">
        <f>IF(ISERROR(VLOOKUP(Transaktionen[[#This Row],[Transaktionen]],BTT[Verwendete Transaktion (Pflichtauswahl)],1,FALSE)),"nein","ja")</f>
        <v>ja</v>
      </c>
      <c r="G2177" t="s">
        <v>8109</v>
      </c>
    </row>
    <row r="2178" spans="1:7" hidden="1">
      <c r="A2178" t="s">
        <v>2333</v>
      </c>
      <c r="B2178" t="s">
        <v>2332</v>
      </c>
      <c r="C2178" t="s">
        <v>1088</v>
      </c>
      <c r="D2178" s="12">
        <v>297</v>
      </c>
      <c r="E2178" t="s">
        <v>4642</v>
      </c>
      <c r="F2178" t="str">
        <f>IF(ISERROR(VLOOKUP(Transaktionen[[#This Row],[Transaktionen]],BTT[Verwendete Transaktion (Pflichtauswahl)],1,FALSE)),"nein","ja")</f>
        <v>ja</v>
      </c>
      <c r="G2178" t="s">
        <v>8109</v>
      </c>
    </row>
    <row r="2179" spans="1:7" hidden="1">
      <c r="A2179" t="s">
        <v>8110</v>
      </c>
      <c r="B2179" t="s">
        <v>8111</v>
      </c>
      <c r="C2179" t="s">
        <v>1088</v>
      </c>
      <c r="D2179" s="12">
        <v>223</v>
      </c>
      <c r="E2179" t="s">
        <v>4642</v>
      </c>
      <c r="F2179" t="str">
        <f>IF(ISERROR(VLOOKUP(Transaktionen[[#This Row],[Transaktionen]],BTT[Verwendete Transaktion (Pflichtauswahl)],1,FALSE)),"nein","ja")</f>
        <v>nein</v>
      </c>
      <c r="G2179" t="s">
        <v>8045</v>
      </c>
    </row>
    <row r="2180" spans="1:7" hidden="1">
      <c r="A2180" t="s">
        <v>8112</v>
      </c>
      <c r="B2180" t="s">
        <v>8113</v>
      </c>
      <c r="C2180" t="s">
        <v>1088</v>
      </c>
      <c r="D2180" s="12">
        <v>70</v>
      </c>
      <c r="E2180" t="s">
        <v>792</v>
      </c>
      <c r="F2180" t="str">
        <f>IF(ISERROR(VLOOKUP(Transaktionen[[#This Row],[Transaktionen]],BTT[Verwendete Transaktion (Pflichtauswahl)],1,FALSE)),"nein","ja")</f>
        <v>nein</v>
      </c>
      <c r="G2180" t="s">
        <v>8045</v>
      </c>
    </row>
    <row r="2181" spans="1:7" hidden="1">
      <c r="A2181" t="s">
        <v>8114</v>
      </c>
      <c r="B2181" t="s">
        <v>8115</v>
      </c>
      <c r="C2181" t="s">
        <v>1088</v>
      </c>
      <c r="D2181" s="12">
        <v>248</v>
      </c>
      <c r="E2181" t="s">
        <v>4642</v>
      </c>
      <c r="F2181" t="str">
        <f>IF(ISERROR(VLOOKUP(Transaktionen[[#This Row],[Transaktionen]],BTT[Verwendete Transaktion (Pflichtauswahl)],1,FALSE)),"nein","ja")</f>
        <v>nein</v>
      </c>
      <c r="G2181" t="s">
        <v>8045</v>
      </c>
    </row>
    <row r="2182" spans="1:7" hidden="1">
      <c r="A2182" t="s">
        <v>8116</v>
      </c>
      <c r="B2182" t="s">
        <v>8117</v>
      </c>
      <c r="C2182" t="s">
        <v>1088</v>
      </c>
      <c r="D2182" s="12" t="s">
        <v>792</v>
      </c>
      <c r="E2182" t="s">
        <v>792</v>
      </c>
      <c r="F2182" t="str">
        <f>IF(ISERROR(VLOOKUP(Transaktionen[[#This Row],[Transaktionen]],BTT[Verwendete Transaktion (Pflichtauswahl)],1,FALSE)),"nein","ja")</f>
        <v>nein</v>
      </c>
      <c r="G2182" t="s">
        <v>8045</v>
      </c>
    </row>
    <row r="2183" spans="1:7" hidden="1">
      <c r="A2183" t="s">
        <v>2336</v>
      </c>
      <c r="B2183" t="s">
        <v>2335</v>
      </c>
      <c r="C2183" t="s">
        <v>1088</v>
      </c>
      <c r="D2183" s="12">
        <v>645147</v>
      </c>
      <c r="E2183" t="s">
        <v>4642</v>
      </c>
      <c r="F2183" t="str">
        <f>IF(ISERROR(VLOOKUP(Transaktionen[[#This Row],[Transaktionen]],BTT[Verwendete Transaktion (Pflichtauswahl)],1,FALSE)),"nein","ja")</f>
        <v>ja</v>
      </c>
      <c r="G2183" t="s">
        <v>8094</v>
      </c>
    </row>
    <row r="2184" spans="1:7" hidden="1">
      <c r="A2184" t="s">
        <v>2337</v>
      </c>
      <c r="B2184" t="s">
        <v>8118</v>
      </c>
      <c r="C2184" t="s">
        <v>1088</v>
      </c>
      <c r="D2184" s="12" t="s">
        <v>792</v>
      </c>
      <c r="E2184" t="s">
        <v>792</v>
      </c>
      <c r="F2184" t="str">
        <f>IF(ISERROR(VLOOKUP(Transaktionen[[#This Row],[Transaktionen]],BTT[Verwendete Transaktion (Pflichtauswahl)],1,FALSE)),"nein","ja")</f>
        <v>nein</v>
      </c>
      <c r="G2184" t="s">
        <v>8094</v>
      </c>
    </row>
    <row r="2185" spans="1:7" hidden="1">
      <c r="A2185" t="s">
        <v>2343</v>
      </c>
      <c r="B2185" t="s">
        <v>2342</v>
      </c>
      <c r="C2185" t="s">
        <v>1088</v>
      </c>
      <c r="D2185" s="12">
        <v>149530</v>
      </c>
      <c r="E2185" t="s">
        <v>4642</v>
      </c>
      <c r="F2185" t="str">
        <f>IF(ISERROR(VLOOKUP(Transaktionen[[#This Row],[Transaktionen]],BTT[Verwendete Transaktion (Pflichtauswahl)],1,FALSE)),"nein","ja")</f>
        <v>ja</v>
      </c>
      <c r="G2185" t="s">
        <v>8094</v>
      </c>
    </row>
    <row r="2186" spans="1:7" hidden="1">
      <c r="A2186" t="s">
        <v>8119</v>
      </c>
      <c r="B2186" t="s">
        <v>8120</v>
      </c>
      <c r="C2186" t="s">
        <v>2182</v>
      </c>
      <c r="D2186" s="12">
        <v>64</v>
      </c>
      <c r="E2186" t="s">
        <v>792</v>
      </c>
      <c r="F2186" t="str">
        <f>IF(ISERROR(VLOOKUP(Transaktionen[[#This Row],[Transaktionen]],BTT[Verwendete Transaktion (Pflichtauswahl)],1,FALSE)),"nein","ja")</f>
        <v>nein</v>
      </c>
    </row>
    <row r="2187" spans="1:7" hidden="1">
      <c r="A2187" t="s">
        <v>2348</v>
      </c>
      <c r="B2187" t="s">
        <v>2347</v>
      </c>
      <c r="C2187" t="s">
        <v>1088</v>
      </c>
      <c r="D2187" s="12">
        <v>20</v>
      </c>
      <c r="E2187" t="s">
        <v>792</v>
      </c>
      <c r="F2187" t="str">
        <f>IF(ISERROR(VLOOKUP(Transaktionen[[#This Row],[Transaktionen]],BTT[Verwendete Transaktion (Pflichtauswahl)],1,FALSE)),"nein","ja")</f>
        <v>ja</v>
      </c>
      <c r="G2187" t="s">
        <v>8099</v>
      </c>
    </row>
    <row r="2188" spans="1:7" hidden="1">
      <c r="A2188" t="s">
        <v>8121</v>
      </c>
      <c r="B2188" t="s">
        <v>8122</v>
      </c>
      <c r="C2188" t="s">
        <v>1124</v>
      </c>
      <c r="D2188" s="12">
        <v>130</v>
      </c>
      <c r="E2188" t="s">
        <v>4642</v>
      </c>
      <c r="F2188" t="str">
        <f>IF(ISERROR(VLOOKUP(Transaktionen[[#This Row],[Transaktionen]],BTT[Verwendete Transaktion (Pflichtauswahl)],1,FALSE)),"nein","ja")</f>
        <v>nein</v>
      </c>
    </row>
    <row r="2189" spans="1:7" hidden="1">
      <c r="A2189" t="s">
        <v>2352</v>
      </c>
      <c r="B2189" t="s">
        <v>2351</v>
      </c>
      <c r="C2189" t="s">
        <v>1088</v>
      </c>
      <c r="D2189" s="12">
        <v>51</v>
      </c>
      <c r="E2189" t="s">
        <v>4642</v>
      </c>
      <c r="F2189" t="str">
        <f>IF(ISERROR(VLOOKUP(Transaktionen[[#This Row],[Transaktionen]],BTT[Verwendete Transaktion (Pflichtauswahl)],1,FALSE)),"nein","ja")</f>
        <v>ja</v>
      </c>
    </row>
    <row r="2190" spans="1:7" hidden="1">
      <c r="A2190" t="s">
        <v>2355</v>
      </c>
      <c r="B2190" t="s">
        <v>2354</v>
      </c>
      <c r="C2190" t="s">
        <v>1088</v>
      </c>
      <c r="D2190" s="12" t="s">
        <v>792</v>
      </c>
      <c r="E2190" t="s">
        <v>792</v>
      </c>
      <c r="F2190" t="str">
        <f>IF(ISERROR(VLOOKUP(Transaktionen[[#This Row],[Transaktionen]],BTT[Verwendete Transaktion (Pflichtauswahl)],1,FALSE)),"nein","ja")</f>
        <v>ja</v>
      </c>
      <c r="G2190" t="s">
        <v>4654</v>
      </c>
    </row>
    <row r="2191" spans="1:7" hidden="1">
      <c r="A2191" t="s">
        <v>2358</v>
      </c>
      <c r="B2191" t="s">
        <v>2357</v>
      </c>
      <c r="C2191" t="s">
        <v>2182</v>
      </c>
      <c r="D2191" s="12">
        <v>3472</v>
      </c>
      <c r="E2191" t="s">
        <v>4642</v>
      </c>
      <c r="F2191" t="str">
        <f>IF(ISERROR(VLOOKUP(Transaktionen[[#This Row],[Transaktionen]],BTT[Verwendete Transaktion (Pflichtauswahl)],1,FALSE)),"nein","ja")</f>
        <v>ja</v>
      </c>
    </row>
    <row r="2192" spans="1:7" hidden="1">
      <c r="A2192" t="s">
        <v>8123</v>
      </c>
      <c r="B2192" t="s">
        <v>8124</v>
      </c>
      <c r="C2192" t="s">
        <v>1088</v>
      </c>
      <c r="D2192" s="12">
        <v>279</v>
      </c>
      <c r="E2192" t="s">
        <v>4642</v>
      </c>
      <c r="F2192" t="str">
        <f>IF(ISERROR(VLOOKUP(Transaktionen[[#This Row],[Transaktionen]],BTT[Verwendete Transaktion (Pflichtauswahl)],1,FALSE)),"nein","ja")</f>
        <v>nein</v>
      </c>
    </row>
    <row r="2193" spans="1:7">
      <c r="A2193" t="s">
        <v>8125</v>
      </c>
      <c r="B2193" t="s">
        <v>8126</v>
      </c>
      <c r="C2193" t="s">
        <v>1408</v>
      </c>
      <c r="D2193" s="12">
        <v>9</v>
      </c>
      <c r="E2193" t="s">
        <v>4642</v>
      </c>
      <c r="F2193" t="str">
        <f>IF(ISERROR(VLOOKUP(Transaktionen[[#This Row],[Transaktionen]],BTT[Verwendete Transaktion (Pflichtauswahl)],1,FALSE)),"nein","ja")</f>
        <v>nein</v>
      </c>
    </row>
    <row r="2194" spans="1:7" hidden="1">
      <c r="A2194" t="s">
        <v>2362</v>
      </c>
      <c r="B2194" t="s">
        <v>2361</v>
      </c>
      <c r="C2194" t="s">
        <v>1088</v>
      </c>
      <c r="D2194" s="12">
        <v>18</v>
      </c>
      <c r="E2194" t="s">
        <v>4642</v>
      </c>
      <c r="F2194" t="str">
        <f>IF(ISERROR(VLOOKUP(Transaktionen[[#This Row],[Transaktionen]],BTT[Verwendete Transaktion (Pflichtauswahl)],1,FALSE)),"nein","ja")</f>
        <v>ja</v>
      </c>
      <c r="G2194" t="s">
        <v>8127</v>
      </c>
    </row>
    <row r="2195" spans="1:7" hidden="1">
      <c r="A2195" t="s">
        <v>2366</v>
      </c>
      <c r="B2195" t="s">
        <v>2365</v>
      </c>
      <c r="C2195" t="s">
        <v>1088</v>
      </c>
      <c r="D2195" s="12">
        <v>19441</v>
      </c>
      <c r="E2195" t="s">
        <v>4642</v>
      </c>
      <c r="F2195" t="str">
        <f>IF(ISERROR(VLOOKUP(Transaktionen[[#This Row],[Transaktionen]],BTT[Verwendete Transaktion (Pflichtauswahl)],1,FALSE)),"nein","ja")</f>
        <v>ja</v>
      </c>
      <c r="G2195" t="s">
        <v>8127</v>
      </c>
    </row>
    <row r="2196" spans="1:7" hidden="1">
      <c r="A2196" t="s">
        <v>2374</v>
      </c>
      <c r="B2196" t="s">
        <v>2373</v>
      </c>
      <c r="C2196" t="s">
        <v>1088</v>
      </c>
      <c r="D2196" s="12">
        <v>2489</v>
      </c>
      <c r="E2196" t="s">
        <v>4642</v>
      </c>
      <c r="F2196" t="str">
        <f>IF(ISERROR(VLOOKUP(Transaktionen[[#This Row],[Transaktionen]],BTT[Verwendete Transaktion (Pflichtauswahl)],1,FALSE)),"nein","ja")</f>
        <v>ja</v>
      </c>
      <c r="G2196" t="s">
        <v>8127</v>
      </c>
    </row>
    <row r="2197" spans="1:7" hidden="1">
      <c r="A2197" t="s">
        <v>2377</v>
      </c>
      <c r="B2197" t="s">
        <v>2376</v>
      </c>
      <c r="C2197" t="s">
        <v>1088</v>
      </c>
      <c r="D2197" s="12">
        <v>5778</v>
      </c>
      <c r="E2197" t="s">
        <v>4642</v>
      </c>
      <c r="F2197" t="str">
        <f>IF(ISERROR(VLOOKUP(Transaktionen[[#This Row],[Transaktionen]],BTT[Verwendete Transaktion (Pflichtauswahl)],1,FALSE)),"nein","ja")</f>
        <v>ja</v>
      </c>
      <c r="G2197" t="s">
        <v>8128</v>
      </c>
    </row>
    <row r="2198" spans="1:7" hidden="1">
      <c r="A2198" t="s">
        <v>2380</v>
      </c>
      <c r="B2198" t="s">
        <v>2379</v>
      </c>
      <c r="C2198" t="s">
        <v>1088</v>
      </c>
      <c r="D2198" s="12">
        <v>16414</v>
      </c>
      <c r="E2198" t="s">
        <v>4642</v>
      </c>
      <c r="F2198" t="str">
        <f>IF(ISERROR(VLOOKUP(Transaktionen[[#This Row],[Transaktionen]],BTT[Verwendete Transaktion (Pflichtauswahl)],1,FALSE)),"nein","ja")</f>
        <v>ja</v>
      </c>
      <c r="G2198" t="s">
        <v>8128</v>
      </c>
    </row>
    <row r="2199" spans="1:7" hidden="1">
      <c r="A2199" t="s">
        <v>2383</v>
      </c>
      <c r="B2199" t="s">
        <v>2382</v>
      </c>
      <c r="C2199" t="s">
        <v>1088</v>
      </c>
      <c r="D2199" s="12">
        <v>419</v>
      </c>
      <c r="E2199" t="s">
        <v>4642</v>
      </c>
      <c r="F2199" t="str">
        <f>IF(ISERROR(VLOOKUP(Transaktionen[[#This Row],[Transaktionen]],BTT[Verwendete Transaktion (Pflichtauswahl)],1,FALSE)),"nein","ja")</f>
        <v>ja</v>
      </c>
      <c r="G2199" t="s">
        <v>8128</v>
      </c>
    </row>
    <row r="2200" spans="1:7" hidden="1">
      <c r="A2200" t="s">
        <v>2386</v>
      </c>
      <c r="B2200" t="s">
        <v>5551</v>
      </c>
      <c r="C2200" t="s">
        <v>1088</v>
      </c>
      <c r="D2200" s="12">
        <v>77532</v>
      </c>
      <c r="E2200" t="s">
        <v>4642</v>
      </c>
      <c r="F2200" t="str">
        <f>IF(ISERROR(VLOOKUP(Transaktionen[[#This Row],[Transaktionen]],BTT[Verwendete Transaktion (Pflichtauswahl)],1,FALSE)),"nein","ja")</f>
        <v>ja</v>
      </c>
      <c r="G2200" t="s">
        <v>8128</v>
      </c>
    </row>
    <row r="2201" spans="1:7" hidden="1">
      <c r="A2201" t="s">
        <v>8129</v>
      </c>
      <c r="B2201" t="s">
        <v>8130</v>
      </c>
      <c r="C2201" t="s">
        <v>1088</v>
      </c>
      <c r="D2201" s="12" t="s">
        <v>792</v>
      </c>
      <c r="E2201" t="s">
        <v>792</v>
      </c>
      <c r="F2201" t="str">
        <f>IF(ISERROR(VLOOKUP(Transaktionen[[#This Row],[Transaktionen]],BTT[Verwendete Transaktion (Pflichtauswahl)],1,FALSE)),"nein","ja")</f>
        <v>nein</v>
      </c>
      <c r="G2201" t="s">
        <v>4654</v>
      </c>
    </row>
    <row r="2202" spans="1:7" hidden="1">
      <c r="A2202" t="s">
        <v>8131</v>
      </c>
      <c r="B2202" t="s">
        <v>8132</v>
      </c>
      <c r="C2202" t="s">
        <v>1088</v>
      </c>
      <c r="D2202" s="12" t="s">
        <v>792</v>
      </c>
      <c r="E2202" t="s">
        <v>792</v>
      </c>
      <c r="F2202" t="str">
        <f>IF(ISERROR(VLOOKUP(Transaktionen[[#This Row],[Transaktionen]],BTT[Verwendete Transaktion (Pflichtauswahl)],1,FALSE)),"nein","ja")</f>
        <v>nein</v>
      </c>
      <c r="G2202" t="s">
        <v>8133</v>
      </c>
    </row>
    <row r="2203" spans="1:7" hidden="1">
      <c r="A2203" t="s">
        <v>8134</v>
      </c>
      <c r="B2203" t="s">
        <v>8135</v>
      </c>
      <c r="C2203" t="s">
        <v>1088</v>
      </c>
      <c r="D2203" s="12">
        <v>138</v>
      </c>
      <c r="E2203" t="s">
        <v>4642</v>
      </c>
      <c r="F2203" t="str">
        <f>IF(ISERROR(VLOOKUP(Transaktionen[[#This Row],[Transaktionen]],BTT[Verwendete Transaktion (Pflichtauswahl)],1,FALSE)),"nein","ja")</f>
        <v>nein</v>
      </c>
      <c r="G2203" t="s">
        <v>8133</v>
      </c>
    </row>
    <row r="2204" spans="1:7" hidden="1">
      <c r="A2204" t="s">
        <v>8136</v>
      </c>
      <c r="B2204" t="s">
        <v>8137</v>
      </c>
      <c r="C2204" t="s">
        <v>1088</v>
      </c>
      <c r="D2204" s="12">
        <v>195</v>
      </c>
      <c r="E2204" t="s">
        <v>4642</v>
      </c>
      <c r="F2204" t="str">
        <f>IF(ISERROR(VLOOKUP(Transaktionen[[#This Row],[Transaktionen]],BTT[Verwendete Transaktion (Pflichtauswahl)],1,FALSE)),"nein","ja")</f>
        <v>nein</v>
      </c>
      <c r="G2204" t="s">
        <v>8133</v>
      </c>
    </row>
    <row r="2205" spans="1:7" hidden="1">
      <c r="A2205" t="s">
        <v>8138</v>
      </c>
      <c r="B2205" t="s">
        <v>8139</v>
      </c>
      <c r="C2205" t="s">
        <v>1088</v>
      </c>
      <c r="D2205" s="12" t="s">
        <v>792</v>
      </c>
      <c r="E2205" t="s">
        <v>792</v>
      </c>
      <c r="F2205" t="str">
        <f>IF(ISERROR(VLOOKUP(Transaktionen[[#This Row],[Transaktionen]],BTT[Verwendete Transaktion (Pflichtauswahl)],1,FALSE)),"nein","ja")</f>
        <v>nein</v>
      </c>
      <c r="G2205" t="s">
        <v>4654</v>
      </c>
    </row>
    <row r="2206" spans="1:7" hidden="1">
      <c r="A2206" t="s">
        <v>2390</v>
      </c>
      <c r="B2206" t="s">
        <v>2389</v>
      </c>
      <c r="C2206" t="s">
        <v>1088</v>
      </c>
      <c r="D2206" s="12">
        <v>6072</v>
      </c>
      <c r="E2206" t="s">
        <v>4642</v>
      </c>
      <c r="F2206" t="str">
        <f>IF(ISERROR(VLOOKUP(Transaktionen[[#This Row],[Transaktionen]],BTT[Verwendete Transaktion (Pflichtauswahl)],1,FALSE)),"nein","ja")</f>
        <v>ja</v>
      </c>
      <c r="G2206" t="s">
        <v>8133</v>
      </c>
    </row>
    <row r="2207" spans="1:7" hidden="1">
      <c r="A2207" t="s">
        <v>2393</v>
      </c>
      <c r="B2207" t="s">
        <v>2392</v>
      </c>
      <c r="C2207" t="s">
        <v>1088</v>
      </c>
      <c r="D2207" s="12">
        <v>1889</v>
      </c>
      <c r="E2207" t="s">
        <v>4642</v>
      </c>
      <c r="F2207" t="str">
        <f>IF(ISERROR(VLOOKUP(Transaktionen[[#This Row],[Transaktionen]],BTT[Verwendete Transaktion (Pflichtauswahl)],1,FALSE)),"nein","ja")</f>
        <v>ja</v>
      </c>
    </row>
    <row r="2208" spans="1:7" hidden="1">
      <c r="A2208" t="s">
        <v>2396</v>
      </c>
      <c r="B2208" t="s">
        <v>2395</v>
      </c>
      <c r="C2208" t="s">
        <v>1088</v>
      </c>
      <c r="D2208" s="12">
        <v>13947</v>
      </c>
      <c r="E2208" t="s">
        <v>4642</v>
      </c>
      <c r="F2208" t="str">
        <f>IF(ISERROR(VLOOKUP(Transaktionen[[#This Row],[Transaktionen]],BTT[Verwendete Transaktion (Pflichtauswahl)],1,FALSE)),"nein","ja")</f>
        <v>ja</v>
      </c>
    </row>
    <row r="2209" spans="1:7" hidden="1">
      <c r="A2209" t="s">
        <v>8140</v>
      </c>
      <c r="B2209" t="s">
        <v>8141</v>
      </c>
      <c r="C2209" t="s">
        <v>1088</v>
      </c>
      <c r="D2209" s="12">
        <v>18</v>
      </c>
      <c r="E2209" t="s">
        <v>4642</v>
      </c>
      <c r="F2209" t="str">
        <f>IF(ISERROR(VLOOKUP(Transaktionen[[#This Row],[Transaktionen]],BTT[Verwendete Transaktion (Pflichtauswahl)],1,FALSE)),"nein","ja")</f>
        <v>nein</v>
      </c>
      <c r="G2209" t="s">
        <v>891</v>
      </c>
    </row>
    <row r="2210" spans="1:7" hidden="1">
      <c r="A2210" t="s">
        <v>8142</v>
      </c>
      <c r="B2210" t="s">
        <v>2402</v>
      </c>
      <c r="C2210" t="s">
        <v>1088</v>
      </c>
      <c r="D2210" s="12">
        <v>7168</v>
      </c>
      <c r="E2210" t="s">
        <v>4642</v>
      </c>
      <c r="F2210" t="str">
        <f>IF(ISERROR(VLOOKUP(Transaktionen[[#This Row],[Transaktionen]],BTT[Verwendete Transaktion (Pflichtauswahl)],1,FALSE)),"nein","ja")</f>
        <v>nein</v>
      </c>
      <c r="G2210" t="s">
        <v>891</v>
      </c>
    </row>
    <row r="2211" spans="1:7" hidden="1">
      <c r="A2211" t="s">
        <v>8143</v>
      </c>
      <c r="B2211" t="s">
        <v>2402</v>
      </c>
      <c r="C2211" t="s">
        <v>1088</v>
      </c>
      <c r="D2211" s="12">
        <v>1845</v>
      </c>
      <c r="E2211" t="s">
        <v>4642</v>
      </c>
      <c r="F2211" t="str">
        <f>IF(ISERROR(VLOOKUP(Transaktionen[[#This Row],[Transaktionen]],BTT[Verwendete Transaktion (Pflichtauswahl)],1,FALSE)),"nein","ja")</f>
        <v>nein</v>
      </c>
      <c r="G2211" t="s">
        <v>891</v>
      </c>
    </row>
    <row r="2212" spans="1:7" hidden="1">
      <c r="A2212" t="s">
        <v>8144</v>
      </c>
      <c r="B2212" t="s">
        <v>8145</v>
      </c>
      <c r="C2212" t="s">
        <v>2182</v>
      </c>
      <c r="D2212" s="12" t="s">
        <v>792</v>
      </c>
      <c r="E2212" t="s">
        <v>792</v>
      </c>
      <c r="F2212" t="str">
        <f>IF(ISERROR(VLOOKUP(Transaktionen[[#This Row],[Transaktionen]],BTT[Verwendete Transaktion (Pflichtauswahl)],1,FALSE)),"nein","ja")</f>
        <v>nein</v>
      </c>
      <c r="G2212" t="s">
        <v>4654</v>
      </c>
    </row>
    <row r="2213" spans="1:7" hidden="1">
      <c r="A2213" t="s">
        <v>2400</v>
      </c>
      <c r="B2213" t="s">
        <v>2399</v>
      </c>
      <c r="C2213" t="s">
        <v>1088</v>
      </c>
      <c r="D2213" s="12">
        <v>3719</v>
      </c>
      <c r="E2213" t="s">
        <v>4642</v>
      </c>
      <c r="F2213" t="str">
        <f>IF(ISERROR(VLOOKUP(Transaktionen[[#This Row],[Transaktionen]],BTT[Verwendete Transaktion (Pflichtauswahl)],1,FALSE)),"nein","ja")</f>
        <v>ja</v>
      </c>
      <c r="G2213" t="s">
        <v>891</v>
      </c>
    </row>
    <row r="2214" spans="1:7" hidden="1">
      <c r="A2214" t="s">
        <v>2403</v>
      </c>
      <c r="B2214" t="s">
        <v>2402</v>
      </c>
      <c r="C2214" t="s">
        <v>1088</v>
      </c>
      <c r="D2214" s="12">
        <v>443</v>
      </c>
      <c r="E2214" t="s">
        <v>4642</v>
      </c>
      <c r="F2214" t="str">
        <f>IF(ISERROR(VLOOKUP(Transaktionen[[#This Row],[Transaktionen]],BTT[Verwendete Transaktion (Pflichtauswahl)],1,FALSE)),"nein","ja")</f>
        <v>ja</v>
      </c>
      <c r="G2214" t="s">
        <v>891</v>
      </c>
    </row>
    <row r="2215" spans="1:7" hidden="1">
      <c r="A2215" t="s">
        <v>8146</v>
      </c>
      <c r="B2215" t="s">
        <v>8147</v>
      </c>
      <c r="C2215" t="s">
        <v>1088</v>
      </c>
      <c r="D2215" s="12">
        <v>10</v>
      </c>
      <c r="E2215" t="s">
        <v>4642</v>
      </c>
      <c r="F2215" t="str">
        <f>IF(ISERROR(VLOOKUP(Transaktionen[[#This Row],[Transaktionen]],BTT[Verwendete Transaktion (Pflichtauswahl)],1,FALSE)),"nein","ja")</f>
        <v>nein</v>
      </c>
      <c r="G2215" t="s">
        <v>891</v>
      </c>
    </row>
    <row r="2216" spans="1:7" hidden="1">
      <c r="A2216" t="s">
        <v>2406</v>
      </c>
      <c r="B2216" t="s">
        <v>2405</v>
      </c>
      <c r="C2216" t="s">
        <v>1088</v>
      </c>
      <c r="D2216" s="12">
        <v>120</v>
      </c>
      <c r="E2216" t="s">
        <v>4642</v>
      </c>
      <c r="F2216" t="str">
        <f>IF(ISERROR(VLOOKUP(Transaktionen[[#This Row],[Transaktionen]],BTT[Verwendete Transaktion (Pflichtauswahl)],1,FALSE)),"nein","ja")</f>
        <v>ja</v>
      </c>
    </row>
    <row r="2217" spans="1:7" hidden="1">
      <c r="A2217" t="s">
        <v>2410</v>
      </c>
      <c r="B2217" t="s">
        <v>2409</v>
      </c>
      <c r="C2217" t="s">
        <v>1088</v>
      </c>
      <c r="D2217" s="12">
        <v>26</v>
      </c>
      <c r="E2217" t="s">
        <v>792</v>
      </c>
      <c r="F2217" t="str">
        <f>IF(ISERROR(VLOOKUP(Transaktionen[[#This Row],[Transaktionen]],BTT[Verwendete Transaktion (Pflichtauswahl)],1,FALSE)),"nein","ja")</f>
        <v>ja</v>
      </c>
      <c r="G2217" t="s">
        <v>7906</v>
      </c>
    </row>
    <row r="2218" spans="1:7" hidden="1">
      <c r="A2218" t="s">
        <v>2414</v>
      </c>
      <c r="B2218" t="s">
        <v>2413</v>
      </c>
      <c r="C2218" t="s">
        <v>1088</v>
      </c>
      <c r="D2218" s="12">
        <v>112</v>
      </c>
      <c r="E2218" t="s">
        <v>4642</v>
      </c>
      <c r="F2218" t="str">
        <f>IF(ISERROR(VLOOKUP(Transaktionen[[#This Row],[Transaktionen]],BTT[Verwendete Transaktion (Pflichtauswahl)],1,FALSE)),"nein","ja")</f>
        <v>ja</v>
      </c>
      <c r="G2218" t="s">
        <v>7906</v>
      </c>
    </row>
    <row r="2219" spans="1:7" hidden="1">
      <c r="A2219" t="s">
        <v>2417</v>
      </c>
      <c r="B2219" t="s">
        <v>2416</v>
      </c>
      <c r="C2219" t="s">
        <v>1088</v>
      </c>
      <c r="D2219" s="12">
        <v>12</v>
      </c>
      <c r="E2219" t="s">
        <v>792</v>
      </c>
      <c r="F2219" t="str">
        <f>IF(ISERROR(VLOOKUP(Transaktionen[[#This Row],[Transaktionen]],BTT[Verwendete Transaktion (Pflichtauswahl)],1,FALSE)),"nein","ja")</f>
        <v>ja</v>
      </c>
      <c r="G2219" t="s">
        <v>7906</v>
      </c>
    </row>
    <row r="2220" spans="1:7" hidden="1">
      <c r="A2220" t="s">
        <v>2420</v>
      </c>
      <c r="B2220" t="s">
        <v>8148</v>
      </c>
      <c r="C2220" t="s">
        <v>1088</v>
      </c>
      <c r="D2220" s="12">
        <v>4033</v>
      </c>
      <c r="E2220" t="s">
        <v>4642</v>
      </c>
      <c r="F2220" t="str">
        <f>IF(ISERROR(VLOOKUP(Transaktionen[[#This Row],[Transaktionen]],BTT[Verwendete Transaktion (Pflichtauswahl)],1,FALSE)),"nein","ja")</f>
        <v>ja</v>
      </c>
      <c r="G2220" t="s">
        <v>7906</v>
      </c>
    </row>
    <row r="2221" spans="1:7" hidden="1">
      <c r="A2221" t="s">
        <v>2426</v>
      </c>
      <c r="B2221" t="s">
        <v>2425</v>
      </c>
      <c r="C2221" t="s">
        <v>1088</v>
      </c>
      <c r="D2221" s="12">
        <v>3035</v>
      </c>
      <c r="E2221" t="s">
        <v>4642</v>
      </c>
      <c r="F2221" t="str">
        <f>IF(ISERROR(VLOOKUP(Transaktionen[[#This Row],[Transaktionen]],BTT[Verwendete Transaktion (Pflichtauswahl)],1,FALSE)),"nein","ja")</f>
        <v>ja</v>
      </c>
      <c r="G2221" t="s">
        <v>7906</v>
      </c>
    </row>
    <row r="2222" spans="1:7" hidden="1">
      <c r="A2222" t="s">
        <v>2430</v>
      </c>
      <c r="B2222" t="s">
        <v>8149</v>
      </c>
      <c r="C2222" t="s">
        <v>1088</v>
      </c>
      <c r="D2222" s="12">
        <v>6</v>
      </c>
      <c r="E2222" t="s">
        <v>4642</v>
      </c>
      <c r="F2222" t="str">
        <f>IF(ISERROR(VLOOKUP(Transaktionen[[#This Row],[Transaktionen]],BTT[Verwendete Transaktion (Pflichtauswahl)],1,FALSE)),"nein","ja")</f>
        <v>ja</v>
      </c>
    </row>
    <row r="2223" spans="1:7" hidden="1">
      <c r="A2223" t="s">
        <v>8150</v>
      </c>
      <c r="B2223" t="s">
        <v>8151</v>
      </c>
      <c r="C2223" t="s">
        <v>1088</v>
      </c>
      <c r="D2223" s="12" t="s">
        <v>792</v>
      </c>
      <c r="E2223" t="s">
        <v>792</v>
      </c>
      <c r="F2223" t="str">
        <f>IF(ISERROR(VLOOKUP(Transaktionen[[#This Row],[Transaktionen]],BTT[Verwendete Transaktion (Pflichtauswahl)],1,FALSE)),"nein","ja")</f>
        <v>nein</v>
      </c>
      <c r="G2223" t="s">
        <v>4654</v>
      </c>
    </row>
    <row r="2224" spans="1:7" hidden="1">
      <c r="A2224" t="s">
        <v>8152</v>
      </c>
      <c r="B2224" t="s">
        <v>8151</v>
      </c>
      <c r="C2224" t="s">
        <v>1088</v>
      </c>
      <c r="D2224" s="12">
        <v>9</v>
      </c>
      <c r="E2224" t="s">
        <v>792</v>
      </c>
      <c r="F2224" t="str">
        <f>IF(ISERROR(VLOOKUP(Transaktionen[[#This Row],[Transaktionen]],BTT[Verwendete Transaktion (Pflichtauswahl)],1,FALSE)),"nein","ja")</f>
        <v>nein</v>
      </c>
    </row>
    <row r="2225" spans="1:7" hidden="1">
      <c r="A2225" t="s">
        <v>8153</v>
      </c>
      <c r="B2225" t="s">
        <v>8154</v>
      </c>
      <c r="C2225" t="s">
        <v>1088</v>
      </c>
      <c r="D2225" s="12" t="s">
        <v>792</v>
      </c>
      <c r="E2225" t="s">
        <v>792</v>
      </c>
      <c r="F2225" t="str">
        <f>IF(ISERROR(VLOOKUP(Transaktionen[[#This Row],[Transaktionen]],BTT[Verwendete Transaktion (Pflichtauswahl)],1,FALSE)),"nein","ja")</f>
        <v>nein</v>
      </c>
      <c r="G2225" t="s">
        <v>4654</v>
      </c>
    </row>
    <row r="2226" spans="1:7" hidden="1">
      <c r="A2226" t="s">
        <v>2433</v>
      </c>
      <c r="B2226" t="s">
        <v>2432</v>
      </c>
      <c r="C2226" t="s">
        <v>1088</v>
      </c>
      <c r="D2226" s="12">
        <v>24</v>
      </c>
      <c r="E2226" t="s">
        <v>792</v>
      </c>
      <c r="F2226" t="str">
        <f>IF(ISERROR(VLOOKUP(Transaktionen[[#This Row],[Transaktionen]],BTT[Verwendete Transaktion (Pflichtauswahl)],1,FALSE)),"nein","ja")</f>
        <v>ja</v>
      </c>
    </row>
    <row r="2227" spans="1:7" hidden="1">
      <c r="A2227" t="s">
        <v>2435</v>
      </c>
      <c r="B2227" t="s">
        <v>2409</v>
      </c>
      <c r="C2227" t="s">
        <v>1088</v>
      </c>
      <c r="D2227" s="12">
        <v>2602</v>
      </c>
      <c r="E2227" t="s">
        <v>4642</v>
      </c>
      <c r="F2227" t="str">
        <f>IF(ISERROR(VLOOKUP(Transaktionen[[#This Row],[Transaktionen]],BTT[Verwendete Transaktion (Pflichtauswahl)],1,FALSE)),"nein","ja")</f>
        <v>ja</v>
      </c>
    </row>
    <row r="2228" spans="1:7" hidden="1">
      <c r="A2228" t="s">
        <v>2438</v>
      </c>
      <c r="B2228" t="s">
        <v>2437</v>
      </c>
      <c r="C2228" t="s">
        <v>1088</v>
      </c>
      <c r="D2228" s="12">
        <v>71</v>
      </c>
      <c r="E2228" t="s">
        <v>4642</v>
      </c>
      <c r="F2228" t="str">
        <f>IF(ISERROR(VLOOKUP(Transaktionen[[#This Row],[Transaktionen]],BTT[Verwendete Transaktion (Pflichtauswahl)],1,FALSE)),"nein","ja")</f>
        <v>ja</v>
      </c>
    </row>
    <row r="2229" spans="1:7" hidden="1">
      <c r="A2229" t="s">
        <v>8155</v>
      </c>
      <c r="B2229" t="s">
        <v>8156</v>
      </c>
      <c r="C2229" t="s">
        <v>1088</v>
      </c>
      <c r="D2229" s="12" t="s">
        <v>792</v>
      </c>
      <c r="E2229" t="s">
        <v>792</v>
      </c>
      <c r="F2229" t="str">
        <f>IF(ISERROR(VLOOKUP(Transaktionen[[#This Row],[Transaktionen]],BTT[Verwendete Transaktion (Pflichtauswahl)],1,FALSE)),"nein","ja")</f>
        <v>nein</v>
      </c>
      <c r="G2229" t="s">
        <v>4654</v>
      </c>
    </row>
    <row r="2230" spans="1:7" hidden="1">
      <c r="A2230" t="s">
        <v>8157</v>
      </c>
      <c r="B2230" t="s">
        <v>8158</v>
      </c>
      <c r="C2230" t="s">
        <v>1088</v>
      </c>
      <c r="D2230" s="12" t="s">
        <v>792</v>
      </c>
      <c r="E2230" t="s">
        <v>792</v>
      </c>
      <c r="F2230" t="str">
        <f>IF(ISERROR(VLOOKUP(Transaktionen[[#This Row],[Transaktionen]],BTT[Verwendete Transaktion (Pflichtauswahl)],1,FALSE)),"nein","ja")</f>
        <v>nein</v>
      </c>
      <c r="G2230" t="s">
        <v>4654</v>
      </c>
    </row>
    <row r="2231" spans="1:7" hidden="1">
      <c r="A2231" t="s">
        <v>2441</v>
      </c>
      <c r="B2231" t="s">
        <v>2440</v>
      </c>
      <c r="C2231" t="s">
        <v>1088</v>
      </c>
      <c r="D2231" s="12">
        <v>7</v>
      </c>
      <c r="E2231" t="s">
        <v>4642</v>
      </c>
      <c r="F2231" t="str">
        <f>IF(ISERROR(VLOOKUP(Transaktionen[[#This Row],[Transaktionen]],BTT[Verwendete Transaktion (Pflichtauswahl)],1,FALSE)),"nein","ja")</f>
        <v>ja</v>
      </c>
    </row>
    <row r="2232" spans="1:7" hidden="1">
      <c r="A2232" t="s">
        <v>2445</v>
      </c>
      <c r="B2232" t="s">
        <v>8159</v>
      </c>
      <c r="C2232" t="s">
        <v>1088</v>
      </c>
      <c r="D2232" s="12">
        <v>3884</v>
      </c>
      <c r="E2232" t="s">
        <v>4642</v>
      </c>
      <c r="F2232" t="str">
        <f>IF(ISERROR(VLOOKUP(Transaktionen[[#This Row],[Transaktionen]],BTT[Verwendete Transaktion (Pflichtauswahl)],1,FALSE)),"nein","ja")</f>
        <v>ja</v>
      </c>
      <c r="G2232" t="s">
        <v>7906</v>
      </c>
    </row>
    <row r="2233" spans="1:7" hidden="1">
      <c r="A2233" t="s">
        <v>2450</v>
      </c>
      <c r="B2233" t="s">
        <v>8160</v>
      </c>
      <c r="C2233" t="s">
        <v>1088</v>
      </c>
      <c r="D2233" s="12">
        <v>21468</v>
      </c>
      <c r="E2233" t="s">
        <v>4642</v>
      </c>
      <c r="F2233" t="str">
        <f>IF(ISERROR(VLOOKUP(Transaktionen[[#This Row],[Transaktionen]],BTT[Verwendete Transaktion (Pflichtauswahl)],1,FALSE)),"nein","ja")</f>
        <v>ja</v>
      </c>
      <c r="G2233" t="s">
        <v>7906</v>
      </c>
    </row>
    <row r="2234" spans="1:7" hidden="1">
      <c r="A2234" t="s">
        <v>2452</v>
      </c>
      <c r="B2234" t="s">
        <v>8161</v>
      </c>
      <c r="C2234" t="s">
        <v>1144</v>
      </c>
      <c r="D2234" s="12">
        <v>220651</v>
      </c>
      <c r="E2234" t="s">
        <v>4642</v>
      </c>
      <c r="F2234" t="str">
        <f>IF(ISERROR(VLOOKUP(Transaktionen[[#This Row],[Transaktionen]],BTT[Verwendete Transaktion (Pflichtauswahl)],1,FALSE)),"nein","ja")</f>
        <v>ja</v>
      </c>
    </row>
    <row r="2235" spans="1:7" hidden="1">
      <c r="A2235" t="s">
        <v>2457</v>
      </c>
      <c r="B2235" t="s">
        <v>2456</v>
      </c>
      <c r="C2235" t="s">
        <v>1088</v>
      </c>
      <c r="D2235" s="12">
        <v>480</v>
      </c>
      <c r="E2235" t="s">
        <v>4642</v>
      </c>
      <c r="F2235" t="str">
        <f>IF(ISERROR(VLOOKUP(Transaktionen[[#This Row],[Transaktionen]],BTT[Verwendete Transaktion (Pflichtauswahl)],1,FALSE)),"nein","ja")</f>
        <v>ja</v>
      </c>
      <c r="G2235" t="s">
        <v>8045</v>
      </c>
    </row>
    <row r="2236" spans="1:7" hidden="1">
      <c r="A2236" t="s">
        <v>2460</v>
      </c>
      <c r="B2236" t="s">
        <v>2459</v>
      </c>
      <c r="C2236" t="s">
        <v>1088</v>
      </c>
      <c r="D2236" s="12">
        <v>135</v>
      </c>
      <c r="E2236" t="s">
        <v>4642</v>
      </c>
      <c r="F2236" t="str">
        <f>IF(ISERROR(VLOOKUP(Transaktionen[[#This Row],[Transaktionen]],BTT[Verwendete Transaktion (Pflichtauswahl)],1,FALSE)),"nein","ja")</f>
        <v>ja</v>
      </c>
      <c r="G2236" t="s">
        <v>7906</v>
      </c>
    </row>
    <row r="2237" spans="1:7" hidden="1">
      <c r="A2237" t="s">
        <v>8162</v>
      </c>
      <c r="B2237" t="s">
        <v>8163</v>
      </c>
      <c r="C2237" t="s">
        <v>1088</v>
      </c>
      <c r="D2237" s="12" t="s">
        <v>792</v>
      </c>
      <c r="E2237" t="s">
        <v>792</v>
      </c>
      <c r="F2237" t="str">
        <f>IF(ISERROR(VLOOKUP(Transaktionen[[#This Row],[Transaktionen]],BTT[Verwendete Transaktion (Pflichtauswahl)],1,FALSE)),"nein","ja")</f>
        <v>nein</v>
      </c>
      <c r="G2237" t="s">
        <v>7906</v>
      </c>
    </row>
    <row r="2238" spans="1:7" hidden="1">
      <c r="A2238" t="s">
        <v>2463</v>
      </c>
      <c r="B2238" t="s">
        <v>8164</v>
      </c>
      <c r="C2238" t="s">
        <v>1088</v>
      </c>
      <c r="D2238" s="12">
        <v>9604</v>
      </c>
      <c r="E2238" t="s">
        <v>4642</v>
      </c>
      <c r="F2238" t="str">
        <f>IF(ISERROR(VLOOKUP(Transaktionen[[#This Row],[Transaktionen]],BTT[Verwendete Transaktion (Pflichtauswahl)],1,FALSE)),"nein","ja")</f>
        <v>ja</v>
      </c>
    </row>
    <row r="2239" spans="1:7" hidden="1">
      <c r="A2239" t="s">
        <v>8165</v>
      </c>
      <c r="B2239" t="s">
        <v>8166</v>
      </c>
      <c r="C2239" t="s">
        <v>1088</v>
      </c>
      <c r="D2239" s="12" t="s">
        <v>792</v>
      </c>
      <c r="E2239" t="s">
        <v>792</v>
      </c>
      <c r="F2239" t="str">
        <f>IF(ISERROR(VLOOKUP(Transaktionen[[#This Row],[Transaktionen]],BTT[Verwendete Transaktion (Pflichtauswahl)],1,FALSE)),"nein","ja")</f>
        <v>nein</v>
      </c>
      <c r="G2239" t="s">
        <v>4654</v>
      </c>
    </row>
    <row r="2240" spans="1:7" hidden="1">
      <c r="A2240" t="s">
        <v>8167</v>
      </c>
      <c r="B2240" t="s">
        <v>8168</v>
      </c>
      <c r="C2240" t="s">
        <v>1088</v>
      </c>
      <c r="D2240" s="12">
        <v>9</v>
      </c>
      <c r="E2240" t="s">
        <v>4642</v>
      </c>
      <c r="F2240" t="str">
        <f>IF(ISERROR(VLOOKUP(Transaktionen[[#This Row],[Transaktionen]],BTT[Verwendete Transaktion (Pflichtauswahl)],1,FALSE)),"nein","ja")</f>
        <v>nein</v>
      </c>
    </row>
    <row r="2241" spans="1:7" hidden="1">
      <c r="A2241" t="s">
        <v>2466</v>
      </c>
      <c r="B2241" t="s">
        <v>5553</v>
      </c>
      <c r="C2241" t="s">
        <v>1088</v>
      </c>
      <c r="D2241" s="12">
        <v>594836</v>
      </c>
      <c r="E2241" t="s">
        <v>4642</v>
      </c>
      <c r="F2241" t="str">
        <f>IF(ISERROR(VLOOKUP(Transaktionen[[#This Row],[Transaktionen]],BTT[Verwendete Transaktion (Pflichtauswahl)],1,FALSE)),"nein","ja")</f>
        <v>ja</v>
      </c>
      <c r="G2241" t="s">
        <v>8094</v>
      </c>
    </row>
    <row r="2242" spans="1:7" hidden="1">
      <c r="A2242" t="s">
        <v>2471</v>
      </c>
      <c r="B2242" t="s">
        <v>2470</v>
      </c>
      <c r="C2242" t="s">
        <v>1088</v>
      </c>
      <c r="D2242" s="12">
        <v>2113</v>
      </c>
      <c r="E2242" t="s">
        <v>4642</v>
      </c>
      <c r="F2242" t="str">
        <f>IF(ISERROR(VLOOKUP(Transaktionen[[#This Row],[Transaktionen]],BTT[Verwendete Transaktion (Pflichtauswahl)],1,FALSE)),"nein","ja")</f>
        <v>ja</v>
      </c>
      <c r="G2242" t="s">
        <v>8094</v>
      </c>
    </row>
    <row r="2243" spans="1:7" hidden="1">
      <c r="A2243" t="s">
        <v>2474</v>
      </c>
      <c r="B2243" t="s">
        <v>2473</v>
      </c>
      <c r="C2243" t="s">
        <v>1088</v>
      </c>
      <c r="D2243" s="12">
        <v>35771</v>
      </c>
      <c r="E2243" t="s">
        <v>4642</v>
      </c>
      <c r="F2243" t="str">
        <f>IF(ISERROR(VLOOKUP(Transaktionen[[#This Row],[Transaktionen]],BTT[Verwendete Transaktion (Pflichtauswahl)],1,FALSE)),"nein","ja")</f>
        <v>ja</v>
      </c>
      <c r="G2243" t="s">
        <v>8094</v>
      </c>
    </row>
    <row r="2244" spans="1:7" hidden="1">
      <c r="A2244" t="s">
        <v>2478</v>
      </c>
      <c r="B2244" t="s">
        <v>2477</v>
      </c>
      <c r="C2244" t="s">
        <v>1088</v>
      </c>
      <c r="D2244" s="12">
        <v>17419</v>
      </c>
      <c r="E2244" t="s">
        <v>4642</v>
      </c>
      <c r="F2244" t="str">
        <f>IF(ISERROR(VLOOKUP(Transaktionen[[#This Row],[Transaktionen]],BTT[Verwendete Transaktion (Pflichtauswahl)],1,FALSE)),"nein","ja")</f>
        <v>ja</v>
      </c>
      <c r="G2244" t="s">
        <v>8094</v>
      </c>
    </row>
    <row r="2245" spans="1:7" hidden="1">
      <c r="A2245" t="s">
        <v>2482</v>
      </c>
      <c r="B2245" t="s">
        <v>2481</v>
      </c>
      <c r="C2245" t="s">
        <v>1088</v>
      </c>
      <c r="D2245" s="12">
        <v>107</v>
      </c>
      <c r="E2245" t="s">
        <v>4642</v>
      </c>
      <c r="F2245" t="str">
        <f>IF(ISERROR(VLOOKUP(Transaktionen[[#This Row],[Transaktionen]],BTT[Verwendete Transaktion (Pflichtauswahl)],1,FALSE)),"nein","ja")</f>
        <v>ja</v>
      </c>
      <c r="G2245" t="s">
        <v>8094</v>
      </c>
    </row>
    <row r="2246" spans="1:7" hidden="1">
      <c r="A2246" t="s">
        <v>8169</v>
      </c>
      <c r="B2246" t="s">
        <v>8170</v>
      </c>
      <c r="C2246" t="s">
        <v>1088</v>
      </c>
      <c r="D2246" s="12">
        <v>3</v>
      </c>
      <c r="E2246" t="s">
        <v>4642</v>
      </c>
      <c r="F2246" t="str">
        <f>IF(ISERROR(VLOOKUP(Transaktionen[[#This Row],[Transaktionen]],BTT[Verwendete Transaktion (Pflichtauswahl)],1,FALSE)),"nein","ja")</f>
        <v>nein</v>
      </c>
      <c r="G2246" t="s">
        <v>8094</v>
      </c>
    </row>
    <row r="2247" spans="1:7" hidden="1">
      <c r="A2247" t="s">
        <v>2486</v>
      </c>
      <c r="B2247" t="s">
        <v>2485</v>
      </c>
      <c r="C2247" t="s">
        <v>1088</v>
      </c>
      <c r="D2247" s="12">
        <v>106</v>
      </c>
      <c r="E2247" t="s">
        <v>4642</v>
      </c>
      <c r="F2247" t="str">
        <f>IF(ISERROR(VLOOKUP(Transaktionen[[#This Row],[Transaktionen]],BTT[Verwendete Transaktion (Pflichtauswahl)],1,FALSE)),"nein","ja")</f>
        <v>ja</v>
      </c>
      <c r="G2247" t="s">
        <v>8094</v>
      </c>
    </row>
    <row r="2248" spans="1:7" hidden="1">
      <c r="A2248" t="s">
        <v>2489</v>
      </c>
      <c r="B2248" t="s">
        <v>2488</v>
      </c>
      <c r="C2248" t="s">
        <v>1088</v>
      </c>
      <c r="D2248" s="12">
        <v>779</v>
      </c>
      <c r="E2248" t="s">
        <v>4642</v>
      </c>
      <c r="F2248" t="str">
        <f>IF(ISERROR(VLOOKUP(Transaktionen[[#This Row],[Transaktionen]],BTT[Verwendete Transaktion (Pflichtauswahl)],1,FALSE)),"nein","ja")</f>
        <v>ja</v>
      </c>
      <c r="G2248" t="s">
        <v>8094</v>
      </c>
    </row>
    <row r="2249" spans="1:7" hidden="1">
      <c r="A2249" t="s">
        <v>2492</v>
      </c>
      <c r="B2249" t="s">
        <v>2491</v>
      </c>
      <c r="C2249" t="s">
        <v>1088</v>
      </c>
      <c r="D2249" s="12">
        <v>8306</v>
      </c>
      <c r="E2249" t="s">
        <v>4642</v>
      </c>
      <c r="F2249" t="str">
        <f>IF(ISERROR(VLOOKUP(Transaktionen[[#This Row],[Transaktionen]],BTT[Verwendete Transaktion (Pflichtauswahl)],1,FALSE)),"nein","ja")</f>
        <v>ja</v>
      </c>
    </row>
    <row r="2250" spans="1:7" hidden="1">
      <c r="A2250" t="s">
        <v>8171</v>
      </c>
      <c r="B2250" t="s">
        <v>8172</v>
      </c>
      <c r="C2250" t="s">
        <v>1088</v>
      </c>
      <c r="D2250" s="12" t="s">
        <v>792</v>
      </c>
      <c r="E2250" t="s">
        <v>792</v>
      </c>
      <c r="F2250" t="str">
        <f>IF(ISERROR(VLOOKUP(Transaktionen[[#This Row],[Transaktionen]],BTT[Verwendete Transaktion (Pflichtauswahl)],1,FALSE)),"nein","ja")</f>
        <v>nein</v>
      </c>
      <c r="G2250" t="s">
        <v>7906</v>
      </c>
    </row>
    <row r="2251" spans="1:7" hidden="1">
      <c r="A2251" t="s">
        <v>8173</v>
      </c>
      <c r="B2251" t="s">
        <v>8174</v>
      </c>
      <c r="C2251" t="s">
        <v>1088</v>
      </c>
      <c r="D2251" s="12" t="s">
        <v>792</v>
      </c>
      <c r="E2251" t="s">
        <v>792</v>
      </c>
      <c r="F2251" t="str">
        <f>IF(ISERROR(VLOOKUP(Transaktionen[[#This Row],[Transaktionen]],BTT[Verwendete Transaktion (Pflichtauswahl)],1,FALSE)),"nein","ja")</f>
        <v>nein</v>
      </c>
      <c r="G2251" t="s">
        <v>7906</v>
      </c>
    </row>
    <row r="2252" spans="1:7" hidden="1">
      <c r="A2252" t="s">
        <v>8175</v>
      </c>
      <c r="B2252" t="s">
        <v>8176</v>
      </c>
      <c r="C2252" t="s">
        <v>1088</v>
      </c>
      <c r="D2252" s="12">
        <v>6</v>
      </c>
      <c r="E2252" t="s">
        <v>4642</v>
      </c>
      <c r="F2252" t="str">
        <f>IF(ISERROR(VLOOKUP(Transaktionen[[#This Row],[Transaktionen]],BTT[Verwendete Transaktion (Pflichtauswahl)],1,FALSE)),"nein","ja")</f>
        <v>nein</v>
      </c>
      <c r="G2252" t="s">
        <v>8177</v>
      </c>
    </row>
    <row r="2253" spans="1:7" hidden="1">
      <c r="A2253" t="s">
        <v>2496</v>
      </c>
      <c r="B2253" t="s">
        <v>2495</v>
      </c>
      <c r="C2253" t="s">
        <v>1088</v>
      </c>
      <c r="D2253" s="12">
        <v>755</v>
      </c>
      <c r="E2253" t="s">
        <v>4642</v>
      </c>
      <c r="F2253" t="str">
        <f>IF(ISERROR(VLOOKUP(Transaktionen[[#This Row],[Transaktionen]],BTT[Verwendete Transaktion (Pflichtauswahl)],1,FALSE)),"nein","ja")</f>
        <v>ja</v>
      </c>
      <c r="G2253" t="s">
        <v>7906</v>
      </c>
    </row>
    <row r="2254" spans="1:7" hidden="1">
      <c r="A2254" t="s">
        <v>2500</v>
      </c>
      <c r="B2254" t="s">
        <v>2499</v>
      </c>
      <c r="C2254" t="s">
        <v>1088</v>
      </c>
      <c r="D2254" s="12">
        <v>20868</v>
      </c>
      <c r="E2254" t="s">
        <v>4642</v>
      </c>
      <c r="F2254" t="str">
        <f>IF(ISERROR(VLOOKUP(Transaktionen[[#This Row],[Transaktionen]],BTT[Verwendete Transaktion (Pflichtauswahl)],1,FALSE)),"nein","ja")</f>
        <v>ja</v>
      </c>
      <c r="G2254" t="s">
        <v>7906</v>
      </c>
    </row>
    <row r="2255" spans="1:7" hidden="1">
      <c r="A2255" t="s">
        <v>2503</v>
      </c>
      <c r="B2255" t="s">
        <v>8178</v>
      </c>
      <c r="C2255" t="s">
        <v>1088</v>
      </c>
      <c r="D2255" s="12">
        <v>127290</v>
      </c>
      <c r="E2255" t="s">
        <v>4642</v>
      </c>
      <c r="F2255" t="str">
        <f>IF(ISERROR(VLOOKUP(Transaktionen[[#This Row],[Transaktionen]],BTT[Verwendete Transaktion (Pflichtauswahl)],1,FALSE)),"nein","ja")</f>
        <v>ja</v>
      </c>
      <c r="G2255" t="s">
        <v>7906</v>
      </c>
    </row>
    <row r="2256" spans="1:7" hidden="1">
      <c r="A2256" t="s">
        <v>2506</v>
      </c>
      <c r="B2256" t="s">
        <v>8179</v>
      </c>
      <c r="C2256" t="s">
        <v>1088</v>
      </c>
      <c r="D2256" s="12">
        <v>6</v>
      </c>
      <c r="E2256" t="s">
        <v>792</v>
      </c>
      <c r="F2256" t="str">
        <f>IF(ISERROR(VLOOKUP(Transaktionen[[#This Row],[Transaktionen]],BTT[Verwendete Transaktion (Pflichtauswahl)],1,FALSE)),"nein","ja")</f>
        <v>ja</v>
      </c>
      <c r="G2256" t="s">
        <v>8045</v>
      </c>
    </row>
    <row r="2257" spans="1:7" hidden="1">
      <c r="A2257" t="s">
        <v>2510</v>
      </c>
      <c r="B2257" t="s">
        <v>2509</v>
      </c>
      <c r="C2257" t="s">
        <v>1088</v>
      </c>
      <c r="D2257" s="12" t="s">
        <v>792</v>
      </c>
      <c r="E2257" t="s">
        <v>792</v>
      </c>
      <c r="F2257" t="str">
        <f>IF(ISERROR(VLOOKUP(Transaktionen[[#This Row],[Transaktionen]],BTT[Verwendete Transaktion (Pflichtauswahl)],1,FALSE)),"nein","ja")</f>
        <v>ja</v>
      </c>
      <c r="G2257" t="s">
        <v>4654</v>
      </c>
    </row>
    <row r="2258" spans="1:7" hidden="1">
      <c r="A2258" t="s">
        <v>2514</v>
      </c>
      <c r="B2258" t="s">
        <v>2513</v>
      </c>
      <c r="C2258" t="s">
        <v>1088</v>
      </c>
      <c r="D2258" s="12">
        <v>6</v>
      </c>
      <c r="E2258" t="s">
        <v>792</v>
      </c>
      <c r="F2258" t="str">
        <f>IF(ISERROR(VLOOKUP(Transaktionen[[#This Row],[Transaktionen]],BTT[Verwendete Transaktion (Pflichtauswahl)],1,FALSE)),"nein","ja")</f>
        <v>ja</v>
      </c>
    </row>
    <row r="2259" spans="1:7" hidden="1">
      <c r="A2259" t="s">
        <v>8180</v>
      </c>
      <c r="B2259" t="s">
        <v>8181</v>
      </c>
      <c r="C2259" t="s">
        <v>1088</v>
      </c>
      <c r="D2259" s="12">
        <v>135</v>
      </c>
      <c r="E2259" t="s">
        <v>792</v>
      </c>
      <c r="F2259" t="str">
        <f>IF(ISERROR(VLOOKUP(Transaktionen[[#This Row],[Transaktionen]],BTT[Verwendete Transaktion (Pflichtauswahl)],1,FALSE)),"nein","ja")</f>
        <v>nein</v>
      </c>
    </row>
    <row r="2260" spans="1:7" hidden="1">
      <c r="A2260" t="s">
        <v>8182</v>
      </c>
      <c r="B2260" t="s">
        <v>8183</v>
      </c>
      <c r="C2260" t="s">
        <v>1088</v>
      </c>
      <c r="D2260" s="12">
        <v>27</v>
      </c>
      <c r="E2260" t="s">
        <v>4642</v>
      </c>
      <c r="F2260" t="str">
        <f>IF(ISERROR(VLOOKUP(Transaktionen[[#This Row],[Transaktionen]],BTT[Verwendete Transaktion (Pflichtauswahl)],1,FALSE)),"nein","ja")</f>
        <v>nein</v>
      </c>
    </row>
    <row r="2261" spans="1:7" hidden="1">
      <c r="A2261" t="s">
        <v>2517</v>
      </c>
      <c r="B2261" t="s">
        <v>2516</v>
      </c>
      <c r="C2261" t="s">
        <v>1088</v>
      </c>
      <c r="D2261" s="12">
        <v>3962</v>
      </c>
      <c r="E2261" t="s">
        <v>4642</v>
      </c>
      <c r="F2261" t="str">
        <f>IF(ISERROR(VLOOKUP(Transaktionen[[#This Row],[Transaktionen]],BTT[Verwendete Transaktion (Pflichtauswahl)],1,FALSE)),"nein","ja")</f>
        <v>ja</v>
      </c>
      <c r="G2261" t="s">
        <v>7906</v>
      </c>
    </row>
    <row r="2262" spans="1:7" hidden="1">
      <c r="A2262" t="s">
        <v>2521</v>
      </c>
      <c r="B2262" t="s">
        <v>2520</v>
      </c>
      <c r="C2262" t="s">
        <v>1088</v>
      </c>
      <c r="D2262" s="12">
        <v>4380</v>
      </c>
      <c r="E2262" t="s">
        <v>4642</v>
      </c>
      <c r="F2262" t="str">
        <f>IF(ISERROR(VLOOKUP(Transaktionen[[#This Row],[Transaktionen]],BTT[Verwendete Transaktion (Pflichtauswahl)],1,FALSE)),"nein","ja")</f>
        <v>ja</v>
      </c>
      <c r="G2262" t="s">
        <v>7906</v>
      </c>
    </row>
    <row r="2263" spans="1:7" hidden="1">
      <c r="A2263" t="s">
        <v>2525</v>
      </c>
      <c r="B2263" t="s">
        <v>2524</v>
      </c>
      <c r="C2263" t="s">
        <v>1088</v>
      </c>
      <c r="D2263" s="12">
        <v>5378</v>
      </c>
      <c r="E2263" t="s">
        <v>4642</v>
      </c>
      <c r="F2263" t="str">
        <f>IF(ISERROR(VLOOKUP(Transaktionen[[#This Row],[Transaktionen]],BTT[Verwendete Transaktion (Pflichtauswahl)],1,FALSE)),"nein","ja")</f>
        <v>ja</v>
      </c>
      <c r="G2263" t="s">
        <v>7906</v>
      </c>
    </row>
    <row r="2264" spans="1:7" hidden="1">
      <c r="A2264" t="s">
        <v>2529</v>
      </c>
      <c r="B2264" t="s">
        <v>2528</v>
      </c>
      <c r="C2264" t="s">
        <v>1088</v>
      </c>
      <c r="D2264" s="12">
        <v>10</v>
      </c>
      <c r="E2264" t="s">
        <v>792</v>
      </c>
      <c r="F2264" t="str">
        <f>IF(ISERROR(VLOOKUP(Transaktionen[[#This Row],[Transaktionen]],BTT[Verwendete Transaktion (Pflichtauswahl)],1,FALSE)),"nein","ja")</f>
        <v>ja</v>
      </c>
      <c r="G2264" t="s">
        <v>7906</v>
      </c>
    </row>
    <row r="2265" spans="1:7" hidden="1">
      <c r="A2265" t="s">
        <v>2533</v>
      </c>
      <c r="B2265" t="s">
        <v>8184</v>
      </c>
      <c r="C2265" t="s">
        <v>1088</v>
      </c>
      <c r="D2265" s="12">
        <v>13293</v>
      </c>
      <c r="E2265" t="s">
        <v>4642</v>
      </c>
      <c r="F2265" t="str">
        <f>IF(ISERROR(VLOOKUP(Transaktionen[[#This Row],[Transaktionen]],BTT[Verwendete Transaktion (Pflichtauswahl)],1,FALSE)),"nein","ja")</f>
        <v>ja</v>
      </c>
      <c r="G2265" t="s">
        <v>7906</v>
      </c>
    </row>
    <row r="2266" spans="1:7" hidden="1">
      <c r="A2266" t="s">
        <v>2537</v>
      </c>
      <c r="B2266" t="s">
        <v>2536</v>
      </c>
      <c r="C2266" t="s">
        <v>1088</v>
      </c>
      <c r="D2266" s="12">
        <v>84</v>
      </c>
      <c r="E2266" t="s">
        <v>4642</v>
      </c>
      <c r="F2266" t="str">
        <f>IF(ISERROR(VLOOKUP(Transaktionen[[#This Row],[Transaktionen]],BTT[Verwendete Transaktion (Pflichtauswahl)],1,FALSE)),"nein","ja")</f>
        <v>ja</v>
      </c>
      <c r="G2266" t="s">
        <v>7906</v>
      </c>
    </row>
    <row r="2267" spans="1:7" hidden="1">
      <c r="A2267" t="s">
        <v>8185</v>
      </c>
      <c r="B2267" t="s">
        <v>8186</v>
      </c>
      <c r="C2267" t="s">
        <v>1088</v>
      </c>
      <c r="D2267" s="12" t="s">
        <v>792</v>
      </c>
      <c r="E2267" t="s">
        <v>792</v>
      </c>
      <c r="F2267" t="str">
        <f>IF(ISERROR(VLOOKUP(Transaktionen[[#This Row],[Transaktionen]],BTT[Verwendete Transaktion (Pflichtauswahl)],1,FALSE)),"nein","ja")</f>
        <v>nein</v>
      </c>
      <c r="G2267" t="s">
        <v>7906</v>
      </c>
    </row>
    <row r="2268" spans="1:7" hidden="1">
      <c r="A2268" t="s">
        <v>8187</v>
      </c>
      <c r="B2268" t="s">
        <v>8188</v>
      </c>
      <c r="C2268" t="s">
        <v>1088</v>
      </c>
      <c r="D2268" s="12" t="s">
        <v>792</v>
      </c>
      <c r="E2268" t="s">
        <v>792</v>
      </c>
      <c r="F2268" t="str">
        <f>IF(ISERROR(VLOOKUP(Transaktionen[[#This Row],[Transaktionen]],BTT[Verwendete Transaktion (Pflichtauswahl)],1,FALSE)),"nein","ja")</f>
        <v>nein</v>
      </c>
      <c r="G2268" t="s">
        <v>7906</v>
      </c>
    </row>
    <row r="2269" spans="1:7" hidden="1">
      <c r="A2269" t="s">
        <v>2541</v>
      </c>
      <c r="B2269" t="s">
        <v>2540</v>
      </c>
      <c r="C2269" t="s">
        <v>1088</v>
      </c>
      <c r="D2269" s="12">
        <v>622</v>
      </c>
      <c r="E2269" t="s">
        <v>4642</v>
      </c>
      <c r="F2269" t="str">
        <f>IF(ISERROR(VLOOKUP(Transaktionen[[#This Row],[Transaktionen]],BTT[Verwendete Transaktion (Pflichtauswahl)],1,FALSE)),"nein","ja")</f>
        <v>ja</v>
      </c>
      <c r="G2269" t="s">
        <v>7906</v>
      </c>
    </row>
    <row r="2270" spans="1:7" hidden="1">
      <c r="A2270" t="s">
        <v>2545</v>
      </c>
      <c r="B2270" t="s">
        <v>2544</v>
      </c>
      <c r="C2270" t="s">
        <v>1088</v>
      </c>
      <c r="D2270" s="12">
        <v>34</v>
      </c>
      <c r="E2270" t="s">
        <v>4642</v>
      </c>
      <c r="F2270" t="str">
        <f>IF(ISERROR(VLOOKUP(Transaktionen[[#This Row],[Transaktionen]],BTT[Verwendete Transaktion (Pflichtauswahl)],1,FALSE)),"nein","ja")</f>
        <v>ja</v>
      </c>
      <c r="G2270" t="s">
        <v>7906</v>
      </c>
    </row>
    <row r="2271" spans="1:7" hidden="1">
      <c r="A2271" t="s">
        <v>2549</v>
      </c>
      <c r="B2271" t="s">
        <v>2548</v>
      </c>
      <c r="C2271" t="s">
        <v>1088</v>
      </c>
      <c r="D2271" s="12">
        <v>418</v>
      </c>
      <c r="E2271" t="s">
        <v>4642</v>
      </c>
      <c r="F2271" t="str">
        <f>IF(ISERROR(VLOOKUP(Transaktionen[[#This Row],[Transaktionen]],BTT[Verwendete Transaktion (Pflichtauswahl)],1,FALSE)),"nein","ja")</f>
        <v>ja</v>
      </c>
      <c r="G2271" t="s">
        <v>7906</v>
      </c>
    </row>
    <row r="2272" spans="1:7" hidden="1">
      <c r="A2272" t="s">
        <v>2553</v>
      </c>
      <c r="B2272" t="s">
        <v>8189</v>
      </c>
      <c r="C2272" t="s">
        <v>1088</v>
      </c>
      <c r="D2272" s="12">
        <v>1191</v>
      </c>
      <c r="E2272" t="s">
        <v>4642</v>
      </c>
      <c r="F2272" t="str">
        <f>IF(ISERROR(VLOOKUP(Transaktionen[[#This Row],[Transaktionen]],BTT[Verwendete Transaktion (Pflichtauswahl)],1,FALSE)),"nein","ja")</f>
        <v>ja</v>
      </c>
      <c r="G2272" t="s">
        <v>7906</v>
      </c>
    </row>
    <row r="2273" spans="1:7" hidden="1">
      <c r="A2273" t="s">
        <v>2557</v>
      </c>
      <c r="B2273" t="s">
        <v>2556</v>
      </c>
      <c r="C2273" t="s">
        <v>1088</v>
      </c>
      <c r="D2273" s="12">
        <v>32</v>
      </c>
      <c r="E2273" t="s">
        <v>4642</v>
      </c>
      <c r="F2273" t="str">
        <f>IF(ISERROR(VLOOKUP(Transaktionen[[#This Row],[Transaktionen]],BTT[Verwendete Transaktion (Pflichtauswahl)],1,FALSE)),"nein","ja")</f>
        <v>ja</v>
      </c>
      <c r="G2273" t="s">
        <v>7906</v>
      </c>
    </row>
    <row r="2274" spans="1:7" hidden="1">
      <c r="A2274" t="s">
        <v>8190</v>
      </c>
      <c r="B2274" t="s">
        <v>8191</v>
      </c>
      <c r="C2274" t="s">
        <v>1088</v>
      </c>
      <c r="D2274" s="12" t="s">
        <v>792</v>
      </c>
      <c r="E2274" t="s">
        <v>792</v>
      </c>
      <c r="F2274" t="str">
        <f>IF(ISERROR(VLOOKUP(Transaktionen[[#This Row],[Transaktionen]],BTT[Verwendete Transaktion (Pflichtauswahl)],1,FALSE)),"nein","ja")</f>
        <v>nein</v>
      </c>
      <c r="G2274" t="s">
        <v>7906</v>
      </c>
    </row>
    <row r="2275" spans="1:7" hidden="1">
      <c r="A2275" t="s">
        <v>8192</v>
      </c>
      <c r="B2275" t="s">
        <v>8193</v>
      </c>
      <c r="C2275" t="s">
        <v>1088</v>
      </c>
      <c r="D2275" s="12" t="s">
        <v>792</v>
      </c>
      <c r="E2275" t="s">
        <v>792</v>
      </c>
      <c r="F2275" t="str">
        <f>IF(ISERROR(VLOOKUP(Transaktionen[[#This Row],[Transaktionen]],BTT[Verwendete Transaktion (Pflichtauswahl)],1,FALSE)),"nein","ja")</f>
        <v>nein</v>
      </c>
      <c r="G2275" t="s">
        <v>7906</v>
      </c>
    </row>
    <row r="2276" spans="1:7" hidden="1">
      <c r="A2276" t="s">
        <v>8194</v>
      </c>
      <c r="B2276" t="s">
        <v>8195</v>
      </c>
      <c r="C2276" t="s">
        <v>1088</v>
      </c>
      <c r="D2276" s="12" t="s">
        <v>792</v>
      </c>
      <c r="E2276" t="s">
        <v>792</v>
      </c>
      <c r="F2276" t="str">
        <f>IF(ISERROR(VLOOKUP(Transaktionen[[#This Row],[Transaktionen]],BTT[Verwendete Transaktion (Pflichtauswahl)],1,FALSE)),"nein","ja")</f>
        <v>nein</v>
      </c>
      <c r="G2276" t="s">
        <v>4654</v>
      </c>
    </row>
    <row r="2277" spans="1:7" hidden="1">
      <c r="A2277" t="s">
        <v>8196</v>
      </c>
      <c r="B2277" t="s">
        <v>8197</v>
      </c>
      <c r="C2277" t="s">
        <v>1088</v>
      </c>
      <c r="D2277" s="12">
        <v>54</v>
      </c>
      <c r="E2277" t="s">
        <v>4642</v>
      </c>
      <c r="F2277" t="str">
        <f>IF(ISERROR(VLOOKUP(Transaktionen[[#This Row],[Transaktionen]],BTT[Verwendete Transaktion (Pflichtauswahl)],1,FALSE)),"nein","ja")</f>
        <v>nein</v>
      </c>
    </row>
    <row r="2278" spans="1:7" hidden="1">
      <c r="A2278" t="s">
        <v>8198</v>
      </c>
      <c r="B2278" t="s">
        <v>8199</v>
      </c>
      <c r="C2278" t="s">
        <v>1088</v>
      </c>
      <c r="D2278" s="12">
        <v>36</v>
      </c>
      <c r="E2278" t="s">
        <v>4642</v>
      </c>
      <c r="F2278" t="str">
        <f>IF(ISERROR(VLOOKUP(Transaktionen[[#This Row],[Transaktionen]],BTT[Verwendete Transaktion (Pflichtauswahl)],1,FALSE)),"nein","ja")</f>
        <v>nein</v>
      </c>
    </row>
    <row r="2279" spans="1:7" hidden="1">
      <c r="A2279" t="s">
        <v>8200</v>
      </c>
      <c r="B2279" t="s">
        <v>8201</v>
      </c>
      <c r="C2279" t="s">
        <v>1088</v>
      </c>
      <c r="D2279" s="12">
        <v>54</v>
      </c>
      <c r="E2279" t="s">
        <v>4642</v>
      </c>
      <c r="F2279" t="str">
        <f>IF(ISERROR(VLOOKUP(Transaktionen[[#This Row],[Transaktionen]],BTT[Verwendete Transaktion (Pflichtauswahl)],1,FALSE)),"nein","ja")</f>
        <v>nein</v>
      </c>
    </row>
    <row r="2280" spans="1:7" hidden="1">
      <c r="A2280" t="s">
        <v>8202</v>
      </c>
      <c r="B2280" t="s">
        <v>8203</v>
      </c>
      <c r="C2280" t="s">
        <v>3227</v>
      </c>
      <c r="D2280" s="12">
        <v>2952</v>
      </c>
      <c r="E2280" t="s">
        <v>4642</v>
      </c>
      <c r="F2280" t="str">
        <f>IF(ISERROR(VLOOKUP(Transaktionen[[#This Row],[Transaktionen]],BTT[Verwendete Transaktion (Pflichtauswahl)],1,FALSE)),"nein","ja")</f>
        <v>nein</v>
      </c>
    </row>
    <row r="2281" spans="1:7" hidden="1">
      <c r="A2281" t="s">
        <v>8204</v>
      </c>
      <c r="B2281" t="s">
        <v>8205</v>
      </c>
      <c r="C2281" t="s">
        <v>737</v>
      </c>
      <c r="D2281" s="12">
        <v>12</v>
      </c>
      <c r="E2281" t="s">
        <v>4642</v>
      </c>
      <c r="F2281" t="str">
        <f>IF(ISERROR(VLOOKUP(Transaktionen[[#This Row],[Transaktionen]],BTT[Verwendete Transaktion (Pflichtauswahl)],1,FALSE)),"nein","ja")</f>
        <v>nein</v>
      </c>
    </row>
    <row r="2282" spans="1:7" hidden="1">
      <c r="A2282" t="s">
        <v>8206</v>
      </c>
      <c r="B2282" t="s">
        <v>8207</v>
      </c>
      <c r="C2282" t="s">
        <v>737</v>
      </c>
      <c r="D2282" s="12" t="s">
        <v>792</v>
      </c>
      <c r="E2282" t="s">
        <v>792</v>
      </c>
      <c r="F2282" t="str">
        <f>IF(ISERROR(VLOOKUP(Transaktionen[[#This Row],[Transaktionen]],BTT[Verwendete Transaktion (Pflichtauswahl)],1,FALSE)),"nein","ja")</f>
        <v>nein</v>
      </c>
      <c r="G2282" t="s">
        <v>4654</v>
      </c>
    </row>
    <row r="2283" spans="1:7" hidden="1">
      <c r="A2283" t="s">
        <v>8208</v>
      </c>
      <c r="B2283" t="s">
        <v>8209</v>
      </c>
      <c r="C2283" t="s">
        <v>1380</v>
      </c>
      <c r="D2283" s="12" t="s">
        <v>792</v>
      </c>
      <c r="E2283" t="s">
        <v>792</v>
      </c>
      <c r="F2283" t="str">
        <f>IF(ISERROR(VLOOKUP(Transaktionen[[#This Row],[Transaktionen]],BTT[Verwendete Transaktion (Pflichtauswahl)],1,FALSE)),"nein","ja")</f>
        <v>nein</v>
      </c>
      <c r="G2283" t="s">
        <v>8210</v>
      </c>
    </row>
    <row r="2284" spans="1:7" hidden="1">
      <c r="A2284" t="s">
        <v>8211</v>
      </c>
      <c r="B2284" t="s">
        <v>8212</v>
      </c>
      <c r="C2284" t="s">
        <v>737</v>
      </c>
      <c r="D2284" s="12">
        <v>654</v>
      </c>
      <c r="E2284" t="s">
        <v>4642</v>
      </c>
      <c r="F2284" t="str">
        <f>IF(ISERROR(VLOOKUP(Transaktionen[[#This Row],[Transaktionen]],BTT[Verwendete Transaktion (Pflichtauswahl)],1,FALSE)),"nein","ja")</f>
        <v>nein</v>
      </c>
    </row>
    <row r="2285" spans="1:7" hidden="1">
      <c r="A2285" t="s">
        <v>8213</v>
      </c>
      <c r="B2285" t="s">
        <v>8214</v>
      </c>
      <c r="C2285" t="s">
        <v>3227</v>
      </c>
      <c r="D2285" s="12">
        <v>5243</v>
      </c>
      <c r="E2285" t="s">
        <v>4642</v>
      </c>
      <c r="F2285" t="str">
        <f>IF(ISERROR(VLOOKUP(Transaktionen[[#This Row],[Transaktionen]],BTT[Verwendete Transaktion (Pflichtauswahl)],1,FALSE)),"nein","ja")</f>
        <v>nein</v>
      </c>
    </row>
    <row r="2286" spans="1:7" hidden="1">
      <c r="A2286" t="s">
        <v>8215</v>
      </c>
      <c r="B2286" t="s">
        <v>8216</v>
      </c>
      <c r="C2286" t="s">
        <v>1380</v>
      </c>
      <c r="D2286" s="12" t="s">
        <v>792</v>
      </c>
      <c r="E2286" t="s">
        <v>792</v>
      </c>
      <c r="F2286" t="str">
        <f>IF(ISERROR(VLOOKUP(Transaktionen[[#This Row],[Transaktionen]],BTT[Verwendete Transaktion (Pflichtauswahl)],1,FALSE)),"nein","ja")</f>
        <v>nein</v>
      </c>
      <c r="G2286" t="s">
        <v>8217</v>
      </c>
    </row>
    <row r="2287" spans="1:7" hidden="1">
      <c r="A2287" t="s">
        <v>2564</v>
      </c>
      <c r="B2287" t="s">
        <v>8218</v>
      </c>
      <c r="C2287" t="s">
        <v>1380</v>
      </c>
      <c r="D2287" s="12">
        <v>43856</v>
      </c>
      <c r="E2287" t="s">
        <v>4642</v>
      </c>
      <c r="F2287" t="str">
        <f>IF(ISERROR(VLOOKUP(Transaktionen[[#This Row],[Transaktionen]],BTT[Verwendete Transaktion (Pflichtauswahl)],1,FALSE)),"nein","ja")</f>
        <v>ja</v>
      </c>
    </row>
    <row r="2288" spans="1:7" hidden="1">
      <c r="A2288" t="s">
        <v>2569</v>
      </c>
      <c r="B2288" t="s">
        <v>5559</v>
      </c>
      <c r="C2288" t="s">
        <v>1380</v>
      </c>
      <c r="D2288" s="12">
        <v>188262</v>
      </c>
      <c r="E2288" t="s">
        <v>4642</v>
      </c>
      <c r="F2288" t="str">
        <f>IF(ISERROR(VLOOKUP(Transaktionen[[#This Row],[Transaktionen]],BTT[Verwendete Transaktion (Pflichtauswahl)],1,FALSE)),"nein","ja")</f>
        <v>ja</v>
      </c>
    </row>
    <row r="2289" spans="1:7" hidden="1">
      <c r="A2289" t="s">
        <v>2572</v>
      </c>
      <c r="B2289" t="s">
        <v>8219</v>
      </c>
      <c r="C2289" t="s">
        <v>1380</v>
      </c>
      <c r="D2289" s="12">
        <v>479376</v>
      </c>
      <c r="E2289" t="s">
        <v>4642</v>
      </c>
      <c r="F2289" t="str">
        <f>IF(ISERROR(VLOOKUP(Transaktionen[[#This Row],[Transaktionen]],BTT[Verwendete Transaktion (Pflichtauswahl)],1,FALSE)),"nein","ja")</f>
        <v>ja</v>
      </c>
    </row>
    <row r="2290" spans="1:7" hidden="1">
      <c r="A2290" t="s">
        <v>2576</v>
      </c>
      <c r="B2290" t="s">
        <v>8220</v>
      </c>
      <c r="C2290" t="s">
        <v>1380</v>
      </c>
      <c r="D2290" s="12">
        <v>66826</v>
      </c>
      <c r="E2290" t="s">
        <v>4642</v>
      </c>
      <c r="F2290" t="str">
        <f>IF(ISERROR(VLOOKUP(Transaktionen[[#This Row],[Transaktionen]],BTT[Verwendete Transaktion (Pflichtauswahl)],1,FALSE)),"nein","ja")</f>
        <v>ja</v>
      </c>
    </row>
    <row r="2291" spans="1:7" hidden="1">
      <c r="A2291" t="s">
        <v>2582</v>
      </c>
      <c r="B2291" t="s">
        <v>8221</v>
      </c>
      <c r="C2291" t="s">
        <v>1380</v>
      </c>
      <c r="D2291" s="12">
        <v>3123</v>
      </c>
      <c r="E2291" t="s">
        <v>4642</v>
      </c>
      <c r="F2291" t="str">
        <f>IF(ISERROR(VLOOKUP(Transaktionen[[#This Row],[Transaktionen]],BTT[Verwendete Transaktion (Pflichtauswahl)],1,FALSE)),"nein","ja")</f>
        <v>ja</v>
      </c>
    </row>
    <row r="2292" spans="1:7" hidden="1">
      <c r="A2292" t="s">
        <v>8222</v>
      </c>
      <c r="B2292" t="s">
        <v>8223</v>
      </c>
      <c r="C2292" t="s">
        <v>1380</v>
      </c>
      <c r="D2292" s="12">
        <v>672448</v>
      </c>
      <c r="E2292" t="s">
        <v>4642</v>
      </c>
      <c r="F2292" t="str">
        <f>IF(ISERROR(VLOOKUP(Transaktionen[[#This Row],[Transaktionen]],BTT[Verwendete Transaktion (Pflichtauswahl)],1,FALSE)),"nein","ja")</f>
        <v>nein</v>
      </c>
    </row>
    <row r="2293" spans="1:7" hidden="1">
      <c r="A2293" t="s">
        <v>8224</v>
      </c>
      <c r="B2293" t="s">
        <v>8225</v>
      </c>
      <c r="C2293" t="s">
        <v>1380</v>
      </c>
      <c r="D2293" s="12">
        <v>126734</v>
      </c>
      <c r="E2293" t="s">
        <v>4642</v>
      </c>
      <c r="F2293" t="str">
        <f>IF(ISERROR(VLOOKUP(Transaktionen[[#This Row],[Transaktionen]],BTT[Verwendete Transaktion (Pflichtauswahl)],1,FALSE)),"nein","ja")</f>
        <v>nein</v>
      </c>
    </row>
    <row r="2294" spans="1:7" hidden="1">
      <c r="A2294" t="s">
        <v>8226</v>
      </c>
      <c r="B2294" t="s">
        <v>8227</v>
      </c>
      <c r="C2294" t="s">
        <v>1380</v>
      </c>
      <c r="D2294" s="12">
        <v>228476</v>
      </c>
      <c r="E2294" t="s">
        <v>4642</v>
      </c>
      <c r="F2294" t="str">
        <f>IF(ISERROR(VLOOKUP(Transaktionen[[#This Row],[Transaktionen]],BTT[Verwendete Transaktion (Pflichtauswahl)],1,FALSE)),"nein","ja")</f>
        <v>nein</v>
      </c>
    </row>
    <row r="2295" spans="1:7" hidden="1">
      <c r="A2295" t="s">
        <v>8228</v>
      </c>
      <c r="B2295" t="s">
        <v>8229</v>
      </c>
      <c r="C2295" t="s">
        <v>1380</v>
      </c>
      <c r="D2295" s="12">
        <v>4906</v>
      </c>
      <c r="E2295" t="s">
        <v>4642</v>
      </c>
      <c r="F2295" t="str">
        <f>IF(ISERROR(VLOOKUP(Transaktionen[[#This Row],[Transaktionen]],BTT[Verwendete Transaktion (Pflichtauswahl)],1,FALSE)),"nein","ja")</f>
        <v>nein</v>
      </c>
    </row>
    <row r="2296" spans="1:7" hidden="1">
      <c r="A2296" t="s">
        <v>8230</v>
      </c>
      <c r="B2296" t="s">
        <v>8229</v>
      </c>
      <c r="C2296" t="s">
        <v>1380</v>
      </c>
      <c r="D2296" s="12">
        <v>8851</v>
      </c>
      <c r="E2296" t="s">
        <v>4642</v>
      </c>
      <c r="F2296" t="str">
        <f>IF(ISERROR(VLOOKUP(Transaktionen[[#This Row],[Transaktionen]],BTT[Verwendete Transaktion (Pflichtauswahl)],1,FALSE)),"nein","ja")</f>
        <v>nein</v>
      </c>
    </row>
    <row r="2297" spans="1:7" hidden="1">
      <c r="A2297" t="s">
        <v>2586</v>
      </c>
      <c r="B2297" t="s">
        <v>8231</v>
      </c>
      <c r="C2297" t="s">
        <v>1380</v>
      </c>
      <c r="D2297" s="12">
        <v>845</v>
      </c>
      <c r="E2297" t="s">
        <v>4642</v>
      </c>
      <c r="F2297" t="str">
        <f>IF(ISERROR(VLOOKUP(Transaktionen[[#This Row],[Transaktionen]],BTT[Verwendete Transaktion (Pflichtauswahl)],1,FALSE)),"nein","ja")</f>
        <v>ja</v>
      </c>
    </row>
    <row r="2298" spans="1:7" hidden="1">
      <c r="A2298" t="s">
        <v>2590</v>
      </c>
      <c r="B2298" t="s">
        <v>5561</v>
      </c>
      <c r="C2298" t="s">
        <v>1380</v>
      </c>
      <c r="D2298" s="12">
        <v>555368</v>
      </c>
      <c r="E2298" t="s">
        <v>4642</v>
      </c>
      <c r="F2298" t="str">
        <f>IF(ISERROR(VLOOKUP(Transaktionen[[#This Row],[Transaktionen]],BTT[Verwendete Transaktion (Pflichtauswahl)],1,FALSE)),"nein","ja")</f>
        <v>ja</v>
      </c>
    </row>
    <row r="2299" spans="1:7" hidden="1">
      <c r="A2299" t="s">
        <v>2597</v>
      </c>
      <c r="B2299" t="s">
        <v>8232</v>
      </c>
      <c r="C2299" t="s">
        <v>1380</v>
      </c>
      <c r="D2299" s="12">
        <v>153968</v>
      </c>
      <c r="E2299" t="s">
        <v>4642</v>
      </c>
      <c r="F2299" t="str">
        <f>IF(ISERROR(VLOOKUP(Transaktionen[[#This Row],[Transaktionen]],BTT[Verwendete Transaktion (Pflichtauswahl)],1,FALSE)),"nein","ja")</f>
        <v>ja</v>
      </c>
    </row>
    <row r="2300" spans="1:7" hidden="1">
      <c r="A2300" t="s">
        <v>8233</v>
      </c>
      <c r="B2300" t="s">
        <v>8234</v>
      </c>
      <c r="C2300" t="s">
        <v>1380</v>
      </c>
      <c r="D2300" s="12">
        <v>50342</v>
      </c>
      <c r="E2300" t="s">
        <v>4642</v>
      </c>
      <c r="F2300" t="str">
        <f>IF(ISERROR(VLOOKUP(Transaktionen[[#This Row],[Transaktionen]],BTT[Verwendete Transaktion (Pflichtauswahl)],1,FALSE)),"nein","ja")</f>
        <v>nein</v>
      </c>
    </row>
    <row r="2301" spans="1:7" hidden="1">
      <c r="A2301" t="s">
        <v>8235</v>
      </c>
      <c r="B2301" t="s">
        <v>8236</v>
      </c>
      <c r="C2301" t="s">
        <v>1380</v>
      </c>
      <c r="D2301" s="12">
        <v>1</v>
      </c>
      <c r="E2301" t="s">
        <v>4642</v>
      </c>
      <c r="F2301" t="str">
        <f>IF(ISERROR(VLOOKUP(Transaktionen[[#This Row],[Transaktionen]],BTT[Verwendete Transaktion (Pflichtauswahl)],1,FALSE)),"nein","ja")</f>
        <v>nein</v>
      </c>
    </row>
    <row r="2302" spans="1:7" hidden="1">
      <c r="A2302" t="s">
        <v>8237</v>
      </c>
      <c r="B2302" t="s">
        <v>5561</v>
      </c>
      <c r="C2302" t="s">
        <v>1380</v>
      </c>
      <c r="D2302" s="12">
        <v>72</v>
      </c>
      <c r="E2302" t="s">
        <v>792</v>
      </c>
      <c r="F2302" t="str">
        <f>IF(ISERROR(VLOOKUP(Transaktionen[[#This Row],[Transaktionen]],BTT[Verwendete Transaktion (Pflichtauswahl)],1,FALSE)),"nein","ja")</f>
        <v>nein</v>
      </c>
      <c r="G2302" t="s">
        <v>6222</v>
      </c>
    </row>
    <row r="2303" spans="1:7" hidden="1">
      <c r="A2303" t="s">
        <v>2603</v>
      </c>
      <c r="B2303" t="s">
        <v>5564</v>
      </c>
      <c r="C2303" t="s">
        <v>1380</v>
      </c>
      <c r="D2303" s="12">
        <v>87284</v>
      </c>
      <c r="E2303" t="s">
        <v>4642</v>
      </c>
      <c r="F2303" t="str">
        <f>IF(ISERROR(VLOOKUP(Transaktionen[[#This Row],[Transaktionen]],BTT[Verwendete Transaktion (Pflichtauswahl)],1,FALSE)),"nein","ja")</f>
        <v>ja</v>
      </c>
    </row>
    <row r="2304" spans="1:7" hidden="1">
      <c r="A2304" t="s">
        <v>2607</v>
      </c>
      <c r="B2304" t="s">
        <v>8238</v>
      </c>
      <c r="C2304" t="s">
        <v>1380</v>
      </c>
      <c r="D2304" s="12">
        <v>301</v>
      </c>
      <c r="E2304" t="s">
        <v>4642</v>
      </c>
      <c r="F2304" t="str">
        <f>IF(ISERROR(VLOOKUP(Transaktionen[[#This Row],[Transaktionen]],BTT[Verwendete Transaktion (Pflichtauswahl)],1,FALSE)),"nein","ja")</f>
        <v>ja</v>
      </c>
    </row>
    <row r="2305" spans="1:7" hidden="1">
      <c r="A2305" t="s">
        <v>8239</v>
      </c>
      <c r="B2305" t="s">
        <v>8240</v>
      </c>
      <c r="C2305" t="s">
        <v>1380</v>
      </c>
      <c r="D2305" s="12">
        <v>10</v>
      </c>
      <c r="E2305" t="s">
        <v>4642</v>
      </c>
      <c r="F2305" t="str">
        <f>IF(ISERROR(VLOOKUP(Transaktionen[[#This Row],[Transaktionen]],BTT[Verwendete Transaktion (Pflichtauswahl)],1,FALSE)),"nein","ja")</f>
        <v>nein</v>
      </c>
      <c r="G2305" t="s">
        <v>6222</v>
      </c>
    </row>
    <row r="2306" spans="1:7" hidden="1">
      <c r="A2306" t="s">
        <v>8241</v>
      </c>
      <c r="B2306" t="s">
        <v>8242</v>
      </c>
      <c r="C2306" t="s">
        <v>1380</v>
      </c>
      <c r="D2306" s="12">
        <v>7</v>
      </c>
      <c r="E2306" t="s">
        <v>792</v>
      </c>
      <c r="F2306" t="str">
        <f>IF(ISERROR(VLOOKUP(Transaktionen[[#This Row],[Transaktionen]],BTT[Verwendete Transaktion (Pflichtauswahl)],1,FALSE)),"nein","ja")</f>
        <v>nein</v>
      </c>
    </row>
    <row r="2307" spans="1:7" hidden="1">
      <c r="A2307" t="s">
        <v>8243</v>
      </c>
      <c r="B2307" t="s">
        <v>8244</v>
      </c>
      <c r="C2307" t="s">
        <v>1380</v>
      </c>
      <c r="D2307" s="12">
        <v>3298</v>
      </c>
      <c r="E2307" t="s">
        <v>4642</v>
      </c>
      <c r="F2307" t="str">
        <f>IF(ISERROR(VLOOKUP(Transaktionen[[#This Row],[Transaktionen]],BTT[Verwendete Transaktion (Pflichtauswahl)],1,FALSE)),"nein","ja")</f>
        <v>nein</v>
      </c>
    </row>
    <row r="2308" spans="1:7" hidden="1">
      <c r="A2308" t="s">
        <v>8245</v>
      </c>
      <c r="B2308" t="s">
        <v>8246</v>
      </c>
      <c r="C2308" t="s">
        <v>1380</v>
      </c>
      <c r="D2308" s="12">
        <v>12</v>
      </c>
      <c r="E2308" t="s">
        <v>4642</v>
      </c>
      <c r="F2308" t="str">
        <f>IF(ISERROR(VLOOKUP(Transaktionen[[#This Row],[Transaktionen]],BTT[Verwendete Transaktion (Pflichtauswahl)],1,FALSE)),"nein","ja")</f>
        <v>nein</v>
      </c>
    </row>
    <row r="2309" spans="1:7" hidden="1">
      <c r="A2309" t="s">
        <v>8247</v>
      </c>
      <c r="B2309" t="s">
        <v>8248</v>
      </c>
      <c r="C2309" t="s">
        <v>1380</v>
      </c>
      <c r="D2309" s="12">
        <v>4</v>
      </c>
      <c r="E2309" t="s">
        <v>4642</v>
      </c>
      <c r="F2309" t="str">
        <f>IF(ISERROR(VLOOKUP(Transaktionen[[#This Row],[Transaktionen]],BTT[Verwendete Transaktion (Pflichtauswahl)],1,FALSE)),"nein","ja")</f>
        <v>nein</v>
      </c>
    </row>
    <row r="2310" spans="1:7" hidden="1">
      <c r="A2310" t="s">
        <v>8249</v>
      </c>
      <c r="B2310" t="s">
        <v>8250</v>
      </c>
      <c r="C2310" t="s">
        <v>1380</v>
      </c>
      <c r="D2310" s="12">
        <v>12</v>
      </c>
      <c r="E2310" t="s">
        <v>4642</v>
      </c>
      <c r="F2310" t="str">
        <f>IF(ISERROR(VLOOKUP(Transaktionen[[#This Row],[Transaktionen]],BTT[Verwendete Transaktion (Pflichtauswahl)],1,FALSE)),"nein","ja")</f>
        <v>nein</v>
      </c>
    </row>
    <row r="2311" spans="1:7" hidden="1">
      <c r="A2311" t="s">
        <v>8251</v>
      </c>
      <c r="B2311" t="s">
        <v>8252</v>
      </c>
      <c r="C2311" t="s">
        <v>1380</v>
      </c>
      <c r="D2311" s="12">
        <v>152</v>
      </c>
      <c r="E2311" t="s">
        <v>4642</v>
      </c>
      <c r="F2311" t="str">
        <f>IF(ISERROR(VLOOKUP(Transaktionen[[#This Row],[Transaktionen]],BTT[Verwendete Transaktion (Pflichtauswahl)],1,FALSE)),"nein","ja")</f>
        <v>nein</v>
      </c>
    </row>
    <row r="2312" spans="1:7" hidden="1">
      <c r="A2312" t="s">
        <v>8253</v>
      </c>
      <c r="B2312" t="s">
        <v>8254</v>
      </c>
      <c r="C2312" t="s">
        <v>1380</v>
      </c>
      <c r="D2312" s="12">
        <v>2</v>
      </c>
      <c r="E2312" t="s">
        <v>4642</v>
      </c>
      <c r="F2312" t="str">
        <f>IF(ISERROR(VLOOKUP(Transaktionen[[#This Row],[Transaktionen]],BTT[Verwendete Transaktion (Pflichtauswahl)],1,FALSE)),"nein","ja")</f>
        <v>nein</v>
      </c>
    </row>
    <row r="2313" spans="1:7" hidden="1">
      <c r="A2313" t="s">
        <v>8255</v>
      </c>
      <c r="B2313" t="s">
        <v>8256</v>
      </c>
      <c r="C2313" t="s">
        <v>1380</v>
      </c>
      <c r="D2313" s="12">
        <v>4</v>
      </c>
      <c r="E2313" t="s">
        <v>4642</v>
      </c>
      <c r="F2313" t="str">
        <f>IF(ISERROR(VLOOKUP(Transaktionen[[#This Row],[Transaktionen]],BTT[Verwendete Transaktion (Pflichtauswahl)],1,FALSE)),"nein","ja")</f>
        <v>nein</v>
      </c>
    </row>
    <row r="2314" spans="1:7" hidden="1">
      <c r="A2314" t="s">
        <v>8257</v>
      </c>
      <c r="B2314" t="s">
        <v>8258</v>
      </c>
      <c r="C2314" t="s">
        <v>1380</v>
      </c>
      <c r="D2314" s="12">
        <v>10437</v>
      </c>
      <c r="E2314" t="s">
        <v>4642</v>
      </c>
      <c r="F2314" t="str">
        <f>IF(ISERROR(VLOOKUP(Transaktionen[[#This Row],[Transaktionen]],BTT[Verwendete Transaktion (Pflichtauswahl)],1,FALSE)),"nein","ja")</f>
        <v>nein</v>
      </c>
    </row>
    <row r="2315" spans="1:7" hidden="1">
      <c r="A2315" t="s">
        <v>8259</v>
      </c>
      <c r="B2315" t="s">
        <v>8260</v>
      </c>
      <c r="C2315" t="s">
        <v>1380</v>
      </c>
      <c r="D2315" s="12">
        <v>1</v>
      </c>
      <c r="E2315" t="s">
        <v>792</v>
      </c>
      <c r="F2315" t="str">
        <f>IF(ISERROR(VLOOKUP(Transaktionen[[#This Row],[Transaktionen]],BTT[Verwendete Transaktion (Pflichtauswahl)],1,FALSE)),"nein","ja")</f>
        <v>nein</v>
      </c>
      <c r="G2315" t="s">
        <v>8217</v>
      </c>
    </row>
    <row r="2316" spans="1:7" hidden="1">
      <c r="A2316" t="s">
        <v>8261</v>
      </c>
      <c r="B2316" t="s">
        <v>8262</v>
      </c>
      <c r="C2316" t="s">
        <v>1380</v>
      </c>
      <c r="D2316" s="12">
        <v>206</v>
      </c>
      <c r="E2316" t="s">
        <v>4642</v>
      </c>
      <c r="F2316" t="str">
        <f>IF(ISERROR(VLOOKUP(Transaktionen[[#This Row],[Transaktionen]],BTT[Verwendete Transaktion (Pflichtauswahl)],1,FALSE)),"nein","ja")</f>
        <v>nein</v>
      </c>
    </row>
    <row r="2317" spans="1:7" hidden="1">
      <c r="A2317" t="s">
        <v>8263</v>
      </c>
      <c r="B2317" t="s">
        <v>8264</v>
      </c>
      <c r="C2317" t="s">
        <v>1380</v>
      </c>
      <c r="D2317" s="12" t="s">
        <v>792</v>
      </c>
      <c r="E2317" t="s">
        <v>792</v>
      </c>
      <c r="F2317" t="str">
        <f>IF(ISERROR(VLOOKUP(Transaktionen[[#This Row],[Transaktionen]],BTT[Verwendete Transaktion (Pflichtauswahl)],1,FALSE)),"nein","ja")</f>
        <v>nein</v>
      </c>
      <c r="G2317" t="s">
        <v>8265</v>
      </c>
    </row>
    <row r="2318" spans="1:7" hidden="1">
      <c r="A2318" t="s">
        <v>8266</v>
      </c>
      <c r="B2318" t="s">
        <v>8267</v>
      </c>
      <c r="C2318" t="s">
        <v>1380</v>
      </c>
      <c r="D2318" s="12" t="s">
        <v>792</v>
      </c>
      <c r="E2318" t="s">
        <v>792</v>
      </c>
      <c r="F2318" t="str">
        <f>IF(ISERROR(VLOOKUP(Transaktionen[[#This Row],[Transaktionen]],BTT[Verwendete Transaktion (Pflichtauswahl)],1,FALSE)),"nein","ja")</f>
        <v>nein</v>
      </c>
      <c r="G2318" t="s">
        <v>8265</v>
      </c>
    </row>
    <row r="2319" spans="1:7" hidden="1">
      <c r="A2319" t="s">
        <v>8268</v>
      </c>
      <c r="B2319" t="s">
        <v>8269</v>
      </c>
      <c r="C2319" t="s">
        <v>1380</v>
      </c>
      <c r="D2319" s="12" t="s">
        <v>792</v>
      </c>
      <c r="E2319" t="s">
        <v>792</v>
      </c>
      <c r="F2319" t="str">
        <f>IF(ISERROR(VLOOKUP(Transaktionen[[#This Row],[Transaktionen]],BTT[Verwendete Transaktion (Pflichtauswahl)],1,FALSE)),"nein","ja")</f>
        <v>nein</v>
      </c>
      <c r="G2319" t="s">
        <v>8265</v>
      </c>
    </row>
    <row r="2320" spans="1:7" hidden="1">
      <c r="A2320" t="s">
        <v>8270</v>
      </c>
      <c r="B2320" t="s">
        <v>8271</v>
      </c>
      <c r="C2320" t="s">
        <v>1380</v>
      </c>
      <c r="D2320" s="12" t="s">
        <v>792</v>
      </c>
      <c r="E2320" t="s">
        <v>792</v>
      </c>
      <c r="F2320" t="str">
        <f>IF(ISERROR(VLOOKUP(Transaktionen[[#This Row],[Transaktionen]],BTT[Verwendete Transaktion (Pflichtauswahl)],1,FALSE)),"nein","ja")</f>
        <v>nein</v>
      </c>
      <c r="G2320" t="s">
        <v>8265</v>
      </c>
    </row>
    <row r="2321" spans="1:7" hidden="1">
      <c r="A2321" t="s">
        <v>8272</v>
      </c>
      <c r="B2321" t="s">
        <v>8273</v>
      </c>
      <c r="C2321" t="s">
        <v>1380</v>
      </c>
      <c r="D2321" s="12" t="s">
        <v>792</v>
      </c>
      <c r="E2321" t="s">
        <v>792</v>
      </c>
      <c r="F2321" t="str">
        <f>IF(ISERROR(VLOOKUP(Transaktionen[[#This Row],[Transaktionen]],BTT[Verwendete Transaktion (Pflichtauswahl)],1,FALSE)),"nein","ja")</f>
        <v>nein</v>
      </c>
      <c r="G2321" t="s">
        <v>8265</v>
      </c>
    </row>
    <row r="2322" spans="1:7" hidden="1">
      <c r="A2322" t="s">
        <v>8274</v>
      </c>
      <c r="B2322" t="s">
        <v>8275</v>
      </c>
      <c r="C2322" t="s">
        <v>1380</v>
      </c>
      <c r="D2322" s="12" t="s">
        <v>792</v>
      </c>
      <c r="E2322" t="s">
        <v>792</v>
      </c>
      <c r="F2322" t="str">
        <f>IF(ISERROR(VLOOKUP(Transaktionen[[#This Row],[Transaktionen]],BTT[Verwendete Transaktion (Pflichtauswahl)],1,FALSE)),"nein","ja")</f>
        <v>nein</v>
      </c>
      <c r="G2322" t="s">
        <v>8265</v>
      </c>
    </row>
    <row r="2323" spans="1:7" hidden="1">
      <c r="A2323" t="s">
        <v>8276</v>
      </c>
      <c r="B2323" t="s">
        <v>8277</v>
      </c>
      <c r="C2323" t="s">
        <v>1380</v>
      </c>
      <c r="D2323" s="12" t="s">
        <v>792</v>
      </c>
      <c r="E2323" t="s">
        <v>792</v>
      </c>
      <c r="F2323" t="str">
        <f>IF(ISERROR(VLOOKUP(Transaktionen[[#This Row],[Transaktionen]],BTT[Verwendete Transaktion (Pflichtauswahl)],1,FALSE)),"nein","ja")</f>
        <v>nein</v>
      </c>
      <c r="G2323" t="s">
        <v>8265</v>
      </c>
    </row>
    <row r="2324" spans="1:7" hidden="1">
      <c r="A2324" t="s">
        <v>8278</v>
      </c>
      <c r="B2324" t="s">
        <v>8279</v>
      </c>
      <c r="C2324" t="s">
        <v>1380</v>
      </c>
      <c r="D2324" s="12">
        <v>444</v>
      </c>
      <c r="E2324" t="s">
        <v>4642</v>
      </c>
      <c r="F2324" t="str">
        <f>IF(ISERROR(VLOOKUP(Transaktionen[[#This Row],[Transaktionen]],BTT[Verwendete Transaktion (Pflichtauswahl)],1,FALSE)),"nein","ja")</f>
        <v>nein</v>
      </c>
      <c r="G2324" t="s">
        <v>8265</v>
      </c>
    </row>
    <row r="2325" spans="1:7" hidden="1">
      <c r="A2325" t="s">
        <v>8280</v>
      </c>
      <c r="B2325" t="s">
        <v>8281</v>
      </c>
      <c r="C2325" t="s">
        <v>1380</v>
      </c>
      <c r="D2325" s="12">
        <v>44</v>
      </c>
      <c r="E2325" t="s">
        <v>4642</v>
      </c>
      <c r="F2325" t="str">
        <f>IF(ISERROR(VLOOKUP(Transaktionen[[#This Row],[Transaktionen]],BTT[Verwendete Transaktion (Pflichtauswahl)],1,FALSE)),"nein","ja")</f>
        <v>nein</v>
      </c>
      <c r="G2325" t="s">
        <v>8265</v>
      </c>
    </row>
    <row r="2326" spans="1:7" hidden="1">
      <c r="A2326" t="s">
        <v>8282</v>
      </c>
      <c r="B2326" t="s">
        <v>8283</v>
      </c>
      <c r="C2326" t="s">
        <v>1380</v>
      </c>
      <c r="D2326" s="12">
        <v>316</v>
      </c>
      <c r="E2326" t="s">
        <v>4642</v>
      </c>
      <c r="F2326" t="str">
        <f>IF(ISERROR(VLOOKUP(Transaktionen[[#This Row],[Transaktionen]],BTT[Verwendete Transaktion (Pflichtauswahl)],1,FALSE)),"nein","ja")</f>
        <v>nein</v>
      </c>
      <c r="G2326" t="s">
        <v>8265</v>
      </c>
    </row>
    <row r="2327" spans="1:7" hidden="1">
      <c r="A2327" t="s">
        <v>8284</v>
      </c>
      <c r="B2327" t="s">
        <v>8285</v>
      </c>
      <c r="C2327" t="s">
        <v>1380</v>
      </c>
      <c r="D2327" s="12">
        <v>176</v>
      </c>
      <c r="E2327" t="s">
        <v>4642</v>
      </c>
      <c r="F2327" t="str">
        <f>IF(ISERROR(VLOOKUP(Transaktionen[[#This Row],[Transaktionen]],BTT[Verwendete Transaktion (Pflichtauswahl)],1,FALSE)),"nein","ja")</f>
        <v>nein</v>
      </c>
      <c r="G2327" t="s">
        <v>8265</v>
      </c>
    </row>
    <row r="2328" spans="1:7" hidden="1">
      <c r="A2328" t="s">
        <v>8286</v>
      </c>
      <c r="B2328" t="s">
        <v>8287</v>
      </c>
      <c r="C2328" t="s">
        <v>1380</v>
      </c>
      <c r="D2328" s="12">
        <v>94</v>
      </c>
      <c r="E2328" t="s">
        <v>4642</v>
      </c>
      <c r="F2328" t="str">
        <f>IF(ISERROR(VLOOKUP(Transaktionen[[#This Row],[Transaktionen]],BTT[Verwendete Transaktion (Pflichtauswahl)],1,FALSE)),"nein","ja")</f>
        <v>nein</v>
      </c>
      <c r="G2328" t="s">
        <v>8265</v>
      </c>
    </row>
    <row r="2329" spans="1:7" hidden="1">
      <c r="A2329" t="s">
        <v>8288</v>
      </c>
      <c r="B2329" t="s">
        <v>8289</v>
      </c>
      <c r="C2329" t="s">
        <v>1380</v>
      </c>
      <c r="D2329" s="12" t="s">
        <v>792</v>
      </c>
      <c r="E2329" t="s">
        <v>792</v>
      </c>
      <c r="F2329" t="str">
        <f>IF(ISERROR(VLOOKUP(Transaktionen[[#This Row],[Transaktionen]],BTT[Verwendete Transaktion (Pflichtauswahl)],1,FALSE)),"nein","ja")</f>
        <v>nein</v>
      </c>
      <c r="G2329" t="s">
        <v>8265</v>
      </c>
    </row>
    <row r="2330" spans="1:7" hidden="1">
      <c r="A2330" t="s">
        <v>8290</v>
      </c>
      <c r="B2330" t="s">
        <v>8291</v>
      </c>
      <c r="C2330" t="s">
        <v>1380</v>
      </c>
      <c r="D2330" s="12" t="s">
        <v>792</v>
      </c>
      <c r="E2330" t="s">
        <v>792</v>
      </c>
      <c r="F2330" t="str">
        <f>IF(ISERROR(VLOOKUP(Transaktionen[[#This Row],[Transaktionen]],BTT[Verwendete Transaktion (Pflichtauswahl)],1,FALSE)),"nein","ja")</f>
        <v>nein</v>
      </c>
      <c r="G2330" t="s">
        <v>8265</v>
      </c>
    </row>
    <row r="2331" spans="1:7" hidden="1">
      <c r="A2331" t="s">
        <v>8292</v>
      </c>
      <c r="B2331" t="s">
        <v>8293</v>
      </c>
      <c r="C2331" t="s">
        <v>1380</v>
      </c>
      <c r="D2331" s="12" t="s">
        <v>792</v>
      </c>
      <c r="E2331" t="s">
        <v>792</v>
      </c>
      <c r="F2331" t="str">
        <f>IF(ISERROR(VLOOKUP(Transaktionen[[#This Row],[Transaktionen]],BTT[Verwendete Transaktion (Pflichtauswahl)],1,FALSE)),"nein","ja")</f>
        <v>nein</v>
      </c>
      <c r="G2331" t="s">
        <v>8265</v>
      </c>
    </row>
    <row r="2332" spans="1:7" hidden="1">
      <c r="A2332" t="s">
        <v>8294</v>
      </c>
      <c r="B2332" t="s">
        <v>8295</v>
      </c>
      <c r="C2332" t="s">
        <v>1697</v>
      </c>
      <c r="D2332" s="12">
        <v>8</v>
      </c>
      <c r="E2332" t="s">
        <v>4642</v>
      </c>
      <c r="F2332" t="str">
        <f>IF(ISERROR(VLOOKUP(Transaktionen[[#This Row],[Transaktionen]],BTT[Verwendete Transaktion (Pflichtauswahl)],1,FALSE)),"nein","ja")</f>
        <v>nein</v>
      </c>
      <c r="G2332" t="s">
        <v>8296</v>
      </c>
    </row>
    <row r="2333" spans="1:7" hidden="1">
      <c r="A2333" t="s">
        <v>8297</v>
      </c>
      <c r="B2333" t="s">
        <v>8298</v>
      </c>
      <c r="C2333" t="s">
        <v>1697</v>
      </c>
      <c r="D2333" s="12">
        <v>4</v>
      </c>
      <c r="E2333" t="s">
        <v>792</v>
      </c>
      <c r="F2333" t="str">
        <f>IF(ISERROR(VLOOKUP(Transaktionen[[#This Row],[Transaktionen]],BTT[Verwendete Transaktion (Pflichtauswahl)],1,FALSE)),"nein","ja")</f>
        <v>nein</v>
      </c>
      <c r="G2333" t="s">
        <v>8296</v>
      </c>
    </row>
    <row r="2334" spans="1:7" hidden="1">
      <c r="A2334" t="s">
        <v>8299</v>
      </c>
      <c r="B2334" t="s">
        <v>8300</v>
      </c>
      <c r="C2334" t="s">
        <v>1697</v>
      </c>
      <c r="D2334" s="12">
        <v>38</v>
      </c>
      <c r="E2334" t="s">
        <v>4642</v>
      </c>
      <c r="F2334" t="str">
        <f>IF(ISERROR(VLOOKUP(Transaktionen[[#This Row],[Transaktionen]],BTT[Verwendete Transaktion (Pflichtauswahl)],1,FALSE)),"nein","ja")</f>
        <v>nein</v>
      </c>
      <c r="G2334" t="s">
        <v>8296</v>
      </c>
    </row>
    <row r="2335" spans="1:7" hidden="1">
      <c r="A2335" t="s">
        <v>8301</v>
      </c>
      <c r="B2335" t="s">
        <v>8302</v>
      </c>
      <c r="C2335" t="s">
        <v>1697</v>
      </c>
      <c r="D2335" s="12">
        <v>55</v>
      </c>
      <c r="E2335" t="s">
        <v>4642</v>
      </c>
      <c r="F2335" t="str">
        <f>IF(ISERROR(VLOOKUP(Transaktionen[[#This Row],[Transaktionen]],BTT[Verwendete Transaktion (Pflichtauswahl)],1,FALSE)),"nein","ja")</f>
        <v>nein</v>
      </c>
      <c r="G2335" t="s">
        <v>8296</v>
      </c>
    </row>
    <row r="2336" spans="1:7" hidden="1">
      <c r="A2336" t="s">
        <v>8303</v>
      </c>
      <c r="B2336" t="s">
        <v>2429</v>
      </c>
      <c r="C2336" t="s">
        <v>1697</v>
      </c>
      <c r="D2336" s="12">
        <v>46</v>
      </c>
      <c r="E2336" t="s">
        <v>4642</v>
      </c>
      <c r="F2336" t="str">
        <f>IF(ISERROR(VLOOKUP(Transaktionen[[#This Row],[Transaktionen]],BTT[Verwendete Transaktion (Pflichtauswahl)],1,FALSE)),"nein","ja")</f>
        <v>nein</v>
      </c>
      <c r="G2336" t="s">
        <v>8296</v>
      </c>
    </row>
    <row r="2337" spans="1:7" hidden="1">
      <c r="A2337" t="s">
        <v>8304</v>
      </c>
      <c r="B2337" t="s">
        <v>8305</v>
      </c>
      <c r="C2337" t="s">
        <v>1380</v>
      </c>
      <c r="D2337" s="12" t="s">
        <v>792</v>
      </c>
      <c r="E2337" t="s">
        <v>792</v>
      </c>
      <c r="F2337" t="str">
        <f>IF(ISERROR(VLOOKUP(Transaktionen[[#This Row],[Transaktionen]],BTT[Verwendete Transaktion (Pflichtauswahl)],1,FALSE)),"nein","ja")</f>
        <v>nein</v>
      </c>
      <c r="G2337" t="s">
        <v>8265</v>
      </c>
    </row>
    <row r="2338" spans="1:7" hidden="1">
      <c r="A2338" t="s">
        <v>8306</v>
      </c>
      <c r="B2338" t="s">
        <v>8307</v>
      </c>
      <c r="C2338" t="s">
        <v>1380</v>
      </c>
      <c r="D2338" s="12" t="s">
        <v>792</v>
      </c>
      <c r="E2338" t="s">
        <v>792</v>
      </c>
      <c r="F2338" t="str">
        <f>IF(ISERROR(VLOOKUP(Transaktionen[[#This Row],[Transaktionen]],BTT[Verwendete Transaktion (Pflichtauswahl)],1,FALSE)),"nein","ja")</f>
        <v>nein</v>
      </c>
      <c r="G2338" t="s">
        <v>8265</v>
      </c>
    </row>
    <row r="2339" spans="1:7" hidden="1">
      <c r="A2339" t="s">
        <v>8308</v>
      </c>
      <c r="B2339" t="s">
        <v>8309</v>
      </c>
      <c r="C2339" t="s">
        <v>1380</v>
      </c>
      <c r="D2339" s="12">
        <v>92</v>
      </c>
      <c r="E2339" t="s">
        <v>792</v>
      </c>
      <c r="F2339" t="str">
        <f>IF(ISERROR(VLOOKUP(Transaktionen[[#This Row],[Transaktionen]],BTT[Verwendete Transaktion (Pflichtauswahl)],1,FALSE)),"nein","ja")</f>
        <v>nein</v>
      </c>
      <c r="G2339" t="s">
        <v>8265</v>
      </c>
    </row>
    <row r="2340" spans="1:7" hidden="1">
      <c r="A2340" t="s">
        <v>8310</v>
      </c>
      <c r="B2340" t="s">
        <v>8311</v>
      </c>
      <c r="C2340" t="s">
        <v>1380</v>
      </c>
      <c r="D2340" s="12">
        <v>800</v>
      </c>
      <c r="E2340" t="s">
        <v>4642</v>
      </c>
      <c r="F2340" t="str">
        <f>IF(ISERROR(VLOOKUP(Transaktionen[[#This Row],[Transaktionen]],BTT[Verwendete Transaktion (Pflichtauswahl)],1,FALSE)),"nein","ja")</f>
        <v>nein</v>
      </c>
      <c r="G2340" t="s">
        <v>8265</v>
      </c>
    </row>
    <row r="2341" spans="1:7" hidden="1">
      <c r="A2341" t="s">
        <v>8312</v>
      </c>
      <c r="B2341" t="s">
        <v>8313</v>
      </c>
      <c r="C2341" t="s">
        <v>1380</v>
      </c>
      <c r="D2341" s="12">
        <v>378</v>
      </c>
      <c r="E2341" t="s">
        <v>4642</v>
      </c>
      <c r="F2341" t="str">
        <f>IF(ISERROR(VLOOKUP(Transaktionen[[#This Row],[Transaktionen]],BTT[Verwendete Transaktion (Pflichtauswahl)],1,FALSE)),"nein","ja")</f>
        <v>nein</v>
      </c>
      <c r="G2341" t="s">
        <v>8265</v>
      </c>
    </row>
    <row r="2342" spans="1:7" hidden="1">
      <c r="A2342" t="s">
        <v>8314</v>
      </c>
      <c r="B2342" t="s">
        <v>8315</v>
      </c>
      <c r="C2342" t="s">
        <v>1380</v>
      </c>
      <c r="D2342" s="12">
        <v>141</v>
      </c>
      <c r="E2342" t="s">
        <v>4642</v>
      </c>
      <c r="F2342" t="str">
        <f>IF(ISERROR(VLOOKUP(Transaktionen[[#This Row],[Transaktionen]],BTT[Verwendete Transaktion (Pflichtauswahl)],1,FALSE)),"nein","ja")</f>
        <v>nein</v>
      </c>
      <c r="G2342" t="s">
        <v>8265</v>
      </c>
    </row>
    <row r="2343" spans="1:7" hidden="1">
      <c r="A2343" t="s">
        <v>8316</v>
      </c>
      <c r="B2343" t="s">
        <v>8317</v>
      </c>
      <c r="C2343" t="s">
        <v>6347</v>
      </c>
      <c r="D2343" s="12" t="s">
        <v>792</v>
      </c>
      <c r="E2343" t="s">
        <v>792</v>
      </c>
      <c r="F2343" t="str">
        <f>IF(ISERROR(VLOOKUP(Transaktionen[[#This Row],[Transaktionen]],BTT[Verwendete Transaktion (Pflichtauswahl)],1,FALSE)),"nein","ja")</f>
        <v>nein</v>
      </c>
      <c r="G2343" t="s">
        <v>4654</v>
      </c>
    </row>
    <row r="2344" spans="1:7" hidden="1">
      <c r="A2344" t="s">
        <v>8318</v>
      </c>
      <c r="B2344" t="s">
        <v>8319</v>
      </c>
      <c r="C2344" t="s">
        <v>1380</v>
      </c>
      <c r="D2344" s="12" t="s">
        <v>792</v>
      </c>
      <c r="E2344" t="s">
        <v>792</v>
      </c>
      <c r="F2344" t="str">
        <f>IF(ISERROR(VLOOKUP(Transaktionen[[#This Row],[Transaktionen]],BTT[Verwendete Transaktion (Pflichtauswahl)],1,FALSE)),"nein","ja")</f>
        <v>nein</v>
      </c>
      <c r="G2344" t="s">
        <v>8265</v>
      </c>
    </row>
    <row r="2345" spans="1:7" hidden="1">
      <c r="A2345" t="s">
        <v>8320</v>
      </c>
      <c r="B2345" t="s">
        <v>8321</v>
      </c>
      <c r="C2345" t="s">
        <v>1380</v>
      </c>
      <c r="D2345" s="12" t="s">
        <v>792</v>
      </c>
      <c r="E2345" t="s">
        <v>792</v>
      </c>
      <c r="F2345" t="str">
        <f>IF(ISERROR(VLOOKUP(Transaktionen[[#This Row],[Transaktionen]],BTT[Verwendete Transaktion (Pflichtauswahl)],1,FALSE)),"nein","ja")</f>
        <v>nein</v>
      </c>
      <c r="G2345" t="s">
        <v>8265</v>
      </c>
    </row>
    <row r="2346" spans="1:7" hidden="1">
      <c r="A2346" t="s">
        <v>8322</v>
      </c>
      <c r="B2346" t="s">
        <v>8323</v>
      </c>
      <c r="C2346" t="s">
        <v>1380</v>
      </c>
      <c r="D2346" s="12">
        <v>600</v>
      </c>
      <c r="E2346" t="s">
        <v>4642</v>
      </c>
      <c r="F2346" t="str">
        <f>IF(ISERROR(VLOOKUP(Transaktionen[[#This Row],[Transaktionen]],BTT[Verwendete Transaktion (Pflichtauswahl)],1,FALSE)),"nein","ja")</f>
        <v>nein</v>
      </c>
      <c r="G2346" t="s">
        <v>8265</v>
      </c>
    </row>
    <row r="2347" spans="1:7" hidden="1">
      <c r="A2347" t="s">
        <v>8324</v>
      </c>
      <c r="B2347" t="s">
        <v>8325</v>
      </c>
      <c r="C2347" t="s">
        <v>1380</v>
      </c>
      <c r="D2347" s="12" t="s">
        <v>792</v>
      </c>
      <c r="E2347" t="s">
        <v>792</v>
      </c>
      <c r="F2347" t="str">
        <f>IF(ISERROR(VLOOKUP(Transaktionen[[#This Row],[Transaktionen]],BTT[Verwendete Transaktion (Pflichtauswahl)],1,FALSE)),"nein","ja")</f>
        <v>nein</v>
      </c>
      <c r="G2347" t="s">
        <v>8265</v>
      </c>
    </row>
    <row r="2348" spans="1:7" hidden="1">
      <c r="A2348" t="s">
        <v>8326</v>
      </c>
      <c r="B2348" t="s">
        <v>8327</v>
      </c>
      <c r="C2348" t="s">
        <v>1380</v>
      </c>
      <c r="D2348" s="12" t="s">
        <v>792</v>
      </c>
      <c r="E2348" t="s">
        <v>792</v>
      </c>
      <c r="F2348" t="str">
        <f>IF(ISERROR(VLOOKUP(Transaktionen[[#This Row],[Transaktionen]],BTT[Verwendete Transaktion (Pflichtauswahl)],1,FALSE)),"nein","ja")</f>
        <v>nein</v>
      </c>
      <c r="G2348" t="s">
        <v>8265</v>
      </c>
    </row>
    <row r="2349" spans="1:7" hidden="1">
      <c r="A2349" t="s">
        <v>8328</v>
      </c>
      <c r="B2349" t="s">
        <v>8329</v>
      </c>
      <c r="C2349" t="s">
        <v>1380</v>
      </c>
      <c r="D2349" s="12" t="s">
        <v>792</v>
      </c>
      <c r="E2349" t="s">
        <v>792</v>
      </c>
      <c r="F2349" t="str">
        <f>IF(ISERROR(VLOOKUP(Transaktionen[[#This Row],[Transaktionen]],BTT[Verwendete Transaktion (Pflichtauswahl)],1,FALSE)),"nein","ja")</f>
        <v>nein</v>
      </c>
      <c r="G2349" t="s">
        <v>8265</v>
      </c>
    </row>
    <row r="2350" spans="1:7" hidden="1">
      <c r="A2350" t="s">
        <v>8330</v>
      </c>
      <c r="B2350" t="s">
        <v>8331</v>
      </c>
      <c r="C2350" t="s">
        <v>1380</v>
      </c>
      <c r="D2350" s="12">
        <v>14</v>
      </c>
      <c r="E2350" t="s">
        <v>792</v>
      </c>
      <c r="F2350" t="str">
        <f>IF(ISERROR(VLOOKUP(Transaktionen[[#This Row],[Transaktionen]],BTT[Verwendete Transaktion (Pflichtauswahl)],1,FALSE)),"nein","ja")</f>
        <v>nein</v>
      </c>
      <c r="G2350" t="s">
        <v>8265</v>
      </c>
    </row>
    <row r="2351" spans="1:7" hidden="1">
      <c r="A2351" t="s">
        <v>8332</v>
      </c>
      <c r="B2351" t="s">
        <v>8333</v>
      </c>
      <c r="C2351" t="s">
        <v>1380</v>
      </c>
      <c r="D2351" s="12">
        <v>57</v>
      </c>
      <c r="E2351" t="s">
        <v>4642</v>
      </c>
      <c r="F2351" t="str">
        <f>IF(ISERROR(VLOOKUP(Transaktionen[[#This Row],[Transaktionen]],BTT[Verwendete Transaktion (Pflichtauswahl)],1,FALSE)),"nein","ja")</f>
        <v>nein</v>
      </c>
      <c r="G2351" t="s">
        <v>8265</v>
      </c>
    </row>
    <row r="2352" spans="1:7" hidden="1">
      <c r="A2352" t="s">
        <v>8334</v>
      </c>
      <c r="B2352" t="s">
        <v>8335</v>
      </c>
      <c r="C2352" t="s">
        <v>1380</v>
      </c>
      <c r="D2352" s="12">
        <v>8</v>
      </c>
      <c r="E2352" t="s">
        <v>4642</v>
      </c>
      <c r="F2352" t="str">
        <f>IF(ISERROR(VLOOKUP(Transaktionen[[#This Row],[Transaktionen]],BTT[Verwendete Transaktion (Pflichtauswahl)],1,FALSE)),"nein","ja")</f>
        <v>nein</v>
      </c>
      <c r="G2352" t="s">
        <v>8265</v>
      </c>
    </row>
    <row r="2353" spans="1:7" hidden="1">
      <c r="A2353" t="s">
        <v>8336</v>
      </c>
      <c r="B2353" t="s">
        <v>8337</v>
      </c>
      <c r="C2353" t="s">
        <v>1380</v>
      </c>
      <c r="D2353" s="12">
        <v>1</v>
      </c>
      <c r="E2353" t="s">
        <v>4642</v>
      </c>
      <c r="F2353" t="str">
        <f>IF(ISERROR(VLOOKUP(Transaktionen[[#This Row],[Transaktionen]],BTT[Verwendete Transaktion (Pflichtauswahl)],1,FALSE)),"nein","ja")</f>
        <v>nein</v>
      </c>
      <c r="G2353" t="s">
        <v>8265</v>
      </c>
    </row>
    <row r="2354" spans="1:7" hidden="1">
      <c r="A2354" t="s">
        <v>8338</v>
      </c>
      <c r="B2354" t="s">
        <v>8339</v>
      </c>
      <c r="C2354" t="s">
        <v>1380</v>
      </c>
      <c r="D2354" s="12">
        <v>2</v>
      </c>
      <c r="E2354" t="s">
        <v>792</v>
      </c>
      <c r="F2354" t="str">
        <f>IF(ISERROR(VLOOKUP(Transaktionen[[#This Row],[Transaktionen]],BTT[Verwendete Transaktion (Pflichtauswahl)],1,FALSE)),"nein","ja")</f>
        <v>nein</v>
      </c>
      <c r="G2354" t="s">
        <v>8265</v>
      </c>
    </row>
    <row r="2355" spans="1:7" hidden="1">
      <c r="A2355" t="s">
        <v>8340</v>
      </c>
      <c r="B2355" t="s">
        <v>8341</v>
      </c>
      <c r="C2355" t="s">
        <v>1861</v>
      </c>
      <c r="D2355" s="12">
        <v>5</v>
      </c>
      <c r="E2355" t="s">
        <v>792</v>
      </c>
      <c r="F2355" t="str">
        <f>IF(ISERROR(VLOOKUP(Transaktionen[[#This Row],[Transaktionen]],BTT[Verwendete Transaktion (Pflichtauswahl)],1,FALSE)),"nein","ja")</f>
        <v>nein</v>
      </c>
      <c r="G2355" t="s">
        <v>6313</v>
      </c>
    </row>
    <row r="2356" spans="1:7" hidden="1">
      <c r="A2356" t="s">
        <v>8342</v>
      </c>
      <c r="B2356" t="s">
        <v>8343</v>
      </c>
      <c r="C2356" t="s">
        <v>1861</v>
      </c>
      <c r="D2356" s="12">
        <v>3</v>
      </c>
      <c r="E2356" t="s">
        <v>4642</v>
      </c>
      <c r="F2356" t="str">
        <f>IF(ISERROR(VLOOKUP(Transaktionen[[#This Row],[Transaktionen]],BTT[Verwendete Transaktion (Pflichtauswahl)],1,FALSE)),"nein","ja")</f>
        <v>nein</v>
      </c>
      <c r="G2356" t="s">
        <v>6313</v>
      </c>
    </row>
    <row r="2357" spans="1:7" hidden="1">
      <c r="A2357" t="s">
        <v>8344</v>
      </c>
      <c r="B2357" t="s">
        <v>8345</v>
      </c>
      <c r="C2357" t="s">
        <v>1861</v>
      </c>
      <c r="D2357" s="12">
        <v>169</v>
      </c>
      <c r="E2357" t="s">
        <v>4642</v>
      </c>
      <c r="F2357" t="str">
        <f>IF(ISERROR(VLOOKUP(Transaktionen[[#This Row],[Transaktionen]],BTT[Verwendete Transaktion (Pflichtauswahl)],1,FALSE)),"nein","ja")</f>
        <v>nein</v>
      </c>
      <c r="G2357" t="s">
        <v>6313</v>
      </c>
    </row>
    <row r="2358" spans="1:7" hidden="1">
      <c r="A2358" t="s">
        <v>8346</v>
      </c>
      <c r="B2358" t="s">
        <v>8347</v>
      </c>
      <c r="C2358" t="s">
        <v>1861</v>
      </c>
      <c r="D2358" s="12">
        <v>53</v>
      </c>
      <c r="E2358" t="s">
        <v>4642</v>
      </c>
      <c r="F2358" t="str">
        <f>IF(ISERROR(VLOOKUP(Transaktionen[[#This Row],[Transaktionen]],BTT[Verwendete Transaktion (Pflichtauswahl)],1,FALSE)),"nein","ja")</f>
        <v>nein</v>
      </c>
      <c r="G2358" t="s">
        <v>6313</v>
      </c>
    </row>
    <row r="2359" spans="1:7" hidden="1">
      <c r="A2359" t="s">
        <v>8348</v>
      </c>
      <c r="B2359" t="s">
        <v>8349</v>
      </c>
      <c r="C2359" t="s">
        <v>1861</v>
      </c>
      <c r="D2359" s="12">
        <v>32</v>
      </c>
      <c r="E2359" t="s">
        <v>4642</v>
      </c>
      <c r="F2359" t="str">
        <f>IF(ISERROR(VLOOKUP(Transaktionen[[#This Row],[Transaktionen]],BTT[Verwendete Transaktion (Pflichtauswahl)],1,FALSE)),"nein","ja")</f>
        <v>nein</v>
      </c>
      <c r="G2359" t="s">
        <v>6313</v>
      </c>
    </row>
    <row r="2360" spans="1:7" hidden="1">
      <c r="A2360" t="s">
        <v>8350</v>
      </c>
      <c r="B2360" t="s">
        <v>8351</v>
      </c>
      <c r="C2360" t="s">
        <v>1861</v>
      </c>
      <c r="D2360" s="12">
        <v>6</v>
      </c>
      <c r="E2360" t="s">
        <v>4642</v>
      </c>
      <c r="F2360" t="str">
        <f>IF(ISERROR(VLOOKUP(Transaktionen[[#This Row],[Transaktionen]],BTT[Verwendete Transaktion (Pflichtauswahl)],1,FALSE)),"nein","ja")</f>
        <v>nein</v>
      </c>
      <c r="G2360" t="s">
        <v>6313</v>
      </c>
    </row>
    <row r="2361" spans="1:7" hidden="1">
      <c r="A2361" t="s">
        <v>8352</v>
      </c>
      <c r="B2361" t="s">
        <v>8353</v>
      </c>
      <c r="C2361" t="s">
        <v>1861</v>
      </c>
      <c r="D2361" s="12">
        <v>52</v>
      </c>
      <c r="E2361" t="s">
        <v>4642</v>
      </c>
      <c r="F2361" t="str">
        <f>IF(ISERROR(VLOOKUP(Transaktionen[[#This Row],[Transaktionen]],BTT[Verwendete Transaktion (Pflichtauswahl)],1,FALSE)),"nein","ja")</f>
        <v>nein</v>
      </c>
      <c r="G2361" t="s">
        <v>6313</v>
      </c>
    </row>
    <row r="2362" spans="1:7" hidden="1">
      <c r="A2362" t="s">
        <v>8354</v>
      </c>
      <c r="B2362" t="s">
        <v>8355</v>
      </c>
      <c r="C2362" t="s">
        <v>1861</v>
      </c>
      <c r="D2362" s="12">
        <v>219</v>
      </c>
      <c r="E2362" t="s">
        <v>4642</v>
      </c>
      <c r="F2362" t="str">
        <f>IF(ISERROR(VLOOKUP(Transaktionen[[#This Row],[Transaktionen]],BTT[Verwendete Transaktion (Pflichtauswahl)],1,FALSE)),"nein","ja")</f>
        <v>nein</v>
      </c>
      <c r="G2362" t="s">
        <v>6313</v>
      </c>
    </row>
    <row r="2363" spans="1:7" hidden="1">
      <c r="A2363" t="s">
        <v>8356</v>
      </c>
      <c r="B2363" t="s">
        <v>8357</v>
      </c>
      <c r="C2363" t="s">
        <v>1861</v>
      </c>
      <c r="D2363" s="12">
        <v>3</v>
      </c>
      <c r="E2363" t="s">
        <v>792</v>
      </c>
      <c r="F2363" t="str">
        <f>IF(ISERROR(VLOOKUP(Transaktionen[[#This Row],[Transaktionen]],BTT[Verwendete Transaktion (Pflichtauswahl)],1,FALSE)),"nein","ja")</f>
        <v>nein</v>
      </c>
      <c r="G2363" t="s">
        <v>6313</v>
      </c>
    </row>
    <row r="2364" spans="1:7" hidden="1">
      <c r="A2364" t="s">
        <v>8358</v>
      </c>
      <c r="B2364" t="s">
        <v>8359</v>
      </c>
      <c r="C2364" t="s">
        <v>1861</v>
      </c>
      <c r="D2364" s="12">
        <v>185</v>
      </c>
      <c r="E2364" t="s">
        <v>4642</v>
      </c>
      <c r="F2364" t="str">
        <f>IF(ISERROR(VLOOKUP(Transaktionen[[#This Row],[Transaktionen]],BTT[Verwendete Transaktion (Pflichtauswahl)],1,FALSE)),"nein","ja")</f>
        <v>nein</v>
      </c>
      <c r="G2364" t="s">
        <v>6313</v>
      </c>
    </row>
    <row r="2365" spans="1:7" hidden="1">
      <c r="A2365" t="s">
        <v>8360</v>
      </c>
      <c r="B2365" t="s">
        <v>8361</v>
      </c>
      <c r="C2365" t="s">
        <v>1861</v>
      </c>
      <c r="D2365" s="12">
        <v>11</v>
      </c>
      <c r="E2365" t="s">
        <v>792</v>
      </c>
      <c r="F2365" t="str">
        <f>IF(ISERROR(VLOOKUP(Transaktionen[[#This Row],[Transaktionen]],BTT[Verwendete Transaktion (Pflichtauswahl)],1,FALSE)),"nein","ja")</f>
        <v>nein</v>
      </c>
      <c r="G2365" t="s">
        <v>6313</v>
      </c>
    </row>
    <row r="2366" spans="1:7" hidden="1">
      <c r="A2366" t="s">
        <v>8362</v>
      </c>
      <c r="B2366" t="s">
        <v>8363</v>
      </c>
      <c r="C2366" t="s">
        <v>1861</v>
      </c>
      <c r="D2366" s="12">
        <v>28</v>
      </c>
      <c r="E2366" t="s">
        <v>4642</v>
      </c>
      <c r="F2366" t="str">
        <f>IF(ISERROR(VLOOKUP(Transaktionen[[#This Row],[Transaktionen]],BTT[Verwendete Transaktion (Pflichtauswahl)],1,FALSE)),"nein","ja")</f>
        <v>nein</v>
      </c>
      <c r="G2366" t="s">
        <v>6313</v>
      </c>
    </row>
    <row r="2367" spans="1:7" hidden="1">
      <c r="A2367" t="s">
        <v>8364</v>
      </c>
      <c r="B2367" t="s">
        <v>8365</v>
      </c>
      <c r="C2367" t="s">
        <v>1861</v>
      </c>
      <c r="D2367" s="12">
        <v>31</v>
      </c>
      <c r="E2367" t="s">
        <v>4642</v>
      </c>
      <c r="F2367" t="str">
        <f>IF(ISERROR(VLOOKUP(Transaktionen[[#This Row],[Transaktionen]],BTT[Verwendete Transaktion (Pflichtauswahl)],1,FALSE)),"nein","ja")</f>
        <v>nein</v>
      </c>
      <c r="G2367" t="s">
        <v>6313</v>
      </c>
    </row>
    <row r="2368" spans="1:7" hidden="1">
      <c r="A2368" t="s">
        <v>8366</v>
      </c>
      <c r="B2368" t="s">
        <v>8367</v>
      </c>
      <c r="C2368" t="s">
        <v>1380</v>
      </c>
      <c r="D2368" s="12" t="s">
        <v>792</v>
      </c>
      <c r="E2368" t="s">
        <v>792</v>
      </c>
      <c r="F2368" t="str">
        <f>IF(ISERROR(VLOOKUP(Transaktionen[[#This Row],[Transaktionen]],BTT[Verwendete Transaktion (Pflichtauswahl)],1,FALSE)),"nein","ja")</f>
        <v>nein</v>
      </c>
      <c r="G2368" t="s">
        <v>8265</v>
      </c>
    </row>
    <row r="2369" spans="1:7" hidden="1">
      <c r="A2369" t="s">
        <v>8368</v>
      </c>
      <c r="B2369" t="s">
        <v>8369</v>
      </c>
      <c r="C2369" t="s">
        <v>1380</v>
      </c>
      <c r="D2369" s="12" t="s">
        <v>792</v>
      </c>
      <c r="E2369" t="s">
        <v>792</v>
      </c>
      <c r="F2369" t="str">
        <f>IF(ISERROR(VLOOKUP(Transaktionen[[#This Row],[Transaktionen]],BTT[Verwendete Transaktion (Pflichtauswahl)],1,FALSE)),"nein","ja")</f>
        <v>nein</v>
      </c>
      <c r="G2369" t="s">
        <v>8265</v>
      </c>
    </row>
    <row r="2370" spans="1:7" hidden="1">
      <c r="A2370" t="s">
        <v>8370</v>
      </c>
      <c r="B2370" t="s">
        <v>8371</v>
      </c>
      <c r="C2370" t="s">
        <v>1697</v>
      </c>
      <c r="D2370" s="12" t="s">
        <v>792</v>
      </c>
      <c r="E2370" t="s">
        <v>792</v>
      </c>
      <c r="F2370" t="str">
        <f>IF(ISERROR(VLOOKUP(Transaktionen[[#This Row],[Transaktionen]],BTT[Verwendete Transaktion (Pflichtauswahl)],1,FALSE)),"nein","ja")</f>
        <v>nein</v>
      </c>
      <c r="G2370" t="s">
        <v>8296</v>
      </c>
    </row>
    <row r="2371" spans="1:7" hidden="1">
      <c r="A2371" t="s">
        <v>8372</v>
      </c>
      <c r="B2371" t="s">
        <v>8373</v>
      </c>
      <c r="C2371" t="s">
        <v>6516</v>
      </c>
      <c r="D2371" s="12" t="s">
        <v>792</v>
      </c>
      <c r="E2371" t="s">
        <v>792</v>
      </c>
      <c r="F2371" t="str">
        <f>IF(ISERROR(VLOOKUP(Transaktionen[[#This Row],[Transaktionen]],BTT[Verwendete Transaktion (Pflichtauswahl)],1,FALSE)),"nein","ja")</f>
        <v>nein</v>
      </c>
      <c r="G2371" t="s">
        <v>8296</v>
      </c>
    </row>
    <row r="2372" spans="1:7" hidden="1">
      <c r="A2372" t="s">
        <v>8374</v>
      </c>
      <c r="B2372" t="s">
        <v>8375</v>
      </c>
      <c r="C2372" t="s">
        <v>6347</v>
      </c>
      <c r="D2372" s="12">
        <v>14</v>
      </c>
      <c r="E2372" t="s">
        <v>4642</v>
      </c>
      <c r="F2372" t="str">
        <f>IF(ISERROR(VLOOKUP(Transaktionen[[#This Row],[Transaktionen]],BTT[Verwendete Transaktion (Pflichtauswahl)],1,FALSE)),"nein","ja")</f>
        <v>nein</v>
      </c>
    </row>
    <row r="2373" spans="1:7" hidden="1">
      <c r="A2373" t="s">
        <v>8376</v>
      </c>
      <c r="B2373" t="s">
        <v>8377</v>
      </c>
      <c r="C2373" t="s">
        <v>6347</v>
      </c>
      <c r="D2373" s="12">
        <v>4</v>
      </c>
      <c r="E2373" t="s">
        <v>792</v>
      </c>
      <c r="F2373" t="str">
        <f>IF(ISERROR(VLOOKUP(Transaktionen[[#This Row],[Transaktionen]],BTT[Verwendete Transaktion (Pflichtauswahl)],1,FALSE)),"nein","ja")</f>
        <v>nein</v>
      </c>
    </row>
    <row r="2374" spans="1:7" hidden="1">
      <c r="A2374" t="s">
        <v>8378</v>
      </c>
      <c r="B2374" t="s">
        <v>8379</v>
      </c>
      <c r="C2374" t="s">
        <v>6347</v>
      </c>
      <c r="D2374" s="12">
        <v>4843</v>
      </c>
      <c r="E2374" t="s">
        <v>4642</v>
      </c>
      <c r="F2374" t="str">
        <f>IF(ISERROR(VLOOKUP(Transaktionen[[#This Row],[Transaktionen]],BTT[Verwendete Transaktion (Pflichtauswahl)],1,FALSE)),"nein","ja")</f>
        <v>nein</v>
      </c>
    </row>
    <row r="2375" spans="1:7" hidden="1">
      <c r="A2375" t="s">
        <v>8380</v>
      </c>
      <c r="B2375" t="s">
        <v>8381</v>
      </c>
      <c r="C2375" t="s">
        <v>6347</v>
      </c>
      <c r="D2375" s="12">
        <v>1948566</v>
      </c>
      <c r="E2375" t="s">
        <v>4642</v>
      </c>
      <c r="F2375" t="str">
        <f>IF(ISERROR(VLOOKUP(Transaktionen[[#This Row],[Transaktionen]],BTT[Verwendete Transaktion (Pflichtauswahl)],1,FALSE)),"nein","ja")</f>
        <v>nein</v>
      </c>
    </row>
    <row r="2376" spans="1:7" hidden="1">
      <c r="A2376" t="s">
        <v>8382</v>
      </c>
      <c r="B2376" t="s">
        <v>8383</v>
      </c>
      <c r="C2376" t="s">
        <v>6347</v>
      </c>
      <c r="D2376" s="12">
        <v>519</v>
      </c>
      <c r="E2376" t="s">
        <v>4642</v>
      </c>
      <c r="F2376" t="str">
        <f>IF(ISERROR(VLOOKUP(Transaktionen[[#This Row],[Transaktionen]],BTT[Verwendete Transaktion (Pflichtauswahl)],1,FALSE)),"nein","ja")</f>
        <v>nein</v>
      </c>
    </row>
    <row r="2377" spans="1:7" hidden="1">
      <c r="A2377" t="s">
        <v>8384</v>
      </c>
      <c r="B2377" t="s">
        <v>8385</v>
      </c>
      <c r="C2377" t="s">
        <v>6347</v>
      </c>
      <c r="D2377" s="12">
        <v>36</v>
      </c>
      <c r="E2377" t="s">
        <v>792</v>
      </c>
      <c r="F2377" t="str">
        <f>IF(ISERROR(VLOOKUP(Transaktionen[[#This Row],[Transaktionen]],BTT[Verwendete Transaktion (Pflichtauswahl)],1,FALSE)),"nein","ja")</f>
        <v>nein</v>
      </c>
    </row>
    <row r="2378" spans="1:7" hidden="1">
      <c r="A2378" t="s">
        <v>8386</v>
      </c>
      <c r="B2378" t="s">
        <v>8387</v>
      </c>
      <c r="C2378" t="s">
        <v>6347</v>
      </c>
      <c r="D2378" s="12">
        <v>78</v>
      </c>
      <c r="E2378" t="s">
        <v>792</v>
      </c>
      <c r="F2378" t="str">
        <f>IF(ISERROR(VLOOKUP(Transaktionen[[#This Row],[Transaktionen]],BTT[Verwendete Transaktion (Pflichtauswahl)],1,FALSE)),"nein","ja")</f>
        <v>nein</v>
      </c>
    </row>
    <row r="2379" spans="1:7" hidden="1">
      <c r="A2379" t="s">
        <v>8388</v>
      </c>
      <c r="B2379" t="s">
        <v>8389</v>
      </c>
      <c r="C2379" t="s">
        <v>6347</v>
      </c>
      <c r="D2379" s="12">
        <v>34</v>
      </c>
      <c r="E2379" t="s">
        <v>792</v>
      </c>
      <c r="F2379" t="str">
        <f>IF(ISERROR(VLOOKUP(Transaktionen[[#This Row],[Transaktionen]],BTT[Verwendete Transaktion (Pflichtauswahl)],1,FALSE)),"nein","ja")</f>
        <v>nein</v>
      </c>
    </row>
    <row r="2380" spans="1:7" hidden="1">
      <c r="A2380" t="s">
        <v>8390</v>
      </c>
      <c r="B2380" t="s">
        <v>8391</v>
      </c>
      <c r="C2380" t="s">
        <v>6347</v>
      </c>
      <c r="D2380" s="12">
        <v>5170</v>
      </c>
      <c r="E2380" t="s">
        <v>4642</v>
      </c>
      <c r="F2380" t="str">
        <f>IF(ISERROR(VLOOKUP(Transaktionen[[#This Row],[Transaktionen]],BTT[Verwendete Transaktion (Pflichtauswahl)],1,FALSE)),"nein","ja")</f>
        <v>nein</v>
      </c>
    </row>
    <row r="2381" spans="1:7" hidden="1">
      <c r="A2381" t="s">
        <v>8392</v>
      </c>
      <c r="B2381" t="s">
        <v>8393</v>
      </c>
      <c r="C2381" t="s">
        <v>6347</v>
      </c>
      <c r="D2381" s="12">
        <v>10664</v>
      </c>
      <c r="E2381" t="s">
        <v>4642</v>
      </c>
      <c r="F2381" t="str">
        <f>IF(ISERROR(VLOOKUP(Transaktionen[[#This Row],[Transaktionen]],BTT[Verwendete Transaktion (Pflichtauswahl)],1,FALSE)),"nein","ja")</f>
        <v>nein</v>
      </c>
    </row>
    <row r="2382" spans="1:7" hidden="1">
      <c r="A2382" t="s">
        <v>8394</v>
      </c>
      <c r="B2382" t="s">
        <v>8395</v>
      </c>
      <c r="C2382" t="s">
        <v>6347</v>
      </c>
      <c r="D2382" s="12">
        <v>921</v>
      </c>
      <c r="E2382" t="s">
        <v>4642</v>
      </c>
      <c r="F2382" t="str">
        <f>IF(ISERROR(VLOOKUP(Transaktionen[[#This Row],[Transaktionen]],BTT[Verwendete Transaktion (Pflichtauswahl)],1,FALSE)),"nein","ja")</f>
        <v>nein</v>
      </c>
    </row>
    <row r="2383" spans="1:7" hidden="1">
      <c r="A2383" t="s">
        <v>8396</v>
      </c>
      <c r="B2383" t="s">
        <v>8397</v>
      </c>
      <c r="C2383" t="s">
        <v>6347</v>
      </c>
      <c r="D2383" s="12">
        <v>34346</v>
      </c>
      <c r="E2383" t="s">
        <v>4642</v>
      </c>
      <c r="F2383" t="str">
        <f>IF(ISERROR(VLOOKUP(Transaktionen[[#This Row],[Transaktionen]],BTT[Verwendete Transaktion (Pflichtauswahl)],1,FALSE)),"nein","ja")</f>
        <v>nein</v>
      </c>
    </row>
    <row r="2384" spans="1:7" hidden="1">
      <c r="A2384" t="s">
        <v>8398</v>
      </c>
      <c r="B2384" t="s">
        <v>8399</v>
      </c>
      <c r="C2384" t="s">
        <v>6347</v>
      </c>
      <c r="D2384" s="12">
        <v>20</v>
      </c>
      <c r="E2384" t="s">
        <v>4642</v>
      </c>
      <c r="F2384" t="str">
        <f>IF(ISERROR(VLOOKUP(Transaktionen[[#This Row],[Transaktionen]],BTT[Verwendete Transaktion (Pflichtauswahl)],1,FALSE)),"nein","ja")</f>
        <v>nein</v>
      </c>
    </row>
    <row r="2385" spans="1:6" hidden="1">
      <c r="A2385" t="s">
        <v>8400</v>
      </c>
      <c r="B2385" t="s">
        <v>8401</v>
      </c>
      <c r="C2385" t="s">
        <v>6347</v>
      </c>
      <c r="D2385" s="12">
        <v>448</v>
      </c>
      <c r="E2385" t="s">
        <v>4642</v>
      </c>
      <c r="F2385" t="str">
        <f>IF(ISERROR(VLOOKUP(Transaktionen[[#This Row],[Transaktionen]],BTT[Verwendete Transaktion (Pflichtauswahl)],1,FALSE)),"nein","ja")</f>
        <v>nein</v>
      </c>
    </row>
    <row r="2386" spans="1:6" hidden="1">
      <c r="A2386" t="s">
        <v>8402</v>
      </c>
      <c r="B2386" t="s">
        <v>8403</v>
      </c>
      <c r="C2386" t="s">
        <v>6347</v>
      </c>
      <c r="D2386" s="12">
        <v>14</v>
      </c>
      <c r="E2386" t="s">
        <v>4642</v>
      </c>
      <c r="F2386" t="str">
        <f>IF(ISERROR(VLOOKUP(Transaktionen[[#This Row],[Transaktionen]],BTT[Verwendete Transaktion (Pflichtauswahl)],1,FALSE)),"nein","ja")</f>
        <v>nein</v>
      </c>
    </row>
    <row r="2387" spans="1:6" hidden="1">
      <c r="A2387" t="s">
        <v>8404</v>
      </c>
      <c r="B2387" t="s">
        <v>8405</v>
      </c>
      <c r="C2387" t="s">
        <v>6347</v>
      </c>
      <c r="D2387" s="12">
        <v>18</v>
      </c>
      <c r="E2387" t="s">
        <v>4642</v>
      </c>
      <c r="F2387" t="str">
        <f>IF(ISERROR(VLOOKUP(Transaktionen[[#This Row],[Transaktionen]],BTT[Verwendete Transaktion (Pflichtauswahl)],1,FALSE)),"nein","ja")</f>
        <v>nein</v>
      </c>
    </row>
    <row r="2388" spans="1:6" hidden="1">
      <c r="A2388" t="s">
        <v>8406</v>
      </c>
      <c r="B2388" t="s">
        <v>8407</v>
      </c>
      <c r="C2388" t="s">
        <v>6347</v>
      </c>
      <c r="D2388" s="12">
        <v>5372</v>
      </c>
      <c r="E2388" t="s">
        <v>4642</v>
      </c>
      <c r="F2388" t="str">
        <f>IF(ISERROR(VLOOKUP(Transaktionen[[#This Row],[Transaktionen]],BTT[Verwendete Transaktion (Pflichtauswahl)],1,FALSE)),"nein","ja")</f>
        <v>nein</v>
      </c>
    </row>
    <row r="2389" spans="1:6" hidden="1">
      <c r="A2389" t="s">
        <v>8408</v>
      </c>
      <c r="B2389" t="s">
        <v>8409</v>
      </c>
      <c r="C2389" t="s">
        <v>6347</v>
      </c>
      <c r="D2389" s="12">
        <v>112787</v>
      </c>
      <c r="E2389" t="s">
        <v>4642</v>
      </c>
      <c r="F2389" t="str">
        <f>IF(ISERROR(VLOOKUP(Transaktionen[[#This Row],[Transaktionen]],BTT[Verwendete Transaktion (Pflichtauswahl)],1,FALSE)),"nein","ja")</f>
        <v>nein</v>
      </c>
    </row>
    <row r="2390" spans="1:6" hidden="1">
      <c r="A2390" t="s">
        <v>8410</v>
      </c>
      <c r="B2390" t="s">
        <v>8411</v>
      </c>
      <c r="C2390" t="s">
        <v>6347</v>
      </c>
      <c r="D2390" s="12">
        <v>6</v>
      </c>
      <c r="E2390" t="s">
        <v>4642</v>
      </c>
      <c r="F2390" t="str">
        <f>IF(ISERROR(VLOOKUP(Transaktionen[[#This Row],[Transaktionen]],BTT[Verwendete Transaktion (Pflichtauswahl)],1,FALSE)),"nein","ja")</f>
        <v>nein</v>
      </c>
    </row>
    <row r="2391" spans="1:6" hidden="1">
      <c r="A2391" t="s">
        <v>8412</v>
      </c>
      <c r="B2391" t="s">
        <v>8413</v>
      </c>
      <c r="C2391" t="s">
        <v>6347</v>
      </c>
      <c r="D2391" s="12">
        <v>9</v>
      </c>
      <c r="E2391" t="s">
        <v>4642</v>
      </c>
      <c r="F2391" t="str">
        <f>IF(ISERROR(VLOOKUP(Transaktionen[[#This Row],[Transaktionen]],BTT[Verwendete Transaktion (Pflichtauswahl)],1,FALSE)),"nein","ja")</f>
        <v>nein</v>
      </c>
    </row>
    <row r="2392" spans="1:6" hidden="1">
      <c r="A2392" t="s">
        <v>8414</v>
      </c>
      <c r="B2392" t="s">
        <v>8415</v>
      </c>
      <c r="C2392" t="s">
        <v>1380</v>
      </c>
      <c r="D2392" s="12">
        <v>9364</v>
      </c>
      <c r="E2392" t="s">
        <v>4642</v>
      </c>
      <c r="F2392" t="str">
        <f>IF(ISERROR(VLOOKUP(Transaktionen[[#This Row],[Transaktionen]],BTT[Verwendete Transaktion (Pflichtauswahl)],1,FALSE)),"nein","ja")</f>
        <v>nein</v>
      </c>
    </row>
    <row r="2393" spans="1:6" hidden="1">
      <c r="A2393" t="s">
        <v>8416</v>
      </c>
      <c r="B2393" t="s">
        <v>8417</v>
      </c>
      <c r="C2393" t="s">
        <v>1380</v>
      </c>
      <c r="D2393" s="12">
        <v>1646</v>
      </c>
      <c r="E2393" t="s">
        <v>4642</v>
      </c>
      <c r="F2393" t="str">
        <f>IF(ISERROR(VLOOKUP(Transaktionen[[#This Row],[Transaktionen]],BTT[Verwendete Transaktion (Pflichtauswahl)],1,FALSE)),"nein","ja")</f>
        <v>nein</v>
      </c>
    </row>
    <row r="2394" spans="1:6" hidden="1">
      <c r="A2394" t="s">
        <v>8418</v>
      </c>
      <c r="B2394" t="s">
        <v>8419</v>
      </c>
      <c r="C2394" t="s">
        <v>1380</v>
      </c>
      <c r="D2394" s="12">
        <v>33</v>
      </c>
      <c r="E2394" t="s">
        <v>4642</v>
      </c>
      <c r="F2394" t="str">
        <f>IF(ISERROR(VLOOKUP(Transaktionen[[#This Row],[Transaktionen]],BTT[Verwendete Transaktion (Pflichtauswahl)],1,FALSE)),"nein","ja")</f>
        <v>nein</v>
      </c>
    </row>
    <row r="2395" spans="1:6" hidden="1">
      <c r="A2395" t="s">
        <v>8420</v>
      </c>
      <c r="B2395" t="s">
        <v>8421</v>
      </c>
      <c r="C2395" t="s">
        <v>1380</v>
      </c>
      <c r="D2395" s="12">
        <v>226</v>
      </c>
      <c r="E2395" t="s">
        <v>4642</v>
      </c>
      <c r="F2395" t="str">
        <f>IF(ISERROR(VLOOKUP(Transaktionen[[#This Row],[Transaktionen]],BTT[Verwendete Transaktion (Pflichtauswahl)],1,FALSE)),"nein","ja")</f>
        <v>nein</v>
      </c>
    </row>
    <row r="2396" spans="1:6" hidden="1">
      <c r="A2396" t="s">
        <v>8422</v>
      </c>
      <c r="B2396" t="s">
        <v>8423</v>
      </c>
      <c r="C2396" t="s">
        <v>1380</v>
      </c>
      <c r="D2396" s="12">
        <v>10</v>
      </c>
      <c r="E2396" t="s">
        <v>4642</v>
      </c>
      <c r="F2396" t="str">
        <f>IF(ISERROR(VLOOKUP(Transaktionen[[#This Row],[Transaktionen]],BTT[Verwendete Transaktion (Pflichtauswahl)],1,FALSE)),"nein","ja")</f>
        <v>nein</v>
      </c>
    </row>
    <row r="2397" spans="1:6" hidden="1">
      <c r="A2397" t="s">
        <v>8424</v>
      </c>
      <c r="B2397" t="s">
        <v>8425</v>
      </c>
      <c r="C2397" t="s">
        <v>1380</v>
      </c>
      <c r="D2397" s="12">
        <v>405</v>
      </c>
      <c r="E2397" t="s">
        <v>4642</v>
      </c>
      <c r="F2397" t="str">
        <f>IF(ISERROR(VLOOKUP(Transaktionen[[#This Row],[Transaktionen]],BTT[Verwendete Transaktion (Pflichtauswahl)],1,FALSE)),"nein","ja")</f>
        <v>nein</v>
      </c>
    </row>
    <row r="2398" spans="1:6" hidden="1">
      <c r="A2398" t="s">
        <v>8426</v>
      </c>
      <c r="B2398" t="s">
        <v>8427</v>
      </c>
      <c r="C2398" t="s">
        <v>1380</v>
      </c>
      <c r="D2398" s="12">
        <v>80</v>
      </c>
      <c r="E2398" t="s">
        <v>4642</v>
      </c>
      <c r="F2398" t="str">
        <f>IF(ISERROR(VLOOKUP(Transaktionen[[#This Row],[Transaktionen]],BTT[Verwendete Transaktion (Pflichtauswahl)],1,FALSE)),"nein","ja")</f>
        <v>nein</v>
      </c>
    </row>
    <row r="2399" spans="1:6" hidden="1">
      <c r="A2399" t="s">
        <v>8428</v>
      </c>
      <c r="B2399" t="s">
        <v>8429</v>
      </c>
      <c r="C2399" t="s">
        <v>1380</v>
      </c>
      <c r="D2399" s="12">
        <v>882</v>
      </c>
      <c r="E2399" t="s">
        <v>4642</v>
      </c>
      <c r="F2399" t="str">
        <f>IF(ISERROR(VLOOKUP(Transaktionen[[#This Row],[Transaktionen]],BTT[Verwendete Transaktion (Pflichtauswahl)],1,FALSE)),"nein","ja")</f>
        <v>nein</v>
      </c>
    </row>
    <row r="2400" spans="1:6" hidden="1">
      <c r="A2400" t="s">
        <v>8430</v>
      </c>
      <c r="B2400" t="s">
        <v>8431</v>
      </c>
      <c r="C2400" t="s">
        <v>1380</v>
      </c>
      <c r="D2400" s="12">
        <v>272</v>
      </c>
      <c r="E2400" t="s">
        <v>4642</v>
      </c>
      <c r="F2400" t="str">
        <f>IF(ISERROR(VLOOKUP(Transaktionen[[#This Row],[Transaktionen]],BTT[Verwendete Transaktion (Pflichtauswahl)],1,FALSE)),"nein","ja")</f>
        <v>nein</v>
      </c>
    </row>
    <row r="2401" spans="1:7" hidden="1">
      <c r="A2401" t="s">
        <v>8432</v>
      </c>
      <c r="B2401" t="s">
        <v>8433</v>
      </c>
      <c r="C2401" t="s">
        <v>1380</v>
      </c>
      <c r="D2401" s="12">
        <v>99</v>
      </c>
      <c r="E2401" t="s">
        <v>4642</v>
      </c>
      <c r="F2401" t="str">
        <f>IF(ISERROR(VLOOKUP(Transaktionen[[#This Row],[Transaktionen]],BTT[Verwendete Transaktion (Pflichtauswahl)],1,FALSE)),"nein","ja")</f>
        <v>nein</v>
      </c>
    </row>
    <row r="2402" spans="1:7" hidden="1">
      <c r="A2402" t="s">
        <v>8434</v>
      </c>
      <c r="B2402" t="s">
        <v>8435</v>
      </c>
      <c r="C2402" t="s">
        <v>1380</v>
      </c>
      <c r="D2402" s="12" t="s">
        <v>792</v>
      </c>
      <c r="E2402" t="s">
        <v>792</v>
      </c>
      <c r="F2402" t="str">
        <f>IF(ISERROR(VLOOKUP(Transaktionen[[#This Row],[Transaktionen]],BTT[Verwendete Transaktion (Pflichtauswahl)],1,FALSE)),"nein","ja")</f>
        <v>nein</v>
      </c>
      <c r="G2402" t="s">
        <v>6222</v>
      </c>
    </row>
    <row r="2403" spans="1:7" hidden="1">
      <c r="A2403" t="s">
        <v>8436</v>
      </c>
      <c r="B2403" t="s">
        <v>8437</v>
      </c>
      <c r="C2403" t="s">
        <v>1380</v>
      </c>
      <c r="D2403" s="12">
        <v>33</v>
      </c>
      <c r="E2403" t="s">
        <v>4642</v>
      </c>
      <c r="F2403" t="str">
        <f>IF(ISERROR(VLOOKUP(Transaktionen[[#This Row],[Transaktionen]],BTT[Verwendete Transaktion (Pflichtauswahl)],1,FALSE)),"nein","ja")</f>
        <v>nein</v>
      </c>
    </row>
    <row r="2404" spans="1:7" hidden="1">
      <c r="A2404" t="s">
        <v>8438</v>
      </c>
      <c r="B2404" t="s">
        <v>8439</v>
      </c>
      <c r="C2404" t="s">
        <v>1380</v>
      </c>
      <c r="D2404" s="12">
        <v>1050</v>
      </c>
      <c r="E2404" t="s">
        <v>4642</v>
      </c>
      <c r="F2404" t="str">
        <f>IF(ISERROR(VLOOKUP(Transaktionen[[#This Row],[Transaktionen]],BTT[Verwendete Transaktion (Pflichtauswahl)],1,FALSE)),"nein","ja")</f>
        <v>nein</v>
      </c>
    </row>
    <row r="2405" spans="1:7" hidden="1">
      <c r="A2405" t="s">
        <v>8440</v>
      </c>
      <c r="B2405" t="s">
        <v>8441</v>
      </c>
      <c r="C2405" t="s">
        <v>1380</v>
      </c>
      <c r="D2405" s="12">
        <v>18</v>
      </c>
      <c r="E2405" t="s">
        <v>4642</v>
      </c>
      <c r="F2405" t="str">
        <f>IF(ISERROR(VLOOKUP(Transaktionen[[#This Row],[Transaktionen]],BTT[Verwendete Transaktion (Pflichtauswahl)],1,FALSE)),"nein","ja")</f>
        <v>nein</v>
      </c>
      <c r="G2405" t="s">
        <v>6222</v>
      </c>
    </row>
    <row r="2406" spans="1:7" hidden="1">
      <c r="A2406" t="s">
        <v>8442</v>
      </c>
      <c r="B2406" t="s">
        <v>8443</v>
      </c>
      <c r="C2406" t="s">
        <v>1380</v>
      </c>
      <c r="D2406" s="12">
        <v>8</v>
      </c>
      <c r="E2406" t="s">
        <v>4642</v>
      </c>
      <c r="F2406" t="str">
        <f>IF(ISERROR(VLOOKUP(Transaktionen[[#This Row],[Transaktionen]],BTT[Verwendete Transaktion (Pflichtauswahl)],1,FALSE)),"nein","ja")</f>
        <v>nein</v>
      </c>
      <c r="G2406" t="s">
        <v>6222</v>
      </c>
    </row>
    <row r="2407" spans="1:7" hidden="1">
      <c r="A2407" t="s">
        <v>2612</v>
      </c>
      <c r="B2407" t="s">
        <v>8444</v>
      </c>
      <c r="C2407" t="s">
        <v>1380</v>
      </c>
      <c r="D2407" s="12">
        <v>5124</v>
      </c>
      <c r="E2407" t="s">
        <v>4642</v>
      </c>
      <c r="F2407" t="str">
        <f>IF(ISERROR(VLOOKUP(Transaktionen[[#This Row],[Transaktionen]],BTT[Verwendete Transaktion (Pflichtauswahl)],1,FALSE)),"nein","ja")</f>
        <v>ja</v>
      </c>
    </row>
    <row r="2408" spans="1:7" hidden="1">
      <c r="A2408" t="s">
        <v>2613</v>
      </c>
      <c r="B2408" t="s">
        <v>8445</v>
      </c>
      <c r="C2408" t="s">
        <v>1380</v>
      </c>
      <c r="D2408" s="12">
        <v>3472436</v>
      </c>
      <c r="E2408" t="s">
        <v>4642</v>
      </c>
      <c r="F2408" t="str">
        <f>IF(ISERROR(VLOOKUP(Transaktionen[[#This Row],[Transaktionen]],BTT[Verwendete Transaktion (Pflichtauswahl)],1,FALSE)),"nein","ja")</f>
        <v>ja</v>
      </c>
    </row>
    <row r="2409" spans="1:7" hidden="1">
      <c r="A2409" t="s">
        <v>8446</v>
      </c>
      <c r="B2409" t="s">
        <v>8447</v>
      </c>
      <c r="C2409" t="s">
        <v>1380</v>
      </c>
      <c r="D2409" s="12">
        <v>4259</v>
      </c>
      <c r="E2409" t="s">
        <v>4642</v>
      </c>
      <c r="F2409" t="str">
        <f>IF(ISERROR(VLOOKUP(Transaktionen[[#This Row],[Transaktionen]],BTT[Verwendete Transaktion (Pflichtauswahl)],1,FALSE)),"nein","ja")</f>
        <v>nein</v>
      </c>
    </row>
    <row r="2410" spans="1:7" hidden="1">
      <c r="A2410" t="s">
        <v>2619</v>
      </c>
      <c r="B2410" t="s">
        <v>8447</v>
      </c>
      <c r="C2410" t="s">
        <v>1380</v>
      </c>
      <c r="D2410" s="12">
        <v>3370677</v>
      </c>
      <c r="E2410" t="s">
        <v>4642</v>
      </c>
      <c r="F2410" t="str">
        <f>IF(ISERROR(VLOOKUP(Transaktionen[[#This Row],[Transaktionen]],BTT[Verwendete Transaktion (Pflichtauswahl)],1,FALSE)),"nein","ja")</f>
        <v>ja</v>
      </c>
    </row>
    <row r="2411" spans="1:7" hidden="1">
      <c r="A2411" t="s">
        <v>2623</v>
      </c>
      <c r="B2411" t="s">
        <v>2622</v>
      </c>
      <c r="C2411" t="s">
        <v>1380</v>
      </c>
      <c r="D2411" s="12">
        <v>30639</v>
      </c>
      <c r="E2411" t="s">
        <v>4642</v>
      </c>
      <c r="F2411" t="str">
        <f>IF(ISERROR(VLOOKUP(Transaktionen[[#This Row],[Transaktionen]],BTT[Verwendete Transaktion (Pflichtauswahl)],1,FALSE)),"nein","ja")</f>
        <v>ja</v>
      </c>
    </row>
    <row r="2412" spans="1:7" hidden="1">
      <c r="A2412" t="s">
        <v>2624</v>
      </c>
      <c r="B2412" t="s">
        <v>2622</v>
      </c>
      <c r="C2412" t="s">
        <v>1380</v>
      </c>
      <c r="D2412" s="12">
        <v>67553431</v>
      </c>
      <c r="E2412" t="s">
        <v>4642</v>
      </c>
      <c r="F2412" t="str">
        <f>IF(ISERROR(VLOOKUP(Transaktionen[[#This Row],[Transaktionen]],BTT[Verwendete Transaktion (Pflichtauswahl)],1,FALSE)),"nein","ja")</f>
        <v>ja</v>
      </c>
    </row>
    <row r="2413" spans="1:7" hidden="1">
      <c r="A2413" t="s">
        <v>8448</v>
      </c>
      <c r="B2413" t="s">
        <v>8449</v>
      </c>
      <c r="C2413" t="s">
        <v>1380</v>
      </c>
      <c r="D2413" s="12">
        <v>290</v>
      </c>
      <c r="E2413" t="s">
        <v>4642</v>
      </c>
      <c r="F2413" t="str">
        <f>IF(ISERROR(VLOOKUP(Transaktionen[[#This Row],[Transaktionen]],BTT[Verwendete Transaktion (Pflichtauswahl)],1,FALSE)),"nein","ja")</f>
        <v>nein</v>
      </c>
    </row>
    <row r="2414" spans="1:7" hidden="1">
      <c r="A2414" t="s">
        <v>8450</v>
      </c>
      <c r="B2414" t="s">
        <v>8451</v>
      </c>
      <c r="C2414" t="s">
        <v>1380</v>
      </c>
      <c r="D2414" s="12">
        <v>415</v>
      </c>
      <c r="E2414" t="s">
        <v>4642</v>
      </c>
      <c r="F2414" t="str">
        <f>IF(ISERROR(VLOOKUP(Transaktionen[[#This Row],[Transaktionen]],BTT[Verwendete Transaktion (Pflichtauswahl)],1,FALSE)),"nein","ja")</f>
        <v>nein</v>
      </c>
      <c r="G2414" t="s">
        <v>6222</v>
      </c>
    </row>
    <row r="2415" spans="1:7" hidden="1">
      <c r="A2415" t="s">
        <v>8452</v>
      </c>
      <c r="B2415" t="s">
        <v>8453</v>
      </c>
      <c r="C2415" t="s">
        <v>1380</v>
      </c>
      <c r="D2415" s="12">
        <v>3654</v>
      </c>
      <c r="E2415" t="s">
        <v>4642</v>
      </c>
      <c r="F2415" t="str">
        <f>IF(ISERROR(VLOOKUP(Transaktionen[[#This Row],[Transaktionen]],BTT[Verwendete Transaktion (Pflichtauswahl)],1,FALSE)),"nein","ja")</f>
        <v>nein</v>
      </c>
      <c r="G2415" t="s">
        <v>6222</v>
      </c>
    </row>
    <row r="2416" spans="1:7" hidden="1">
      <c r="A2416" t="s">
        <v>8454</v>
      </c>
      <c r="B2416" t="s">
        <v>8455</v>
      </c>
      <c r="C2416" t="s">
        <v>1380</v>
      </c>
      <c r="D2416" s="12">
        <v>23</v>
      </c>
      <c r="E2416" t="s">
        <v>792</v>
      </c>
      <c r="F2416" t="str">
        <f>IF(ISERROR(VLOOKUP(Transaktionen[[#This Row],[Transaktionen]],BTT[Verwendete Transaktion (Pflichtauswahl)],1,FALSE)),"nein","ja")</f>
        <v>nein</v>
      </c>
      <c r="G2416" t="s">
        <v>6222</v>
      </c>
    </row>
    <row r="2417" spans="1:7" hidden="1">
      <c r="A2417" t="s">
        <v>2643</v>
      </c>
      <c r="B2417" t="s">
        <v>5567</v>
      </c>
      <c r="C2417" t="s">
        <v>1380</v>
      </c>
      <c r="D2417" s="12">
        <v>1524</v>
      </c>
      <c r="E2417" t="s">
        <v>4642</v>
      </c>
      <c r="F2417" t="str">
        <f>IF(ISERROR(VLOOKUP(Transaktionen[[#This Row],[Transaktionen]],BTT[Verwendete Transaktion (Pflichtauswahl)],1,FALSE)),"nein","ja")</f>
        <v>ja</v>
      </c>
    </row>
    <row r="2418" spans="1:7" hidden="1">
      <c r="A2418" t="s">
        <v>2646</v>
      </c>
      <c r="B2418" t="s">
        <v>5569</v>
      </c>
      <c r="C2418" t="s">
        <v>1380</v>
      </c>
      <c r="D2418" s="12">
        <v>18176</v>
      </c>
      <c r="E2418" t="s">
        <v>4642</v>
      </c>
      <c r="F2418" t="str">
        <f>IF(ISERROR(VLOOKUP(Transaktionen[[#This Row],[Transaktionen]],BTT[Verwendete Transaktion (Pflichtauswahl)],1,FALSE)),"nein","ja")</f>
        <v>ja</v>
      </c>
    </row>
    <row r="2419" spans="1:7" hidden="1">
      <c r="A2419" t="s">
        <v>2648</v>
      </c>
      <c r="B2419" t="s">
        <v>1143</v>
      </c>
      <c r="C2419" t="s">
        <v>1380</v>
      </c>
      <c r="D2419" s="12">
        <v>6681</v>
      </c>
      <c r="E2419" t="s">
        <v>4642</v>
      </c>
      <c r="F2419" t="str">
        <f>IF(ISERROR(VLOOKUP(Transaktionen[[#This Row],[Transaktionen]],BTT[Verwendete Transaktion (Pflichtauswahl)],1,FALSE)),"nein","ja")</f>
        <v>ja</v>
      </c>
    </row>
    <row r="2420" spans="1:7" hidden="1">
      <c r="A2420" t="s">
        <v>2650</v>
      </c>
      <c r="B2420" t="s">
        <v>5571</v>
      </c>
      <c r="C2420" t="s">
        <v>1380</v>
      </c>
      <c r="D2420" s="12">
        <v>978671</v>
      </c>
      <c r="E2420" t="s">
        <v>4642</v>
      </c>
      <c r="F2420" t="str">
        <f>IF(ISERROR(VLOOKUP(Transaktionen[[#This Row],[Transaktionen]],BTT[Verwendete Transaktion (Pflichtauswahl)],1,FALSE)),"nein","ja")</f>
        <v>ja</v>
      </c>
    </row>
    <row r="2421" spans="1:7" hidden="1">
      <c r="A2421" t="s">
        <v>2652</v>
      </c>
      <c r="B2421" t="s">
        <v>5573</v>
      </c>
      <c r="C2421" t="s">
        <v>1380</v>
      </c>
      <c r="D2421" s="12">
        <v>2986151</v>
      </c>
      <c r="E2421" t="s">
        <v>4642</v>
      </c>
      <c r="F2421" t="str">
        <f>IF(ISERROR(VLOOKUP(Transaktionen[[#This Row],[Transaktionen]],BTT[Verwendete Transaktion (Pflichtauswahl)],1,FALSE)),"nein","ja")</f>
        <v>ja</v>
      </c>
    </row>
    <row r="2422" spans="1:7" hidden="1">
      <c r="A2422" t="s">
        <v>2656</v>
      </c>
      <c r="B2422" t="s">
        <v>5575</v>
      </c>
      <c r="C2422" t="s">
        <v>1380</v>
      </c>
      <c r="D2422" s="12">
        <v>226182</v>
      </c>
      <c r="E2422" t="s">
        <v>4642</v>
      </c>
      <c r="F2422" t="str">
        <f>IF(ISERROR(VLOOKUP(Transaktionen[[#This Row],[Transaktionen]],BTT[Verwendete Transaktion (Pflichtauswahl)],1,FALSE)),"nein","ja")</f>
        <v>ja</v>
      </c>
    </row>
    <row r="2423" spans="1:7" hidden="1">
      <c r="A2423" t="s">
        <v>2659</v>
      </c>
      <c r="B2423" t="s">
        <v>5577</v>
      </c>
      <c r="C2423" t="s">
        <v>1380</v>
      </c>
      <c r="D2423" s="12">
        <v>185705</v>
      </c>
      <c r="E2423" t="s">
        <v>4642</v>
      </c>
      <c r="F2423" t="str">
        <f>IF(ISERROR(VLOOKUP(Transaktionen[[#This Row],[Transaktionen]],BTT[Verwendete Transaktion (Pflichtauswahl)],1,FALSE)),"nein","ja")</f>
        <v>ja</v>
      </c>
    </row>
    <row r="2424" spans="1:7" hidden="1">
      <c r="A2424" t="s">
        <v>8456</v>
      </c>
      <c r="B2424" t="s">
        <v>8457</v>
      </c>
      <c r="C2424" t="s">
        <v>1380</v>
      </c>
      <c r="D2424" s="12">
        <v>138</v>
      </c>
      <c r="E2424" t="s">
        <v>792</v>
      </c>
      <c r="F2424" t="str">
        <f>IF(ISERROR(VLOOKUP(Transaktionen[[#This Row],[Transaktionen]],BTT[Verwendete Transaktion (Pflichtauswahl)],1,FALSE)),"nein","ja")</f>
        <v>nein</v>
      </c>
      <c r="G2424" t="s">
        <v>6222</v>
      </c>
    </row>
    <row r="2425" spans="1:7" hidden="1">
      <c r="A2425" t="s">
        <v>8458</v>
      </c>
      <c r="B2425" t="s">
        <v>8459</v>
      </c>
      <c r="C2425" t="s">
        <v>1380</v>
      </c>
      <c r="D2425" s="12">
        <v>196445</v>
      </c>
      <c r="E2425" t="s">
        <v>4642</v>
      </c>
      <c r="F2425" t="str">
        <f>IF(ISERROR(VLOOKUP(Transaktionen[[#This Row],[Transaktionen]],BTT[Verwendete Transaktion (Pflichtauswahl)],1,FALSE)),"nein","ja")</f>
        <v>nein</v>
      </c>
    </row>
    <row r="2426" spans="1:7" hidden="1">
      <c r="A2426" t="s">
        <v>8460</v>
      </c>
      <c r="B2426" t="s">
        <v>4506</v>
      </c>
      <c r="C2426" t="s">
        <v>1380</v>
      </c>
      <c r="D2426" s="12">
        <v>24</v>
      </c>
      <c r="E2426" t="s">
        <v>792</v>
      </c>
      <c r="F2426" t="str">
        <f>IF(ISERROR(VLOOKUP(Transaktionen[[#This Row],[Transaktionen]],BTT[Verwendete Transaktion (Pflichtauswahl)],1,FALSE)),"nein","ja")</f>
        <v>nein</v>
      </c>
    </row>
    <row r="2427" spans="1:7" hidden="1">
      <c r="A2427" t="s">
        <v>8461</v>
      </c>
      <c r="B2427" t="s">
        <v>8462</v>
      </c>
      <c r="C2427" t="s">
        <v>1380</v>
      </c>
      <c r="D2427" s="12">
        <v>727379</v>
      </c>
      <c r="E2427" t="s">
        <v>4642</v>
      </c>
      <c r="F2427" t="str">
        <f>IF(ISERROR(VLOOKUP(Transaktionen[[#This Row],[Transaktionen]],BTT[Verwendete Transaktion (Pflichtauswahl)],1,FALSE)),"nein","ja")</f>
        <v>nein</v>
      </c>
    </row>
    <row r="2428" spans="1:7" hidden="1">
      <c r="A2428" t="s">
        <v>2663</v>
      </c>
      <c r="B2428" t="s">
        <v>2662</v>
      </c>
      <c r="C2428" t="s">
        <v>1380</v>
      </c>
      <c r="D2428" s="12">
        <v>9196</v>
      </c>
      <c r="E2428" t="s">
        <v>4642</v>
      </c>
      <c r="F2428" t="str">
        <f>IF(ISERROR(VLOOKUP(Transaktionen[[#This Row],[Transaktionen]],BTT[Verwendete Transaktion (Pflichtauswahl)],1,FALSE)),"nein","ja")</f>
        <v>ja</v>
      </c>
    </row>
    <row r="2429" spans="1:7" hidden="1">
      <c r="A2429" t="s">
        <v>2668</v>
      </c>
      <c r="B2429" t="s">
        <v>8463</v>
      </c>
      <c r="C2429" t="s">
        <v>1380</v>
      </c>
      <c r="D2429" s="12">
        <v>1709688</v>
      </c>
      <c r="E2429" t="s">
        <v>4642</v>
      </c>
      <c r="F2429" t="str">
        <f>IF(ISERROR(VLOOKUP(Transaktionen[[#This Row],[Transaktionen]],BTT[Verwendete Transaktion (Pflichtauswahl)],1,FALSE)),"nein","ja")</f>
        <v>ja</v>
      </c>
    </row>
    <row r="2430" spans="1:7" hidden="1">
      <c r="A2430" t="s">
        <v>8464</v>
      </c>
      <c r="B2430" t="s">
        <v>8465</v>
      </c>
      <c r="C2430" t="s">
        <v>1380</v>
      </c>
      <c r="D2430" s="12">
        <v>16</v>
      </c>
      <c r="E2430" t="s">
        <v>4642</v>
      </c>
      <c r="F2430" t="str">
        <f>IF(ISERROR(VLOOKUP(Transaktionen[[#This Row],[Transaktionen]],BTT[Verwendete Transaktion (Pflichtauswahl)],1,FALSE)),"nein","ja")</f>
        <v>nein</v>
      </c>
    </row>
    <row r="2431" spans="1:7" hidden="1">
      <c r="A2431" t="s">
        <v>8466</v>
      </c>
      <c r="B2431" t="s">
        <v>8467</v>
      </c>
      <c r="C2431" t="s">
        <v>1380</v>
      </c>
      <c r="D2431" s="12">
        <v>25</v>
      </c>
      <c r="E2431" t="s">
        <v>4642</v>
      </c>
      <c r="F2431" t="str">
        <f>IF(ISERROR(VLOOKUP(Transaktionen[[#This Row],[Transaktionen]],BTT[Verwendete Transaktion (Pflichtauswahl)],1,FALSE)),"nein","ja")</f>
        <v>nein</v>
      </c>
    </row>
    <row r="2432" spans="1:7" hidden="1">
      <c r="A2432" t="s">
        <v>2670</v>
      </c>
      <c r="B2432" t="s">
        <v>8468</v>
      </c>
      <c r="C2432" t="s">
        <v>1380</v>
      </c>
      <c r="D2432" s="12">
        <v>32</v>
      </c>
      <c r="E2432" t="s">
        <v>4642</v>
      </c>
      <c r="F2432" t="str">
        <f>IF(ISERROR(VLOOKUP(Transaktionen[[#This Row],[Transaktionen]],BTT[Verwendete Transaktion (Pflichtauswahl)],1,FALSE)),"nein","ja")</f>
        <v>ja</v>
      </c>
    </row>
    <row r="2433" spans="1:7" hidden="1">
      <c r="A2433" t="s">
        <v>2673</v>
      </c>
      <c r="B2433" t="s">
        <v>5581</v>
      </c>
      <c r="C2433" t="s">
        <v>1380</v>
      </c>
      <c r="D2433" s="12">
        <v>3940</v>
      </c>
      <c r="E2433" t="s">
        <v>4642</v>
      </c>
      <c r="F2433" t="str">
        <f>IF(ISERROR(VLOOKUP(Transaktionen[[#This Row],[Transaktionen]],BTT[Verwendete Transaktion (Pflichtauswahl)],1,FALSE)),"nein","ja")</f>
        <v>ja</v>
      </c>
    </row>
    <row r="2434" spans="1:7" hidden="1">
      <c r="A2434" t="s">
        <v>2675</v>
      </c>
      <c r="B2434" t="s">
        <v>8469</v>
      </c>
      <c r="C2434" t="s">
        <v>1380</v>
      </c>
      <c r="D2434" s="12">
        <v>14</v>
      </c>
      <c r="E2434" t="s">
        <v>4642</v>
      </c>
      <c r="F2434" t="str">
        <f>IF(ISERROR(VLOOKUP(Transaktionen[[#This Row],[Transaktionen]],BTT[Verwendete Transaktion (Pflichtauswahl)],1,FALSE)),"nein","ja")</f>
        <v>ja</v>
      </c>
    </row>
    <row r="2435" spans="1:7" hidden="1">
      <c r="A2435" t="s">
        <v>2677</v>
      </c>
      <c r="B2435" t="s">
        <v>8470</v>
      </c>
      <c r="C2435" t="s">
        <v>1380</v>
      </c>
      <c r="D2435" s="12">
        <v>3013</v>
      </c>
      <c r="E2435" t="s">
        <v>4642</v>
      </c>
      <c r="F2435" t="str">
        <f>IF(ISERROR(VLOOKUP(Transaktionen[[#This Row],[Transaktionen]],BTT[Verwendete Transaktion (Pflichtauswahl)],1,FALSE)),"nein","ja")</f>
        <v>ja</v>
      </c>
    </row>
    <row r="2436" spans="1:7" hidden="1">
      <c r="A2436" t="s">
        <v>2679</v>
      </c>
      <c r="B2436" t="s">
        <v>5583</v>
      </c>
      <c r="C2436" t="s">
        <v>1380</v>
      </c>
      <c r="D2436" s="12">
        <v>612804</v>
      </c>
      <c r="E2436" t="s">
        <v>4642</v>
      </c>
      <c r="F2436" t="str">
        <f>IF(ISERROR(VLOOKUP(Transaktionen[[#This Row],[Transaktionen]],BTT[Verwendete Transaktion (Pflichtauswahl)],1,FALSE)),"nein","ja")</f>
        <v>ja</v>
      </c>
    </row>
    <row r="2437" spans="1:7" hidden="1">
      <c r="A2437" t="s">
        <v>2681</v>
      </c>
      <c r="B2437" t="s">
        <v>5585</v>
      </c>
      <c r="C2437" t="s">
        <v>1380</v>
      </c>
      <c r="D2437" s="12">
        <v>327843</v>
      </c>
      <c r="E2437" t="s">
        <v>4642</v>
      </c>
      <c r="F2437" t="str">
        <f>IF(ISERROR(VLOOKUP(Transaktionen[[#This Row],[Transaktionen]],BTT[Verwendete Transaktion (Pflichtauswahl)],1,FALSE)),"nein","ja")</f>
        <v>ja</v>
      </c>
    </row>
    <row r="2438" spans="1:7" hidden="1">
      <c r="A2438" t="s">
        <v>2683</v>
      </c>
      <c r="B2438" t="s">
        <v>5587</v>
      </c>
      <c r="C2438" t="s">
        <v>1380</v>
      </c>
      <c r="D2438" s="12">
        <v>8607</v>
      </c>
      <c r="E2438" t="s">
        <v>4642</v>
      </c>
      <c r="F2438" t="str">
        <f>IF(ISERROR(VLOOKUP(Transaktionen[[#This Row],[Transaktionen]],BTT[Verwendete Transaktion (Pflichtauswahl)],1,FALSE)),"nein","ja")</f>
        <v>ja</v>
      </c>
    </row>
    <row r="2439" spans="1:7" hidden="1">
      <c r="A2439" t="s">
        <v>8471</v>
      </c>
      <c r="B2439" t="s">
        <v>8472</v>
      </c>
      <c r="C2439" t="s">
        <v>1380</v>
      </c>
      <c r="D2439" s="12">
        <v>858786</v>
      </c>
      <c r="E2439" t="s">
        <v>4642</v>
      </c>
      <c r="F2439" t="str">
        <f>IF(ISERROR(VLOOKUP(Transaktionen[[#This Row],[Transaktionen]],BTT[Verwendete Transaktion (Pflichtauswahl)],1,FALSE)),"nein","ja")</f>
        <v>nein</v>
      </c>
    </row>
    <row r="2440" spans="1:7" hidden="1">
      <c r="A2440" t="s">
        <v>8473</v>
      </c>
      <c r="B2440" t="s">
        <v>8474</v>
      </c>
      <c r="C2440" t="s">
        <v>1380</v>
      </c>
      <c r="D2440" s="12">
        <v>237622</v>
      </c>
      <c r="E2440" t="s">
        <v>4642</v>
      </c>
      <c r="F2440" t="str">
        <f>IF(ISERROR(VLOOKUP(Transaktionen[[#This Row],[Transaktionen]],BTT[Verwendete Transaktion (Pflichtauswahl)],1,FALSE)),"nein","ja")</f>
        <v>nein</v>
      </c>
    </row>
    <row r="2441" spans="1:7" hidden="1">
      <c r="A2441" t="s">
        <v>8475</v>
      </c>
      <c r="B2441" t="s">
        <v>5589</v>
      </c>
      <c r="C2441" t="s">
        <v>1380</v>
      </c>
      <c r="D2441" s="12">
        <v>209055</v>
      </c>
      <c r="E2441" t="s">
        <v>4642</v>
      </c>
      <c r="F2441" t="str">
        <f>IF(ISERROR(VLOOKUP(Transaktionen[[#This Row],[Transaktionen]],BTT[Verwendete Transaktion (Pflichtauswahl)],1,FALSE)),"nein","ja")</f>
        <v>nein</v>
      </c>
    </row>
    <row r="2442" spans="1:7" hidden="1">
      <c r="A2442" t="s">
        <v>8476</v>
      </c>
      <c r="B2442" t="s">
        <v>8477</v>
      </c>
      <c r="C2442" t="s">
        <v>1380</v>
      </c>
      <c r="D2442" s="12">
        <v>26</v>
      </c>
      <c r="E2442" t="s">
        <v>792</v>
      </c>
      <c r="F2442" t="str">
        <f>IF(ISERROR(VLOOKUP(Transaktionen[[#This Row],[Transaktionen]],BTT[Verwendete Transaktion (Pflichtauswahl)],1,FALSE)),"nein","ja")</f>
        <v>nein</v>
      </c>
      <c r="G2442" t="s">
        <v>6222</v>
      </c>
    </row>
    <row r="2443" spans="1:7" hidden="1">
      <c r="A2443" t="s">
        <v>8478</v>
      </c>
      <c r="B2443" t="s">
        <v>8479</v>
      </c>
      <c r="C2443" t="s">
        <v>1380</v>
      </c>
      <c r="D2443" s="12">
        <v>140508</v>
      </c>
      <c r="E2443" t="s">
        <v>4642</v>
      </c>
      <c r="F2443" t="str">
        <f>IF(ISERROR(VLOOKUP(Transaktionen[[#This Row],[Transaktionen]],BTT[Verwendete Transaktion (Pflichtauswahl)],1,FALSE)),"nein","ja")</f>
        <v>nein</v>
      </c>
    </row>
    <row r="2444" spans="1:7" hidden="1">
      <c r="A2444" t="s">
        <v>8480</v>
      </c>
      <c r="B2444" t="s">
        <v>3572</v>
      </c>
      <c r="C2444" t="s">
        <v>1380</v>
      </c>
      <c r="D2444" s="12">
        <v>24462</v>
      </c>
      <c r="E2444" t="s">
        <v>4642</v>
      </c>
      <c r="F2444" t="str">
        <f>IF(ISERROR(VLOOKUP(Transaktionen[[#This Row],[Transaktionen]],BTT[Verwendete Transaktion (Pflichtauswahl)],1,FALSE)),"nein","ja")</f>
        <v>nein</v>
      </c>
    </row>
    <row r="2445" spans="1:7" hidden="1">
      <c r="A2445" t="s">
        <v>8481</v>
      </c>
      <c r="B2445" t="s">
        <v>8482</v>
      </c>
      <c r="C2445" t="s">
        <v>1380</v>
      </c>
      <c r="D2445" s="12">
        <v>46234</v>
      </c>
      <c r="E2445" t="s">
        <v>4642</v>
      </c>
      <c r="F2445" t="str">
        <f>IF(ISERROR(VLOOKUP(Transaktionen[[#This Row],[Transaktionen]],BTT[Verwendete Transaktion (Pflichtauswahl)],1,FALSE)),"nein","ja")</f>
        <v>nein</v>
      </c>
    </row>
    <row r="2446" spans="1:7" hidden="1">
      <c r="A2446" t="s">
        <v>8483</v>
      </c>
      <c r="B2446" t="s">
        <v>8484</v>
      </c>
      <c r="C2446" t="s">
        <v>1380</v>
      </c>
      <c r="D2446" s="12" t="s">
        <v>792</v>
      </c>
      <c r="E2446" t="s">
        <v>792</v>
      </c>
      <c r="F2446" t="str">
        <f>IF(ISERROR(VLOOKUP(Transaktionen[[#This Row],[Transaktionen]],BTT[Verwendete Transaktion (Pflichtauswahl)],1,FALSE)),"nein","ja")</f>
        <v>nein</v>
      </c>
      <c r="G2446" t="s">
        <v>6222</v>
      </c>
    </row>
    <row r="2447" spans="1:7" hidden="1">
      <c r="A2447" t="s">
        <v>8485</v>
      </c>
      <c r="B2447" t="s">
        <v>8486</v>
      </c>
      <c r="C2447" t="s">
        <v>1380</v>
      </c>
      <c r="D2447" s="12">
        <v>30</v>
      </c>
      <c r="E2447" t="s">
        <v>4642</v>
      </c>
      <c r="F2447" t="str">
        <f>IF(ISERROR(VLOOKUP(Transaktionen[[#This Row],[Transaktionen]],BTT[Verwendete Transaktion (Pflichtauswahl)],1,FALSE)),"nein","ja")</f>
        <v>nein</v>
      </c>
    </row>
    <row r="2448" spans="1:7" hidden="1">
      <c r="A2448" t="s">
        <v>8487</v>
      </c>
      <c r="B2448" t="s">
        <v>5591</v>
      </c>
      <c r="C2448" t="s">
        <v>1380</v>
      </c>
      <c r="D2448" s="12">
        <v>87433</v>
      </c>
      <c r="E2448" t="s">
        <v>4642</v>
      </c>
      <c r="F2448" t="str">
        <f>IF(ISERROR(VLOOKUP(Transaktionen[[#This Row],[Transaktionen]],BTT[Verwendete Transaktion (Pflichtauswahl)],1,FALSE)),"nein","ja")</f>
        <v>nein</v>
      </c>
    </row>
    <row r="2449" spans="1:6" hidden="1">
      <c r="A2449" t="s">
        <v>8488</v>
      </c>
      <c r="B2449" t="s">
        <v>8489</v>
      </c>
      <c r="C2449" t="s">
        <v>1380</v>
      </c>
      <c r="D2449" s="12">
        <v>35121</v>
      </c>
      <c r="E2449" t="s">
        <v>4642</v>
      </c>
      <c r="F2449" t="str">
        <f>IF(ISERROR(VLOOKUP(Transaktionen[[#This Row],[Transaktionen]],BTT[Verwendete Transaktion (Pflichtauswahl)],1,FALSE)),"nein","ja")</f>
        <v>nein</v>
      </c>
    </row>
    <row r="2450" spans="1:6" hidden="1">
      <c r="A2450" t="s">
        <v>8490</v>
      </c>
      <c r="B2450" t="s">
        <v>8491</v>
      </c>
      <c r="C2450" t="s">
        <v>1380</v>
      </c>
      <c r="D2450" s="12">
        <v>3</v>
      </c>
      <c r="E2450" t="s">
        <v>4642</v>
      </c>
      <c r="F2450" t="str">
        <f>IF(ISERROR(VLOOKUP(Transaktionen[[#This Row],[Transaktionen]],BTT[Verwendete Transaktion (Pflichtauswahl)],1,FALSE)),"nein","ja")</f>
        <v>nein</v>
      </c>
    </row>
    <row r="2451" spans="1:6" hidden="1">
      <c r="A2451" t="s">
        <v>8492</v>
      </c>
      <c r="B2451" t="s">
        <v>8493</v>
      </c>
      <c r="C2451" t="s">
        <v>1380</v>
      </c>
      <c r="D2451" s="12">
        <v>1341</v>
      </c>
      <c r="E2451" t="s">
        <v>4642</v>
      </c>
      <c r="F2451" t="str">
        <f>IF(ISERROR(VLOOKUP(Transaktionen[[#This Row],[Transaktionen]],BTT[Verwendete Transaktion (Pflichtauswahl)],1,FALSE)),"nein","ja")</f>
        <v>nein</v>
      </c>
    </row>
    <row r="2452" spans="1:6" hidden="1">
      <c r="A2452" t="s">
        <v>8494</v>
      </c>
      <c r="B2452" t="s">
        <v>8495</v>
      </c>
      <c r="C2452" t="s">
        <v>1380</v>
      </c>
      <c r="D2452" s="12">
        <v>333186</v>
      </c>
      <c r="E2452" t="s">
        <v>4642</v>
      </c>
      <c r="F2452" t="str">
        <f>IF(ISERROR(VLOOKUP(Transaktionen[[#This Row],[Transaktionen]],BTT[Verwendete Transaktion (Pflichtauswahl)],1,FALSE)),"nein","ja")</f>
        <v>nein</v>
      </c>
    </row>
    <row r="2453" spans="1:6" hidden="1">
      <c r="A2453" t="s">
        <v>8496</v>
      </c>
      <c r="B2453" t="s">
        <v>8497</v>
      </c>
      <c r="C2453" t="s">
        <v>1380</v>
      </c>
      <c r="D2453" s="12">
        <v>13291</v>
      </c>
      <c r="E2453" t="s">
        <v>4642</v>
      </c>
      <c r="F2453" t="str">
        <f>IF(ISERROR(VLOOKUP(Transaktionen[[#This Row],[Transaktionen]],BTT[Verwendete Transaktion (Pflichtauswahl)],1,FALSE)),"nein","ja")</f>
        <v>nein</v>
      </c>
    </row>
    <row r="2454" spans="1:6" hidden="1">
      <c r="A2454" t="s">
        <v>8498</v>
      </c>
      <c r="B2454" t="s">
        <v>8497</v>
      </c>
      <c r="C2454" t="s">
        <v>1380</v>
      </c>
      <c r="D2454" s="12">
        <v>155467</v>
      </c>
      <c r="E2454" t="s">
        <v>4642</v>
      </c>
      <c r="F2454" t="str">
        <f>IF(ISERROR(VLOOKUP(Transaktionen[[#This Row],[Transaktionen]],BTT[Verwendete Transaktion (Pflichtauswahl)],1,FALSE)),"nein","ja")</f>
        <v>nein</v>
      </c>
    </row>
    <row r="2455" spans="1:6" hidden="1">
      <c r="A2455" t="s">
        <v>8499</v>
      </c>
      <c r="B2455" t="s">
        <v>5593</v>
      </c>
      <c r="C2455" t="s">
        <v>1380</v>
      </c>
      <c r="D2455" s="12">
        <v>18930</v>
      </c>
      <c r="E2455" t="s">
        <v>4642</v>
      </c>
      <c r="F2455" t="str">
        <f>IF(ISERROR(VLOOKUP(Transaktionen[[#This Row],[Transaktionen]],BTT[Verwendete Transaktion (Pflichtauswahl)],1,FALSE)),"nein","ja")</f>
        <v>nein</v>
      </c>
    </row>
    <row r="2456" spans="1:6" hidden="1">
      <c r="A2456" t="s">
        <v>8500</v>
      </c>
      <c r="B2456" t="s">
        <v>5593</v>
      </c>
      <c r="C2456" t="s">
        <v>1380</v>
      </c>
      <c r="D2456" s="12">
        <v>1423659</v>
      </c>
      <c r="E2456" t="s">
        <v>4642</v>
      </c>
      <c r="F2456" t="str">
        <f>IF(ISERROR(VLOOKUP(Transaktionen[[#This Row],[Transaktionen]],BTT[Verwendete Transaktion (Pflichtauswahl)],1,FALSE)),"nein","ja")</f>
        <v>nein</v>
      </c>
    </row>
    <row r="2457" spans="1:6" hidden="1">
      <c r="A2457" t="s">
        <v>8501</v>
      </c>
      <c r="B2457" t="s">
        <v>8502</v>
      </c>
      <c r="C2457" t="s">
        <v>1380</v>
      </c>
      <c r="D2457" s="12">
        <v>53</v>
      </c>
      <c r="E2457" t="s">
        <v>4642</v>
      </c>
      <c r="F2457" t="str">
        <f>IF(ISERROR(VLOOKUP(Transaktionen[[#This Row],[Transaktionen]],BTT[Verwendete Transaktion (Pflichtauswahl)],1,FALSE)),"nein","ja")</f>
        <v>nein</v>
      </c>
    </row>
    <row r="2458" spans="1:6" hidden="1">
      <c r="A2458" t="s">
        <v>8503</v>
      </c>
      <c r="B2458" t="s">
        <v>8502</v>
      </c>
      <c r="C2458" t="s">
        <v>1380</v>
      </c>
      <c r="D2458" s="12">
        <v>3170</v>
      </c>
      <c r="E2458" t="s">
        <v>4642</v>
      </c>
      <c r="F2458" t="str">
        <f>IF(ISERROR(VLOOKUP(Transaktionen[[#This Row],[Transaktionen]],BTT[Verwendete Transaktion (Pflichtauswahl)],1,FALSE)),"nein","ja")</f>
        <v>nein</v>
      </c>
    </row>
    <row r="2459" spans="1:6" hidden="1">
      <c r="A2459" t="s">
        <v>8504</v>
      </c>
      <c r="B2459" t="s">
        <v>8505</v>
      </c>
      <c r="C2459" t="s">
        <v>1380</v>
      </c>
      <c r="D2459" s="12">
        <v>45</v>
      </c>
      <c r="E2459" t="s">
        <v>4642</v>
      </c>
      <c r="F2459" t="str">
        <f>IF(ISERROR(VLOOKUP(Transaktionen[[#This Row],[Transaktionen]],BTT[Verwendete Transaktion (Pflichtauswahl)],1,FALSE)),"nein","ja")</f>
        <v>nein</v>
      </c>
    </row>
    <row r="2460" spans="1:6" hidden="1">
      <c r="A2460" t="s">
        <v>8506</v>
      </c>
      <c r="B2460" t="s">
        <v>8507</v>
      </c>
      <c r="C2460" t="s">
        <v>1380</v>
      </c>
      <c r="D2460" s="12">
        <v>509</v>
      </c>
      <c r="E2460" t="s">
        <v>4642</v>
      </c>
      <c r="F2460" t="str">
        <f>IF(ISERROR(VLOOKUP(Transaktionen[[#This Row],[Transaktionen]],BTT[Verwendete Transaktion (Pflichtauswahl)],1,FALSE)),"nein","ja")</f>
        <v>nein</v>
      </c>
    </row>
    <row r="2461" spans="1:6" hidden="1">
      <c r="A2461" t="s">
        <v>8508</v>
      </c>
      <c r="B2461" t="s">
        <v>8509</v>
      </c>
      <c r="C2461" t="s">
        <v>1380</v>
      </c>
      <c r="D2461" s="12">
        <v>38638</v>
      </c>
      <c r="E2461" t="s">
        <v>4642</v>
      </c>
      <c r="F2461" t="str">
        <f>IF(ISERROR(VLOOKUP(Transaktionen[[#This Row],[Transaktionen]],BTT[Verwendete Transaktion (Pflichtauswahl)],1,FALSE)),"nein","ja")</f>
        <v>nein</v>
      </c>
    </row>
    <row r="2462" spans="1:6" hidden="1">
      <c r="A2462" t="s">
        <v>8510</v>
      </c>
      <c r="B2462" t="s">
        <v>8511</v>
      </c>
      <c r="C2462" t="s">
        <v>1380</v>
      </c>
      <c r="D2462" s="12">
        <v>77874</v>
      </c>
      <c r="E2462" t="s">
        <v>4642</v>
      </c>
      <c r="F2462" t="str">
        <f>IF(ISERROR(VLOOKUP(Transaktionen[[#This Row],[Transaktionen]],BTT[Verwendete Transaktion (Pflichtauswahl)],1,FALSE)),"nein","ja")</f>
        <v>nein</v>
      </c>
    </row>
    <row r="2463" spans="1:6" hidden="1">
      <c r="A2463" t="s">
        <v>8512</v>
      </c>
      <c r="B2463" t="s">
        <v>8513</v>
      </c>
      <c r="C2463" t="s">
        <v>1380</v>
      </c>
      <c r="D2463" s="12">
        <v>3574</v>
      </c>
      <c r="E2463" t="s">
        <v>4642</v>
      </c>
      <c r="F2463" t="str">
        <f>IF(ISERROR(VLOOKUP(Transaktionen[[#This Row],[Transaktionen]],BTT[Verwendete Transaktion (Pflichtauswahl)],1,FALSE)),"nein","ja")</f>
        <v>nein</v>
      </c>
    </row>
    <row r="2464" spans="1:6" hidden="1">
      <c r="A2464" t="s">
        <v>8514</v>
      </c>
      <c r="B2464" t="s">
        <v>8513</v>
      </c>
      <c r="C2464" t="s">
        <v>1380</v>
      </c>
      <c r="D2464" s="12">
        <v>12066</v>
      </c>
      <c r="E2464" t="s">
        <v>4642</v>
      </c>
      <c r="F2464" t="str">
        <f>IF(ISERROR(VLOOKUP(Transaktionen[[#This Row],[Transaktionen]],BTT[Verwendete Transaktion (Pflichtauswahl)],1,FALSE)),"nein","ja")</f>
        <v>nein</v>
      </c>
    </row>
    <row r="2465" spans="1:7" hidden="1">
      <c r="A2465" t="s">
        <v>8515</v>
      </c>
      <c r="B2465" t="s">
        <v>5596</v>
      </c>
      <c r="C2465" t="s">
        <v>1380</v>
      </c>
      <c r="D2465" s="12">
        <v>1898453</v>
      </c>
      <c r="E2465" t="s">
        <v>4642</v>
      </c>
      <c r="F2465" t="str">
        <f>IF(ISERROR(VLOOKUP(Transaktionen[[#This Row],[Transaktionen]],BTT[Verwendete Transaktion (Pflichtauswahl)],1,FALSE)),"nein","ja")</f>
        <v>nein</v>
      </c>
    </row>
    <row r="2466" spans="1:7" hidden="1">
      <c r="A2466" t="s">
        <v>8516</v>
      </c>
      <c r="B2466" t="s">
        <v>8517</v>
      </c>
      <c r="C2466" t="s">
        <v>1380</v>
      </c>
      <c r="D2466" s="12" t="s">
        <v>792</v>
      </c>
      <c r="E2466" t="s">
        <v>792</v>
      </c>
      <c r="F2466" t="str">
        <f>IF(ISERROR(VLOOKUP(Transaktionen[[#This Row],[Transaktionen]],BTT[Verwendete Transaktion (Pflichtauswahl)],1,FALSE)),"nein","ja")</f>
        <v>nein</v>
      </c>
      <c r="G2466" t="s">
        <v>6222</v>
      </c>
    </row>
    <row r="2467" spans="1:7" hidden="1">
      <c r="A2467" t="s">
        <v>8518</v>
      </c>
      <c r="B2467" t="s">
        <v>8519</v>
      </c>
      <c r="C2467" t="s">
        <v>1380</v>
      </c>
      <c r="D2467" s="12">
        <v>127</v>
      </c>
      <c r="E2467" t="s">
        <v>4642</v>
      </c>
      <c r="F2467" t="str">
        <f>IF(ISERROR(VLOOKUP(Transaktionen[[#This Row],[Transaktionen]],BTT[Verwendete Transaktion (Pflichtauswahl)],1,FALSE)),"nein","ja")</f>
        <v>nein</v>
      </c>
    </row>
    <row r="2468" spans="1:7" hidden="1">
      <c r="A2468" t="s">
        <v>8520</v>
      </c>
      <c r="B2468" t="s">
        <v>8521</v>
      </c>
      <c r="C2468" t="s">
        <v>1380</v>
      </c>
      <c r="D2468" s="12">
        <v>3823</v>
      </c>
      <c r="E2468" t="s">
        <v>4642</v>
      </c>
      <c r="F2468" t="str">
        <f>IF(ISERROR(VLOOKUP(Transaktionen[[#This Row],[Transaktionen]],BTT[Verwendete Transaktion (Pflichtauswahl)],1,FALSE)),"nein","ja")</f>
        <v>nein</v>
      </c>
    </row>
    <row r="2469" spans="1:7" hidden="1">
      <c r="A2469" t="s">
        <v>8522</v>
      </c>
      <c r="B2469" t="s">
        <v>8523</v>
      </c>
      <c r="C2469" t="s">
        <v>1380</v>
      </c>
      <c r="D2469" s="12">
        <v>7</v>
      </c>
      <c r="E2469" t="s">
        <v>4642</v>
      </c>
      <c r="F2469" t="str">
        <f>IF(ISERROR(VLOOKUP(Transaktionen[[#This Row],[Transaktionen]],BTT[Verwendete Transaktion (Pflichtauswahl)],1,FALSE)),"nein","ja")</f>
        <v>nein</v>
      </c>
      <c r="G2469" t="s">
        <v>6222</v>
      </c>
    </row>
    <row r="2470" spans="1:7" hidden="1">
      <c r="A2470" t="s">
        <v>8524</v>
      </c>
      <c r="B2470" t="s">
        <v>8525</v>
      </c>
      <c r="C2470" t="s">
        <v>1380</v>
      </c>
      <c r="D2470" s="12">
        <v>50</v>
      </c>
      <c r="E2470" t="s">
        <v>4642</v>
      </c>
      <c r="F2470" t="str">
        <f>IF(ISERROR(VLOOKUP(Transaktionen[[#This Row],[Transaktionen]],BTT[Verwendete Transaktion (Pflichtauswahl)],1,FALSE)),"nein","ja")</f>
        <v>nein</v>
      </c>
    </row>
    <row r="2471" spans="1:7" hidden="1">
      <c r="A2471" t="s">
        <v>8526</v>
      </c>
      <c r="B2471" t="s">
        <v>8527</v>
      </c>
      <c r="C2471" t="s">
        <v>1380</v>
      </c>
      <c r="D2471" s="12" t="s">
        <v>792</v>
      </c>
      <c r="E2471" t="s">
        <v>792</v>
      </c>
      <c r="F2471" t="str">
        <f>IF(ISERROR(VLOOKUP(Transaktionen[[#This Row],[Transaktionen]],BTT[Verwendete Transaktion (Pflichtauswahl)],1,FALSE)),"nein","ja")</f>
        <v>nein</v>
      </c>
      <c r="G2471" t="s">
        <v>6222</v>
      </c>
    </row>
    <row r="2472" spans="1:7" hidden="1">
      <c r="A2472" t="s">
        <v>8528</v>
      </c>
      <c r="B2472" t="s">
        <v>8529</v>
      </c>
      <c r="C2472" t="s">
        <v>1380</v>
      </c>
      <c r="D2472" s="12">
        <v>5</v>
      </c>
      <c r="E2472" t="s">
        <v>792</v>
      </c>
      <c r="F2472" t="str">
        <f>IF(ISERROR(VLOOKUP(Transaktionen[[#This Row],[Transaktionen]],BTT[Verwendete Transaktion (Pflichtauswahl)],1,FALSE)),"nein","ja")</f>
        <v>nein</v>
      </c>
      <c r="G2472" t="s">
        <v>6222</v>
      </c>
    </row>
    <row r="2473" spans="1:7" hidden="1">
      <c r="A2473" t="s">
        <v>8530</v>
      </c>
      <c r="B2473" t="s">
        <v>8531</v>
      </c>
      <c r="C2473" t="s">
        <v>1380</v>
      </c>
      <c r="D2473" s="12">
        <v>60</v>
      </c>
      <c r="E2473" t="s">
        <v>4642</v>
      </c>
      <c r="F2473" t="str">
        <f>IF(ISERROR(VLOOKUP(Transaktionen[[#This Row],[Transaktionen]],BTT[Verwendete Transaktion (Pflichtauswahl)],1,FALSE)),"nein","ja")</f>
        <v>nein</v>
      </c>
    </row>
    <row r="2474" spans="1:7" hidden="1">
      <c r="A2474" t="s">
        <v>8532</v>
      </c>
      <c r="B2474" t="s">
        <v>8533</v>
      </c>
      <c r="C2474" t="s">
        <v>1380</v>
      </c>
      <c r="D2474" s="12">
        <v>24</v>
      </c>
      <c r="E2474" t="s">
        <v>792</v>
      </c>
      <c r="F2474" t="str">
        <f>IF(ISERROR(VLOOKUP(Transaktionen[[#This Row],[Transaktionen]],BTT[Verwendete Transaktion (Pflichtauswahl)],1,FALSE)),"nein","ja")</f>
        <v>nein</v>
      </c>
      <c r="G2474" t="s">
        <v>6222</v>
      </c>
    </row>
    <row r="2475" spans="1:7" hidden="1">
      <c r="A2475" t="s">
        <v>8534</v>
      </c>
      <c r="B2475" t="s">
        <v>5598</v>
      </c>
      <c r="C2475" t="s">
        <v>1380</v>
      </c>
      <c r="D2475" s="12">
        <v>146143</v>
      </c>
      <c r="E2475" t="s">
        <v>4642</v>
      </c>
      <c r="F2475" t="str">
        <f>IF(ISERROR(VLOOKUP(Transaktionen[[#This Row],[Transaktionen]],BTT[Verwendete Transaktion (Pflichtauswahl)],1,FALSE)),"nein","ja")</f>
        <v>nein</v>
      </c>
    </row>
    <row r="2476" spans="1:7" hidden="1">
      <c r="A2476" t="s">
        <v>8535</v>
      </c>
      <c r="B2476" t="s">
        <v>8536</v>
      </c>
      <c r="C2476" t="s">
        <v>1380</v>
      </c>
      <c r="D2476" s="12">
        <v>303</v>
      </c>
      <c r="E2476" t="s">
        <v>4642</v>
      </c>
      <c r="F2476" t="str">
        <f>IF(ISERROR(VLOOKUP(Transaktionen[[#This Row],[Transaktionen]],BTT[Verwendete Transaktion (Pflichtauswahl)],1,FALSE)),"nein","ja")</f>
        <v>nein</v>
      </c>
    </row>
    <row r="2477" spans="1:7" hidden="1">
      <c r="A2477" t="s">
        <v>8537</v>
      </c>
      <c r="B2477" t="s">
        <v>8538</v>
      </c>
      <c r="C2477" t="s">
        <v>1380</v>
      </c>
      <c r="D2477" s="12">
        <v>6</v>
      </c>
      <c r="E2477" t="s">
        <v>4642</v>
      </c>
      <c r="F2477" t="str">
        <f>IF(ISERROR(VLOOKUP(Transaktionen[[#This Row],[Transaktionen]],BTT[Verwendete Transaktion (Pflichtauswahl)],1,FALSE)),"nein","ja")</f>
        <v>nein</v>
      </c>
      <c r="G2477" t="s">
        <v>6222</v>
      </c>
    </row>
    <row r="2478" spans="1:7" hidden="1">
      <c r="A2478" t="s">
        <v>8539</v>
      </c>
      <c r="B2478" t="s">
        <v>8538</v>
      </c>
      <c r="C2478" t="s">
        <v>1380</v>
      </c>
      <c r="D2478" s="12">
        <v>173</v>
      </c>
      <c r="E2478" t="s">
        <v>4642</v>
      </c>
      <c r="F2478" t="str">
        <f>IF(ISERROR(VLOOKUP(Transaktionen[[#This Row],[Transaktionen]],BTT[Verwendete Transaktion (Pflichtauswahl)],1,FALSE)),"nein","ja")</f>
        <v>nein</v>
      </c>
    </row>
    <row r="2479" spans="1:7" hidden="1">
      <c r="A2479" t="s">
        <v>8540</v>
      </c>
      <c r="B2479" t="s">
        <v>8541</v>
      </c>
      <c r="C2479" t="s">
        <v>1380</v>
      </c>
      <c r="D2479" s="12">
        <v>2</v>
      </c>
      <c r="E2479" t="s">
        <v>4642</v>
      </c>
      <c r="F2479" t="str">
        <f>IF(ISERROR(VLOOKUP(Transaktionen[[#This Row],[Transaktionen]],BTT[Verwendete Transaktion (Pflichtauswahl)],1,FALSE)),"nein","ja")</f>
        <v>nein</v>
      </c>
    </row>
    <row r="2480" spans="1:7" hidden="1">
      <c r="A2480" t="s">
        <v>8542</v>
      </c>
      <c r="B2480" t="s">
        <v>8543</v>
      </c>
      <c r="C2480" t="s">
        <v>1380</v>
      </c>
      <c r="D2480" s="12">
        <v>25611</v>
      </c>
      <c r="E2480" t="s">
        <v>4642</v>
      </c>
      <c r="F2480" t="str">
        <f>IF(ISERROR(VLOOKUP(Transaktionen[[#This Row],[Transaktionen]],BTT[Verwendete Transaktion (Pflichtauswahl)],1,FALSE)),"nein","ja")</f>
        <v>nein</v>
      </c>
    </row>
    <row r="2481" spans="1:7" hidden="1">
      <c r="A2481" t="s">
        <v>8544</v>
      </c>
      <c r="B2481" t="s">
        <v>8545</v>
      </c>
      <c r="C2481" t="s">
        <v>1380</v>
      </c>
      <c r="D2481" s="12">
        <v>2</v>
      </c>
      <c r="E2481" t="s">
        <v>4642</v>
      </c>
      <c r="F2481" t="str">
        <f>IF(ISERROR(VLOOKUP(Transaktionen[[#This Row],[Transaktionen]],BTT[Verwendete Transaktion (Pflichtauswahl)],1,FALSE)),"nein","ja")</f>
        <v>nein</v>
      </c>
    </row>
    <row r="2482" spans="1:7" hidden="1">
      <c r="A2482" t="s">
        <v>8546</v>
      </c>
      <c r="B2482" t="s">
        <v>8547</v>
      </c>
      <c r="C2482" t="s">
        <v>1380</v>
      </c>
      <c r="D2482" s="12">
        <v>13</v>
      </c>
      <c r="E2482" t="s">
        <v>4642</v>
      </c>
      <c r="F2482" t="str">
        <f>IF(ISERROR(VLOOKUP(Transaktionen[[#This Row],[Transaktionen]],BTT[Verwendete Transaktion (Pflichtauswahl)],1,FALSE)),"nein","ja")</f>
        <v>nein</v>
      </c>
      <c r="G2482" t="s">
        <v>6222</v>
      </c>
    </row>
    <row r="2483" spans="1:7" hidden="1">
      <c r="A2483" t="s">
        <v>8548</v>
      </c>
      <c r="B2483" t="s">
        <v>5600</v>
      </c>
      <c r="C2483" t="s">
        <v>1380</v>
      </c>
      <c r="D2483" s="12">
        <v>296</v>
      </c>
      <c r="E2483" t="s">
        <v>4642</v>
      </c>
      <c r="F2483" t="str">
        <f>IF(ISERROR(VLOOKUP(Transaktionen[[#This Row],[Transaktionen]],BTT[Verwendete Transaktion (Pflichtauswahl)],1,FALSE)),"nein","ja")</f>
        <v>nein</v>
      </c>
      <c r="G2483" t="s">
        <v>6222</v>
      </c>
    </row>
    <row r="2484" spans="1:7" hidden="1">
      <c r="A2484" t="s">
        <v>8549</v>
      </c>
      <c r="B2484" t="s">
        <v>8550</v>
      </c>
      <c r="C2484" t="s">
        <v>1380</v>
      </c>
      <c r="D2484" s="12">
        <v>2</v>
      </c>
      <c r="E2484" t="s">
        <v>4642</v>
      </c>
      <c r="F2484" t="str">
        <f>IF(ISERROR(VLOOKUP(Transaktionen[[#This Row],[Transaktionen]],BTT[Verwendete Transaktion (Pflichtauswahl)],1,FALSE)),"nein","ja")</f>
        <v>nein</v>
      </c>
      <c r="G2484" t="s">
        <v>6222</v>
      </c>
    </row>
    <row r="2485" spans="1:7" hidden="1">
      <c r="A2485" t="s">
        <v>8551</v>
      </c>
      <c r="B2485" t="s">
        <v>8552</v>
      </c>
      <c r="C2485" t="s">
        <v>1380</v>
      </c>
      <c r="D2485" s="12">
        <v>902</v>
      </c>
      <c r="E2485" t="s">
        <v>4642</v>
      </c>
      <c r="F2485" t="str">
        <f>IF(ISERROR(VLOOKUP(Transaktionen[[#This Row],[Transaktionen]],BTT[Verwendete Transaktion (Pflichtauswahl)],1,FALSE)),"nein","ja")</f>
        <v>nein</v>
      </c>
      <c r="G2485" t="s">
        <v>6222</v>
      </c>
    </row>
    <row r="2486" spans="1:7" hidden="1">
      <c r="A2486" t="s">
        <v>8553</v>
      </c>
      <c r="B2486" t="s">
        <v>8554</v>
      </c>
      <c r="C2486" t="s">
        <v>1380</v>
      </c>
      <c r="D2486" s="12">
        <v>83655</v>
      </c>
      <c r="E2486" t="s">
        <v>4642</v>
      </c>
      <c r="F2486" t="str">
        <f>IF(ISERROR(VLOOKUP(Transaktionen[[#This Row],[Transaktionen]],BTT[Verwendete Transaktion (Pflichtauswahl)],1,FALSE)),"nein","ja")</f>
        <v>nein</v>
      </c>
    </row>
    <row r="2487" spans="1:7" hidden="1">
      <c r="A2487" t="s">
        <v>8555</v>
      </c>
      <c r="B2487" t="s">
        <v>8556</v>
      </c>
      <c r="C2487" t="s">
        <v>1380</v>
      </c>
      <c r="D2487" s="12">
        <v>370</v>
      </c>
      <c r="E2487" t="s">
        <v>4642</v>
      </c>
      <c r="F2487" t="str">
        <f>IF(ISERROR(VLOOKUP(Transaktionen[[#This Row],[Transaktionen]],BTT[Verwendete Transaktion (Pflichtauswahl)],1,FALSE)),"nein","ja")</f>
        <v>nein</v>
      </c>
    </row>
    <row r="2488" spans="1:7" hidden="1">
      <c r="A2488" t="s">
        <v>8557</v>
      </c>
      <c r="C2488" t="s">
        <v>1380</v>
      </c>
      <c r="D2488" s="12" t="s">
        <v>792</v>
      </c>
      <c r="E2488" t="s">
        <v>792</v>
      </c>
      <c r="F2488" t="str">
        <f>IF(ISERROR(VLOOKUP(Transaktionen[[#This Row],[Transaktionen]],BTT[Verwendete Transaktion (Pflichtauswahl)],1,FALSE)),"nein","ja")</f>
        <v>nein</v>
      </c>
    </row>
    <row r="2489" spans="1:7" hidden="1">
      <c r="A2489" t="s">
        <v>8558</v>
      </c>
      <c r="B2489" t="s">
        <v>8559</v>
      </c>
      <c r="C2489" t="s">
        <v>1380</v>
      </c>
      <c r="D2489" s="12">
        <v>1</v>
      </c>
      <c r="E2489" t="s">
        <v>4642</v>
      </c>
      <c r="F2489" t="str">
        <f>IF(ISERROR(VLOOKUP(Transaktionen[[#This Row],[Transaktionen]],BTT[Verwendete Transaktion (Pflichtauswahl)],1,FALSE)),"nein","ja")</f>
        <v>nein</v>
      </c>
    </row>
    <row r="2490" spans="1:7" hidden="1">
      <c r="A2490" t="s">
        <v>8560</v>
      </c>
      <c r="B2490" t="s">
        <v>8561</v>
      </c>
      <c r="C2490" t="s">
        <v>1380</v>
      </c>
      <c r="D2490" s="12">
        <v>3053</v>
      </c>
      <c r="E2490" t="s">
        <v>4642</v>
      </c>
      <c r="F2490" t="str">
        <f>IF(ISERROR(VLOOKUP(Transaktionen[[#This Row],[Transaktionen]],BTT[Verwendete Transaktion (Pflichtauswahl)],1,FALSE)),"nein","ja")</f>
        <v>nein</v>
      </c>
    </row>
    <row r="2491" spans="1:7" hidden="1">
      <c r="A2491" t="s">
        <v>8562</v>
      </c>
      <c r="B2491" t="s">
        <v>8563</v>
      </c>
      <c r="C2491" t="s">
        <v>1380</v>
      </c>
      <c r="D2491" s="12">
        <v>19432</v>
      </c>
      <c r="E2491" t="s">
        <v>4642</v>
      </c>
      <c r="F2491" t="str">
        <f>IF(ISERROR(VLOOKUP(Transaktionen[[#This Row],[Transaktionen]],BTT[Verwendete Transaktion (Pflichtauswahl)],1,FALSE)),"nein","ja")</f>
        <v>nein</v>
      </c>
    </row>
    <row r="2492" spans="1:7" hidden="1">
      <c r="A2492" t="s">
        <v>8564</v>
      </c>
      <c r="B2492" t="s">
        <v>5602</v>
      </c>
      <c r="C2492" t="s">
        <v>1380</v>
      </c>
      <c r="D2492" s="12">
        <v>1645</v>
      </c>
      <c r="E2492" t="s">
        <v>4642</v>
      </c>
      <c r="F2492" t="str">
        <f>IF(ISERROR(VLOOKUP(Transaktionen[[#This Row],[Transaktionen]],BTT[Verwendete Transaktion (Pflichtauswahl)],1,FALSE)),"nein","ja")</f>
        <v>nein</v>
      </c>
    </row>
    <row r="2493" spans="1:7" hidden="1">
      <c r="A2493" t="s">
        <v>8565</v>
      </c>
      <c r="B2493" t="s">
        <v>8566</v>
      </c>
      <c r="C2493" t="s">
        <v>1380</v>
      </c>
      <c r="D2493" s="12">
        <v>23249</v>
      </c>
      <c r="E2493" t="s">
        <v>4642</v>
      </c>
      <c r="F2493" t="str">
        <f>IF(ISERROR(VLOOKUP(Transaktionen[[#This Row],[Transaktionen]],BTT[Verwendete Transaktion (Pflichtauswahl)],1,FALSE)),"nein","ja")</f>
        <v>nein</v>
      </c>
    </row>
    <row r="2494" spans="1:7" hidden="1">
      <c r="A2494" t="s">
        <v>8567</v>
      </c>
      <c r="B2494" t="s">
        <v>8568</v>
      </c>
      <c r="C2494" t="s">
        <v>1380</v>
      </c>
      <c r="D2494" s="12">
        <v>2417</v>
      </c>
      <c r="E2494" t="s">
        <v>4642</v>
      </c>
      <c r="F2494" t="str">
        <f>IF(ISERROR(VLOOKUP(Transaktionen[[#This Row],[Transaktionen]],BTT[Verwendete Transaktion (Pflichtauswahl)],1,FALSE)),"nein","ja")</f>
        <v>nein</v>
      </c>
    </row>
    <row r="2495" spans="1:7" hidden="1">
      <c r="A2495" t="s">
        <v>8569</v>
      </c>
      <c r="B2495" t="s">
        <v>8570</v>
      </c>
      <c r="C2495" t="s">
        <v>1380</v>
      </c>
      <c r="D2495" s="12">
        <v>133</v>
      </c>
      <c r="E2495" t="s">
        <v>4642</v>
      </c>
      <c r="F2495" t="str">
        <f>IF(ISERROR(VLOOKUP(Transaktionen[[#This Row],[Transaktionen]],BTT[Verwendete Transaktion (Pflichtauswahl)],1,FALSE)),"nein","ja")</f>
        <v>nein</v>
      </c>
    </row>
    <row r="2496" spans="1:7" hidden="1">
      <c r="A2496" t="s">
        <v>8571</v>
      </c>
      <c r="B2496" t="s">
        <v>8572</v>
      </c>
      <c r="C2496" t="s">
        <v>1380</v>
      </c>
      <c r="D2496" s="12">
        <v>13469</v>
      </c>
      <c r="E2496" t="s">
        <v>4642</v>
      </c>
      <c r="F2496" t="str">
        <f>IF(ISERROR(VLOOKUP(Transaktionen[[#This Row],[Transaktionen]],BTT[Verwendete Transaktion (Pflichtauswahl)],1,FALSE)),"nein","ja")</f>
        <v>nein</v>
      </c>
    </row>
    <row r="2497" spans="1:7" hidden="1">
      <c r="A2497" t="s">
        <v>2693</v>
      </c>
      <c r="B2497" t="s">
        <v>8573</v>
      </c>
      <c r="C2497" t="s">
        <v>1380</v>
      </c>
      <c r="D2497" s="12">
        <v>4980</v>
      </c>
      <c r="E2497" t="s">
        <v>4642</v>
      </c>
      <c r="F2497" t="str">
        <f>IF(ISERROR(VLOOKUP(Transaktionen[[#This Row],[Transaktionen]],BTT[Verwendete Transaktion (Pflichtauswahl)],1,FALSE)),"nein","ja")</f>
        <v>ja</v>
      </c>
    </row>
    <row r="2498" spans="1:7" hidden="1">
      <c r="A2498" t="s">
        <v>8574</v>
      </c>
      <c r="B2498" t="s">
        <v>8575</v>
      </c>
      <c r="C2498" t="s">
        <v>1380</v>
      </c>
      <c r="D2498" s="12">
        <v>72</v>
      </c>
      <c r="E2498" t="s">
        <v>4642</v>
      </c>
      <c r="F2498" t="str">
        <f>IF(ISERROR(VLOOKUP(Transaktionen[[#This Row],[Transaktionen]],BTT[Verwendete Transaktion (Pflichtauswahl)],1,FALSE)),"nein","ja")</f>
        <v>nein</v>
      </c>
    </row>
    <row r="2499" spans="1:7" hidden="1">
      <c r="A2499" t="s">
        <v>8576</v>
      </c>
      <c r="B2499" t="s">
        <v>8577</v>
      </c>
      <c r="C2499" t="s">
        <v>1380</v>
      </c>
      <c r="D2499" s="12">
        <v>34927</v>
      </c>
      <c r="E2499" t="s">
        <v>4642</v>
      </c>
      <c r="F2499" t="str">
        <f>IF(ISERROR(VLOOKUP(Transaktionen[[#This Row],[Transaktionen]],BTT[Verwendete Transaktion (Pflichtauswahl)],1,FALSE)),"nein","ja")</f>
        <v>nein</v>
      </c>
    </row>
    <row r="2500" spans="1:7" hidden="1">
      <c r="A2500" t="s">
        <v>2703</v>
      </c>
      <c r="B2500" t="s">
        <v>8578</v>
      </c>
      <c r="C2500" t="s">
        <v>1380</v>
      </c>
      <c r="D2500" s="12">
        <v>22191</v>
      </c>
      <c r="E2500" t="s">
        <v>4642</v>
      </c>
      <c r="F2500" t="str">
        <f>IF(ISERROR(VLOOKUP(Transaktionen[[#This Row],[Transaktionen]],BTT[Verwendete Transaktion (Pflichtauswahl)],1,FALSE)),"nein","ja")</f>
        <v>ja</v>
      </c>
    </row>
    <row r="2501" spans="1:7" hidden="1">
      <c r="A2501" t="s">
        <v>8579</v>
      </c>
      <c r="B2501" t="s">
        <v>8580</v>
      </c>
      <c r="C2501" t="s">
        <v>1380</v>
      </c>
      <c r="D2501" s="12">
        <v>486</v>
      </c>
      <c r="E2501" t="s">
        <v>4642</v>
      </c>
      <c r="F2501" t="str">
        <f>IF(ISERROR(VLOOKUP(Transaktionen[[#This Row],[Transaktionen]],BTT[Verwendete Transaktion (Pflichtauswahl)],1,FALSE)),"nein","ja")</f>
        <v>nein</v>
      </c>
    </row>
    <row r="2502" spans="1:7" hidden="1">
      <c r="A2502" t="s">
        <v>8581</v>
      </c>
      <c r="B2502" t="s">
        <v>8582</v>
      </c>
      <c r="C2502" t="s">
        <v>1380</v>
      </c>
      <c r="D2502" s="12">
        <v>119</v>
      </c>
      <c r="E2502" t="s">
        <v>4642</v>
      </c>
      <c r="F2502" t="str">
        <f>IF(ISERROR(VLOOKUP(Transaktionen[[#This Row],[Transaktionen]],BTT[Verwendete Transaktion (Pflichtauswahl)],1,FALSE)),"nein","ja")</f>
        <v>nein</v>
      </c>
    </row>
    <row r="2503" spans="1:7" hidden="1">
      <c r="A2503" t="s">
        <v>2707</v>
      </c>
      <c r="B2503" t="s">
        <v>3626</v>
      </c>
      <c r="C2503" t="s">
        <v>1380</v>
      </c>
      <c r="D2503" s="12">
        <v>43378</v>
      </c>
      <c r="E2503" t="s">
        <v>4642</v>
      </c>
      <c r="F2503" t="str">
        <f>IF(ISERROR(VLOOKUP(Transaktionen[[#This Row],[Transaktionen]],BTT[Verwendete Transaktion (Pflichtauswahl)],1,FALSE)),"nein","ja")</f>
        <v>ja</v>
      </c>
    </row>
    <row r="2504" spans="1:7" hidden="1">
      <c r="A2504" t="s">
        <v>2711</v>
      </c>
      <c r="B2504" t="s">
        <v>8583</v>
      </c>
      <c r="C2504" t="s">
        <v>1380</v>
      </c>
      <c r="D2504" s="12">
        <v>17741</v>
      </c>
      <c r="E2504" t="s">
        <v>4642</v>
      </c>
      <c r="F2504" t="str">
        <f>IF(ISERROR(VLOOKUP(Transaktionen[[#This Row],[Transaktionen]],BTT[Verwendete Transaktion (Pflichtauswahl)],1,FALSE)),"nein","ja")</f>
        <v>ja</v>
      </c>
    </row>
    <row r="2505" spans="1:7" hidden="1">
      <c r="A2505" t="s">
        <v>8584</v>
      </c>
      <c r="B2505" t="s">
        <v>8585</v>
      </c>
      <c r="C2505" t="s">
        <v>1380</v>
      </c>
      <c r="D2505" s="12" t="s">
        <v>792</v>
      </c>
      <c r="E2505" t="s">
        <v>792</v>
      </c>
      <c r="F2505" t="str">
        <f>IF(ISERROR(VLOOKUP(Transaktionen[[#This Row],[Transaktionen]],BTT[Verwendete Transaktion (Pflichtauswahl)],1,FALSE)),"nein","ja")</f>
        <v>nein</v>
      </c>
    </row>
    <row r="2506" spans="1:7" hidden="1">
      <c r="A2506" t="s">
        <v>8586</v>
      </c>
      <c r="B2506" t="s">
        <v>8587</v>
      </c>
      <c r="C2506" t="s">
        <v>1380</v>
      </c>
      <c r="D2506" s="12">
        <v>2</v>
      </c>
      <c r="E2506" t="s">
        <v>792</v>
      </c>
      <c r="F2506" t="str">
        <f>IF(ISERROR(VLOOKUP(Transaktionen[[#This Row],[Transaktionen]],BTT[Verwendete Transaktion (Pflichtauswahl)],1,FALSE)),"nein","ja")</f>
        <v>nein</v>
      </c>
    </row>
    <row r="2507" spans="1:7" hidden="1">
      <c r="A2507" t="s">
        <v>8588</v>
      </c>
      <c r="B2507" t="s">
        <v>8589</v>
      </c>
      <c r="C2507" t="s">
        <v>1380</v>
      </c>
      <c r="D2507" s="12" t="s">
        <v>792</v>
      </c>
      <c r="E2507" t="s">
        <v>792</v>
      </c>
      <c r="F2507" t="str">
        <f>IF(ISERROR(VLOOKUP(Transaktionen[[#This Row],[Transaktionen]],BTT[Verwendete Transaktion (Pflichtauswahl)],1,FALSE)),"nein","ja")</f>
        <v>nein</v>
      </c>
      <c r="G2507" t="s">
        <v>6222</v>
      </c>
    </row>
    <row r="2508" spans="1:7" hidden="1">
      <c r="A2508" t="s">
        <v>8590</v>
      </c>
      <c r="B2508" t="s">
        <v>8591</v>
      </c>
      <c r="C2508" t="s">
        <v>1380</v>
      </c>
      <c r="D2508" s="12">
        <v>2</v>
      </c>
      <c r="E2508" t="s">
        <v>4642</v>
      </c>
      <c r="F2508" t="str">
        <f>IF(ISERROR(VLOOKUP(Transaktionen[[#This Row],[Transaktionen]],BTT[Verwendete Transaktion (Pflichtauswahl)],1,FALSE)),"nein","ja")</f>
        <v>nein</v>
      </c>
      <c r="G2508" t="s">
        <v>6222</v>
      </c>
    </row>
    <row r="2509" spans="1:7" hidden="1">
      <c r="A2509" t="s">
        <v>8592</v>
      </c>
      <c r="B2509" t="s">
        <v>8593</v>
      </c>
      <c r="C2509" t="s">
        <v>1380</v>
      </c>
      <c r="D2509" s="12">
        <v>8</v>
      </c>
      <c r="E2509" t="s">
        <v>792</v>
      </c>
      <c r="F2509" t="str">
        <f>IF(ISERROR(VLOOKUP(Transaktionen[[#This Row],[Transaktionen]],BTT[Verwendete Transaktion (Pflichtauswahl)],1,FALSE)),"nein","ja")</f>
        <v>nein</v>
      </c>
    </row>
    <row r="2510" spans="1:7" hidden="1">
      <c r="A2510" t="s">
        <v>8594</v>
      </c>
      <c r="B2510" t="s">
        <v>8595</v>
      </c>
      <c r="C2510" t="s">
        <v>1380</v>
      </c>
      <c r="D2510" s="12">
        <v>4</v>
      </c>
      <c r="E2510" t="s">
        <v>792</v>
      </c>
      <c r="F2510" t="str">
        <f>IF(ISERROR(VLOOKUP(Transaktionen[[#This Row],[Transaktionen]],BTT[Verwendete Transaktion (Pflichtauswahl)],1,FALSE)),"nein","ja")</f>
        <v>nein</v>
      </c>
    </row>
    <row r="2511" spans="1:7" hidden="1">
      <c r="A2511" t="s">
        <v>2731</v>
      </c>
      <c r="B2511" t="s">
        <v>8596</v>
      </c>
      <c r="C2511" t="s">
        <v>1380</v>
      </c>
      <c r="D2511" s="12">
        <v>30310</v>
      </c>
      <c r="E2511" t="s">
        <v>4642</v>
      </c>
      <c r="F2511" t="str">
        <f>IF(ISERROR(VLOOKUP(Transaktionen[[#This Row],[Transaktionen]],BTT[Verwendete Transaktion (Pflichtauswahl)],1,FALSE)),"nein","ja")</f>
        <v>ja</v>
      </c>
    </row>
    <row r="2512" spans="1:7" hidden="1">
      <c r="A2512" t="s">
        <v>2566</v>
      </c>
      <c r="B2512" t="s">
        <v>8597</v>
      </c>
      <c r="C2512" t="s">
        <v>1380</v>
      </c>
      <c r="D2512" s="12">
        <v>4408458</v>
      </c>
      <c r="E2512" t="s">
        <v>4642</v>
      </c>
      <c r="F2512" t="str">
        <f>IF(ISERROR(VLOOKUP(Transaktionen[[#This Row],[Transaktionen]],BTT[Verwendete Transaktion (Pflichtauswahl)],1,FALSE)),"nein","ja")</f>
        <v>ja</v>
      </c>
    </row>
    <row r="2513" spans="1:7" hidden="1">
      <c r="A2513" t="s">
        <v>8598</v>
      </c>
      <c r="B2513" t="s">
        <v>8597</v>
      </c>
      <c r="C2513" t="s">
        <v>1380</v>
      </c>
      <c r="D2513" s="12">
        <v>9063</v>
      </c>
      <c r="E2513" t="s">
        <v>4642</v>
      </c>
      <c r="F2513" t="str">
        <f>IF(ISERROR(VLOOKUP(Transaktionen[[#This Row],[Transaktionen]],BTT[Verwendete Transaktion (Pflichtauswahl)],1,FALSE)),"nein","ja")</f>
        <v>nein</v>
      </c>
    </row>
    <row r="2514" spans="1:7" hidden="1">
      <c r="A2514" t="s">
        <v>8599</v>
      </c>
      <c r="B2514" t="s">
        <v>8597</v>
      </c>
      <c r="C2514" t="s">
        <v>1380</v>
      </c>
      <c r="D2514" s="12">
        <v>17491</v>
      </c>
      <c r="E2514" t="s">
        <v>4642</v>
      </c>
      <c r="F2514" t="str">
        <f>IF(ISERROR(VLOOKUP(Transaktionen[[#This Row],[Transaktionen]],BTT[Verwendete Transaktion (Pflichtauswahl)],1,FALSE)),"nein","ja")</f>
        <v>nein</v>
      </c>
    </row>
    <row r="2515" spans="1:7" hidden="1">
      <c r="A2515" t="s">
        <v>8600</v>
      </c>
      <c r="B2515" t="s">
        <v>5604</v>
      </c>
      <c r="C2515" t="s">
        <v>1380</v>
      </c>
      <c r="D2515" s="12">
        <v>5105405</v>
      </c>
      <c r="E2515" t="s">
        <v>4642</v>
      </c>
      <c r="F2515" t="str">
        <f>IF(ISERROR(VLOOKUP(Transaktionen[[#This Row],[Transaktionen]],BTT[Verwendete Transaktion (Pflichtauswahl)],1,FALSE)),"nein","ja")</f>
        <v>nein</v>
      </c>
    </row>
    <row r="2516" spans="1:7" hidden="1">
      <c r="A2516" t="s">
        <v>8601</v>
      </c>
      <c r="B2516" t="s">
        <v>8602</v>
      </c>
      <c r="C2516" t="s">
        <v>1380</v>
      </c>
      <c r="D2516" s="12">
        <v>2</v>
      </c>
      <c r="E2516" t="s">
        <v>792</v>
      </c>
      <c r="F2516" t="str">
        <f>IF(ISERROR(VLOOKUP(Transaktionen[[#This Row],[Transaktionen]],BTT[Verwendete Transaktion (Pflichtauswahl)],1,FALSE)),"nein","ja")</f>
        <v>nein</v>
      </c>
    </row>
    <row r="2517" spans="1:7" hidden="1">
      <c r="A2517" t="s">
        <v>8603</v>
      </c>
      <c r="B2517" t="s">
        <v>8604</v>
      </c>
      <c r="C2517" t="s">
        <v>1380</v>
      </c>
      <c r="D2517" s="12" t="s">
        <v>792</v>
      </c>
      <c r="E2517" t="s">
        <v>792</v>
      </c>
      <c r="F2517" t="str">
        <f>IF(ISERROR(VLOOKUP(Transaktionen[[#This Row],[Transaktionen]],BTT[Verwendete Transaktion (Pflichtauswahl)],1,FALSE)),"nein","ja")</f>
        <v>nein</v>
      </c>
    </row>
    <row r="2518" spans="1:7" hidden="1">
      <c r="A2518" t="s">
        <v>8605</v>
      </c>
      <c r="B2518" t="s">
        <v>8606</v>
      </c>
      <c r="C2518" t="s">
        <v>1380</v>
      </c>
      <c r="D2518" s="12">
        <v>3217</v>
      </c>
      <c r="E2518" t="s">
        <v>4642</v>
      </c>
      <c r="F2518" t="str">
        <f>IF(ISERROR(VLOOKUP(Transaktionen[[#This Row],[Transaktionen]],BTT[Verwendete Transaktion (Pflichtauswahl)],1,FALSE)),"nein","ja")</f>
        <v>nein</v>
      </c>
    </row>
    <row r="2519" spans="1:7" hidden="1">
      <c r="A2519" t="s">
        <v>1381</v>
      </c>
      <c r="B2519" t="s">
        <v>8607</v>
      </c>
      <c r="C2519" t="s">
        <v>1380</v>
      </c>
      <c r="D2519" s="12">
        <v>4123471</v>
      </c>
      <c r="E2519" t="s">
        <v>4642</v>
      </c>
      <c r="F2519" t="str">
        <f>IF(ISERROR(VLOOKUP(Transaktionen[[#This Row],[Transaktionen]],BTT[Verwendete Transaktion (Pflichtauswahl)],1,FALSE)),"nein","ja")</f>
        <v>ja</v>
      </c>
    </row>
    <row r="2520" spans="1:7" hidden="1">
      <c r="A2520" t="s">
        <v>2747</v>
      </c>
      <c r="B2520" t="s">
        <v>8608</v>
      </c>
      <c r="C2520" t="s">
        <v>1697</v>
      </c>
      <c r="D2520" s="12">
        <v>233</v>
      </c>
      <c r="E2520" t="s">
        <v>4642</v>
      </c>
      <c r="F2520" t="str">
        <f>IF(ISERROR(VLOOKUP(Transaktionen[[#This Row],[Transaktionen]],BTT[Verwendete Transaktion (Pflichtauswahl)],1,FALSE)),"nein","ja")</f>
        <v>ja</v>
      </c>
    </row>
    <row r="2521" spans="1:7" hidden="1">
      <c r="A2521" t="s">
        <v>2750</v>
      </c>
      <c r="B2521" t="s">
        <v>8609</v>
      </c>
      <c r="C2521" t="s">
        <v>1697</v>
      </c>
      <c r="D2521" s="12">
        <v>15735</v>
      </c>
      <c r="E2521" t="s">
        <v>4642</v>
      </c>
      <c r="F2521" t="str">
        <f>IF(ISERROR(VLOOKUP(Transaktionen[[#This Row],[Transaktionen]],BTT[Verwendete Transaktion (Pflichtauswahl)],1,FALSE)),"nein","ja")</f>
        <v>ja</v>
      </c>
    </row>
    <row r="2522" spans="1:7" hidden="1">
      <c r="A2522" t="s">
        <v>2752</v>
      </c>
      <c r="B2522" t="s">
        <v>8610</v>
      </c>
      <c r="C2522" t="s">
        <v>1697</v>
      </c>
      <c r="D2522" s="12">
        <v>176823</v>
      </c>
      <c r="E2522" t="s">
        <v>4642</v>
      </c>
      <c r="F2522" t="str">
        <f>IF(ISERROR(VLOOKUP(Transaktionen[[#This Row],[Transaktionen]],BTT[Verwendete Transaktion (Pflichtauswahl)],1,FALSE)),"nein","ja")</f>
        <v>ja</v>
      </c>
    </row>
    <row r="2523" spans="1:7" hidden="1">
      <c r="A2523" t="s">
        <v>2754</v>
      </c>
      <c r="B2523" t="s">
        <v>5606</v>
      </c>
      <c r="C2523" t="s">
        <v>1697</v>
      </c>
      <c r="D2523" s="12">
        <v>1754</v>
      </c>
      <c r="E2523" t="s">
        <v>4642</v>
      </c>
      <c r="F2523" t="str">
        <f>IF(ISERROR(VLOOKUP(Transaktionen[[#This Row],[Transaktionen]],BTT[Verwendete Transaktion (Pflichtauswahl)],1,FALSE)),"nein","ja")</f>
        <v>ja</v>
      </c>
    </row>
    <row r="2524" spans="1:7" hidden="1">
      <c r="A2524" t="s">
        <v>2756</v>
      </c>
      <c r="B2524" t="s">
        <v>8611</v>
      </c>
      <c r="C2524" t="s">
        <v>1697</v>
      </c>
      <c r="D2524" s="12" t="s">
        <v>792</v>
      </c>
      <c r="E2524" t="s">
        <v>792</v>
      </c>
      <c r="F2524" t="str">
        <f>IF(ISERROR(VLOOKUP(Transaktionen[[#This Row],[Transaktionen]],BTT[Verwendete Transaktion (Pflichtauswahl)],1,FALSE)),"nein","ja")</f>
        <v>ja</v>
      </c>
      <c r="G2524" t="s">
        <v>25</v>
      </c>
    </row>
    <row r="2525" spans="1:7" hidden="1">
      <c r="A2525" t="s">
        <v>2758</v>
      </c>
      <c r="B2525" t="s">
        <v>8612</v>
      </c>
      <c r="C2525" t="s">
        <v>1697</v>
      </c>
      <c r="D2525" s="12">
        <v>18</v>
      </c>
      <c r="E2525" t="s">
        <v>792</v>
      </c>
      <c r="F2525" t="str">
        <f>IF(ISERROR(VLOOKUP(Transaktionen[[#This Row],[Transaktionen]],BTT[Verwendete Transaktion (Pflichtauswahl)],1,FALSE)),"nein","ja")</f>
        <v>ja</v>
      </c>
      <c r="G2525" t="s">
        <v>25</v>
      </c>
    </row>
    <row r="2526" spans="1:7" hidden="1">
      <c r="A2526" t="s">
        <v>2760</v>
      </c>
      <c r="B2526" t="s">
        <v>8613</v>
      </c>
      <c r="C2526" t="s">
        <v>1697</v>
      </c>
      <c r="D2526" s="12">
        <v>3</v>
      </c>
      <c r="E2526" t="s">
        <v>792</v>
      </c>
      <c r="F2526" t="str">
        <f>IF(ISERROR(VLOOKUP(Transaktionen[[#This Row],[Transaktionen]],BTT[Verwendete Transaktion (Pflichtauswahl)],1,FALSE)),"nein","ja")</f>
        <v>ja</v>
      </c>
      <c r="G2526" t="s">
        <v>25</v>
      </c>
    </row>
    <row r="2527" spans="1:7" hidden="1">
      <c r="A2527" t="s">
        <v>2762</v>
      </c>
      <c r="B2527" t="s">
        <v>8614</v>
      </c>
      <c r="C2527" t="s">
        <v>1697</v>
      </c>
      <c r="D2527" s="12">
        <v>5</v>
      </c>
      <c r="E2527" t="s">
        <v>792</v>
      </c>
      <c r="F2527" t="str">
        <f>IF(ISERROR(VLOOKUP(Transaktionen[[#This Row],[Transaktionen]],BTT[Verwendete Transaktion (Pflichtauswahl)],1,FALSE)),"nein","ja")</f>
        <v>ja</v>
      </c>
    </row>
    <row r="2528" spans="1:7" hidden="1">
      <c r="A2528" t="s">
        <v>8615</v>
      </c>
      <c r="B2528" t="s">
        <v>8616</v>
      </c>
      <c r="C2528" t="s">
        <v>1380</v>
      </c>
      <c r="D2528" s="12">
        <v>5</v>
      </c>
      <c r="E2528" t="s">
        <v>792</v>
      </c>
      <c r="F2528" t="str">
        <f>IF(ISERROR(VLOOKUP(Transaktionen[[#This Row],[Transaktionen]],BTT[Verwendete Transaktion (Pflichtauswahl)],1,FALSE)),"nein","ja")</f>
        <v>nein</v>
      </c>
      <c r="G2528" t="s">
        <v>8210</v>
      </c>
    </row>
    <row r="2529" spans="1:7" hidden="1">
      <c r="A2529" t="s">
        <v>8617</v>
      </c>
      <c r="B2529" t="s">
        <v>8618</v>
      </c>
      <c r="C2529" t="s">
        <v>1380</v>
      </c>
      <c r="D2529" s="12">
        <v>1834</v>
      </c>
      <c r="E2529" t="s">
        <v>4642</v>
      </c>
      <c r="F2529" t="str">
        <f>IF(ISERROR(VLOOKUP(Transaktionen[[#This Row],[Transaktionen]],BTT[Verwendete Transaktion (Pflichtauswahl)],1,FALSE)),"nein","ja")</f>
        <v>nein</v>
      </c>
    </row>
    <row r="2530" spans="1:7" hidden="1">
      <c r="A2530" t="s">
        <v>8619</v>
      </c>
      <c r="B2530" t="s">
        <v>8620</v>
      </c>
      <c r="C2530" t="s">
        <v>1380</v>
      </c>
      <c r="D2530" s="12" t="s">
        <v>792</v>
      </c>
      <c r="E2530" t="s">
        <v>792</v>
      </c>
      <c r="F2530" t="str">
        <f>IF(ISERROR(VLOOKUP(Transaktionen[[#This Row],[Transaktionen]],BTT[Verwendete Transaktion (Pflichtauswahl)],1,FALSE)),"nein","ja")</f>
        <v>nein</v>
      </c>
      <c r="G2530" t="s">
        <v>6222</v>
      </c>
    </row>
    <row r="2531" spans="1:7" hidden="1">
      <c r="A2531" t="s">
        <v>8621</v>
      </c>
      <c r="B2531" t="s">
        <v>8622</v>
      </c>
      <c r="C2531" t="s">
        <v>1697</v>
      </c>
      <c r="D2531" s="12">
        <v>39882</v>
      </c>
      <c r="E2531" t="s">
        <v>4642</v>
      </c>
      <c r="F2531" t="str">
        <f>IF(ISERROR(VLOOKUP(Transaktionen[[#This Row],[Transaktionen]],BTT[Verwendete Transaktion (Pflichtauswahl)],1,FALSE)),"nein","ja")</f>
        <v>nein</v>
      </c>
    </row>
    <row r="2532" spans="1:7" hidden="1">
      <c r="A2532" t="s">
        <v>8623</v>
      </c>
      <c r="B2532" t="s">
        <v>8624</v>
      </c>
      <c r="C2532" t="s">
        <v>1697</v>
      </c>
      <c r="D2532" s="12">
        <v>217632</v>
      </c>
      <c r="E2532" t="s">
        <v>4642</v>
      </c>
      <c r="F2532" t="str">
        <f>IF(ISERROR(VLOOKUP(Transaktionen[[#This Row],[Transaktionen]],BTT[Verwendete Transaktion (Pflichtauswahl)],1,FALSE)),"nein","ja")</f>
        <v>nein</v>
      </c>
    </row>
    <row r="2533" spans="1:7" hidden="1">
      <c r="A2533" t="s">
        <v>2764</v>
      </c>
      <c r="B2533" t="s">
        <v>5608</v>
      </c>
      <c r="C2533" t="s">
        <v>1697</v>
      </c>
      <c r="D2533" s="12">
        <v>430249</v>
      </c>
      <c r="E2533" t="s">
        <v>4642</v>
      </c>
      <c r="F2533" t="str">
        <f>IF(ISERROR(VLOOKUP(Transaktionen[[#This Row],[Transaktionen]],BTT[Verwendete Transaktion (Pflichtauswahl)],1,FALSE)),"nein","ja")</f>
        <v>ja</v>
      </c>
    </row>
    <row r="2534" spans="1:7" hidden="1">
      <c r="A2534" t="s">
        <v>8625</v>
      </c>
      <c r="B2534" t="s">
        <v>8626</v>
      </c>
      <c r="C2534" t="s">
        <v>1697</v>
      </c>
      <c r="D2534" s="12">
        <v>4605</v>
      </c>
      <c r="E2534" t="s">
        <v>4642</v>
      </c>
      <c r="F2534" t="str">
        <f>IF(ISERROR(VLOOKUP(Transaktionen[[#This Row],[Transaktionen]],BTT[Verwendete Transaktion (Pflichtauswahl)],1,FALSE)),"nein","ja")</f>
        <v>nein</v>
      </c>
    </row>
    <row r="2535" spans="1:7" hidden="1">
      <c r="A2535" t="s">
        <v>8627</v>
      </c>
      <c r="B2535" t="s">
        <v>8628</v>
      </c>
      <c r="C2535" t="s">
        <v>1697</v>
      </c>
      <c r="D2535" s="12">
        <v>7464</v>
      </c>
      <c r="E2535" t="s">
        <v>4642</v>
      </c>
      <c r="F2535" t="str">
        <f>IF(ISERROR(VLOOKUP(Transaktionen[[#This Row],[Transaktionen]],BTT[Verwendete Transaktion (Pflichtauswahl)],1,FALSE)),"nein","ja")</f>
        <v>nein</v>
      </c>
    </row>
    <row r="2536" spans="1:7" hidden="1">
      <c r="A2536" t="s">
        <v>8629</v>
      </c>
      <c r="B2536" t="s">
        <v>8630</v>
      </c>
      <c r="C2536" t="s">
        <v>1697</v>
      </c>
      <c r="D2536" s="12" t="s">
        <v>792</v>
      </c>
      <c r="E2536" t="s">
        <v>792</v>
      </c>
      <c r="F2536" t="str">
        <f>IF(ISERROR(VLOOKUP(Transaktionen[[#This Row],[Transaktionen]],BTT[Verwendete Transaktion (Pflichtauswahl)],1,FALSE)),"nein","ja")</f>
        <v>nein</v>
      </c>
      <c r="G2536" t="s">
        <v>25</v>
      </c>
    </row>
    <row r="2537" spans="1:7" hidden="1">
      <c r="A2537" t="s">
        <v>8631</v>
      </c>
      <c r="B2537" t="s">
        <v>8632</v>
      </c>
      <c r="C2537" t="s">
        <v>1697</v>
      </c>
      <c r="D2537" s="12">
        <v>3</v>
      </c>
      <c r="E2537" t="s">
        <v>4642</v>
      </c>
      <c r="F2537" t="str">
        <f>IF(ISERROR(VLOOKUP(Transaktionen[[#This Row],[Transaktionen]],BTT[Verwendete Transaktion (Pflichtauswahl)],1,FALSE)),"nein","ja")</f>
        <v>nein</v>
      </c>
      <c r="G2537" t="s">
        <v>25</v>
      </c>
    </row>
    <row r="2538" spans="1:7" hidden="1">
      <c r="A2538" t="s">
        <v>8633</v>
      </c>
      <c r="B2538" t="s">
        <v>8634</v>
      </c>
      <c r="C2538" t="s">
        <v>1697</v>
      </c>
      <c r="D2538" s="12">
        <v>17</v>
      </c>
      <c r="E2538" t="s">
        <v>4642</v>
      </c>
      <c r="F2538" t="str">
        <f>IF(ISERROR(VLOOKUP(Transaktionen[[#This Row],[Transaktionen]],BTT[Verwendete Transaktion (Pflichtauswahl)],1,FALSE)),"nein","ja")</f>
        <v>nein</v>
      </c>
    </row>
    <row r="2539" spans="1:7" hidden="1">
      <c r="A2539" t="s">
        <v>8635</v>
      </c>
      <c r="B2539" t="s">
        <v>8636</v>
      </c>
      <c r="C2539" t="s">
        <v>1697</v>
      </c>
      <c r="D2539" s="12" t="s">
        <v>792</v>
      </c>
      <c r="E2539" t="s">
        <v>792</v>
      </c>
      <c r="F2539" t="str">
        <f>IF(ISERROR(VLOOKUP(Transaktionen[[#This Row],[Transaktionen]],BTT[Verwendete Transaktion (Pflichtauswahl)],1,FALSE)),"nein","ja")</f>
        <v>nein</v>
      </c>
      <c r="G2539" t="s">
        <v>25</v>
      </c>
    </row>
    <row r="2540" spans="1:7" hidden="1">
      <c r="A2540" t="s">
        <v>8637</v>
      </c>
      <c r="B2540" t="s">
        <v>5612</v>
      </c>
      <c r="C2540" t="s">
        <v>1697</v>
      </c>
      <c r="D2540" s="12">
        <v>464</v>
      </c>
      <c r="E2540" t="s">
        <v>4642</v>
      </c>
      <c r="F2540" t="str">
        <f>IF(ISERROR(VLOOKUP(Transaktionen[[#This Row],[Transaktionen]],BTT[Verwendete Transaktion (Pflichtauswahl)],1,FALSE)),"nein","ja")</f>
        <v>nein</v>
      </c>
    </row>
    <row r="2541" spans="1:7" hidden="1">
      <c r="A2541" t="s">
        <v>8638</v>
      </c>
      <c r="B2541" t="s">
        <v>8639</v>
      </c>
      <c r="C2541" t="s">
        <v>1697</v>
      </c>
      <c r="D2541" s="12">
        <v>248</v>
      </c>
      <c r="E2541" t="s">
        <v>4642</v>
      </c>
      <c r="F2541" t="str">
        <f>IF(ISERROR(VLOOKUP(Transaktionen[[#This Row],[Transaktionen]],BTT[Verwendete Transaktion (Pflichtauswahl)],1,FALSE)),"nein","ja")</f>
        <v>nein</v>
      </c>
    </row>
    <row r="2542" spans="1:7" hidden="1">
      <c r="A2542" t="s">
        <v>8640</v>
      </c>
      <c r="B2542" t="s">
        <v>8641</v>
      </c>
      <c r="C2542" t="s">
        <v>1697</v>
      </c>
      <c r="D2542" s="12">
        <v>4174</v>
      </c>
      <c r="E2542" t="s">
        <v>4642</v>
      </c>
      <c r="F2542" t="str">
        <f>IF(ISERROR(VLOOKUP(Transaktionen[[#This Row],[Transaktionen]],BTT[Verwendete Transaktion (Pflichtauswahl)],1,FALSE)),"nein","ja")</f>
        <v>nein</v>
      </c>
    </row>
    <row r="2543" spans="1:7" hidden="1">
      <c r="A2543" t="s">
        <v>8642</v>
      </c>
      <c r="B2543" t="s">
        <v>8643</v>
      </c>
      <c r="C2543" t="s">
        <v>1697</v>
      </c>
      <c r="D2543" s="12">
        <v>1</v>
      </c>
      <c r="E2543" t="s">
        <v>792</v>
      </c>
      <c r="F2543" t="str">
        <f>IF(ISERROR(VLOOKUP(Transaktionen[[#This Row],[Transaktionen]],BTT[Verwendete Transaktion (Pflichtauswahl)],1,FALSE)),"nein","ja")</f>
        <v>nein</v>
      </c>
      <c r="G2543" t="s">
        <v>25</v>
      </c>
    </row>
    <row r="2544" spans="1:7" hidden="1">
      <c r="A2544" t="s">
        <v>8644</v>
      </c>
      <c r="B2544" t="s">
        <v>8645</v>
      </c>
      <c r="C2544" t="s">
        <v>1697</v>
      </c>
      <c r="D2544" s="12">
        <v>2</v>
      </c>
      <c r="E2544" t="s">
        <v>792</v>
      </c>
      <c r="F2544" t="str">
        <f>IF(ISERROR(VLOOKUP(Transaktionen[[#This Row],[Transaktionen]],BTT[Verwendete Transaktion (Pflichtauswahl)],1,FALSE)),"nein","ja")</f>
        <v>nein</v>
      </c>
      <c r="G2544" t="s">
        <v>25</v>
      </c>
    </row>
    <row r="2545" spans="1:7" hidden="1">
      <c r="A2545" t="s">
        <v>8646</v>
      </c>
      <c r="B2545" t="s">
        <v>8647</v>
      </c>
      <c r="C2545" t="s">
        <v>1697</v>
      </c>
      <c r="D2545" s="12" t="s">
        <v>792</v>
      </c>
      <c r="E2545" t="s">
        <v>792</v>
      </c>
      <c r="F2545" t="str">
        <f>IF(ISERROR(VLOOKUP(Transaktionen[[#This Row],[Transaktionen]],BTT[Verwendete Transaktion (Pflichtauswahl)],1,FALSE)),"nein","ja")</f>
        <v>nein</v>
      </c>
      <c r="G2545" t="s">
        <v>25</v>
      </c>
    </row>
    <row r="2546" spans="1:7" hidden="1">
      <c r="A2546" t="s">
        <v>8648</v>
      </c>
      <c r="B2546" t="s">
        <v>8649</v>
      </c>
      <c r="C2546" t="s">
        <v>1697</v>
      </c>
      <c r="D2546" s="12">
        <v>18</v>
      </c>
      <c r="E2546" t="s">
        <v>792</v>
      </c>
      <c r="F2546" t="str">
        <f>IF(ISERROR(VLOOKUP(Transaktionen[[#This Row],[Transaktionen]],BTT[Verwendete Transaktion (Pflichtauswahl)],1,FALSE)),"nein","ja")</f>
        <v>nein</v>
      </c>
      <c r="G2546" t="s">
        <v>25</v>
      </c>
    </row>
    <row r="2547" spans="1:7" hidden="1">
      <c r="A2547" t="s">
        <v>8650</v>
      </c>
      <c r="B2547" t="s">
        <v>5614</v>
      </c>
      <c r="C2547" t="s">
        <v>1697</v>
      </c>
      <c r="D2547" s="12">
        <v>330433</v>
      </c>
      <c r="E2547" t="s">
        <v>4642</v>
      </c>
      <c r="F2547" t="str">
        <f>IF(ISERROR(VLOOKUP(Transaktionen[[#This Row],[Transaktionen]],BTT[Verwendete Transaktion (Pflichtauswahl)],1,FALSE)),"nein","ja")</f>
        <v>nein</v>
      </c>
    </row>
    <row r="2548" spans="1:7" hidden="1">
      <c r="A2548" t="s">
        <v>8651</v>
      </c>
      <c r="B2548" t="s">
        <v>8652</v>
      </c>
      <c r="C2548" t="s">
        <v>1697</v>
      </c>
      <c r="D2548" s="12">
        <v>2</v>
      </c>
      <c r="E2548" t="s">
        <v>792</v>
      </c>
      <c r="F2548" t="str">
        <f>IF(ISERROR(VLOOKUP(Transaktionen[[#This Row],[Transaktionen]],BTT[Verwendete Transaktion (Pflichtauswahl)],1,FALSE)),"nein","ja")</f>
        <v>nein</v>
      </c>
    </row>
    <row r="2549" spans="1:7" hidden="1">
      <c r="A2549" t="s">
        <v>8653</v>
      </c>
      <c r="B2549" t="s">
        <v>8654</v>
      </c>
      <c r="C2549" t="s">
        <v>1697</v>
      </c>
      <c r="D2549" s="12" t="s">
        <v>792</v>
      </c>
      <c r="E2549" t="s">
        <v>792</v>
      </c>
      <c r="F2549" t="str">
        <f>IF(ISERROR(VLOOKUP(Transaktionen[[#This Row],[Transaktionen]],BTT[Verwendete Transaktion (Pflichtauswahl)],1,FALSE)),"nein","ja")</f>
        <v>nein</v>
      </c>
      <c r="G2549" t="s">
        <v>25</v>
      </c>
    </row>
    <row r="2550" spans="1:7" hidden="1">
      <c r="A2550" t="s">
        <v>8655</v>
      </c>
      <c r="B2550" t="s">
        <v>8656</v>
      </c>
      <c r="C2550" t="s">
        <v>1697</v>
      </c>
      <c r="D2550" s="12" t="s">
        <v>792</v>
      </c>
      <c r="E2550" t="s">
        <v>792</v>
      </c>
      <c r="F2550" t="str">
        <f>IF(ISERROR(VLOOKUP(Transaktionen[[#This Row],[Transaktionen]],BTT[Verwendete Transaktion (Pflichtauswahl)],1,FALSE)),"nein","ja")</f>
        <v>nein</v>
      </c>
      <c r="G2550" t="s">
        <v>25</v>
      </c>
    </row>
    <row r="2551" spans="1:7" hidden="1">
      <c r="A2551" t="s">
        <v>8657</v>
      </c>
      <c r="B2551" t="s">
        <v>8658</v>
      </c>
      <c r="C2551" t="s">
        <v>1697</v>
      </c>
      <c r="D2551" s="12">
        <v>672</v>
      </c>
      <c r="E2551" t="s">
        <v>4642</v>
      </c>
      <c r="F2551" t="str">
        <f>IF(ISERROR(VLOOKUP(Transaktionen[[#This Row],[Transaktionen]],BTT[Verwendete Transaktion (Pflichtauswahl)],1,FALSE)),"nein","ja")</f>
        <v>nein</v>
      </c>
    </row>
    <row r="2552" spans="1:7" hidden="1">
      <c r="A2552" t="s">
        <v>8659</v>
      </c>
      <c r="B2552" t="s">
        <v>8660</v>
      </c>
      <c r="C2552" t="s">
        <v>1697</v>
      </c>
      <c r="D2552" s="12">
        <v>29</v>
      </c>
      <c r="E2552" t="s">
        <v>792</v>
      </c>
      <c r="F2552" t="str">
        <f>IF(ISERROR(VLOOKUP(Transaktionen[[#This Row],[Transaktionen]],BTT[Verwendete Transaktion (Pflichtauswahl)],1,FALSE)),"nein","ja")</f>
        <v>nein</v>
      </c>
      <c r="G2552" t="s">
        <v>25</v>
      </c>
    </row>
    <row r="2553" spans="1:7" hidden="1">
      <c r="A2553" t="s">
        <v>8661</v>
      </c>
      <c r="B2553" t="s">
        <v>8662</v>
      </c>
      <c r="C2553" t="s">
        <v>1697</v>
      </c>
      <c r="D2553" s="12">
        <v>320</v>
      </c>
      <c r="E2553" t="s">
        <v>4642</v>
      </c>
      <c r="F2553" t="str">
        <f>IF(ISERROR(VLOOKUP(Transaktionen[[#This Row],[Transaktionen]],BTT[Verwendete Transaktion (Pflichtauswahl)],1,FALSE)),"nein","ja")</f>
        <v>nein</v>
      </c>
    </row>
    <row r="2554" spans="1:7" hidden="1">
      <c r="A2554" t="s">
        <v>8663</v>
      </c>
      <c r="B2554" t="s">
        <v>8664</v>
      </c>
      <c r="C2554" t="s">
        <v>1697</v>
      </c>
      <c r="D2554" s="12">
        <v>97</v>
      </c>
      <c r="E2554" t="s">
        <v>4642</v>
      </c>
      <c r="F2554" t="str">
        <f>IF(ISERROR(VLOOKUP(Transaktionen[[#This Row],[Transaktionen]],BTT[Verwendete Transaktion (Pflichtauswahl)],1,FALSE)),"nein","ja")</f>
        <v>nein</v>
      </c>
    </row>
    <row r="2555" spans="1:7" hidden="1">
      <c r="A2555" t="s">
        <v>8665</v>
      </c>
      <c r="B2555" t="s">
        <v>8666</v>
      </c>
      <c r="C2555" t="s">
        <v>1697</v>
      </c>
      <c r="D2555" s="12">
        <v>1205</v>
      </c>
      <c r="E2555" t="s">
        <v>4642</v>
      </c>
      <c r="F2555" t="str">
        <f>IF(ISERROR(VLOOKUP(Transaktionen[[#This Row],[Transaktionen]],BTT[Verwendete Transaktion (Pflichtauswahl)],1,FALSE)),"nein","ja")</f>
        <v>nein</v>
      </c>
    </row>
    <row r="2556" spans="1:7" hidden="1">
      <c r="A2556" t="s">
        <v>8667</v>
      </c>
      <c r="B2556" t="s">
        <v>8668</v>
      </c>
      <c r="C2556" t="s">
        <v>1380</v>
      </c>
      <c r="D2556" s="12">
        <v>42</v>
      </c>
      <c r="E2556" t="s">
        <v>792</v>
      </c>
      <c r="F2556" t="str">
        <f>IF(ISERROR(VLOOKUP(Transaktionen[[#This Row],[Transaktionen]],BTT[Verwendete Transaktion (Pflichtauswahl)],1,FALSE)),"nein","ja")</f>
        <v>nein</v>
      </c>
      <c r="G2556" t="s">
        <v>6222</v>
      </c>
    </row>
    <row r="2557" spans="1:7" hidden="1">
      <c r="A2557" t="s">
        <v>8669</v>
      </c>
      <c r="B2557" t="s">
        <v>8670</v>
      </c>
      <c r="C2557" t="s">
        <v>1380</v>
      </c>
      <c r="D2557" s="12">
        <v>245</v>
      </c>
      <c r="E2557" t="s">
        <v>792</v>
      </c>
      <c r="F2557" t="str">
        <f>IF(ISERROR(VLOOKUP(Transaktionen[[#This Row],[Transaktionen]],BTT[Verwendete Transaktion (Pflichtauswahl)],1,FALSE)),"nein","ja")</f>
        <v>nein</v>
      </c>
    </row>
    <row r="2558" spans="1:7" hidden="1">
      <c r="A2558" t="s">
        <v>8671</v>
      </c>
      <c r="B2558" t="s">
        <v>8672</v>
      </c>
      <c r="C2558" t="s">
        <v>1380</v>
      </c>
      <c r="D2558" s="12">
        <v>56721</v>
      </c>
      <c r="E2558" t="s">
        <v>4642</v>
      </c>
      <c r="F2558" t="str">
        <f>IF(ISERROR(VLOOKUP(Transaktionen[[#This Row],[Transaktionen]],BTT[Verwendete Transaktion (Pflichtauswahl)],1,FALSE)),"nein","ja")</f>
        <v>nein</v>
      </c>
    </row>
    <row r="2559" spans="1:7" hidden="1">
      <c r="A2559" t="s">
        <v>8673</v>
      </c>
      <c r="B2559" t="s">
        <v>8674</v>
      </c>
      <c r="C2559" t="s">
        <v>1380</v>
      </c>
      <c r="D2559" s="12">
        <v>356</v>
      </c>
      <c r="E2559" t="s">
        <v>4642</v>
      </c>
      <c r="F2559" t="str">
        <f>IF(ISERROR(VLOOKUP(Transaktionen[[#This Row],[Transaktionen]],BTT[Verwendete Transaktion (Pflichtauswahl)],1,FALSE)),"nein","ja")</f>
        <v>nein</v>
      </c>
    </row>
    <row r="2560" spans="1:7" hidden="1">
      <c r="A2560" t="s">
        <v>8675</v>
      </c>
      <c r="B2560" t="s">
        <v>8676</v>
      </c>
      <c r="C2560" t="s">
        <v>1380</v>
      </c>
      <c r="D2560" s="12" t="s">
        <v>792</v>
      </c>
      <c r="E2560" t="s">
        <v>792</v>
      </c>
      <c r="F2560" t="str">
        <f>IF(ISERROR(VLOOKUP(Transaktionen[[#This Row],[Transaktionen]],BTT[Verwendete Transaktion (Pflichtauswahl)],1,FALSE)),"nein","ja")</f>
        <v>nein</v>
      </c>
      <c r="G2560" t="s">
        <v>6222</v>
      </c>
    </row>
    <row r="2561" spans="1:7" hidden="1">
      <c r="A2561" t="s">
        <v>8677</v>
      </c>
      <c r="B2561" t="s">
        <v>8678</v>
      </c>
      <c r="C2561" t="s">
        <v>1380</v>
      </c>
      <c r="D2561" s="12">
        <v>5</v>
      </c>
      <c r="E2561" t="s">
        <v>792</v>
      </c>
      <c r="F2561" t="str">
        <f>IF(ISERROR(VLOOKUP(Transaktionen[[#This Row],[Transaktionen]],BTT[Verwendete Transaktion (Pflichtauswahl)],1,FALSE)),"nein","ja")</f>
        <v>nein</v>
      </c>
      <c r="G2561" t="s">
        <v>6222</v>
      </c>
    </row>
    <row r="2562" spans="1:7" hidden="1">
      <c r="A2562" t="s">
        <v>8679</v>
      </c>
      <c r="B2562" t="s">
        <v>8680</v>
      </c>
      <c r="C2562" t="s">
        <v>6347</v>
      </c>
      <c r="D2562" s="12">
        <v>107</v>
      </c>
      <c r="E2562" t="s">
        <v>4642</v>
      </c>
      <c r="F2562" t="str">
        <f>IF(ISERROR(VLOOKUP(Transaktionen[[#This Row],[Transaktionen]],BTT[Verwendete Transaktion (Pflichtauswahl)],1,FALSE)),"nein","ja")</f>
        <v>nein</v>
      </c>
    </row>
    <row r="2563" spans="1:7" hidden="1">
      <c r="A2563" t="s">
        <v>8681</v>
      </c>
      <c r="B2563" t="s">
        <v>8682</v>
      </c>
      <c r="C2563" t="s">
        <v>6347</v>
      </c>
      <c r="D2563" s="12">
        <v>44</v>
      </c>
      <c r="E2563" t="s">
        <v>4642</v>
      </c>
      <c r="F2563" t="str">
        <f>IF(ISERROR(VLOOKUP(Transaktionen[[#This Row],[Transaktionen]],BTT[Verwendete Transaktion (Pflichtauswahl)],1,FALSE)),"nein","ja")</f>
        <v>nein</v>
      </c>
    </row>
    <row r="2564" spans="1:7" hidden="1">
      <c r="A2564" t="s">
        <v>8683</v>
      </c>
      <c r="B2564" t="s">
        <v>8684</v>
      </c>
      <c r="C2564" t="s">
        <v>1697</v>
      </c>
      <c r="D2564" s="12">
        <v>20</v>
      </c>
      <c r="E2564" t="s">
        <v>4642</v>
      </c>
      <c r="F2564" t="str">
        <f>IF(ISERROR(VLOOKUP(Transaktionen[[#This Row],[Transaktionen]],BTT[Verwendete Transaktion (Pflichtauswahl)],1,FALSE)),"nein","ja")</f>
        <v>nein</v>
      </c>
    </row>
    <row r="2565" spans="1:7" hidden="1">
      <c r="A2565" t="s">
        <v>8685</v>
      </c>
      <c r="B2565" t="s">
        <v>8686</v>
      </c>
      <c r="C2565" t="s">
        <v>1380</v>
      </c>
      <c r="D2565" s="12">
        <v>6</v>
      </c>
      <c r="E2565" t="s">
        <v>4642</v>
      </c>
      <c r="F2565" t="str">
        <f>IF(ISERROR(VLOOKUP(Transaktionen[[#This Row],[Transaktionen]],BTT[Verwendete Transaktion (Pflichtauswahl)],1,FALSE)),"nein","ja")</f>
        <v>nein</v>
      </c>
    </row>
    <row r="2566" spans="1:7" hidden="1">
      <c r="A2566" t="s">
        <v>8687</v>
      </c>
      <c r="B2566" t="s">
        <v>5616</v>
      </c>
      <c r="C2566" t="s">
        <v>1380</v>
      </c>
      <c r="D2566" s="12">
        <v>176</v>
      </c>
      <c r="E2566" t="s">
        <v>4642</v>
      </c>
      <c r="F2566" t="str">
        <f>IF(ISERROR(VLOOKUP(Transaktionen[[#This Row],[Transaktionen]],BTT[Verwendete Transaktion (Pflichtauswahl)],1,FALSE)),"nein","ja")</f>
        <v>nein</v>
      </c>
    </row>
    <row r="2567" spans="1:7" hidden="1">
      <c r="A2567" t="s">
        <v>8688</v>
      </c>
      <c r="B2567" t="s">
        <v>8689</v>
      </c>
      <c r="C2567" t="s">
        <v>1380</v>
      </c>
      <c r="D2567" s="12">
        <v>209</v>
      </c>
      <c r="E2567" t="s">
        <v>4642</v>
      </c>
      <c r="F2567" t="str">
        <f>IF(ISERROR(VLOOKUP(Transaktionen[[#This Row],[Transaktionen]],BTT[Verwendete Transaktion (Pflichtauswahl)],1,FALSE)),"nein","ja")</f>
        <v>nein</v>
      </c>
    </row>
    <row r="2568" spans="1:7" hidden="1">
      <c r="A2568" t="s">
        <v>8690</v>
      </c>
      <c r="B2568" t="s">
        <v>8691</v>
      </c>
      <c r="C2568" t="s">
        <v>2182</v>
      </c>
      <c r="D2568" s="12">
        <v>220</v>
      </c>
      <c r="E2568" t="s">
        <v>4642</v>
      </c>
      <c r="F2568" t="str">
        <f>IF(ISERROR(VLOOKUP(Transaktionen[[#This Row],[Transaktionen]],BTT[Verwendete Transaktion (Pflichtauswahl)],1,FALSE)),"nein","ja")</f>
        <v>nein</v>
      </c>
    </row>
    <row r="2569" spans="1:7" hidden="1">
      <c r="A2569" t="s">
        <v>2769</v>
      </c>
      <c r="B2569" t="s">
        <v>8692</v>
      </c>
      <c r="C2569" t="s">
        <v>1380</v>
      </c>
      <c r="D2569" s="12">
        <v>1374</v>
      </c>
      <c r="E2569" t="s">
        <v>4642</v>
      </c>
      <c r="F2569" t="str">
        <f>IF(ISERROR(VLOOKUP(Transaktionen[[#This Row],[Transaktionen]],BTT[Verwendete Transaktion (Pflichtauswahl)],1,FALSE)),"nein","ja")</f>
        <v>ja</v>
      </c>
    </row>
    <row r="2570" spans="1:7" hidden="1">
      <c r="A2570" t="s">
        <v>2774</v>
      </c>
      <c r="B2570" t="s">
        <v>8693</v>
      </c>
      <c r="C2570" t="s">
        <v>1380</v>
      </c>
      <c r="D2570" s="12">
        <v>1096</v>
      </c>
      <c r="E2570" t="s">
        <v>4642</v>
      </c>
      <c r="F2570" t="str">
        <f>IF(ISERROR(VLOOKUP(Transaktionen[[#This Row],[Transaktionen]],BTT[Verwendete Transaktion (Pflichtauswahl)],1,FALSE)),"nein","ja")</f>
        <v>ja</v>
      </c>
    </row>
    <row r="2571" spans="1:7" hidden="1">
      <c r="A2571" t="s">
        <v>8694</v>
      </c>
      <c r="B2571" t="s">
        <v>8695</v>
      </c>
      <c r="C2571" t="s">
        <v>1380</v>
      </c>
      <c r="D2571" s="12" t="s">
        <v>792</v>
      </c>
      <c r="E2571" t="s">
        <v>792</v>
      </c>
      <c r="F2571" t="str">
        <f>IF(ISERROR(VLOOKUP(Transaktionen[[#This Row],[Transaktionen]],BTT[Verwendete Transaktion (Pflichtauswahl)],1,FALSE)),"nein","ja")</f>
        <v>nein</v>
      </c>
    </row>
    <row r="2572" spans="1:7" hidden="1">
      <c r="A2572" t="s">
        <v>2779</v>
      </c>
      <c r="B2572" t="s">
        <v>8696</v>
      </c>
      <c r="C2572" t="s">
        <v>1380</v>
      </c>
      <c r="D2572" s="12">
        <v>3098</v>
      </c>
      <c r="E2572" t="s">
        <v>4642</v>
      </c>
      <c r="F2572" t="str">
        <f>IF(ISERROR(VLOOKUP(Transaktionen[[#This Row],[Transaktionen]],BTT[Verwendete Transaktion (Pflichtauswahl)],1,FALSE)),"nein","ja")</f>
        <v>ja</v>
      </c>
    </row>
    <row r="2573" spans="1:7" hidden="1">
      <c r="A2573" t="s">
        <v>8697</v>
      </c>
      <c r="B2573" t="s">
        <v>8698</v>
      </c>
      <c r="C2573" t="s">
        <v>1380</v>
      </c>
      <c r="D2573" s="12">
        <v>96289</v>
      </c>
      <c r="E2573" t="s">
        <v>4642</v>
      </c>
      <c r="F2573" t="str">
        <f>IF(ISERROR(VLOOKUP(Transaktionen[[#This Row],[Transaktionen]],BTT[Verwendete Transaktion (Pflichtauswahl)],1,FALSE)),"nein","ja")</f>
        <v>nein</v>
      </c>
    </row>
    <row r="2574" spans="1:7" hidden="1">
      <c r="A2574" t="s">
        <v>2784</v>
      </c>
      <c r="B2574" t="s">
        <v>8699</v>
      </c>
      <c r="C2574" t="s">
        <v>1380</v>
      </c>
      <c r="D2574" s="12">
        <v>1011890</v>
      </c>
      <c r="E2574" t="s">
        <v>4642</v>
      </c>
      <c r="F2574" t="str">
        <f>IF(ISERROR(VLOOKUP(Transaktionen[[#This Row],[Transaktionen]],BTT[Verwendete Transaktion (Pflichtauswahl)],1,FALSE)),"nein","ja")</f>
        <v>ja</v>
      </c>
    </row>
    <row r="2575" spans="1:7" hidden="1">
      <c r="A2575" t="s">
        <v>8700</v>
      </c>
      <c r="B2575" t="s">
        <v>8701</v>
      </c>
      <c r="C2575" t="s">
        <v>1380</v>
      </c>
      <c r="D2575" s="12">
        <v>3</v>
      </c>
      <c r="E2575" t="s">
        <v>4642</v>
      </c>
      <c r="F2575" t="str">
        <f>IF(ISERROR(VLOOKUP(Transaktionen[[#This Row],[Transaktionen]],BTT[Verwendete Transaktion (Pflichtauswahl)],1,FALSE)),"nein","ja")</f>
        <v>nein</v>
      </c>
    </row>
    <row r="2576" spans="1:7" hidden="1">
      <c r="A2576" t="s">
        <v>2789</v>
      </c>
      <c r="B2576" t="s">
        <v>8702</v>
      </c>
      <c r="C2576" t="s">
        <v>1380</v>
      </c>
      <c r="D2576" s="12">
        <v>1636</v>
      </c>
      <c r="E2576" t="s">
        <v>4642</v>
      </c>
      <c r="F2576" t="str">
        <f>IF(ISERROR(VLOOKUP(Transaktionen[[#This Row],[Transaktionen]],BTT[Verwendete Transaktion (Pflichtauswahl)],1,FALSE)),"nein","ja")</f>
        <v>ja</v>
      </c>
    </row>
    <row r="2577" spans="1:7" hidden="1">
      <c r="A2577" t="s">
        <v>2793</v>
      </c>
      <c r="B2577" t="s">
        <v>8703</v>
      </c>
      <c r="C2577" t="s">
        <v>1380</v>
      </c>
      <c r="D2577" s="12">
        <v>372</v>
      </c>
      <c r="E2577" t="s">
        <v>4642</v>
      </c>
      <c r="F2577" t="str">
        <f>IF(ISERROR(VLOOKUP(Transaktionen[[#This Row],[Transaktionen]],BTT[Verwendete Transaktion (Pflichtauswahl)],1,FALSE)),"nein","ja")</f>
        <v>ja</v>
      </c>
    </row>
    <row r="2578" spans="1:7" hidden="1">
      <c r="A2578" t="s">
        <v>8704</v>
      </c>
      <c r="B2578" t="s">
        <v>8705</v>
      </c>
      <c r="C2578" t="s">
        <v>1380</v>
      </c>
      <c r="D2578" s="12">
        <v>10</v>
      </c>
      <c r="E2578" t="s">
        <v>792</v>
      </c>
      <c r="F2578" t="str">
        <f>IF(ISERROR(VLOOKUP(Transaktionen[[#This Row],[Transaktionen]],BTT[Verwendete Transaktion (Pflichtauswahl)],1,FALSE)),"nein","ja")</f>
        <v>nein</v>
      </c>
      <c r="G2578" t="s">
        <v>6222</v>
      </c>
    </row>
    <row r="2579" spans="1:7" hidden="1">
      <c r="A2579" t="s">
        <v>8706</v>
      </c>
      <c r="B2579" t="s">
        <v>8707</v>
      </c>
      <c r="C2579" t="s">
        <v>1380</v>
      </c>
      <c r="D2579" s="12">
        <v>6</v>
      </c>
      <c r="E2579" t="s">
        <v>792</v>
      </c>
      <c r="F2579" t="str">
        <f>IF(ISERROR(VLOOKUP(Transaktionen[[#This Row],[Transaktionen]],BTT[Verwendete Transaktion (Pflichtauswahl)],1,FALSE)),"nein","ja")</f>
        <v>nein</v>
      </c>
      <c r="G2579" t="s">
        <v>6222</v>
      </c>
    </row>
    <row r="2580" spans="1:7" hidden="1">
      <c r="A2580" t="s">
        <v>8708</v>
      </c>
      <c r="B2580" t="s">
        <v>5618</v>
      </c>
      <c r="C2580" t="s">
        <v>1697</v>
      </c>
      <c r="D2580" s="12">
        <v>6</v>
      </c>
      <c r="E2580" t="s">
        <v>4642</v>
      </c>
      <c r="F2580" t="str">
        <f>IF(ISERROR(VLOOKUP(Transaktionen[[#This Row],[Transaktionen]],BTT[Verwendete Transaktion (Pflichtauswahl)],1,FALSE)),"nein","ja")</f>
        <v>nein</v>
      </c>
    </row>
    <row r="2581" spans="1:7" hidden="1">
      <c r="A2581" t="s">
        <v>2802</v>
      </c>
      <c r="B2581" t="s">
        <v>8709</v>
      </c>
      <c r="C2581" t="s">
        <v>1154</v>
      </c>
      <c r="D2581" s="12" t="s">
        <v>792</v>
      </c>
      <c r="E2581" t="s">
        <v>792</v>
      </c>
      <c r="F2581" t="str">
        <f>IF(ISERROR(VLOOKUP(Transaktionen[[#This Row],[Transaktionen]],BTT[Verwendete Transaktion (Pflichtauswahl)],1,FALSE)),"nein","ja")</f>
        <v>ja</v>
      </c>
    </row>
    <row r="2582" spans="1:7" hidden="1">
      <c r="A2582" t="s">
        <v>8710</v>
      </c>
      <c r="B2582" t="s">
        <v>8711</v>
      </c>
      <c r="C2582" t="s">
        <v>220</v>
      </c>
      <c r="D2582" s="12">
        <v>52</v>
      </c>
      <c r="E2582" t="s">
        <v>4642</v>
      </c>
      <c r="F2582" t="str">
        <f>IF(ISERROR(VLOOKUP(Transaktionen[[#This Row],[Transaktionen]],BTT[Verwendete Transaktion (Pflichtauswahl)],1,FALSE)),"nein","ja")</f>
        <v>nein</v>
      </c>
    </row>
    <row r="2583" spans="1:7" hidden="1">
      <c r="A2583" t="s">
        <v>8712</v>
      </c>
      <c r="B2583" t="s">
        <v>8713</v>
      </c>
      <c r="C2583" t="s">
        <v>220</v>
      </c>
      <c r="D2583" s="12">
        <v>187</v>
      </c>
      <c r="E2583" t="s">
        <v>4642</v>
      </c>
      <c r="F2583" t="str">
        <f>IF(ISERROR(VLOOKUP(Transaktionen[[#This Row],[Transaktionen]],BTT[Verwendete Transaktion (Pflichtauswahl)],1,FALSE)),"nein","ja")</f>
        <v>nein</v>
      </c>
    </row>
    <row r="2584" spans="1:7" hidden="1">
      <c r="A2584" t="s">
        <v>8714</v>
      </c>
      <c r="B2584" t="s">
        <v>8715</v>
      </c>
      <c r="C2584" t="s">
        <v>220</v>
      </c>
      <c r="D2584" s="12" t="s">
        <v>792</v>
      </c>
      <c r="E2584" t="s">
        <v>792</v>
      </c>
      <c r="F2584" t="str">
        <f>IF(ISERROR(VLOOKUP(Transaktionen[[#This Row],[Transaktionen]],BTT[Verwendete Transaktion (Pflichtauswahl)],1,FALSE)),"nein","ja")</f>
        <v>nein</v>
      </c>
      <c r="G2584" t="s">
        <v>4654</v>
      </c>
    </row>
    <row r="2585" spans="1:7" hidden="1">
      <c r="A2585" t="s">
        <v>8716</v>
      </c>
      <c r="B2585" t="s">
        <v>8717</v>
      </c>
      <c r="C2585" t="s">
        <v>220</v>
      </c>
      <c r="D2585" s="12" t="s">
        <v>792</v>
      </c>
      <c r="E2585" t="s">
        <v>792</v>
      </c>
      <c r="F2585" t="str">
        <f>IF(ISERROR(VLOOKUP(Transaktionen[[#This Row],[Transaktionen]],BTT[Verwendete Transaktion (Pflichtauswahl)],1,FALSE)),"nein","ja")</f>
        <v>nein</v>
      </c>
      <c r="G2585" t="s">
        <v>4654</v>
      </c>
    </row>
    <row r="2586" spans="1:7" hidden="1">
      <c r="A2586" t="s">
        <v>8718</v>
      </c>
      <c r="B2586" t="s">
        <v>8719</v>
      </c>
      <c r="C2586" t="s">
        <v>220</v>
      </c>
      <c r="D2586" s="12" t="s">
        <v>792</v>
      </c>
      <c r="E2586" t="s">
        <v>792</v>
      </c>
      <c r="F2586" t="str">
        <f>IF(ISERROR(VLOOKUP(Transaktionen[[#This Row],[Transaktionen]],BTT[Verwendete Transaktion (Pflichtauswahl)],1,FALSE)),"nein","ja")</f>
        <v>nein</v>
      </c>
      <c r="G2586" t="s">
        <v>4654</v>
      </c>
    </row>
    <row r="2587" spans="1:7" hidden="1">
      <c r="A2587" t="s">
        <v>8720</v>
      </c>
      <c r="B2587" t="s">
        <v>8721</v>
      </c>
      <c r="C2587" t="s">
        <v>220</v>
      </c>
      <c r="D2587" s="12">
        <v>42</v>
      </c>
      <c r="E2587" t="s">
        <v>4642</v>
      </c>
      <c r="F2587" t="str">
        <f>IF(ISERROR(VLOOKUP(Transaktionen[[#This Row],[Transaktionen]],BTT[Verwendete Transaktion (Pflichtauswahl)],1,FALSE)),"nein","ja")</f>
        <v>nein</v>
      </c>
    </row>
    <row r="2588" spans="1:7" hidden="1">
      <c r="A2588" t="s">
        <v>2840</v>
      </c>
      <c r="B2588" t="s">
        <v>8722</v>
      </c>
      <c r="C2588" t="s">
        <v>852</v>
      </c>
      <c r="D2588" s="12">
        <v>5318</v>
      </c>
      <c r="E2588" t="s">
        <v>4642</v>
      </c>
      <c r="F2588" t="str">
        <f>IF(ISERROR(VLOOKUP(Transaktionen[[#This Row],[Transaktionen]],BTT[Verwendete Transaktion (Pflichtauswahl)],1,FALSE)),"nein","ja")</f>
        <v>ja</v>
      </c>
    </row>
    <row r="2589" spans="1:7" hidden="1">
      <c r="A2589" t="s">
        <v>2843</v>
      </c>
      <c r="B2589" t="s">
        <v>8723</v>
      </c>
      <c r="C2589" t="s">
        <v>852</v>
      </c>
      <c r="D2589" s="12">
        <v>24</v>
      </c>
      <c r="E2589" t="s">
        <v>4642</v>
      </c>
      <c r="F2589" t="str">
        <f>IF(ISERROR(VLOOKUP(Transaktionen[[#This Row],[Transaktionen]],BTT[Verwendete Transaktion (Pflichtauswahl)],1,FALSE)),"nein","ja")</f>
        <v>ja</v>
      </c>
    </row>
    <row r="2590" spans="1:7" hidden="1">
      <c r="A2590" t="s">
        <v>8724</v>
      </c>
      <c r="B2590" t="s">
        <v>8725</v>
      </c>
      <c r="C2590" t="s">
        <v>737</v>
      </c>
      <c r="D2590" s="12">
        <v>16</v>
      </c>
      <c r="E2590" t="s">
        <v>4642</v>
      </c>
      <c r="F2590" t="str">
        <f>IF(ISERROR(VLOOKUP(Transaktionen[[#This Row],[Transaktionen]],BTT[Verwendete Transaktion (Pflichtauswahl)],1,FALSE)),"nein","ja")</f>
        <v>nein</v>
      </c>
    </row>
    <row r="2591" spans="1:7" hidden="1">
      <c r="A2591" t="s">
        <v>2845</v>
      </c>
      <c r="B2591" t="s">
        <v>8726</v>
      </c>
      <c r="C2591" t="s">
        <v>852</v>
      </c>
      <c r="D2591" s="12">
        <v>310</v>
      </c>
      <c r="E2591" t="s">
        <v>4642</v>
      </c>
      <c r="F2591" t="str">
        <f>IF(ISERROR(VLOOKUP(Transaktionen[[#This Row],[Transaktionen]],BTT[Verwendete Transaktion (Pflichtauswahl)],1,FALSE)),"nein","ja")</f>
        <v>ja</v>
      </c>
    </row>
    <row r="2592" spans="1:7" hidden="1">
      <c r="A2592" t="s">
        <v>2848</v>
      </c>
      <c r="B2592" t="s">
        <v>8727</v>
      </c>
      <c r="C2592" t="s">
        <v>852</v>
      </c>
      <c r="D2592" s="12">
        <v>50</v>
      </c>
      <c r="E2592" t="s">
        <v>4642</v>
      </c>
      <c r="F2592" t="str">
        <f>IF(ISERROR(VLOOKUP(Transaktionen[[#This Row],[Transaktionen]],BTT[Verwendete Transaktion (Pflichtauswahl)],1,FALSE)),"nein","ja")</f>
        <v>ja</v>
      </c>
    </row>
    <row r="2593" spans="1:7" hidden="1">
      <c r="A2593" t="s">
        <v>8728</v>
      </c>
      <c r="B2593" t="s">
        <v>8729</v>
      </c>
      <c r="C2593" t="s">
        <v>852</v>
      </c>
      <c r="D2593" s="12" t="s">
        <v>792</v>
      </c>
      <c r="E2593" t="s">
        <v>792</v>
      </c>
      <c r="F2593" t="str">
        <f>IF(ISERROR(VLOOKUP(Transaktionen[[#This Row],[Transaktionen]],BTT[Verwendete Transaktion (Pflichtauswahl)],1,FALSE)),"nein","ja")</f>
        <v>nein</v>
      </c>
      <c r="G2593" t="s">
        <v>4654</v>
      </c>
    </row>
    <row r="2594" spans="1:7" hidden="1">
      <c r="A2594" t="s">
        <v>2850</v>
      </c>
      <c r="B2594" t="s">
        <v>8730</v>
      </c>
      <c r="C2594" t="s">
        <v>852</v>
      </c>
      <c r="D2594" s="12">
        <v>14</v>
      </c>
      <c r="E2594" t="s">
        <v>792</v>
      </c>
      <c r="F2594" t="str">
        <f>IF(ISERROR(VLOOKUP(Transaktionen[[#This Row],[Transaktionen]],BTT[Verwendete Transaktion (Pflichtauswahl)],1,FALSE)),"nein","ja")</f>
        <v>ja</v>
      </c>
    </row>
    <row r="2595" spans="1:7" hidden="1">
      <c r="A2595" t="s">
        <v>8731</v>
      </c>
      <c r="B2595" t="s">
        <v>8732</v>
      </c>
      <c r="C2595" t="s">
        <v>852</v>
      </c>
      <c r="D2595" s="12" t="s">
        <v>792</v>
      </c>
      <c r="E2595" t="s">
        <v>792</v>
      </c>
      <c r="F2595" t="str">
        <f>IF(ISERROR(VLOOKUP(Transaktionen[[#This Row],[Transaktionen]],BTT[Verwendete Transaktion (Pflichtauswahl)],1,FALSE)),"nein","ja")</f>
        <v>nein</v>
      </c>
      <c r="G2595" t="s">
        <v>4654</v>
      </c>
    </row>
    <row r="2596" spans="1:7" hidden="1">
      <c r="A2596" t="s">
        <v>2852</v>
      </c>
      <c r="B2596" t="s">
        <v>8733</v>
      </c>
      <c r="C2596" t="s">
        <v>852</v>
      </c>
      <c r="D2596" s="12">
        <v>18</v>
      </c>
      <c r="E2596" t="s">
        <v>792</v>
      </c>
      <c r="F2596" t="str">
        <f>IF(ISERROR(VLOOKUP(Transaktionen[[#This Row],[Transaktionen]],BTT[Verwendete Transaktion (Pflichtauswahl)],1,FALSE)),"nein","ja")</f>
        <v>ja</v>
      </c>
    </row>
    <row r="2597" spans="1:7" hidden="1">
      <c r="A2597" t="s">
        <v>2854</v>
      </c>
      <c r="B2597" t="s">
        <v>8734</v>
      </c>
      <c r="C2597" t="s">
        <v>852</v>
      </c>
      <c r="D2597" s="12">
        <v>20</v>
      </c>
      <c r="E2597" t="s">
        <v>4642</v>
      </c>
      <c r="F2597" t="str">
        <f>IF(ISERROR(VLOOKUP(Transaktionen[[#This Row],[Transaktionen]],BTT[Verwendete Transaktion (Pflichtauswahl)],1,FALSE)),"nein","ja")</f>
        <v>ja</v>
      </c>
    </row>
    <row r="2598" spans="1:7" hidden="1">
      <c r="A2598" t="s">
        <v>8735</v>
      </c>
      <c r="B2598" t="s">
        <v>8736</v>
      </c>
      <c r="C2598" t="s">
        <v>737</v>
      </c>
      <c r="D2598" s="12">
        <v>9797</v>
      </c>
      <c r="E2598" t="s">
        <v>4642</v>
      </c>
      <c r="F2598" t="str">
        <f>IF(ISERROR(VLOOKUP(Transaktionen[[#This Row],[Transaktionen]],BTT[Verwendete Transaktion (Pflichtauswahl)],1,FALSE)),"nein","ja")</f>
        <v>nein</v>
      </c>
    </row>
    <row r="2599" spans="1:7" hidden="1">
      <c r="A2599" t="s">
        <v>8737</v>
      </c>
      <c r="B2599" t="s">
        <v>8738</v>
      </c>
      <c r="C2599" t="s">
        <v>737</v>
      </c>
      <c r="D2599" s="12">
        <v>230</v>
      </c>
      <c r="E2599" t="s">
        <v>4642</v>
      </c>
      <c r="F2599" t="str">
        <f>IF(ISERROR(VLOOKUP(Transaktionen[[#This Row],[Transaktionen]],BTT[Verwendete Transaktion (Pflichtauswahl)],1,FALSE)),"nein","ja")</f>
        <v>nein</v>
      </c>
    </row>
    <row r="2600" spans="1:7" hidden="1">
      <c r="A2600" t="s">
        <v>8739</v>
      </c>
      <c r="B2600" t="s">
        <v>8740</v>
      </c>
      <c r="C2600" t="s">
        <v>737</v>
      </c>
      <c r="D2600" s="12">
        <v>74</v>
      </c>
      <c r="E2600" t="s">
        <v>4642</v>
      </c>
      <c r="F2600" t="str">
        <f>IF(ISERROR(VLOOKUP(Transaktionen[[#This Row],[Transaktionen]],BTT[Verwendete Transaktion (Pflichtauswahl)],1,FALSE)),"nein","ja")</f>
        <v>nein</v>
      </c>
    </row>
    <row r="2601" spans="1:7" hidden="1">
      <c r="A2601" t="s">
        <v>8741</v>
      </c>
      <c r="B2601" t="s">
        <v>8742</v>
      </c>
      <c r="C2601" t="s">
        <v>852</v>
      </c>
      <c r="D2601" s="12" t="s">
        <v>792</v>
      </c>
      <c r="E2601" t="s">
        <v>792</v>
      </c>
      <c r="F2601" t="str">
        <f>IF(ISERROR(VLOOKUP(Transaktionen[[#This Row],[Transaktionen]],BTT[Verwendete Transaktion (Pflichtauswahl)],1,FALSE)),"nein","ja")</f>
        <v>nein</v>
      </c>
      <c r="G2601" t="s">
        <v>4654</v>
      </c>
    </row>
    <row r="2602" spans="1:7" hidden="1">
      <c r="A2602" t="s">
        <v>8743</v>
      </c>
      <c r="B2602" t="s">
        <v>8744</v>
      </c>
      <c r="C2602" t="s">
        <v>852</v>
      </c>
      <c r="D2602" s="12" t="s">
        <v>792</v>
      </c>
      <c r="E2602" t="s">
        <v>792</v>
      </c>
      <c r="F2602" t="str">
        <f>IF(ISERROR(VLOOKUP(Transaktionen[[#This Row],[Transaktionen]],BTT[Verwendete Transaktion (Pflichtauswahl)],1,FALSE)),"nein","ja")</f>
        <v>nein</v>
      </c>
      <c r="G2602" t="s">
        <v>4654</v>
      </c>
    </row>
    <row r="2603" spans="1:7" hidden="1">
      <c r="A2603" t="s">
        <v>2856</v>
      </c>
      <c r="B2603" t="s">
        <v>8745</v>
      </c>
      <c r="C2603" t="s">
        <v>852</v>
      </c>
      <c r="D2603" s="12">
        <v>10</v>
      </c>
      <c r="E2603" t="s">
        <v>4642</v>
      </c>
      <c r="F2603" t="str">
        <f>IF(ISERROR(VLOOKUP(Transaktionen[[#This Row],[Transaktionen]],BTT[Verwendete Transaktion (Pflichtauswahl)],1,FALSE)),"nein","ja")</f>
        <v>ja</v>
      </c>
    </row>
    <row r="2604" spans="1:7" hidden="1">
      <c r="A2604" t="s">
        <v>8746</v>
      </c>
      <c r="B2604" t="s">
        <v>8747</v>
      </c>
      <c r="C2604" t="s">
        <v>737</v>
      </c>
      <c r="D2604" s="12">
        <v>24</v>
      </c>
      <c r="E2604" t="s">
        <v>792</v>
      </c>
      <c r="F2604" t="str">
        <f>IF(ISERROR(VLOOKUP(Transaktionen[[#This Row],[Transaktionen]],BTT[Verwendete Transaktion (Pflichtauswahl)],1,FALSE)),"nein","ja")</f>
        <v>nein</v>
      </c>
    </row>
    <row r="2605" spans="1:7" hidden="1">
      <c r="A2605" t="s">
        <v>2859</v>
      </c>
      <c r="B2605" t="s">
        <v>8748</v>
      </c>
      <c r="C2605" t="s">
        <v>737</v>
      </c>
      <c r="D2605" s="12">
        <v>4877</v>
      </c>
      <c r="E2605" t="s">
        <v>4642</v>
      </c>
      <c r="F2605" t="str">
        <f>IF(ISERROR(VLOOKUP(Transaktionen[[#This Row],[Transaktionen]],BTT[Verwendete Transaktion (Pflichtauswahl)],1,FALSE)),"nein","ja")</f>
        <v>ja</v>
      </c>
    </row>
    <row r="2606" spans="1:7" hidden="1">
      <c r="A2606" t="s">
        <v>2862</v>
      </c>
      <c r="B2606" t="s">
        <v>8749</v>
      </c>
      <c r="C2606" t="s">
        <v>852</v>
      </c>
      <c r="D2606" s="12">
        <v>2510</v>
      </c>
      <c r="E2606" t="s">
        <v>792</v>
      </c>
      <c r="F2606" t="str">
        <f>IF(ISERROR(VLOOKUP(Transaktionen[[#This Row],[Transaktionen]],BTT[Verwendete Transaktion (Pflichtauswahl)],1,FALSE)),"nein","ja")</f>
        <v>ja</v>
      </c>
    </row>
    <row r="2607" spans="1:7" hidden="1">
      <c r="A2607" t="s">
        <v>2864</v>
      </c>
      <c r="B2607" t="s">
        <v>8749</v>
      </c>
      <c r="C2607" t="s">
        <v>852</v>
      </c>
      <c r="D2607" s="12">
        <v>630</v>
      </c>
      <c r="E2607" t="s">
        <v>792</v>
      </c>
      <c r="F2607" t="str">
        <f>IF(ISERROR(VLOOKUP(Transaktionen[[#This Row],[Transaktionen]],BTT[Verwendete Transaktion (Pflichtauswahl)],1,FALSE)),"nein","ja")</f>
        <v>ja</v>
      </c>
    </row>
    <row r="2608" spans="1:7" hidden="1">
      <c r="A2608" t="s">
        <v>8750</v>
      </c>
      <c r="B2608" t="s">
        <v>8751</v>
      </c>
      <c r="C2608" t="s">
        <v>852</v>
      </c>
      <c r="D2608" s="12" t="s">
        <v>792</v>
      </c>
      <c r="E2608" t="s">
        <v>792</v>
      </c>
      <c r="F2608" t="str">
        <f>IF(ISERROR(VLOOKUP(Transaktionen[[#This Row],[Transaktionen]],BTT[Verwendete Transaktion (Pflichtauswahl)],1,FALSE)),"nein","ja")</f>
        <v>nein</v>
      </c>
      <c r="G2608" t="s">
        <v>4654</v>
      </c>
    </row>
    <row r="2609" spans="1:7" hidden="1">
      <c r="A2609" t="s">
        <v>8752</v>
      </c>
      <c r="B2609" t="s">
        <v>8753</v>
      </c>
      <c r="C2609" t="s">
        <v>1380</v>
      </c>
      <c r="D2609" s="12">
        <v>24</v>
      </c>
      <c r="E2609" t="s">
        <v>792</v>
      </c>
      <c r="F2609" t="str">
        <f>IF(ISERROR(VLOOKUP(Transaktionen[[#This Row],[Transaktionen]],BTT[Verwendete Transaktion (Pflichtauswahl)],1,FALSE)),"nein","ja")</f>
        <v>nein</v>
      </c>
      <c r="G2609" t="s">
        <v>8754</v>
      </c>
    </row>
    <row r="2610" spans="1:7" hidden="1">
      <c r="A2610" t="s">
        <v>8755</v>
      </c>
      <c r="B2610" t="s">
        <v>8756</v>
      </c>
      <c r="C2610" t="s">
        <v>737</v>
      </c>
      <c r="D2610" s="12">
        <v>2036</v>
      </c>
      <c r="E2610" t="s">
        <v>4642</v>
      </c>
      <c r="F2610" t="str">
        <f>IF(ISERROR(VLOOKUP(Transaktionen[[#This Row],[Transaktionen]],BTT[Verwendete Transaktion (Pflichtauswahl)],1,FALSE)),"nein","ja")</f>
        <v>nein</v>
      </c>
    </row>
    <row r="2611" spans="1:7" hidden="1">
      <c r="A2611" t="s">
        <v>8757</v>
      </c>
      <c r="B2611" t="s">
        <v>8756</v>
      </c>
      <c r="C2611" t="s">
        <v>737</v>
      </c>
      <c r="D2611" s="12" t="s">
        <v>792</v>
      </c>
      <c r="E2611" t="s">
        <v>792</v>
      </c>
      <c r="F2611" t="str">
        <f>IF(ISERROR(VLOOKUP(Transaktionen[[#This Row],[Transaktionen]],BTT[Verwendete Transaktion (Pflichtauswahl)],1,FALSE)),"nein","ja")</f>
        <v>nein</v>
      </c>
      <c r="G2611" t="s">
        <v>4654</v>
      </c>
    </row>
    <row r="2612" spans="1:7" hidden="1">
      <c r="A2612" t="s">
        <v>2866</v>
      </c>
      <c r="B2612" t="s">
        <v>8758</v>
      </c>
      <c r="C2612" t="s">
        <v>852</v>
      </c>
      <c r="D2612" s="12">
        <v>96</v>
      </c>
      <c r="E2612" t="s">
        <v>4642</v>
      </c>
      <c r="F2612" t="str">
        <f>IF(ISERROR(VLOOKUP(Transaktionen[[#This Row],[Transaktionen]],BTT[Verwendete Transaktion (Pflichtauswahl)],1,FALSE)),"nein","ja")</f>
        <v>ja</v>
      </c>
    </row>
    <row r="2613" spans="1:7" hidden="1">
      <c r="A2613" t="s">
        <v>8759</v>
      </c>
      <c r="B2613" t="s">
        <v>8760</v>
      </c>
      <c r="C2613" t="s">
        <v>1380</v>
      </c>
      <c r="D2613" s="12">
        <v>2</v>
      </c>
      <c r="E2613" t="s">
        <v>4642</v>
      </c>
      <c r="F2613" t="str">
        <f>IF(ISERROR(VLOOKUP(Transaktionen[[#This Row],[Transaktionen]],BTT[Verwendete Transaktion (Pflichtauswahl)],1,FALSE)),"nein","ja")</f>
        <v>nein</v>
      </c>
      <c r="G2613" t="s">
        <v>8754</v>
      </c>
    </row>
    <row r="2614" spans="1:7" hidden="1">
      <c r="A2614" t="s">
        <v>2868</v>
      </c>
      <c r="B2614" t="s">
        <v>8761</v>
      </c>
      <c r="C2614" t="s">
        <v>852</v>
      </c>
      <c r="D2614" s="12">
        <v>10</v>
      </c>
      <c r="E2614" t="s">
        <v>4642</v>
      </c>
      <c r="F2614" t="str">
        <f>IF(ISERROR(VLOOKUP(Transaktionen[[#This Row],[Transaktionen]],BTT[Verwendete Transaktion (Pflichtauswahl)],1,FALSE)),"nein","ja")</f>
        <v>ja</v>
      </c>
    </row>
    <row r="2615" spans="1:7" hidden="1">
      <c r="A2615" t="s">
        <v>2870</v>
      </c>
      <c r="B2615" t="s">
        <v>8762</v>
      </c>
      <c r="C2615" t="s">
        <v>852</v>
      </c>
      <c r="D2615" s="12">
        <v>195</v>
      </c>
      <c r="E2615" t="s">
        <v>4642</v>
      </c>
      <c r="F2615" t="str">
        <f>IF(ISERROR(VLOOKUP(Transaktionen[[#This Row],[Transaktionen]],BTT[Verwendete Transaktion (Pflichtauswahl)],1,FALSE)),"nein","ja")</f>
        <v>ja</v>
      </c>
    </row>
    <row r="2616" spans="1:7" hidden="1">
      <c r="A2616" t="s">
        <v>8763</v>
      </c>
      <c r="B2616" t="s">
        <v>8764</v>
      </c>
      <c r="C2616" t="s">
        <v>852</v>
      </c>
      <c r="D2616" s="12" t="s">
        <v>792</v>
      </c>
      <c r="E2616" t="s">
        <v>792</v>
      </c>
      <c r="F2616" t="str">
        <f>IF(ISERROR(VLOOKUP(Transaktionen[[#This Row],[Transaktionen]],BTT[Verwendete Transaktion (Pflichtauswahl)],1,FALSE)),"nein","ja")</f>
        <v>nein</v>
      </c>
      <c r="G2616" t="s">
        <v>4654</v>
      </c>
    </row>
    <row r="2617" spans="1:7" hidden="1">
      <c r="A2617" t="s">
        <v>8765</v>
      </c>
      <c r="B2617" t="s">
        <v>8766</v>
      </c>
      <c r="C2617" t="s">
        <v>852</v>
      </c>
      <c r="D2617" s="12" t="s">
        <v>792</v>
      </c>
      <c r="E2617" t="s">
        <v>792</v>
      </c>
      <c r="F2617" t="str">
        <f>IF(ISERROR(VLOOKUP(Transaktionen[[#This Row],[Transaktionen]],BTT[Verwendete Transaktion (Pflichtauswahl)],1,FALSE)),"nein","ja")</f>
        <v>nein</v>
      </c>
      <c r="G2617" t="s">
        <v>4654</v>
      </c>
    </row>
    <row r="2618" spans="1:7" hidden="1">
      <c r="A2618" t="s">
        <v>8767</v>
      </c>
      <c r="B2618" t="s">
        <v>8768</v>
      </c>
      <c r="C2618" t="s">
        <v>737</v>
      </c>
      <c r="D2618" s="12">
        <v>5</v>
      </c>
      <c r="E2618" t="s">
        <v>792</v>
      </c>
      <c r="F2618" t="str">
        <f>IF(ISERROR(VLOOKUP(Transaktionen[[#This Row],[Transaktionen]],BTT[Verwendete Transaktion (Pflichtauswahl)],1,FALSE)),"nein","ja")</f>
        <v>nein</v>
      </c>
    </row>
    <row r="2619" spans="1:7" hidden="1">
      <c r="A2619" t="s">
        <v>2873</v>
      </c>
      <c r="B2619" t="s">
        <v>8769</v>
      </c>
      <c r="C2619" t="s">
        <v>852</v>
      </c>
      <c r="D2619" s="12">
        <v>10</v>
      </c>
      <c r="E2619" t="s">
        <v>4642</v>
      </c>
      <c r="F2619" t="str">
        <f>IF(ISERROR(VLOOKUP(Transaktionen[[#This Row],[Transaktionen]],BTT[Verwendete Transaktion (Pflichtauswahl)],1,FALSE)),"nein","ja")</f>
        <v>ja</v>
      </c>
    </row>
    <row r="2620" spans="1:7" hidden="1">
      <c r="A2620" t="s">
        <v>2875</v>
      </c>
      <c r="B2620" t="s">
        <v>8770</v>
      </c>
      <c r="C2620" t="s">
        <v>852</v>
      </c>
      <c r="D2620" s="12">
        <v>8</v>
      </c>
      <c r="E2620" t="s">
        <v>4642</v>
      </c>
      <c r="F2620" t="str">
        <f>IF(ISERROR(VLOOKUP(Transaktionen[[#This Row],[Transaktionen]],BTT[Verwendete Transaktion (Pflichtauswahl)],1,FALSE)),"nein","ja")</f>
        <v>ja</v>
      </c>
    </row>
    <row r="2621" spans="1:7" hidden="1">
      <c r="A2621" t="s">
        <v>8771</v>
      </c>
      <c r="B2621" t="s">
        <v>8772</v>
      </c>
      <c r="C2621" t="s">
        <v>852</v>
      </c>
      <c r="D2621" s="12" t="s">
        <v>792</v>
      </c>
      <c r="E2621" t="s">
        <v>792</v>
      </c>
      <c r="F2621" t="str">
        <f>IF(ISERROR(VLOOKUP(Transaktionen[[#This Row],[Transaktionen]],BTT[Verwendete Transaktion (Pflichtauswahl)],1,FALSE)),"nein","ja")</f>
        <v>nein</v>
      </c>
      <c r="G2621" t="s">
        <v>4654</v>
      </c>
    </row>
    <row r="2622" spans="1:7" hidden="1">
      <c r="A2622" t="s">
        <v>2877</v>
      </c>
      <c r="B2622" t="s">
        <v>6247</v>
      </c>
      <c r="C2622" t="s">
        <v>852</v>
      </c>
      <c r="D2622" s="12">
        <v>40</v>
      </c>
      <c r="E2622" t="s">
        <v>792</v>
      </c>
      <c r="F2622" t="str">
        <f>IF(ISERROR(VLOOKUP(Transaktionen[[#This Row],[Transaktionen]],BTT[Verwendete Transaktion (Pflichtauswahl)],1,FALSE)),"nein","ja")</f>
        <v>ja</v>
      </c>
    </row>
    <row r="2623" spans="1:7" hidden="1">
      <c r="A2623" t="s">
        <v>2879</v>
      </c>
      <c r="B2623" t="s">
        <v>8773</v>
      </c>
      <c r="C2623" t="s">
        <v>852</v>
      </c>
      <c r="D2623" s="12">
        <v>50</v>
      </c>
      <c r="E2623" t="s">
        <v>792</v>
      </c>
      <c r="F2623" t="str">
        <f>IF(ISERROR(VLOOKUP(Transaktionen[[#This Row],[Transaktionen]],BTT[Verwendete Transaktion (Pflichtauswahl)],1,FALSE)),"nein","ja")</f>
        <v>ja</v>
      </c>
    </row>
    <row r="2624" spans="1:7" hidden="1">
      <c r="A2624" t="s">
        <v>8774</v>
      </c>
      <c r="B2624" t="s">
        <v>8775</v>
      </c>
      <c r="C2624" t="s">
        <v>852</v>
      </c>
      <c r="D2624" s="12" t="s">
        <v>792</v>
      </c>
      <c r="E2624" t="s">
        <v>792</v>
      </c>
      <c r="F2624" t="str">
        <f>IF(ISERROR(VLOOKUP(Transaktionen[[#This Row],[Transaktionen]],BTT[Verwendete Transaktion (Pflichtauswahl)],1,FALSE)),"nein","ja")</f>
        <v>nein</v>
      </c>
      <c r="G2624" t="s">
        <v>4654</v>
      </c>
    </row>
    <row r="2625" spans="1:7" hidden="1">
      <c r="A2625" t="s">
        <v>8776</v>
      </c>
      <c r="B2625" t="s">
        <v>8777</v>
      </c>
      <c r="C2625" t="s">
        <v>852</v>
      </c>
      <c r="D2625" s="12" t="s">
        <v>792</v>
      </c>
      <c r="E2625" t="s">
        <v>792</v>
      </c>
      <c r="F2625" t="str">
        <f>IF(ISERROR(VLOOKUP(Transaktionen[[#This Row],[Transaktionen]],BTT[Verwendete Transaktion (Pflichtauswahl)],1,FALSE)),"nein","ja")</f>
        <v>nein</v>
      </c>
      <c r="G2625" t="s">
        <v>4654</v>
      </c>
    </row>
    <row r="2626" spans="1:7" hidden="1">
      <c r="A2626" t="s">
        <v>8778</v>
      </c>
      <c r="B2626" t="s">
        <v>8779</v>
      </c>
      <c r="C2626" t="s">
        <v>852</v>
      </c>
      <c r="D2626" s="12" t="s">
        <v>792</v>
      </c>
      <c r="E2626" t="s">
        <v>792</v>
      </c>
      <c r="F2626" t="str">
        <f>IF(ISERROR(VLOOKUP(Transaktionen[[#This Row],[Transaktionen]],BTT[Verwendete Transaktion (Pflichtauswahl)],1,FALSE)),"nein","ja")</f>
        <v>nein</v>
      </c>
      <c r="G2626" t="s">
        <v>4654</v>
      </c>
    </row>
    <row r="2627" spans="1:7" hidden="1">
      <c r="A2627" t="s">
        <v>2881</v>
      </c>
      <c r="B2627" t="s">
        <v>8780</v>
      </c>
      <c r="C2627" t="s">
        <v>852</v>
      </c>
      <c r="D2627" s="12">
        <v>40</v>
      </c>
      <c r="E2627" t="s">
        <v>792</v>
      </c>
      <c r="F2627" t="str">
        <f>IF(ISERROR(VLOOKUP(Transaktionen[[#This Row],[Transaktionen]],BTT[Verwendete Transaktion (Pflichtauswahl)],1,FALSE)),"nein","ja")</f>
        <v>ja</v>
      </c>
    </row>
    <row r="2628" spans="1:7">
      <c r="A2628" t="s">
        <v>8781</v>
      </c>
      <c r="B2628" t="s">
        <v>8782</v>
      </c>
      <c r="C2628" t="s">
        <v>220</v>
      </c>
      <c r="D2628" s="12">
        <v>54</v>
      </c>
      <c r="E2628" t="s">
        <v>792</v>
      </c>
      <c r="F2628" t="str">
        <f>IF(ISERROR(VLOOKUP(Transaktionen[[#This Row],[Transaktionen]],BTT[Verwendete Transaktion (Pflichtauswahl)],1,FALSE)),"nein","ja")</f>
        <v>nein</v>
      </c>
    </row>
    <row r="2629" spans="1:7" hidden="1">
      <c r="A2629" t="s">
        <v>8783</v>
      </c>
      <c r="B2629" t="s">
        <v>8784</v>
      </c>
      <c r="C2629" t="s">
        <v>220</v>
      </c>
      <c r="D2629" s="12">
        <v>674</v>
      </c>
      <c r="E2629" t="s">
        <v>4642</v>
      </c>
      <c r="F2629" t="str">
        <f>IF(ISERROR(VLOOKUP(Transaktionen[[#This Row],[Transaktionen]],BTT[Verwendete Transaktion (Pflichtauswahl)],1,FALSE)),"nein","ja")</f>
        <v>nein</v>
      </c>
    </row>
    <row r="2630" spans="1:7" hidden="1">
      <c r="A2630" t="s">
        <v>8785</v>
      </c>
      <c r="B2630" t="s">
        <v>8786</v>
      </c>
      <c r="C2630" t="s">
        <v>220</v>
      </c>
      <c r="D2630" s="12">
        <v>690</v>
      </c>
      <c r="E2630" t="s">
        <v>792</v>
      </c>
      <c r="F2630" t="str">
        <f>IF(ISERROR(VLOOKUP(Transaktionen[[#This Row],[Transaktionen]],BTT[Verwendete Transaktion (Pflichtauswahl)],1,FALSE)),"nein","ja")</f>
        <v>nein</v>
      </c>
    </row>
    <row r="2631" spans="1:7">
      <c r="A2631" t="s">
        <v>8787</v>
      </c>
      <c r="B2631" t="s">
        <v>8788</v>
      </c>
      <c r="C2631" t="s">
        <v>220</v>
      </c>
      <c r="D2631" s="12">
        <v>36</v>
      </c>
      <c r="E2631" t="s">
        <v>4642</v>
      </c>
      <c r="F2631" t="str">
        <f>IF(ISERROR(VLOOKUP(Transaktionen[[#This Row],[Transaktionen]],BTT[Verwendete Transaktion (Pflichtauswahl)],1,FALSE)),"nein","ja")</f>
        <v>nein</v>
      </c>
    </row>
    <row r="2632" spans="1:7">
      <c r="A2632" t="s">
        <v>8789</v>
      </c>
      <c r="B2632" t="s">
        <v>8790</v>
      </c>
      <c r="C2632" t="s">
        <v>220</v>
      </c>
      <c r="D2632" s="12">
        <v>10</v>
      </c>
      <c r="E2632" t="s">
        <v>792</v>
      </c>
      <c r="F2632" t="str">
        <f>IF(ISERROR(VLOOKUP(Transaktionen[[#This Row],[Transaktionen]],BTT[Verwendete Transaktion (Pflichtauswahl)],1,FALSE)),"nein","ja")</f>
        <v>nein</v>
      </c>
    </row>
    <row r="2633" spans="1:7" hidden="1">
      <c r="A2633" t="s">
        <v>8791</v>
      </c>
      <c r="B2633" t="s">
        <v>8792</v>
      </c>
      <c r="C2633" t="s">
        <v>220</v>
      </c>
      <c r="D2633" s="12">
        <v>168</v>
      </c>
      <c r="E2633" t="s">
        <v>4642</v>
      </c>
      <c r="F2633" t="str">
        <f>IF(ISERROR(VLOOKUP(Transaktionen[[#This Row],[Transaktionen]],BTT[Verwendete Transaktion (Pflichtauswahl)],1,FALSE)),"nein","ja")</f>
        <v>nein</v>
      </c>
    </row>
    <row r="2634" spans="1:7" hidden="1">
      <c r="A2634" t="s">
        <v>8793</v>
      </c>
      <c r="B2634" t="s">
        <v>8794</v>
      </c>
      <c r="C2634" t="s">
        <v>220</v>
      </c>
      <c r="D2634" s="12">
        <v>488</v>
      </c>
      <c r="E2634" t="s">
        <v>4642</v>
      </c>
      <c r="F2634" t="str">
        <f>IF(ISERROR(VLOOKUP(Transaktionen[[#This Row],[Transaktionen]],BTT[Verwendete Transaktion (Pflichtauswahl)],1,FALSE)),"nein","ja")</f>
        <v>nein</v>
      </c>
    </row>
    <row r="2635" spans="1:7" hidden="1">
      <c r="A2635" t="s">
        <v>8795</v>
      </c>
      <c r="B2635" t="s">
        <v>8796</v>
      </c>
      <c r="C2635" t="s">
        <v>220</v>
      </c>
      <c r="D2635" s="12">
        <v>482</v>
      </c>
      <c r="E2635" t="s">
        <v>4642</v>
      </c>
      <c r="F2635" t="str">
        <f>IF(ISERROR(VLOOKUP(Transaktionen[[#This Row],[Transaktionen]],BTT[Verwendete Transaktion (Pflichtauswahl)],1,FALSE)),"nein","ja")</f>
        <v>nein</v>
      </c>
    </row>
    <row r="2636" spans="1:7" hidden="1">
      <c r="A2636" t="s">
        <v>8797</v>
      </c>
      <c r="B2636" t="s">
        <v>8798</v>
      </c>
      <c r="C2636" t="s">
        <v>220</v>
      </c>
      <c r="D2636" s="12">
        <v>762</v>
      </c>
      <c r="E2636" t="s">
        <v>4642</v>
      </c>
      <c r="F2636" t="str">
        <f>IF(ISERROR(VLOOKUP(Transaktionen[[#This Row],[Transaktionen]],BTT[Verwendete Transaktion (Pflichtauswahl)],1,FALSE)),"nein","ja")</f>
        <v>nein</v>
      </c>
    </row>
    <row r="2637" spans="1:7">
      <c r="A2637" t="s">
        <v>8799</v>
      </c>
      <c r="B2637" t="s">
        <v>8800</v>
      </c>
      <c r="C2637" t="s">
        <v>220</v>
      </c>
      <c r="D2637" s="12">
        <v>6</v>
      </c>
      <c r="E2637" t="s">
        <v>4642</v>
      </c>
      <c r="F2637" t="str">
        <f>IF(ISERROR(VLOOKUP(Transaktionen[[#This Row],[Transaktionen]],BTT[Verwendete Transaktion (Pflichtauswahl)],1,FALSE)),"nein","ja")</f>
        <v>nein</v>
      </c>
    </row>
    <row r="2638" spans="1:7" hidden="1">
      <c r="A2638" t="s">
        <v>8801</v>
      </c>
      <c r="B2638" t="s">
        <v>8802</v>
      </c>
      <c r="C2638" t="s">
        <v>220</v>
      </c>
      <c r="D2638" s="12">
        <v>3414</v>
      </c>
      <c r="E2638" t="s">
        <v>4642</v>
      </c>
      <c r="F2638" t="str">
        <f>IF(ISERROR(VLOOKUP(Transaktionen[[#This Row],[Transaktionen]],BTT[Verwendete Transaktion (Pflichtauswahl)],1,FALSE)),"nein","ja")</f>
        <v>nein</v>
      </c>
    </row>
    <row r="2639" spans="1:7" hidden="1">
      <c r="A2639" t="s">
        <v>8803</v>
      </c>
      <c r="B2639" t="s">
        <v>8804</v>
      </c>
      <c r="C2639" t="s">
        <v>220</v>
      </c>
      <c r="D2639" s="12">
        <v>48</v>
      </c>
      <c r="E2639" t="s">
        <v>4642</v>
      </c>
      <c r="F2639" t="str">
        <f>IF(ISERROR(VLOOKUP(Transaktionen[[#This Row],[Transaktionen]],BTT[Verwendete Transaktion (Pflichtauswahl)],1,FALSE)),"nein","ja")</f>
        <v>nein</v>
      </c>
    </row>
    <row r="2640" spans="1:7" hidden="1">
      <c r="A2640" t="s">
        <v>2884</v>
      </c>
      <c r="B2640" t="s">
        <v>8805</v>
      </c>
      <c r="C2640" t="s">
        <v>220</v>
      </c>
      <c r="D2640" s="12">
        <v>528</v>
      </c>
      <c r="E2640" t="s">
        <v>4642</v>
      </c>
      <c r="F2640" t="str">
        <f>IF(ISERROR(VLOOKUP(Transaktionen[[#This Row],[Transaktionen]],BTT[Verwendete Transaktion (Pflichtauswahl)],1,FALSE)),"nein","ja")</f>
        <v>ja</v>
      </c>
    </row>
    <row r="2641" spans="1:7">
      <c r="A2641" t="s">
        <v>8806</v>
      </c>
      <c r="B2641" t="s">
        <v>8807</v>
      </c>
      <c r="C2641" t="s">
        <v>220</v>
      </c>
      <c r="D2641" s="12">
        <v>12</v>
      </c>
      <c r="E2641" t="s">
        <v>4642</v>
      </c>
      <c r="F2641" t="str">
        <f>IF(ISERROR(VLOOKUP(Transaktionen[[#This Row],[Transaktionen]],BTT[Verwendete Transaktion (Pflichtauswahl)],1,FALSE)),"nein","ja")</f>
        <v>nein</v>
      </c>
    </row>
    <row r="2642" spans="1:7" hidden="1">
      <c r="A2642" t="s">
        <v>8808</v>
      </c>
      <c r="B2642" t="s">
        <v>8809</v>
      </c>
      <c r="C2642" t="s">
        <v>220</v>
      </c>
      <c r="D2642" s="12">
        <v>192</v>
      </c>
      <c r="E2642" t="s">
        <v>792</v>
      </c>
      <c r="F2642" t="str">
        <f>IF(ISERROR(VLOOKUP(Transaktionen[[#This Row],[Transaktionen]],BTT[Verwendete Transaktion (Pflichtauswahl)],1,FALSE)),"nein","ja")</f>
        <v>nein</v>
      </c>
    </row>
    <row r="2643" spans="1:7" hidden="1">
      <c r="A2643" t="s">
        <v>8810</v>
      </c>
      <c r="B2643" t="s">
        <v>8811</v>
      </c>
      <c r="C2643" t="s">
        <v>220</v>
      </c>
      <c r="D2643" s="12" t="s">
        <v>792</v>
      </c>
      <c r="E2643" t="s">
        <v>792</v>
      </c>
      <c r="F2643" t="str">
        <f>IF(ISERROR(VLOOKUP(Transaktionen[[#This Row],[Transaktionen]],BTT[Verwendete Transaktion (Pflichtauswahl)],1,FALSE)),"nein","ja")</f>
        <v>nein</v>
      </c>
      <c r="G2643" t="s">
        <v>4654</v>
      </c>
    </row>
    <row r="2644" spans="1:7" hidden="1">
      <c r="A2644" t="s">
        <v>8812</v>
      </c>
      <c r="B2644" t="s">
        <v>8813</v>
      </c>
      <c r="C2644" t="s">
        <v>1380</v>
      </c>
      <c r="D2644" s="12">
        <v>876</v>
      </c>
      <c r="E2644" t="s">
        <v>4642</v>
      </c>
      <c r="F2644" t="str">
        <f>IF(ISERROR(VLOOKUP(Transaktionen[[#This Row],[Transaktionen]],BTT[Verwendete Transaktion (Pflichtauswahl)],1,FALSE)),"nein","ja")</f>
        <v>nein</v>
      </c>
      <c r="G2644" t="s">
        <v>8754</v>
      </c>
    </row>
    <row r="2645" spans="1:7" hidden="1">
      <c r="A2645" t="s">
        <v>8814</v>
      </c>
      <c r="B2645" t="s">
        <v>8815</v>
      </c>
      <c r="C2645" t="s">
        <v>220</v>
      </c>
      <c r="D2645" s="12">
        <v>3585</v>
      </c>
      <c r="E2645" t="s">
        <v>4642</v>
      </c>
      <c r="F2645" t="str">
        <f>IF(ISERROR(VLOOKUP(Transaktionen[[#This Row],[Transaktionen]],BTT[Verwendete Transaktion (Pflichtauswahl)],1,FALSE)),"nein","ja")</f>
        <v>nein</v>
      </c>
    </row>
    <row r="2646" spans="1:7" hidden="1">
      <c r="A2646" t="s">
        <v>8816</v>
      </c>
      <c r="B2646" t="s">
        <v>8817</v>
      </c>
      <c r="C2646" t="s">
        <v>220</v>
      </c>
      <c r="D2646" s="12">
        <v>24</v>
      </c>
      <c r="E2646" t="s">
        <v>4642</v>
      </c>
      <c r="F2646" t="str">
        <f>IF(ISERROR(VLOOKUP(Transaktionen[[#This Row],[Transaktionen]],BTT[Verwendete Transaktion (Pflichtauswahl)],1,FALSE)),"nein","ja")</f>
        <v>nein</v>
      </c>
    </row>
    <row r="2647" spans="1:7">
      <c r="A2647" t="s">
        <v>8818</v>
      </c>
      <c r="B2647" t="s">
        <v>8819</v>
      </c>
      <c r="C2647" t="s">
        <v>220</v>
      </c>
      <c r="D2647" s="12">
        <v>36</v>
      </c>
      <c r="E2647" t="s">
        <v>792</v>
      </c>
      <c r="F2647" t="str">
        <f>IF(ISERROR(VLOOKUP(Transaktionen[[#This Row],[Transaktionen]],BTT[Verwendete Transaktion (Pflichtauswahl)],1,FALSE)),"nein","ja")</f>
        <v>nein</v>
      </c>
    </row>
    <row r="2648" spans="1:7" hidden="1">
      <c r="A2648" t="s">
        <v>8820</v>
      </c>
      <c r="B2648" t="s">
        <v>8821</v>
      </c>
      <c r="C2648" t="s">
        <v>220</v>
      </c>
      <c r="D2648" s="12" t="s">
        <v>792</v>
      </c>
      <c r="E2648" t="s">
        <v>792</v>
      </c>
      <c r="F2648" t="str">
        <f>IF(ISERROR(VLOOKUP(Transaktionen[[#This Row],[Transaktionen]],BTT[Verwendete Transaktion (Pflichtauswahl)],1,FALSE)),"nein","ja")</f>
        <v>nein</v>
      </c>
      <c r="G2648" t="s">
        <v>4654</v>
      </c>
    </row>
    <row r="2649" spans="1:7" hidden="1">
      <c r="A2649" t="s">
        <v>8822</v>
      </c>
      <c r="B2649" t="s">
        <v>8823</v>
      </c>
      <c r="C2649" t="s">
        <v>220</v>
      </c>
      <c r="D2649" s="12" t="s">
        <v>792</v>
      </c>
      <c r="E2649" t="s">
        <v>792</v>
      </c>
      <c r="F2649" t="str">
        <f>IF(ISERROR(VLOOKUP(Transaktionen[[#This Row],[Transaktionen]],BTT[Verwendete Transaktion (Pflichtauswahl)],1,FALSE)),"nein","ja")</f>
        <v>nein</v>
      </c>
      <c r="G2649" t="s">
        <v>4654</v>
      </c>
    </row>
    <row r="2650" spans="1:7" hidden="1">
      <c r="A2650" t="s">
        <v>8824</v>
      </c>
      <c r="B2650" t="s">
        <v>8825</v>
      </c>
      <c r="C2650" t="s">
        <v>220</v>
      </c>
      <c r="D2650" s="12">
        <v>153</v>
      </c>
      <c r="E2650" t="s">
        <v>792</v>
      </c>
      <c r="F2650" t="str">
        <f>IF(ISERROR(VLOOKUP(Transaktionen[[#This Row],[Transaktionen]],BTT[Verwendete Transaktion (Pflichtauswahl)],1,FALSE)),"nein","ja")</f>
        <v>nein</v>
      </c>
    </row>
    <row r="2651" spans="1:7" hidden="1">
      <c r="A2651" t="s">
        <v>8826</v>
      </c>
      <c r="B2651" t="s">
        <v>8827</v>
      </c>
      <c r="C2651" t="s">
        <v>220</v>
      </c>
      <c r="D2651" s="12" t="s">
        <v>792</v>
      </c>
      <c r="E2651" t="s">
        <v>792</v>
      </c>
      <c r="F2651" t="str">
        <f>IF(ISERROR(VLOOKUP(Transaktionen[[#This Row],[Transaktionen]],BTT[Verwendete Transaktion (Pflichtauswahl)],1,FALSE)),"nein","ja")</f>
        <v>nein</v>
      </c>
      <c r="G2651" t="s">
        <v>4654</v>
      </c>
    </row>
    <row r="2652" spans="1:7">
      <c r="A2652" t="s">
        <v>8828</v>
      </c>
      <c r="B2652" t="s">
        <v>8829</v>
      </c>
      <c r="C2652" t="s">
        <v>220</v>
      </c>
      <c r="D2652" s="12">
        <v>8</v>
      </c>
      <c r="E2652" t="s">
        <v>4642</v>
      </c>
      <c r="F2652" t="str">
        <f>IF(ISERROR(VLOOKUP(Transaktionen[[#This Row],[Transaktionen]],BTT[Verwendete Transaktion (Pflichtauswahl)],1,FALSE)),"nein","ja")</f>
        <v>nein</v>
      </c>
    </row>
    <row r="2653" spans="1:7" hidden="1">
      <c r="A2653" t="s">
        <v>8830</v>
      </c>
      <c r="B2653" t="s">
        <v>8831</v>
      </c>
      <c r="C2653" t="s">
        <v>220</v>
      </c>
      <c r="D2653" s="12">
        <v>14</v>
      </c>
      <c r="E2653" t="s">
        <v>4642</v>
      </c>
      <c r="F2653" t="str">
        <f>IF(ISERROR(VLOOKUP(Transaktionen[[#This Row],[Transaktionen]],BTT[Verwendete Transaktion (Pflichtauswahl)],1,FALSE)),"nein","ja")</f>
        <v>nein</v>
      </c>
    </row>
    <row r="2654" spans="1:7" hidden="1">
      <c r="A2654" t="s">
        <v>8832</v>
      </c>
      <c r="B2654" t="s">
        <v>8833</v>
      </c>
      <c r="C2654" t="s">
        <v>220</v>
      </c>
      <c r="D2654" s="12">
        <v>1900</v>
      </c>
      <c r="E2654" t="s">
        <v>4642</v>
      </c>
      <c r="F2654" t="str">
        <f>IF(ISERROR(VLOOKUP(Transaktionen[[#This Row],[Transaktionen]],BTT[Verwendete Transaktion (Pflichtauswahl)],1,FALSE)),"nein","ja")</f>
        <v>nein</v>
      </c>
    </row>
    <row r="2655" spans="1:7" hidden="1">
      <c r="A2655" t="s">
        <v>8834</v>
      </c>
      <c r="B2655" t="s">
        <v>8835</v>
      </c>
      <c r="C2655" t="s">
        <v>220</v>
      </c>
      <c r="D2655" s="12">
        <v>1905</v>
      </c>
      <c r="E2655" t="s">
        <v>4642</v>
      </c>
      <c r="F2655" t="str">
        <f>IF(ISERROR(VLOOKUP(Transaktionen[[#This Row],[Transaktionen]],BTT[Verwendete Transaktion (Pflichtauswahl)],1,FALSE)),"nein","ja")</f>
        <v>nein</v>
      </c>
    </row>
    <row r="2656" spans="1:7" hidden="1">
      <c r="A2656" t="s">
        <v>8836</v>
      </c>
      <c r="B2656" t="s">
        <v>8837</v>
      </c>
      <c r="C2656" t="s">
        <v>220</v>
      </c>
      <c r="D2656" s="12">
        <v>24</v>
      </c>
      <c r="E2656" t="s">
        <v>792</v>
      </c>
      <c r="F2656" t="str">
        <f>IF(ISERROR(VLOOKUP(Transaktionen[[#This Row],[Transaktionen]],BTT[Verwendete Transaktion (Pflichtauswahl)],1,FALSE)),"nein","ja")</f>
        <v>nein</v>
      </c>
    </row>
    <row r="2657" spans="1:7" hidden="1">
      <c r="A2657" t="s">
        <v>8838</v>
      </c>
      <c r="B2657" t="s">
        <v>8839</v>
      </c>
      <c r="C2657" t="s">
        <v>220</v>
      </c>
      <c r="D2657" s="12">
        <v>22</v>
      </c>
      <c r="E2657" t="s">
        <v>4642</v>
      </c>
      <c r="F2657" t="str">
        <f>IF(ISERROR(VLOOKUP(Transaktionen[[#This Row],[Transaktionen]],BTT[Verwendete Transaktion (Pflichtauswahl)],1,FALSE)),"nein","ja")</f>
        <v>nein</v>
      </c>
    </row>
    <row r="2658" spans="1:7">
      <c r="A2658" t="s">
        <v>8840</v>
      </c>
      <c r="B2658" t="s">
        <v>8841</v>
      </c>
      <c r="C2658" t="s">
        <v>220</v>
      </c>
      <c r="D2658" s="12">
        <v>2</v>
      </c>
      <c r="E2658" t="s">
        <v>4642</v>
      </c>
      <c r="F2658" t="str">
        <f>IF(ISERROR(VLOOKUP(Transaktionen[[#This Row],[Transaktionen]],BTT[Verwendete Transaktion (Pflichtauswahl)],1,FALSE)),"nein","ja")</f>
        <v>nein</v>
      </c>
    </row>
    <row r="2659" spans="1:7">
      <c r="A2659" t="s">
        <v>8842</v>
      </c>
      <c r="B2659" t="s">
        <v>8843</v>
      </c>
      <c r="C2659" t="s">
        <v>220</v>
      </c>
      <c r="D2659" s="12">
        <v>12</v>
      </c>
      <c r="E2659" t="s">
        <v>792</v>
      </c>
      <c r="F2659" t="str">
        <f>IF(ISERROR(VLOOKUP(Transaktionen[[#This Row],[Transaktionen]],BTT[Verwendete Transaktion (Pflichtauswahl)],1,FALSE)),"nein","ja")</f>
        <v>nein</v>
      </c>
    </row>
    <row r="2660" spans="1:7">
      <c r="A2660" t="s">
        <v>8844</v>
      </c>
      <c r="B2660" t="s">
        <v>8815</v>
      </c>
      <c r="C2660" t="s">
        <v>220</v>
      </c>
      <c r="D2660" s="12">
        <v>410</v>
      </c>
      <c r="E2660" t="s">
        <v>4642</v>
      </c>
      <c r="F2660" t="str">
        <f>IF(ISERROR(VLOOKUP(Transaktionen[[#This Row],[Transaktionen]],BTT[Verwendete Transaktion (Pflichtauswahl)],1,FALSE)),"nein","ja")</f>
        <v>nein</v>
      </c>
    </row>
    <row r="2661" spans="1:7" hidden="1">
      <c r="A2661" t="s">
        <v>8845</v>
      </c>
      <c r="B2661" t="s">
        <v>8846</v>
      </c>
      <c r="C2661" t="s">
        <v>220</v>
      </c>
      <c r="D2661" s="12" t="s">
        <v>792</v>
      </c>
      <c r="E2661" t="s">
        <v>792</v>
      </c>
      <c r="F2661" t="str">
        <f>IF(ISERROR(VLOOKUP(Transaktionen[[#This Row],[Transaktionen]],BTT[Verwendete Transaktion (Pflichtauswahl)],1,FALSE)),"nein","ja")</f>
        <v>nein</v>
      </c>
      <c r="G2661" t="s">
        <v>4654</v>
      </c>
    </row>
    <row r="2662" spans="1:7" hidden="1">
      <c r="A2662" t="s">
        <v>8847</v>
      </c>
      <c r="B2662" t="s">
        <v>8848</v>
      </c>
      <c r="C2662" t="s">
        <v>220</v>
      </c>
      <c r="D2662" s="12" t="s">
        <v>792</v>
      </c>
      <c r="E2662" t="s">
        <v>792</v>
      </c>
      <c r="F2662" t="str">
        <f>IF(ISERROR(VLOOKUP(Transaktionen[[#This Row],[Transaktionen]],BTT[Verwendete Transaktion (Pflichtauswahl)],1,FALSE)),"nein","ja")</f>
        <v>nein</v>
      </c>
      <c r="G2662" t="s">
        <v>4654</v>
      </c>
    </row>
    <row r="2663" spans="1:7" hidden="1">
      <c r="A2663" t="s">
        <v>2888</v>
      </c>
      <c r="B2663" t="s">
        <v>8849</v>
      </c>
      <c r="C2663" t="s">
        <v>5</v>
      </c>
      <c r="D2663" s="12">
        <v>1548</v>
      </c>
      <c r="E2663" t="s">
        <v>4642</v>
      </c>
      <c r="F2663" t="str">
        <f>IF(ISERROR(VLOOKUP(Transaktionen[[#This Row],[Transaktionen]],BTT[Verwendete Transaktion (Pflichtauswahl)],1,FALSE)),"nein","ja")</f>
        <v>ja</v>
      </c>
    </row>
    <row r="2664" spans="1:7" hidden="1">
      <c r="A2664" t="s">
        <v>8850</v>
      </c>
      <c r="B2664" t="s">
        <v>8851</v>
      </c>
      <c r="C2664" t="s">
        <v>5</v>
      </c>
      <c r="D2664" s="12" t="s">
        <v>792</v>
      </c>
      <c r="E2664" t="s">
        <v>792</v>
      </c>
      <c r="F2664" t="str">
        <f>IF(ISERROR(VLOOKUP(Transaktionen[[#This Row],[Transaktionen]],BTT[Verwendete Transaktion (Pflichtauswahl)],1,FALSE)),"nein","ja")</f>
        <v>nein</v>
      </c>
      <c r="G2664" t="s">
        <v>4654</v>
      </c>
    </row>
    <row r="2665" spans="1:7" hidden="1">
      <c r="A2665" t="s">
        <v>2890</v>
      </c>
      <c r="B2665" t="s">
        <v>8852</v>
      </c>
      <c r="C2665" t="s">
        <v>1351</v>
      </c>
      <c r="D2665" s="12">
        <v>809</v>
      </c>
      <c r="E2665" t="s">
        <v>4642</v>
      </c>
      <c r="F2665" t="str">
        <f>IF(ISERROR(VLOOKUP(Transaktionen[[#This Row],[Transaktionen]],BTT[Verwendete Transaktion (Pflichtauswahl)],1,FALSE)),"nein","ja")</f>
        <v>ja</v>
      </c>
    </row>
    <row r="2666" spans="1:7" hidden="1">
      <c r="A2666" t="s">
        <v>8853</v>
      </c>
      <c r="B2666" t="s">
        <v>8854</v>
      </c>
      <c r="C2666" t="s">
        <v>220</v>
      </c>
      <c r="D2666" s="12" t="s">
        <v>792</v>
      </c>
      <c r="E2666" t="s">
        <v>792</v>
      </c>
      <c r="F2666" t="str">
        <f>IF(ISERROR(VLOOKUP(Transaktionen[[#This Row],[Transaktionen]],BTT[Verwendete Transaktion (Pflichtauswahl)],1,FALSE)),"nein","ja")</f>
        <v>nein</v>
      </c>
      <c r="G2666" t="s">
        <v>4654</v>
      </c>
    </row>
    <row r="2667" spans="1:7" hidden="1">
      <c r="A2667" t="s">
        <v>2892</v>
      </c>
      <c r="B2667" t="s">
        <v>8855</v>
      </c>
      <c r="C2667" t="s">
        <v>5</v>
      </c>
      <c r="D2667" s="12">
        <v>32</v>
      </c>
      <c r="E2667" t="s">
        <v>4642</v>
      </c>
      <c r="F2667" t="str">
        <f>IF(ISERROR(VLOOKUP(Transaktionen[[#This Row],[Transaktionen]],BTT[Verwendete Transaktion (Pflichtauswahl)],1,FALSE)),"nein","ja")</f>
        <v>ja</v>
      </c>
    </row>
    <row r="2668" spans="1:7" hidden="1">
      <c r="A2668" t="s">
        <v>8856</v>
      </c>
      <c r="B2668" t="s">
        <v>8857</v>
      </c>
      <c r="C2668" t="s">
        <v>220</v>
      </c>
      <c r="D2668" s="12">
        <v>72</v>
      </c>
      <c r="E2668" t="s">
        <v>4642</v>
      </c>
      <c r="F2668" t="str">
        <f>IF(ISERROR(VLOOKUP(Transaktionen[[#This Row],[Transaktionen]],BTT[Verwendete Transaktion (Pflichtauswahl)],1,FALSE)),"nein","ja")</f>
        <v>nein</v>
      </c>
    </row>
    <row r="2669" spans="1:7" hidden="1">
      <c r="A2669" t="s">
        <v>2894</v>
      </c>
      <c r="B2669" t="s">
        <v>8858</v>
      </c>
      <c r="C2669" t="s">
        <v>5</v>
      </c>
      <c r="D2669" s="12">
        <v>758</v>
      </c>
      <c r="E2669" t="s">
        <v>4642</v>
      </c>
      <c r="F2669" t="str">
        <f>IF(ISERROR(VLOOKUP(Transaktionen[[#This Row],[Transaktionen]],BTT[Verwendete Transaktion (Pflichtauswahl)],1,FALSE)),"nein","ja")</f>
        <v>ja</v>
      </c>
    </row>
    <row r="2670" spans="1:7" hidden="1">
      <c r="A2670" t="s">
        <v>2896</v>
      </c>
      <c r="B2670" t="s">
        <v>8859</v>
      </c>
      <c r="C2670" t="s">
        <v>5</v>
      </c>
      <c r="D2670" s="12">
        <v>36</v>
      </c>
      <c r="E2670" t="s">
        <v>4642</v>
      </c>
      <c r="F2670" t="str">
        <f>IF(ISERROR(VLOOKUP(Transaktionen[[#This Row],[Transaktionen]],BTT[Verwendete Transaktion (Pflichtauswahl)],1,FALSE)),"nein","ja")</f>
        <v>ja</v>
      </c>
    </row>
    <row r="2671" spans="1:7" hidden="1">
      <c r="A2671" t="s">
        <v>2898</v>
      </c>
      <c r="B2671" t="s">
        <v>8860</v>
      </c>
      <c r="C2671" t="s">
        <v>5</v>
      </c>
      <c r="D2671" s="12">
        <v>753</v>
      </c>
      <c r="E2671" t="s">
        <v>4642</v>
      </c>
      <c r="F2671" t="str">
        <f>IF(ISERROR(VLOOKUP(Transaktionen[[#This Row],[Transaktionen]],BTT[Verwendete Transaktion (Pflichtauswahl)],1,FALSE)),"nein","ja")</f>
        <v>ja</v>
      </c>
    </row>
    <row r="2672" spans="1:7" hidden="1">
      <c r="A2672" t="s">
        <v>2900</v>
      </c>
      <c r="B2672" t="s">
        <v>8861</v>
      </c>
      <c r="C2672" t="s">
        <v>5</v>
      </c>
      <c r="D2672" s="12">
        <v>50</v>
      </c>
      <c r="E2672" t="s">
        <v>792</v>
      </c>
      <c r="F2672" t="str">
        <f>IF(ISERROR(VLOOKUP(Transaktionen[[#This Row],[Transaktionen]],BTT[Verwendete Transaktion (Pflichtauswahl)],1,FALSE)),"nein","ja")</f>
        <v>ja</v>
      </c>
    </row>
    <row r="2673" spans="1:7" hidden="1">
      <c r="A2673" t="s">
        <v>2903</v>
      </c>
      <c r="B2673" t="s">
        <v>8862</v>
      </c>
      <c r="C2673" t="s">
        <v>5</v>
      </c>
      <c r="D2673" s="12">
        <v>24</v>
      </c>
      <c r="E2673" t="s">
        <v>792</v>
      </c>
      <c r="F2673" t="str">
        <f>IF(ISERROR(VLOOKUP(Transaktionen[[#This Row],[Transaktionen]],BTT[Verwendete Transaktion (Pflichtauswahl)],1,FALSE)),"nein","ja")</f>
        <v>ja</v>
      </c>
    </row>
    <row r="2674" spans="1:7" hidden="1">
      <c r="A2674" t="s">
        <v>8863</v>
      </c>
      <c r="B2674" t="s">
        <v>8864</v>
      </c>
      <c r="C2674" t="s">
        <v>220</v>
      </c>
      <c r="D2674" s="12">
        <v>72</v>
      </c>
      <c r="E2674" t="s">
        <v>792</v>
      </c>
      <c r="F2674" t="str">
        <f>IF(ISERROR(VLOOKUP(Transaktionen[[#This Row],[Transaktionen]],BTT[Verwendete Transaktion (Pflichtauswahl)],1,FALSE)),"nein","ja")</f>
        <v>nein</v>
      </c>
    </row>
    <row r="2675" spans="1:7" hidden="1">
      <c r="A2675" t="s">
        <v>8865</v>
      </c>
      <c r="B2675" t="s">
        <v>8866</v>
      </c>
      <c r="C2675" t="s">
        <v>220</v>
      </c>
      <c r="D2675" s="12" t="s">
        <v>792</v>
      </c>
      <c r="E2675" t="s">
        <v>792</v>
      </c>
      <c r="F2675" t="str">
        <f>IF(ISERROR(VLOOKUP(Transaktionen[[#This Row],[Transaktionen]],BTT[Verwendete Transaktion (Pflichtauswahl)],1,FALSE)),"nein","ja")</f>
        <v>nein</v>
      </c>
      <c r="G2675" t="s">
        <v>4654</v>
      </c>
    </row>
    <row r="2676" spans="1:7">
      <c r="A2676" t="s">
        <v>8867</v>
      </c>
      <c r="B2676" t="s">
        <v>8868</v>
      </c>
      <c r="C2676" t="s">
        <v>220</v>
      </c>
      <c r="D2676" s="12">
        <v>12</v>
      </c>
      <c r="E2676" t="s">
        <v>792</v>
      </c>
      <c r="F2676" t="str">
        <f>IF(ISERROR(VLOOKUP(Transaktionen[[#This Row],[Transaktionen]],BTT[Verwendete Transaktion (Pflichtauswahl)],1,FALSE)),"nein","ja")</f>
        <v>nein</v>
      </c>
    </row>
    <row r="2677" spans="1:7" hidden="1">
      <c r="A2677" t="s">
        <v>8869</v>
      </c>
      <c r="B2677" t="s">
        <v>8870</v>
      </c>
      <c r="C2677" t="s">
        <v>220</v>
      </c>
      <c r="D2677" s="12">
        <v>120</v>
      </c>
      <c r="E2677" t="s">
        <v>4642</v>
      </c>
      <c r="F2677" t="str">
        <f>IF(ISERROR(VLOOKUP(Transaktionen[[#This Row],[Transaktionen]],BTT[Verwendete Transaktion (Pflichtauswahl)],1,FALSE)),"nein","ja")</f>
        <v>nein</v>
      </c>
    </row>
    <row r="2678" spans="1:7" hidden="1">
      <c r="A2678" t="s">
        <v>8871</v>
      </c>
      <c r="B2678" t="s">
        <v>8872</v>
      </c>
      <c r="C2678" t="s">
        <v>220</v>
      </c>
      <c r="D2678" s="12">
        <v>204</v>
      </c>
      <c r="E2678" t="s">
        <v>4642</v>
      </c>
      <c r="F2678" t="str">
        <f>IF(ISERROR(VLOOKUP(Transaktionen[[#This Row],[Transaktionen]],BTT[Verwendete Transaktion (Pflichtauswahl)],1,FALSE)),"nein","ja")</f>
        <v>nein</v>
      </c>
    </row>
    <row r="2679" spans="1:7">
      <c r="A2679" t="s">
        <v>8873</v>
      </c>
      <c r="B2679" t="s">
        <v>8874</v>
      </c>
      <c r="C2679" t="s">
        <v>220</v>
      </c>
      <c r="D2679" s="12">
        <v>36</v>
      </c>
      <c r="E2679" t="s">
        <v>792</v>
      </c>
      <c r="F2679" t="str">
        <f>IF(ISERROR(VLOOKUP(Transaktionen[[#This Row],[Transaktionen]],BTT[Verwendete Transaktion (Pflichtauswahl)],1,FALSE)),"nein","ja")</f>
        <v>nein</v>
      </c>
    </row>
    <row r="2680" spans="1:7" hidden="1">
      <c r="A2680" t="s">
        <v>8875</v>
      </c>
      <c r="B2680" t="s">
        <v>8876</v>
      </c>
      <c r="C2680" t="s">
        <v>220</v>
      </c>
      <c r="D2680" s="12">
        <v>60</v>
      </c>
      <c r="E2680" t="s">
        <v>792</v>
      </c>
      <c r="F2680" t="str">
        <f>IF(ISERROR(VLOOKUP(Transaktionen[[#This Row],[Transaktionen]],BTT[Verwendete Transaktion (Pflichtauswahl)],1,FALSE)),"nein","ja")</f>
        <v>nein</v>
      </c>
    </row>
    <row r="2681" spans="1:7" hidden="1">
      <c r="A2681" t="s">
        <v>2905</v>
      </c>
      <c r="B2681" t="s">
        <v>8877</v>
      </c>
      <c r="C2681" t="s">
        <v>1144</v>
      </c>
      <c r="D2681" s="12">
        <v>12</v>
      </c>
      <c r="E2681" t="s">
        <v>4642</v>
      </c>
      <c r="F2681" t="str">
        <f>IF(ISERROR(VLOOKUP(Transaktionen[[#This Row],[Transaktionen]],BTT[Verwendete Transaktion (Pflichtauswahl)],1,FALSE)),"nein","ja")</f>
        <v>ja</v>
      </c>
    </row>
    <row r="2682" spans="1:7" hidden="1">
      <c r="A2682" t="s">
        <v>2907</v>
      </c>
      <c r="B2682" t="s">
        <v>8878</v>
      </c>
      <c r="C2682" t="s">
        <v>5</v>
      </c>
      <c r="D2682" s="12">
        <v>18</v>
      </c>
      <c r="E2682" t="s">
        <v>792</v>
      </c>
      <c r="F2682" t="str">
        <f>IF(ISERROR(VLOOKUP(Transaktionen[[#This Row],[Transaktionen]],BTT[Verwendete Transaktion (Pflichtauswahl)],1,FALSE)),"nein","ja")</f>
        <v>ja</v>
      </c>
    </row>
    <row r="2683" spans="1:7" hidden="1">
      <c r="A2683" t="s">
        <v>8879</v>
      </c>
      <c r="B2683" t="s">
        <v>8880</v>
      </c>
      <c r="C2683" t="s">
        <v>220</v>
      </c>
      <c r="D2683" s="12">
        <v>42</v>
      </c>
      <c r="E2683" t="s">
        <v>792</v>
      </c>
      <c r="F2683" t="str">
        <f>IF(ISERROR(VLOOKUP(Transaktionen[[#This Row],[Transaktionen]],BTT[Verwendete Transaktion (Pflichtauswahl)],1,FALSE)),"nein","ja")</f>
        <v>nein</v>
      </c>
    </row>
    <row r="2684" spans="1:7" hidden="1">
      <c r="A2684" t="s">
        <v>8881</v>
      </c>
      <c r="B2684" t="s">
        <v>8882</v>
      </c>
      <c r="C2684" t="s">
        <v>220</v>
      </c>
      <c r="D2684" s="12" t="s">
        <v>792</v>
      </c>
      <c r="E2684" t="s">
        <v>792</v>
      </c>
      <c r="F2684" t="str">
        <f>IF(ISERROR(VLOOKUP(Transaktionen[[#This Row],[Transaktionen]],BTT[Verwendete Transaktion (Pflichtauswahl)],1,FALSE)),"nein","ja")</f>
        <v>nein</v>
      </c>
      <c r="G2684" t="s">
        <v>4654</v>
      </c>
    </row>
    <row r="2685" spans="1:7" hidden="1">
      <c r="A2685" t="s">
        <v>8883</v>
      </c>
      <c r="B2685" t="s">
        <v>8884</v>
      </c>
      <c r="C2685" t="s">
        <v>220</v>
      </c>
      <c r="D2685" s="12">
        <v>1224</v>
      </c>
      <c r="E2685" t="s">
        <v>792</v>
      </c>
      <c r="F2685" t="str">
        <f>IF(ISERROR(VLOOKUP(Transaktionen[[#This Row],[Transaktionen]],BTT[Verwendete Transaktion (Pflichtauswahl)],1,FALSE)),"nein","ja")</f>
        <v>nein</v>
      </c>
    </row>
    <row r="2686" spans="1:7" hidden="1">
      <c r="A2686" t="s">
        <v>2909</v>
      </c>
      <c r="B2686" t="s">
        <v>8885</v>
      </c>
      <c r="C2686" t="s">
        <v>5</v>
      </c>
      <c r="D2686" s="12">
        <v>66</v>
      </c>
      <c r="E2686" t="s">
        <v>792</v>
      </c>
      <c r="F2686" t="str">
        <f>IF(ISERROR(VLOOKUP(Transaktionen[[#This Row],[Transaktionen]],BTT[Verwendete Transaktion (Pflichtauswahl)],1,FALSE)),"nein","ja")</f>
        <v>ja</v>
      </c>
    </row>
    <row r="2687" spans="1:7" hidden="1">
      <c r="A2687" t="s">
        <v>8886</v>
      </c>
      <c r="B2687" t="s">
        <v>8882</v>
      </c>
      <c r="C2687" t="s">
        <v>220</v>
      </c>
      <c r="D2687" s="12">
        <v>182</v>
      </c>
      <c r="E2687" t="s">
        <v>792</v>
      </c>
      <c r="F2687" t="str">
        <f>IF(ISERROR(VLOOKUP(Transaktionen[[#This Row],[Transaktionen]],BTT[Verwendete Transaktion (Pflichtauswahl)],1,FALSE)),"nein","ja")</f>
        <v>nein</v>
      </c>
    </row>
    <row r="2688" spans="1:7" hidden="1">
      <c r="A2688" t="s">
        <v>8887</v>
      </c>
      <c r="B2688" t="s">
        <v>8888</v>
      </c>
      <c r="C2688" t="s">
        <v>220</v>
      </c>
      <c r="D2688" s="12">
        <v>24</v>
      </c>
      <c r="E2688" t="s">
        <v>792</v>
      </c>
      <c r="F2688" t="str">
        <f>IF(ISERROR(VLOOKUP(Transaktionen[[#This Row],[Transaktionen]],BTT[Verwendete Transaktion (Pflichtauswahl)],1,FALSE)),"nein","ja")</f>
        <v>nein</v>
      </c>
    </row>
    <row r="2689" spans="1:7" hidden="1">
      <c r="A2689" t="s">
        <v>2911</v>
      </c>
      <c r="B2689" t="s">
        <v>8889</v>
      </c>
      <c r="C2689" t="s">
        <v>5</v>
      </c>
      <c r="D2689" s="12">
        <v>144</v>
      </c>
      <c r="E2689" t="s">
        <v>4642</v>
      </c>
      <c r="F2689" t="str">
        <f>IF(ISERROR(VLOOKUP(Transaktionen[[#This Row],[Transaktionen]],BTT[Verwendete Transaktion (Pflichtauswahl)],1,FALSE)),"nein","ja")</f>
        <v>ja</v>
      </c>
    </row>
    <row r="2690" spans="1:7" hidden="1">
      <c r="A2690" t="s">
        <v>8890</v>
      </c>
      <c r="B2690" t="s">
        <v>8891</v>
      </c>
      <c r="C2690" t="s">
        <v>220</v>
      </c>
      <c r="D2690" s="12">
        <v>246</v>
      </c>
      <c r="E2690" t="s">
        <v>4642</v>
      </c>
      <c r="F2690" t="str">
        <f>IF(ISERROR(VLOOKUP(Transaktionen[[#This Row],[Transaktionen]],BTT[Verwendete Transaktion (Pflichtauswahl)],1,FALSE)),"nein","ja")</f>
        <v>nein</v>
      </c>
    </row>
    <row r="2691" spans="1:7" hidden="1">
      <c r="A2691" t="s">
        <v>8892</v>
      </c>
      <c r="B2691" t="s">
        <v>8893</v>
      </c>
      <c r="C2691" t="s">
        <v>220</v>
      </c>
      <c r="D2691" s="12">
        <v>102</v>
      </c>
      <c r="E2691" t="s">
        <v>792</v>
      </c>
      <c r="F2691" t="str">
        <f>IF(ISERROR(VLOOKUP(Transaktionen[[#This Row],[Transaktionen]],BTT[Verwendete Transaktion (Pflichtauswahl)],1,FALSE)),"nein","ja")</f>
        <v>nein</v>
      </c>
    </row>
    <row r="2692" spans="1:7" hidden="1">
      <c r="A2692" t="s">
        <v>8894</v>
      </c>
      <c r="B2692" t="s">
        <v>8895</v>
      </c>
      <c r="C2692" t="s">
        <v>220</v>
      </c>
      <c r="D2692" s="12" t="s">
        <v>792</v>
      </c>
      <c r="E2692" t="s">
        <v>792</v>
      </c>
      <c r="F2692" t="str">
        <f>IF(ISERROR(VLOOKUP(Transaktionen[[#This Row],[Transaktionen]],BTT[Verwendete Transaktion (Pflichtauswahl)],1,FALSE)),"nein","ja")</f>
        <v>nein</v>
      </c>
      <c r="G2692" t="s">
        <v>4654</v>
      </c>
    </row>
    <row r="2693" spans="1:7" hidden="1">
      <c r="A2693" t="s">
        <v>8896</v>
      </c>
      <c r="B2693" t="s">
        <v>8897</v>
      </c>
      <c r="C2693" t="s">
        <v>3370</v>
      </c>
      <c r="D2693" s="12" t="s">
        <v>792</v>
      </c>
      <c r="E2693" t="s">
        <v>792</v>
      </c>
      <c r="F2693" t="str">
        <f>IF(ISERROR(VLOOKUP(Transaktionen[[#This Row],[Transaktionen]],BTT[Verwendete Transaktion (Pflichtauswahl)],1,FALSE)),"nein","ja")</f>
        <v>nein</v>
      </c>
      <c r="G2693" t="s">
        <v>4654</v>
      </c>
    </row>
    <row r="2694" spans="1:7" hidden="1">
      <c r="A2694" t="s">
        <v>8898</v>
      </c>
      <c r="B2694" t="s">
        <v>8899</v>
      </c>
      <c r="C2694" t="s">
        <v>220</v>
      </c>
      <c r="D2694" s="12" t="s">
        <v>792</v>
      </c>
      <c r="E2694" t="s">
        <v>792</v>
      </c>
      <c r="F2694" t="str">
        <f>IF(ISERROR(VLOOKUP(Transaktionen[[#This Row],[Transaktionen]],BTT[Verwendete Transaktion (Pflichtauswahl)],1,FALSE)),"nein","ja")</f>
        <v>nein</v>
      </c>
      <c r="G2694" t="s">
        <v>4654</v>
      </c>
    </row>
    <row r="2695" spans="1:7" hidden="1">
      <c r="A2695" t="s">
        <v>8900</v>
      </c>
      <c r="B2695" t="s">
        <v>8901</v>
      </c>
      <c r="C2695" t="s">
        <v>220</v>
      </c>
      <c r="D2695" s="12" t="s">
        <v>792</v>
      </c>
      <c r="E2695" t="s">
        <v>792</v>
      </c>
      <c r="F2695" t="str">
        <f>IF(ISERROR(VLOOKUP(Transaktionen[[#This Row],[Transaktionen]],BTT[Verwendete Transaktion (Pflichtauswahl)],1,FALSE)),"nein","ja")</f>
        <v>nein</v>
      </c>
      <c r="G2695" t="s">
        <v>4654</v>
      </c>
    </row>
    <row r="2696" spans="1:7" hidden="1">
      <c r="A2696" t="s">
        <v>2913</v>
      </c>
      <c r="B2696" t="s">
        <v>8902</v>
      </c>
      <c r="C2696" t="s">
        <v>5</v>
      </c>
      <c r="D2696" s="12">
        <v>225</v>
      </c>
      <c r="E2696" t="s">
        <v>4642</v>
      </c>
      <c r="F2696" t="str">
        <f>IF(ISERROR(VLOOKUP(Transaktionen[[#This Row],[Transaktionen]],BTT[Verwendete Transaktion (Pflichtauswahl)],1,FALSE)),"nein","ja")</f>
        <v>ja</v>
      </c>
    </row>
    <row r="2697" spans="1:7" hidden="1">
      <c r="A2697" t="s">
        <v>2915</v>
      </c>
      <c r="B2697" t="s">
        <v>8903</v>
      </c>
      <c r="C2697" t="s">
        <v>5</v>
      </c>
      <c r="D2697" s="12">
        <v>4</v>
      </c>
      <c r="E2697" t="s">
        <v>4642</v>
      </c>
      <c r="F2697" t="str">
        <f>IF(ISERROR(VLOOKUP(Transaktionen[[#This Row],[Transaktionen]],BTT[Verwendete Transaktion (Pflichtauswahl)],1,FALSE)),"nein","ja")</f>
        <v>ja</v>
      </c>
    </row>
    <row r="2698" spans="1:7" hidden="1">
      <c r="A2698" t="s">
        <v>8904</v>
      </c>
      <c r="B2698" t="s">
        <v>8905</v>
      </c>
      <c r="C2698" t="s">
        <v>7436</v>
      </c>
      <c r="D2698" s="12" t="s">
        <v>792</v>
      </c>
      <c r="E2698" t="s">
        <v>792</v>
      </c>
      <c r="F2698" t="str">
        <f>IF(ISERROR(VLOOKUP(Transaktionen[[#This Row],[Transaktionen]],BTT[Verwendete Transaktion (Pflichtauswahl)],1,FALSE)),"nein","ja")</f>
        <v>nein</v>
      </c>
      <c r="G2698" t="s">
        <v>4654</v>
      </c>
    </row>
    <row r="2699" spans="1:7" hidden="1">
      <c r="A2699" t="s">
        <v>8906</v>
      </c>
      <c r="B2699" t="s">
        <v>8907</v>
      </c>
      <c r="C2699" t="s">
        <v>7436</v>
      </c>
      <c r="D2699" s="12" t="s">
        <v>792</v>
      </c>
      <c r="E2699" t="s">
        <v>792</v>
      </c>
      <c r="F2699" t="str">
        <f>IF(ISERROR(VLOOKUP(Transaktionen[[#This Row],[Transaktionen]],BTT[Verwendete Transaktion (Pflichtauswahl)],1,FALSE)),"nein","ja")</f>
        <v>nein</v>
      </c>
      <c r="G2699" t="s">
        <v>4654</v>
      </c>
    </row>
    <row r="2700" spans="1:7" hidden="1">
      <c r="A2700" t="s">
        <v>8908</v>
      </c>
      <c r="B2700" t="s">
        <v>8909</v>
      </c>
      <c r="C2700" t="s">
        <v>7436</v>
      </c>
      <c r="D2700" s="12" t="s">
        <v>792</v>
      </c>
      <c r="E2700" t="s">
        <v>792</v>
      </c>
      <c r="F2700" t="str">
        <f>IF(ISERROR(VLOOKUP(Transaktionen[[#This Row],[Transaktionen]],BTT[Verwendete Transaktion (Pflichtauswahl)],1,FALSE)),"nein","ja")</f>
        <v>nein</v>
      </c>
      <c r="G2700" t="s">
        <v>4654</v>
      </c>
    </row>
    <row r="2701" spans="1:7" hidden="1">
      <c r="A2701" t="s">
        <v>8910</v>
      </c>
      <c r="B2701" t="s">
        <v>8911</v>
      </c>
      <c r="C2701" t="s">
        <v>1041</v>
      </c>
      <c r="D2701" s="12">
        <v>1007</v>
      </c>
      <c r="E2701" t="s">
        <v>4642</v>
      </c>
      <c r="F2701" t="str">
        <f>IF(ISERROR(VLOOKUP(Transaktionen[[#This Row],[Transaktionen]],BTT[Verwendete Transaktion (Pflichtauswahl)],1,FALSE)),"nein","ja")</f>
        <v>nein</v>
      </c>
    </row>
    <row r="2702" spans="1:7" hidden="1">
      <c r="A2702" t="s">
        <v>8912</v>
      </c>
      <c r="B2702" t="s">
        <v>8913</v>
      </c>
      <c r="C2702" t="s">
        <v>1041</v>
      </c>
      <c r="D2702" s="12">
        <v>4</v>
      </c>
      <c r="E2702" t="s">
        <v>4642</v>
      </c>
      <c r="F2702" t="str">
        <f>IF(ISERROR(VLOOKUP(Transaktionen[[#This Row],[Transaktionen]],BTT[Verwendete Transaktion (Pflichtauswahl)],1,FALSE)),"nein","ja")</f>
        <v>nein</v>
      </c>
    </row>
    <row r="2703" spans="1:7" hidden="1">
      <c r="A2703" t="s">
        <v>8914</v>
      </c>
      <c r="B2703" t="s">
        <v>8915</v>
      </c>
      <c r="C2703" t="s">
        <v>1041</v>
      </c>
      <c r="D2703" s="12">
        <v>18</v>
      </c>
      <c r="E2703" t="s">
        <v>4642</v>
      </c>
      <c r="F2703" t="str">
        <f>IF(ISERROR(VLOOKUP(Transaktionen[[#This Row],[Transaktionen]],BTT[Verwendete Transaktion (Pflichtauswahl)],1,FALSE)),"nein","ja")</f>
        <v>nein</v>
      </c>
    </row>
    <row r="2704" spans="1:7" hidden="1">
      <c r="A2704" t="s">
        <v>8916</v>
      </c>
      <c r="B2704" t="s">
        <v>6320</v>
      </c>
      <c r="C2704" t="s">
        <v>1861</v>
      </c>
      <c r="D2704" s="12">
        <v>177</v>
      </c>
      <c r="E2704" t="s">
        <v>4642</v>
      </c>
      <c r="F2704" t="str">
        <f>IF(ISERROR(VLOOKUP(Transaktionen[[#This Row],[Transaktionen]],BTT[Verwendete Transaktion (Pflichtauswahl)],1,FALSE)),"nein","ja")</f>
        <v>nein</v>
      </c>
      <c r="G2704" t="s">
        <v>8917</v>
      </c>
    </row>
    <row r="2705" spans="1:7" hidden="1">
      <c r="A2705" t="s">
        <v>8918</v>
      </c>
      <c r="B2705" t="s">
        <v>8919</v>
      </c>
      <c r="C2705" t="s">
        <v>1861</v>
      </c>
      <c r="D2705" s="12" t="s">
        <v>792</v>
      </c>
      <c r="E2705" t="s">
        <v>792</v>
      </c>
      <c r="F2705" t="str">
        <f>IF(ISERROR(VLOOKUP(Transaktionen[[#This Row],[Transaktionen]],BTT[Verwendete Transaktion (Pflichtauswahl)],1,FALSE)),"nein","ja")</f>
        <v>nein</v>
      </c>
      <c r="G2705" t="s">
        <v>8917</v>
      </c>
    </row>
    <row r="2706" spans="1:7" hidden="1">
      <c r="A2706" t="s">
        <v>8920</v>
      </c>
      <c r="B2706" t="s">
        <v>8921</v>
      </c>
      <c r="C2706" t="s">
        <v>1861</v>
      </c>
      <c r="D2706" s="12" t="s">
        <v>792</v>
      </c>
      <c r="E2706" t="s">
        <v>792</v>
      </c>
      <c r="F2706" t="str">
        <f>IF(ISERROR(VLOOKUP(Transaktionen[[#This Row],[Transaktionen]],BTT[Verwendete Transaktion (Pflichtauswahl)],1,FALSE)),"nein","ja")</f>
        <v>nein</v>
      </c>
      <c r="G2706" t="s">
        <v>8917</v>
      </c>
    </row>
    <row r="2707" spans="1:7" hidden="1">
      <c r="A2707" t="s">
        <v>8922</v>
      </c>
      <c r="B2707" t="s">
        <v>8923</v>
      </c>
      <c r="C2707" t="s">
        <v>1861</v>
      </c>
      <c r="D2707" s="12">
        <v>42</v>
      </c>
      <c r="E2707" t="s">
        <v>4642</v>
      </c>
      <c r="F2707" t="str">
        <f>IF(ISERROR(VLOOKUP(Transaktionen[[#This Row],[Transaktionen]],BTT[Verwendete Transaktion (Pflichtauswahl)],1,FALSE)),"nein","ja")</f>
        <v>nein</v>
      </c>
      <c r="G2707" t="s">
        <v>8917</v>
      </c>
    </row>
    <row r="2708" spans="1:7" hidden="1">
      <c r="A2708" t="s">
        <v>8924</v>
      </c>
      <c r="B2708" t="s">
        <v>8925</v>
      </c>
      <c r="C2708" t="s">
        <v>1861</v>
      </c>
      <c r="D2708" s="12">
        <v>2</v>
      </c>
      <c r="E2708" t="s">
        <v>792</v>
      </c>
      <c r="F2708" t="str">
        <f>IF(ISERROR(VLOOKUP(Transaktionen[[#This Row],[Transaktionen]],BTT[Verwendete Transaktion (Pflichtauswahl)],1,FALSE)),"nein","ja")</f>
        <v>nein</v>
      </c>
      <c r="G2708" t="s">
        <v>8917</v>
      </c>
    </row>
    <row r="2709" spans="1:7" hidden="1">
      <c r="A2709" t="s">
        <v>8926</v>
      </c>
      <c r="B2709" t="s">
        <v>8927</v>
      </c>
      <c r="C2709" t="s">
        <v>1861</v>
      </c>
      <c r="D2709" s="12">
        <v>49</v>
      </c>
      <c r="E2709" t="s">
        <v>4642</v>
      </c>
      <c r="F2709" t="str">
        <f>IF(ISERROR(VLOOKUP(Transaktionen[[#This Row],[Transaktionen]],BTT[Verwendete Transaktion (Pflichtauswahl)],1,FALSE)),"nein","ja")</f>
        <v>nein</v>
      </c>
      <c r="G2709" t="s">
        <v>8917</v>
      </c>
    </row>
    <row r="2710" spans="1:7" hidden="1">
      <c r="A2710" t="s">
        <v>8928</v>
      </c>
      <c r="B2710" t="s">
        <v>8929</v>
      </c>
      <c r="C2710" t="s">
        <v>1861</v>
      </c>
      <c r="D2710" s="12">
        <v>135</v>
      </c>
      <c r="E2710" t="s">
        <v>4642</v>
      </c>
      <c r="F2710" t="str">
        <f>IF(ISERROR(VLOOKUP(Transaktionen[[#This Row],[Transaktionen]],BTT[Verwendete Transaktion (Pflichtauswahl)],1,FALSE)),"nein","ja")</f>
        <v>nein</v>
      </c>
      <c r="G2710" t="s">
        <v>8917</v>
      </c>
    </row>
    <row r="2711" spans="1:7" hidden="1">
      <c r="A2711" t="s">
        <v>8930</v>
      </c>
      <c r="B2711" t="s">
        <v>8931</v>
      </c>
      <c r="C2711" t="s">
        <v>1861</v>
      </c>
      <c r="D2711" s="12">
        <v>56</v>
      </c>
      <c r="E2711" t="s">
        <v>4642</v>
      </c>
      <c r="F2711" t="str">
        <f>IF(ISERROR(VLOOKUP(Transaktionen[[#This Row],[Transaktionen]],BTT[Verwendete Transaktion (Pflichtauswahl)],1,FALSE)),"nein","ja")</f>
        <v>nein</v>
      </c>
      <c r="G2711" t="s">
        <v>8917</v>
      </c>
    </row>
    <row r="2712" spans="1:7" hidden="1">
      <c r="A2712" t="s">
        <v>8932</v>
      </c>
      <c r="B2712" t="s">
        <v>8933</v>
      </c>
      <c r="C2712" t="s">
        <v>1861</v>
      </c>
      <c r="D2712" s="12" t="s">
        <v>792</v>
      </c>
      <c r="E2712" t="s">
        <v>792</v>
      </c>
      <c r="F2712" t="str">
        <f>IF(ISERROR(VLOOKUP(Transaktionen[[#This Row],[Transaktionen]],BTT[Verwendete Transaktion (Pflichtauswahl)],1,FALSE)),"nein","ja")</f>
        <v>nein</v>
      </c>
      <c r="G2712" t="s">
        <v>8917</v>
      </c>
    </row>
    <row r="2713" spans="1:7" hidden="1">
      <c r="A2713" t="s">
        <v>8934</v>
      </c>
      <c r="B2713" t="s">
        <v>8935</v>
      </c>
      <c r="C2713" t="s">
        <v>1861</v>
      </c>
      <c r="D2713" s="12">
        <v>24</v>
      </c>
      <c r="E2713" t="s">
        <v>4642</v>
      </c>
      <c r="F2713" t="str">
        <f>IF(ISERROR(VLOOKUP(Transaktionen[[#This Row],[Transaktionen]],BTT[Verwendete Transaktion (Pflichtauswahl)],1,FALSE)),"nein","ja")</f>
        <v>nein</v>
      </c>
      <c r="G2713" t="s">
        <v>8917</v>
      </c>
    </row>
    <row r="2714" spans="1:7" hidden="1">
      <c r="A2714" t="s">
        <v>8936</v>
      </c>
      <c r="B2714" t="s">
        <v>8937</v>
      </c>
      <c r="C2714" t="s">
        <v>1861</v>
      </c>
      <c r="D2714" s="12">
        <v>96</v>
      </c>
      <c r="E2714" t="s">
        <v>4642</v>
      </c>
      <c r="F2714" t="str">
        <f>IF(ISERROR(VLOOKUP(Transaktionen[[#This Row],[Transaktionen]],BTT[Verwendete Transaktion (Pflichtauswahl)],1,FALSE)),"nein","ja")</f>
        <v>nein</v>
      </c>
      <c r="G2714" t="s">
        <v>8917</v>
      </c>
    </row>
    <row r="2715" spans="1:7" hidden="1">
      <c r="A2715" t="s">
        <v>8938</v>
      </c>
      <c r="B2715" t="s">
        <v>8939</v>
      </c>
      <c r="C2715" t="s">
        <v>1861</v>
      </c>
      <c r="D2715" s="12">
        <v>4</v>
      </c>
      <c r="E2715" t="s">
        <v>4642</v>
      </c>
      <c r="F2715" t="str">
        <f>IF(ISERROR(VLOOKUP(Transaktionen[[#This Row],[Transaktionen]],BTT[Verwendete Transaktion (Pflichtauswahl)],1,FALSE)),"nein","ja")</f>
        <v>nein</v>
      </c>
    </row>
    <row r="2716" spans="1:7" hidden="1">
      <c r="A2716" t="s">
        <v>8940</v>
      </c>
      <c r="B2716" t="s">
        <v>8941</v>
      </c>
      <c r="C2716" t="s">
        <v>1861</v>
      </c>
      <c r="D2716" s="12">
        <v>6</v>
      </c>
      <c r="E2716" t="s">
        <v>4642</v>
      </c>
      <c r="F2716" t="str">
        <f>IF(ISERROR(VLOOKUP(Transaktionen[[#This Row],[Transaktionen]],BTT[Verwendete Transaktion (Pflichtauswahl)],1,FALSE)),"nein","ja")</f>
        <v>nein</v>
      </c>
      <c r="G2716" t="s">
        <v>8917</v>
      </c>
    </row>
    <row r="2717" spans="1:7" hidden="1">
      <c r="A2717" t="s">
        <v>8942</v>
      </c>
      <c r="B2717" t="s">
        <v>8943</v>
      </c>
      <c r="C2717" t="s">
        <v>1861</v>
      </c>
      <c r="D2717" s="12">
        <v>6</v>
      </c>
      <c r="E2717" t="s">
        <v>4642</v>
      </c>
      <c r="F2717" t="str">
        <f>IF(ISERROR(VLOOKUP(Transaktionen[[#This Row],[Transaktionen]],BTT[Verwendete Transaktion (Pflichtauswahl)],1,FALSE)),"nein","ja")</f>
        <v>nein</v>
      </c>
      <c r="G2717" t="s">
        <v>8917</v>
      </c>
    </row>
    <row r="2718" spans="1:7" hidden="1">
      <c r="A2718" t="s">
        <v>8944</v>
      </c>
      <c r="B2718" t="s">
        <v>8945</v>
      </c>
      <c r="C2718" t="s">
        <v>1861</v>
      </c>
      <c r="D2718" s="12">
        <v>114</v>
      </c>
      <c r="E2718" t="s">
        <v>4642</v>
      </c>
      <c r="F2718" t="str">
        <f>IF(ISERROR(VLOOKUP(Transaktionen[[#This Row],[Transaktionen]],BTT[Verwendete Transaktion (Pflichtauswahl)],1,FALSE)),"nein","ja")</f>
        <v>nein</v>
      </c>
      <c r="G2718" t="s">
        <v>8917</v>
      </c>
    </row>
    <row r="2719" spans="1:7" hidden="1">
      <c r="A2719" t="s">
        <v>8946</v>
      </c>
      <c r="B2719" t="s">
        <v>8947</v>
      </c>
      <c r="C2719" t="s">
        <v>1861</v>
      </c>
      <c r="D2719" s="12">
        <v>26</v>
      </c>
      <c r="E2719" t="s">
        <v>4642</v>
      </c>
      <c r="F2719" t="str">
        <f>IF(ISERROR(VLOOKUP(Transaktionen[[#This Row],[Transaktionen]],BTT[Verwendete Transaktion (Pflichtauswahl)],1,FALSE)),"nein","ja")</f>
        <v>nein</v>
      </c>
      <c r="G2719" t="s">
        <v>8917</v>
      </c>
    </row>
    <row r="2720" spans="1:7" hidden="1">
      <c r="A2720" t="s">
        <v>8948</v>
      </c>
      <c r="B2720" t="s">
        <v>8949</v>
      </c>
      <c r="C2720" t="s">
        <v>1861</v>
      </c>
      <c r="D2720" s="12">
        <v>50</v>
      </c>
      <c r="E2720" t="s">
        <v>4642</v>
      </c>
      <c r="F2720" t="str">
        <f>IF(ISERROR(VLOOKUP(Transaktionen[[#This Row],[Transaktionen]],BTT[Verwendete Transaktion (Pflichtauswahl)],1,FALSE)),"nein","ja")</f>
        <v>nein</v>
      </c>
      <c r="G2720" t="s">
        <v>8917</v>
      </c>
    </row>
    <row r="2721" spans="1:7" hidden="1">
      <c r="A2721" t="s">
        <v>8950</v>
      </c>
      <c r="B2721" t="s">
        <v>8951</v>
      </c>
      <c r="C2721" t="s">
        <v>1861</v>
      </c>
      <c r="D2721" s="12">
        <v>14</v>
      </c>
      <c r="E2721" t="s">
        <v>4642</v>
      </c>
      <c r="F2721" t="str">
        <f>IF(ISERROR(VLOOKUP(Transaktionen[[#This Row],[Transaktionen]],BTT[Verwendete Transaktion (Pflichtauswahl)],1,FALSE)),"nein","ja")</f>
        <v>nein</v>
      </c>
      <c r="G2721" t="s">
        <v>8917</v>
      </c>
    </row>
    <row r="2722" spans="1:7" hidden="1">
      <c r="A2722" t="s">
        <v>8952</v>
      </c>
      <c r="B2722" t="s">
        <v>8953</v>
      </c>
      <c r="C2722" t="s">
        <v>1861</v>
      </c>
      <c r="D2722" s="12">
        <v>2</v>
      </c>
      <c r="E2722" t="s">
        <v>4642</v>
      </c>
      <c r="F2722" t="str">
        <f>IF(ISERROR(VLOOKUP(Transaktionen[[#This Row],[Transaktionen]],BTT[Verwendete Transaktion (Pflichtauswahl)],1,FALSE)),"nein","ja")</f>
        <v>nein</v>
      </c>
      <c r="G2722" t="s">
        <v>8917</v>
      </c>
    </row>
    <row r="2723" spans="1:7" hidden="1">
      <c r="A2723" t="s">
        <v>8954</v>
      </c>
      <c r="B2723" t="s">
        <v>8955</v>
      </c>
      <c r="C2723" t="s">
        <v>1861</v>
      </c>
      <c r="D2723" s="12">
        <v>54</v>
      </c>
      <c r="E2723" t="s">
        <v>4642</v>
      </c>
      <c r="F2723" t="str">
        <f>IF(ISERROR(VLOOKUP(Transaktionen[[#This Row],[Transaktionen]],BTT[Verwendete Transaktion (Pflichtauswahl)],1,FALSE)),"nein","ja")</f>
        <v>nein</v>
      </c>
      <c r="G2723" t="s">
        <v>8917</v>
      </c>
    </row>
    <row r="2724" spans="1:7" hidden="1">
      <c r="A2724" t="s">
        <v>8956</v>
      </c>
      <c r="B2724" t="s">
        <v>4826</v>
      </c>
      <c r="C2724" t="s">
        <v>1861</v>
      </c>
      <c r="D2724" s="12">
        <v>14</v>
      </c>
      <c r="E2724" t="s">
        <v>4642</v>
      </c>
      <c r="F2724" t="str">
        <f>IF(ISERROR(VLOOKUP(Transaktionen[[#This Row],[Transaktionen]],BTT[Verwendete Transaktion (Pflichtauswahl)],1,FALSE)),"nein","ja")</f>
        <v>nein</v>
      </c>
      <c r="G2724" t="s">
        <v>8917</v>
      </c>
    </row>
    <row r="2725" spans="1:7" hidden="1">
      <c r="A2725" t="s">
        <v>8957</v>
      </c>
      <c r="B2725" t="s">
        <v>8958</v>
      </c>
      <c r="C2725" t="s">
        <v>1861</v>
      </c>
      <c r="D2725" s="12">
        <v>114</v>
      </c>
      <c r="E2725" t="s">
        <v>4642</v>
      </c>
      <c r="F2725" t="str">
        <f>IF(ISERROR(VLOOKUP(Transaktionen[[#This Row],[Transaktionen]],BTT[Verwendete Transaktion (Pflichtauswahl)],1,FALSE)),"nein","ja")</f>
        <v>nein</v>
      </c>
      <c r="G2725" t="s">
        <v>8917</v>
      </c>
    </row>
    <row r="2726" spans="1:7" hidden="1">
      <c r="A2726" t="s">
        <v>8959</v>
      </c>
      <c r="B2726" t="s">
        <v>8960</v>
      </c>
      <c r="C2726" t="s">
        <v>1861</v>
      </c>
      <c r="D2726" s="12">
        <v>54</v>
      </c>
      <c r="E2726" t="s">
        <v>4642</v>
      </c>
      <c r="F2726" t="str">
        <f>IF(ISERROR(VLOOKUP(Transaktionen[[#This Row],[Transaktionen]],BTT[Verwendete Transaktion (Pflichtauswahl)],1,FALSE)),"nein","ja")</f>
        <v>nein</v>
      </c>
      <c r="G2726" t="s">
        <v>8917</v>
      </c>
    </row>
    <row r="2727" spans="1:7" hidden="1">
      <c r="A2727" t="s">
        <v>8961</v>
      </c>
      <c r="B2727" t="s">
        <v>8962</v>
      </c>
      <c r="C2727" t="s">
        <v>1861</v>
      </c>
      <c r="D2727" s="12">
        <v>2</v>
      </c>
      <c r="E2727" t="s">
        <v>4642</v>
      </c>
      <c r="F2727" t="str">
        <f>IF(ISERROR(VLOOKUP(Transaktionen[[#This Row],[Transaktionen]],BTT[Verwendete Transaktion (Pflichtauswahl)],1,FALSE)),"nein","ja")</f>
        <v>nein</v>
      </c>
      <c r="G2727" t="s">
        <v>8917</v>
      </c>
    </row>
    <row r="2728" spans="1:7" hidden="1">
      <c r="A2728" t="s">
        <v>8963</v>
      </c>
      <c r="B2728" t="s">
        <v>8964</v>
      </c>
      <c r="C2728" t="s">
        <v>1861</v>
      </c>
      <c r="D2728" s="12">
        <v>10</v>
      </c>
      <c r="E2728" t="s">
        <v>4642</v>
      </c>
      <c r="F2728" t="str">
        <f>IF(ISERROR(VLOOKUP(Transaktionen[[#This Row],[Transaktionen]],BTT[Verwendete Transaktion (Pflichtauswahl)],1,FALSE)),"nein","ja")</f>
        <v>nein</v>
      </c>
      <c r="G2728" t="s">
        <v>8917</v>
      </c>
    </row>
    <row r="2729" spans="1:7" hidden="1">
      <c r="A2729" t="s">
        <v>8965</v>
      </c>
      <c r="B2729" t="s">
        <v>8966</v>
      </c>
      <c r="C2729" t="s">
        <v>1861</v>
      </c>
      <c r="D2729" s="12">
        <v>4</v>
      </c>
      <c r="E2729" t="s">
        <v>4642</v>
      </c>
      <c r="F2729" t="str">
        <f>IF(ISERROR(VLOOKUP(Transaktionen[[#This Row],[Transaktionen]],BTT[Verwendete Transaktion (Pflichtauswahl)],1,FALSE)),"nein","ja")</f>
        <v>nein</v>
      </c>
      <c r="G2729" t="s">
        <v>8917</v>
      </c>
    </row>
    <row r="2730" spans="1:7" hidden="1">
      <c r="A2730" t="s">
        <v>8967</v>
      </c>
      <c r="B2730" t="s">
        <v>8968</v>
      </c>
      <c r="C2730" t="s">
        <v>1124</v>
      </c>
      <c r="D2730" s="12">
        <v>4</v>
      </c>
      <c r="E2730" t="s">
        <v>792</v>
      </c>
      <c r="F2730" t="str">
        <f>IF(ISERROR(VLOOKUP(Transaktionen[[#This Row],[Transaktionen]],BTT[Verwendete Transaktion (Pflichtauswahl)],1,FALSE)),"nein","ja")</f>
        <v>nein</v>
      </c>
    </row>
    <row r="2731" spans="1:7" hidden="1">
      <c r="A2731" t="s">
        <v>8969</v>
      </c>
      <c r="B2731" t="s">
        <v>8970</v>
      </c>
      <c r="C2731" t="s">
        <v>1861</v>
      </c>
      <c r="D2731" s="12">
        <v>38</v>
      </c>
      <c r="E2731" t="s">
        <v>4642</v>
      </c>
      <c r="F2731" t="str">
        <f>IF(ISERROR(VLOOKUP(Transaktionen[[#This Row],[Transaktionen]],BTT[Verwendete Transaktion (Pflichtauswahl)],1,FALSE)),"nein","ja")</f>
        <v>nein</v>
      </c>
    </row>
    <row r="2732" spans="1:7" hidden="1">
      <c r="A2732" t="s">
        <v>8971</v>
      </c>
      <c r="B2732" t="s">
        <v>8972</v>
      </c>
      <c r="C2732" t="s">
        <v>1861</v>
      </c>
      <c r="D2732" s="12">
        <v>2</v>
      </c>
      <c r="E2732" t="s">
        <v>792</v>
      </c>
      <c r="F2732" t="str">
        <f>IF(ISERROR(VLOOKUP(Transaktionen[[#This Row],[Transaktionen]],BTT[Verwendete Transaktion (Pflichtauswahl)],1,FALSE)),"nein","ja")</f>
        <v>nein</v>
      </c>
      <c r="G2732" t="s">
        <v>8917</v>
      </c>
    </row>
    <row r="2733" spans="1:7" hidden="1">
      <c r="A2733" t="s">
        <v>8973</v>
      </c>
      <c r="B2733" t="s">
        <v>8974</v>
      </c>
      <c r="C2733" t="s">
        <v>1861</v>
      </c>
      <c r="D2733" s="12">
        <v>22</v>
      </c>
      <c r="E2733" t="s">
        <v>4642</v>
      </c>
      <c r="F2733" t="str">
        <f>IF(ISERROR(VLOOKUP(Transaktionen[[#This Row],[Transaktionen]],BTT[Verwendete Transaktion (Pflichtauswahl)],1,FALSE)),"nein","ja")</f>
        <v>nein</v>
      </c>
    </row>
    <row r="2734" spans="1:7" hidden="1">
      <c r="A2734" t="s">
        <v>8975</v>
      </c>
      <c r="B2734" t="s">
        <v>8976</v>
      </c>
      <c r="C2734" t="s">
        <v>1846</v>
      </c>
      <c r="D2734" s="12">
        <v>579</v>
      </c>
      <c r="E2734" t="s">
        <v>4642</v>
      </c>
      <c r="F2734" t="str">
        <f>IF(ISERROR(VLOOKUP(Transaktionen[[#This Row],[Transaktionen]],BTT[Verwendete Transaktion (Pflichtauswahl)],1,FALSE)),"nein","ja")</f>
        <v>nein</v>
      </c>
    </row>
    <row r="2735" spans="1:7" hidden="1">
      <c r="A2735" t="s">
        <v>8977</v>
      </c>
      <c r="B2735" t="s">
        <v>8978</v>
      </c>
      <c r="C2735" t="s">
        <v>1124</v>
      </c>
      <c r="D2735" s="12">
        <v>34</v>
      </c>
      <c r="E2735" t="s">
        <v>792</v>
      </c>
      <c r="F2735" t="str">
        <f>IF(ISERROR(VLOOKUP(Transaktionen[[#This Row],[Transaktionen]],BTT[Verwendete Transaktion (Pflichtauswahl)],1,FALSE)),"nein","ja")</f>
        <v>nein</v>
      </c>
    </row>
    <row r="2736" spans="1:7" hidden="1">
      <c r="A2736" t="s">
        <v>8979</v>
      </c>
      <c r="B2736" t="s">
        <v>8980</v>
      </c>
      <c r="C2736" t="s">
        <v>1124</v>
      </c>
      <c r="D2736" s="12" t="s">
        <v>792</v>
      </c>
      <c r="E2736" t="s">
        <v>792</v>
      </c>
      <c r="F2736" t="str">
        <f>IF(ISERROR(VLOOKUP(Transaktionen[[#This Row],[Transaktionen]],BTT[Verwendete Transaktion (Pflichtauswahl)],1,FALSE)),"nein","ja")</f>
        <v>nein</v>
      </c>
      <c r="G2736" t="s">
        <v>4654</v>
      </c>
    </row>
    <row r="2737" spans="1:7" hidden="1">
      <c r="A2737" t="s">
        <v>8981</v>
      </c>
      <c r="B2737" t="s">
        <v>8982</v>
      </c>
      <c r="C2737" t="s">
        <v>1124</v>
      </c>
      <c r="D2737" s="12">
        <v>20</v>
      </c>
      <c r="E2737" t="s">
        <v>4642</v>
      </c>
      <c r="F2737" t="str">
        <f>IF(ISERROR(VLOOKUP(Transaktionen[[#This Row],[Transaktionen]],BTT[Verwendete Transaktion (Pflichtauswahl)],1,FALSE)),"nein","ja")</f>
        <v>nein</v>
      </c>
    </row>
    <row r="2738" spans="1:7" hidden="1">
      <c r="A2738" t="s">
        <v>8983</v>
      </c>
      <c r="B2738" t="s">
        <v>8984</v>
      </c>
      <c r="C2738" t="s">
        <v>1861</v>
      </c>
      <c r="D2738" s="12">
        <v>1059</v>
      </c>
      <c r="E2738" t="s">
        <v>4642</v>
      </c>
      <c r="F2738" t="str">
        <f>IF(ISERROR(VLOOKUP(Transaktionen[[#This Row],[Transaktionen]],BTT[Verwendete Transaktion (Pflichtauswahl)],1,FALSE)),"nein","ja")</f>
        <v>nein</v>
      </c>
      <c r="G2738" t="s">
        <v>8917</v>
      </c>
    </row>
    <row r="2739" spans="1:7" hidden="1">
      <c r="A2739" t="s">
        <v>8985</v>
      </c>
      <c r="B2739" t="s">
        <v>8986</v>
      </c>
      <c r="C2739" t="s">
        <v>1861</v>
      </c>
      <c r="D2739" s="12">
        <v>2</v>
      </c>
      <c r="E2739" t="s">
        <v>792</v>
      </c>
      <c r="F2739" t="str">
        <f>IF(ISERROR(VLOOKUP(Transaktionen[[#This Row],[Transaktionen]],BTT[Verwendete Transaktion (Pflichtauswahl)],1,FALSE)),"nein","ja")</f>
        <v>nein</v>
      </c>
      <c r="G2739" t="s">
        <v>8917</v>
      </c>
    </row>
    <row r="2740" spans="1:7" hidden="1">
      <c r="A2740" t="s">
        <v>8987</v>
      </c>
      <c r="B2740" t="s">
        <v>8988</v>
      </c>
      <c r="C2740" t="s">
        <v>1861</v>
      </c>
      <c r="D2740" s="12">
        <v>6</v>
      </c>
      <c r="E2740" t="s">
        <v>792</v>
      </c>
      <c r="F2740" t="str">
        <f>IF(ISERROR(VLOOKUP(Transaktionen[[#This Row],[Transaktionen]],BTT[Verwendete Transaktion (Pflichtauswahl)],1,FALSE)),"nein","ja")</f>
        <v>nein</v>
      </c>
      <c r="G2740" t="s">
        <v>8917</v>
      </c>
    </row>
    <row r="2741" spans="1:7" hidden="1">
      <c r="A2741" t="s">
        <v>8989</v>
      </c>
      <c r="B2741" t="s">
        <v>8990</v>
      </c>
      <c r="C2741" t="s">
        <v>1861</v>
      </c>
      <c r="D2741" s="12">
        <v>2</v>
      </c>
      <c r="E2741" t="s">
        <v>792</v>
      </c>
      <c r="F2741" t="str">
        <f>IF(ISERROR(VLOOKUP(Transaktionen[[#This Row],[Transaktionen]],BTT[Verwendete Transaktion (Pflichtauswahl)],1,FALSE)),"nein","ja")</f>
        <v>nein</v>
      </c>
      <c r="G2741" t="s">
        <v>8917</v>
      </c>
    </row>
    <row r="2742" spans="1:7" hidden="1">
      <c r="A2742" t="s">
        <v>8991</v>
      </c>
      <c r="B2742" t="s">
        <v>8992</v>
      </c>
      <c r="C2742" t="s">
        <v>1861</v>
      </c>
      <c r="D2742" s="12">
        <v>2</v>
      </c>
      <c r="E2742" t="s">
        <v>4642</v>
      </c>
      <c r="F2742" t="str">
        <f>IF(ISERROR(VLOOKUP(Transaktionen[[#This Row],[Transaktionen]],BTT[Verwendete Transaktion (Pflichtauswahl)],1,FALSE)),"nein","ja")</f>
        <v>nein</v>
      </c>
      <c r="G2742" t="s">
        <v>8917</v>
      </c>
    </row>
    <row r="2743" spans="1:7" hidden="1">
      <c r="A2743" t="s">
        <v>8993</v>
      </c>
      <c r="B2743" t="s">
        <v>6320</v>
      </c>
      <c r="C2743" t="s">
        <v>1088</v>
      </c>
      <c r="D2743" s="12">
        <v>3154</v>
      </c>
      <c r="E2743" t="s">
        <v>4642</v>
      </c>
      <c r="F2743" t="str">
        <f>IF(ISERROR(VLOOKUP(Transaktionen[[#This Row],[Transaktionen]],BTT[Verwendete Transaktion (Pflichtauswahl)],1,FALSE)),"nein","ja")</f>
        <v>nein</v>
      </c>
      <c r="G2743" t="s">
        <v>891</v>
      </c>
    </row>
    <row r="2744" spans="1:7" hidden="1">
      <c r="A2744" t="s">
        <v>8994</v>
      </c>
      <c r="B2744" t="s">
        <v>8995</v>
      </c>
      <c r="C2744" t="s">
        <v>1088</v>
      </c>
      <c r="D2744" s="12">
        <v>40</v>
      </c>
      <c r="E2744" t="s">
        <v>4642</v>
      </c>
      <c r="F2744" t="str">
        <f>IF(ISERROR(VLOOKUP(Transaktionen[[#This Row],[Transaktionen]],BTT[Verwendete Transaktion (Pflichtauswahl)],1,FALSE)),"nein","ja")</f>
        <v>nein</v>
      </c>
    </row>
    <row r="2745" spans="1:7" hidden="1">
      <c r="A2745" t="s">
        <v>2918</v>
      </c>
      <c r="B2745" t="s">
        <v>2917</v>
      </c>
      <c r="C2745" t="s">
        <v>1088</v>
      </c>
      <c r="D2745" s="12">
        <v>76</v>
      </c>
      <c r="E2745" t="s">
        <v>4642</v>
      </c>
      <c r="F2745" t="str">
        <f>IF(ISERROR(VLOOKUP(Transaktionen[[#This Row],[Transaktionen]],BTT[Verwendete Transaktion (Pflichtauswahl)],1,FALSE)),"nein","ja")</f>
        <v>ja</v>
      </c>
      <c r="G2745" t="s">
        <v>891</v>
      </c>
    </row>
    <row r="2746" spans="1:7" hidden="1">
      <c r="A2746" t="s">
        <v>8996</v>
      </c>
      <c r="B2746" t="s">
        <v>8997</v>
      </c>
      <c r="C2746" t="s">
        <v>1088</v>
      </c>
      <c r="D2746" s="12">
        <v>30</v>
      </c>
      <c r="E2746" t="s">
        <v>4642</v>
      </c>
      <c r="F2746" t="str">
        <f>IF(ISERROR(VLOOKUP(Transaktionen[[#This Row],[Transaktionen]],BTT[Verwendete Transaktion (Pflichtauswahl)],1,FALSE)),"nein","ja")</f>
        <v>nein</v>
      </c>
    </row>
    <row r="2747" spans="1:7" hidden="1">
      <c r="A2747" t="s">
        <v>8998</v>
      </c>
      <c r="B2747" t="s">
        <v>8999</v>
      </c>
      <c r="C2747" t="s">
        <v>1088</v>
      </c>
      <c r="D2747" s="12">
        <v>27</v>
      </c>
      <c r="E2747" t="s">
        <v>4642</v>
      </c>
      <c r="F2747" t="str">
        <f>IF(ISERROR(VLOOKUP(Transaktionen[[#This Row],[Transaktionen]],BTT[Verwendete Transaktion (Pflichtauswahl)],1,FALSE)),"nein","ja")</f>
        <v>nein</v>
      </c>
    </row>
    <row r="2748" spans="1:7" hidden="1">
      <c r="A2748" t="s">
        <v>9000</v>
      </c>
      <c r="B2748" t="s">
        <v>9001</v>
      </c>
      <c r="C2748" t="s">
        <v>1088</v>
      </c>
      <c r="D2748" s="12" t="s">
        <v>792</v>
      </c>
      <c r="E2748" t="s">
        <v>792</v>
      </c>
      <c r="F2748" t="str">
        <f>IF(ISERROR(VLOOKUP(Transaktionen[[#This Row],[Transaktionen]],BTT[Verwendete Transaktion (Pflichtauswahl)],1,FALSE)),"nein","ja")</f>
        <v>nein</v>
      </c>
      <c r="G2748" t="s">
        <v>891</v>
      </c>
    </row>
    <row r="2749" spans="1:7" hidden="1">
      <c r="A2749" t="s">
        <v>2921</v>
      </c>
      <c r="B2749" t="s">
        <v>2920</v>
      </c>
      <c r="C2749" t="s">
        <v>1088</v>
      </c>
      <c r="D2749" s="12">
        <v>550</v>
      </c>
      <c r="E2749" t="s">
        <v>4642</v>
      </c>
      <c r="F2749" t="str">
        <f>IF(ISERROR(VLOOKUP(Transaktionen[[#This Row],[Transaktionen]],BTT[Verwendete Transaktion (Pflichtauswahl)],1,FALSE)),"nein","ja")</f>
        <v>ja</v>
      </c>
      <c r="G2749" t="s">
        <v>891</v>
      </c>
    </row>
    <row r="2750" spans="1:7" hidden="1">
      <c r="A2750" t="s">
        <v>9002</v>
      </c>
      <c r="B2750" t="s">
        <v>9003</v>
      </c>
      <c r="C2750" t="s">
        <v>1088</v>
      </c>
      <c r="D2750" s="12" t="s">
        <v>792</v>
      </c>
      <c r="E2750" t="s">
        <v>792</v>
      </c>
      <c r="F2750" t="str">
        <f>IF(ISERROR(VLOOKUP(Transaktionen[[#This Row],[Transaktionen]],BTT[Verwendete Transaktion (Pflichtauswahl)],1,FALSE)),"nein","ja")</f>
        <v>nein</v>
      </c>
      <c r="G2750" t="s">
        <v>891</v>
      </c>
    </row>
    <row r="2751" spans="1:7" hidden="1">
      <c r="A2751" t="s">
        <v>9004</v>
      </c>
      <c r="B2751" t="s">
        <v>9005</v>
      </c>
      <c r="C2751" t="s">
        <v>1088</v>
      </c>
      <c r="D2751" s="12">
        <v>36</v>
      </c>
      <c r="E2751" t="s">
        <v>4642</v>
      </c>
      <c r="F2751" t="str">
        <f>IF(ISERROR(VLOOKUP(Transaktionen[[#This Row],[Transaktionen]],BTT[Verwendete Transaktion (Pflichtauswahl)],1,FALSE)),"nein","ja")</f>
        <v>nein</v>
      </c>
      <c r="G2751" t="s">
        <v>891</v>
      </c>
    </row>
    <row r="2752" spans="1:7" hidden="1">
      <c r="A2752" t="s">
        <v>9006</v>
      </c>
      <c r="B2752" t="s">
        <v>9007</v>
      </c>
      <c r="C2752" t="s">
        <v>1088</v>
      </c>
      <c r="D2752" s="12">
        <v>1121</v>
      </c>
      <c r="E2752" t="s">
        <v>4642</v>
      </c>
      <c r="F2752" t="str">
        <f>IF(ISERROR(VLOOKUP(Transaktionen[[#This Row],[Transaktionen]],BTT[Verwendete Transaktion (Pflichtauswahl)],1,FALSE)),"nein","ja")</f>
        <v>nein</v>
      </c>
      <c r="G2752" t="s">
        <v>891</v>
      </c>
    </row>
    <row r="2753" spans="1:7" hidden="1">
      <c r="A2753" t="s">
        <v>9008</v>
      </c>
      <c r="B2753" t="s">
        <v>9009</v>
      </c>
      <c r="C2753" t="s">
        <v>1088</v>
      </c>
      <c r="D2753" s="12" t="s">
        <v>792</v>
      </c>
      <c r="E2753" t="s">
        <v>792</v>
      </c>
      <c r="F2753" t="str">
        <f>IF(ISERROR(VLOOKUP(Transaktionen[[#This Row],[Transaktionen]],BTT[Verwendete Transaktion (Pflichtauswahl)],1,FALSE)),"nein","ja")</f>
        <v>nein</v>
      </c>
      <c r="G2753" t="s">
        <v>891</v>
      </c>
    </row>
    <row r="2754" spans="1:7" hidden="1">
      <c r="A2754" t="s">
        <v>9010</v>
      </c>
      <c r="B2754" t="s">
        <v>9011</v>
      </c>
      <c r="C2754" t="s">
        <v>1088</v>
      </c>
      <c r="D2754" s="12" t="s">
        <v>792</v>
      </c>
      <c r="E2754" t="s">
        <v>792</v>
      </c>
      <c r="F2754" t="str">
        <f>IF(ISERROR(VLOOKUP(Transaktionen[[#This Row],[Transaktionen]],BTT[Verwendete Transaktion (Pflichtauswahl)],1,FALSE)),"nein","ja")</f>
        <v>nein</v>
      </c>
      <c r="G2754" t="s">
        <v>891</v>
      </c>
    </row>
    <row r="2755" spans="1:7" hidden="1">
      <c r="A2755" t="s">
        <v>2925</v>
      </c>
      <c r="B2755" t="s">
        <v>2924</v>
      </c>
      <c r="C2755" t="s">
        <v>1088</v>
      </c>
      <c r="D2755" s="12" t="s">
        <v>792</v>
      </c>
      <c r="E2755" t="s">
        <v>792</v>
      </c>
      <c r="F2755" t="str">
        <f>IF(ISERROR(VLOOKUP(Transaktionen[[#This Row],[Transaktionen]],BTT[Verwendete Transaktion (Pflichtauswahl)],1,FALSE)),"nein","ja")</f>
        <v>ja</v>
      </c>
      <c r="G2755" t="s">
        <v>891</v>
      </c>
    </row>
    <row r="2756" spans="1:7" hidden="1">
      <c r="A2756" t="s">
        <v>2927</v>
      </c>
      <c r="B2756" t="s">
        <v>2924</v>
      </c>
      <c r="C2756" t="s">
        <v>1088</v>
      </c>
      <c r="D2756" s="12">
        <v>346</v>
      </c>
      <c r="E2756" t="s">
        <v>4642</v>
      </c>
      <c r="F2756" t="str">
        <f>IF(ISERROR(VLOOKUP(Transaktionen[[#This Row],[Transaktionen]],BTT[Verwendete Transaktion (Pflichtauswahl)],1,FALSE)),"nein","ja")</f>
        <v>ja</v>
      </c>
      <c r="G2756" t="s">
        <v>891</v>
      </c>
    </row>
    <row r="2757" spans="1:7" hidden="1">
      <c r="A2757" t="s">
        <v>2930</v>
      </c>
      <c r="B2757" t="s">
        <v>2929</v>
      </c>
      <c r="C2757" t="s">
        <v>1088</v>
      </c>
      <c r="D2757" s="12">
        <v>520</v>
      </c>
      <c r="E2757" t="s">
        <v>4642</v>
      </c>
      <c r="F2757" t="str">
        <f>IF(ISERROR(VLOOKUP(Transaktionen[[#This Row],[Transaktionen]],BTT[Verwendete Transaktion (Pflichtauswahl)],1,FALSE)),"nein","ja")</f>
        <v>ja</v>
      </c>
      <c r="G2757" t="s">
        <v>891</v>
      </c>
    </row>
    <row r="2758" spans="1:7" hidden="1">
      <c r="A2758" t="s">
        <v>9012</v>
      </c>
      <c r="B2758" t="s">
        <v>9013</v>
      </c>
      <c r="C2758" t="s">
        <v>1088</v>
      </c>
      <c r="D2758" s="12" t="s">
        <v>792</v>
      </c>
      <c r="E2758" t="s">
        <v>792</v>
      </c>
      <c r="F2758" t="str">
        <f>IF(ISERROR(VLOOKUP(Transaktionen[[#This Row],[Transaktionen]],BTT[Verwendete Transaktion (Pflichtauswahl)],1,FALSE)),"nein","ja")</f>
        <v>nein</v>
      </c>
      <c r="G2758" t="s">
        <v>891</v>
      </c>
    </row>
    <row r="2759" spans="1:7" hidden="1">
      <c r="A2759" t="s">
        <v>9014</v>
      </c>
      <c r="B2759" t="s">
        <v>9015</v>
      </c>
      <c r="C2759" t="s">
        <v>1088</v>
      </c>
      <c r="D2759" s="12" t="s">
        <v>792</v>
      </c>
      <c r="E2759" t="s">
        <v>792</v>
      </c>
      <c r="F2759" t="str">
        <f>IF(ISERROR(VLOOKUP(Transaktionen[[#This Row],[Transaktionen]],BTT[Verwendete Transaktion (Pflichtauswahl)],1,FALSE)),"nein","ja")</f>
        <v>nein</v>
      </c>
      <c r="G2759" t="s">
        <v>891</v>
      </c>
    </row>
    <row r="2760" spans="1:7" hidden="1">
      <c r="A2760" t="s">
        <v>2933</v>
      </c>
      <c r="B2760" t="s">
        <v>2932</v>
      </c>
      <c r="C2760" t="s">
        <v>1088</v>
      </c>
      <c r="D2760" s="12">
        <v>515</v>
      </c>
      <c r="E2760" t="s">
        <v>4642</v>
      </c>
      <c r="F2760" t="str">
        <f>IF(ISERROR(VLOOKUP(Transaktionen[[#This Row],[Transaktionen]],BTT[Verwendete Transaktion (Pflichtauswahl)],1,FALSE)),"nein","ja")</f>
        <v>ja</v>
      </c>
      <c r="G2760" t="s">
        <v>891</v>
      </c>
    </row>
    <row r="2761" spans="1:7" hidden="1">
      <c r="A2761" t="s">
        <v>9016</v>
      </c>
      <c r="B2761" t="s">
        <v>9017</v>
      </c>
      <c r="C2761" t="s">
        <v>2182</v>
      </c>
      <c r="D2761" s="12">
        <v>6</v>
      </c>
      <c r="E2761" t="s">
        <v>4642</v>
      </c>
      <c r="F2761" t="str">
        <f>IF(ISERROR(VLOOKUP(Transaktionen[[#This Row],[Transaktionen]],BTT[Verwendete Transaktion (Pflichtauswahl)],1,FALSE)),"nein","ja")</f>
        <v>nein</v>
      </c>
    </row>
    <row r="2762" spans="1:7" hidden="1">
      <c r="A2762" t="s">
        <v>9018</v>
      </c>
      <c r="B2762" t="s">
        <v>9019</v>
      </c>
      <c r="C2762" t="s">
        <v>2182</v>
      </c>
      <c r="D2762" s="12">
        <v>18</v>
      </c>
      <c r="E2762" t="s">
        <v>792</v>
      </c>
      <c r="F2762" t="str">
        <f>IF(ISERROR(VLOOKUP(Transaktionen[[#This Row],[Transaktionen]],BTT[Verwendete Transaktion (Pflichtauswahl)],1,FALSE)),"nein","ja")</f>
        <v>nein</v>
      </c>
    </row>
    <row r="2763" spans="1:7" hidden="1">
      <c r="A2763" t="s">
        <v>9020</v>
      </c>
      <c r="B2763" t="s">
        <v>9021</v>
      </c>
      <c r="C2763" t="s">
        <v>2182</v>
      </c>
      <c r="D2763" s="12">
        <v>18</v>
      </c>
      <c r="E2763" t="s">
        <v>792</v>
      </c>
      <c r="F2763" t="str">
        <f>IF(ISERROR(VLOOKUP(Transaktionen[[#This Row],[Transaktionen]],BTT[Verwendete Transaktion (Pflichtauswahl)],1,FALSE)),"nein","ja")</f>
        <v>nein</v>
      </c>
    </row>
    <row r="2764" spans="1:7" hidden="1">
      <c r="A2764" t="s">
        <v>2936</v>
      </c>
      <c r="B2764" t="s">
        <v>2935</v>
      </c>
      <c r="C2764" t="s">
        <v>2182</v>
      </c>
      <c r="D2764" s="12">
        <v>6</v>
      </c>
      <c r="E2764" t="s">
        <v>792</v>
      </c>
      <c r="F2764" t="str">
        <f>IF(ISERROR(VLOOKUP(Transaktionen[[#This Row],[Transaktionen]],BTT[Verwendete Transaktion (Pflichtauswahl)],1,FALSE)),"nein","ja")</f>
        <v>ja</v>
      </c>
    </row>
    <row r="2765" spans="1:7" hidden="1">
      <c r="A2765" t="s">
        <v>9022</v>
      </c>
      <c r="B2765" t="s">
        <v>9023</v>
      </c>
      <c r="C2765" t="s">
        <v>2182</v>
      </c>
      <c r="D2765" s="12" t="s">
        <v>792</v>
      </c>
      <c r="E2765" t="s">
        <v>792</v>
      </c>
      <c r="F2765" t="str">
        <f>IF(ISERROR(VLOOKUP(Transaktionen[[#This Row],[Transaktionen]],BTT[Verwendete Transaktion (Pflichtauswahl)],1,FALSE)),"nein","ja")</f>
        <v>nein</v>
      </c>
      <c r="G2765" t="s">
        <v>4654</v>
      </c>
    </row>
    <row r="2766" spans="1:7" hidden="1">
      <c r="A2766" t="s">
        <v>9024</v>
      </c>
      <c r="B2766" t="s">
        <v>9025</v>
      </c>
      <c r="C2766" t="s">
        <v>2182</v>
      </c>
      <c r="D2766" s="12">
        <v>6</v>
      </c>
      <c r="E2766" t="s">
        <v>4642</v>
      </c>
      <c r="F2766" t="str">
        <f>IF(ISERROR(VLOOKUP(Transaktionen[[#This Row],[Transaktionen]],BTT[Verwendete Transaktion (Pflichtauswahl)],1,FALSE)),"nein","ja")</f>
        <v>nein</v>
      </c>
    </row>
    <row r="2767" spans="1:7" hidden="1">
      <c r="A2767" t="s">
        <v>9026</v>
      </c>
      <c r="B2767" t="s">
        <v>9027</v>
      </c>
      <c r="C2767" t="s">
        <v>2182</v>
      </c>
      <c r="D2767" s="12" t="s">
        <v>792</v>
      </c>
      <c r="E2767" t="s">
        <v>792</v>
      </c>
      <c r="F2767" t="str">
        <f>IF(ISERROR(VLOOKUP(Transaktionen[[#This Row],[Transaktionen]],BTT[Verwendete Transaktion (Pflichtauswahl)],1,FALSE)),"nein","ja")</f>
        <v>nein</v>
      </c>
      <c r="G2767" t="s">
        <v>4654</v>
      </c>
    </row>
    <row r="2768" spans="1:7" hidden="1">
      <c r="A2768" t="s">
        <v>9028</v>
      </c>
      <c r="B2768" t="s">
        <v>9029</v>
      </c>
      <c r="C2768" t="s">
        <v>2182</v>
      </c>
      <c r="D2768" s="12">
        <v>396</v>
      </c>
      <c r="E2768" t="s">
        <v>4642</v>
      </c>
      <c r="F2768" t="str">
        <f>IF(ISERROR(VLOOKUP(Transaktionen[[#This Row],[Transaktionen]],BTT[Verwendete Transaktion (Pflichtauswahl)],1,FALSE)),"nein","ja")</f>
        <v>nein</v>
      </c>
    </row>
    <row r="2769" spans="1:7" hidden="1">
      <c r="A2769" t="s">
        <v>9030</v>
      </c>
      <c r="B2769" t="s">
        <v>9031</v>
      </c>
      <c r="C2769" t="s">
        <v>2182</v>
      </c>
      <c r="D2769" s="12">
        <v>2</v>
      </c>
      <c r="E2769" t="s">
        <v>792</v>
      </c>
      <c r="F2769" t="str">
        <f>IF(ISERROR(VLOOKUP(Transaktionen[[#This Row],[Transaktionen]],BTT[Verwendete Transaktion (Pflichtauswahl)],1,FALSE)),"nein","ja")</f>
        <v>nein</v>
      </c>
    </row>
    <row r="2770" spans="1:7" hidden="1">
      <c r="A2770" t="s">
        <v>9032</v>
      </c>
      <c r="B2770" t="s">
        <v>9033</v>
      </c>
      <c r="C2770" t="s">
        <v>1088</v>
      </c>
      <c r="D2770" s="12" t="s">
        <v>792</v>
      </c>
      <c r="E2770" t="s">
        <v>792</v>
      </c>
      <c r="F2770" t="str">
        <f>IF(ISERROR(VLOOKUP(Transaktionen[[#This Row],[Transaktionen]],BTT[Verwendete Transaktion (Pflichtauswahl)],1,FALSE)),"nein","ja")</f>
        <v>nein</v>
      </c>
      <c r="G2770" t="s">
        <v>891</v>
      </c>
    </row>
    <row r="2771" spans="1:7" hidden="1">
      <c r="A2771" t="s">
        <v>9034</v>
      </c>
      <c r="B2771" t="s">
        <v>9035</v>
      </c>
      <c r="C2771" t="s">
        <v>1088</v>
      </c>
      <c r="D2771" s="12" t="s">
        <v>792</v>
      </c>
      <c r="E2771" t="s">
        <v>792</v>
      </c>
      <c r="F2771" t="str">
        <f>IF(ISERROR(VLOOKUP(Transaktionen[[#This Row],[Transaktionen]],BTT[Verwendete Transaktion (Pflichtauswahl)],1,FALSE)),"nein","ja")</f>
        <v>nein</v>
      </c>
      <c r="G2771" t="s">
        <v>891</v>
      </c>
    </row>
    <row r="2772" spans="1:7" hidden="1">
      <c r="A2772" t="s">
        <v>9036</v>
      </c>
      <c r="B2772" t="s">
        <v>9037</v>
      </c>
      <c r="C2772" t="s">
        <v>1088</v>
      </c>
      <c r="D2772" s="12" t="s">
        <v>792</v>
      </c>
      <c r="E2772" t="s">
        <v>792</v>
      </c>
      <c r="F2772" t="str">
        <f>IF(ISERROR(VLOOKUP(Transaktionen[[#This Row],[Transaktionen]],BTT[Verwendete Transaktion (Pflichtauswahl)],1,FALSE)),"nein","ja")</f>
        <v>nein</v>
      </c>
      <c r="G2772" t="s">
        <v>891</v>
      </c>
    </row>
    <row r="2773" spans="1:7" hidden="1">
      <c r="A2773" t="s">
        <v>2939</v>
      </c>
      <c r="B2773" t="s">
        <v>9038</v>
      </c>
      <c r="C2773" t="s">
        <v>1088</v>
      </c>
      <c r="D2773" s="12">
        <v>2996</v>
      </c>
      <c r="E2773" t="s">
        <v>4642</v>
      </c>
      <c r="F2773" t="str">
        <f>IF(ISERROR(VLOOKUP(Transaktionen[[#This Row],[Transaktionen]],BTT[Verwendete Transaktion (Pflichtauswahl)],1,FALSE)),"nein","ja")</f>
        <v>ja</v>
      </c>
      <c r="G2773" t="s">
        <v>891</v>
      </c>
    </row>
    <row r="2774" spans="1:7" hidden="1">
      <c r="A2774" t="s">
        <v>2942</v>
      </c>
      <c r="B2774" t="s">
        <v>2941</v>
      </c>
      <c r="C2774" t="s">
        <v>1088</v>
      </c>
      <c r="D2774" s="12">
        <v>26</v>
      </c>
      <c r="E2774" t="s">
        <v>792</v>
      </c>
      <c r="F2774" t="str">
        <f>IF(ISERROR(VLOOKUP(Transaktionen[[#This Row],[Transaktionen]],BTT[Verwendete Transaktion (Pflichtauswahl)],1,FALSE)),"nein","ja")</f>
        <v>ja</v>
      </c>
      <c r="G2774" t="s">
        <v>891</v>
      </c>
    </row>
    <row r="2775" spans="1:7" hidden="1">
      <c r="A2775" t="s">
        <v>9039</v>
      </c>
      <c r="B2775" t="s">
        <v>9040</v>
      </c>
      <c r="C2775" t="s">
        <v>1088</v>
      </c>
      <c r="D2775" s="12">
        <v>50</v>
      </c>
      <c r="E2775" t="s">
        <v>792</v>
      </c>
      <c r="F2775" t="str">
        <f>IF(ISERROR(VLOOKUP(Transaktionen[[#This Row],[Transaktionen]],BTT[Verwendete Transaktion (Pflichtauswahl)],1,FALSE)),"nein","ja")</f>
        <v>nein</v>
      </c>
      <c r="G2775" t="s">
        <v>891</v>
      </c>
    </row>
    <row r="2776" spans="1:7" hidden="1">
      <c r="A2776" t="s">
        <v>9041</v>
      </c>
      <c r="B2776" t="s">
        <v>9042</v>
      </c>
      <c r="C2776" t="s">
        <v>1088</v>
      </c>
      <c r="D2776" s="12">
        <v>5</v>
      </c>
      <c r="E2776" t="s">
        <v>792</v>
      </c>
      <c r="F2776" t="str">
        <f>IF(ISERROR(VLOOKUP(Transaktionen[[#This Row],[Transaktionen]],BTT[Verwendete Transaktion (Pflichtauswahl)],1,FALSE)),"nein","ja")</f>
        <v>nein</v>
      </c>
      <c r="G2776" t="s">
        <v>891</v>
      </c>
    </row>
    <row r="2777" spans="1:7" hidden="1">
      <c r="A2777" t="s">
        <v>9043</v>
      </c>
      <c r="B2777" t="s">
        <v>9044</v>
      </c>
      <c r="C2777" t="s">
        <v>1088</v>
      </c>
      <c r="D2777" s="12">
        <v>4</v>
      </c>
      <c r="E2777" t="s">
        <v>792</v>
      </c>
      <c r="F2777" t="str">
        <f>IF(ISERROR(VLOOKUP(Transaktionen[[#This Row],[Transaktionen]],BTT[Verwendete Transaktion (Pflichtauswahl)],1,FALSE)),"nein","ja")</f>
        <v>nein</v>
      </c>
      <c r="G2777" t="s">
        <v>891</v>
      </c>
    </row>
    <row r="2778" spans="1:7" hidden="1">
      <c r="A2778" t="s">
        <v>2945</v>
      </c>
      <c r="B2778" t="s">
        <v>2944</v>
      </c>
      <c r="C2778" t="s">
        <v>1088</v>
      </c>
      <c r="D2778" s="12">
        <v>6022</v>
      </c>
      <c r="E2778" t="s">
        <v>4642</v>
      </c>
      <c r="F2778" t="str">
        <f>IF(ISERROR(VLOOKUP(Transaktionen[[#This Row],[Transaktionen]],BTT[Verwendete Transaktion (Pflichtauswahl)],1,FALSE)),"nein","ja")</f>
        <v>ja</v>
      </c>
    </row>
    <row r="2779" spans="1:7" hidden="1">
      <c r="A2779" t="s">
        <v>2948</v>
      </c>
      <c r="B2779" t="s">
        <v>9045</v>
      </c>
      <c r="C2779" t="s">
        <v>1088</v>
      </c>
      <c r="D2779" s="12">
        <v>11330</v>
      </c>
      <c r="E2779" t="s">
        <v>4642</v>
      </c>
      <c r="F2779" t="str">
        <f>IF(ISERROR(VLOOKUP(Transaktionen[[#This Row],[Transaktionen]],BTT[Verwendete Transaktion (Pflichtauswahl)],1,FALSE)),"nein","ja")</f>
        <v>ja</v>
      </c>
      <c r="G2779" t="s">
        <v>7906</v>
      </c>
    </row>
    <row r="2780" spans="1:7" hidden="1">
      <c r="A2780" t="s">
        <v>2952</v>
      </c>
      <c r="B2780" t="s">
        <v>2951</v>
      </c>
      <c r="C2780" t="s">
        <v>1088</v>
      </c>
      <c r="D2780" s="12">
        <v>612</v>
      </c>
      <c r="E2780" t="s">
        <v>4642</v>
      </c>
      <c r="F2780" t="str">
        <f>IF(ISERROR(VLOOKUP(Transaktionen[[#This Row],[Transaktionen]],BTT[Verwendete Transaktion (Pflichtauswahl)],1,FALSE)),"nein","ja")</f>
        <v>ja</v>
      </c>
      <c r="G2780" t="s">
        <v>7906</v>
      </c>
    </row>
    <row r="2781" spans="1:7" hidden="1">
      <c r="A2781" t="s">
        <v>9046</v>
      </c>
      <c r="B2781" t="s">
        <v>9047</v>
      </c>
      <c r="C2781" t="s">
        <v>1088</v>
      </c>
      <c r="D2781" s="12">
        <v>4</v>
      </c>
      <c r="E2781" t="s">
        <v>4642</v>
      </c>
      <c r="F2781" t="str">
        <f>IF(ISERROR(VLOOKUP(Transaktionen[[#This Row],[Transaktionen]],BTT[Verwendete Transaktion (Pflichtauswahl)],1,FALSE)),"nein","ja")</f>
        <v>nein</v>
      </c>
    </row>
    <row r="2782" spans="1:7" hidden="1">
      <c r="A2782" t="s">
        <v>9048</v>
      </c>
      <c r="B2782" t="s">
        <v>9049</v>
      </c>
      <c r="C2782" t="s">
        <v>1088</v>
      </c>
      <c r="D2782" s="12">
        <v>27</v>
      </c>
      <c r="E2782" t="s">
        <v>4642</v>
      </c>
      <c r="F2782" t="str">
        <f>IF(ISERROR(VLOOKUP(Transaktionen[[#This Row],[Transaktionen]],BTT[Verwendete Transaktion (Pflichtauswahl)],1,FALSE)),"nein","ja")</f>
        <v>nein</v>
      </c>
    </row>
    <row r="2783" spans="1:7" hidden="1">
      <c r="A2783" t="s">
        <v>9050</v>
      </c>
      <c r="B2783" t="s">
        <v>9051</v>
      </c>
      <c r="C2783" t="s">
        <v>1088</v>
      </c>
      <c r="D2783" s="12">
        <v>18</v>
      </c>
      <c r="E2783" t="s">
        <v>4642</v>
      </c>
      <c r="F2783" t="str">
        <f>IF(ISERROR(VLOOKUP(Transaktionen[[#This Row],[Transaktionen]],BTT[Verwendete Transaktion (Pflichtauswahl)],1,FALSE)),"nein","ja")</f>
        <v>nein</v>
      </c>
    </row>
    <row r="2784" spans="1:7" hidden="1">
      <c r="A2784" t="s">
        <v>9052</v>
      </c>
      <c r="B2784" t="s">
        <v>9053</v>
      </c>
      <c r="C2784" t="s">
        <v>1380</v>
      </c>
      <c r="D2784" s="12">
        <v>85</v>
      </c>
      <c r="E2784" t="s">
        <v>4642</v>
      </c>
      <c r="F2784" t="str">
        <f>IF(ISERROR(VLOOKUP(Transaktionen[[#This Row],[Transaktionen]],BTT[Verwendete Transaktion (Pflichtauswahl)],1,FALSE)),"nein","ja")</f>
        <v>nein</v>
      </c>
      <c r="G2784" t="s">
        <v>8754</v>
      </c>
    </row>
    <row r="2785" spans="1:7" hidden="1">
      <c r="A2785" t="s">
        <v>9054</v>
      </c>
      <c r="B2785" t="s">
        <v>9055</v>
      </c>
      <c r="C2785" t="s">
        <v>1380</v>
      </c>
      <c r="D2785" s="12" t="s">
        <v>792</v>
      </c>
      <c r="E2785" t="s">
        <v>792</v>
      </c>
      <c r="F2785" t="str">
        <f>IF(ISERROR(VLOOKUP(Transaktionen[[#This Row],[Transaktionen]],BTT[Verwendete Transaktion (Pflichtauswahl)],1,FALSE)),"nein","ja")</f>
        <v>nein</v>
      </c>
      <c r="G2785" t="s">
        <v>8754</v>
      </c>
    </row>
    <row r="2786" spans="1:7" hidden="1">
      <c r="A2786" t="s">
        <v>9056</v>
      </c>
      <c r="B2786" t="s">
        <v>9057</v>
      </c>
      <c r="C2786" t="s">
        <v>1380</v>
      </c>
      <c r="D2786" s="12">
        <v>45</v>
      </c>
      <c r="E2786" t="s">
        <v>792</v>
      </c>
      <c r="F2786" t="str">
        <f>IF(ISERROR(VLOOKUP(Transaktionen[[#This Row],[Transaktionen]],BTT[Verwendete Transaktion (Pflichtauswahl)],1,FALSE)),"nein","ja")</f>
        <v>nein</v>
      </c>
      <c r="G2786" t="s">
        <v>8754</v>
      </c>
    </row>
    <row r="2787" spans="1:7" hidden="1">
      <c r="A2787" t="s">
        <v>9058</v>
      </c>
      <c r="B2787" t="s">
        <v>9059</v>
      </c>
      <c r="C2787" t="s">
        <v>1380</v>
      </c>
      <c r="D2787" s="12" t="s">
        <v>792</v>
      </c>
      <c r="E2787" t="s">
        <v>792</v>
      </c>
      <c r="F2787" t="str">
        <f>IF(ISERROR(VLOOKUP(Transaktionen[[#This Row],[Transaktionen]],BTT[Verwendete Transaktion (Pflichtauswahl)],1,FALSE)),"nein","ja")</f>
        <v>nein</v>
      </c>
      <c r="G2787" t="s">
        <v>8754</v>
      </c>
    </row>
    <row r="2788" spans="1:7" hidden="1">
      <c r="A2788" t="s">
        <v>9060</v>
      </c>
      <c r="B2788" t="s">
        <v>9061</v>
      </c>
      <c r="C2788" t="s">
        <v>1380</v>
      </c>
      <c r="D2788" s="12" t="s">
        <v>792</v>
      </c>
      <c r="E2788" t="s">
        <v>792</v>
      </c>
      <c r="F2788" t="str">
        <f>IF(ISERROR(VLOOKUP(Transaktionen[[#This Row],[Transaktionen]],BTT[Verwendete Transaktion (Pflichtauswahl)],1,FALSE)),"nein","ja")</f>
        <v>nein</v>
      </c>
      <c r="G2788" t="s">
        <v>8754</v>
      </c>
    </row>
    <row r="2789" spans="1:7" hidden="1">
      <c r="A2789" t="s">
        <v>9062</v>
      </c>
      <c r="B2789" t="s">
        <v>9063</v>
      </c>
      <c r="C2789" t="s">
        <v>1380</v>
      </c>
      <c r="D2789" s="12">
        <v>414</v>
      </c>
      <c r="E2789" t="s">
        <v>4642</v>
      </c>
      <c r="F2789" t="str">
        <f>IF(ISERROR(VLOOKUP(Transaktionen[[#This Row],[Transaktionen]],BTT[Verwendete Transaktion (Pflichtauswahl)],1,FALSE)),"nein","ja")</f>
        <v>nein</v>
      </c>
      <c r="G2789" t="s">
        <v>8754</v>
      </c>
    </row>
    <row r="2790" spans="1:7" hidden="1">
      <c r="A2790" t="s">
        <v>9064</v>
      </c>
      <c r="B2790" t="s">
        <v>9065</v>
      </c>
      <c r="C2790" t="s">
        <v>1380</v>
      </c>
      <c r="D2790" s="12">
        <v>95</v>
      </c>
      <c r="E2790" t="s">
        <v>792</v>
      </c>
      <c r="F2790" t="str">
        <f>IF(ISERROR(VLOOKUP(Transaktionen[[#This Row],[Transaktionen]],BTT[Verwendete Transaktion (Pflichtauswahl)],1,FALSE)),"nein","ja")</f>
        <v>nein</v>
      </c>
      <c r="G2790" t="s">
        <v>8754</v>
      </c>
    </row>
    <row r="2791" spans="1:7" hidden="1">
      <c r="A2791" t="s">
        <v>9066</v>
      </c>
      <c r="B2791" t="s">
        <v>9067</v>
      </c>
      <c r="C2791" t="s">
        <v>1380</v>
      </c>
      <c r="D2791" s="12">
        <v>36</v>
      </c>
      <c r="E2791" t="s">
        <v>4642</v>
      </c>
      <c r="F2791" t="str">
        <f>IF(ISERROR(VLOOKUP(Transaktionen[[#This Row],[Transaktionen]],BTT[Verwendete Transaktion (Pflichtauswahl)],1,FALSE)),"nein","ja")</f>
        <v>nein</v>
      </c>
      <c r="G2791" t="s">
        <v>8754</v>
      </c>
    </row>
    <row r="2792" spans="1:7" hidden="1">
      <c r="A2792" t="s">
        <v>9068</v>
      </c>
      <c r="B2792" t="s">
        <v>9069</v>
      </c>
      <c r="C2792" t="s">
        <v>1380</v>
      </c>
      <c r="D2792" s="12">
        <v>4</v>
      </c>
      <c r="E2792" t="s">
        <v>792</v>
      </c>
      <c r="F2792" t="str">
        <f>IF(ISERROR(VLOOKUP(Transaktionen[[#This Row],[Transaktionen]],BTT[Verwendete Transaktion (Pflichtauswahl)],1,FALSE)),"nein","ja")</f>
        <v>nein</v>
      </c>
      <c r="G2792" t="s">
        <v>8754</v>
      </c>
    </row>
    <row r="2793" spans="1:7" hidden="1">
      <c r="A2793" t="s">
        <v>9070</v>
      </c>
      <c r="B2793" t="s">
        <v>9071</v>
      </c>
      <c r="C2793" t="s">
        <v>1380</v>
      </c>
      <c r="D2793" s="12">
        <v>126</v>
      </c>
      <c r="E2793" t="s">
        <v>4642</v>
      </c>
      <c r="F2793" t="str">
        <f>IF(ISERROR(VLOOKUP(Transaktionen[[#This Row],[Transaktionen]],BTT[Verwendete Transaktion (Pflichtauswahl)],1,FALSE)),"nein","ja")</f>
        <v>nein</v>
      </c>
    </row>
    <row r="2794" spans="1:7" hidden="1">
      <c r="A2794" t="s">
        <v>9072</v>
      </c>
      <c r="B2794" t="s">
        <v>9073</v>
      </c>
      <c r="C2794" t="s">
        <v>1380</v>
      </c>
      <c r="D2794" s="12">
        <v>2</v>
      </c>
      <c r="E2794" t="s">
        <v>792</v>
      </c>
      <c r="F2794" t="str">
        <f>IF(ISERROR(VLOOKUP(Transaktionen[[#This Row],[Transaktionen]],BTT[Verwendete Transaktion (Pflichtauswahl)],1,FALSE)),"nein","ja")</f>
        <v>nein</v>
      </c>
      <c r="G2794" t="s">
        <v>8754</v>
      </c>
    </row>
    <row r="2795" spans="1:7" hidden="1">
      <c r="A2795" t="s">
        <v>9074</v>
      </c>
      <c r="B2795" t="s">
        <v>9075</v>
      </c>
      <c r="C2795" t="s">
        <v>1380</v>
      </c>
      <c r="D2795" s="12">
        <v>154</v>
      </c>
      <c r="E2795" t="s">
        <v>4642</v>
      </c>
      <c r="F2795" t="str">
        <f>IF(ISERROR(VLOOKUP(Transaktionen[[#This Row],[Transaktionen]],BTT[Verwendete Transaktion (Pflichtauswahl)],1,FALSE)),"nein","ja")</f>
        <v>nein</v>
      </c>
      <c r="G2795" t="s">
        <v>8754</v>
      </c>
    </row>
    <row r="2796" spans="1:7" hidden="1">
      <c r="A2796" t="s">
        <v>9076</v>
      </c>
      <c r="B2796" t="s">
        <v>9077</v>
      </c>
      <c r="C2796" t="s">
        <v>1380</v>
      </c>
      <c r="D2796" s="12">
        <v>65</v>
      </c>
      <c r="E2796" t="s">
        <v>4642</v>
      </c>
      <c r="F2796" t="str">
        <f>IF(ISERROR(VLOOKUP(Transaktionen[[#This Row],[Transaktionen]],BTT[Verwendete Transaktion (Pflichtauswahl)],1,FALSE)),"nein","ja")</f>
        <v>nein</v>
      </c>
      <c r="G2796" t="s">
        <v>891</v>
      </c>
    </row>
    <row r="2797" spans="1:7" hidden="1">
      <c r="A2797" t="s">
        <v>9078</v>
      </c>
      <c r="B2797" t="s">
        <v>9079</v>
      </c>
      <c r="C2797" t="s">
        <v>1380</v>
      </c>
      <c r="D2797" s="12">
        <v>117</v>
      </c>
      <c r="E2797" t="s">
        <v>4642</v>
      </c>
      <c r="F2797" t="str">
        <f>IF(ISERROR(VLOOKUP(Transaktionen[[#This Row],[Transaktionen]],BTT[Verwendete Transaktion (Pflichtauswahl)],1,FALSE)),"nein","ja")</f>
        <v>nein</v>
      </c>
      <c r="G2797" t="s">
        <v>8754</v>
      </c>
    </row>
    <row r="2798" spans="1:7" hidden="1">
      <c r="A2798" t="s">
        <v>9080</v>
      </c>
      <c r="B2798" t="s">
        <v>9081</v>
      </c>
      <c r="C2798" t="s">
        <v>1380</v>
      </c>
      <c r="D2798" s="12">
        <v>114</v>
      </c>
      <c r="E2798" t="s">
        <v>4642</v>
      </c>
      <c r="F2798" t="str">
        <f>IF(ISERROR(VLOOKUP(Transaktionen[[#This Row],[Transaktionen]],BTT[Verwendete Transaktion (Pflichtauswahl)],1,FALSE)),"nein","ja")</f>
        <v>nein</v>
      </c>
    </row>
    <row r="2799" spans="1:7" hidden="1">
      <c r="A2799" t="s">
        <v>9082</v>
      </c>
      <c r="B2799" t="s">
        <v>9083</v>
      </c>
      <c r="C2799" t="s">
        <v>1380</v>
      </c>
      <c r="D2799" s="12" t="s">
        <v>792</v>
      </c>
      <c r="E2799" t="s">
        <v>792</v>
      </c>
      <c r="F2799" t="str">
        <f>IF(ISERROR(VLOOKUP(Transaktionen[[#This Row],[Transaktionen]],BTT[Verwendete Transaktion (Pflichtauswahl)],1,FALSE)),"nein","ja")</f>
        <v>nein</v>
      </c>
      <c r="G2799" t="s">
        <v>8754</v>
      </c>
    </row>
    <row r="2800" spans="1:7" hidden="1">
      <c r="A2800" t="s">
        <v>9084</v>
      </c>
      <c r="B2800" t="s">
        <v>9085</v>
      </c>
      <c r="C2800" t="s">
        <v>1380</v>
      </c>
      <c r="D2800" s="12">
        <v>200</v>
      </c>
      <c r="E2800" t="s">
        <v>792</v>
      </c>
      <c r="F2800" t="str">
        <f>IF(ISERROR(VLOOKUP(Transaktionen[[#This Row],[Transaktionen]],BTT[Verwendete Transaktion (Pflichtauswahl)],1,FALSE)),"nein","ja")</f>
        <v>nein</v>
      </c>
      <c r="G2800" t="s">
        <v>8754</v>
      </c>
    </row>
    <row r="2801" spans="1:7" hidden="1">
      <c r="A2801" t="s">
        <v>9086</v>
      </c>
      <c r="B2801" t="s">
        <v>9087</v>
      </c>
      <c r="C2801" t="s">
        <v>1380</v>
      </c>
      <c r="D2801" s="12" t="s">
        <v>792</v>
      </c>
      <c r="E2801" t="s">
        <v>792</v>
      </c>
      <c r="F2801" t="str">
        <f>IF(ISERROR(VLOOKUP(Transaktionen[[#This Row],[Transaktionen]],BTT[Verwendete Transaktion (Pflichtauswahl)],1,FALSE)),"nein","ja")</f>
        <v>nein</v>
      </c>
      <c r="G2801" t="s">
        <v>8754</v>
      </c>
    </row>
    <row r="2802" spans="1:7" hidden="1">
      <c r="A2802" t="s">
        <v>9088</v>
      </c>
      <c r="B2802" t="s">
        <v>9089</v>
      </c>
      <c r="C2802" t="s">
        <v>1380</v>
      </c>
      <c r="D2802" s="12">
        <v>20</v>
      </c>
      <c r="E2802" t="s">
        <v>4642</v>
      </c>
      <c r="F2802" t="str">
        <f>IF(ISERROR(VLOOKUP(Transaktionen[[#This Row],[Transaktionen]],BTT[Verwendete Transaktion (Pflichtauswahl)],1,FALSE)),"nein","ja")</f>
        <v>nein</v>
      </c>
    </row>
    <row r="2803" spans="1:7" hidden="1">
      <c r="A2803" t="s">
        <v>9090</v>
      </c>
      <c r="B2803" t="s">
        <v>9091</v>
      </c>
      <c r="C2803" t="s">
        <v>1380</v>
      </c>
      <c r="D2803" s="12" t="s">
        <v>792</v>
      </c>
      <c r="E2803" t="s">
        <v>792</v>
      </c>
      <c r="F2803" t="str">
        <f>IF(ISERROR(VLOOKUP(Transaktionen[[#This Row],[Transaktionen]],BTT[Verwendete Transaktion (Pflichtauswahl)],1,FALSE)),"nein","ja")</f>
        <v>nein</v>
      </c>
      <c r="G2803" t="s">
        <v>8754</v>
      </c>
    </row>
    <row r="2804" spans="1:7" hidden="1">
      <c r="A2804" t="s">
        <v>9092</v>
      </c>
      <c r="B2804" t="s">
        <v>9093</v>
      </c>
      <c r="C2804" t="s">
        <v>1380</v>
      </c>
      <c r="D2804" s="12">
        <v>102</v>
      </c>
      <c r="E2804" t="s">
        <v>4642</v>
      </c>
      <c r="F2804" t="str">
        <f>IF(ISERROR(VLOOKUP(Transaktionen[[#This Row],[Transaktionen]],BTT[Verwendete Transaktion (Pflichtauswahl)],1,FALSE)),"nein","ja")</f>
        <v>nein</v>
      </c>
      <c r="G2804" t="s">
        <v>891</v>
      </c>
    </row>
    <row r="2805" spans="1:7" hidden="1">
      <c r="A2805" t="s">
        <v>9094</v>
      </c>
      <c r="B2805" t="s">
        <v>9095</v>
      </c>
      <c r="C2805" t="s">
        <v>1380</v>
      </c>
      <c r="D2805" s="12">
        <v>114</v>
      </c>
      <c r="E2805" t="s">
        <v>4642</v>
      </c>
      <c r="F2805" t="str">
        <f>IF(ISERROR(VLOOKUP(Transaktionen[[#This Row],[Transaktionen]],BTT[Verwendete Transaktion (Pflichtauswahl)],1,FALSE)),"nein","ja")</f>
        <v>nein</v>
      </c>
      <c r="G2805" t="s">
        <v>8754</v>
      </c>
    </row>
    <row r="2806" spans="1:7" hidden="1">
      <c r="A2806" t="s">
        <v>2954</v>
      </c>
      <c r="B2806" t="s">
        <v>9096</v>
      </c>
      <c r="C2806" t="s">
        <v>1697</v>
      </c>
      <c r="D2806" s="12" t="s">
        <v>792</v>
      </c>
      <c r="E2806" t="s">
        <v>792</v>
      </c>
      <c r="F2806" t="str">
        <f>IF(ISERROR(VLOOKUP(Transaktionen[[#This Row],[Transaktionen]],BTT[Verwendete Transaktion (Pflichtauswahl)],1,FALSE)),"nein","ja")</f>
        <v>ja</v>
      </c>
      <c r="G2806" t="s">
        <v>891</v>
      </c>
    </row>
    <row r="2807" spans="1:7" hidden="1">
      <c r="A2807" t="s">
        <v>9097</v>
      </c>
      <c r="B2807" t="s">
        <v>9098</v>
      </c>
      <c r="C2807" t="s">
        <v>1380</v>
      </c>
      <c r="D2807" s="12" t="s">
        <v>792</v>
      </c>
      <c r="E2807" t="s">
        <v>792</v>
      </c>
      <c r="F2807" t="str">
        <f>IF(ISERROR(VLOOKUP(Transaktionen[[#This Row],[Transaktionen]],BTT[Verwendete Transaktion (Pflichtauswahl)],1,FALSE)),"nein","ja")</f>
        <v>nein</v>
      </c>
      <c r="G2807" t="s">
        <v>8754</v>
      </c>
    </row>
    <row r="2808" spans="1:7" hidden="1">
      <c r="A2808" t="s">
        <v>9099</v>
      </c>
      <c r="B2808" t="s">
        <v>9100</v>
      </c>
      <c r="C2808" t="s">
        <v>1380</v>
      </c>
      <c r="D2808" s="12">
        <v>12</v>
      </c>
      <c r="E2808" t="s">
        <v>4642</v>
      </c>
      <c r="F2808" t="str">
        <f>IF(ISERROR(VLOOKUP(Transaktionen[[#This Row],[Transaktionen]],BTT[Verwendete Transaktion (Pflichtauswahl)],1,FALSE)),"nein","ja")</f>
        <v>nein</v>
      </c>
      <c r="G2808" t="s">
        <v>891</v>
      </c>
    </row>
    <row r="2809" spans="1:7" hidden="1">
      <c r="A2809" t="s">
        <v>9101</v>
      </c>
      <c r="B2809" t="s">
        <v>9102</v>
      </c>
      <c r="C2809" t="s">
        <v>1380</v>
      </c>
      <c r="D2809" s="12" t="s">
        <v>792</v>
      </c>
      <c r="E2809" t="s">
        <v>792</v>
      </c>
      <c r="F2809" t="str">
        <f>IF(ISERROR(VLOOKUP(Transaktionen[[#This Row],[Transaktionen]],BTT[Verwendete Transaktion (Pflichtauswahl)],1,FALSE)),"nein","ja")</f>
        <v>nein</v>
      </c>
      <c r="G2809" t="s">
        <v>8754</v>
      </c>
    </row>
    <row r="2810" spans="1:7" hidden="1">
      <c r="A2810" t="s">
        <v>9103</v>
      </c>
      <c r="B2810" t="s">
        <v>9104</v>
      </c>
      <c r="C2810" t="s">
        <v>1380</v>
      </c>
      <c r="D2810" s="12">
        <v>70</v>
      </c>
      <c r="E2810" t="s">
        <v>792</v>
      </c>
      <c r="F2810" t="str">
        <f>IF(ISERROR(VLOOKUP(Transaktionen[[#This Row],[Transaktionen]],BTT[Verwendete Transaktion (Pflichtauswahl)],1,FALSE)),"nein","ja")</f>
        <v>nein</v>
      </c>
      <c r="G2810" t="s">
        <v>8754</v>
      </c>
    </row>
    <row r="2811" spans="1:7" hidden="1">
      <c r="A2811" t="s">
        <v>9105</v>
      </c>
      <c r="B2811" t="s">
        <v>9106</v>
      </c>
      <c r="C2811" t="s">
        <v>1380</v>
      </c>
      <c r="D2811" s="12" t="s">
        <v>792</v>
      </c>
      <c r="E2811" t="s">
        <v>792</v>
      </c>
      <c r="F2811" t="str">
        <f>IF(ISERROR(VLOOKUP(Transaktionen[[#This Row],[Transaktionen]],BTT[Verwendete Transaktion (Pflichtauswahl)],1,FALSE)),"nein","ja")</f>
        <v>nein</v>
      </c>
      <c r="G2811" t="s">
        <v>8754</v>
      </c>
    </row>
    <row r="2812" spans="1:7" hidden="1">
      <c r="A2812" t="s">
        <v>9107</v>
      </c>
      <c r="B2812" t="s">
        <v>9108</v>
      </c>
      <c r="C2812" t="s">
        <v>1380</v>
      </c>
      <c r="D2812" s="12" t="s">
        <v>792</v>
      </c>
      <c r="E2812" t="s">
        <v>792</v>
      </c>
      <c r="F2812" t="str">
        <f>IF(ISERROR(VLOOKUP(Transaktionen[[#This Row],[Transaktionen]],BTT[Verwendete Transaktion (Pflichtauswahl)],1,FALSE)),"nein","ja")</f>
        <v>nein</v>
      </c>
      <c r="G2812" t="s">
        <v>8754</v>
      </c>
    </row>
    <row r="2813" spans="1:7" hidden="1">
      <c r="A2813" t="s">
        <v>9109</v>
      </c>
      <c r="B2813" t="s">
        <v>9110</v>
      </c>
      <c r="C2813" t="s">
        <v>1380</v>
      </c>
      <c r="D2813" s="12">
        <v>24</v>
      </c>
      <c r="E2813" t="s">
        <v>4642</v>
      </c>
      <c r="F2813" t="str">
        <f>IF(ISERROR(VLOOKUP(Transaktionen[[#This Row],[Transaktionen]],BTT[Verwendete Transaktion (Pflichtauswahl)],1,FALSE)),"nein","ja")</f>
        <v>nein</v>
      </c>
      <c r="G2813" t="s">
        <v>8754</v>
      </c>
    </row>
    <row r="2814" spans="1:7" hidden="1">
      <c r="A2814" t="s">
        <v>9111</v>
      </c>
      <c r="B2814" t="s">
        <v>9112</v>
      </c>
      <c r="C2814" t="s">
        <v>1380</v>
      </c>
      <c r="D2814" s="12" t="s">
        <v>792</v>
      </c>
      <c r="E2814" t="s">
        <v>792</v>
      </c>
      <c r="F2814" t="str">
        <f>IF(ISERROR(VLOOKUP(Transaktionen[[#This Row],[Transaktionen]],BTT[Verwendete Transaktion (Pflichtauswahl)],1,FALSE)),"nein","ja")</f>
        <v>nein</v>
      </c>
      <c r="G2814" t="s">
        <v>8754</v>
      </c>
    </row>
    <row r="2815" spans="1:7" hidden="1">
      <c r="A2815" t="s">
        <v>9113</v>
      </c>
      <c r="B2815" t="s">
        <v>9114</v>
      </c>
      <c r="C2815" t="s">
        <v>2182</v>
      </c>
      <c r="D2815" s="12">
        <v>18</v>
      </c>
      <c r="E2815" t="s">
        <v>4642</v>
      </c>
      <c r="F2815" t="str">
        <f>IF(ISERROR(VLOOKUP(Transaktionen[[#This Row],[Transaktionen]],BTT[Verwendete Transaktion (Pflichtauswahl)],1,FALSE)),"nein","ja")</f>
        <v>nein</v>
      </c>
    </row>
    <row r="2816" spans="1:7" hidden="1">
      <c r="A2816" t="s">
        <v>9115</v>
      </c>
      <c r="B2816" t="s">
        <v>9116</v>
      </c>
      <c r="C2816" t="s">
        <v>2182</v>
      </c>
      <c r="D2816" s="12">
        <v>6</v>
      </c>
      <c r="E2816" t="s">
        <v>4642</v>
      </c>
      <c r="F2816" t="str">
        <f>IF(ISERROR(VLOOKUP(Transaktionen[[#This Row],[Transaktionen]],BTT[Verwendete Transaktion (Pflichtauswahl)],1,FALSE)),"nein","ja")</f>
        <v>nein</v>
      </c>
    </row>
    <row r="2817" spans="1:7" hidden="1">
      <c r="A2817" t="s">
        <v>9117</v>
      </c>
      <c r="B2817" t="s">
        <v>9118</v>
      </c>
      <c r="C2817" t="s">
        <v>1380</v>
      </c>
      <c r="D2817" s="12">
        <v>24</v>
      </c>
      <c r="E2817" t="s">
        <v>4642</v>
      </c>
      <c r="F2817" t="str">
        <f>IF(ISERROR(VLOOKUP(Transaktionen[[#This Row],[Transaktionen]],BTT[Verwendete Transaktion (Pflichtauswahl)],1,FALSE)),"nein","ja")</f>
        <v>nein</v>
      </c>
      <c r="G2817" t="s">
        <v>8754</v>
      </c>
    </row>
    <row r="2818" spans="1:7" hidden="1">
      <c r="A2818" t="s">
        <v>9119</v>
      </c>
      <c r="B2818" t="s">
        <v>9120</v>
      </c>
      <c r="C2818" t="s">
        <v>1380</v>
      </c>
      <c r="D2818" s="12">
        <v>24</v>
      </c>
      <c r="E2818" t="s">
        <v>4642</v>
      </c>
      <c r="F2818" t="str">
        <f>IF(ISERROR(VLOOKUP(Transaktionen[[#This Row],[Transaktionen]],BTT[Verwendete Transaktion (Pflichtauswahl)],1,FALSE)),"nein","ja")</f>
        <v>nein</v>
      </c>
      <c r="G2818" t="s">
        <v>8754</v>
      </c>
    </row>
    <row r="2819" spans="1:7" hidden="1">
      <c r="A2819" t="s">
        <v>9121</v>
      </c>
      <c r="B2819" t="s">
        <v>9122</v>
      </c>
      <c r="C2819" t="s">
        <v>1380</v>
      </c>
      <c r="D2819" s="12">
        <v>24</v>
      </c>
      <c r="E2819" t="s">
        <v>4642</v>
      </c>
      <c r="F2819" t="str">
        <f>IF(ISERROR(VLOOKUP(Transaktionen[[#This Row],[Transaktionen]],BTT[Verwendete Transaktion (Pflichtauswahl)],1,FALSE)),"nein","ja")</f>
        <v>nein</v>
      </c>
      <c r="G2819" t="s">
        <v>8754</v>
      </c>
    </row>
    <row r="2820" spans="1:7" hidden="1">
      <c r="A2820" t="s">
        <v>9123</v>
      </c>
      <c r="B2820" t="s">
        <v>9124</v>
      </c>
      <c r="C2820" t="s">
        <v>1380</v>
      </c>
      <c r="D2820" s="12">
        <v>24</v>
      </c>
      <c r="E2820" t="s">
        <v>4642</v>
      </c>
      <c r="F2820" t="str">
        <f>IF(ISERROR(VLOOKUP(Transaktionen[[#This Row],[Transaktionen]],BTT[Verwendete Transaktion (Pflichtauswahl)],1,FALSE)),"nein","ja")</f>
        <v>nein</v>
      </c>
      <c r="G2820" t="s">
        <v>8754</v>
      </c>
    </row>
    <row r="2821" spans="1:7" hidden="1">
      <c r="A2821" t="s">
        <v>9125</v>
      </c>
      <c r="B2821" t="s">
        <v>9126</v>
      </c>
      <c r="C2821" t="s">
        <v>737</v>
      </c>
      <c r="D2821" s="12">
        <v>4</v>
      </c>
      <c r="E2821" t="s">
        <v>792</v>
      </c>
      <c r="F2821" t="str">
        <f>IF(ISERROR(VLOOKUP(Transaktionen[[#This Row],[Transaktionen]],BTT[Verwendete Transaktion (Pflichtauswahl)],1,FALSE)),"nein","ja")</f>
        <v>nein</v>
      </c>
    </row>
    <row r="2822" spans="1:7" hidden="1">
      <c r="A2822" t="s">
        <v>9127</v>
      </c>
      <c r="B2822" t="s">
        <v>9128</v>
      </c>
      <c r="C2822" t="s">
        <v>9129</v>
      </c>
      <c r="D2822" s="12">
        <v>16</v>
      </c>
      <c r="E2822" t="s">
        <v>792</v>
      </c>
      <c r="F2822" t="str">
        <f>IF(ISERROR(VLOOKUP(Transaktionen[[#This Row],[Transaktionen]],BTT[Verwendete Transaktion (Pflichtauswahl)],1,FALSE)),"nein","ja")</f>
        <v>nein</v>
      </c>
    </row>
    <row r="2823" spans="1:7" hidden="1">
      <c r="A2823" t="s">
        <v>9130</v>
      </c>
      <c r="B2823" t="s">
        <v>9131</v>
      </c>
      <c r="C2823" t="s">
        <v>737</v>
      </c>
      <c r="D2823" s="12">
        <v>8</v>
      </c>
      <c r="E2823" t="s">
        <v>4642</v>
      </c>
      <c r="F2823" t="str">
        <f>IF(ISERROR(VLOOKUP(Transaktionen[[#This Row],[Transaktionen]],BTT[Verwendete Transaktion (Pflichtauswahl)],1,FALSE)),"nein","ja")</f>
        <v>nein</v>
      </c>
    </row>
    <row r="2824" spans="1:7" hidden="1">
      <c r="A2824" t="s">
        <v>9132</v>
      </c>
      <c r="B2824" t="s">
        <v>9133</v>
      </c>
      <c r="C2824" t="s">
        <v>9129</v>
      </c>
      <c r="D2824" s="12">
        <v>35</v>
      </c>
      <c r="E2824" t="s">
        <v>4642</v>
      </c>
      <c r="F2824" t="str">
        <f>IF(ISERROR(VLOOKUP(Transaktionen[[#This Row],[Transaktionen]],BTT[Verwendete Transaktion (Pflichtauswahl)],1,FALSE)),"nein","ja")</f>
        <v>nein</v>
      </c>
    </row>
    <row r="2825" spans="1:7" hidden="1">
      <c r="A2825" t="s">
        <v>9134</v>
      </c>
      <c r="B2825" t="s">
        <v>9135</v>
      </c>
      <c r="C2825" t="s">
        <v>9129</v>
      </c>
      <c r="D2825" s="12">
        <v>4</v>
      </c>
      <c r="E2825" t="s">
        <v>4642</v>
      </c>
      <c r="F2825" t="str">
        <f>IF(ISERROR(VLOOKUP(Transaktionen[[#This Row],[Transaktionen]],BTT[Verwendete Transaktion (Pflichtauswahl)],1,FALSE)),"nein","ja")</f>
        <v>nein</v>
      </c>
    </row>
    <row r="2826" spans="1:7" hidden="1">
      <c r="A2826" t="s">
        <v>9136</v>
      </c>
      <c r="B2826" t="s">
        <v>9137</v>
      </c>
      <c r="C2826" t="s">
        <v>737</v>
      </c>
      <c r="D2826" s="12">
        <v>36367</v>
      </c>
      <c r="E2826" t="s">
        <v>4642</v>
      </c>
      <c r="F2826" t="str">
        <f>IF(ISERROR(VLOOKUP(Transaktionen[[#This Row],[Transaktionen]],BTT[Verwendete Transaktion (Pflichtauswahl)],1,FALSE)),"nein","ja")</f>
        <v>nein</v>
      </c>
    </row>
    <row r="2827" spans="1:7" hidden="1">
      <c r="A2827" t="s">
        <v>9138</v>
      </c>
      <c r="B2827" t="s">
        <v>9139</v>
      </c>
      <c r="C2827" t="s">
        <v>737</v>
      </c>
      <c r="D2827" s="12">
        <v>4</v>
      </c>
      <c r="E2827" t="s">
        <v>4642</v>
      </c>
      <c r="F2827" t="str">
        <f>IF(ISERROR(VLOOKUP(Transaktionen[[#This Row],[Transaktionen]],BTT[Verwendete Transaktion (Pflichtauswahl)],1,FALSE)),"nein","ja")</f>
        <v>nein</v>
      </c>
    </row>
    <row r="2828" spans="1:7" hidden="1">
      <c r="A2828" t="s">
        <v>9140</v>
      </c>
      <c r="B2828" t="s">
        <v>9141</v>
      </c>
      <c r="C2828" t="s">
        <v>737</v>
      </c>
      <c r="D2828" s="12">
        <v>342</v>
      </c>
      <c r="E2828" t="s">
        <v>4642</v>
      </c>
      <c r="F2828" t="str">
        <f>IF(ISERROR(VLOOKUP(Transaktionen[[#This Row],[Transaktionen]],BTT[Verwendete Transaktion (Pflichtauswahl)],1,FALSE)),"nein","ja")</f>
        <v>nein</v>
      </c>
    </row>
    <row r="2829" spans="1:7" hidden="1">
      <c r="A2829" t="s">
        <v>9142</v>
      </c>
      <c r="B2829" t="s">
        <v>9143</v>
      </c>
      <c r="C2829" t="s">
        <v>737</v>
      </c>
      <c r="D2829" s="12">
        <v>85</v>
      </c>
      <c r="E2829" t="s">
        <v>4642</v>
      </c>
      <c r="F2829" t="str">
        <f>IF(ISERROR(VLOOKUP(Transaktionen[[#This Row],[Transaktionen]],BTT[Verwendete Transaktion (Pflichtauswahl)],1,FALSE)),"nein","ja")</f>
        <v>nein</v>
      </c>
    </row>
    <row r="2830" spans="1:7" hidden="1">
      <c r="A2830" t="s">
        <v>9144</v>
      </c>
      <c r="B2830" t="s">
        <v>9145</v>
      </c>
      <c r="C2830" t="s">
        <v>1380</v>
      </c>
      <c r="D2830" s="12">
        <v>36</v>
      </c>
      <c r="E2830" t="s">
        <v>4642</v>
      </c>
      <c r="F2830" t="str">
        <f>IF(ISERROR(VLOOKUP(Transaktionen[[#This Row],[Transaktionen]],BTT[Verwendete Transaktion (Pflichtauswahl)],1,FALSE)),"nein","ja")</f>
        <v>nein</v>
      </c>
      <c r="G2830" t="s">
        <v>8754</v>
      </c>
    </row>
    <row r="2831" spans="1:7" hidden="1">
      <c r="A2831" t="s">
        <v>9146</v>
      </c>
      <c r="B2831" t="s">
        <v>9147</v>
      </c>
      <c r="C2831" t="s">
        <v>1380</v>
      </c>
      <c r="D2831" s="12">
        <v>24</v>
      </c>
      <c r="E2831" t="s">
        <v>792</v>
      </c>
      <c r="F2831" t="str">
        <f>IF(ISERROR(VLOOKUP(Transaktionen[[#This Row],[Transaktionen]],BTT[Verwendete Transaktion (Pflichtauswahl)],1,FALSE)),"nein","ja")</f>
        <v>nein</v>
      </c>
      <c r="G2831" t="s">
        <v>8754</v>
      </c>
    </row>
    <row r="2832" spans="1:7" hidden="1">
      <c r="A2832" t="s">
        <v>9148</v>
      </c>
      <c r="B2832" t="s">
        <v>9149</v>
      </c>
      <c r="C2832" t="s">
        <v>1041</v>
      </c>
      <c r="D2832" s="12">
        <v>2</v>
      </c>
      <c r="E2832" t="s">
        <v>4642</v>
      </c>
      <c r="F2832" t="str">
        <f>IF(ISERROR(VLOOKUP(Transaktionen[[#This Row],[Transaktionen]],BTT[Verwendete Transaktion (Pflichtauswahl)],1,FALSE)),"nein","ja")</f>
        <v>nein</v>
      </c>
    </row>
    <row r="2833" spans="1:7" hidden="1">
      <c r="A2833" t="s">
        <v>9150</v>
      </c>
      <c r="B2833" t="s">
        <v>9151</v>
      </c>
      <c r="C2833" t="s">
        <v>1041</v>
      </c>
      <c r="D2833" s="12">
        <v>2</v>
      </c>
      <c r="E2833" t="s">
        <v>4642</v>
      </c>
      <c r="F2833" t="str">
        <f>IF(ISERROR(VLOOKUP(Transaktionen[[#This Row],[Transaktionen]],BTT[Verwendete Transaktion (Pflichtauswahl)],1,FALSE)),"nein","ja")</f>
        <v>nein</v>
      </c>
    </row>
    <row r="2834" spans="1:7" hidden="1">
      <c r="A2834" t="s">
        <v>9152</v>
      </c>
      <c r="B2834" t="s">
        <v>9153</v>
      </c>
      <c r="C2834" t="s">
        <v>1380</v>
      </c>
      <c r="D2834" s="12">
        <v>6</v>
      </c>
      <c r="E2834" t="s">
        <v>4642</v>
      </c>
      <c r="F2834" t="str">
        <f>IF(ISERROR(VLOOKUP(Transaktionen[[#This Row],[Transaktionen]],BTT[Verwendete Transaktion (Pflichtauswahl)],1,FALSE)),"nein","ja")</f>
        <v>nein</v>
      </c>
      <c r="G2834" t="s">
        <v>8754</v>
      </c>
    </row>
    <row r="2835" spans="1:7" hidden="1">
      <c r="A2835" t="s">
        <v>9154</v>
      </c>
      <c r="B2835" t="s">
        <v>9155</v>
      </c>
      <c r="C2835" t="s">
        <v>1380</v>
      </c>
      <c r="D2835" s="12">
        <v>12</v>
      </c>
      <c r="E2835" t="s">
        <v>792</v>
      </c>
      <c r="F2835" t="str">
        <f>IF(ISERROR(VLOOKUP(Transaktionen[[#This Row],[Transaktionen]],BTT[Verwendete Transaktion (Pflichtauswahl)],1,FALSE)),"nein","ja")</f>
        <v>nein</v>
      </c>
      <c r="G2835" t="s">
        <v>8754</v>
      </c>
    </row>
    <row r="2836" spans="1:7" hidden="1">
      <c r="A2836" t="s">
        <v>9156</v>
      </c>
      <c r="B2836" t="s">
        <v>9157</v>
      </c>
      <c r="C2836" t="s">
        <v>1380</v>
      </c>
      <c r="D2836" s="12">
        <v>75</v>
      </c>
      <c r="E2836" t="s">
        <v>4642</v>
      </c>
      <c r="F2836" t="str">
        <f>IF(ISERROR(VLOOKUP(Transaktionen[[#This Row],[Transaktionen]],BTT[Verwendete Transaktion (Pflichtauswahl)],1,FALSE)),"nein","ja")</f>
        <v>nein</v>
      </c>
      <c r="G2836" t="s">
        <v>891</v>
      </c>
    </row>
    <row r="2837" spans="1:7" hidden="1">
      <c r="A2837" t="s">
        <v>9158</v>
      </c>
      <c r="B2837" t="s">
        <v>9159</v>
      </c>
      <c r="C2837" t="s">
        <v>1041</v>
      </c>
      <c r="D2837" s="12">
        <v>26</v>
      </c>
      <c r="E2837" t="s">
        <v>792</v>
      </c>
      <c r="F2837" t="str">
        <f>IF(ISERROR(VLOOKUP(Transaktionen[[#This Row],[Transaktionen]],BTT[Verwendete Transaktion (Pflichtauswahl)],1,FALSE)),"nein","ja")</f>
        <v>nein</v>
      </c>
    </row>
    <row r="2838" spans="1:7" hidden="1">
      <c r="A2838" t="s">
        <v>9160</v>
      </c>
      <c r="B2838" t="s">
        <v>9161</v>
      </c>
      <c r="C2838" t="s">
        <v>1041</v>
      </c>
      <c r="D2838" s="12">
        <v>230</v>
      </c>
      <c r="E2838" t="s">
        <v>4642</v>
      </c>
      <c r="F2838" t="str">
        <f>IF(ISERROR(VLOOKUP(Transaktionen[[#This Row],[Transaktionen]],BTT[Verwendete Transaktion (Pflichtauswahl)],1,FALSE)),"nein","ja")</f>
        <v>nein</v>
      </c>
    </row>
    <row r="2839" spans="1:7" hidden="1">
      <c r="A2839" t="s">
        <v>9162</v>
      </c>
      <c r="B2839" t="s">
        <v>9163</v>
      </c>
      <c r="C2839" t="s">
        <v>1088</v>
      </c>
      <c r="D2839" s="12">
        <v>40</v>
      </c>
      <c r="E2839" t="s">
        <v>792</v>
      </c>
      <c r="F2839" t="str">
        <f>IF(ISERROR(VLOOKUP(Transaktionen[[#This Row],[Transaktionen]],BTT[Verwendete Transaktion (Pflichtauswahl)],1,FALSE)),"nein","ja")</f>
        <v>nein</v>
      </c>
    </row>
    <row r="2840" spans="1:7" hidden="1">
      <c r="A2840" t="s">
        <v>9164</v>
      </c>
      <c r="B2840" t="s">
        <v>9165</v>
      </c>
      <c r="C2840" t="s">
        <v>6347</v>
      </c>
      <c r="D2840" s="12" t="s">
        <v>792</v>
      </c>
      <c r="E2840" t="s">
        <v>792</v>
      </c>
      <c r="F2840" t="str">
        <f>IF(ISERROR(VLOOKUP(Transaktionen[[#This Row],[Transaktionen]],BTT[Verwendete Transaktion (Pflichtauswahl)],1,FALSE)),"nein","ja")</f>
        <v>nein</v>
      </c>
      <c r="G2840" t="s">
        <v>4654</v>
      </c>
    </row>
    <row r="2841" spans="1:7" hidden="1">
      <c r="A2841" t="s">
        <v>9166</v>
      </c>
      <c r="B2841" t="s">
        <v>9167</v>
      </c>
      <c r="C2841" t="s">
        <v>1380</v>
      </c>
      <c r="D2841" s="12">
        <v>4</v>
      </c>
      <c r="E2841" t="s">
        <v>4642</v>
      </c>
      <c r="F2841" t="str">
        <f>IF(ISERROR(VLOOKUP(Transaktionen[[#This Row],[Transaktionen]],BTT[Verwendete Transaktion (Pflichtauswahl)],1,FALSE)),"nein","ja")</f>
        <v>nein</v>
      </c>
      <c r="G2841" t="s">
        <v>8754</v>
      </c>
    </row>
    <row r="2842" spans="1:7" hidden="1">
      <c r="A2842" t="s">
        <v>9168</v>
      </c>
      <c r="B2842" t="s">
        <v>9169</v>
      </c>
      <c r="C2842" t="s">
        <v>1380</v>
      </c>
      <c r="D2842" s="12">
        <v>450</v>
      </c>
      <c r="E2842" t="s">
        <v>4642</v>
      </c>
      <c r="F2842" t="str">
        <f>IF(ISERROR(VLOOKUP(Transaktionen[[#This Row],[Transaktionen]],BTT[Verwendete Transaktion (Pflichtauswahl)],1,FALSE)),"nein","ja")</f>
        <v>nein</v>
      </c>
      <c r="G2842" t="s">
        <v>8754</v>
      </c>
    </row>
    <row r="2843" spans="1:7" hidden="1">
      <c r="A2843" t="s">
        <v>9170</v>
      </c>
      <c r="B2843" t="s">
        <v>9171</v>
      </c>
      <c r="C2843" t="s">
        <v>737</v>
      </c>
      <c r="D2843" s="12" t="s">
        <v>792</v>
      </c>
      <c r="E2843" t="s">
        <v>792</v>
      </c>
      <c r="F2843" t="str">
        <f>IF(ISERROR(VLOOKUP(Transaktionen[[#This Row],[Transaktionen]],BTT[Verwendete Transaktion (Pflichtauswahl)],1,FALSE)),"nein","ja")</f>
        <v>nein</v>
      </c>
      <c r="G2843" t="s">
        <v>4654</v>
      </c>
    </row>
    <row r="2844" spans="1:7" hidden="1">
      <c r="A2844" t="s">
        <v>9172</v>
      </c>
      <c r="B2844" t="s">
        <v>9173</v>
      </c>
      <c r="C2844" t="s">
        <v>737</v>
      </c>
      <c r="D2844" s="12">
        <v>12</v>
      </c>
      <c r="E2844" t="s">
        <v>792</v>
      </c>
      <c r="F2844" t="str">
        <f>IF(ISERROR(VLOOKUP(Transaktionen[[#This Row],[Transaktionen]],BTT[Verwendete Transaktion (Pflichtauswahl)],1,FALSE)),"nein","ja")</f>
        <v>nein</v>
      </c>
    </row>
    <row r="2845" spans="1:7" hidden="1">
      <c r="A2845" t="s">
        <v>9174</v>
      </c>
      <c r="B2845" t="s">
        <v>9175</v>
      </c>
      <c r="C2845" t="s">
        <v>737</v>
      </c>
      <c r="D2845" s="12">
        <v>60</v>
      </c>
      <c r="E2845" t="s">
        <v>4642</v>
      </c>
      <c r="F2845" t="str">
        <f>IF(ISERROR(VLOOKUP(Transaktionen[[#This Row],[Transaktionen]],BTT[Verwendete Transaktion (Pflichtauswahl)],1,FALSE)),"nein","ja")</f>
        <v>nein</v>
      </c>
    </row>
    <row r="2846" spans="1:7" hidden="1">
      <c r="A2846" t="s">
        <v>9176</v>
      </c>
      <c r="B2846" t="s">
        <v>9177</v>
      </c>
      <c r="C2846" t="s">
        <v>3370</v>
      </c>
      <c r="D2846" s="12" t="s">
        <v>792</v>
      </c>
      <c r="E2846" t="s">
        <v>792</v>
      </c>
      <c r="F2846" t="str">
        <f>IF(ISERROR(VLOOKUP(Transaktionen[[#This Row],[Transaktionen]],BTT[Verwendete Transaktion (Pflichtauswahl)],1,FALSE)),"nein","ja")</f>
        <v>nein</v>
      </c>
      <c r="G2846" t="s">
        <v>4654</v>
      </c>
    </row>
    <row r="2847" spans="1:7" hidden="1">
      <c r="A2847" t="s">
        <v>9178</v>
      </c>
      <c r="B2847" t="s">
        <v>9179</v>
      </c>
      <c r="C2847" t="s">
        <v>3370</v>
      </c>
      <c r="D2847" s="12">
        <v>12</v>
      </c>
      <c r="E2847" t="s">
        <v>4642</v>
      </c>
      <c r="F2847" t="str">
        <f>IF(ISERROR(VLOOKUP(Transaktionen[[#This Row],[Transaktionen]],BTT[Verwendete Transaktion (Pflichtauswahl)],1,FALSE)),"nein","ja")</f>
        <v>nein</v>
      </c>
    </row>
    <row r="2848" spans="1:7" hidden="1">
      <c r="A2848" t="s">
        <v>9180</v>
      </c>
      <c r="B2848" t="s">
        <v>9181</v>
      </c>
      <c r="C2848" t="s">
        <v>3370</v>
      </c>
      <c r="D2848" s="12">
        <v>42</v>
      </c>
      <c r="E2848" t="s">
        <v>4642</v>
      </c>
      <c r="F2848" t="str">
        <f>IF(ISERROR(VLOOKUP(Transaktionen[[#This Row],[Transaktionen]],BTT[Verwendete Transaktion (Pflichtauswahl)],1,FALSE)),"nein","ja")</f>
        <v>nein</v>
      </c>
    </row>
    <row r="2849" spans="1:7" hidden="1">
      <c r="A2849" t="s">
        <v>9182</v>
      </c>
      <c r="B2849" t="s">
        <v>9183</v>
      </c>
      <c r="C2849" t="s">
        <v>3370</v>
      </c>
      <c r="D2849" s="12">
        <v>46</v>
      </c>
      <c r="E2849" t="s">
        <v>792</v>
      </c>
      <c r="F2849" t="str">
        <f>IF(ISERROR(VLOOKUP(Transaktionen[[#This Row],[Transaktionen]],BTT[Verwendete Transaktion (Pflichtauswahl)],1,FALSE)),"nein","ja")</f>
        <v>nein</v>
      </c>
    </row>
    <row r="2850" spans="1:7" hidden="1">
      <c r="A2850" t="s">
        <v>9184</v>
      </c>
      <c r="B2850" t="s">
        <v>9185</v>
      </c>
      <c r="C2850" t="s">
        <v>3370</v>
      </c>
      <c r="D2850" s="12">
        <v>22</v>
      </c>
      <c r="E2850" t="s">
        <v>4642</v>
      </c>
      <c r="F2850" t="str">
        <f>IF(ISERROR(VLOOKUP(Transaktionen[[#This Row],[Transaktionen]],BTT[Verwendete Transaktion (Pflichtauswahl)],1,FALSE)),"nein","ja")</f>
        <v>nein</v>
      </c>
    </row>
    <row r="2851" spans="1:7" hidden="1">
      <c r="A2851" t="s">
        <v>9186</v>
      </c>
      <c r="B2851" t="s">
        <v>9187</v>
      </c>
      <c r="C2851" t="s">
        <v>3370</v>
      </c>
      <c r="D2851" s="12">
        <v>10</v>
      </c>
      <c r="E2851" t="s">
        <v>4642</v>
      </c>
      <c r="F2851" t="str">
        <f>IF(ISERROR(VLOOKUP(Transaktionen[[#This Row],[Transaktionen]],BTT[Verwendete Transaktion (Pflichtauswahl)],1,FALSE)),"nein","ja")</f>
        <v>nein</v>
      </c>
    </row>
    <row r="2852" spans="1:7" hidden="1">
      <c r="A2852" t="s">
        <v>9188</v>
      </c>
      <c r="B2852" t="s">
        <v>9189</v>
      </c>
      <c r="C2852" t="s">
        <v>1380</v>
      </c>
      <c r="D2852" s="12">
        <v>288</v>
      </c>
      <c r="E2852" t="s">
        <v>4642</v>
      </c>
      <c r="F2852" t="str">
        <f>IF(ISERROR(VLOOKUP(Transaktionen[[#This Row],[Transaktionen]],BTT[Verwendete Transaktion (Pflichtauswahl)],1,FALSE)),"nein","ja")</f>
        <v>nein</v>
      </c>
      <c r="G2852" t="s">
        <v>8754</v>
      </c>
    </row>
    <row r="2853" spans="1:7" hidden="1">
      <c r="A2853" t="s">
        <v>9190</v>
      </c>
      <c r="B2853" t="s">
        <v>9191</v>
      </c>
      <c r="C2853" t="s">
        <v>1380</v>
      </c>
      <c r="D2853" s="12">
        <v>6</v>
      </c>
      <c r="E2853" t="s">
        <v>4642</v>
      </c>
      <c r="F2853" t="str">
        <f>IF(ISERROR(VLOOKUP(Transaktionen[[#This Row],[Transaktionen]],BTT[Verwendete Transaktion (Pflichtauswahl)],1,FALSE)),"nein","ja")</f>
        <v>nein</v>
      </c>
      <c r="G2853" t="s">
        <v>8754</v>
      </c>
    </row>
    <row r="2854" spans="1:7" hidden="1">
      <c r="A2854" t="s">
        <v>2956</v>
      </c>
      <c r="B2854" t="s">
        <v>9192</v>
      </c>
      <c r="C2854" t="s">
        <v>5</v>
      </c>
      <c r="D2854" s="12">
        <v>30</v>
      </c>
      <c r="E2854" t="s">
        <v>4642</v>
      </c>
      <c r="F2854" t="str">
        <f>IF(ISERROR(VLOOKUP(Transaktionen[[#This Row],[Transaktionen]],BTT[Verwendete Transaktion (Pflichtauswahl)],1,FALSE)),"nein","ja")</f>
        <v>ja</v>
      </c>
    </row>
    <row r="2855" spans="1:7" hidden="1">
      <c r="A2855" t="s">
        <v>9193</v>
      </c>
      <c r="B2855" t="s">
        <v>9194</v>
      </c>
      <c r="C2855" t="s">
        <v>3227</v>
      </c>
      <c r="D2855" s="12" t="s">
        <v>792</v>
      </c>
      <c r="E2855" t="s">
        <v>792</v>
      </c>
      <c r="F2855" t="str">
        <f>IF(ISERROR(VLOOKUP(Transaktionen[[#This Row],[Transaktionen]],BTT[Verwendete Transaktion (Pflichtauswahl)],1,FALSE)),"nein","ja")</f>
        <v>nein</v>
      </c>
      <c r="G2855" t="s">
        <v>4654</v>
      </c>
    </row>
    <row r="2856" spans="1:7" hidden="1">
      <c r="A2856" t="s">
        <v>9195</v>
      </c>
      <c r="B2856" t="s">
        <v>9196</v>
      </c>
      <c r="C2856" t="s">
        <v>9197</v>
      </c>
      <c r="D2856" s="12">
        <v>1167</v>
      </c>
      <c r="E2856" t="s">
        <v>4642</v>
      </c>
      <c r="F2856" t="str">
        <f>IF(ISERROR(VLOOKUP(Transaktionen[[#This Row],[Transaktionen]],BTT[Verwendete Transaktion (Pflichtauswahl)],1,FALSE)),"nein","ja")</f>
        <v>nein</v>
      </c>
    </row>
    <row r="2857" spans="1:7" hidden="1">
      <c r="A2857" t="s">
        <v>9198</v>
      </c>
      <c r="B2857" t="s">
        <v>9199</v>
      </c>
      <c r="C2857" t="s">
        <v>737</v>
      </c>
      <c r="D2857" s="12">
        <v>168</v>
      </c>
      <c r="E2857" t="s">
        <v>4642</v>
      </c>
      <c r="F2857" t="str">
        <f>IF(ISERROR(VLOOKUP(Transaktionen[[#This Row],[Transaktionen]],BTT[Verwendete Transaktion (Pflichtauswahl)],1,FALSE)),"nein","ja")</f>
        <v>nein</v>
      </c>
    </row>
    <row r="2858" spans="1:7" hidden="1">
      <c r="A2858" t="s">
        <v>9200</v>
      </c>
      <c r="B2858" t="s">
        <v>9201</v>
      </c>
      <c r="C2858" t="s">
        <v>737</v>
      </c>
      <c r="D2858" s="12" t="s">
        <v>792</v>
      </c>
      <c r="E2858" t="s">
        <v>792</v>
      </c>
      <c r="F2858" t="str">
        <f>IF(ISERROR(VLOOKUP(Transaktionen[[#This Row],[Transaktionen]],BTT[Verwendete Transaktion (Pflichtauswahl)],1,FALSE)),"nein","ja")</f>
        <v>nein</v>
      </c>
      <c r="G2858" t="s">
        <v>4654</v>
      </c>
    </row>
    <row r="2859" spans="1:7" hidden="1">
      <c r="A2859" t="s">
        <v>9202</v>
      </c>
      <c r="B2859" t="s">
        <v>9203</v>
      </c>
      <c r="C2859" t="s">
        <v>1088</v>
      </c>
      <c r="D2859" s="12">
        <v>114144</v>
      </c>
      <c r="E2859" t="s">
        <v>4642</v>
      </c>
      <c r="F2859" t="str">
        <f>IF(ISERROR(VLOOKUP(Transaktionen[[#This Row],[Transaktionen]],BTT[Verwendete Transaktion (Pflichtauswahl)],1,FALSE)),"nein","ja")</f>
        <v>nein</v>
      </c>
      <c r="G2859" t="s">
        <v>9204</v>
      </c>
    </row>
    <row r="2860" spans="1:7" hidden="1">
      <c r="A2860" t="s">
        <v>9205</v>
      </c>
      <c r="B2860" t="s">
        <v>9206</v>
      </c>
      <c r="C2860" t="s">
        <v>737</v>
      </c>
      <c r="D2860" s="12">
        <v>19895</v>
      </c>
      <c r="E2860" t="s">
        <v>4642</v>
      </c>
      <c r="F2860" t="str">
        <f>IF(ISERROR(VLOOKUP(Transaktionen[[#This Row],[Transaktionen]],BTT[Verwendete Transaktion (Pflichtauswahl)],1,FALSE)),"nein","ja")</f>
        <v>nein</v>
      </c>
    </row>
    <row r="2861" spans="1:7" hidden="1">
      <c r="A2861" t="s">
        <v>9207</v>
      </c>
      <c r="B2861" t="s">
        <v>9208</v>
      </c>
      <c r="C2861" t="s">
        <v>737</v>
      </c>
      <c r="D2861" s="12">
        <v>250</v>
      </c>
      <c r="E2861" t="s">
        <v>4642</v>
      </c>
      <c r="F2861" t="str">
        <f>IF(ISERROR(VLOOKUP(Transaktionen[[#This Row],[Transaktionen]],BTT[Verwendete Transaktion (Pflichtauswahl)],1,FALSE)),"nein","ja")</f>
        <v>nein</v>
      </c>
    </row>
    <row r="2862" spans="1:7" hidden="1">
      <c r="A2862" t="s">
        <v>9209</v>
      </c>
      <c r="B2862" t="s">
        <v>9210</v>
      </c>
      <c r="C2862" t="s">
        <v>737</v>
      </c>
      <c r="D2862" s="12" t="s">
        <v>792</v>
      </c>
      <c r="E2862" t="s">
        <v>792</v>
      </c>
      <c r="F2862" t="str">
        <f>IF(ISERROR(VLOOKUP(Transaktionen[[#This Row],[Transaktionen]],BTT[Verwendete Transaktion (Pflichtauswahl)],1,FALSE)),"nein","ja")</f>
        <v>nein</v>
      </c>
      <c r="G2862" t="s">
        <v>4654</v>
      </c>
    </row>
    <row r="2863" spans="1:7" hidden="1">
      <c r="A2863" t="s">
        <v>9211</v>
      </c>
      <c r="B2863" t="s">
        <v>9212</v>
      </c>
      <c r="C2863" t="s">
        <v>737</v>
      </c>
      <c r="D2863" s="12">
        <v>672</v>
      </c>
      <c r="E2863" t="s">
        <v>4642</v>
      </c>
      <c r="F2863" t="str">
        <f>IF(ISERROR(VLOOKUP(Transaktionen[[#This Row],[Transaktionen]],BTT[Verwendete Transaktion (Pflichtauswahl)],1,FALSE)),"nein","ja")</f>
        <v>nein</v>
      </c>
    </row>
    <row r="2864" spans="1:7" hidden="1">
      <c r="A2864" t="s">
        <v>9213</v>
      </c>
      <c r="B2864" t="s">
        <v>9214</v>
      </c>
      <c r="C2864" t="s">
        <v>737</v>
      </c>
      <c r="D2864" s="12">
        <v>38</v>
      </c>
      <c r="E2864" t="s">
        <v>4642</v>
      </c>
      <c r="F2864" t="str">
        <f>IF(ISERROR(VLOOKUP(Transaktionen[[#This Row],[Transaktionen]],BTT[Verwendete Transaktion (Pflichtauswahl)],1,FALSE)),"nein","ja")</f>
        <v>nein</v>
      </c>
    </row>
    <row r="2865" spans="1:7" hidden="1">
      <c r="A2865" t="s">
        <v>9215</v>
      </c>
      <c r="B2865" t="s">
        <v>9216</v>
      </c>
      <c r="C2865" t="s">
        <v>737</v>
      </c>
      <c r="D2865" s="12">
        <v>434</v>
      </c>
      <c r="E2865" t="s">
        <v>4642</v>
      </c>
      <c r="F2865" t="str">
        <f>IF(ISERROR(VLOOKUP(Transaktionen[[#This Row],[Transaktionen]],BTT[Verwendete Transaktion (Pflichtauswahl)],1,FALSE)),"nein","ja")</f>
        <v>nein</v>
      </c>
    </row>
    <row r="2866" spans="1:7" hidden="1">
      <c r="A2866" t="s">
        <v>9217</v>
      </c>
      <c r="B2866" t="s">
        <v>9218</v>
      </c>
      <c r="C2866" t="s">
        <v>737</v>
      </c>
      <c r="D2866" s="12">
        <v>27139</v>
      </c>
      <c r="E2866" t="s">
        <v>4642</v>
      </c>
      <c r="F2866" t="str">
        <f>IF(ISERROR(VLOOKUP(Transaktionen[[#This Row],[Transaktionen]],BTT[Verwendete Transaktion (Pflichtauswahl)],1,FALSE)),"nein","ja")</f>
        <v>nein</v>
      </c>
    </row>
    <row r="2867" spans="1:7" hidden="1">
      <c r="A2867" t="s">
        <v>9219</v>
      </c>
      <c r="B2867" t="s">
        <v>9220</v>
      </c>
      <c r="C2867" t="s">
        <v>737</v>
      </c>
      <c r="D2867" s="12">
        <v>7830</v>
      </c>
      <c r="E2867" t="s">
        <v>4642</v>
      </c>
      <c r="F2867" t="str">
        <f>IF(ISERROR(VLOOKUP(Transaktionen[[#This Row],[Transaktionen]],BTT[Verwendete Transaktion (Pflichtauswahl)],1,FALSE)),"nein","ja")</f>
        <v>nein</v>
      </c>
    </row>
    <row r="2868" spans="1:7" hidden="1">
      <c r="A2868" t="s">
        <v>9221</v>
      </c>
      <c r="B2868" t="s">
        <v>9222</v>
      </c>
      <c r="C2868" t="s">
        <v>737</v>
      </c>
      <c r="D2868" s="12">
        <v>3398</v>
      </c>
      <c r="E2868" t="s">
        <v>4642</v>
      </c>
      <c r="F2868" t="str">
        <f>IF(ISERROR(VLOOKUP(Transaktionen[[#This Row],[Transaktionen]],BTT[Verwendete Transaktion (Pflichtauswahl)],1,FALSE)),"nein","ja")</f>
        <v>nein</v>
      </c>
    </row>
    <row r="2869" spans="1:7" hidden="1">
      <c r="A2869" t="s">
        <v>9223</v>
      </c>
      <c r="B2869" t="s">
        <v>9224</v>
      </c>
      <c r="C2869" t="s">
        <v>9197</v>
      </c>
      <c r="D2869" s="12" t="s">
        <v>792</v>
      </c>
      <c r="E2869" t="s">
        <v>792</v>
      </c>
      <c r="F2869" t="str">
        <f>IF(ISERROR(VLOOKUP(Transaktionen[[#This Row],[Transaktionen]],BTT[Verwendete Transaktion (Pflichtauswahl)],1,FALSE)),"nein","ja")</f>
        <v>nein</v>
      </c>
      <c r="G2869" t="s">
        <v>4654</v>
      </c>
    </row>
    <row r="2870" spans="1:7" hidden="1">
      <c r="A2870" t="s">
        <v>9225</v>
      </c>
      <c r="B2870" t="s">
        <v>9226</v>
      </c>
      <c r="C2870" t="s">
        <v>9227</v>
      </c>
      <c r="D2870" s="12">
        <v>4</v>
      </c>
      <c r="E2870" t="s">
        <v>4642</v>
      </c>
      <c r="F2870" t="str">
        <f>IF(ISERROR(VLOOKUP(Transaktionen[[#This Row],[Transaktionen]],BTT[Verwendete Transaktion (Pflichtauswahl)],1,FALSE)),"nein","ja")</f>
        <v>nein</v>
      </c>
    </row>
    <row r="2871" spans="1:7" hidden="1">
      <c r="A2871" t="s">
        <v>9228</v>
      </c>
      <c r="B2871" t="s">
        <v>9229</v>
      </c>
      <c r="C2871" t="s">
        <v>737</v>
      </c>
      <c r="D2871" s="12">
        <v>86111</v>
      </c>
      <c r="E2871" t="s">
        <v>4642</v>
      </c>
      <c r="F2871" t="str">
        <f>IF(ISERROR(VLOOKUP(Transaktionen[[#This Row],[Transaktionen]],BTT[Verwendete Transaktion (Pflichtauswahl)],1,FALSE)),"nein","ja")</f>
        <v>nein</v>
      </c>
    </row>
    <row r="2872" spans="1:7" hidden="1">
      <c r="A2872" t="s">
        <v>9230</v>
      </c>
      <c r="B2872" t="s">
        <v>9231</v>
      </c>
      <c r="C2872" t="s">
        <v>737</v>
      </c>
      <c r="D2872" s="12">
        <v>808</v>
      </c>
      <c r="E2872" t="s">
        <v>4642</v>
      </c>
      <c r="F2872" t="str">
        <f>IF(ISERROR(VLOOKUP(Transaktionen[[#This Row],[Transaktionen]],BTT[Verwendete Transaktion (Pflichtauswahl)],1,FALSE)),"nein","ja")</f>
        <v>nein</v>
      </c>
    </row>
    <row r="2873" spans="1:7" hidden="1">
      <c r="A2873" t="s">
        <v>9232</v>
      </c>
      <c r="B2873" t="s">
        <v>9233</v>
      </c>
      <c r="C2873" t="s">
        <v>737</v>
      </c>
      <c r="D2873" s="12">
        <v>78807</v>
      </c>
      <c r="E2873" t="s">
        <v>4642</v>
      </c>
      <c r="F2873" t="str">
        <f>IF(ISERROR(VLOOKUP(Transaktionen[[#This Row],[Transaktionen]],BTT[Verwendete Transaktion (Pflichtauswahl)],1,FALSE)),"nein","ja")</f>
        <v>nein</v>
      </c>
    </row>
    <row r="2874" spans="1:7" hidden="1">
      <c r="A2874" t="s">
        <v>9234</v>
      </c>
      <c r="B2874" t="s">
        <v>9235</v>
      </c>
      <c r="C2874" t="s">
        <v>737</v>
      </c>
      <c r="D2874" s="12">
        <v>320</v>
      </c>
      <c r="E2874" t="s">
        <v>4642</v>
      </c>
      <c r="F2874" t="str">
        <f>IF(ISERROR(VLOOKUP(Transaktionen[[#This Row],[Transaktionen]],BTT[Verwendete Transaktion (Pflichtauswahl)],1,FALSE)),"nein","ja")</f>
        <v>nein</v>
      </c>
    </row>
    <row r="2875" spans="1:7" hidden="1">
      <c r="A2875" t="s">
        <v>9236</v>
      </c>
      <c r="B2875" t="s">
        <v>9237</v>
      </c>
      <c r="C2875" t="s">
        <v>6516</v>
      </c>
      <c r="D2875" s="12">
        <v>22</v>
      </c>
      <c r="E2875" t="s">
        <v>4642</v>
      </c>
      <c r="F2875" t="str">
        <f>IF(ISERROR(VLOOKUP(Transaktionen[[#This Row],[Transaktionen]],BTT[Verwendete Transaktion (Pflichtauswahl)],1,FALSE)),"nein","ja")</f>
        <v>nein</v>
      </c>
    </row>
    <row r="2876" spans="1:7" hidden="1">
      <c r="A2876" t="s">
        <v>9238</v>
      </c>
      <c r="B2876" t="s">
        <v>9239</v>
      </c>
      <c r="C2876" t="s">
        <v>6516</v>
      </c>
      <c r="D2876" s="12">
        <v>3271</v>
      </c>
      <c r="E2876" t="s">
        <v>4642</v>
      </c>
      <c r="F2876" t="str">
        <f>IF(ISERROR(VLOOKUP(Transaktionen[[#This Row],[Transaktionen]],BTT[Verwendete Transaktion (Pflichtauswahl)],1,FALSE)),"nein","ja")</f>
        <v>nein</v>
      </c>
    </row>
    <row r="2877" spans="1:7" hidden="1">
      <c r="A2877" t="s">
        <v>9240</v>
      </c>
      <c r="B2877" t="s">
        <v>9241</v>
      </c>
      <c r="C2877" t="s">
        <v>6516</v>
      </c>
      <c r="D2877" s="12">
        <v>2</v>
      </c>
      <c r="E2877" t="s">
        <v>792</v>
      </c>
      <c r="F2877" t="str">
        <f>IF(ISERROR(VLOOKUP(Transaktionen[[#This Row],[Transaktionen]],BTT[Verwendete Transaktion (Pflichtauswahl)],1,FALSE)),"nein","ja")</f>
        <v>nein</v>
      </c>
      <c r="G2877" t="s">
        <v>7795</v>
      </c>
    </row>
    <row r="2878" spans="1:7" hidden="1">
      <c r="A2878" t="s">
        <v>9242</v>
      </c>
      <c r="B2878" t="s">
        <v>9243</v>
      </c>
      <c r="C2878" t="s">
        <v>6516</v>
      </c>
      <c r="D2878" s="12">
        <v>81112</v>
      </c>
      <c r="E2878" t="s">
        <v>4642</v>
      </c>
      <c r="F2878" t="str">
        <f>IF(ISERROR(VLOOKUP(Transaktionen[[#This Row],[Transaktionen]],BTT[Verwendete Transaktion (Pflichtauswahl)],1,FALSE)),"nein","ja")</f>
        <v>nein</v>
      </c>
    </row>
    <row r="2879" spans="1:7" hidden="1">
      <c r="A2879" t="s">
        <v>9244</v>
      </c>
      <c r="B2879" t="s">
        <v>9245</v>
      </c>
      <c r="C2879" t="s">
        <v>6516</v>
      </c>
      <c r="D2879" s="12">
        <v>992</v>
      </c>
      <c r="E2879" t="s">
        <v>4642</v>
      </c>
      <c r="F2879" t="str">
        <f>IF(ISERROR(VLOOKUP(Transaktionen[[#This Row],[Transaktionen]],BTT[Verwendete Transaktion (Pflichtauswahl)],1,FALSE)),"nein","ja")</f>
        <v>nein</v>
      </c>
    </row>
    <row r="2880" spans="1:7" hidden="1">
      <c r="A2880" t="s">
        <v>9246</v>
      </c>
      <c r="B2880" t="s">
        <v>9247</v>
      </c>
      <c r="C2880" t="s">
        <v>6516</v>
      </c>
      <c r="D2880" s="12">
        <v>1396</v>
      </c>
      <c r="E2880" t="s">
        <v>4642</v>
      </c>
      <c r="F2880" t="str">
        <f>IF(ISERROR(VLOOKUP(Transaktionen[[#This Row],[Transaktionen]],BTT[Verwendete Transaktion (Pflichtauswahl)],1,FALSE)),"nein","ja")</f>
        <v>nein</v>
      </c>
    </row>
    <row r="2881" spans="1:7" hidden="1">
      <c r="A2881" t="s">
        <v>9248</v>
      </c>
      <c r="B2881" t="s">
        <v>9249</v>
      </c>
      <c r="C2881" t="s">
        <v>6516</v>
      </c>
      <c r="D2881" s="12" t="s">
        <v>792</v>
      </c>
      <c r="E2881" t="s">
        <v>792</v>
      </c>
      <c r="F2881" t="str">
        <f>IF(ISERROR(VLOOKUP(Transaktionen[[#This Row],[Transaktionen]],BTT[Verwendete Transaktion (Pflichtauswahl)],1,FALSE)),"nein","ja")</f>
        <v>nein</v>
      </c>
      <c r="G2881" t="s">
        <v>7795</v>
      </c>
    </row>
    <row r="2882" spans="1:7" hidden="1">
      <c r="A2882" t="s">
        <v>9250</v>
      </c>
      <c r="B2882" t="s">
        <v>9251</v>
      </c>
      <c r="C2882" t="s">
        <v>6516</v>
      </c>
      <c r="D2882" s="12">
        <v>94</v>
      </c>
      <c r="E2882" t="s">
        <v>4642</v>
      </c>
      <c r="F2882" t="str">
        <f>IF(ISERROR(VLOOKUP(Transaktionen[[#This Row],[Transaktionen]],BTT[Verwendete Transaktion (Pflichtauswahl)],1,FALSE)),"nein","ja")</f>
        <v>nein</v>
      </c>
    </row>
    <row r="2883" spans="1:7" hidden="1">
      <c r="A2883" t="s">
        <v>9252</v>
      </c>
      <c r="B2883" t="s">
        <v>9253</v>
      </c>
      <c r="C2883" t="s">
        <v>6516</v>
      </c>
      <c r="D2883" s="12">
        <v>204</v>
      </c>
      <c r="E2883" t="s">
        <v>792</v>
      </c>
      <c r="F2883" t="str">
        <f>IF(ISERROR(VLOOKUP(Transaktionen[[#This Row],[Transaktionen]],BTT[Verwendete Transaktion (Pflichtauswahl)],1,FALSE)),"nein","ja")</f>
        <v>nein</v>
      </c>
    </row>
    <row r="2884" spans="1:7" hidden="1">
      <c r="A2884" t="s">
        <v>9254</v>
      </c>
      <c r="B2884" t="s">
        <v>9255</v>
      </c>
      <c r="C2884" t="s">
        <v>6516</v>
      </c>
      <c r="D2884" s="12" t="s">
        <v>792</v>
      </c>
      <c r="E2884" t="s">
        <v>792</v>
      </c>
      <c r="F2884" t="str">
        <f>IF(ISERROR(VLOOKUP(Transaktionen[[#This Row],[Transaktionen]],BTT[Verwendete Transaktion (Pflichtauswahl)],1,FALSE)),"nein","ja")</f>
        <v>nein</v>
      </c>
      <c r="G2884" t="s">
        <v>7795</v>
      </c>
    </row>
    <row r="2885" spans="1:7" hidden="1">
      <c r="A2885" t="s">
        <v>9256</v>
      </c>
      <c r="B2885" t="s">
        <v>9257</v>
      </c>
      <c r="C2885" t="s">
        <v>6516</v>
      </c>
      <c r="D2885" s="12" t="s">
        <v>792</v>
      </c>
      <c r="E2885" t="s">
        <v>792</v>
      </c>
      <c r="F2885" t="str">
        <f>IF(ISERROR(VLOOKUP(Transaktionen[[#This Row],[Transaktionen]],BTT[Verwendete Transaktion (Pflichtauswahl)],1,FALSE)),"nein","ja")</f>
        <v>nein</v>
      </c>
      <c r="G2885" t="s">
        <v>7795</v>
      </c>
    </row>
    <row r="2886" spans="1:7" hidden="1">
      <c r="A2886" t="s">
        <v>9258</v>
      </c>
      <c r="B2886" t="s">
        <v>9259</v>
      </c>
      <c r="C2886" t="s">
        <v>6516</v>
      </c>
      <c r="D2886" s="12" t="s">
        <v>792</v>
      </c>
      <c r="E2886" t="s">
        <v>792</v>
      </c>
      <c r="F2886" t="str">
        <f>IF(ISERROR(VLOOKUP(Transaktionen[[#This Row],[Transaktionen]],BTT[Verwendete Transaktion (Pflichtauswahl)],1,FALSE)),"nein","ja")</f>
        <v>nein</v>
      </c>
    </row>
    <row r="2887" spans="1:7" hidden="1">
      <c r="A2887" t="s">
        <v>9260</v>
      </c>
      <c r="C2887" t="s">
        <v>1380</v>
      </c>
      <c r="D2887" s="12" t="s">
        <v>792</v>
      </c>
      <c r="E2887" t="s">
        <v>792</v>
      </c>
      <c r="F2887" t="str">
        <f>IF(ISERROR(VLOOKUP(Transaktionen[[#This Row],[Transaktionen]],BTT[Verwendete Transaktion (Pflichtauswahl)],1,FALSE)),"nein","ja")</f>
        <v>nein</v>
      </c>
    </row>
    <row r="2888" spans="1:7" hidden="1">
      <c r="A2888" t="s">
        <v>9261</v>
      </c>
      <c r="B2888" t="s">
        <v>9262</v>
      </c>
      <c r="C2888" t="s">
        <v>6516</v>
      </c>
      <c r="D2888" s="12">
        <v>150</v>
      </c>
      <c r="E2888" t="s">
        <v>4642</v>
      </c>
      <c r="F2888" t="str">
        <f>IF(ISERROR(VLOOKUP(Transaktionen[[#This Row],[Transaktionen]],BTT[Verwendete Transaktion (Pflichtauswahl)],1,FALSE)),"nein","ja")</f>
        <v>nein</v>
      </c>
    </row>
    <row r="2889" spans="1:7" hidden="1">
      <c r="A2889" t="s">
        <v>9263</v>
      </c>
      <c r="B2889" t="s">
        <v>9264</v>
      </c>
      <c r="C2889" t="s">
        <v>6516</v>
      </c>
      <c r="D2889" s="12">
        <v>2</v>
      </c>
      <c r="E2889" t="s">
        <v>4642</v>
      </c>
      <c r="F2889" t="str">
        <f>IF(ISERROR(VLOOKUP(Transaktionen[[#This Row],[Transaktionen]],BTT[Verwendete Transaktion (Pflichtauswahl)],1,FALSE)),"nein","ja")</f>
        <v>nein</v>
      </c>
    </row>
    <row r="2890" spans="1:7" hidden="1">
      <c r="A2890" t="s">
        <v>9265</v>
      </c>
      <c r="B2890" t="s">
        <v>9266</v>
      </c>
      <c r="C2890" t="s">
        <v>6516</v>
      </c>
      <c r="D2890" s="12">
        <v>90337</v>
      </c>
      <c r="E2890" t="s">
        <v>4642</v>
      </c>
      <c r="F2890" t="str">
        <f>IF(ISERROR(VLOOKUP(Transaktionen[[#This Row],[Transaktionen]],BTT[Verwendete Transaktion (Pflichtauswahl)],1,FALSE)),"nein","ja")</f>
        <v>nein</v>
      </c>
    </row>
    <row r="2891" spans="1:7" hidden="1">
      <c r="A2891" t="s">
        <v>9267</v>
      </c>
      <c r="B2891" t="s">
        <v>9268</v>
      </c>
      <c r="C2891" t="s">
        <v>6516</v>
      </c>
      <c r="D2891" s="12" t="s">
        <v>792</v>
      </c>
      <c r="E2891" t="s">
        <v>792</v>
      </c>
      <c r="F2891" t="str">
        <f>IF(ISERROR(VLOOKUP(Transaktionen[[#This Row],[Transaktionen]],BTT[Verwendete Transaktion (Pflichtauswahl)],1,FALSE)),"nein","ja")</f>
        <v>nein</v>
      </c>
      <c r="G2891" t="s">
        <v>7795</v>
      </c>
    </row>
    <row r="2892" spans="1:7" hidden="1">
      <c r="A2892" t="s">
        <v>9269</v>
      </c>
      <c r="B2892" t="s">
        <v>9270</v>
      </c>
      <c r="C2892" t="s">
        <v>6516</v>
      </c>
      <c r="D2892" s="12">
        <v>5539</v>
      </c>
      <c r="E2892" t="s">
        <v>4642</v>
      </c>
      <c r="F2892" t="str">
        <f>IF(ISERROR(VLOOKUP(Transaktionen[[#This Row],[Transaktionen]],BTT[Verwendete Transaktion (Pflichtauswahl)],1,FALSE)),"nein","ja")</f>
        <v>nein</v>
      </c>
    </row>
    <row r="2893" spans="1:7" hidden="1">
      <c r="A2893" t="s">
        <v>9271</v>
      </c>
      <c r="B2893" t="s">
        <v>9272</v>
      </c>
      <c r="C2893" t="s">
        <v>6516</v>
      </c>
      <c r="D2893" s="12">
        <v>11138</v>
      </c>
      <c r="E2893" t="s">
        <v>4642</v>
      </c>
      <c r="F2893" t="str">
        <f>IF(ISERROR(VLOOKUP(Transaktionen[[#This Row],[Transaktionen]],BTT[Verwendete Transaktion (Pflichtauswahl)],1,FALSE)),"nein","ja")</f>
        <v>nein</v>
      </c>
    </row>
    <row r="2894" spans="1:7" hidden="1">
      <c r="A2894" t="s">
        <v>9273</v>
      </c>
      <c r="B2894" t="s">
        <v>9274</v>
      </c>
      <c r="C2894" t="s">
        <v>6516</v>
      </c>
      <c r="D2894" s="12">
        <v>6883</v>
      </c>
      <c r="E2894" t="s">
        <v>4642</v>
      </c>
      <c r="F2894" t="str">
        <f>IF(ISERROR(VLOOKUP(Transaktionen[[#This Row],[Transaktionen]],BTT[Verwendete Transaktion (Pflichtauswahl)],1,FALSE)),"nein","ja")</f>
        <v>nein</v>
      </c>
    </row>
    <row r="2895" spans="1:7" hidden="1">
      <c r="A2895" t="s">
        <v>9275</v>
      </c>
      <c r="B2895" t="s">
        <v>9276</v>
      </c>
      <c r="C2895" t="s">
        <v>6516</v>
      </c>
      <c r="D2895" s="12">
        <v>2216</v>
      </c>
      <c r="E2895" t="s">
        <v>4642</v>
      </c>
      <c r="F2895" t="str">
        <f>IF(ISERROR(VLOOKUP(Transaktionen[[#This Row],[Transaktionen]],BTT[Verwendete Transaktion (Pflichtauswahl)],1,FALSE)),"nein","ja")</f>
        <v>nein</v>
      </c>
    </row>
    <row r="2896" spans="1:7" hidden="1">
      <c r="A2896" t="s">
        <v>9277</v>
      </c>
      <c r="B2896" t="s">
        <v>9278</v>
      </c>
      <c r="C2896" t="s">
        <v>6516</v>
      </c>
      <c r="D2896" s="12" t="s">
        <v>792</v>
      </c>
      <c r="E2896" t="s">
        <v>792</v>
      </c>
      <c r="F2896" t="str">
        <f>IF(ISERROR(VLOOKUP(Transaktionen[[#This Row],[Transaktionen]],BTT[Verwendete Transaktion (Pflichtauswahl)],1,FALSE)),"nein","ja")</f>
        <v>nein</v>
      </c>
      <c r="G2896" t="s">
        <v>7795</v>
      </c>
    </row>
    <row r="2897" spans="1:7" hidden="1">
      <c r="A2897" t="s">
        <v>9279</v>
      </c>
      <c r="B2897" t="s">
        <v>9280</v>
      </c>
      <c r="C2897" t="s">
        <v>6516</v>
      </c>
      <c r="D2897" s="12">
        <v>6</v>
      </c>
      <c r="E2897" t="s">
        <v>4642</v>
      </c>
      <c r="F2897" t="str">
        <f>IF(ISERROR(VLOOKUP(Transaktionen[[#This Row],[Transaktionen]],BTT[Verwendete Transaktion (Pflichtauswahl)],1,FALSE)),"nein","ja")</f>
        <v>nein</v>
      </c>
    </row>
    <row r="2898" spans="1:7" hidden="1">
      <c r="A2898" t="s">
        <v>9281</v>
      </c>
      <c r="B2898" t="s">
        <v>9282</v>
      </c>
      <c r="C2898" t="s">
        <v>6516</v>
      </c>
      <c r="D2898" s="12" t="s">
        <v>792</v>
      </c>
      <c r="E2898" t="s">
        <v>792</v>
      </c>
      <c r="F2898" t="str">
        <f>IF(ISERROR(VLOOKUP(Transaktionen[[#This Row],[Transaktionen]],BTT[Verwendete Transaktion (Pflichtauswahl)],1,FALSE)),"nein","ja")</f>
        <v>nein</v>
      </c>
      <c r="G2898" t="s">
        <v>7795</v>
      </c>
    </row>
    <row r="2899" spans="1:7" hidden="1">
      <c r="A2899" t="s">
        <v>9283</v>
      </c>
      <c r="B2899" t="s">
        <v>9284</v>
      </c>
      <c r="C2899" t="s">
        <v>6516</v>
      </c>
      <c r="D2899" s="12" t="s">
        <v>792</v>
      </c>
      <c r="E2899" t="s">
        <v>792</v>
      </c>
      <c r="F2899" t="str">
        <f>IF(ISERROR(VLOOKUP(Transaktionen[[#This Row],[Transaktionen]],BTT[Verwendete Transaktion (Pflichtauswahl)],1,FALSE)),"nein","ja")</f>
        <v>nein</v>
      </c>
    </row>
    <row r="2900" spans="1:7" hidden="1">
      <c r="A2900" t="s">
        <v>9285</v>
      </c>
      <c r="B2900" t="s">
        <v>9286</v>
      </c>
      <c r="C2900" t="s">
        <v>6516</v>
      </c>
      <c r="D2900" s="12">
        <v>1136</v>
      </c>
      <c r="E2900" t="s">
        <v>4642</v>
      </c>
      <c r="F2900" t="str">
        <f>IF(ISERROR(VLOOKUP(Transaktionen[[#This Row],[Transaktionen]],BTT[Verwendete Transaktion (Pflichtauswahl)],1,FALSE)),"nein","ja")</f>
        <v>nein</v>
      </c>
    </row>
    <row r="2901" spans="1:7" hidden="1">
      <c r="A2901" t="s">
        <v>9287</v>
      </c>
      <c r="B2901" t="s">
        <v>9288</v>
      </c>
      <c r="C2901" t="s">
        <v>6516</v>
      </c>
      <c r="D2901" s="12">
        <v>282</v>
      </c>
      <c r="E2901" t="s">
        <v>4642</v>
      </c>
      <c r="F2901" t="str">
        <f>IF(ISERROR(VLOOKUP(Transaktionen[[#This Row],[Transaktionen]],BTT[Verwendete Transaktion (Pflichtauswahl)],1,FALSE)),"nein","ja")</f>
        <v>nein</v>
      </c>
    </row>
    <row r="2902" spans="1:7" hidden="1">
      <c r="A2902" t="s">
        <v>9289</v>
      </c>
      <c r="B2902" t="s">
        <v>9290</v>
      </c>
      <c r="C2902" t="s">
        <v>6516</v>
      </c>
      <c r="D2902" s="12">
        <v>121</v>
      </c>
      <c r="E2902" t="s">
        <v>4642</v>
      </c>
      <c r="F2902" t="str">
        <f>IF(ISERROR(VLOOKUP(Transaktionen[[#This Row],[Transaktionen]],BTT[Verwendete Transaktion (Pflichtauswahl)],1,FALSE)),"nein","ja")</f>
        <v>nein</v>
      </c>
    </row>
    <row r="2903" spans="1:7" hidden="1">
      <c r="A2903" t="s">
        <v>9291</v>
      </c>
      <c r="B2903" t="s">
        <v>9292</v>
      </c>
      <c r="C2903" t="s">
        <v>6516</v>
      </c>
      <c r="D2903" s="12" t="s">
        <v>792</v>
      </c>
      <c r="E2903" t="s">
        <v>792</v>
      </c>
      <c r="F2903" t="str">
        <f>IF(ISERROR(VLOOKUP(Transaktionen[[#This Row],[Transaktionen]],BTT[Verwendete Transaktion (Pflichtauswahl)],1,FALSE)),"nein","ja")</f>
        <v>nein</v>
      </c>
      <c r="G2903" t="s">
        <v>7795</v>
      </c>
    </row>
    <row r="2904" spans="1:7" hidden="1">
      <c r="A2904" t="s">
        <v>9293</v>
      </c>
      <c r="B2904" t="s">
        <v>9294</v>
      </c>
      <c r="C2904" t="s">
        <v>6516</v>
      </c>
      <c r="D2904" s="12" t="s">
        <v>792</v>
      </c>
      <c r="E2904" t="s">
        <v>792</v>
      </c>
      <c r="F2904" t="str">
        <f>IF(ISERROR(VLOOKUP(Transaktionen[[#This Row],[Transaktionen]],BTT[Verwendete Transaktion (Pflichtauswahl)],1,FALSE)),"nein","ja")</f>
        <v>nein</v>
      </c>
      <c r="G2904" t="s">
        <v>7795</v>
      </c>
    </row>
    <row r="2905" spans="1:7" hidden="1">
      <c r="A2905" t="s">
        <v>9295</v>
      </c>
      <c r="B2905" t="s">
        <v>9296</v>
      </c>
      <c r="C2905" t="s">
        <v>6516</v>
      </c>
      <c r="D2905" s="12">
        <v>4</v>
      </c>
      <c r="E2905" t="s">
        <v>4642</v>
      </c>
      <c r="F2905" t="str">
        <f>IF(ISERROR(VLOOKUP(Transaktionen[[#This Row],[Transaktionen]],BTT[Verwendete Transaktion (Pflichtauswahl)],1,FALSE)),"nein","ja")</f>
        <v>nein</v>
      </c>
    </row>
    <row r="2906" spans="1:7" hidden="1">
      <c r="A2906" t="s">
        <v>9297</v>
      </c>
      <c r="B2906" t="s">
        <v>9298</v>
      </c>
      <c r="C2906" t="s">
        <v>6516</v>
      </c>
      <c r="D2906" s="12">
        <v>14</v>
      </c>
      <c r="E2906" t="s">
        <v>4642</v>
      </c>
      <c r="F2906" t="str">
        <f>IF(ISERROR(VLOOKUP(Transaktionen[[#This Row],[Transaktionen]],BTT[Verwendete Transaktion (Pflichtauswahl)],1,FALSE)),"nein","ja")</f>
        <v>nein</v>
      </c>
    </row>
    <row r="2907" spans="1:7" hidden="1">
      <c r="A2907" t="s">
        <v>9299</v>
      </c>
      <c r="B2907" t="s">
        <v>9300</v>
      </c>
      <c r="C2907" t="s">
        <v>6516</v>
      </c>
      <c r="D2907" s="12">
        <v>12</v>
      </c>
      <c r="E2907" t="s">
        <v>4642</v>
      </c>
      <c r="F2907" t="str">
        <f>IF(ISERROR(VLOOKUP(Transaktionen[[#This Row],[Transaktionen]],BTT[Verwendete Transaktion (Pflichtauswahl)],1,FALSE)),"nein","ja")</f>
        <v>nein</v>
      </c>
    </row>
    <row r="2908" spans="1:7" hidden="1">
      <c r="A2908" t="s">
        <v>9301</v>
      </c>
      <c r="B2908" t="s">
        <v>9302</v>
      </c>
      <c r="C2908" t="s">
        <v>6516</v>
      </c>
      <c r="D2908" s="12" t="s">
        <v>792</v>
      </c>
      <c r="E2908" t="s">
        <v>792</v>
      </c>
      <c r="F2908" t="str">
        <f>IF(ISERROR(VLOOKUP(Transaktionen[[#This Row],[Transaktionen]],BTT[Verwendete Transaktion (Pflichtauswahl)],1,FALSE)),"nein","ja")</f>
        <v>nein</v>
      </c>
      <c r="G2908" t="s">
        <v>7795</v>
      </c>
    </row>
    <row r="2909" spans="1:7" hidden="1">
      <c r="A2909" t="s">
        <v>9303</v>
      </c>
      <c r="B2909" t="s">
        <v>9304</v>
      </c>
      <c r="C2909" t="s">
        <v>6516</v>
      </c>
      <c r="D2909" s="12">
        <v>202</v>
      </c>
      <c r="E2909" t="s">
        <v>792</v>
      </c>
      <c r="F2909" t="str">
        <f>IF(ISERROR(VLOOKUP(Transaktionen[[#This Row],[Transaktionen]],BTT[Verwendete Transaktion (Pflichtauswahl)],1,FALSE)),"nein","ja")</f>
        <v>nein</v>
      </c>
    </row>
    <row r="2910" spans="1:7" hidden="1">
      <c r="A2910" t="s">
        <v>9305</v>
      </c>
      <c r="B2910" t="s">
        <v>9306</v>
      </c>
      <c r="C2910" t="s">
        <v>6516</v>
      </c>
      <c r="D2910" s="12">
        <v>911</v>
      </c>
      <c r="E2910" t="s">
        <v>4642</v>
      </c>
      <c r="F2910" t="str">
        <f>IF(ISERROR(VLOOKUP(Transaktionen[[#This Row],[Transaktionen]],BTT[Verwendete Transaktion (Pflichtauswahl)],1,FALSE)),"nein","ja")</f>
        <v>nein</v>
      </c>
    </row>
    <row r="2911" spans="1:7" hidden="1">
      <c r="A2911" t="s">
        <v>9307</v>
      </c>
      <c r="B2911" t="s">
        <v>9308</v>
      </c>
      <c r="C2911" t="s">
        <v>6516</v>
      </c>
      <c r="D2911" s="12">
        <v>373</v>
      </c>
      <c r="E2911" t="s">
        <v>4642</v>
      </c>
      <c r="F2911" t="str">
        <f>IF(ISERROR(VLOOKUP(Transaktionen[[#This Row],[Transaktionen]],BTT[Verwendete Transaktion (Pflichtauswahl)],1,FALSE)),"nein","ja")</f>
        <v>nein</v>
      </c>
    </row>
    <row r="2912" spans="1:7" hidden="1">
      <c r="A2912" t="s">
        <v>9309</v>
      </c>
      <c r="B2912" t="s">
        <v>9310</v>
      </c>
      <c r="C2912" t="s">
        <v>6516</v>
      </c>
      <c r="D2912" s="12">
        <v>46</v>
      </c>
      <c r="E2912" t="s">
        <v>4642</v>
      </c>
      <c r="F2912" t="str">
        <f>IF(ISERROR(VLOOKUP(Transaktionen[[#This Row],[Transaktionen]],BTT[Verwendete Transaktion (Pflichtauswahl)],1,FALSE)),"nein","ja")</f>
        <v>nein</v>
      </c>
    </row>
    <row r="2913" spans="1:7" hidden="1">
      <c r="A2913" t="s">
        <v>9311</v>
      </c>
      <c r="B2913" t="s">
        <v>9312</v>
      </c>
      <c r="C2913" t="s">
        <v>6516</v>
      </c>
      <c r="D2913" s="12">
        <v>14</v>
      </c>
      <c r="E2913" t="s">
        <v>792</v>
      </c>
      <c r="F2913" t="str">
        <f>IF(ISERROR(VLOOKUP(Transaktionen[[#This Row],[Transaktionen]],BTT[Verwendete Transaktion (Pflichtauswahl)],1,FALSE)),"nein","ja")</f>
        <v>nein</v>
      </c>
    </row>
    <row r="2914" spans="1:7" hidden="1">
      <c r="A2914" t="s">
        <v>9313</v>
      </c>
      <c r="B2914" t="s">
        <v>9314</v>
      </c>
      <c r="C2914" t="s">
        <v>6516</v>
      </c>
      <c r="D2914" s="12">
        <v>1321</v>
      </c>
      <c r="E2914" t="s">
        <v>4642</v>
      </c>
      <c r="F2914" t="str">
        <f>IF(ISERROR(VLOOKUP(Transaktionen[[#This Row],[Transaktionen]],BTT[Verwendete Transaktion (Pflichtauswahl)],1,FALSE)),"nein","ja")</f>
        <v>nein</v>
      </c>
    </row>
    <row r="2915" spans="1:7" hidden="1">
      <c r="A2915" t="s">
        <v>9315</v>
      </c>
      <c r="B2915" t="s">
        <v>9316</v>
      </c>
      <c r="C2915" t="s">
        <v>737</v>
      </c>
      <c r="D2915" s="12">
        <v>24</v>
      </c>
      <c r="E2915" t="s">
        <v>792</v>
      </c>
      <c r="F2915" t="str">
        <f>IF(ISERROR(VLOOKUP(Transaktionen[[#This Row],[Transaktionen]],BTT[Verwendete Transaktion (Pflichtauswahl)],1,FALSE)),"nein","ja")</f>
        <v>nein</v>
      </c>
    </row>
    <row r="2916" spans="1:7" hidden="1">
      <c r="A2916" t="s">
        <v>9317</v>
      </c>
      <c r="B2916" t="s">
        <v>9318</v>
      </c>
      <c r="C2916" t="s">
        <v>737</v>
      </c>
      <c r="D2916" s="12">
        <v>24</v>
      </c>
      <c r="E2916" t="s">
        <v>792</v>
      </c>
      <c r="F2916" t="str">
        <f>IF(ISERROR(VLOOKUP(Transaktionen[[#This Row],[Transaktionen]],BTT[Verwendete Transaktion (Pflichtauswahl)],1,FALSE)),"nein","ja")</f>
        <v>nein</v>
      </c>
    </row>
    <row r="2917" spans="1:7" hidden="1">
      <c r="A2917" t="s">
        <v>9319</v>
      </c>
      <c r="B2917" t="s">
        <v>9320</v>
      </c>
      <c r="C2917" t="s">
        <v>5416</v>
      </c>
      <c r="D2917" s="12">
        <v>51353</v>
      </c>
      <c r="E2917" t="s">
        <v>4642</v>
      </c>
      <c r="F2917" t="str">
        <f>IF(ISERROR(VLOOKUP(Transaktionen[[#This Row],[Transaktionen]],BTT[Verwendete Transaktion (Pflichtauswahl)],1,FALSE)),"nein","ja")</f>
        <v>nein</v>
      </c>
    </row>
    <row r="2918" spans="1:7">
      <c r="A2918" t="s">
        <v>9321</v>
      </c>
      <c r="B2918" t="s">
        <v>9322</v>
      </c>
      <c r="C2918" t="s">
        <v>5416</v>
      </c>
      <c r="D2918" s="12">
        <v>4</v>
      </c>
      <c r="E2918" t="s">
        <v>4642</v>
      </c>
      <c r="F2918" t="str">
        <f>IF(ISERROR(VLOOKUP(Transaktionen[[#This Row],[Transaktionen]],BTT[Verwendete Transaktion (Pflichtauswahl)],1,FALSE)),"nein","ja")</f>
        <v>nein</v>
      </c>
    </row>
    <row r="2919" spans="1:7" hidden="1">
      <c r="A2919" t="s">
        <v>9323</v>
      </c>
      <c r="B2919" t="s">
        <v>9324</v>
      </c>
      <c r="C2919" t="s">
        <v>5416</v>
      </c>
      <c r="D2919" s="12" t="s">
        <v>792</v>
      </c>
      <c r="E2919" t="s">
        <v>792</v>
      </c>
      <c r="F2919" t="str">
        <f>IF(ISERROR(VLOOKUP(Transaktionen[[#This Row],[Transaktionen]],BTT[Verwendete Transaktion (Pflichtauswahl)],1,FALSE)),"nein","ja")</f>
        <v>nein</v>
      </c>
      <c r="G2919" t="s">
        <v>4654</v>
      </c>
    </row>
    <row r="2920" spans="1:7" hidden="1">
      <c r="A2920" t="s">
        <v>9325</v>
      </c>
      <c r="B2920" t="s">
        <v>9326</v>
      </c>
      <c r="C2920" t="s">
        <v>5416</v>
      </c>
      <c r="D2920" s="12" t="s">
        <v>792</v>
      </c>
      <c r="E2920" t="s">
        <v>792</v>
      </c>
      <c r="F2920" t="str">
        <f>IF(ISERROR(VLOOKUP(Transaktionen[[#This Row],[Transaktionen]],BTT[Verwendete Transaktion (Pflichtauswahl)],1,FALSE)),"nein","ja")</f>
        <v>nein</v>
      </c>
      <c r="G2920" t="s">
        <v>4654</v>
      </c>
    </row>
    <row r="2921" spans="1:7" hidden="1">
      <c r="A2921" t="s">
        <v>9327</v>
      </c>
      <c r="B2921" t="s">
        <v>9328</v>
      </c>
      <c r="C2921" t="s">
        <v>5416</v>
      </c>
      <c r="D2921" s="12" t="s">
        <v>792</v>
      </c>
      <c r="E2921" t="s">
        <v>792</v>
      </c>
      <c r="F2921" t="str">
        <f>IF(ISERROR(VLOOKUP(Transaktionen[[#This Row],[Transaktionen]],BTT[Verwendete Transaktion (Pflichtauswahl)],1,FALSE)),"nein","ja")</f>
        <v>nein</v>
      </c>
      <c r="G2921" t="s">
        <v>4654</v>
      </c>
    </row>
    <row r="2922" spans="1:7" hidden="1">
      <c r="A2922" t="s">
        <v>9329</v>
      </c>
      <c r="B2922" t="s">
        <v>9330</v>
      </c>
      <c r="C2922" t="s">
        <v>5416</v>
      </c>
      <c r="D2922" s="12" t="s">
        <v>792</v>
      </c>
      <c r="E2922" t="s">
        <v>792</v>
      </c>
      <c r="F2922" t="str">
        <f>IF(ISERROR(VLOOKUP(Transaktionen[[#This Row],[Transaktionen]],BTT[Verwendete Transaktion (Pflichtauswahl)],1,FALSE)),"nein","ja")</f>
        <v>nein</v>
      </c>
      <c r="G2922" t="s">
        <v>4654</v>
      </c>
    </row>
    <row r="2923" spans="1:7" hidden="1">
      <c r="A2923" t="s">
        <v>9331</v>
      </c>
      <c r="B2923" t="s">
        <v>9332</v>
      </c>
      <c r="C2923" t="s">
        <v>5416</v>
      </c>
      <c r="D2923" s="12" t="s">
        <v>792</v>
      </c>
      <c r="E2923" t="s">
        <v>792</v>
      </c>
      <c r="F2923" t="str">
        <f>IF(ISERROR(VLOOKUP(Transaktionen[[#This Row],[Transaktionen]],BTT[Verwendete Transaktion (Pflichtauswahl)],1,FALSE)),"nein","ja")</f>
        <v>nein</v>
      </c>
      <c r="G2923" t="s">
        <v>4654</v>
      </c>
    </row>
    <row r="2924" spans="1:7" hidden="1">
      <c r="A2924" t="s">
        <v>9333</v>
      </c>
      <c r="B2924" t="s">
        <v>9334</v>
      </c>
      <c r="C2924" t="s">
        <v>5416</v>
      </c>
      <c r="D2924" s="12">
        <v>1400</v>
      </c>
      <c r="E2924" t="s">
        <v>4642</v>
      </c>
      <c r="F2924" t="str">
        <f>IF(ISERROR(VLOOKUP(Transaktionen[[#This Row],[Transaktionen]],BTT[Verwendete Transaktion (Pflichtauswahl)],1,FALSE)),"nein","ja")</f>
        <v>nein</v>
      </c>
    </row>
    <row r="2925" spans="1:7">
      <c r="A2925" t="s">
        <v>9335</v>
      </c>
      <c r="B2925" t="s">
        <v>9336</v>
      </c>
      <c r="C2925" t="s">
        <v>5416</v>
      </c>
      <c r="D2925" s="12">
        <v>30</v>
      </c>
      <c r="E2925" t="s">
        <v>792</v>
      </c>
      <c r="F2925" t="str">
        <f>IF(ISERROR(VLOOKUP(Transaktionen[[#This Row],[Transaktionen]],BTT[Verwendete Transaktion (Pflichtauswahl)],1,FALSE)),"nein","ja")</f>
        <v>nein</v>
      </c>
    </row>
    <row r="2926" spans="1:7" hidden="1">
      <c r="A2926" t="s">
        <v>9337</v>
      </c>
      <c r="B2926" t="s">
        <v>9338</v>
      </c>
      <c r="C2926" t="s">
        <v>5416</v>
      </c>
      <c r="D2926" s="12" t="s">
        <v>792</v>
      </c>
      <c r="E2926" t="s">
        <v>792</v>
      </c>
      <c r="F2926" t="str">
        <f>IF(ISERROR(VLOOKUP(Transaktionen[[#This Row],[Transaktionen]],BTT[Verwendete Transaktion (Pflichtauswahl)],1,FALSE)),"nein","ja")</f>
        <v>nein</v>
      </c>
      <c r="G2926" t="s">
        <v>4654</v>
      </c>
    </row>
    <row r="2927" spans="1:7" hidden="1">
      <c r="A2927" t="s">
        <v>9339</v>
      </c>
      <c r="B2927" t="s">
        <v>9340</v>
      </c>
      <c r="C2927" t="s">
        <v>5416</v>
      </c>
      <c r="D2927" s="12">
        <v>1142</v>
      </c>
      <c r="E2927" t="s">
        <v>4642</v>
      </c>
      <c r="F2927" t="str">
        <f>IF(ISERROR(VLOOKUP(Transaktionen[[#This Row],[Transaktionen]],BTT[Verwendete Transaktion (Pflichtauswahl)],1,FALSE)),"nein","ja")</f>
        <v>nein</v>
      </c>
    </row>
    <row r="2928" spans="1:7" hidden="1">
      <c r="A2928" t="s">
        <v>9341</v>
      </c>
      <c r="B2928" t="s">
        <v>9342</v>
      </c>
      <c r="C2928" t="s">
        <v>5416</v>
      </c>
      <c r="D2928" s="12">
        <v>18309</v>
      </c>
      <c r="E2928" t="s">
        <v>4642</v>
      </c>
      <c r="F2928" t="str">
        <f>IF(ISERROR(VLOOKUP(Transaktionen[[#This Row],[Transaktionen]],BTT[Verwendete Transaktion (Pflichtauswahl)],1,FALSE)),"nein","ja")</f>
        <v>nein</v>
      </c>
    </row>
    <row r="2929" spans="1:7" hidden="1">
      <c r="A2929" t="s">
        <v>9343</v>
      </c>
      <c r="B2929" t="s">
        <v>9344</v>
      </c>
      <c r="C2929" t="s">
        <v>5416</v>
      </c>
      <c r="D2929" s="12">
        <v>684</v>
      </c>
      <c r="E2929" t="s">
        <v>4642</v>
      </c>
      <c r="F2929" t="str">
        <f>IF(ISERROR(VLOOKUP(Transaktionen[[#This Row],[Transaktionen]],BTT[Verwendete Transaktion (Pflichtauswahl)],1,FALSE)),"nein","ja")</f>
        <v>nein</v>
      </c>
    </row>
    <row r="2930" spans="1:7" hidden="1">
      <c r="A2930" t="s">
        <v>9345</v>
      </c>
      <c r="B2930" t="s">
        <v>9346</v>
      </c>
      <c r="C2930" t="s">
        <v>5416</v>
      </c>
      <c r="D2930" s="12">
        <v>14</v>
      </c>
      <c r="E2930" t="s">
        <v>4642</v>
      </c>
      <c r="F2930" t="str">
        <f>IF(ISERROR(VLOOKUP(Transaktionen[[#This Row],[Transaktionen]],BTT[Verwendete Transaktion (Pflichtauswahl)],1,FALSE)),"nein","ja")</f>
        <v>nein</v>
      </c>
    </row>
    <row r="2931" spans="1:7" hidden="1">
      <c r="A2931" t="s">
        <v>9347</v>
      </c>
      <c r="B2931" t="s">
        <v>9348</v>
      </c>
      <c r="C2931" t="s">
        <v>5416</v>
      </c>
      <c r="D2931" s="12">
        <v>306</v>
      </c>
      <c r="E2931" t="s">
        <v>4642</v>
      </c>
      <c r="F2931" t="str">
        <f>IF(ISERROR(VLOOKUP(Transaktionen[[#This Row],[Transaktionen]],BTT[Verwendete Transaktion (Pflichtauswahl)],1,FALSE)),"nein","ja")</f>
        <v>nein</v>
      </c>
    </row>
    <row r="2932" spans="1:7" hidden="1">
      <c r="A2932" t="s">
        <v>9349</v>
      </c>
      <c r="B2932" t="s">
        <v>9350</v>
      </c>
      <c r="C2932" t="s">
        <v>5416</v>
      </c>
      <c r="D2932" s="12">
        <v>7221</v>
      </c>
      <c r="E2932" t="s">
        <v>4642</v>
      </c>
      <c r="F2932" t="str">
        <f>IF(ISERROR(VLOOKUP(Transaktionen[[#This Row],[Transaktionen]],BTT[Verwendete Transaktion (Pflichtauswahl)],1,FALSE)),"nein","ja")</f>
        <v>nein</v>
      </c>
    </row>
    <row r="2933" spans="1:7">
      <c r="A2933" t="s">
        <v>9351</v>
      </c>
      <c r="B2933" t="s">
        <v>9352</v>
      </c>
      <c r="C2933" t="s">
        <v>5416</v>
      </c>
      <c r="D2933" s="12">
        <v>10</v>
      </c>
      <c r="E2933" t="s">
        <v>4642</v>
      </c>
      <c r="F2933" t="str">
        <f>IF(ISERROR(VLOOKUP(Transaktionen[[#This Row],[Transaktionen]],BTT[Verwendete Transaktion (Pflichtauswahl)],1,FALSE)),"nein","ja")</f>
        <v>nein</v>
      </c>
    </row>
    <row r="2934" spans="1:7">
      <c r="A2934" t="s">
        <v>9353</v>
      </c>
      <c r="B2934" t="s">
        <v>9354</v>
      </c>
      <c r="C2934" t="s">
        <v>5416</v>
      </c>
      <c r="D2934" s="12">
        <v>6</v>
      </c>
      <c r="E2934" t="s">
        <v>792</v>
      </c>
      <c r="F2934" t="str">
        <f>IF(ISERROR(VLOOKUP(Transaktionen[[#This Row],[Transaktionen]],BTT[Verwendete Transaktion (Pflichtauswahl)],1,FALSE)),"nein","ja")</f>
        <v>nein</v>
      </c>
    </row>
    <row r="2935" spans="1:7" hidden="1">
      <c r="A2935" t="s">
        <v>9355</v>
      </c>
      <c r="B2935" t="s">
        <v>9356</v>
      </c>
      <c r="C2935" t="s">
        <v>5416</v>
      </c>
      <c r="D2935" s="12" t="s">
        <v>792</v>
      </c>
      <c r="E2935" t="s">
        <v>792</v>
      </c>
      <c r="F2935" t="str">
        <f>IF(ISERROR(VLOOKUP(Transaktionen[[#This Row],[Transaktionen]],BTT[Verwendete Transaktion (Pflichtauswahl)],1,FALSE)),"nein","ja")</f>
        <v>nein</v>
      </c>
      <c r="G2935" t="s">
        <v>4654</v>
      </c>
    </row>
    <row r="2936" spans="1:7" hidden="1">
      <c r="A2936" t="s">
        <v>9357</v>
      </c>
      <c r="B2936" t="s">
        <v>9358</v>
      </c>
      <c r="C2936" t="s">
        <v>5416</v>
      </c>
      <c r="D2936" s="12">
        <v>6574</v>
      </c>
      <c r="E2936" t="s">
        <v>4642</v>
      </c>
      <c r="F2936" t="str">
        <f>IF(ISERROR(VLOOKUP(Transaktionen[[#This Row],[Transaktionen]],BTT[Verwendete Transaktion (Pflichtauswahl)],1,FALSE)),"nein","ja")</f>
        <v>nein</v>
      </c>
    </row>
    <row r="2937" spans="1:7" hidden="1">
      <c r="A2937" t="s">
        <v>9359</v>
      </c>
      <c r="B2937" t="s">
        <v>9360</v>
      </c>
      <c r="C2937" t="s">
        <v>5416</v>
      </c>
      <c r="D2937" s="12">
        <v>20</v>
      </c>
      <c r="E2937" t="s">
        <v>4642</v>
      </c>
      <c r="F2937" t="str">
        <f>IF(ISERROR(VLOOKUP(Transaktionen[[#This Row],[Transaktionen]],BTT[Verwendete Transaktion (Pflichtauswahl)],1,FALSE)),"nein","ja")</f>
        <v>nein</v>
      </c>
    </row>
    <row r="2938" spans="1:7" hidden="1">
      <c r="A2938" t="s">
        <v>9361</v>
      </c>
      <c r="B2938" t="s">
        <v>9362</v>
      </c>
      <c r="C2938" t="s">
        <v>5416</v>
      </c>
      <c r="D2938" s="12">
        <v>710</v>
      </c>
      <c r="E2938" t="s">
        <v>4642</v>
      </c>
      <c r="F2938" t="str">
        <f>IF(ISERROR(VLOOKUP(Transaktionen[[#This Row],[Transaktionen]],BTT[Verwendete Transaktion (Pflichtauswahl)],1,FALSE)),"nein","ja")</f>
        <v>nein</v>
      </c>
    </row>
    <row r="2939" spans="1:7" hidden="1">
      <c r="A2939" t="s">
        <v>9363</v>
      </c>
      <c r="B2939" t="s">
        <v>9364</v>
      </c>
      <c r="C2939" t="s">
        <v>5416</v>
      </c>
      <c r="D2939" s="12">
        <v>8491</v>
      </c>
      <c r="E2939" t="s">
        <v>4642</v>
      </c>
      <c r="F2939" t="str">
        <f>IF(ISERROR(VLOOKUP(Transaktionen[[#This Row],[Transaktionen]],BTT[Verwendete Transaktion (Pflichtauswahl)],1,FALSE)),"nein","ja")</f>
        <v>nein</v>
      </c>
    </row>
    <row r="2940" spans="1:7" hidden="1">
      <c r="A2940" t="s">
        <v>9365</v>
      </c>
      <c r="B2940" t="s">
        <v>9366</v>
      </c>
      <c r="C2940" t="s">
        <v>5416</v>
      </c>
      <c r="D2940" s="12" t="s">
        <v>792</v>
      </c>
      <c r="E2940" t="s">
        <v>792</v>
      </c>
      <c r="F2940" t="str">
        <f>IF(ISERROR(VLOOKUP(Transaktionen[[#This Row],[Transaktionen]],BTT[Verwendete Transaktion (Pflichtauswahl)],1,FALSE)),"nein","ja")</f>
        <v>nein</v>
      </c>
      <c r="G2940" t="s">
        <v>4654</v>
      </c>
    </row>
    <row r="2941" spans="1:7" hidden="1">
      <c r="A2941" t="s">
        <v>9367</v>
      </c>
      <c r="B2941" t="s">
        <v>9368</v>
      </c>
      <c r="C2941" t="s">
        <v>5416</v>
      </c>
      <c r="D2941" s="12" t="s">
        <v>792</v>
      </c>
      <c r="E2941" t="s">
        <v>792</v>
      </c>
      <c r="F2941" t="str">
        <f>IF(ISERROR(VLOOKUP(Transaktionen[[#This Row],[Transaktionen]],BTT[Verwendete Transaktion (Pflichtauswahl)],1,FALSE)),"nein","ja")</f>
        <v>nein</v>
      </c>
      <c r="G2941" t="s">
        <v>4654</v>
      </c>
    </row>
    <row r="2942" spans="1:7" hidden="1">
      <c r="A2942" t="s">
        <v>9369</v>
      </c>
      <c r="B2942" t="s">
        <v>9370</v>
      </c>
      <c r="C2942" t="s">
        <v>5416</v>
      </c>
      <c r="D2942" s="12">
        <v>1476</v>
      </c>
      <c r="E2942" t="s">
        <v>4642</v>
      </c>
      <c r="F2942" t="str">
        <f>IF(ISERROR(VLOOKUP(Transaktionen[[#This Row],[Transaktionen]],BTT[Verwendete Transaktion (Pflichtauswahl)],1,FALSE)),"nein","ja")</f>
        <v>nein</v>
      </c>
    </row>
    <row r="2943" spans="1:7" hidden="1">
      <c r="A2943" t="s">
        <v>9371</v>
      </c>
      <c r="B2943" t="s">
        <v>9372</v>
      </c>
      <c r="C2943" t="s">
        <v>5416</v>
      </c>
      <c r="D2943" s="12">
        <v>1963</v>
      </c>
      <c r="E2943" t="s">
        <v>4642</v>
      </c>
      <c r="F2943" t="str">
        <f>IF(ISERROR(VLOOKUP(Transaktionen[[#This Row],[Transaktionen]],BTT[Verwendete Transaktion (Pflichtauswahl)],1,FALSE)),"nein","ja")</f>
        <v>nein</v>
      </c>
    </row>
    <row r="2944" spans="1:7" hidden="1">
      <c r="A2944" t="s">
        <v>9373</v>
      </c>
      <c r="B2944" t="s">
        <v>9374</v>
      </c>
      <c r="C2944" t="s">
        <v>5416</v>
      </c>
      <c r="D2944" s="12" t="s">
        <v>792</v>
      </c>
      <c r="E2944" t="s">
        <v>792</v>
      </c>
      <c r="F2944" t="str">
        <f>IF(ISERROR(VLOOKUP(Transaktionen[[#This Row],[Transaktionen]],BTT[Verwendete Transaktion (Pflichtauswahl)],1,FALSE)),"nein","ja")</f>
        <v>nein</v>
      </c>
      <c r="G2944" t="s">
        <v>4654</v>
      </c>
    </row>
    <row r="2945" spans="1:7" hidden="1">
      <c r="A2945" t="s">
        <v>9375</v>
      </c>
      <c r="B2945" t="s">
        <v>9376</v>
      </c>
      <c r="C2945" t="s">
        <v>5416</v>
      </c>
      <c r="D2945" s="12">
        <v>13</v>
      </c>
      <c r="E2945" t="s">
        <v>4642</v>
      </c>
      <c r="F2945" t="str">
        <f>IF(ISERROR(VLOOKUP(Transaktionen[[#This Row],[Transaktionen]],BTT[Verwendete Transaktion (Pflichtauswahl)],1,FALSE)),"nein","ja")</f>
        <v>nein</v>
      </c>
    </row>
    <row r="2946" spans="1:7">
      <c r="A2946" t="s">
        <v>9377</v>
      </c>
      <c r="B2946" t="s">
        <v>9378</v>
      </c>
      <c r="C2946" t="s">
        <v>5416</v>
      </c>
      <c r="D2946" s="12">
        <v>30</v>
      </c>
      <c r="E2946" t="s">
        <v>792</v>
      </c>
      <c r="F2946" t="str">
        <f>IF(ISERROR(VLOOKUP(Transaktionen[[#This Row],[Transaktionen]],BTT[Verwendete Transaktion (Pflichtauswahl)],1,FALSE)),"nein","ja")</f>
        <v>nein</v>
      </c>
    </row>
    <row r="2947" spans="1:7" hidden="1">
      <c r="A2947" t="s">
        <v>9379</v>
      </c>
      <c r="B2947" t="s">
        <v>9380</v>
      </c>
      <c r="C2947" t="s">
        <v>5416</v>
      </c>
      <c r="D2947" s="12" t="s">
        <v>792</v>
      </c>
      <c r="E2947" t="s">
        <v>792</v>
      </c>
      <c r="F2947" t="str">
        <f>IF(ISERROR(VLOOKUP(Transaktionen[[#This Row],[Transaktionen]],BTT[Verwendete Transaktion (Pflichtauswahl)],1,FALSE)),"nein","ja")</f>
        <v>nein</v>
      </c>
      <c r="G2947" t="s">
        <v>4654</v>
      </c>
    </row>
    <row r="2948" spans="1:7" hidden="1">
      <c r="A2948" t="s">
        <v>9381</v>
      </c>
      <c r="B2948" t="s">
        <v>9382</v>
      </c>
      <c r="C2948" t="s">
        <v>5416</v>
      </c>
      <c r="D2948" s="12">
        <v>8980</v>
      </c>
      <c r="E2948" t="s">
        <v>4642</v>
      </c>
      <c r="F2948" t="str">
        <f>IF(ISERROR(VLOOKUP(Transaktionen[[#This Row],[Transaktionen]],BTT[Verwendete Transaktion (Pflichtauswahl)],1,FALSE)),"nein","ja")</f>
        <v>nein</v>
      </c>
    </row>
    <row r="2949" spans="1:7" hidden="1">
      <c r="A2949" t="s">
        <v>9383</v>
      </c>
      <c r="B2949" t="s">
        <v>9384</v>
      </c>
      <c r="C2949" t="s">
        <v>5416</v>
      </c>
      <c r="D2949" s="12">
        <v>6827</v>
      </c>
      <c r="E2949" t="s">
        <v>4642</v>
      </c>
      <c r="F2949" t="str">
        <f>IF(ISERROR(VLOOKUP(Transaktionen[[#This Row],[Transaktionen]],BTT[Verwendete Transaktion (Pflichtauswahl)],1,FALSE)),"nein","ja")</f>
        <v>nein</v>
      </c>
    </row>
    <row r="2950" spans="1:7">
      <c r="A2950" t="s">
        <v>9385</v>
      </c>
      <c r="B2950" t="s">
        <v>9386</v>
      </c>
      <c r="C2950" t="s">
        <v>5416</v>
      </c>
      <c r="D2950" s="12">
        <v>10</v>
      </c>
      <c r="E2950" t="s">
        <v>4642</v>
      </c>
      <c r="F2950" t="str">
        <f>IF(ISERROR(VLOOKUP(Transaktionen[[#This Row],[Transaktionen]],BTT[Verwendete Transaktion (Pflichtauswahl)],1,FALSE)),"nein","ja")</f>
        <v>nein</v>
      </c>
    </row>
    <row r="2951" spans="1:7" hidden="1">
      <c r="A2951" t="s">
        <v>9387</v>
      </c>
      <c r="B2951" t="s">
        <v>9388</v>
      </c>
      <c r="C2951" t="s">
        <v>5416</v>
      </c>
      <c r="D2951" s="12">
        <v>517</v>
      </c>
      <c r="E2951" t="s">
        <v>4642</v>
      </c>
      <c r="F2951" t="str">
        <f>IF(ISERROR(VLOOKUP(Transaktionen[[#This Row],[Transaktionen]],BTT[Verwendete Transaktion (Pflichtauswahl)],1,FALSE)),"nein","ja")</f>
        <v>nein</v>
      </c>
    </row>
    <row r="2952" spans="1:7" hidden="1">
      <c r="A2952" t="s">
        <v>9389</v>
      </c>
      <c r="B2952" t="s">
        <v>9390</v>
      </c>
      <c r="C2952" t="s">
        <v>5416</v>
      </c>
      <c r="D2952" s="12">
        <v>80</v>
      </c>
      <c r="E2952" t="s">
        <v>792</v>
      </c>
      <c r="F2952" t="str">
        <f>IF(ISERROR(VLOOKUP(Transaktionen[[#This Row],[Transaktionen]],BTT[Verwendete Transaktion (Pflichtauswahl)],1,FALSE)),"nein","ja")</f>
        <v>nein</v>
      </c>
    </row>
    <row r="2953" spans="1:7">
      <c r="A2953" t="s">
        <v>9391</v>
      </c>
      <c r="B2953" t="s">
        <v>9392</v>
      </c>
      <c r="C2953" t="s">
        <v>5416</v>
      </c>
      <c r="D2953" s="12">
        <v>30</v>
      </c>
      <c r="E2953" t="s">
        <v>4642</v>
      </c>
      <c r="F2953" t="str">
        <f>IF(ISERROR(VLOOKUP(Transaktionen[[#This Row],[Transaktionen]],BTT[Verwendete Transaktion (Pflichtauswahl)],1,FALSE)),"nein","ja")</f>
        <v>nein</v>
      </c>
    </row>
    <row r="2954" spans="1:7" hidden="1">
      <c r="A2954" t="s">
        <v>9393</v>
      </c>
      <c r="B2954" t="s">
        <v>9394</v>
      </c>
      <c r="C2954" t="s">
        <v>5416</v>
      </c>
      <c r="D2954" s="12">
        <v>20</v>
      </c>
      <c r="E2954" t="s">
        <v>792</v>
      </c>
      <c r="F2954" t="str">
        <f>IF(ISERROR(VLOOKUP(Transaktionen[[#This Row],[Transaktionen]],BTT[Verwendete Transaktion (Pflichtauswahl)],1,FALSE)),"nein","ja")</f>
        <v>nein</v>
      </c>
    </row>
    <row r="2955" spans="1:7" hidden="1">
      <c r="A2955" t="s">
        <v>9395</v>
      </c>
      <c r="B2955" t="s">
        <v>9396</v>
      </c>
      <c r="C2955" t="s">
        <v>5416</v>
      </c>
      <c r="D2955" s="12" t="s">
        <v>792</v>
      </c>
      <c r="E2955" t="s">
        <v>792</v>
      </c>
      <c r="F2955" t="str">
        <f>IF(ISERROR(VLOOKUP(Transaktionen[[#This Row],[Transaktionen]],BTT[Verwendete Transaktion (Pflichtauswahl)],1,FALSE)),"nein","ja")</f>
        <v>nein</v>
      </c>
      <c r="G2955" t="s">
        <v>4654</v>
      </c>
    </row>
    <row r="2956" spans="1:7" hidden="1">
      <c r="A2956" t="s">
        <v>9397</v>
      </c>
      <c r="B2956" t="s">
        <v>9398</v>
      </c>
      <c r="C2956" t="s">
        <v>5416</v>
      </c>
      <c r="D2956" s="12">
        <v>14397</v>
      </c>
      <c r="E2956" t="s">
        <v>4642</v>
      </c>
      <c r="F2956" t="str">
        <f>IF(ISERROR(VLOOKUP(Transaktionen[[#This Row],[Transaktionen]],BTT[Verwendete Transaktion (Pflichtauswahl)],1,FALSE)),"nein","ja")</f>
        <v>nein</v>
      </c>
    </row>
    <row r="2957" spans="1:7" hidden="1">
      <c r="A2957" t="s">
        <v>9399</v>
      </c>
      <c r="B2957" t="s">
        <v>9400</v>
      </c>
      <c r="C2957" t="s">
        <v>5416</v>
      </c>
      <c r="D2957" s="12">
        <v>340</v>
      </c>
      <c r="E2957" t="s">
        <v>4642</v>
      </c>
      <c r="F2957" t="str">
        <f>IF(ISERROR(VLOOKUP(Transaktionen[[#This Row],[Transaktionen]],BTT[Verwendete Transaktion (Pflichtauswahl)],1,FALSE)),"nein","ja")</f>
        <v>nein</v>
      </c>
    </row>
    <row r="2958" spans="1:7" hidden="1">
      <c r="A2958" t="s">
        <v>9401</v>
      </c>
      <c r="B2958" t="s">
        <v>9402</v>
      </c>
      <c r="C2958" t="s">
        <v>5416</v>
      </c>
      <c r="D2958" s="12">
        <v>11699</v>
      </c>
      <c r="E2958" t="s">
        <v>4642</v>
      </c>
      <c r="F2958" t="str">
        <f>IF(ISERROR(VLOOKUP(Transaktionen[[#This Row],[Transaktionen]],BTT[Verwendete Transaktion (Pflichtauswahl)],1,FALSE)),"nein","ja")</f>
        <v>nein</v>
      </c>
    </row>
    <row r="2959" spans="1:7" hidden="1">
      <c r="A2959" t="s">
        <v>2968</v>
      </c>
      <c r="B2959" t="s">
        <v>9403</v>
      </c>
      <c r="C2959" t="s">
        <v>5416</v>
      </c>
      <c r="D2959" s="12">
        <v>22635</v>
      </c>
      <c r="E2959" t="s">
        <v>4642</v>
      </c>
      <c r="F2959" t="str">
        <f>IF(ISERROR(VLOOKUP(Transaktionen[[#This Row],[Transaktionen]],BTT[Verwendete Transaktion (Pflichtauswahl)],1,FALSE)),"nein","ja")</f>
        <v>nein</v>
      </c>
    </row>
    <row r="2960" spans="1:7" hidden="1">
      <c r="A2960" t="s">
        <v>2967</v>
      </c>
      <c r="B2960" t="s">
        <v>9404</v>
      </c>
      <c r="C2960" t="s">
        <v>5416</v>
      </c>
      <c r="D2960" s="12">
        <v>5136</v>
      </c>
      <c r="E2960" t="s">
        <v>4642</v>
      </c>
      <c r="F2960" t="str">
        <f>IF(ISERROR(VLOOKUP(Transaktionen[[#This Row],[Transaktionen]],BTT[Verwendete Transaktion (Pflichtauswahl)],1,FALSE)),"nein","ja")</f>
        <v>ja</v>
      </c>
    </row>
    <row r="2961" spans="1:7" hidden="1">
      <c r="A2961" t="s">
        <v>2972</v>
      </c>
      <c r="B2961" t="s">
        <v>9405</v>
      </c>
      <c r="C2961" t="s">
        <v>5416</v>
      </c>
      <c r="D2961" s="12">
        <v>862</v>
      </c>
      <c r="E2961" t="s">
        <v>4642</v>
      </c>
      <c r="F2961" t="str">
        <f>IF(ISERROR(VLOOKUP(Transaktionen[[#This Row],[Transaktionen]],BTT[Verwendete Transaktion (Pflichtauswahl)],1,FALSE)),"nein","ja")</f>
        <v>ja</v>
      </c>
    </row>
    <row r="2962" spans="1:7" hidden="1">
      <c r="A2962" t="s">
        <v>9406</v>
      </c>
      <c r="B2962" t="s">
        <v>9407</v>
      </c>
      <c r="C2962" t="s">
        <v>5416</v>
      </c>
      <c r="D2962" s="12" t="s">
        <v>792</v>
      </c>
      <c r="E2962" t="s">
        <v>792</v>
      </c>
      <c r="F2962" t="str">
        <f>IF(ISERROR(VLOOKUP(Transaktionen[[#This Row],[Transaktionen]],BTT[Verwendete Transaktion (Pflichtauswahl)],1,FALSE)),"nein","ja")</f>
        <v>nein</v>
      </c>
      <c r="G2962" t="s">
        <v>4654</v>
      </c>
    </row>
    <row r="2963" spans="1:7" hidden="1">
      <c r="A2963" t="s">
        <v>9408</v>
      </c>
      <c r="B2963" t="s">
        <v>9409</v>
      </c>
      <c r="C2963" t="s">
        <v>5416</v>
      </c>
      <c r="D2963" s="12" t="s">
        <v>792</v>
      </c>
      <c r="E2963" t="s">
        <v>792</v>
      </c>
      <c r="F2963" t="str">
        <f>IF(ISERROR(VLOOKUP(Transaktionen[[#This Row],[Transaktionen]],BTT[Verwendete Transaktion (Pflichtauswahl)],1,FALSE)),"nein","ja")</f>
        <v>nein</v>
      </c>
      <c r="G2963" t="s">
        <v>4654</v>
      </c>
    </row>
    <row r="2964" spans="1:7" hidden="1">
      <c r="A2964" t="s">
        <v>9410</v>
      </c>
      <c r="B2964" t="s">
        <v>9411</v>
      </c>
      <c r="C2964" t="s">
        <v>5416</v>
      </c>
      <c r="D2964" s="12" t="s">
        <v>792</v>
      </c>
      <c r="E2964" t="s">
        <v>792</v>
      </c>
      <c r="F2964" t="str">
        <f>IF(ISERROR(VLOOKUP(Transaktionen[[#This Row],[Transaktionen]],BTT[Verwendete Transaktion (Pflichtauswahl)],1,FALSE)),"nein","ja")</f>
        <v>nein</v>
      </c>
      <c r="G2964" t="s">
        <v>4654</v>
      </c>
    </row>
    <row r="2965" spans="1:7" hidden="1">
      <c r="A2965" t="s">
        <v>9412</v>
      </c>
      <c r="B2965" t="s">
        <v>9413</v>
      </c>
      <c r="C2965" t="s">
        <v>5416</v>
      </c>
      <c r="D2965" s="12" t="s">
        <v>792</v>
      </c>
      <c r="E2965" t="s">
        <v>792</v>
      </c>
      <c r="F2965" t="str">
        <f>IF(ISERROR(VLOOKUP(Transaktionen[[#This Row],[Transaktionen]],BTT[Verwendete Transaktion (Pflichtauswahl)],1,FALSE)),"nein","ja")</f>
        <v>nein</v>
      </c>
      <c r="G2965" t="s">
        <v>4654</v>
      </c>
    </row>
    <row r="2966" spans="1:7" hidden="1">
      <c r="A2966" t="s">
        <v>9414</v>
      </c>
      <c r="B2966" t="s">
        <v>9415</v>
      </c>
      <c r="C2966" t="s">
        <v>1088</v>
      </c>
      <c r="D2966" s="12" t="s">
        <v>792</v>
      </c>
      <c r="E2966" t="s">
        <v>792</v>
      </c>
      <c r="F2966" t="str">
        <f>IF(ISERROR(VLOOKUP(Transaktionen[[#This Row],[Transaktionen]],BTT[Verwendete Transaktion (Pflichtauswahl)],1,FALSE)),"nein","ja")</f>
        <v>nein</v>
      </c>
      <c r="G2966" t="s">
        <v>9416</v>
      </c>
    </row>
    <row r="2967" spans="1:7" hidden="1">
      <c r="A2967" t="s">
        <v>9417</v>
      </c>
      <c r="B2967" t="s">
        <v>9418</v>
      </c>
      <c r="C2967" t="s">
        <v>1088</v>
      </c>
      <c r="D2967" s="12" t="s">
        <v>792</v>
      </c>
      <c r="E2967" t="s">
        <v>792</v>
      </c>
      <c r="F2967" t="str">
        <f>IF(ISERROR(VLOOKUP(Transaktionen[[#This Row],[Transaktionen]],BTT[Verwendete Transaktion (Pflichtauswahl)],1,FALSE)),"nein","ja")</f>
        <v>nein</v>
      </c>
      <c r="G2967" t="s">
        <v>9416</v>
      </c>
    </row>
    <row r="2968" spans="1:7" hidden="1">
      <c r="A2968" t="s">
        <v>2976</v>
      </c>
      <c r="B2968" t="s">
        <v>9419</v>
      </c>
      <c r="C2968" t="s">
        <v>7433</v>
      </c>
      <c r="D2968" s="12">
        <v>189</v>
      </c>
      <c r="E2968" t="s">
        <v>792</v>
      </c>
      <c r="F2968" t="str">
        <f>IF(ISERROR(VLOOKUP(Transaktionen[[#This Row],[Transaktionen]],BTT[Verwendete Transaktion (Pflichtauswahl)],1,FALSE)),"nein","ja")</f>
        <v>ja</v>
      </c>
    </row>
    <row r="2969" spans="1:7" hidden="1">
      <c r="A2969" t="s">
        <v>9420</v>
      </c>
      <c r="B2969" t="s">
        <v>9421</v>
      </c>
      <c r="C2969" t="s">
        <v>737</v>
      </c>
      <c r="D2969" s="12">
        <v>18</v>
      </c>
      <c r="E2969" t="s">
        <v>4642</v>
      </c>
      <c r="F2969" t="str">
        <f>IF(ISERROR(VLOOKUP(Transaktionen[[#This Row],[Transaktionen]],BTT[Verwendete Transaktion (Pflichtauswahl)],1,FALSE)),"nein","ja")</f>
        <v>nein</v>
      </c>
    </row>
    <row r="2970" spans="1:7" hidden="1">
      <c r="A2970" t="s">
        <v>9422</v>
      </c>
      <c r="B2970" t="s">
        <v>9423</v>
      </c>
      <c r="C2970" t="s">
        <v>831</v>
      </c>
      <c r="D2970" s="12">
        <v>2</v>
      </c>
      <c r="E2970" t="s">
        <v>4642</v>
      </c>
      <c r="F2970" t="str">
        <f>IF(ISERROR(VLOOKUP(Transaktionen[[#This Row],[Transaktionen]],BTT[Verwendete Transaktion (Pflichtauswahl)],1,FALSE)),"nein","ja")</f>
        <v>nein</v>
      </c>
    </row>
    <row r="2971" spans="1:7" hidden="1">
      <c r="A2971" t="s">
        <v>9424</v>
      </c>
      <c r="B2971" t="s">
        <v>9425</v>
      </c>
      <c r="C2971" t="s">
        <v>1088</v>
      </c>
      <c r="D2971" s="12">
        <v>2</v>
      </c>
      <c r="E2971" t="s">
        <v>792</v>
      </c>
      <c r="F2971" t="str">
        <f>IF(ISERROR(VLOOKUP(Transaktionen[[#This Row],[Transaktionen]],BTT[Verwendete Transaktion (Pflichtauswahl)],1,FALSE)),"nein","ja")</f>
        <v>nein</v>
      </c>
    </row>
    <row r="2972" spans="1:7" hidden="1">
      <c r="A2972" t="s">
        <v>9426</v>
      </c>
      <c r="B2972" t="s">
        <v>9425</v>
      </c>
      <c r="C2972" t="s">
        <v>1088</v>
      </c>
      <c r="D2972" s="12" t="s">
        <v>792</v>
      </c>
      <c r="E2972" t="s">
        <v>792</v>
      </c>
      <c r="F2972" t="str">
        <f>IF(ISERROR(VLOOKUP(Transaktionen[[#This Row],[Transaktionen]],BTT[Verwendete Transaktion (Pflichtauswahl)],1,FALSE)),"nein","ja")</f>
        <v>nein</v>
      </c>
      <c r="G2972" t="s">
        <v>4654</v>
      </c>
    </row>
    <row r="2973" spans="1:7" hidden="1">
      <c r="A2973" t="s">
        <v>9427</v>
      </c>
      <c r="B2973" t="s">
        <v>9428</v>
      </c>
      <c r="C2973" t="s">
        <v>9429</v>
      </c>
      <c r="D2973" s="12">
        <v>28</v>
      </c>
      <c r="E2973" t="s">
        <v>4642</v>
      </c>
      <c r="F2973" t="str">
        <f>IF(ISERROR(VLOOKUP(Transaktionen[[#This Row],[Transaktionen]],BTT[Verwendete Transaktion (Pflichtauswahl)],1,FALSE)),"nein","ja")</f>
        <v>nein</v>
      </c>
    </row>
    <row r="2974" spans="1:7" hidden="1">
      <c r="A2974" t="s">
        <v>9430</v>
      </c>
      <c r="B2974" t="s">
        <v>9431</v>
      </c>
      <c r="C2974" t="s">
        <v>737</v>
      </c>
      <c r="D2974" s="12">
        <v>488</v>
      </c>
      <c r="E2974" t="s">
        <v>4642</v>
      </c>
      <c r="F2974" t="str">
        <f>IF(ISERROR(VLOOKUP(Transaktionen[[#This Row],[Transaktionen]],BTT[Verwendete Transaktion (Pflichtauswahl)],1,FALSE)),"nein","ja")</f>
        <v>nein</v>
      </c>
    </row>
    <row r="2975" spans="1:7" hidden="1">
      <c r="A2975" t="s">
        <v>9432</v>
      </c>
      <c r="B2975" t="s">
        <v>9433</v>
      </c>
      <c r="C2975" t="s">
        <v>737</v>
      </c>
      <c r="D2975" s="12">
        <v>80</v>
      </c>
      <c r="E2975" t="s">
        <v>4642</v>
      </c>
      <c r="F2975" t="str">
        <f>IF(ISERROR(VLOOKUP(Transaktionen[[#This Row],[Transaktionen]],BTT[Verwendete Transaktion (Pflichtauswahl)],1,FALSE)),"nein","ja")</f>
        <v>nein</v>
      </c>
    </row>
    <row r="2976" spans="1:7" hidden="1">
      <c r="A2976" t="s">
        <v>9434</v>
      </c>
      <c r="B2976" t="s">
        <v>9435</v>
      </c>
      <c r="C2976" t="s">
        <v>737</v>
      </c>
      <c r="D2976" s="12">
        <v>774</v>
      </c>
      <c r="E2976" t="s">
        <v>4642</v>
      </c>
      <c r="F2976" t="str">
        <f>IF(ISERROR(VLOOKUP(Transaktionen[[#This Row],[Transaktionen]],BTT[Verwendete Transaktion (Pflichtauswahl)],1,FALSE)),"nein","ja")</f>
        <v>nein</v>
      </c>
    </row>
    <row r="2977" spans="1:7" hidden="1">
      <c r="A2977" t="s">
        <v>9436</v>
      </c>
      <c r="B2977" t="s">
        <v>9437</v>
      </c>
      <c r="C2977" t="s">
        <v>737</v>
      </c>
      <c r="D2977" s="12">
        <v>2275</v>
      </c>
      <c r="E2977" t="s">
        <v>4642</v>
      </c>
      <c r="F2977" t="str">
        <f>IF(ISERROR(VLOOKUP(Transaktionen[[#This Row],[Transaktionen]],BTT[Verwendete Transaktion (Pflichtauswahl)],1,FALSE)),"nein","ja")</f>
        <v>nein</v>
      </c>
    </row>
    <row r="2978" spans="1:7" hidden="1">
      <c r="A2978" t="s">
        <v>9438</v>
      </c>
      <c r="B2978" t="s">
        <v>9439</v>
      </c>
      <c r="C2978" t="s">
        <v>737</v>
      </c>
      <c r="D2978" s="12">
        <v>1212</v>
      </c>
      <c r="E2978" t="s">
        <v>4642</v>
      </c>
      <c r="F2978" t="str">
        <f>IF(ISERROR(VLOOKUP(Transaktionen[[#This Row],[Transaktionen]],BTT[Verwendete Transaktion (Pflichtauswahl)],1,FALSE)),"nein","ja")</f>
        <v>nein</v>
      </c>
    </row>
    <row r="2979" spans="1:7" hidden="1">
      <c r="A2979" t="s">
        <v>9440</v>
      </c>
      <c r="B2979" t="s">
        <v>9441</v>
      </c>
      <c r="C2979" t="s">
        <v>737</v>
      </c>
      <c r="D2979" s="12">
        <v>6836</v>
      </c>
      <c r="E2979" t="s">
        <v>4642</v>
      </c>
      <c r="F2979" t="str">
        <f>IF(ISERROR(VLOOKUP(Transaktionen[[#This Row],[Transaktionen]],BTT[Verwendete Transaktion (Pflichtauswahl)],1,FALSE)),"nein","ja")</f>
        <v>nein</v>
      </c>
    </row>
    <row r="2980" spans="1:7" hidden="1">
      <c r="A2980" t="s">
        <v>9442</v>
      </c>
      <c r="B2980" t="s">
        <v>9443</v>
      </c>
      <c r="C2980" t="s">
        <v>737</v>
      </c>
      <c r="D2980" s="12">
        <v>900</v>
      </c>
      <c r="E2980" t="s">
        <v>4642</v>
      </c>
      <c r="F2980" t="str">
        <f>IF(ISERROR(VLOOKUP(Transaktionen[[#This Row],[Transaktionen]],BTT[Verwendete Transaktion (Pflichtauswahl)],1,FALSE)),"nein","ja")</f>
        <v>nein</v>
      </c>
    </row>
    <row r="2981" spans="1:7" hidden="1">
      <c r="A2981" t="s">
        <v>9444</v>
      </c>
      <c r="B2981" t="s">
        <v>9445</v>
      </c>
      <c r="C2981" t="s">
        <v>737</v>
      </c>
      <c r="D2981" s="12">
        <v>12</v>
      </c>
      <c r="E2981" t="s">
        <v>792</v>
      </c>
      <c r="F2981" t="str">
        <f>IF(ISERROR(VLOOKUP(Transaktionen[[#This Row],[Transaktionen]],BTT[Verwendete Transaktion (Pflichtauswahl)],1,FALSE)),"nein","ja")</f>
        <v>nein</v>
      </c>
    </row>
    <row r="2982" spans="1:7" hidden="1">
      <c r="A2982" t="s">
        <v>9446</v>
      </c>
      <c r="B2982" t="s">
        <v>9447</v>
      </c>
      <c r="C2982" t="s">
        <v>737</v>
      </c>
      <c r="D2982" s="12">
        <v>314</v>
      </c>
      <c r="E2982" t="s">
        <v>4642</v>
      </c>
      <c r="F2982" t="str">
        <f>IF(ISERROR(VLOOKUP(Transaktionen[[#This Row],[Transaktionen]],BTT[Verwendete Transaktion (Pflichtauswahl)],1,FALSE)),"nein","ja")</f>
        <v>nein</v>
      </c>
    </row>
    <row r="2983" spans="1:7" hidden="1">
      <c r="A2983" t="s">
        <v>9448</v>
      </c>
      <c r="B2983" t="s">
        <v>9449</v>
      </c>
      <c r="C2983" t="s">
        <v>737</v>
      </c>
      <c r="D2983" s="12">
        <v>365</v>
      </c>
      <c r="E2983" t="s">
        <v>792</v>
      </c>
      <c r="F2983" t="str">
        <f>IF(ISERROR(VLOOKUP(Transaktionen[[#This Row],[Transaktionen]],BTT[Verwendete Transaktion (Pflichtauswahl)],1,FALSE)),"nein","ja")</f>
        <v>nein</v>
      </c>
    </row>
    <row r="2984" spans="1:7" hidden="1">
      <c r="A2984" t="s">
        <v>9450</v>
      </c>
      <c r="B2984" t="s">
        <v>9451</v>
      </c>
      <c r="C2984" t="s">
        <v>3227</v>
      </c>
      <c r="D2984" s="12">
        <v>58</v>
      </c>
      <c r="E2984" t="s">
        <v>7555</v>
      </c>
      <c r="F2984" t="str">
        <f>IF(ISERROR(VLOOKUP(Transaktionen[[#This Row],[Transaktionen]],BTT[Verwendete Transaktion (Pflichtauswahl)],1,FALSE)),"nein","ja")</f>
        <v>nein</v>
      </c>
    </row>
    <row r="2985" spans="1:7" hidden="1">
      <c r="A2985" t="s">
        <v>9452</v>
      </c>
      <c r="B2985" t="s">
        <v>9453</v>
      </c>
      <c r="C2985" t="s">
        <v>737</v>
      </c>
      <c r="D2985" s="12">
        <v>332</v>
      </c>
      <c r="E2985" t="s">
        <v>792</v>
      </c>
      <c r="F2985" t="str">
        <f>IF(ISERROR(VLOOKUP(Transaktionen[[#This Row],[Transaktionen]],BTT[Verwendete Transaktion (Pflichtauswahl)],1,FALSE)),"nein","ja")</f>
        <v>nein</v>
      </c>
    </row>
    <row r="2986" spans="1:7" hidden="1">
      <c r="A2986" t="s">
        <v>9454</v>
      </c>
      <c r="B2986" t="s">
        <v>9455</v>
      </c>
      <c r="C2986" t="s">
        <v>737</v>
      </c>
      <c r="D2986" s="12" t="s">
        <v>792</v>
      </c>
      <c r="E2986" t="s">
        <v>792</v>
      </c>
      <c r="F2986" t="str">
        <f>IF(ISERROR(VLOOKUP(Transaktionen[[#This Row],[Transaktionen]],BTT[Verwendete Transaktion (Pflichtauswahl)],1,FALSE)),"nein","ja")</f>
        <v>nein</v>
      </c>
      <c r="G2986" t="s">
        <v>4654</v>
      </c>
    </row>
    <row r="2987" spans="1:7" hidden="1">
      <c r="A2987" t="s">
        <v>9456</v>
      </c>
      <c r="B2987" t="s">
        <v>9457</v>
      </c>
      <c r="C2987" t="s">
        <v>737</v>
      </c>
      <c r="D2987" s="12">
        <v>24</v>
      </c>
      <c r="E2987" t="s">
        <v>792</v>
      </c>
      <c r="F2987" t="str">
        <f>IF(ISERROR(VLOOKUP(Transaktionen[[#This Row],[Transaktionen]],BTT[Verwendete Transaktion (Pflichtauswahl)],1,FALSE)),"nein","ja")</f>
        <v>nein</v>
      </c>
    </row>
    <row r="2988" spans="1:7" hidden="1">
      <c r="A2988" t="s">
        <v>9458</v>
      </c>
      <c r="B2988" t="s">
        <v>9459</v>
      </c>
      <c r="C2988" t="s">
        <v>737</v>
      </c>
      <c r="D2988" s="12">
        <v>340</v>
      </c>
      <c r="E2988" t="s">
        <v>792</v>
      </c>
      <c r="F2988" t="str">
        <f>IF(ISERROR(VLOOKUP(Transaktionen[[#This Row],[Transaktionen]],BTT[Verwendete Transaktion (Pflichtauswahl)],1,FALSE)),"nein","ja")</f>
        <v>nein</v>
      </c>
    </row>
    <row r="2989" spans="1:7" hidden="1">
      <c r="A2989" t="s">
        <v>9460</v>
      </c>
      <c r="B2989" t="s">
        <v>9461</v>
      </c>
      <c r="C2989" t="s">
        <v>737</v>
      </c>
      <c r="D2989" s="12">
        <v>5</v>
      </c>
      <c r="E2989" t="s">
        <v>4642</v>
      </c>
      <c r="F2989" t="str">
        <f>IF(ISERROR(VLOOKUP(Transaktionen[[#This Row],[Transaktionen]],BTT[Verwendete Transaktion (Pflichtauswahl)],1,FALSE)),"nein","ja")</f>
        <v>nein</v>
      </c>
    </row>
    <row r="2990" spans="1:7" hidden="1">
      <c r="A2990" t="s">
        <v>9462</v>
      </c>
      <c r="B2990" t="s">
        <v>9463</v>
      </c>
      <c r="C2990" t="s">
        <v>737</v>
      </c>
      <c r="D2990" s="12">
        <v>24</v>
      </c>
      <c r="E2990" t="s">
        <v>792</v>
      </c>
      <c r="F2990" t="str">
        <f>IF(ISERROR(VLOOKUP(Transaktionen[[#This Row],[Transaktionen]],BTT[Verwendete Transaktion (Pflichtauswahl)],1,FALSE)),"nein","ja")</f>
        <v>nein</v>
      </c>
    </row>
    <row r="2991" spans="1:7" hidden="1">
      <c r="A2991" t="s">
        <v>9464</v>
      </c>
      <c r="B2991" t="s">
        <v>9465</v>
      </c>
      <c r="C2991" t="s">
        <v>737</v>
      </c>
      <c r="D2991" s="12" t="s">
        <v>792</v>
      </c>
      <c r="E2991" t="s">
        <v>792</v>
      </c>
      <c r="F2991" t="str">
        <f>IF(ISERROR(VLOOKUP(Transaktionen[[#This Row],[Transaktionen]],BTT[Verwendete Transaktion (Pflichtauswahl)],1,FALSE)),"nein","ja")</f>
        <v>nein</v>
      </c>
      <c r="G2991" t="s">
        <v>4654</v>
      </c>
    </row>
    <row r="2992" spans="1:7" hidden="1">
      <c r="A2992" t="s">
        <v>9466</v>
      </c>
      <c r="B2992" t="s">
        <v>9467</v>
      </c>
      <c r="C2992" t="s">
        <v>737</v>
      </c>
      <c r="D2992" s="12">
        <v>28</v>
      </c>
      <c r="E2992" t="s">
        <v>4642</v>
      </c>
      <c r="F2992" t="str">
        <f>IF(ISERROR(VLOOKUP(Transaktionen[[#This Row],[Transaktionen]],BTT[Verwendete Transaktion (Pflichtauswahl)],1,FALSE)),"nein","ja")</f>
        <v>nein</v>
      </c>
    </row>
    <row r="2993" spans="1:7" hidden="1">
      <c r="A2993" t="s">
        <v>9468</v>
      </c>
      <c r="B2993" t="s">
        <v>9469</v>
      </c>
      <c r="C2993" t="s">
        <v>737</v>
      </c>
      <c r="D2993" s="12">
        <v>233</v>
      </c>
      <c r="E2993" t="s">
        <v>4642</v>
      </c>
      <c r="F2993" t="str">
        <f>IF(ISERROR(VLOOKUP(Transaktionen[[#This Row],[Transaktionen]],BTT[Verwendete Transaktion (Pflichtauswahl)],1,FALSE)),"nein","ja")</f>
        <v>nein</v>
      </c>
    </row>
    <row r="2994" spans="1:7" hidden="1">
      <c r="A2994" t="s">
        <v>9470</v>
      </c>
      <c r="B2994" t="s">
        <v>9471</v>
      </c>
      <c r="C2994" t="s">
        <v>737</v>
      </c>
      <c r="D2994" s="12">
        <v>2772</v>
      </c>
      <c r="E2994" t="s">
        <v>4642</v>
      </c>
      <c r="F2994" t="str">
        <f>IF(ISERROR(VLOOKUP(Transaktionen[[#This Row],[Transaktionen]],BTT[Verwendete Transaktion (Pflichtauswahl)],1,FALSE)),"nein","ja")</f>
        <v>nein</v>
      </c>
    </row>
    <row r="2995" spans="1:7" hidden="1">
      <c r="A2995" t="s">
        <v>9472</v>
      </c>
      <c r="B2995" t="s">
        <v>9473</v>
      </c>
      <c r="C2995" t="s">
        <v>737</v>
      </c>
      <c r="D2995" s="12">
        <v>1754</v>
      </c>
      <c r="E2995" t="s">
        <v>4642</v>
      </c>
      <c r="F2995" t="str">
        <f>IF(ISERROR(VLOOKUP(Transaktionen[[#This Row],[Transaktionen]],BTT[Verwendete Transaktion (Pflichtauswahl)],1,FALSE)),"nein","ja")</f>
        <v>nein</v>
      </c>
    </row>
    <row r="2996" spans="1:7" hidden="1">
      <c r="A2996" t="s">
        <v>9474</v>
      </c>
      <c r="B2996" t="s">
        <v>9475</v>
      </c>
      <c r="C2996" t="s">
        <v>737</v>
      </c>
      <c r="D2996" s="12" t="s">
        <v>792</v>
      </c>
      <c r="E2996" t="s">
        <v>792</v>
      </c>
      <c r="F2996" t="str">
        <f>IF(ISERROR(VLOOKUP(Transaktionen[[#This Row],[Transaktionen]],BTT[Verwendete Transaktion (Pflichtauswahl)],1,FALSE)),"nein","ja")</f>
        <v>nein</v>
      </c>
      <c r="G2996" t="s">
        <v>4654</v>
      </c>
    </row>
    <row r="2997" spans="1:7" hidden="1">
      <c r="A2997" t="s">
        <v>9476</v>
      </c>
      <c r="B2997" t="s">
        <v>9477</v>
      </c>
      <c r="C2997" t="s">
        <v>737</v>
      </c>
      <c r="D2997" s="12" t="s">
        <v>792</v>
      </c>
      <c r="E2997" t="s">
        <v>792</v>
      </c>
      <c r="F2997" t="str">
        <f>IF(ISERROR(VLOOKUP(Transaktionen[[#This Row],[Transaktionen]],BTT[Verwendete Transaktion (Pflichtauswahl)],1,FALSE)),"nein","ja")</f>
        <v>nein</v>
      </c>
      <c r="G2997" t="s">
        <v>4654</v>
      </c>
    </row>
    <row r="2998" spans="1:7" hidden="1">
      <c r="A2998" t="s">
        <v>9478</v>
      </c>
      <c r="B2998" t="s">
        <v>9479</v>
      </c>
      <c r="C2998" t="s">
        <v>737</v>
      </c>
      <c r="D2998" s="12" t="s">
        <v>792</v>
      </c>
      <c r="E2998" t="s">
        <v>792</v>
      </c>
      <c r="F2998" t="str">
        <f>IF(ISERROR(VLOOKUP(Transaktionen[[#This Row],[Transaktionen]],BTT[Verwendete Transaktion (Pflichtauswahl)],1,FALSE)),"nein","ja")</f>
        <v>nein</v>
      </c>
      <c r="G2998" t="s">
        <v>4654</v>
      </c>
    </row>
    <row r="2999" spans="1:7" hidden="1">
      <c r="A2999" t="s">
        <v>9480</v>
      </c>
      <c r="B2999" t="s">
        <v>9481</v>
      </c>
      <c r="C2999" t="s">
        <v>737</v>
      </c>
      <c r="D2999" s="12" t="s">
        <v>792</v>
      </c>
      <c r="E2999" t="s">
        <v>792</v>
      </c>
      <c r="F2999" t="str">
        <f>IF(ISERROR(VLOOKUP(Transaktionen[[#This Row],[Transaktionen]],BTT[Verwendete Transaktion (Pflichtauswahl)],1,FALSE)),"nein","ja")</f>
        <v>nein</v>
      </c>
      <c r="G2999" t="s">
        <v>4654</v>
      </c>
    </row>
    <row r="3000" spans="1:7" hidden="1">
      <c r="A3000" t="s">
        <v>2978</v>
      </c>
      <c r="B3000" t="s">
        <v>9482</v>
      </c>
      <c r="C3000" t="s">
        <v>5</v>
      </c>
      <c r="D3000" s="12">
        <v>18</v>
      </c>
      <c r="E3000" t="s">
        <v>4642</v>
      </c>
      <c r="F3000" t="str">
        <f>IF(ISERROR(VLOOKUP(Transaktionen[[#This Row],[Transaktionen]],BTT[Verwendete Transaktion (Pflichtauswahl)],1,FALSE)),"nein","ja")</f>
        <v>ja</v>
      </c>
    </row>
    <row r="3001" spans="1:7" hidden="1">
      <c r="A3001" t="s">
        <v>9483</v>
      </c>
      <c r="B3001" t="s">
        <v>9484</v>
      </c>
      <c r="C3001" t="s">
        <v>220</v>
      </c>
      <c r="D3001" s="12" t="s">
        <v>792</v>
      </c>
      <c r="E3001" t="s">
        <v>792</v>
      </c>
      <c r="F3001" t="str">
        <f>IF(ISERROR(VLOOKUP(Transaktionen[[#This Row],[Transaktionen]],BTT[Verwendete Transaktion (Pflichtauswahl)],1,FALSE)),"nein","ja")</f>
        <v>nein</v>
      </c>
      <c r="G3001" t="s">
        <v>4654</v>
      </c>
    </row>
    <row r="3002" spans="1:7" hidden="1">
      <c r="A3002" t="s">
        <v>9485</v>
      </c>
      <c r="B3002" t="s">
        <v>9486</v>
      </c>
      <c r="C3002" t="s">
        <v>810</v>
      </c>
      <c r="D3002" s="12">
        <v>18</v>
      </c>
      <c r="E3002" t="s">
        <v>792</v>
      </c>
      <c r="F3002" t="str">
        <f>IF(ISERROR(VLOOKUP(Transaktionen[[#This Row],[Transaktionen]],BTT[Verwendete Transaktion (Pflichtauswahl)],1,FALSE)),"nein","ja")</f>
        <v>nein</v>
      </c>
    </row>
    <row r="3003" spans="1:7" hidden="1">
      <c r="A3003" t="s">
        <v>9487</v>
      </c>
      <c r="B3003" t="s">
        <v>9488</v>
      </c>
      <c r="C3003" t="s">
        <v>810</v>
      </c>
      <c r="D3003" s="12" t="s">
        <v>792</v>
      </c>
      <c r="E3003" t="s">
        <v>792</v>
      </c>
      <c r="F3003" t="str">
        <f>IF(ISERROR(VLOOKUP(Transaktionen[[#This Row],[Transaktionen]],BTT[Verwendete Transaktion (Pflichtauswahl)],1,FALSE)),"nein","ja")</f>
        <v>nein</v>
      </c>
      <c r="G3003" t="s">
        <v>4654</v>
      </c>
    </row>
    <row r="3004" spans="1:7" hidden="1">
      <c r="A3004" t="s">
        <v>2985</v>
      </c>
      <c r="B3004" t="s">
        <v>9489</v>
      </c>
      <c r="C3004" t="s">
        <v>5</v>
      </c>
      <c r="D3004" s="12">
        <v>2</v>
      </c>
      <c r="E3004" t="s">
        <v>4642</v>
      </c>
      <c r="F3004" t="str">
        <f>IF(ISERROR(VLOOKUP(Transaktionen[[#This Row],[Transaktionen]],BTT[Verwendete Transaktion (Pflichtauswahl)],1,FALSE)),"nein","ja")</f>
        <v>ja</v>
      </c>
    </row>
    <row r="3005" spans="1:7" hidden="1">
      <c r="A3005" t="s">
        <v>2987</v>
      </c>
      <c r="B3005" t="s">
        <v>9490</v>
      </c>
      <c r="C3005" t="s">
        <v>5</v>
      </c>
      <c r="D3005" s="12">
        <v>1</v>
      </c>
      <c r="E3005" t="s">
        <v>4642</v>
      </c>
      <c r="F3005" t="str">
        <f>IF(ISERROR(VLOOKUP(Transaktionen[[#This Row],[Transaktionen]],BTT[Verwendete Transaktion (Pflichtauswahl)],1,FALSE)),"nein","ja")</f>
        <v>ja</v>
      </c>
    </row>
    <row r="3006" spans="1:7" hidden="1">
      <c r="A3006" t="s">
        <v>9491</v>
      </c>
      <c r="B3006" t="s">
        <v>9492</v>
      </c>
      <c r="C3006" t="s">
        <v>5</v>
      </c>
      <c r="D3006" s="12" t="s">
        <v>792</v>
      </c>
      <c r="E3006" t="s">
        <v>792</v>
      </c>
      <c r="F3006" t="str">
        <f>IF(ISERROR(VLOOKUP(Transaktionen[[#This Row],[Transaktionen]],BTT[Verwendete Transaktion (Pflichtauswahl)],1,FALSE)),"nein","ja")</f>
        <v>nein</v>
      </c>
      <c r="G3006" t="s">
        <v>4654</v>
      </c>
    </row>
    <row r="3007" spans="1:7" hidden="1">
      <c r="A3007" t="s">
        <v>2990</v>
      </c>
      <c r="B3007" t="s">
        <v>9493</v>
      </c>
      <c r="C3007" t="s">
        <v>5</v>
      </c>
      <c r="D3007" s="12">
        <v>122</v>
      </c>
      <c r="E3007" t="s">
        <v>4642</v>
      </c>
      <c r="F3007" t="str">
        <f>IF(ISERROR(VLOOKUP(Transaktionen[[#This Row],[Transaktionen]],BTT[Verwendete Transaktion (Pflichtauswahl)],1,FALSE)),"nein","ja")</f>
        <v>ja</v>
      </c>
    </row>
    <row r="3008" spans="1:7" hidden="1">
      <c r="A3008" t="s">
        <v>2993</v>
      </c>
      <c r="B3008" t="s">
        <v>9494</v>
      </c>
      <c r="C3008" t="s">
        <v>852</v>
      </c>
      <c r="D3008" s="12">
        <v>40</v>
      </c>
      <c r="E3008" t="s">
        <v>4642</v>
      </c>
      <c r="F3008" t="str">
        <f>IF(ISERROR(VLOOKUP(Transaktionen[[#This Row],[Transaktionen]],BTT[Verwendete Transaktion (Pflichtauswahl)],1,FALSE)),"nein","ja")</f>
        <v>ja</v>
      </c>
    </row>
    <row r="3009" spans="1:7" hidden="1">
      <c r="A3009" t="s">
        <v>2995</v>
      </c>
      <c r="B3009" t="s">
        <v>9495</v>
      </c>
      <c r="C3009" t="s">
        <v>852</v>
      </c>
      <c r="D3009" s="12">
        <v>100</v>
      </c>
      <c r="E3009" t="s">
        <v>4642</v>
      </c>
      <c r="F3009" t="str">
        <f>IF(ISERROR(VLOOKUP(Transaktionen[[#This Row],[Transaktionen]],BTT[Verwendete Transaktion (Pflichtauswahl)],1,FALSE)),"nein","ja")</f>
        <v>ja</v>
      </c>
    </row>
    <row r="3010" spans="1:7" hidden="1">
      <c r="A3010" t="s">
        <v>9496</v>
      </c>
      <c r="B3010" t="s">
        <v>9497</v>
      </c>
      <c r="C3010" t="s">
        <v>852</v>
      </c>
      <c r="D3010" s="12" t="s">
        <v>792</v>
      </c>
      <c r="E3010" t="s">
        <v>792</v>
      </c>
      <c r="F3010" t="str">
        <f>IF(ISERROR(VLOOKUP(Transaktionen[[#This Row],[Transaktionen]],BTT[Verwendete Transaktion (Pflichtauswahl)],1,FALSE)),"nein","ja")</f>
        <v>nein</v>
      </c>
      <c r="G3010" t="s">
        <v>4654</v>
      </c>
    </row>
    <row r="3011" spans="1:7" hidden="1">
      <c r="A3011" t="s">
        <v>9498</v>
      </c>
      <c r="B3011" t="s">
        <v>9499</v>
      </c>
      <c r="C3011" t="s">
        <v>852</v>
      </c>
      <c r="D3011" s="12" t="s">
        <v>792</v>
      </c>
      <c r="E3011" t="s">
        <v>792</v>
      </c>
      <c r="F3011" t="str">
        <f>IF(ISERROR(VLOOKUP(Transaktionen[[#This Row],[Transaktionen]],BTT[Verwendete Transaktion (Pflichtauswahl)],1,FALSE)),"nein","ja")</f>
        <v>nein</v>
      </c>
      <c r="G3011" t="s">
        <v>4654</v>
      </c>
    </row>
    <row r="3012" spans="1:7" hidden="1">
      <c r="A3012" t="s">
        <v>9500</v>
      </c>
      <c r="B3012" t="s">
        <v>9501</v>
      </c>
      <c r="C3012" t="s">
        <v>852</v>
      </c>
      <c r="D3012" s="12" t="s">
        <v>792</v>
      </c>
      <c r="E3012" t="s">
        <v>792</v>
      </c>
      <c r="F3012" t="str">
        <f>IF(ISERROR(VLOOKUP(Transaktionen[[#This Row],[Transaktionen]],BTT[Verwendete Transaktion (Pflichtauswahl)],1,FALSE)),"nein","ja")</f>
        <v>nein</v>
      </c>
      <c r="G3012" t="s">
        <v>4654</v>
      </c>
    </row>
    <row r="3013" spans="1:7" hidden="1">
      <c r="A3013" t="s">
        <v>9502</v>
      </c>
      <c r="B3013" t="s">
        <v>9503</v>
      </c>
      <c r="C3013" t="s">
        <v>852</v>
      </c>
      <c r="D3013" s="12" t="s">
        <v>792</v>
      </c>
      <c r="E3013" t="s">
        <v>792</v>
      </c>
      <c r="F3013" t="str">
        <f>IF(ISERROR(VLOOKUP(Transaktionen[[#This Row],[Transaktionen]],BTT[Verwendete Transaktion (Pflichtauswahl)],1,FALSE)),"nein","ja")</f>
        <v>nein</v>
      </c>
      <c r="G3013" t="s">
        <v>4654</v>
      </c>
    </row>
    <row r="3014" spans="1:7" hidden="1">
      <c r="A3014" t="s">
        <v>9504</v>
      </c>
      <c r="B3014" t="s">
        <v>9505</v>
      </c>
      <c r="C3014" t="s">
        <v>852</v>
      </c>
      <c r="D3014" s="12" t="s">
        <v>792</v>
      </c>
      <c r="E3014" t="s">
        <v>792</v>
      </c>
      <c r="F3014" t="str">
        <f>IF(ISERROR(VLOOKUP(Transaktionen[[#This Row],[Transaktionen]],BTT[Verwendete Transaktion (Pflichtauswahl)],1,FALSE)),"nein","ja")</f>
        <v>nein</v>
      </c>
      <c r="G3014" t="s">
        <v>4654</v>
      </c>
    </row>
    <row r="3015" spans="1:7" hidden="1">
      <c r="A3015" t="s">
        <v>2998</v>
      </c>
      <c r="B3015" t="s">
        <v>9506</v>
      </c>
      <c r="C3015" t="s">
        <v>5</v>
      </c>
      <c r="D3015" s="12">
        <v>1053</v>
      </c>
      <c r="E3015" t="s">
        <v>4642</v>
      </c>
      <c r="F3015" t="str">
        <f>IF(ISERROR(VLOOKUP(Transaktionen[[#This Row],[Transaktionen]],BTT[Verwendete Transaktion (Pflichtauswahl)],1,FALSE)),"nein","ja")</f>
        <v>ja</v>
      </c>
    </row>
    <row r="3016" spans="1:7" hidden="1">
      <c r="A3016" t="s">
        <v>3000</v>
      </c>
      <c r="B3016" t="s">
        <v>9507</v>
      </c>
      <c r="C3016" t="s">
        <v>5</v>
      </c>
      <c r="D3016" s="12">
        <v>1273</v>
      </c>
      <c r="E3016" t="s">
        <v>4642</v>
      </c>
      <c r="F3016" t="str">
        <f>IF(ISERROR(VLOOKUP(Transaktionen[[#This Row],[Transaktionen]],BTT[Verwendete Transaktion (Pflichtauswahl)],1,FALSE)),"nein","ja")</f>
        <v>ja</v>
      </c>
    </row>
    <row r="3017" spans="1:7" hidden="1">
      <c r="A3017" t="s">
        <v>3002</v>
      </c>
      <c r="B3017" t="s">
        <v>9508</v>
      </c>
      <c r="C3017" t="s">
        <v>5</v>
      </c>
      <c r="D3017" s="12">
        <v>1138</v>
      </c>
      <c r="E3017" t="s">
        <v>4642</v>
      </c>
      <c r="F3017" t="str">
        <f>IF(ISERROR(VLOOKUP(Transaktionen[[#This Row],[Transaktionen]],BTT[Verwendete Transaktion (Pflichtauswahl)],1,FALSE)),"nein","ja")</f>
        <v>ja</v>
      </c>
    </row>
    <row r="3018" spans="1:7" hidden="1">
      <c r="A3018" t="s">
        <v>3004</v>
      </c>
      <c r="B3018" t="s">
        <v>9509</v>
      </c>
      <c r="C3018" t="s">
        <v>5</v>
      </c>
      <c r="D3018" s="12">
        <v>2503</v>
      </c>
      <c r="E3018" t="s">
        <v>4642</v>
      </c>
      <c r="F3018" t="str">
        <f>IF(ISERROR(VLOOKUP(Transaktionen[[#This Row],[Transaktionen]],BTT[Verwendete Transaktion (Pflichtauswahl)],1,FALSE)),"nein","ja")</f>
        <v>ja</v>
      </c>
    </row>
    <row r="3019" spans="1:7" hidden="1">
      <c r="A3019" t="s">
        <v>9510</v>
      </c>
      <c r="B3019" t="s">
        <v>9511</v>
      </c>
      <c r="C3019" t="s">
        <v>5</v>
      </c>
      <c r="D3019" s="12" t="s">
        <v>792</v>
      </c>
      <c r="E3019" t="s">
        <v>792</v>
      </c>
      <c r="F3019" t="str">
        <f>IF(ISERROR(VLOOKUP(Transaktionen[[#This Row],[Transaktionen]],BTT[Verwendete Transaktion (Pflichtauswahl)],1,FALSE)),"nein","ja")</f>
        <v>nein</v>
      </c>
      <c r="G3019" t="s">
        <v>4654</v>
      </c>
    </row>
    <row r="3020" spans="1:7" hidden="1">
      <c r="A3020" t="s">
        <v>9512</v>
      </c>
      <c r="B3020" t="s">
        <v>9513</v>
      </c>
      <c r="C3020" t="s">
        <v>5</v>
      </c>
      <c r="D3020" s="12" t="s">
        <v>792</v>
      </c>
      <c r="E3020" t="s">
        <v>792</v>
      </c>
      <c r="F3020" t="str">
        <f>IF(ISERROR(VLOOKUP(Transaktionen[[#This Row],[Transaktionen]],BTT[Verwendete Transaktion (Pflichtauswahl)],1,FALSE)),"nein","ja")</f>
        <v>nein</v>
      </c>
      <c r="G3020" t="s">
        <v>4654</v>
      </c>
    </row>
    <row r="3021" spans="1:7" hidden="1">
      <c r="A3021" t="s">
        <v>3007</v>
      </c>
      <c r="B3021" t="s">
        <v>3006</v>
      </c>
      <c r="C3021" t="s">
        <v>5</v>
      </c>
      <c r="D3021" s="12">
        <v>30</v>
      </c>
      <c r="E3021" t="s">
        <v>4642</v>
      </c>
      <c r="F3021" t="str">
        <f>IF(ISERROR(VLOOKUP(Transaktionen[[#This Row],[Transaktionen]],BTT[Verwendete Transaktion (Pflichtauswahl)],1,FALSE)),"nein","ja")</f>
        <v>ja</v>
      </c>
    </row>
    <row r="3022" spans="1:7" hidden="1">
      <c r="A3022" t="s">
        <v>3010</v>
      </c>
      <c r="B3022" t="s">
        <v>9514</v>
      </c>
      <c r="C3022" t="s">
        <v>5</v>
      </c>
      <c r="D3022" s="12">
        <v>3</v>
      </c>
      <c r="E3022" t="s">
        <v>4642</v>
      </c>
      <c r="F3022" t="str">
        <f>IF(ISERROR(VLOOKUP(Transaktionen[[#This Row],[Transaktionen]],BTT[Verwendete Transaktion (Pflichtauswahl)],1,FALSE)),"nein","ja")</f>
        <v>ja</v>
      </c>
    </row>
    <row r="3023" spans="1:7" hidden="1">
      <c r="A3023" t="s">
        <v>3012</v>
      </c>
      <c r="B3023" t="s">
        <v>9515</v>
      </c>
      <c r="C3023" t="s">
        <v>5</v>
      </c>
      <c r="D3023" s="12">
        <v>1794</v>
      </c>
      <c r="E3023" t="s">
        <v>4642</v>
      </c>
      <c r="F3023" t="str">
        <f>IF(ISERROR(VLOOKUP(Transaktionen[[#This Row],[Transaktionen]],BTT[Verwendete Transaktion (Pflichtauswahl)],1,FALSE)),"nein","ja")</f>
        <v>ja</v>
      </c>
    </row>
    <row r="3024" spans="1:7" hidden="1">
      <c r="A3024" t="s">
        <v>3014</v>
      </c>
      <c r="B3024" t="s">
        <v>9516</v>
      </c>
      <c r="C3024" t="s">
        <v>5</v>
      </c>
      <c r="D3024" s="12">
        <v>28</v>
      </c>
      <c r="E3024" t="s">
        <v>4642</v>
      </c>
      <c r="F3024" t="str">
        <f>IF(ISERROR(VLOOKUP(Transaktionen[[#This Row],[Transaktionen]],BTT[Verwendete Transaktion (Pflichtauswahl)],1,FALSE)),"nein","ja")</f>
        <v>ja</v>
      </c>
    </row>
    <row r="3025" spans="1:7" hidden="1">
      <c r="A3025" t="s">
        <v>3016</v>
      </c>
      <c r="B3025" t="s">
        <v>9517</v>
      </c>
      <c r="C3025" t="s">
        <v>5</v>
      </c>
      <c r="D3025" s="12">
        <v>2</v>
      </c>
      <c r="E3025" t="s">
        <v>4642</v>
      </c>
      <c r="F3025" t="str">
        <f>IF(ISERROR(VLOOKUP(Transaktionen[[#This Row],[Transaktionen]],BTT[Verwendete Transaktion (Pflichtauswahl)],1,FALSE)),"nein","ja")</f>
        <v>ja</v>
      </c>
    </row>
    <row r="3026" spans="1:7" hidden="1">
      <c r="A3026" t="s">
        <v>3020</v>
      </c>
      <c r="B3026" t="s">
        <v>9518</v>
      </c>
      <c r="C3026" t="s">
        <v>5</v>
      </c>
      <c r="D3026" s="12">
        <v>14</v>
      </c>
      <c r="E3026" t="s">
        <v>4642</v>
      </c>
      <c r="F3026" t="str">
        <f>IF(ISERROR(VLOOKUP(Transaktionen[[#This Row],[Transaktionen]],BTT[Verwendete Transaktion (Pflichtauswahl)],1,FALSE)),"nein","ja")</f>
        <v>ja</v>
      </c>
    </row>
    <row r="3027" spans="1:7" hidden="1">
      <c r="A3027" t="s">
        <v>3023</v>
      </c>
      <c r="B3027" t="s">
        <v>9519</v>
      </c>
      <c r="C3027" t="s">
        <v>5</v>
      </c>
      <c r="D3027" s="12">
        <v>456</v>
      </c>
      <c r="E3027" t="s">
        <v>4642</v>
      </c>
      <c r="F3027" t="str">
        <f>IF(ISERROR(VLOOKUP(Transaktionen[[#This Row],[Transaktionen]],BTT[Verwendete Transaktion (Pflichtauswahl)],1,FALSE)),"nein","ja")</f>
        <v>ja</v>
      </c>
    </row>
    <row r="3028" spans="1:7" hidden="1">
      <c r="A3028" t="s">
        <v>3026</v>
      </c>
      <c r="B3028" t="s">
        <v>9520</v>
      </c>
      <c r="C3028" t="s">
        <v>5</v>
      </c>
      <c r="D3028" s="12">
        <v>18</v>
      </c>
      <c r="E3028" t="s">
        <v>4642</v>
      </c>
      <c r="F3028" t="str">
        <f>IF(ISERROR(VLOOKUP(Transaktionen[[#This Row],[Transaktionen]],BTT[Verwendete Transaktion (Pflichtauswahl)],1,FALSE)),"nein","ja")</f>
        <v>ja</v>
      </c>
    </row>
    <row r="3029" spans="1:7" hidden="1">
      <c r="A3029" t="s">
        <v>3029</v>
      </c>
      <c r="B3029" t="s">
        <v>3006</v>
      </c>
      <c r="C3029" t="s">
        <v>5</v>
      </c>
      <c r="D3029" s="12">
        <v>42286</v>
      </c>
      <c r="E3029" t="s">
        <v>4642</v>
      </c>
      <c r="F3029" t="str">
        <f>IF(ISERROR(VLOOKUP(Transaktionen[[#This Row],[Transaktionen]],BTT[Verwendete Transaktion (Pflichtauswahl)],1,FALSE)),"nein","ja")</f>
        <v>ja</v>
      </c>
    </row>
    <row r="3030" spans="1:7" hidden="1">
      <c r="A3030" t="s">
        <v>3032</v>
      </c>
      <c r="B3030" t="s">
        <v>3006</v>
      </c>
      <c r="C3030" t="s">
        <v>5</v>
      </c>
      <c r="D3030" s="12">
        <v>20391</v>
      </c>
      <c r="E3030" t="s">
        <v>4642</v>
      </c>
      <c r="F3030" t="str">
        <f>IF(ISERROR(VLOOKUP(Transaktionen[[#This Row],[Transaktionen]],BTT[Verwendete Transaktion (Pflichtauswahl)],1,FALSE)),"nein","ja")</f>
        <v>ja</v>
      </c>
    </row>
    <row r="3031" spans="1:7" hidden="1">
      <c r="A3031" t="s">
        <v>3034</v>
      </c>
      <c r="B3031" t="s">
        <v>3006</v>
      </c>
      <c r="C3031" t="s">
        <v>5</v>
      </c>
      <c r="D3031" s="12">
        <v>26</v>
      </c>
      <c r="E3031" t="s">
        <v>4642</v>
      </c>
      <c r="F3031" t="str">
        <f>IF(ISERROR(VLOOKUP(Transaktionen[[#This Row],[Transaktionen]],BTT[Verwendete Transaktion (Pflichtauswahl)],1,FALSE)),"nein","ja")</f>
        <v>ja</v>
      </c>
    </row>
    <row r="3032" spans="1:7" hidden="1">
      <c r="A3032" t="s">
        <v>9521</v>
      </c>
      <c r="B3032" t="s">
        <v>3006</v>
      </c>
      <c r="C3032" t="s">
        <v>3227</v>
      </c>
      <c r="D3032" s="12">
        <v>12296</v>
      </c>
      <c r="E3032" t="s">
        <v>4642</v>
      </c>
      <c r="F3032" t="str">
        <f>IF(ISERROR(VLOOKUP(Transaktionen[[#This Row],[Transaktionen]],BTT[Verwendete Transaktion (Pflichtauswahl)],1,FALSE)),"nein","ja")</f>
        <v>nein</v>
      </c>
    </row>
    <row r="3033" spans="1:7" hidden="1">
      <c r="A3033" t="s">
        <v>3036</v>
      </c>
      <c r="B3033" t="s">
        <v>3006</v>
      </c>
      <c r="C3033" t="s">
        <v>5</v>
      </c>
      <c r="D3033" s="12">
        <v>84</v>
      </c>
      <c r="E3033" t="s">
        <v>4642</v>
      </c>
      <c r="F3033" t="str">
        <f>IF(ISERROR(VLOOKUP(Transaktionen[[#This Row],[Transaktionen]],BTT[Verwendete Transaktion (Pflichtauswahl)],1,FALSE)),"nein","ja")</f>
        <v>ja</v>
      </c>
    </row>
    <row r="3034" spans="1:7" hidden="1">
      <c r="A3034" t="s">
        <v>3038</v>
      </c>
      <c r="B3034" t="s">
        <v>3006</v>
      </c>
      <c r="C3034" t="s">
        <v>5</v>
      </c>
      <c r="D3034" s="12">
        <v>62</v>
      </c>
      <c r="E3034" t="s">
        <v>4642</v>
      </c>
      <c r="F3034" t="str">
        <f>IF(ISERROR(VLOOKUP(Transaktionen[[#This Row],[Transaktionen]],BTT[Verwendete Transaktion (Pflichtauswahl)],1,FALSE)),"nein","ja")</f>
        <v>ja</v>
      </c>
    </row>
    <row r="3035" spans="1:7" hidden="1">
      <c r="A3035" t="s">
        <v>3040</v>
      </c>
      <c r="B3035" t="s">
        <v>3006</v>
      </c>
      <c r="C3035" t="s">
        <v>5</v>
      </c>
      <c r="D3035" s="12">
        <v>58</v>
      </c>
      <c r="E3035" t="s">
        <v>4642</v>
      </c>
      <c r="F3035" t="str">
        <f>IF(ISERROR(VLOOKUP(Transaktionen[[#This Row],[Transaktionen]],BTT[Verwendete Transaktion (Pflichtauswahl)],1,FALSE)),"nein","ja")</f>
        <v>ja</v>
      </c>
    </row>
    <row r="3036" spans="1:7" hidden="1">
      <c r="A3036" t="s">
        <v>9522</v>
      </c>
      <c r="B3036" t="s">
        <v>9523</v>
      </c>
      <c r="C3036" t="s">
        <v>5</v>
      </c>
      <c r="D3036" s="12" t="s">
        <v>792</v>
      </c>
      <c r="E3036" t="s">
        <v>792</v>
      </c>
      <c r="F3036" t="str">
        <f>IF(ISERROR(VLOOKUP(Transaktionen[[#This Row],[Transaktionen]],BTT[Verwendete Transaktion (Pflichtauswahl)],1,FALSE)),"nein","ja")</f>
        <v>nein</v>
      </c>
      <c r="G3036" t="s">
        <v>4654</v>
      </c>
    </row>
    <row r="3037" spans="1:7" hidden="1">
      <c r="A3037" t="s">
        <v>3043</v>
      </c>
      <c r="B3037" t="s">
        <v>3626</v>
      </c>
      <c r="C3037" t="s">
        <v>5</v>
      </c>
      <c r="D3037" s="12">
        <v>2390</v>
      </c>
      <c r="E3037" t="s">
        <v>4642</v>
      </c>
      <c r="F3037" t="str">
        <f>IF(ISERROR(VLOOKUP(Transaktionen[[#This Row],[Transaktionen]],BTT[Verwendete Transaktion (Pflichtauswahl)],1,FALSE)),"nein","ja")</f>
        <v>ja</v>
      </c>
    </row>
    <row r="3038" spans="1:7" hidden="1">
      <c r="A3038" t="s">
        <v>3047</v>
      </c>
      <c r="B3038" t="s">
        <v>3626</v>
      </c>
      <c r="C3038" t="s">
        <v>5</v>
      </c>
      <c r="D3038" s="12">
        <v>90</v>
      </c>
      <c r="E3038" t="s">
        <v>4642</v>
      </c>
      <c r="F3038" t="str">
        <f>IF(ISERROR(VLOOKUP(Transaktionen[[#This Row],[Transaktionen]],BTT[Verwendete Transaktion (Pflichtauswahl)],1,FALSE)),"nein","ja")</f>
        <v>ja</v>
      </c>
    </row>
    <row r="3039" spans="1:7" hidden="1">
      <c r="A3039" t="s">
        <v>3050</v>
      </c>
      <c r="B3039" t="s">
        <v>3626</v>
      </c>
      <c r="C3039" t="s">
        <v>5</v>
      </c>
      <c r="D3039" s="12">
        <v>291</v>
      </c>
      <c r="E3039" t="s">
        <v>4642</v>
      </c>
      <c r="F3039" t="str">
        <f>IF(ISERROR(VLOOKUP(Transaktionen[[#This Row],[Transaktionen]],BTT[Verwendete Transaktion (Pflichtauswahl)],1,FALSE)),"nein","ja")</f>
        <v>ja</v>
      </c>
    </row>
    <row r="3040" spans="1:7" hidden="1">
      <c r="A3040" t="s">
        <v>3053</v>
      </c>
      <c r="B3040" t="s">
        <v>3626</v>
      </c>
      <c r="C3040" t="s">
        <v>5</v>
      </c>
      <c r="D3040" s="12">
        <v>56</v>
      </c>
      <c r="E3040" t="s">
        <v>4642</v>
      </c>
      <c r="F3040" t="str">
        <f>IF(ISERROR(VLOOKUP(Transaktionen[[#This Row],[Transaktionen]],BTT[Verwendete Transaktion (Pflichtauswahl)],1,FALSE)),"nein","ja")</f>
        <v>ja</v>
      </c>
    </row>
    <row r="3041" spans="1:7" hidden="1">
      <c r="A3041" t="s">
        <v>953</v>
      </c>
      <c r="B3041" t="s">
        <v>9517</v>
      </c>
      <c r="C3041" t="s">
        <v>3227</v>
      </c>
      <c r="D3041" s="12">
        <v>481427</v>
      </c>
      <c r="E3041" t="s">
        <v>4642</v>
      </c>
      <c r="F3041" t="str">
        <f>IF(ISERROR(VLOOKUP(Transaktionen[[#This Row],[Transaktionen]],BTT[Verwendete Transaktion (Pflichtauswahl)],1,FALSE)),"nein","ja")</f>
        <v>ja</v>
      </c>
    </row>
    <row r="3042" spans="1:7" hidden="1">
      <c r="A3042" t="s">
        <v>9524</v>
      </c>
      <c r="B3042" t="s">
        <v>9517</v>
      </c>
      <c r="C3042" t="s">
        <v>5</v>
      </c>
      <c r="D3042" s="12" t="s">
        <v>792</v>
      </c>
      <c r="E3042" t="s">
        <v>792</v>
      </c>
      <c r="F3042" t="str">
        <f>IF(ISERROR(VLOOKUP(Transaktionen[[#This Row],[Transaktionen]],BTT[Verwendete Transaktion (Pflichtauswahl)],1,FALSE)),"nein","ja")</f>
        <v>nein</v>
      </c>
      <c r="G3042" t="s">
        <v>4654</v>
      </c>
    </row>
    <row r="3043" spans="1:7" hidden="1">
      <c r="A3043" t="s">
        <v>3058</v>
      </c>
      <c r="B3043" t="s">
        <v>3006</v>
      </c>
      <c r="C3043" t="s">
        <v>5</v>
      </c>
      <c r="D3043" s="12">
        <v>379</v>
      </c>
      <c r="E3043" t="s">
        <v>4642</v>
      </c>
      <c r="F3043" t="str">
        <f>IF(ISERROR(VLOOKUP(Transaktionen[[#This Row],[Transaktionen]],BTT[Verwendete Transaktion (Pflichtauswahl)],1,FALSE)),"nein","ja")</f>
        <v>ja</v>
      </c>
    </row>
    <row r="3044" spans="1:7" hidden="1">
      <c r="A3044" t="s">
        <v>9525</v>
      </c>
      <c r="B3044" t="s">
        <v>9517</v>
      </c>
      <c r="C3044" t="s">
        <v>5</v>
      </c>
      <c r="D3044" s="12" t="s">
        <v>792</v>
      </c>
      <c r="E3044" t="s">
        <v>792</v>
      </c>
      <c r="F3044" t="str">
        <f>IF(ISERROR(VLOOKUP(Transaktionen[[#This Row],[Transaktionen]],BTT[Verwendete Transaktion (Pflichtauswahl)],1,FALSE)),"nein","ja")</f>
        <v>nein</v>
      </c>
      <c r="G3044" t="s">
        <v>4654</v>
      </c>
    </row>
    <row r="3045" spans="1:7" hidden="1">
      <c r="A3045" t="s">
        <v>3062</v>
      </c>
      <c r="B3045" t="s">
        <v>9526</v>
      </c>
      <c r="C3045" t="s">
        <v>5</v>
      </c>
      <c r="D3045" s="12">
        <v>141038</v>
      </c>
      <c r="E3045" t="s">
        <v>4642</v>
      </c>
      <c r="F3045" t="str">
        <f>IF(ISERROR(VLOOKUP(Transaktionen[[#This Row],[Transaktionen]],BTT[Verwendete Transaktion (Pflichtauswahl)],1,FALSE)),"nein","ja")</f>
        <v>ja</v>
      </c>
    </row>
    <row r="3046" spans="1:7" hidden="1">
      <c r="A3046" t="s">
        <v>9527</v>
      </c>
      <c r="B3046" t="s">
        <v>9526</v>
      </c>
      <c r="C3046" t="s">
        <v>5</v>
      </c>
      <c r="D3046" s="12" t="s">
        <v>792</v>
      </c>
      <c r="E3046" t="s">
        <v>792</v>
      </c>
      <c r="F3046" t="str">
        <f>IF(ISERROR(VLOOKUP(Transaktionen[[#This Row],[Transaktionen]],BTT[Verwendete Transaktion (Pflichtauswahl)],1,FALSE)),"nein","ja")</f>
        <v>nein</v>
      </c>
      <c r="G3046" t="s">
        <v>4654</v>
      </c>
    </row>
    <row r="3047" spans="1:7" hidden="1">
      <c r="A3047" t="s">
        <v>3070</v>
      </c>
      <c r="B3047" t="s">
        <v>9526</v>
      </c>
      <c r="C3047" t="s">
        <v>5</v>
      </c>
      <c r="D3047" s="12">
        <v>12</v>
      </c>
      <c r="E3047" t="s">
        <v>4642</v>
      </c>
      <c r="F3047" t="str">
        <f>IF(ISERROR(VLOOKUP(Transaktionen[[#This Row],[Transaktionen]],BTT[Verwendete Transaktion (Pflichtauswahl)],1,FALSE)),"nein","ja")</f>
        <v>ja</v>
      </c>
    </row>
    <row r="3048" spans="1:7" hidden="1">
      <c r="A3048" t="s">
        <v>9528</v>
      </c>
      <c r="B3048" t="s">
        <v>9526</v>
      </c>
      <c r="C3048" t="s">
        <v>5</v>
      </c>
      <c r="D3048" s="12" t="s">
        <v>792</v>
      </c>
      <c r="E3048" t="s">
        <v>792</v>
      </c>
      <c r="F3048" t="str">
        <f>IF(ISERROR(VLOOKUP(Transaktionen[[#This Row],[Transaktionen]],BTT[Verwendete Transaktion (Pflichtauswahl)],1,FALSE)),"nein","ja")</f>
        <v>nein</v>
      </c>
      <c r="G3048" t="s">
        <v>4654</v>
      </c>
    </row>
    <row r="3049" spans="1:7" hidden="1">
      <c r="A3049" t="s">
        <v>3072</v>
      </c>
      <c r="B3049" t="s">
        <v>9529</v>
      </c>
      <c r="C3049" t="s">
        <v>5</v>
      </c>
      <c r="D3049" s="12">
        <v>8642</v>
      </c>
      <c r="E3049" t="s">
        <v>4642</v>
      </c>
      <c r="F3049" t="str">
        <f>IF(ISERROR(VLOOKUP(Transaktionen[[#This Row],[Transaktionen]],BTT[Verwendete Transaktion (Pflichtauswahl)],1,FALSE)),"nein","ja")</f>
        <v>ja</v>
      </c>
    </row>
    <row r="3050" spans="1:7" hidden="1">
      <c r="A3050" t="s">
        <v>3075</v>
      </c>
      <c r="B3050" t="s">
        <v>9530</v>
      </c>
      <c r="C3050" t="s">
        <v>5</v>
      </c>
      <c r="D3050" s="12">
        <v>17558</v>
      </c>
      <c r="E3050" t="s">
        <v>4642</v>
      </c>
      <c r="F3050" t="str">
        <f>IF(ISERROR(VLOOKUP(Transaktionen[[#This Row],[Transaktionen]],BTT[Verwendete Transaktion (Pflichtauswahl)],1,FALSE)),"nein","ja")</f>
        <v>ja</v>
      </c>
    </row>
    <row r="3051" spans="1:7" hidden="1">
      <c r="A3051" t="s">
        <v>3079</v>
      </c>
      <c r="B3051" t="s">
        <v>9526</v>
      </c>
      <c r="C3051" t="s">
        <v>5</v>
      </c>
      <c r="D3051" s="12">
        <v>1200</v>
      </c>
      <c r="E3051" t="s">
        <v>4642</v>
      </c>
      <c r="F3051" t="str">
        <f>IF(ISERROR(VLOOKUP(Transaktionen[[#This Row],[Transaktionen]],BTT[Verwendete Transaktion (Pflichtauswahl)],1,FALSE)),"nein","ja")</f>
        <v>ja</v>
      </c>
    </row>
    <row r="3052" spans="1:7" hidden="1">
      <c r="A3052" t="s">
        <v>3082</v>
      </c>
      <c r="B3052" t="s">
        <v>9531</v>
      </c>
      <c r="C3052" t="s">
        <v>5</v>
      </c>
      <c r="D3052" s="12">
        <v>16</v>
      </c>
      <c r="E3052" t="s">
        <v>792</v>
      </c>
      <c r="F3052" t="str">
        <f>IF(ISERROR(VLOOKUP(Transaktionen[[#This Row],[Transaktionen]],BTT[Verwendete Transaktion (Pflichtauswahl)],1,FALSE)),"nein","ja")</f>
        <v>ja</v>
      </c>
    </row>
    <row r="3053" spans="1:7" hidden="1">
      <c r="A3053" t="s">
        <v>3085</v>
      </c>
      <c r="B3053" t="s">
        <v>9532</v>
      </c>
      <c r="C3053" t="s">
        <v>5</v>
      </c>
      <c r="D3053" s="12">
        <v>3699</v>
      </c>
      <c r="E3053" t="s">
        <v>4642</v>
      </c>
      <c r="F3053" t="str">
        <f>IF(ISERROR(VLOOKUP(Transaktionen[[#This Row],[Transaktionen]],BTT[Verwendete Transaktion (Pflichtauswahl)],1,FALSE)),"nein","ja")</f>
        <v>ja</v>
      </c>
    </row>
    <row r="3054" spans="1:7" hidden="1">
      <c r="A3054" t="s">
        <v>3087</v>
      </c>
      <c r="B3054" t="s">
        <v>9526</v>
      </c>
      <c r="C3054" t="s">
        <v>5</v>
      </c>
      <c r="D3054" s="12">
        <v>4</v>
      </c>
      <c r="E3054" t="s">
        <v>4642</v>
      </c>
      <c r="F3054" t="str">
        <f>IF(ISERROR(VLOOKUP(Transaktionen[[#This Row],[Transaktionen]],BTT[Verwendete Transaktion (Pflichtauswahl)],1,FALSE)),"nein","ja")</f>
        <v>ja</v>
      </c>
    </row>
    <row r="3055" spans="1:7" hidden="1">
      <c r="A3055" t="s">
        <v>3089</v>
      </c>
      <c r="B3055" t="s">
        <v>9533</v>
      </c>
      <c r="C3055" t="s">
        <v>5</v>
      </c>
      <c r="D3055" s="12">
        <v>787</v>
      </c>
      <c r="E3055" t="s">
        <v>4642</v>
      </c>
      <c r="F3055" t="str">
        <f>IF(ISERROR(VLOOKUP(Transaktionen[[#This Row],[Transaktionen]],BTT[Verwendete Transaktion (Pflichtauswahl)],1,FALSE)),"nein","ja")</f>
        <v>ja</v>
      </c>
    </row>
    <row r="3056" spans="1:7" hidden="1">
      <c r="A3056" t="s">
        <v>3092</v>
      </c>
      <c r="B3056" t="s">
        <v>9534</v>
      </c>
      <c r="C3056" t="s">
        <v>5</v>
      </c>
      <c r="D3056" s="12">
        <v>13612</v>
      </c>
      <c r="E3056" t="s">
        <v>4642</v>
      </c>
      <c r="F3056" t="str">
        <f>IF(ISERROR(VLOOKUP(Transaktionen[[#This Row],[Transaktionen]],BTT[Verwendete Transaktion (Pflichtauswahl)],1,FALSE)),"nein","ja")</f>
        <v>ja</v>
      </c>
    </row>
    <row r="3057" spans="1:7" hidden="1">
      <c r="A3057" t="s">
        <v>3095</v>
      </c>
      <c r="B3057" t="s">
        <v>3006</v>
      </c>
      <c r="C3057" t="s">
        <v>5</v>
      </c>
      <c r="D3057" s="12">
        <v>41</v>
      </c>
      <c r="E3057" t="s">
        <v>4642</v>
      </c>
      <c r="F3057" t="str">
        <f>IF(ISERROR(VLOOKUP(Transaktionen[[#This Row],[Transaktionen]],BTT[Verwendete Transaktion (Pflichtauswahl)],1,FALSE)),"nein","ja")</f>
        <v>ja</v>
      </c>
    </row>
    <row r="3058" spans="1:7" hidden="1">
      <c r="A3058" t="s">
        <v>3097</v>
      </c>
      <c r="B3058" t="s">
        <v>9534</v>
      </c>
      <c r="C3058" t="s">
        <v>5</v>
      </c>
      <c r="D3058" s="12">
        <v>27240</v>
      </c>
      <c r="E3058" t="s">
        <v>4642</v>
      </c>
      <c r="F3058" t="str">
        <f>IF(ISERROR(VLOOKUP(Transaktionen[[#This Row],[Transaktionen]],BTT[Verwendete Transaktion (Pflichtauswahl)],1,FALSE)),"nein","ja")</f>
        <v>ja</v>
      </c>
    </row>
    <row r="3059" spans="1:7" hidden="1">
      <c r="A3059" t="s">
        <v>3099</v>
      </c>
      <c r="B3059" t="s">
        <v>9535</v>
      </c>
      <c r="C3059" t="s">
        <v>5</v>
      </c>
      <c r="D3059" s="12">
        <v>50460</v>
      </c>
      <c r="E3059" t="s">
        <v>4642</v>
      </c>
      <c r="F3059" t="str">
        <f>IF(ISERROR(VLOOKUP(Transaktionen[[#This Row],[Transaktionen]],BTT[Verwendete Transaktion (Pflichtauswahl)],1,FALSE)),"nein","ja")</f>
        <v>ja</v>
      </c>
    </row>
    <row r="3060" spans="1:7" hidden="1">
      <c r="A3060" t="s">
        <v>3102</v>
      </c>
      <c r="B3060" t="s">
        <v>9536</v>
      </c>
      <c r="C3060" t="s">
        <v>5</v>
      </c>
      <c r="D3060" s="12">
        <v>48357</v>
      </c>
      <c r="E3060" t="s">
        <v>4642</v>
      </c>
      <c r="F3060" t="str">
        <f>IF(ISERROR(VLOOKUP(Transaktionen[[#This Row],[Transaktionen]],BTT[Verwendete Transaktion (Pflichtauswahl)],1,FALSE)),"nein","ja")</f>
        <v>ja</v>
      </c>
    </row>
    <row r="3061" spans="1:7" hidden="1">
      <c r="A3061" t="s">
        <v>3105</v>
      </c>
      <c r="B3061" t="s">
        <v>9537</v>
      </c>
      <c r="C3061" t="s">
        <v>5</v>
      </c>
      <c r="D3061" s="12">
        <v>4073</v>
      </c>
      <c r="E3061" t="s">
        <v>4642</v>
      </c>
      <c r="F3061" t="str">
        <f>IF(ISERROR(VLOOKUP(Transaktionen[[#This Row],[Transaktionen]],BTT[Verwendete Transaktion (Pflichtauswahl)],1,FALSE)),"nein","ja")</f>
        <v>ja</v>
      </c>
    </row>
    <row r="3062" spans="1:7" hidden="1">
      <c r="A3062" t="s">
        <v>3108</v>
      </c>
      <c r="B3062" t="s">
        <v>9538</v>
      </c>
      <c r="C3062" t="s">
        <v>5</v>
      </c>
      <c r="D3062" s="12">
        <v>501</v>
      </c>
      <c r="E3062" t="s">
        <v>4642</v>
      </c>
      <c r="F3062" t="str">
        <f>IF(ISERROR(VLOOKUP(Transaktionen[[#This Row],[Transaktionen]],BTT[Verwendete Transaktion (Pflichtauswahl)],1,FALSE)),"nein","ja")</f>
        <v>ja</v>
      </c>
    </row>
    <row r="3063" spans="1:7" hidden="1">
      <c r="A3063" t="s">
        <v>3110</v>
      </c>
      <c r="B3063" t="s">
        <v>9539</v>
      </c>
      <c r="C3063" t="s">
        <v>5</v>
      </c>
      <c r="D3063" s="12">
        <v>10696</v>
      </c>
      <c r="E3063" t="s">
        <v>4642</v>
      </c>
      <c r="F3063" t="str">
        <f>IF(ISERROR(VLOOKUP(Transaktionen[[#This Row],[Transaktionen]],BTT[Verwendete Transaktion (Pflichtauswahl)],1,FALSE)),"nein","ja")</f>
        <v>ja</v>
      </c>
    </row>
    <row r="3064" spans="1:7" hidden="1">
      <c r="A3064" t="s">
        <v>3113</v>
      </c>
      <c r="B3064" t="s">
        <v>9540</v>
      </c>
      <c r="C3064" t="s">
        <v>5</v>
      </c>
      <c r="D3064" s="12">
        <v>73</v>
      </c>
      <c r="E3064" t="s">
        <v>4642</v>
      </c>
      <c r="F3064" t="str">
        <f>IF(ISERROR(VLOOKUP(Transaktionen[[#This Row],[Transaktionen]],BTT[Verwendete Transaktion (Pflichtauswahl)],1,FALSE)),"nein","ja")</f>
        <v>ja</v>
      </c>
    </row>
    <row r="3065" spans="1:7" hidden="1">
      <c r="A3065" t="s">
        <v>3116</v>
      </c>
      <c r="B3065" t="s">
        <v>9541</v>
      </c>
      <c r="C3065" t="s">
        <v>5</v>
      </c>
      <c r="D3065" s="12">
        <v>9</v>
      </c>
      <c r="E3065" t="s">
        <v>792</v>
      </c>
      <c r="F3065" t="str">
        <f>IF(ISERROR(VLOOKUP(Transaktionen[[#This Row],[Transaktionen]],BTT[Verwendete Transaktion (Pflichtauswahl)],1,FALSE)),"nein","ja")</f>
        <v>ja</v>
      </c>
    </row>
    <row r="3066" spans="1:7" hidden="1">
      <c r="A3066" t="s">
        <v>3118</v>
      </c>
      <c r="B3066" t="s">
        <v>9542</v>
      </c>
      <c r="C3066" t="s">
        <v>5</v>
      </c>
      <c r="D3066" s="12">
        <v>325</v>
      </c>
      <c r="E3066" t="s">
        <v>4642</v>
      </c>
      <c r="F3066" t="str">
        <f>IF(ISERROR(VLOOKUP(Transaktionen[[#This Row],[Transaktionen]],BTT[Verwendete Transaktion (Pflichtauswahl)],1,FALSE)),"nein","ja")</f>
        <v>ja</v>
      </c>
    </row>
    <row r="3067" spans="1:7" hidden="1">
      <c r="A3067" t="s">
        <v>3121</v>
      </c>
      <c r="B3067" t="s">
        <v>9543</v>
      </c>
      <c r="C3067" t="s">
        <v>5</v>
      </c>
      <c r="D3067" s="12">
        <v>30641</v>
      </c>
      <c r="E3067" t="s">
        <v>4642</v>
      </c>
      <c r="F3067" t="str">
        <f>IF(ISERROR(VLOOKUP(Transaktionen[[#This Row],[Transaktionen]],BTT[Verwendete Transaktion (Pflichtauswahl)],1,FALSE)),"nein","ja")</f>
        <v>ja</v>
      </c>
    </row>
    <row r="3068" spans="1:7" hidden="1">
      <c r="A3068" t="s">
        <v>3125</v>
      </c>
      <c r="B3068" t="s">
        <v>9544</v>
      </c>
      <c r="C3068" t="s">
        <v>5</v>
      </c>
      <c r="D3068" s="12">
        <v>1260</v>
      </c>
      <c r="E3068" t="s">
        <v>4642</v>
      </c>
      <c r="F3068" t="str">
        <f>IF(ISERROR(VLOOKUP(Transaktionen[[#This Row],[Transaktionen]],BTT[Verwendete Transaktion (Pflichtauswahl)],1,FALSE)),"nein","ja")</f>
        <v>ja</v>
      </c>
    </row>
    <row r="3069" spans="1:7" hidden="1">
      <c r="A3069" t="s">
        <v>3127</v>
      </c>
      <c r="B3069" t="s">
        <v>9545</v>
      </c>
      <c r="C3069" t="s">
        <v>5</v>
      </c>
      <c r="D3069" s="12">
        <v>1185</v>
      </c>
      <c r="E3069" t="s">
        <v>4642</v>
      </c>
      <c r="F3069" t="str">
        <f>IF(ISERROR(VLOOKUP(Transaktionen[[#This Row],[Transaktionen]],BTT[Verwendete Transaktion (Pflichtauswahl)],1,FALSE)),"nein","ja")</f>
        <v>ja</v>
      </c>
    </row>
    <row r="3070" spans="1:7" hidden="1">
      <c r="A3070" t="s">
        <v>9546</v>
      </c>
      <c r="B3070" t="s">
        <v>9547</v>
      </c>
      <c r="C3070" t="s">
        <v>5</v>
      </c>
      <c r="D3070" s="12" t="s">
        <v>792</v>
      </c>
      <c r="E3070" t="s">
        <v>792</v>
      </c>
      <c r="F3070" t="str">
        <f>IF(ISERROR(VLOOKUP(Transaktionen[[#This Row],[Transaktionen]],BTT[Verwendete Transaktion (Pflichtauswahl)],1,FALSE)),"nein","ja")</f>
        <v>nein</v>
      </c>
      <c r="G3070" t="s">
        <v>4654</v>
      </c>
    </row>
    <row r="3071" spans="1:7" hidden="1">
      <c r="A3071" t="s">
        <v>3129</v>
      </c>
      <c r="B3071" t="s">
        <v>9548</v>
      </c>
      <c r="C3071" t="s">
        <v>5</v>
      </c>
      <c r="D3071" s="12">
        <v>16</v>
      </c>
      <c r="E3071" t="s">
        <v>792</v>
      </c>
      <c r="F3071" t="str">
        <f>IF(ISERROR(VLOOKUP(Transaktionen[[#This Row],[Transaktionen]],BTT[Verwendete Transaktion (Pflichtauswahl)],1,FALSE)),"nein","ja")</f>
        <v>ja</v>
      </c>
    </row>
    <row r="3072" spans="1:7" hidden="1">
      <c r="A3072" t="s">
        <v>3132</v>
      </c>
      <c r="B3072" t="s">
        <v>9549</v>
      </c>
      <c r="C3072" t="s">
        <v>5</v>
      </c>
      <c r="D3072" s="12">
        <v>15</v>
      </c>
      <c r="E3072" t="s">
        <v>4642</v>
      </c>
      <c r="F3072" t="str">
        <f>IF(ISERROR(VLOOKUP(Transaktionen[[#This Row],[Transaktionen]],BTT[Verwendete Transaktion (Pflichtauswahl)],1,FALSE)),"nein","ja")</f>
        <v>ja</v>
      </c>
    </row>
    <row r="3073" spans="1:7" hidden="1">
      <c r="A3073" t="s">
        <v>3134</v>
      </c>
      <c r="B3073" t="s">
        <v>9550</v>
      </c>
      <c r="C3073" t="s">
        <v>5</v>
      </c>
      <c r="D3073" s="12">
        <v>28</v>
      </c>
      <c r="E3073" t="s">
        <v>792</v>
      </c>
      <c r="F3073" t="str">
        <f>IF(ISERROR(VLOOKUP(Transaktionen[[#This Row],[Transaktionen]],BTT[Verwendete Transaktion (Pflichtauswahl)],1,FALSE)),"nein","ja")</f>
        <v>ja</v>
      </c>
    </row>
    <row r="3074" spans="1:7" hidden="1">
      <c r="A3074" t="s">
        <v>3136</v>
      </c>
      <c r="B3074" t="s">
        <v>9551</v>
      </c>
      <c r="C3074" t="s">
        <v>5</v>
      </c>
      <c r="D3074" s="12">
        <v>14713</v>
      </c>
      <c r="E3074" t="s">
        <v>4642</v>
      </c>
      <c r="F3074" t="str">
        <f>IF(ISERROR(VLOOKUP(Transaktionen[[#This Row],[Transaktionen]],BTT[Verwendete Transaktion (Pflichtauswahl)],1,FALSE)),"nein","ja")</f>
        <v>ja</v>
      </c>
    </row>
    <row r="3075" spans="1:7" hidden="1">
      <c r="A3075" t="s">
        <v>9552</v>
      </c>
      <c r="B3075" t="s">
        <v>9542</v>
      </c>
      <c r="C3075" t="s">
        <v>5</v>
      </c>
      <c r="D3075" s="12" t="s">
        <v>792</v>
      </c>
      <c r="E3075" t="s">
        <v>792</v>
      </c>
      <c r="F3075" t="str">
        <f>IF(ISERROR(VLOOKUP(Transaktionen[[#This Row],[Transaktionen]],BTT[Verwendete Transaktion (Pflichtauswahl)],1,FALSE)),"nein","ja")</f>
        <v>nein</v>
      </c>
      <c r="G3075" t="s">
        <v>4654</v>
      </c>
    </row>
    <row r="3076" spans="1:7" hidden="1">
      <c r="A3076" t="s">
        <v>3139</v>
      </c>
      <c r="B3076" t="s">
        <v>9553</v>
      </c>
      <c r="C3076" t="s">
        <v>5</v>
      </c>
      <c r="D3076" s="12">
        <v>3593</v>
      </c>
      <c r="E3076" t="s">
        <v>4642</v>
      </c>
      <c r="F3076" t="str">
        <f>IF(ISERROR(VLOOKUP(Transaktionen[[#This Row],[Transaktionen]],BTT[Verwendete Transaktion (Pflichtauswahl)],1,FALSE)),"nein","ja")</f>
        <v>ja</v>
      </c>
    </row>
    <row r="3077" spans="1:7" hidden="1">
      <c r="A3077" t="s">
        <v>3145</v>
      </c>
      <c r="B3077" t="s">
        <v>9554</v>
      </c>
      <c r="C3077" t="s">
        <v>5</v>
      </c>
      <c r="D3077" s="12">
        <v>1414</v>
      </c>
      <c r="E3077" t="s">
        <v>4642</v>
      </c>
      <c r="F3077" t="str">
        <f>IF(ISERROR(VLOOKUP(Transaktionen[[#This Row],[Transaktionen]],BTT[Verwendete Transaktion (Pflichtauswahl)],1,FALSE)),"nein","ja")</f>
        <v>ja</v>
      </c>
    </row>
    <row r="3078" spans="1:7" hidden="1">
      <c r="A3078" t="s">
        <v>3147</v>
      </c>
      <c r="B3078" t="s">
        <v>9554</v>
      </c>
      <c r="C3078" t="s">
        <v>5</v>
      </c>
      <c r="D3078" s="12">
        <v>222</v>
      </c>
      <c r="E3078" t="s">
        <v>4642</v>
      </c>
      <c r="F3078" t="str">
        <f>IF(ISERROR(VLOOKUP(Transaktionen[[#This Row],[Transaktionen]],BTT[Verwendete Transaktion (Pflichtauswahl)],1,FALSE)),"nein","ja")</f>
        <v>ja</v>
      </c>
    </row>
    <row r="3079" spans="1:7" hidden="1">
      <c r="A3079" t="s">
        <v>9555</v>
      </c>
      <c r="B3079" t="s">
        <v>9556</v>
      </c>
      <c r="C3079" t="s">
        <v>5</v>
      </c>
      <c r="D3079" s="12" t="s">
        <v>792</v>
      </c>
      <c r="E3079" t="s">
        <v>792</v>
      </c>
      <c r="F3079" t="str">
        <f>IF(ISERROR(VLOOKUP(Transaktionen[[#This Row],[Transaktionen]],BTT[Verwendete Transaktion (Pflichtauswahl)],1,FALSE)),"nein","ja")</f>
        <v>nein</v>
      </c>
      <c r="G3079" t="s">
        <v>4654</v>
      </c>
    </row>
    <row r="3080" spans="1:7" hidden="1">
      <c r="A3080" t="s">
        <v>3149</v>
      </c>
      <c r="B3080" t="s">
        <v>9557</v>
      </c>
      <c r="C3080" t="s">
        <v>5</v>
      </c>
      <c r="D3080" s="12">
        <v>312</v>
      </c>
      <c r="E3080" t="s">
        <v>4642</v>
      </c>
      <c r="F3080" t="str">
        <f>IF(ISERROR(VLOOKUP(Transaktionen[[#This Row],[Transaktionen]],BTT[Verwendete Transaktion (Pflichtauswahl)],1,FALSE)),"nein","ja")</f>
        <v>ja</v>
      </c>
    </row>
    <row r="3081" spans="1:7" hidden="1">
      <c r="A3081" t="s">
        <v>3151</v>
      </c>
      <c r="B3081" t="s">
        <v>9558</v>
      </c>
      <c r="C3081" t="s">
        <v>5</v>
      </c>
      <c r="D3081" s="12">
        <v>3</v>
      </c>
      <c r="E3081" t="s">
        <v>4642</v>
      </c>
      <c r="F3081" t="str">
        <f>IF(ISERROR(VLOOKUP(Transaktionen[[#This Row],[Transaktionen]],BTT[Verwendete Transaktion (Pflichtauswahl)],1,FALSE)),"nein","ja")</f>
        <v>ja</v>
      </c>
    </row>
    <row r="3082" spans="1:7" hidden="1">
      <c r="A3082" t="s">
        <v>3153</v>
      </c>
      <c r="B3082" t="s">
        <v>9559</v>
      </c>
      <c r="C3082" t="s">
        <v>5</v>
      </c>
      <c r="D3082" s="12">
        <v>2350</v>
      </c>
      <c r="E3082" t="s">
        <v>4642</v>
      </c>
      <c r="F3082" t="str">
        <f>IF(ISERROR(VLOOKUP(Transaktionen[[#This Row],[Transaktionen]],BTT[Verwendete Transaktion (Pflichtauswahl)],1,FALSE)),"nein","ja")</f>
        <v>ja</v>
      </c>
    </row>
    <row r="3083" spans="1:7" hidden="1">
      <c r="A3083" t="s">
        <v>3156</v>
      </c>
      <c r="B3083" t="s">
        <v>9513</v>
      </c>
      <c r="C3083" t="s">
        <v>5</v>
      </c>
      <c r="D3083" s="12">
        <v>34</v>
      </c>
      <c r="E3083" t="s">
        <v>4642</v>
      </c>
      <c r="F3083" t="str">
        <f>IF(ISERROR(VLOOKUP(Transaktionen[[#This Row],[Transaktionen]],BTT[Verwendete Transaktion (Pflichtauswahl)],1,FALSE)),"nein","ja")</f>
        <v>ja</v>
      </c>
    </row>
    <row r="3084" spans="1:7" hidden="1">
      <c r="A3084" t="s">
        <v>9560</v>
      </c>
      <c r="B3084" t="s">
        <v>9561</v>
      </c>
      <c r="C3084" t="s">
        <v>5</v>
      </c>
      <c r="D3084" s="12" t="s">
        <v>792</v>
      </c>
      <c r="E3084" t="s">
        <v>792</v>
      </c>
      <c r="F3084" t="str">
        <f>IF(ISERROR(VLOOKUP(Transaktionen[[#This Row],[Transaktionen]],BTT[Verwendete Transaktion (Pflichtauswahl)],1,FALSE)),"nein","ja")</f>
        <v>nein</v>
      </c>
      <c r="G3084" t="s">
        <v>4654</v>
      </c>
    </row>
    <row r="3085" spans="1:7" hidden="1">
      <c r="A3085" t="s">
        <v>9562</v>
      </c>
      <c r="B3085" t="s">
        <v>9563</v>
      </c>
      <c r="C3085" t="s">
        <v>5</v>
      </c>
      <c r="D3085" s="12" t="s">
        <v>792</v>
      </c>
      <c r="E3085" t="s">
        <v>792</v>
      </c>
      <c r="F3085" t="str">
        <f>IF(ISERROR(VLOOKUP(Transaktionen[[#This Row],[Transaktionen]],BTT[Verwendete Transaktion (Pflichtauswahl)],1,FALSE)),"nein","ja")</f>
        <v>nein</v>
      </c>
      <c r="G3085" t="s">
        <v>4654</v>
      </c>
    </row>
    <row r="3086" spans="1:7" hidden="1">
      <c r="A3086" t="s">
        <v>9564</v>
      </c>
      <c r="B3086" t="s">
        <v>9565</v>
      </c>
      <c r="C3086" t="s">
        <v>5</v>
      </c>
      <c r="D3086" s="12" t="s">
        <v>792</v>
      </c>
      <c r="E3086" t="s">
        <v>792</v>
      </c>
      <c r="F3086" t="str">
        <f>IF(ISERROR(VLOOKUP(Transaktionen[[#This Row],[Transaktionen]],BTT[Verwendete Transaktion (Pflichtauswahl)],1,FALSE)),"nein","ja")</f>
        <v>nein</v>
      </c>
      <c r="G3086" t="s">
        <v>4654</v>
      </c>
    </row>
    <row r="3087" spans="1:7" hidden="1">
      <c r="A3087" t="s">
        <v>3159</v>
      </c>
      <c r="B3087" t="s">
        <v>3158</v>
      </c>
      <c r="C3087" t="s">
        <v>5</v>
      </c>
      <c r="D3087" s="12">
        <v>22283</v>
      </c>
      <c r="E3087" t="s">
        <v>4642</v>
      </c>
      <c r="F3087" t="str">
        <f>IF(ISERROR(VLOOKUP(Transaktionen[[#This Row],[Transaktionen]],BTT[Verwendete Transaktion (Pflichtauswahl)],1,FALSE)),"nein","ja")</f>
        <v>ja</v>
      </c>
    </row>
    <row r="3088" spans="1:7" hidden="1">
      <c r="A3088" t="s">
        <v>3163</v>
      </c>
      <c r="B3088" t="s">
        <v>9566</v>
      </c>
      <c r="C3088" t="s">
        <v>5</v>
      </c>
      <c r="D3088" s="12">
        <v>40</v>
      </c>
      <c r="E3088" t="s">
        <v>4642</v>
      </c>
      <c r="F3088" t="str">
        <f>IF(ISERROR(VLOOKUP(Transaktionen[[#This Row],[Transaktionen]],BTT[Verwendete Transaktion (Pflichtauswahl)],1,FALSE)),"nein","ja")</f>
        <v>ja</v>
      </c>
    </row>
    <row r="3089" spans="1:6" hidden="1">
      <c r="A3089" t="s">
        <v>3166</v>
      </c>
      <c r="B3089" t="s">
        <v>9566</v>
      </c>
      <c r="C3089" t="s">
        <v>5</v>
      </c>
      <c r="D3089" s="12">
        <v>10964</v>
      </c>
      <c r="E3089" t="s">
        <v>4642</v>
      </c>
      <c r="F3089" t="str">
        <f>IF(ISERROR(VLOOKUP(Transaktionen[[#This Row],[Transaktionen]],BTT[Verwendete Transaktion (Pflichtauswahl)],1,FALSE)),"nein","ja")</f>
        <v>ja</v>
      </c>
    </row>
    <row r="3090" spans="1:6" hidden="1">
      <c r="A3090" t="s">
        <v>3169</v>
      </c>
      <c r="B3090" t="s">
        <v>9567</v>
      </c>
      <c r="C3090" t="s">
        <v>5</v>
      </c>
      <c r="D3090" s="12">
        <v>41</v>
      </c>
      <c r="E3090" t="s">
        <v>4642</v>
      </c>
      <c r="F3090" t="str">
        <f>IF(ISERROR(VLOOKUP(Transaktionen[[#This Row],[Transaktionen]],BTT[Verwendete Transaktion (Pflichtauswahl)],1,FALSE)),"nein","ja")</f>
        <v>ja</v>
      </c>
    </row>
    <row r="3091" spans="1:6" hidden="1">
      <c r="A3091" t="s">
        <v>3172</v>
      </c>
      <c r="B3091" t="s">
        <v>3171</v>
      </c>
      <c r="C3091" t="s">
        <v>5</v>
      </c>
      <c r="D3091" s="12">
        <v>762672</v>
      </c>
      <c r="E3091" t="s">
        <v>4642</v>
      </c>
      <c r="F3091" t="str">
        <f>IF(ISERROR(VLOOKUP(Transaktionen[[#This Row],[Transaktionen]],BTT[Verwendete Transaktion (Pflichtauswahl)],1,FALSE)),"nein","ja")</f>
        <v>ja</v>
      </c>
    </row>
    <row r="3092" spans="1:6" hidden="1">
      <c r="A3092" t="s">
        <v>3177</v>
      </c>
      <c r="B3092" t="s">
        <v>9568</v>
      </c>
      <c r="C3092" t="s">
        <v>5</v>
      </c>
      <c r="D3092" s="12">
        <v>1246</v>
      </c>
      <c r="E3092" t="s">
        <v>4642</v>
      </c>
      <c r="F3092" t="str">
        <f>IF(ISERROR(VLOOKUP(Transaktionen[[#This Row],[Transaktionen]],BTT[Verwendete Transaktion (Pflichtauswahl)],1,FALSE)),"nein","ja")</f>
        <v>ja</v>
      </c>
    </row>
    <row r="3093" spans="1:6" hidden="1">
      <c r="A3093" t="s">
        <v>3180</v>
      </c>
      <c r="B3093" t="s">
        <v>9569</v>
      </c>
      <c r="C3093" t="s">
        <v>5</v>
      </c>
      <c r="D3093" s="12">
        <v>6</v>
      </c>
      <c r="E3093" t="s">
        <v>792</v>
      </c>
      <c r="F3093" t="str">
        <f>IF(ISERROR(VLOOKUP(Transaktionen[[#This Row],[Transaktionen]],BTT[Verwendete Transaktion (Pflichtauswahl)],1,FALSE)),"nein","ja")</f>
        <v>ja</v>
      </c>
    </row>
    <row r="3094" spans="1:6" hidden="1">
      <c r="A3094" t="s">
        <v>3183</v>
      </c>
      <c r="B3094" t="s">
        <v>9570</v>
      </c>
      <c r="C3094" t="s">
        <v>5</v>
      </c>
      <c r="D3094" s="12">
        <v>4074</v>
      </c>
      <c r="E3094" t="s">
        <v>4642</v>
      </c>
      <c r="F3094" t="str">
        <f>IF(ISERROR(VLOOKUP(Transaktionen[[#This Row],[Transaktionen]],BTT[Verwendete Transaktion (Pflichtauswahl)],1,FALSE)),"nein","ja")</f>
        <v>ja</v>
      </c>
    </row>
    <row r="3095" spans="1:6" hidden="1">
      <c r="A3095" t="s">
        <v>3186</v>
      </c>
      <c r="B3095" t="s">
        <v>3158</v>
      </c>
      <c r="C3095" t="s">
        <v>5</v>
      </c>
      <c r="D3095" s="12">
        <v>12</v>
      </c>
      <c r="E3095" t="s">
        <v>4642</v>
      </c>
      <c r="F3095" t="str">
        <f>IF(ISERROR(VLOOKUP(Transaktionen[[#This Row],[Transaktionen]],BTT[Verwendete Transaktion (Pflichtauswahl)],1,FALSE)),"nein","ja")</f>
        <v>ja</v>
      </c>
    </row>
    <row r="3096" spans="1:6" hidden="1">
      <c r="A3096" t="s">
        <v>3189</v>
      </c>
      <c r="B3096" t="s">
        <v>3158</v>
      </c>
      <c r="C3096" t="s">
        <v>5</v>
      </c>
      <c r="D3096" s="12">
        <v>342</v>
      </c>
      <c r="E3096" t="s">
        <v>4642</v>
      </c>
      <c r="F3096" t="str">
        <f>IF(ISERROR(VLOOKUP(Transaktionen[[#This Row],[Transaktionen]],BTT[Verwendete Transaktion (Pflichtauswahl)],1,FALSE)),"nein","ja")</f>
        <v>ja</v>
      </c>
    </row>
    <row r="3097" spans="1:6" hidden="1">
      <c r="A3097" t="s">
        <v>3191</v>
      </c>
      <c r="B3097" t="s">
        <v>9571</v>
      </c>
      <c r="C3097" t="s">
        <v>5</v>
      </c>
      <c r="D3097" s="12">
        <v>173</v>
      </c>
      <c r="E3097" t="s">
        <v>4642</v>
      </c>
      <c r="F3097" t="str">
        <f>IF(ISERROR(VLOOKUP(Transaktionen[[#This Row],[Transaktionen]],BTT[Verwendete Transaktion (Pflichtauswahl)],1,FALSE)),"nein","ja")</f>
        <v>ja</v>
      </c>
    </row>
    <row r="3098" spans="1:6" hidden="1">
      <c r="A3098" t="s">
        <v>3193</v>
      </c>
      <c r="B3098" t="s">
        <v>9572</v>
      </c>
      <c r="C3098" t="s">
        <v>5</v>
      </c>
      <c r="D3098" s="12">
        <v>126</v>
      </c>
      <c r="E3098" t="s">
        <v>4642</v>
      </c>
      <c r="F3098" t="str">
        <f>IF(ISERROR(VLOOKUP(Transaktionen[[#This Row],[Transaktionen]],BTT[Verwendete Transaktion (Pflichtauswahl)],1,FALSE)),"nein","ja")</f>
        <v>ja</v>
      </c>
    </row>
    <row r="3099" spans="1:6" hidden="1">
      <c r="A3099" t="s">
        <v>3195</v>
      </c>
      <c r="B3099" t="s">
        <v>9573</v>
      </c>
      <c r="C3099" t="s">
        <v>5</v>
      </c>
      <c r="D3099" s="12">
        <v>6</v>
      </c>
      <c r="E3099" t="s">
        <v>4642</v>
      </c>
      <c r="F3099" t="str">
        <f>IF(ISERROR(VLOOKUP(Transaktionen[[#This Row],[Transaktionen]],BTT[Verwendete Transaktion (Pflichtauswahl)],1,FALSE)),"nein","ja")</f>
        <v>ja</v>
      </c>
    </row>
    <row r="3100" spans="1:6" hidden="1">
      <c r="A3100" t="s">
        <v>3197</v>
      </c>
      <c r="B3100" t="s">
        <v>9574</v>
      </c>
      <c r="C3100" t="s">
        <v>5</v>
      </c>
      <c r="D3100" s="12">
        <v>2</v>
      </c>
      <c r="E3100" t="s">
        <v>792</v>
      </c>
      <c r="F3100" t="str">
        <f>IF(ISERROR(VLOOKUP(Transaktionen[[#This Row],[Transaktionen]],BTT[Verwendete Transaktion (Pflichtauswahl)],1,FALSE)),"nein","ja")</f>
        <v>ja</v>
      </c>
    </row>
    <row r="3101" spans="1:6" hidden="1">
      <c r="A3101" t="s">
        <v>3199</v>
      </c>
      <c r="B3101" t="s">
        <v>9575</v>
      </c>
      <c r="C3101" t="s">
        <v>5</v>
      </c>
      <c r="D3101" s="12">
        <v>4127</v>
      </c>
      <c r="E3101" t="s">
        <v>4642</v>
      </c>
      <c r="F3101" t="str">
        <f>IF(ISERROR(VLOOKUP(Transaktionen[[#This Row],[Transaktionen]],BTT[Verwendete Transaktion (Pflichtauswahl)],1,FALSE)),"nein","ja")</f>
        <v>ja</v>
      </c>
    </row>
    <row r="3102" spans="1:6" hidden="1">
      <c r="A3102" t="s">
        <v>3201</v>
      </c>
      <c r="B3102" t="s">
        <v>9576</v>
      </c>
      <c r="C3102" t="s">
        <v>5</v>
      </c>
      <c r="D3102" s="12">
        <v>13396</v>
      </c>
      <c r="E3102" t="s">
        <v>4642</v>
      </c>
      <c r="F3102" t="str">
        <f>IF(ISERROR(VLOOKUP(Transaktionen[[#This Row],[Transaktionen]],BTT[Verwendete Transaktion (Pflichtauswahl)],1,FALSE)),"nein","ja")</f>
        <v>ja</v>
      </c>
    </row>
    <row r="3103" spans="1:6" hidden="1">
      <c r="A3103" t="s">
        <v>3205</v>
      </c>
      <c r="B3103" t="s">
        <v>9577</v>
      </c>
      <c r="C3103" t="s">
        <v>5</v>
      </c>
      <c r="D3103" s="12">
        <v>161</v>
      </c>
      <c r="E3103" t="s">
        <v>4642</v>
      </c>
      <c r="F3103" t="str">
        <f>IF(ISERROR(VLOOKUP(Transaktionen[[#This Row],[Transaktionen]],BTT[Verwendete Transaktion (Pflichtauswahl)],1,FALSE)),"nein","ja")</f>
        <v>ja</v>
      </c>
    </row>
    <row r="3104" spans="1:6" hidden="1">
      <c r="A3104" t="s">
        <v>3209</v>
      </c>
      <c r="B3104" t="s">
        <v>9578</v>
      </c>
      <c r="C3104" t="s">
        <v>5</v>
      </c>
      <c r="D3104" s="12">
        <v>286</v>
      </c>
      <c r="E3104" t="s">
        <v>4642</v>
      </c>
      <c r="F3104" t="str">
        <f>IF(ISERROR(VLOOKUP(Transaktionen[[#This Row],[Transaktionen]],BTT[Verwendete Transaktion (Pflichtauswahl)],1,FALSE)),"nein","ja")</f>
        <v>ja</v>
      </c>
    </row>
    <row r="3105" spans="1:7" hidden="1">
      <c r="A3105" t="s">
        <v>3212</v>
      </c>
      <c r="B3105" t="s">
        <v>9578</v>
      </c>
      <c r="C3105" t="s">
        <v>5</v>
      </c>
      <c r="D3105" s="12">
        <v>5</v>
      </c>
      <c r="E3105" t="s">
        <v>4642</v>
      </c>
      <c r="F3105" t="str">
        <f>IF(ISERROR(VLOOKUP(Transaktionen[[#This Row],[Transaktionen]],BTT[Verwendete Transaktion (Pflichtauswahl)],1,FALSE)),"nein","ja")</f>
        <v>ja</v>
      </c>
    </row>
    <row r="3106" spans="1:7" hidden="1">
      <c r="A3106" t="s">
        <v>3214</v>
      </c>
      <c r="B3106" t="s">
        <v>9579</v>
      </c>
      <c r="C3106" t="s">
        <v>5</v>
      </c>
      <c r="D3106" s="12">
        <v>5</v>
      </c>
      <c r="E3106" t="s">
        <v>4642</v>
      </c>
      <c r="F3106" t="str">
        <f>IF(ISERROR(VLOOKUP(Transaktionen[[#This Row],[Transaktionen]],BTT[Verwendete Transaktion (Pflichtauswahl)],1,FALSE)),"nein","ja")</f>
        <v>ja</v>
      </c>
    </row>
    <row r="3107" spans="1:7" hidden="1">
      <c r="A3107" t="s">
        <v>3216</v>
      </c>
      <c r="B3107" t="s">
        <v>9580</v>
      </c>
      <c r="C3107" t="s">
        <v>5</v>
      </c>
      <c r="D3107" s="12">
        <v>10</v>
      </c>
      <c r="E3107" t="s">
        <v>4642</v>
      </c>
      <c r="F3107" t="str">
        <f>IF(ISERROR(VLOOKUP(Transaktionen[[#This Row],[Transaktionen]],BTT[Verwendete Transaktion (Pflichtauswahl)],1,FALSE)),"nein","ja")</f>
        <v>ja</v>
      </c>
    </row>
    <row r="3108" spans="1:7" hidden="1">
      <c r="A3108" t="s">
        <v>9581</v>
      </c>
      <c r="B3108" t="s">
        <v>9582</v>
      </c>
      <c r="C3108" t="s">
        <v>5</v>
      </c>
      <c r="D3108" s="12" t="s">
        <v>792</v>
      </c>
      <c r="E3108" t="s">
        <v>792</v>
      </c>
      <c r="F3108" t="str">
        <f>IF(ISERROR(VLOOKUP(Transaktionen[[#This Row],[Transaktionen]],BTT[Verwendete Transaktion (Pflichtauswahl)],1,FALSE)),"nein","ja")</f>
        <v>nein</v>
      </c>
      <c r="G3108" t="s">
        <v>4654</v>
      </c>
    </row>
    <row r="3109" spans="1:7" hidden="1">
      <c r="A3109" t="s">
        <v>9583</v>
      </c>
      <c r="B3109" t="s">
        <v>9539</v>
      </c>
      <c r="C3109" t="s">
        <v>5</v>
      </c>
      <c r="D3109" s="12" t="s">
        <v>792</v>
      </c>
      <c r="E3109" t="s">
        <v>792</v>
      </c>
      <c r="F3109" t="str">
        <f>IF(ISERROR(VLOOKUP(Transaktionen[[#This Row],[Transaktionen]],BTT[Verwendete Transaktion (Pflichtauswahl)],1,FALSE)),"nein","ja")</f>
        <v>nein</v>
      </c>
      <c r="G3109" t="s">
        <v>4654</v>
      </c>
    </row>
    <row r="3110" spans="1:7" hidden="1">
      <c r="A3110" t="s">
        <v>3219</v>
      </c>
      <c r="B3110" t="s">
        <v>9582</v>
      </c>
      <c r="C3110" t="s">
        <v>5</v>
      </c>
      <c r="D3110" s="12">
        <v>7436</v>
      </c>
      <c r="E3110" t="s">
        <v>4642</v>
      </c>
      <c r="F3110" t="str">
        <f>IF(ISERROR(VLOOKUP(Transaktionen[[#This Row],[Transaktionen]],BTT[Verwendete Transaktion (Pflichtauswahl)],1,FALSE)),"nein","ja")</f>
        <v>ja</v>
      </c>
    </row>
    <row r="3111" spans="1:7" hidden="1">
      <c r="A3111" t="s">
        <v>3222</v>
      </c>
      <c r="B3111" t="s">
        <v>5476</v>
      </c>
      <c r="C3111" t="s">
        <v>3227</v>
      </c>
      <c r="D3111" s="12">
        <v>366933</v>
      </c>
      <c r="E3111" t="s">
        <v>4642</v>
      </c>
      <c r="F3111" t="str">
        <f>IF(ISERROR(VLOOKUP(Transaktionen[[#This Row],[Transaktionen]],BTT[Verwendete Transaktion (Pflichtauswahl)],1,FALSE)),"nein","ja")</f>
        <v>ja</v>
      </c>
    </row>
    <row r="3112" spans="1:7" hidden="1">
      <c r="A3112" t="s">
        <v>3228</v>
      </c>
      <c r="B3112" t="s">
        <v>5480</v>
      </c>
      <c r="C3112" t="s">
        <v>3227</v>
      </c>
      <c r="D3112" s="12">
        <v>573354</v>
      </c>
      <c r="E3112" t="s">
        <v>4642</v>
      </c>
      <c r="F3112" t="str">
        <f>IF(ISERROR(VLOOKUP(Transaktionen[[#This Row],[Transaktionen]],BTT[Verwendete Transaktion (Pflichtauswahl)],1,FALSE)),"nein","ja")</f>
        <v>ja</v>
      </c>
    </row>
    <row r="3113" spans="1:7" hidden="1">
      <c r="A3113" t="s">
        <v>3234</v>
      </c>
      <c r="B3113" t="s">
        <v>9584</v>
      </c>
      <c r="C3113" t="s">
        <v>5</v>
      </c>
      <c r="D3113" s="12">
        <v>860</v>
      </c>
      <c r="E3113" t="s">
        <v>4642</v>
      </c>
      <c r="F3113" t="str">
        <f>IF(ISERROR(VLOOKUP(Transaktionen[[#This Row],[Transaktionen]],BTT[Verwendete Transaktion (Pflichtauswahl)],1,FALSE)),"nein","ja")</f>
        <v>ja</v>
      </c>
    </row>
    <row r="3114" spans="1:7" hidden="1">
      <c r="A3114" t="s">
        <v>3236</v>
      </c>
      <c r="B3114" t="s">
        <v>5474</v>
      </c>
      <c r="C3114" t="s">
        <v>5</v>
      </c>
      <c r="D3114" s="12">
        <v>599</v>
      </c>
      <c r="E3114" t="s">
        <v>4642</v>
      </c>
      <c r="F3114" t="str">
        <f>IF(ISERROR(VLOOKUP(Transaktionen[[#This Row],[Transaktionen]],BTT[Verwendete Transaktion (Pflichtauswahl)],1,FALSE)),"nein","ja")</f>
        <v>ja</v>
      </c>
    </row>
    <row r="3115" spans="1:7" hidden="1">
      <c r="A3115" t="s">
        <v>3238</v>
      </c>
      <c r="B3115" t="s">
        <v>5472</v>
      </c>
      <c r="C3115" t="s">
        <v>5</v>
      </c>
      <c r="D3115" s="12">
        <v>305</v>
      </c>
      <c r="E3115" t="s">
        <v>4642</v>
      </c>
      <c r="F3115" t="str">
        <f>IF(ISERROR(VLOOKUP(Transaktionen[[#This Row],[Transaktionen]],BTT[Verwendete Transaktion (Pflichtauswahl)],1,FALSE)),"nein","ja")</f>
        <v>ja</v>
      </c>
    </row>
    <row r="3116" spans="1:7" hidden="1">
      <c r="A3116" t="s">
        <v>3240</v>
      </c>
      <c r="B3116" t="s">
        <v>5482</v>
      </c>
      <c r="C3116" t="s">
        <v>5</v>
      </c>
      <c r="D3116" s="12">
        <v>18</v>
      </c>
      <c r="E3116" t="s">
        <v>4642</v>
      </c>
      <c r="F3116" t="str">
        <f>IF(ISERROR(VLOOKUP(Transaktionen[[#This Row],[Transaktionen]],BTT[Verwendete Transaktion (Pflichtauswahl)],1,FALSE)),"nein","ja")</f>
        <v>ja</v>
      </c>
    </row>
    <row r="3117" spans="1:7" hidden="1">
      <c r="A3117" t="s">
        <v>9585</v>
      </c>
      <c r="B3117" t="s">
        <v>5478</v>
      </c>
      <c r="C3117" t="s">
        <v>3227</v>
      </c>
      <c r="D3117" s="12">
        <v>82347</v>
      </c>
      <c r="E3117" t="s">
        <v>4642</v>
      </c>
      <c r="F3117" t="str">
        <f>IF(ISERROR(VLOOKUP(Transaktionen[[#This Row],[Transaktionen]],BTT[Verwendete Transaktion (Pflichtauswahl)],1,FALSE)),"nein","ja")</f>
        <v>nein</v>
      </c>
    </row>
    <row r="3118" spans="1:7" hidden="1">
      <c r="A3118" t="s">
        <v>3242</v>
      </c>
      <c r="B3118" t="s">
        <v>5470</v>
      </c>
      <c r="C3118" t="s">
        <v>5</v>
      </c>
      <c r="D3118" s="12">
        <v>410</v>
      </c>
      <c r="E3118" t="s">
        <v>4642</v>
      </c>
      <c r="F3118" t="str">
        <f>IF(ISERROR(VLOOKUP(Transaktionen[[#This Row],[Transaktionen]],BTT[Verwendete Transaktion (Pflichtauswahl)],1,FALSE)),"nein","ja")</f>
        <v>ja</v>
      </c>
    </row>
    <row r="3119" spans="1:7" hidden="1">
      <c r="A3119" t="s">
        <v>3244</v>
      </c>
      <c r="B3119" t="s">
        <v>9586</v>
      </c>
      <c r="C3119" t="s">
        <v>5</v>
      </c>
      <c r="D3119" s="12">
        <v>2829</v>
      </c>
      <c r="E3119" t="s">
        <v>4642</v>
      </c>
      <c r="F3119" t="str">
        <f>IF(ISERROR(VLOOKUP(Transaktionen[[#This Row],[Transaktionen]],BTT[Verwendete Transaktion (Pflichtauswahl)],1,FALSE)),"nein","ja")</f>
        <v>ja</v>
      </c>
    </row>
    <row r="3120" spans="1:7" hidden="1">
      <c r="A3120" t="s">
        <v>3246</v>
      </c>
      <c r="B3120" t="s">
        <v>9587</v>
      </c>
      <c r="C3120" t="s">
        <v>5</v>
      </c>
      <c r="D3120" s="12">
        <v>4854</v>
      </c>
      <c r="E3120" t="s">
        <v>4642</v>
      </c>
      <c r="F3120" t="str">
        <f>IF(ISERROR(VLOOKUP(Transaktionen[[#This Row],[Transaktionen]],BTT[Verwendete Transaktion (Pflichtauswahl)],1,FALSE)),"nein","ja")</f>
        <v>ja</v>
      </c>
    </row>
    <row r="3121" spans="1:6" hidden="1">
      <c r="A3121" t="s">
        <v>3248</v>
      </c>
      <c r="B3121" t="s">
        <v>9588</v>
      </c>
      <c r="C3121" t="s">
        <v>5</v>
      </c>
      <c r="D3121" s="12">
        <v>2486</v>
      </c>
      <c r="E3121" t="s">
        <v>4642</v>
      </c>
      <c r="F3121" t="str">
        <f>IF(ISERROR(VLOOKUP(Transaktionen[[#This Row],[Transaktionen]],BTT[Verwendete Transaktion (Pflichtauswahl)],1,FALSE)),"nein","ja")</f>
        <v>ja</v>
      </c>
    </row>
    <row r="3122" spans="1:6" hidden="1">
      <c r="A3122" t="s">
        <v>3250</v>
      </c>
      <c r="B3122" t="s">
        <v>9589</v>
      </c>
      <c r="C3122" t="s">
        <v>5</v>
      </c>
      <c r="D3122" s="12">
        <v>90</v>
      </c>
      <c r="E3122" t="s">
        <v>792</v>
      </c>
      <c r="F3122" t="str">
        <f>IF(ISERROR(VLOOKUP(Transaktionen[[#This Row],[Transaktionen]],BTT[Verwendete Transaktion (Pflichtauswahl)],1,FALSE)),"nein","ja")</f>
        <v>ja</v>
      </c>
    </row>
    <row r="3123" spans="1:6" hidden="1">
      <c r="A3123" t="s">
        <v>3252</v>
      </c>
      <c r="B3123" t="s">
        <v>9590</v>
      </c>
      <c r="C3123" t="s">
        <v>5</v>
      </c>
      <c r="D3123" s="12">
        <v>2</v>
      </c>
      <c r="E3123" t="s">
        <v>792</v>
      </c>
      <c r="F3123" t="str">
        <f>IF(ISERROR(VLOOKUP(Transaktionen[[#This Row],[Transaktionen]],BTT[Verwendete Transaktion (Pflichtauswahl)],1,FALSE)),"nein","ja")</f>
        <v>ja</v>
      </c>
    </row>
    <row r="3124" spans="1:6" hidden="1">
      <c r="A3124" t="s">
        <v>3254</v>
      </c>
      <c r="B3124" t="s">
        <v>9591</v>
      </c>
      <c r="C3124" t="s">
        <v>5</v>
      </c>
      <c r="D3124" s="12">
        <v>3</v>
      </c>
      <c r="E3124" t="s">
        <v>4642</v>
      </c>
      <c r="F3124" t="str">
        <f>IF(ISERROR(VLOOKUP(Transaktionen[[#This Row],[Transaktionen]],BTT[Verwendete Transaktion (Pflichtauswahl)],1,FALSE)),"nein","ja")</f>
        <v>ja</v>
      </c>
    </row>
    <row r="3125" spans="1:6" hidden="1">
      <c r="A3125" t="s">
        <v>3256</v>
      </c>
      <c r="B3125" t="s">
        <v>9592</v>
      </c>
      <c r="C3125" t="s">
        <v>5</v>
      </c>
      <c r="D3125" s="12">
        <v>3</v>
      </c>
      <c r="E3125" t="s">
        <v>4642</v>
      </c>
      <c r="F3125" t="str">
        <f>IF(ISERROR(VLOOKUP(Transaktionen[[#This Row],[Transaktionen]],BTT[Verwendete Transaktion (Pflichtauswahl)],1,FALSE)),"nein","ja")</f>
        <v>ja</v>
      </c>
    </row>
    <row r="3126" spans="1:6" hidden="1">
      <c r="A3126" t="s">
        <v>3258</v>
      </c>
      <c r="B3126" t="s">
        <v>9593</v>
      </c>
      <c r="C3126" t="s">
        <v>5</v>
      </c>
      <c r="D3126" s="12">
        <v>24</v>
      </c>
      <c r="E3126" t="s">
        <v>4642</v>
      </c>
      <c r="F3126" t="str">
        <f>IF(ISERROR(VLOOKUP(Transaktionen[[#This Row],[Transaktionen]],BTT[Verwendete Transaktion (Pflichtauswahl)],1,FALSE)),"nein","ja")</f>
        <v>ja</v>
      </c>
    </row>
    <row r="3127" spans="1:6" hidden="1">
      <c r="A3127" t="s">
        <v>3260</v>
      </c>
      <c r="B3127" t="s">
        <v>9594</v>
      </c>
      <c r="C3127" t="s">
        <v>5</v>
      </c>
      <c r="D3127" s="12">
        <v>24</v>
      </c>
      <c r="E3127" t="s">
        <v>4642</v>
      </c>
      <c r="F3127" t="str">
        <f>IF(ISERROR(VLOOKUP(Transaktionen[[#This Row],[Transaktionen]],BTT[Verwendete Transaktion (Pflichtauswahl)],1,FALSE)),"nein","ja")</f>
        <v>ja</v>
      </c>
    </row>
    <row r="3128" spans="1:6" hidden="1">
      <c r="A3128" t="s">
        <v>3262</v>
      </c>
      <c r="B3128" t="s">
        <v>9595</v>
      </c>
      <c r="C3128" t="s">
        <v>5</v>
      </c>
      <c r="D3128" s="12">
        <v>16</v>
      </c>
      <c r="E3128" t="s">
        <v>4642</v>
      </c>
      <c r="F3128" t="str">
        <f>IF(ISERROR(VLOOKUP(Transaktionen[[#This Row],[Transaktionen]],BTT[Verwendete Transaktion (Pflichtauswahl)],1,FALSE)),"nein","ja")</f>
        <v>ja</v>
      </c>
    </row>
    <row r="3129" spans="1:6" hidden="1">
      <c r="A3129" t="s">
        <v>3264</v>
      </c>
      <c r="B3129" t="s">
        <v>9596</v>
      </c>
      <c r="C3129" t="s">
        <v>5</v>
      </c>
      <c r="D3129" s="12">
        <v>3</v>
      </c>
      <c r="E3129" t="s">
        <v>4642</v>
      </c>
      <c r="F3129" t="str">
        <f>IF(ISERROR(VLOOKUP(Transaktionen[[#This Row],[Transaktionen]],BTT[Verwendete Transaktion (Pflichtauswahl)],1,FALSE)),"nein","ja")</f>
        <v>ja</v>
      </c>
    </row>
    <row r="3130" spans="1:6" hidden="1">
      <c r="A3130" t="s">
        <v>3266</v>
      </c>
      <c r="B3130" t="s">
        <v>9597</v>
      </c>
      <c r="C3130" t="s">
        <v>5</v>
      </c>
      <c r="D3130" s="12">
        <v>15</v>
      </c>
      <c r="E3130" t="s">
        <v>4642</v>
      </c>
      <c r="F3130" t="str">
        <f>IF(ISERROR(VLOOKUP(Transaktionen[[#This Row],[Transaktionen]],BTT[Verwendete Transaktion (Pflichtauswahl)],1,FALSE)),"nein","ja")</f>
        <v>ja</v>
      </c>
    </row>
    <row r="3131" spans="1:6" hidden="1">
      <c r="A3131" t="s">
        <v>3268</v>
      </c>
      <c r="B3131" t="s">
        <v>9598</v>
      </c>
      <c r="C3131" t="s">
        <v>5</v>
      </c>
      <c r="D3131" s="12">
        <v>9</v>
      </c>
      <c r="E3131" t="s">
        <v>4642</v>
      </c>
      <c r="F3131" t="str">
        <f>IF(ISERROR(VLOOKUP(Transaktionen[[#This Row],[Transaktionen]],BTT[Verwendete Transaktion (Pflichtauswahl)],1,FALSE)),"nein","ja")</f>
        <v>ja</v>
      </c>
    </row>
    <row r="3132" spans="1:6" hidden="1">
      <c r="A3132" t="s">
        <v>3270</v>
      </c>
      <c r="B3132" t="s">
        <v>9599</v>
      </c>
      <c r="C3132" t="s">
        <v>5</v>
      </c>
      <c r="D3132" s="12">
        <v>33484</v>
      </c>
      <c r="E3132" t="s">
        <v>4642</v>
      </c>
      <c r="F3132" t="str">
        <f>IF(ISERROR(VLOOKUP(Transaktionen[[#This Row],[Transaktionen]],BTT[Verwendete Transaktion (Pflichtauswahl)],1,FALSE)),"nein","ja")</f>
        <v>ja</v>
      </c>
    </row>
    <row r="3133" spans="1:6" hidden="1">
      <c r="A3133" t="s">
        <v>3272</v>
      </c>
      <c r="B3133" t="s">
        <v>9600</v>
      </c>
      <c r="C3133" t="s">
        <v>5</v>
      </c>
      <c r="D3133" s="12">
        <v>1967</v>
      </c>
      <c r="E3133" t="s">
        <v>4642</v>
      </c>
      <c r="F3133" t="str">
        <f>IF(ISERROR(VLOOKUP(Transaktionen[[#This Row],[Transaktionen]],BTT[Verwendete Transaktion (Pflichtauswahl)],1,FALSE)),"nein","ja")</f>
        <v>ja</v>
      </c>
    </row>
    <row r="3134" spans="1:6" hidden="1">
      <c r="A3134" t="s">
        <v>3274</v>
      </c>
      <c r="B3134" t="s">
        <v>9601</v>
      </c>
      <c r="C3134" t="s">
        <v>5</v>
      </c>
      <c r="D3134" s="12">
        <v>27</v>
      </c>
      <c r="E3134" t="s">
        <v>4642</v>
      </c>
      <c r="F3134" t="str">
        <f>IF(ISERROR(VLOOKUP(Transaktionen[[#This Row],[Transaktionen]],BTT[Verwendete Transaktion (Pflichtauswahl)],1,FALSE)),"nein","ja")</f>
        <v>ja</v>
      </c>
    </row>
    <row r="3135" spans="1:6" hidden="1">
      <c r="A3135" t="s">
        <v>3276</v>
      </c>
      <c r="B3135" t="s">
        <v>9602</v>
      </c>
      <c r="C3135" t="s">
        <v>5</v>
      </c>
      <c r="D3135" s="12">
        <v>5</v>
      </c>
      <c r="E3135" t="s">
        <v>4642</v>
      </c>
      <c r="F3135" t="str">
        <f>IF(ISERROR(VLOOKUP(Transaktionen[[#This Row],[Transaktionen]],BTT[Verwendete Transaktion (Pflichtauswahl)],1,FALSE)),"nein","ja")</f>
        <v>ja</v>
      </c>
    </row>
    <row r="3136" spans="1:6" hidden="1">
      <c r="A3136" t="s">
        <v>3279</v>
      </c>
      <c r="B3136" t="s">
        <v>9603</v>
      </c>
      <c r="C3136" t="s">
        <v>5</v>
      </c>
      <c r="D3136" s="12">
        <v>27</v>
      </c>
      <c r="E3136" t="s">
        <v>4642</v>
      </c>
      <c r="F3136" t="str">
        <f>IF(ISERROR(VLOOKUP(Transaktionen[[#This Row],[Transaktionen]],BTT[Verwendete Transaktion (Pflichtauswahl)],1,FALSE)),"nein","ja")</f>
        <v>ja</v>
      </c>
    </row>
    <row r="3137" spans="1:7" hidden="1">
      <c r="A3137" t="s">
        <v>3281</v>
      </c>
      <c r="B3137" t="s">
        <v>9604</v>
      </c>
      <c r="C3137" t="s">
        <v>5</v>
      </c>
      <c r="D3137" s="12">
        <v>36</v>
      </c>
      <c r="E3137" t="s">
        <v>4642</v>
      </c>
      <c r="F3137" t="str">
        <f>IF(ISERROR(VLOOKUP(Transaktionen[[#This Row],[Transaktionen]],BTT[Verwendete Transaktion (Pflichtauswahl)],1,FALSE)),"nein","ja")</f>
        <v>ja</v>
      </c>
    </row>
    <row r="3138" spans="1:7" hidden="1">
      <c r="A3138" t="s">
        <v>3283</v>
      </c>
      <c r="B3138" t="s">
        <v>9605</v>
      </c>
      <c r="C3138" t="s">
        <v>5</v>
      </c>
      <c r="D3138" s="12">
        <v>54</v>
      </c>
      <c r="E3138" t="s">
        <v>4642</v>
      </c>
      <c r="F3138" t="str">
        <f>IF(ISERROR(VLOOKUP(Transaktionen[[#This Row],[Transaktionen]],BTT[Verwendete Transaktion (Pflichtauswahl)],1,FALSE)),"nein","ja")</f>
        <v>ja</v>
      </c>
    </row>
    <row r="3139" spans="1:7" hidden="1">
      <c r="A3139" t="s">
        <v>3285</v>
      </c>
      <c r="B3139" t="s">
        <v>9601</v>
      </c>
      <c r="C3139" t="s">
        <v>5</v>
      </c>
      <c r="D3139" s="12">
        <v>63</v>
      </c>
      <c r="E3139" t="s">
        <v>4642</v>
      </c>
      <c r="F3139" t="str">
        <f>IF(ISERROR(VLOOKUP(Transaktionen[[#This Row],[Transaktionen]],BTT[Verwendete Transaktion (Pflichtauswahl)],1,FALSE)),"nein","ja")</f>
        <v>ja</v>
      </c>
    </row>
    <row r="3140" spans="1:7" hidden="1">
      <c r="A3140" t="s">
        <v>3287</v>
      </c>
      <c r="B3140" t="s">
        <v>9606</v>
      </c>
      <c r="C3140" t="s">
        <v>5</v>
      </c>
      <c r="D3140" s="12">
        <v>45</v>
      </c>
      <c r="E3140" t="s">
        <v>4642</v>
      </c>
      <c r="F3140" t="str">
        <f>IF(ISERROR(VLOOKUP(Transaktionen[[#This Row],[Transaktionen]],BTT[Verwendete Transaktion (Pflichtauswahl)],1,FALSE)),"nein","ja")</f>
        <v>ja</v>
      </c>
    </row>
    <row r="3141" spans="1:7" hidden="1">
      <c r="A3141" t="s">
        <v>3289</v>
      </c>
      <c r="B3141" t="s">
        <v>9603</v>
      </c>
      <c r="C3141" t="s">
        <v>5</v>
      </c>
      <c r="D3141" s="12">
        <v>27</v>
      </c>
      <c r="E3141" t="s">
        <v>4642</v>
      </c>
      <c r="F3141" t="str">
        <f>IF(ISERROR(VLOOKUP(Transaktionen[[#This Row],[Transaktionen]],BTT[Verwendete Transaktion (Pflichtauswahl)],1,FALSE)),"nein","ja")</f>
        <v>ja</v>
      </c>
    </row>
    <row r="3142" spans="1:7" hidden="1">
      <c r="A3142" t="s">
        <v>3291</v>
      </c>
      <c r="B3142" t="s">
        <v>9603</v>
      </c>
      <c r="C3142" t="s">
        <v>5</v>
      </c>
      <c r="D3142" s="12">
        <v>10</v>
      </c>
      <c r="E3142" t="s">
        <v>4642</v>
      </c>
      <c r="F3142" t="str">
        <f>IF(ISERROR(VLOOKUP(Transaktionen[[#This Row],[Transaktionen]],BTT[Verwendete Transaktion (Pflichtauswahl)],1,FALSE)),"nein","ja")</f>
        <v>ja</v>
      </c>
    </row>
    <row r="3143" spans="1:7" hidden="1">
      <c r="A3143" t="s">
        <v>3293</v>
      </c>
      <c r="B3143" t="s">
        <v>9607</v>
      </c>
      <c r="C3143" t="s">
        <v>5</v>
      </c>
      <c r="D3143" s="12">
        <v>36</v>
      </c>
      <c r="E3143" t="s">
        <v>4642</v>
      </c>
      <c r="F3143" t="str">
        <f>IF(ISERROR(VLOOKUP(Transaktionen[[#This Row],[Transaktionen]],BTT[Verwendete Transaktion (Pflichtauswahl)],1,FALSE)),"nein","ja")</f>
        <v>ja</v>
      </c>
    </row>
    <row r="3144" spans="1:7" hidden="1">
      <c r="A3144" t="s">
        <v>9608</v>
      </c>
      <c r="B3144" t="s">
        <v>9609</v>
      </c>
      <c r="C3144" t="s">
        <v>5</v>
      </c>
      <c r="D3144" s="12" t="s">
        <v>792</v>
      </c>
      <c r="E3144" t="s">
        <v>792</v>
      </c>
      <c r="F3144" t="str">
        <f>IF(ISERROR(VLOOKUP(Transaktionen[[#This Row],[Transaktionen]],BTT[Verwendete Transaktion (Pflichtauswahl)],1,FALSE)),"nein","ja")</f>
        <v>nein</v>
      </c>
      <c r="G3144" t="s">
        <v>4654</v>
      </c>
    </row>
    <row r="3145" spans="1:7" hidden="1">
      <c r="A3145" t="s">
        <v>3295</v>
      </c>
      <c r="B3145" t="s">
        <v>9610</v>
      </c>
      <c r="C3145" t="s">
        <v>5</v>
      </c>
      <c r="D3145" s="12">
        <v>622</v>
      </c>
      <c r="E3145" t="s">
        <v>4642</v>
      </c>
      <c r="F3145" t="str">
        <f>IF(ISERROR(VLOOKUP(Transaktionen[[#This Row],[Transaktionen]],BTT[Verwendete Transaktion (Pflichtauswahl)],1,FALSE)),"nein","ja")</f>
        <v>ja</v>
      </c>
    </row>
    <row r="3146" spans="1:7" hidden="1">
      <c r="A3146" t="s">
        <v>3297</v>
      </c>
      <c r="B3146" t="s">
        <v>9611</v>
      </c>
      <c r="C3146" t="s">
        <v>5</v>
      </c>
      <c r="D3146" s="12">
        <v>61</v>
      </c>
      <c r="E3146" t="s">
        <v>4642</v>
      </c>
      <c r="F3146" t="str">
        <f>IF(ISERROR(VLOOKUP(Transaktionen[[#This Row],[Transaktionen]],BTT[Verwendete Transaktion (Pflichtauswahl)],1,FALSE)),"nein","ja")</f>
        <v>ja</v>
      </c>
    </row>
    <row r="3147" spans="1:7" hidden="1">
      <c r="A3147" t="s">
        <v>3299</v>
      </c>
      <c r="B3147" t="s">
        <v>9612</v>
      </c>
      <c r="C3147" t="s">
        <v>5</v>
      </c>
      <c r="D3147" s="12">
        <v>15</v>
      </c>
      <c r="E3147" t="s">
        <v>4642</v>
      </c>
      <c r="F3147" t="str">
        <f>IF(ISERROR(VLOOKUP(Transaktionen[[#This Row],[Transaktionen]],BTT[Verwendete Transaktion (Pflichtauswahl)],1,FALSE)),"nein","ja")</f>
        <v>ja</v>
      </c>
    </row>
    <row r="3148" spans="1:7" hidden="1">
      <c r="A3148" t="s">
        <v>3301</v>
      </c>
      <c r="B3148" t="s">
        <v>9613</v>
      </c>
      <c r="C3148" t="s">
        <v>5</v>
      </c>
      <c r="D3148" s="12">
        <v>2</v>
      </c>
      <c r="E3148" t="s">
        <v>4642</v>
      </c>
      <c r="F3148" t="str">
        <f>IF(ISERROR(VLOOKUP(Transaktionen[[#This Row],[Transaktionen]],BTT[Verwendete Transaktion (Pflichtauswahl)],1,FALSE)),"nein","ja")</f>
        <v>ja</v>
      </c>
    </row>
    <row r="3149" spans="1:7" hidden="1">
      <c r="A3149" t="s">
        <v>3303</v>
      </c>
      <c r="B3149" t="s">
        <v>9614</v>
      </c>
      <c r="C3149" t="s">
        <v>5</v>
      </c>
      <c r="D3149" s="12">
        <v>4</v>
      </c>
      <c r="E3149" t="s">
        <v>4642</v>
      </c>
      <c r="F3149" t="str">
        <f>IF(ISERROR(VLOOKUP(Transaktionen[[#This Row],[Transaktionen]],BTT[Verwendete Transaktion (Pflichtauswahl)],1,FALSE)),"nein","ja")</f>
        <v>ja</v>
      </c>
    </row>
    <row r="3150" spans="1:7" hidden="1">
      <c r="A3150" t="s">
        <v>3305</v>
      </c>
      <c r="B3150" t="s">
        <v>9615</v>
      </c>
      <c r="C3150" t="s">
        <v>5</v>
      </c>
      <c r="D3150" s="12">
        <v>7</v>
      </c>
      <c r="E3150" t="s">
        <v>4642</v>
      </c>
      <c r="F3150" t="str">
        <f>IF(ISERROR(VLOOKUP(Transaktionen[[#This Row],[Transaktionen]],BTT[Verwendete Transaktion (Pflichtauswahl)],1,FALSE)),"nein","ja")</f>
        <v>ja</v>
      </c>
    </row>
    <row r="3151" spans="1:7" hidden="1">
      <c r="A3151" t="s">
        <v>3307</v>
      </c>
      <c r="B3151" t="s">
        <v>9616</v>
      </c>
      <c r="C3151" t="s">
        <v>5</v>
      </c>
      <c r="D3151" s="12">
        <v>1539909</v>
      </c>
      <c r="E3151" t="s">
        <v>4642</v>
      </c>
      <c r="F3151" t="str">
        <f>IF(ISERROR(VLOOKUP(Transaktionen[[#This Row],[Transaktionen]],BTT[Verwendete Transaktion (Pflichtauswahl)],1,FALSE)),"nein","ja")</f>
        <v>ja</v>
      </c>
    </row>
    <row r="3152" spans="1:7" hidden="1">
      <c r="A3152" t="s">
        <v>3314</v>
      </c>
      <c r="B3152" t="s">
        <v>9617</v>
      </c>
      <c r="C3152" t="s">
        <v>5</v>
      </c>
      <c r="D3152" s="12">
        <v>2128</v>
      </c>
      <c r="E3152" t="s">
        <v>4642</v>
      </c>
      <c r="F3152" t="str">
        <f>IF(ISERROR(VLOOKUP(Transaktionen[[#This Row],[Transaktionen]],BTT[Verwendete Transaktion (Pflichtauswahl)],1,FALSE)),"nein","ja")</f>
        <v>ja</v>
      </c>
    </row>
    <row r="3153" spans="1:6" hidden="1">
      <c r="A3153" t="s">
        <v>3316</v>
      </c>
      <c r="B3153" t="s">
        <v>9618</v>
      </c>
      <c r="C3153" t="s">
        <v>5</v>
      </c>
      <c r="D3153" s="12">
        <v>6</v>
      </c>
      <c r="E3153" t="s">
        <v>4642</v>
      </c>
      <c r="F3153" t="str">
        <f>IF(ISERROR(VLOOKUP(Transaktionen[[#This Row],[Transaktionen]],BTT[Verwendete Transaktion (Pflichtauswahl)],1,FALSE)),"nein","ja")</f>
        <v>ja</v>
      </c>
    </row>
    <row r="3154" spans="1:6" hidden="1">
      <c r="A3154" t="s">
        <v>3318</v>
      </c>
      <c r="B3154" t="s">
        <v>9619</v>
      </c>
      <c r="C3154" t="s">
        <v>5</v>
      </c>
      <c r="D3154" s="12">
        <v>3</v>
      </c>
      <c r="E3154" t="s">
        <v>4642</v>
      </c>
      <c r="F3154" t="str">
        <f>IF(ISERROR(VLOOKUP(Transaktionen[[#This Row],[Transaktionen]],BTT[Verwendete Transaktion (Pflichtauswahl)],1,FALSE)),"nein","ja")</f>
        <v>ja</v>
      </c>
    </row>
    <row r="3155" spans="1:6" hidden="1">
      <c r="A3155" t="s">
        <v>3321</v>
      </c>
      <c r="B3155" t="s">
        <v>9620</v>
      </c>
      <c r="C3155" t="s">
        <v>5</v>
      </c>
      <c r="D3155" s="12">
        <v>34</v>
      </c>
      <c r="E3155" t="s">
        <v>4642</v>
      </c>
      <c r="F3155" t="str">
        <f>IF(ISERROR(VLOOKUP(Transaktionen[[#This Row],[Transaktionen]],BTT[Verwendete Transaktion (Pflichtauswahl)],1,FALSE)),"nein","ja")</f>
        <v>ja</v>
      </c>
    </row>
    <row r="3156" spans="1:6" hidden="1">
      <c r="A3156" t="s">
        <v>3323</v>
      </c>
      <c r="B3156" t="s">
        <v>9621</v>
      </c>
      <c r="C3156" t="s">
        <v>5</v>
      </c>
      <c r="D3156" s="12">
        <v>2</v>
      </c>
      <c r="E3156" t="s">
        <v>4642</v>
      </c>
      <c r="F3156" t="str">
        <f>IF(ISERROR(VLOOKUP(Transaktionen[[#This Row],[Transaktionen]],BTT[Verwendete Transaktion (Pflichtauswahl)],1,FALSE)),"nein","ja")</f>
        <v>ja</v>
      </c>
    </row>
    <row r="3157" spans="1:6" hidden="1">
      <c r="A3157" t="s">
        <v>3325</v>
      </c>
      <c r="B3157" t="s">
        <v>9622</v>
      </c>
      <c r="C3157" t="s">
        <v>5</v>
      </c>
      <c r="D3157" s="12">
        <v>30</v>
      </c>
      <c r="E3157" t="s">
        <v>4642</v>
      </c>
      <c r="F3157" t="str">
        <f>IF(ISERROR(VLOOKUP(Transaktionen[[#This Row],[Transaktionen]],BTT[Verwendete Transaktion (Pflichtauswahl)],1,FALSE)),"nein","ja")</f>
        <v>ja</v>
      </c>
    </row>
    <row r="3158" spans="1:6" hidden="1">
      <c r="A3158" t="s">
        <v>3328</v>
      </c>
      <c r="B3158" t="s">
        <v>7865</v>
      </c>
      <c r="C3158" t="s">
        <v>5</v>
      </c>
      <c r="D3158" s="12">
        <v>81</v>
      </c>
      <c r="E3158" t="s">
        <v>4642</v>
      </c>
      <c r="F3158" t="str">
        <f>IF(ISERROR(VLOOKUP(Transaktionen[[#This Row],[Transaktionen]],BTT[Verwendete Transaktion (Pflichtauswahl)],1,FALSE)),"nein","ja")</f>
        <v>ja</v>
      </c>
    </row>
    <row r="3159" spans="1:6" hidden="1">
      <c r="A3159" t="s">
        <v>3330</v>
      </c>
      <c r="B3159" t="s">
        <v>9623</v>
      </c>
      <c r="C3159" t="s">
        <v>5</v>
      </c>
      <c r="D3159" s="12">
        <v>1446</v>
      </c>
      <c r="E3159" t="s">
        <v>4642</v>
      </c>
      <c r="F3159" t="str">
        <f>IF(ISERROR(VLOOKUP(Transaktionen[[#This Row],[Transaktionen]],BTT[Verwendete Transaktion (Pflichtauswahl)],1,FALSE)),"nein","ja")</f>
        <v>ja</v>
      </c>
    </row>
    <row r="3160" spans="1:6" hidden="1">
      <c r="A3160" t="s">
        <v>3332</v>
      </c>
      <c r="B3160" t="s">
        <v>9622</v>
      </c>
      <c r="C3160" t="s">
        <v>5</v>
      </c>
      <c r="D3160" s="12">
        <v>22</v>
      </c>
      <c r="E3160" t="s">
        <v>792</v>
      </c>
      <c r="F3160" t="str">
        <f>IF(ISERROR(VLOOKUP(Transaktionen[[#This Row],[Transaktionen]],BTT[Verwendete Transaktion (Pflichtauswahl)],1,FALSE)),"nein","ja")</f>
        <v>ja</v>
      </c>
    </row>
    <row r="3161" spans="1:6" hidden="1">
      <c r="A3161" t="s">
        <v>3334</v>
      </c>
      <c r="B3161" t="s">
        <v>7807</v>
      </c>
      <c r="C3161" t="s">
        <v>5</v>
      </c>
      <c r="D3161" s="12">
        <v>5</v>
      </c>
      <c r="E3161" t="s">
        <v>792</v>
      </c>
      <c r="F3161" t="str">
        <f>IF(ISERROR(VLOOKUP(Transaktionen[[#This Row],[Transaktionen]],BTT[Verwendete Transaktion (Pflichtauswahl)],1,FALSE)),"nein","ja")</f>
        <v>ja</v>
      </c>
    </row>
    <row r="3162" spans="1:6" hidden="1">
      <c r="A3162" t="s">
        <v>3336</v>
      </c>
      <c r="B3162" t="s">
        <v>9624</v>
      </c>
      <c r="C3162" t="s">
        <v>5</v>
      </c>
      <c r="D3162" s="12">
        <v>961</v>
      </c>
      <c r="E3162" t="s">
        <v>4642</v>
      </c>
      <c r="F3162" t="str">
        <f>IF(ISERROR(VLOOKUP(Transaktionen[[#This Row],[Transaktionen]],BTT[Verwendete Transaktion (Pflichtauswahl)],1,FALSE)),"nein","ja")</f>
        <v>ja</v>
      </c>
    </row>
    <row r="3163" spans="1:6" hidden="1">
      <c r="A3163" t="s">
        <v>3339</v>
      </c>
      <c r="B3163" t="s">
        <v>9625</v>
      </c>
      <c r="C3163" t="s">
        <v>5</v>
      </c>
      <c r="D3163" s="12">
        <v>1330</v>
      </c>
      <c r="E3163" t="s">
        <v>4642</v>
      </c>
      <c r="F3163" t="str">
        <f>IF(ISERROR(VLOOKUP(Transaktionen[[#This Row],[Transaktionen]],BTT[Verwendete Transaktion (Pflichtauswahl)],1,FALSE)),"nein","ja")</f>
        <v>ja</v>
      </c>
    </row>
    <row r="3164" spans="1:6" hidden="1">
      <c r="A3164" t="s">
        <v>3342</v>
      </c>
      <c r="B3164" t="s">
        <v>9626</v>
      </c>
      <c r="C3164" t="s">
        <v>5</v>
      </c>
      <c r="D3164" s="12">
        <v>394</v>
      </c>
      <c r="E3164" t="s">
        <v>4642</v>
      </c>
      <c r="F3164" t="str">
        <f>IF(ISERROR(VLOOKUP(Transaktionen[[#This Row],[Transaktionen]],BTT[Verwendete Transaktion (Pflichtauswahl)],1,FALSE)),"nein","ja")</f>
        <v>ja</v>
      </c>
    </row>
    <row r="3165" spans="1:6" hidden="1">
      <c r="A3165" t="s">
        <v>3345</v>
      </c>
      <c r="B3165" t="s">
        <v>9627</v>
      </c>
      <c r="C3165" t="s">
        <v>5</v>
      </c>
      <c r="D3165" s="12">
        <v>1</v>
      </c>
      <c r="E3165" t="s">
        <v>4642</v>
      </c>
      <c r="F3165" t="str">
        <f>IF(ISERROR(VLOOKUP(Transaktionen[[#This Row],[Transaktionen]],BTT[Verwendete Transaktion (Pflichtauswahl)],1,FALSE)),"nein","ja")</f>
        <v>ja</v>
      </c>
    </row>
    <row r="3166" spans="1:6" hidden="1">
      <c r="A3166" t="s">
        <v>3348</v>
      </c>
      <c r="B3166" t="s">
        <v>9628</v>
      </c>
      <c r="C3166" t="s">
        <v>5</v>
      </c>
      <c r="D3166" s="12">
        <v>25</v>
      </c>
      <c r="E3166" t="s">
        <v>4642</v>
      </c>
      <c r="F3166" t="str">
        <f>IF(ISERROR(VLOOKUP(Transaktionen[[#This Row],[Transaktionen]],BTT[Verwendete Transaktion (Pflichtauswahl)],1,FALSE)),"nein","ja")</f>
        <v>ja</v>
      </c>
    </row>
    <row r="3167" spans="1:6" hidden="1">
      <c r="A3167" t="s">
        <v>3351</v>
      </c>
      <c r="B3167" t="s">
        <v>9629</v>
      </c>
      <c r="C3167" t="s">
        <v>5</v>
      </c>
      <c r="D3167" s="12">
        <v>66</v>
      </c>
      <c r="E3167" t="s">
        <v>4642</v>
      </c>
      <c r="F3167" t="str">
        <f>IF(ISERROR(VLOOKUP(Transaktionen[[#This Row],[Transaktionen]],BTT[Verwendete Transaktion (Pflichtauswahl)],1,FALSE)),"nein","ja")</f>
        <v>ja</v>
      </c>
    </row>
    <row r="3168" spans="1:6" hidden="1">
      <c r="A3168" t="s">
        <v>3354</v>
      </c>
      <c r="B3168" t="s">
        <v>9630</v>
      </c>
      <c r="C3168" t="s">
        <v>5</v>
      </c>
      <c r="D3168" s="12">
        <v>48</v>
      </c>
      <c r="E3168" t="s">
        <v>4642</v>
      </c>
      <c r="F3168" t="str">
        <f>IF(ISERROR(VLOOKUP(Transaktionen[[#This Row],[Transaktionen]],BTT[Verwendete Transaktion (Pflichtauswahl)],1,FALSE)),"nein","ja")</f>
        <v>ja</v>
      </c>
    </row>
    <row r="3169" spans="1:7" hidden="1">
      <c r="A3169" t="s">
        <v>3357</v>
      </c>
      <c r="B3169" t="s">
        <v>9631</v>
      </c>
      <c r="C3169" t="s">
        <v>5</v>
      </c>
      <c r="D3169" s="12">
        <v>175</v>
      </c>
      <c r="E3169" t="s">
        <v>4642</v>
      </c>
      <c r="F3169" t="str">
        <f>IF(ISERROR(VLOOKUP(Transaktionen[[#This Row],[Transaktionen]],BTT[Verwendete Transaktion (Pflichtauswahl)],1,FALSE)),"nein","ja")</f>
        <v>ja</v>
      </c>
    </row>
    <row r="3170" spans="1:7" hidden="1">
      <c r="A3170" t="s">
        <v>3360</v>
      </c>
      <c r="B3170" t="s">
        <v>9632</v>
      </c>
      <c r="C3170" t="s">
        <v>5</v>
      </c>
      <c r="D3170" s="12">
        <v>928</v>
      </c>
      <c r="E3170" t="s">
        <v>4642</v>
      </c>
      <c r="F3170" t="str">
        <f>IF(ISERROR(VLOOKUP(Transaktionen[[#This Row],[Transaktionen]],BTT[Verwendete Transaktion (Pflichtauswahl)],1,FALSE)),"nein","ja")</f>
        <v>ja</v>
      </c>
    </row>
    <row r="3171" spans="1:7" hidden="1">
      <c r="A3171" t="s">
        <v>3363</v>
      </c>
      <c r="B3171" t="s">
        <v>9633</v>
      </c>
      <c r="C3171" t="s">
        <v>5</v>
      </c>
      <c r="D3171" s="12">
        <v>46</v>
      </c>
      <c r="E3171" t="s">
        <v>4642</v>
      </c>
      <c r="F3171" t="str">
        <f>IF(ISERROR(VLOOKUP(Transaktionen[[#This Row],[Transaktionen]],BTT[Verwendete Transaktion (Pflichtauswahl)],1,FALSE)),"nein","ja")</f>
        <v>ja</v>
      </c>
    </row>
    <row r="3172" spans="1:7" hidden="1">
      <c r="A3172" t="s">
        <v>3366</v>
      </c>
      <c r="B3172" t="s">
        <v>9634</v>
      </c>
      <c r="C3172" t="s">
        <v>5</v>
      </c>
      <c r="D3172" s="12">
        <v>20</v>
      </c>
      <c r="E3172" t="s">
        <v>792</v>
      </c>
      <c r="F3172" t="str">
        <f>IF(ISERROR(VLOOKUP(Transaktionen[[#This Row],[Transaktionen]],BTT[Verwendete Transaktion (Pflichtauswahl)],1,FALSE)),"nein","ja")</f>
        <v>ja</v>
      </c>
    </row>
    <row r="3173" spans="1:7" hidden="1">
      <c r="A3173" t="s">
        <v>9635</v>
      </c>
      <c r="B3173" t="s">
        <v>9636</v>
      </c>
      <c r="C3173" t="s">
        <v>5</v>
      </c>
      <c r="D3173" s="12" t="s">
        <v>792</v>
      </c>
      <c r="E3173" t="s">
        <v>792</v>
      </c>
      <c r="F3173" t="str">
        <f>IF(ISERROR(VLOOKUP(Transaktionen[[#This Row],[Transaktionen]],BTT[Verwendete Transaktion (Pflichtauswahl)],1,FALSE)),"nein","ja")</f>
        <v>nein</v>
      </c>
      <c r="G3173" t="s">
        <v>4654</v>
      </c>
    </row>
    <row r="3174" spans="1:7" hidden="1">
      <c r="A3174" t="s">
        <v>3371</v>
      </c>
      <c r="B3174" t="s">
        <v>3369</v>
      </c>
      <c r="C3174" t="s">
        <v>1041</v>
      </c>
      <c r="D3174" s="12">
        <v>164635</v>
      </c>
      <c r="E3174" t="s">
        <v>4642</v>
      </c>
      <c r="F3174" t="str">
        <f>IF(ISERROR(VLOOKUP(Transaktionen[[#This Row],[Transaktionen]],BTT[Verwendete Transaktion (Pflichtauswahl)],1,FALSE)),"nein","ja")</f>
        <v>ja</v>
      </c>
    </row>
    <row r="3175" spans="1:7" hidden="1">
      <c r="A3175" t="s">
        <v>3376</v>
      </c>
      <c r="B3175" t="s">
        <v>9637</v>
      </c>
      <c r="C3175" t="s">
        <v>5</v>
      </c>
      <c r="D3175" s="12">
        <v>48</v>
      </c>
      <c r="E3175" t="s">
        <v>4642</v>
      </c>
      <c r="F3175" t="str">
        <f>IF(ISERROR(VLOOKUP(Transaktionen[[#This Row],[Transaktionen]],BTT[Verwendete Transaktion (Pflichtauswahl)],1,FALSE)),"nein","ja")</f>
        <v>ja</v>
      </c>
    </row>
    <row r="3176" spans="1:7" hidden="1">
      <c r="A3176" t="s">
        <v>3379</v>
      </c>
      <c r="B3176" t="s">
        <v>9638</v>
      </c>
      <c r="C3176" t="s">
        <v>5</v>
      </c>
      <c r="D3176" s="12">
        <v>10</v>
      </c>
      <c r="E3176" t="s">
        <v>792</v>
      </c>
      <c r="F3176" t="str">
        <f>IF(ISERROR(VLOOKUP(Transaktionen[[#This Row],[Transaktionen]],BTT[Verwendete Transaktion (Pflichtauswahl)],1,FALSE)),"nein","ja")</f>
        <v>ja</v>
      </c>
    </row>
    <row r="3177" spans="1:7" hidden="1">
      <c r="A3177" t="s">
        <v>3382</v>
      </c>
      <c r="B3177" t="s">
        <v>9639</v>
      </c>
      <c r="C3177" t="s">
        <v>5</v>
      </c>
      <c r="D3177" s="12">
        <v>32</v>
      </c>
      <c r="E3177" t="s">
        <v>4642</v>
      </c>
      <c r="F3177" t="str">
        <f>IF(ISERROR(VLOOKUP(Transaktionen[[#This Row],[Transaktionen]],BTT[Verwendete Transaktion (Pflichtauswahl)],1,FALSE)),"nein","ja")</f>
        <v>ja</v>
      </c>
    </row>
    <row r="3178" spans="1:7" hidden="1">
      <c r="A3178" t="s">
        <v>3385</v>
      </c>
      <c r="B3178" t="s">
        <v>9640</v>
      </c>
      <c r="C3178" t="s">
        <v>5</v>
      </c>
      <c r="D3178" s="12">
        <v>20</v>
      </c>
      <c r="E3178" t="s">
        <v>4642</v>
      </c>
      <c r="F3178" t="str">
        <f>IF(ISERROR(VLOOKUP(Transaktionen[[#This Row],[Transaktionen]],BTT[Verwendete Transaktion (Pflichtauswahl)],1,FALSE)),"nein","ja")</f>
        <v>ja</v>
      </c>
    </row>
    <row r="3179" spans="1:7" hidden="1">
      <c r="A3179" t="s">
        <v>3388</v>
      </c>
      <c r="B3179" t="s">
        <v>9641</v>
      </c>
      <c r="C3179" t="s">
        <v>5</v>
      </c>
      <c r="D3179" s="12">
        <v>4</v>
      </c>
      <c r="E3179" t="s">
        <v>4642</v>
      </c>
      <c r="F3179" t="str">
        <f>IF(ISERROR(VLOOKUP(Transaktionen[[#This Row],[Transaktionen]],BTT[Verwendete Transaktion (Pflichtauswahl)],1,FALSE)),"nein","ja")</f>
        <v>ja</v>
      </c>
    </row>
    <row r="3180" spans="1:7" hidden="1">
      <c r="A3180" t="s">
        <v>3391</v>
      </c>
      <c r="B3180" t="s">
        <v>9642</v>
      </c>
      <c r="C3180" t="s">
        <v>5</v>
      </c>
      <c r="D3180" s="12">
        <v>3</v>
      </c>
      <c r="E3180" t="s">
        <v>4642</v>
      </c>
      <c r="F3180" t="str">
        <f>IF(ISERROR(VLOOKUP(Transaktionen[[#This Row],[Transaktionen]],BTT[Verwendete Transaktion (Pflichtauswahl)],1,FALSE)),"nein","ja")</f>
        <v>ja</v>
      </c>
    </row>
    <row r="3181" spans="1:7" hidden="1">
      <c r="A3181" t="s">
        <v>3395</v>
      </c>
      <c r="B3181" t="s">
        <v>9638</v>
      </c>
      <c r="C3181" t="s">
        <v>5</v>
      </c>
      <c r="D3181" s="12">
        <v>36</v>
      </c>
      <c r="E3181" t="s">
        <v>4642</v>
      </c>
      <c r="F3181" t="str">
        <f>IF(ISERROR(VLOOKUP(Transaktionen[[#This Row],[Transaktionen]],BTT[Verwendete Transaktion (Pflichtauswahl)],1,FALSE)),"nein","ja")</f>
        <v>ja</v>
      </c>
    </row>
    <row r="3182" spans="1:7" hidden="1">
      <c r="A3182" t="s">
        <v>3398</v>
      </c>
      <c r="B3182" t="s">
        <v>9643</v>
      </c>
      <c r="C3182" t="s">
        <v>5</v>
      </c>
      <c r="D3182" s="12">
        <v>2</v>
      </c>
      <c r="E3182" t="s">
        <v>4642</v>
      </c>
      <c r="F3182" t="str">
        <f>IF(ISERROR(VLOOKUP(Transaktionen[[#This Row],[Transaktionen]],BTT[Verwendete Transaktion (Pflichtauswahl)],1,FALSE)),"nein","ja")</f>
        <v>ja</v>
      </c>
    </row>
    <row r="3183" spans="1:7" hidden="1">
      <c r="A3183" t="s">
        <v>3401</v>
      </c>
      <c r="B3183" t="s">
        <v>9632</v>
      </c>
      <c r="C3183" t="s">
        <v>5</v>
      </c>
      <c r="D3183" s="12">
        <v>51602</v>
      </c>
      <c r="E3183" t="s">
        <v>4642</v>
      </c>
      <c r="F3183" t="str">
        <f>IF(ISERROR(VLOOKUP(Transaktionen[[#This Row],[Transaktionen]],BTT[Verwendete Transaktion (Pflichtauswahl)],1,FALSE)),"nein","ja")</f>
        <v>ja</v>
      </c>
    </row>
    <row r="3184" spans="1:7" hidden="1">
      <c r="A3184" t="s">
        <v>3404</v>
      </c>
      <c r="B3184" t="s">
        <v>9625</v>
      </c>
      <c r="C3184" t="s">
        <v>5</v>
      </c>
      <c r="D3184" s="12">
        <v>1</v>
      </c>
      <c r="E3184" t="s">
        <v>4642</v>
      </c>
      <c r="F3184" t="str">
        <f>IF(ISERROR(VLOOKUP(Transaktionen[[#This Row],[Transaktionen]],BTT[Verwendete Transaktion (Pflichtauswahl)],1,FALSE)),"nein","ja")</f>
        <v>ja</v>
      </c>
    </row>
    <row r="3185" spans="1:7" hidden="1">
      <c r="A3185" t="s">
        <v>3406</v>
      </c>
      <c r="B3185" t="s">
        <v>9644</v>
      </c>
      <c r="C3185" t="s">
        <v>5</v>
      </c>
      <c r="D3185" s="12">
        <v>12</v>
      </c>
      <c r="E3185" t="s">
        <v>4642</v>
      </c>
      <c r="F3185" t="str">
        <f>IF(ISERROR(VLOOKUP(Transaktionen[[#This Row],[Transaktionen]],BTT[Verwendete Transaktion (Pflichtauswahl)],1,FALSE)),"nein","ja")</f>
        <v>ja</v>
      </c>
    </row>
    <row r="3186" spans="1:7" hidden="1">
      <c r="A3186" t="s">
        <v>3408</v>
      </c>
      <c r="B3186" t="s">
        <v>9591</v>
      </c>
      <c r="C3186" t="s">
        <v>5</v>
      </c>
      <c r="D3186" s="12">
        <v>27</v>
      </c>
      <c r="E3186" t="s">
        <v>792</v>
      </c>
      <c r="F3186" t="str">
        <f>IF(ISERROR(VLOOKUP(Transaktionen[[#This Row],[Transaktionen]],BTT[Verwendete Transaktion (Pflichtauswahl)],1,FALSE)),"nein","ja")</f>
        <v>ja</v>
      </c>
    </row>
    <row r="3187" spans="1:7" hidden="1">
      <c r="A3187" t="s">
        <v>9645</v>
      </c>
      <c r="B3187" t="s">
        <v>9592</v>
      </c>
      <c r="C3187" t="s">
        <v>5</v>
      </c>
      <c r="D3187" s="12" t="s">
        <v>792</v>
      </c>
      <c r="E3187" t="s">
        <v>792</v>
      </c>
      <c r="F3187" t="str">
        <f>IF(ISERROR(VLOOKUP(Transaktionen[[#This Row],[Transaktionen]],BTT[Verwendete Transaktion (Pflichtauswahl)],1,FALSE)),"nein","ja")</f>
        <v>nein</v>
      </c>
      <c r="G3187" t="s">
        <v>4654</v>
      </c>
    </row>
    <row r="3188" spans="1:7" hidden="1">
      <c r="A3188" t="s">
        <v>3410</v>
      </c>
      <c r="B3188" t="s">
        <v>9646</v>
      </c>
      <c r="C3188" t="s">
        <v>5</v>
      </c>
      <c r="D3188" s="12">
        <v>607</v>
      </c>
      <c r="E3188" t="s">
        <v>4642</v>
      </c>
      <c r="F3188" t="str">
        <f>IF(ISERROR(VLOOKUP(Transaktionen[[#This Row],[Transaktionen]],BTT[Verwendete Transaktion (Pflichtauswahl)],1,FALSE)),"nein","ja")</f>
        <v>ja</v>
      </c>
    </row>
    <row r="3189" spans="1:7" hidden="1">
      <c r="A3189" t="s">
        <v>3412</v>
      </c>
      <c r="B3189" t="s">
        <v>9647</v>
      </c>
      <c r="C3189" t="s">
        <v>5</v>
      </c>
      <c r="D3189" s="12">
        <v>30</v>
      </c>
      <c r="E3189" t="s">
        <v>4642</v>
      </c>
      <c r="F3189" t="str">
        <f>IF(ISERROR(VLOOKUP(Transaktionen[[#This Row],[Transaktionen]],BTT[Verwendete Transaktion (Pflichtauswahl)],1,FALSE)),"nein","ja")</f>
        <v>ja</v>
      </c>
    </row>
    <row r="3190" spans="1:7" hidden="1">
      <c r="A3190" t="s">
        <v>3414</v>
      </c>
      <c r="B3190" t="s">
        <v>9648</v>
      </c>
      <c r="C3190" t="s">
        <v>5</v>
      </c>
      <c r="D3190" s="12">
        <v>8546</v>
      </c>
      <c r="E3190" t="s">
        <v>4642</v>
      </c>
      <c r="F3190" t="str">
        <f>IF(ISERROR(VLOOKUP(Transaktionen[[#This Row],[Transaktionen]],BTT[Verwendete Transaktion (Pflichtauswahl)],1,FALSE)),"nein","ja")</f>
        <v>ja</v>
      </c>
    </row>
    <row r="3191" spans="1:7" hidden="1">
      <c r="A3191" t="s">
        <v>3416</v>
      </c>
      <c r="B3191" t="s">
        <v>9649</v>
      </c>
      <c r="C3191" t="s">
        <v>5</v>
      </c>
      <c r="D3191" s="12">
        <v>14</v>
      </c>
      <c r="E3191" t="s">
        <v>4642</v>
      </c>
      <c r="F3191" t="str">
        <f>IF(ISERROR(VLOOKUP(Transaktionen[[#This Row],[Transaktionen]],BTT[Verwendete Transaktion (Pflichtauswahl)],1,FALSE)),"nein","ja")</f>
        <v>ja</v>
      </c>
    </row>
    <row r="3192" spans="1:7" hidden="1">
      <c r="A3192" t="s">
        <v>3418</v>
      </c>
      <c r="B3192" t="s">
        <v>9650</v>
      </c>
      <c r="C3192" t="s">
        <v>5</v>
      </c>
      <c r="D3192" s="12">
        <v>271</v>
      </c>
      <c r="E3192" t="s">
        <v>4642</v>
      </c>
      <c r="F3192" t="str">
        <f>IF(ISERROR(VLOOKUP(Transaktionen[[#This Row],[Transaktionen]],BTT[Verwendete Transaktion (Pflichtauswahl)],1,FALSE)),"nein","ja")</f>
        <v>ja</v>
      </c>
    </row>
    <row r="3193" spans="1:7" hidden="1">
      <c r="A3193" t="s">
        <v>3420</v>
      </c>
      <c r="B3193" t="s">
        <v>9651</v>
      </c>
      <c r="C3193" t="s">
        <v>5</v>
      </c>
      <c r="D3193" s="12">
        <v>8372</v>
      </c>
      <c r="E3193" t="s">
        <v>4642</v>
      </c>
      <c r="F3193" t="str">
        <f>IF(ISERROR(VLOOKUP(Transaktionen[[#This Row],[Transaktionen]],BTT[Verwendete Transaktion (Pflichtauswahl)],1,FALSE)),"nein","ja")</f>
        <v>ja</v>
      </c>
    </row>
    <row r="3194" spans="1:7" hidden="1">
      <c r="A3194" t="s">
        <v>3424</v>
      </c>
      <c r="B3194" t="s">
        <v>9652</v>
      </c>
      <c r="C3194" t="s">
        <v>5</v>
      </c>
      <c r="D3194" s="12">
        <v>37</v>
      </c>
      <c r="E3194" t="s">
        <v>4642</v>
      </c>
      <c r="F3194" t="str">
        <f>IF(ISERROR(VLOOKUP(Transaktionen[[#This Row],[Transaktionen]],BTT[Verwendete Transaktion (Pflichtauswahl)],1,FALSE)),"nein","ja")</f>
        <v>ja</v>
      </c>
    </row>
    <row r="3195" spans="1:7" hidden="1">
      <c r="A3195" t="s">
        <v>3426</v>
      </c>
      <c r="B3195" t="s">
        <v>9653</v>
      </c>
      <c r="C3195" t="s">
        <v>5</v>
      </c>
      <c r="D3195" s="12">
        <v>72</v>
      </c>
      <c r="E3195" t="s">
        <v>4642</v>
      </c>
      <c r="F3195" t="str">
        <f>IF(ISERROR(VLOOKUP(Transaktionen[[#This Row],[Transaktionen]],BTT[Verwendete Transaktion (Pflichtauswahl)],1,FALSE)),"nein","ja")</f>
        <v>ja</v>
      </c>
    </row>
    <row r="3196" spans="1:7" hidden="1">
      <c r="A3196" t="s">
        <v>3428</v>
      </c>
      <c r="B3196" t="s">
        <v>9520</v>
      </c>
      <c r="C3196" t="s">
        <v>5</v>
      </c>
      <c r="D3196" s="12">
        <v>1887916</v>
      </c>
      <c r="E3196" t="s">
        <v>4642</v>
      </c>
      <c r="F3196" t="str">
        <f>IF(ISERROR(VLOOKUP(Transaktionen[[#This Row],[Transaktionen]],BTT[Verwendete Transaktion (Pflichtauswahl)],1,FALSE)),"nein","ja")</f>
        <v>ja</v>
      </c>
    </row>
    <row r="3197" spans="1:7" hidden="1">
      <c r="A3197" t="s">
        <v>3432</v>
      </c>
      <c r="B3197" t="s">
        <v>9654</v>
      </c>
      <c r="C3197" t="s">
        <v>5</v>
      </c>
      <c r="D3197" s="12">
        <v>1388</v>
      </c>
      <c r="E3197" t="s">
        <v>4642</v>
      </c>
      <c r="F3197" t="str">
        <f>IF(ISERROR(VLOOKUP(Transaktionen[[#This Row],[Transaktionen]],BTT[Verwendete Transaktion (Pflichtauswahl)],1,FALSE)),"nein","ja")</f>
        <v>ja</v>
      </c>
    </row>
    <row r="3198" spans="1:7" hidden="1">
      <c r="A3198" t="s">
        <v>3434</v>
      </c>
      <c r="B3198" t="s">
        <v>9655</v>
      </c>
      <c r="C3198" t="s">
        <v>5</v>
      </c>
      <c r="D3198" s="12">
        <v>4975</v>
      </c>
      <c r="E3198" t="s">
        <v>4642</v>
      </c>
      <c r="F3198" t="str">
        <f>IF(ISERROR(VLOOKUP(Transaktionen[[#This Row],[Transaktionen]],BTT[Verwendete Transaktion (Pflichtauswahl)],1,FALSE)),"nein","ja")</f>
        <v>ja</v>
      </c>
    </row>
    <row r="3199" spans="1:7" hidden="1">
      <c r="A3199" t="s">
        <v>3436</v>
      </c>
      <c r="B3199" t="s">
        <v>9656</v>
      </c>
      <c r="C3199" t="s">
        <v>5</v>
      </c>
      <c r="D3199" s="12">
        <v>3760</v>
      </c>
      <c r="E3199" t="s">
        <v>4642</v>
      </c>
      <c r="F3199" t="str">
        <f>IF(ISERROR(VLOOKUP(Transaktionen[[#This Row],[Transaktionen]],BTT[Verwendete Transaktion (Pflichtauswahl)],1,FALSE)),"nein","ja")</f>
        <v>ja</v>
      </c>
    </row>
    <row r="3200" spans="1:7" hidden="1">
      <c r="A3200" t="s">
        <v>3438</v>
      </c>
      <c r="B3200" t="s">
        <v>9657</v>
      </c>
      <c r="C3200" t="s">
        <v>5</v>
      </c>
      <c r="D3200" s="12">
        <v>69868</v>
      </c>
      <c r="E3200" t="s">
        <v>4642</v>
      </c>
      <c r="F3200" t="str">
        <f>IF(ISERROR(VLOOKUP(Transaktionen[[#This Row],[Transaktionen]],BTT[Verwendete Transaktion (Pflichtauswahl)],1,FALSE)),"nein","ja")</f>
        <v>ja</v>
      </c>
    </row>
    <row r="3201" spans="1:7" hidden="1">
      <c r="A3201" t="s">
        <v>3442</v>
      </c>
      <c r="B3201" t="s">
        <v>9658</v>
      </c>
      <c r="C3201" t="s">
        <v>5</v>
      </c>
      <c r="D3201" s="12">
        <v>1370</v>
      </c>
      <c r="E3201" t="s">
        <v>4642</v>
      </c>
      <c r="F3201" t="str">
        <f>IF(ISERROR(VLOOKUP(Transaktionen[[#This Row],[Transaktionen]],BTT[Verwendete Transaktion (Pflichtauswahl)],1,FALSE)),"nein","ja")</f>
        <v>ja</v>
      </c>
    </row>
    <row r="3202" spans="1:7" hidden="1">
      <c r="A3202" t="s">
        <v>3444</v>
      </c>
      <c r="B3202" t="s">
        <v>9659</v>
      </c>
      <c r="C3202" t="s">
        <v>5</v>
      </c>
      <c r="D3202" s="12">
        <v>1124</v>
      </c>
      <c r="E3202" t="s">
        <v>4642</v>
      </c>
      <c r="F3202" t="str">
        <f>IF(ISERROR(VLOOKUP(Transaktionen[[#This Row],[Transaktionen]],BTT[Verwendete Transaktion (Pflichtauswahl)],1,FALSE)),"nein","ja")</f>
        <v>ja</v>
      </c>
    </row>
    <row r="3203" spans="1:7" hidden="1">
      <c r="A3203" t="s">
        <v>3446</v>
      </c>
      <c r="B3203" t="s">
        <v>9660</v>
      </c>
      <c r="C3203" t="s">
        <v>5</v>
      </c>
      <c r="D3203" s="12">
        <v>120</v>
      </c>
      <c r="E3203" t="s">
        <v>4642</v>
      </c>
      <c r="F3203" t="str">
        <f>IF(ISERROR(VLOOKUP(Transaktionen[[#This Row],[Transaktionen]],BTT[Verwendete Transaktion (Pflichtauswahl)],1,FALSE)),"nein","ja")</f>
        <v>ja</v>
      </c>
    </row>
    <row r="3204" spans="1:7" hidden="1">
      <c r="A3204" t="s">
        <v>3448</v>
      </c>
      <c r="B3204" t="s">
        <v>9661</v>
      </c>
      <c r="C3204" t="s">
        <v>5</v>
      </c>
      <c r="D3204" s="12">
        <v>106345</v>
      </c>
      <c r="E3204" t="s">
        <v>4642</v>
      </c>
      <c r="F3204" t="str">
        <f>IF(ISERROR(VLOOKUP(Transaktionen[[#This Row],[Transaktionen]],BTT[Verwendete Transaktion (Pflichtauswahl)],1,FALSE)),"nein","ja")</f>
        <v>ja</v>
      </c>
    </row>
    <row r="3205" spans="1:7" hidden="1">
      <c r="A3205" t="s">
        <v>9662</v>
      </c>
      <c r="B3205" t="s">
        <v>9663</v>
      </c>
      <c r="C3205" t="s">
        <v>5</v>
      </c>
      <c r="D3205" s="12" t="s">
        <v>792</v>
      </c>
      <c r="E3205" t="s">
        <v>792</v>
      </c>
      <c r="F3205" t="str">
        <f>IF(ISERROR(VLOOKUP(Transaktionen[[#This Row],[Transaktionen]],BTT[Verwendete Transaktion (Pflichtauswahl)],1,FALSE)),"nein","ja")</f>
        <v>nein</v>
      </c>
      <c r="G3205" t="s">
        <v>4654</v>
      </c>
    </row>
    <row r="3206" spans="1:7" hidden="1">
      <c r="A3206" t="s">
        <v>3452</v>
      </c>
      <c r="B3206" t="s">
        <v>9664</v>
      </c>
      <c r="C3206" t="s">
        <v>5</v>
      </c>
      <c r="D3206" s="12">
        <v>15294</v>
      </c>
      <c r="E3206" t="s">
        <v>4642</v>
      </c>
      <c r="F3206" t="str">
        <f>IF(ISERROR(VLOOKUP(Transaktionen[[#This Row],[Transaktionen]],BTT[Verwendete Transaktion (Pflichtauswahl)],1,FALSE)),"nein","ja")</f>
        <v>ja</v>
      </c>
    </row>
    <row r="3207" spans="1:7" hidden="1">
      <c r="A3207" t="s">
        <v>3454</v>
      </c>
      <c r="B3207" t="s">
        <v>9665</v>
      </c>
      <c r="C3207" t="s">
        <v>5</v>
      </c>
      <c r="D3207" s="12">
        <v>11854</v>
      </c>
      <c r="E3207" t="s">
        <v>4642</v>
      </c>
      <c r="F3207" t="str">
        <f>IF(ISERROR(VLOOKUP(Transaktionen[[#This Row],[Transaktionen]],BTT[Verwendete Transaktion (Pflichtauswahl)],1,FALSE)),"nein","ja")</f>
        <v>ja</v>
      </c>
    </row>
    <row r="3208" spans="1:7" hidden="1">
      <c r="A3208" t="s">
        <v>3456</v>
      </c>
      <c r="B3208" t="s">
        <v>9666</v>
      </c>
      <c r="C3208" t="s">
        <v>5</v>
      </c>
      <c r="D3208" s="12">
        <v>1631</v>
      </c>
      <c r="E3208" t="s">
        <v>4642</v>
      </c>
      <c r="F3208" t="str">
        <f>IF(ISERROR(VLOOKUP(Transaktionen[[#This Row],[Transaktionen]],BTT[Verwendete Transaktion (Pflichtauswahl)],1,FALSE)),"nein","ja")</f>
        <v>ja</v>
      </c>
    </row>
    <row r="3209" spans="1:7" hidden="1">
      <c r="A3209" t="s">
        <v>3458</v>
      </c>
      <c r="B3209" t="s">
        <v>9655</v>
      </c>
      <c r="C3209" t="s">
        <v>5</v>
      </c>
      <c r="D3209" s="12">
        <v>62</v>
      </c>
      <c r="E3209" t="s">
        <v>4642</v>
      </c>
      <c r="F3209" t="str">
        <f>IF(ISERROR(VLOOKUP(Transaktionen[[#This Row],[Transaktionen]],BTT[Verwendete Transaktion (Pflichtauswahl)],1,FALSE)),"nein","ja")</f>
        <v>ja</v>
      </c>
    </row>
    <row r="3210" spans="1:7" hidden="1">
      <c r="A3210" t="s">
        <v>3460</v>
      </c>
      <c r="B3210" t="s">
        <v>9667</v>
      </c>
      <c r="C3210" t="s">
        <v>5</v>
      </c>
      <c r="D3210" s="12">
        <v>41</v>
      </c>
      <c r="E3210" t="s">
        <v>792</v>
      </c>
      <c r="F3210" t="str">
        <f>IF(ISERROR(VLOOKUP(Transaktionen[[#This Row],[Transaktionen]],BTT[Verwendete Transaktion (Pflichtauswahl)],1,FALSE)),"nein","ja")</f>
        <v>ja</v>
      </c>
    </row>
    <row r="3211" spans="1:7" hidden="1">
      <c r="A3211" t="s">
        <v>3462</v>
      </c>
      <c r="B3211" t="s">
        <v>9668</v>
      </c>
      <c r="C3211" t="s">
        <v>5</v>
      </c>
      <c r="D3211" s="12">
        <v>9</v>
      </c>
      <c r="E3211" t="s">
        <v>4642</v>
      </c>
      <c r="F3211" t="str">
        <f>IF(ISERROR(VLOOKUP(Transaktionen[[#This Row],[Transaktionen]],BTT[Verwendete Transaktion (Pflichtauswahl)],1,FALSE)),"nein","ja")</f>
        <v>ja</v>
      </c>
    </row>
    <row r="3212" spans="1:7" hidden="1">
      <c r="A3212" t="s">
        <v>3464</v>
      </c>
      <c r="B3212" t="s">
        <v>9669</v>
      </c>
      <c r="C3212" t="s">
        <v>5</v>
      </c>
      <c r="D3212" s="12">
        <v>6590</v>
      </c>
      <c r="E3212" t="s">
        <v>4642</v>
      </c>
      <c r="F3212" t="str">
        <f>IF(ISERROR(VLOOKUP(Transaktionen[[#This Row],[Transaktionen]],BTT[Verwendete Transaktion (Pflichtauswahl)],1,FALSE)),"nein","ja")</f>
        <v>ja</v>
      </c>
    </row>
    <row r="3213" spans="1:7" hidden="1">
      <c r="A3213" t="s">
        <v>3466</v>
      </c>
      <c r="B3213" t="s">
        <v>9670</v>
      </c>
      <c r="C3213" t="s">
        <v>5</v>
      </c>
      <c r="D3213" s="12">
        <v>238</v>
      </c>
      <c r="E3213" t="s">
        <v>4642</v>
      </c>
      <c r="F3213" t="str">
        <f>IF(ISERROR(VLOOKUP(Transaktionen[[#This Row],[Transaktionen]],BTT[Verwendete Transaktion (Pflichtauswahl)],1,FALSE)),"nein","ja")</f>
        <v>ja</v>
      </c>
    </row>
    <row r="3214" spans="1:7" hidden="1">
      <c r="A3214" t="s">
        <v>3468</v>
      </c>
      <c r="B3214" t="s">
        <v>9671</v>
      </c>
      <c r="C3214" t="s">
        <v>5</v>
      </c>
      <c r="D3214" s="12">
        <v>144</v>
      </c>
      <c r="E3214" t="s">
        <v>4642</v>
      </c>
      <c r="F3214" t="str">
        <f>IF(ISERROR(VLOOKUP(Transaktionen[[#This Row],[Transaktionen]],BTT[Verwendete Transaktion (Pflichtauswahl)],1,FALSE)),"nein","ja")</f>
        <v>ja</v>
      </c>
    </row>
    <row r="3215" spans="1:7" hidden="1">
      <c r="A3215" t="s">
        <v>3470</v>
      </c>
      <c r="B3215" t="s">
        <v>9672</v>
      </c>
      <c r="C3215" t="s">
        <v>5</v>
      </c>
      <c r="D3215" s="12">
        <v>6362</v>
      </c>
      <c r="E3215" t="s">
        <v>4642</v>
      </c>
      <c r="F3215" t="str">
        <f>IF(ISERROR(VLOOKUP(Transaktionen[[#This Row],[Transaktionen]],BTT[Verwendete Transaktion (Pflichtauswahl)],1,FALSE)),"nein","ja")</f>
        <v>ja</v>
      </c>
    </row>
    <row r="3216" spans="1:7" hidden="1">
      <c r="A3216" t="s">
        <v>3472</v>
      </c>
      <c r="B3216" t="s">
        <v>9673</v>
      </c>
      <c r="C3216" t="s">
        <v>5</v>
      </c>
      <c r="D3216" s="12">
        <v>30</v>
      </c>
      <c r="E3216" t="s">
        <v>792</v>
      </c>
      <c r="F3216" t="str">
        <f>IF(ISERROR(VLOOKUP(Transaktionen[[#This Row],[Transaktionen]],BTT[Verwendete Transaktion (Pflichtauswahl)],1,FALSE)),"nein","ja")</f>
        <v>ja</v>
      </c>
    </row>
    <row r="3217" spans="1:7" hidden="1">
      <c r="A3217" t="s">
        <v>3474</v>
      </c>
      <c r="B3217" t="s">
        <v>9674</v>
      </c>
      <c r="C3217" t="s">
        <v>5</v>
      </c>
      <c r="D3217" s="12">
        <v>94</v>
      </c>
      <c r="E3217" t="s">
        <v>4642</v>
      </c>
      <c r="F3217" t="str">
        <f>IF(ISERROR(VLOOKUP(Transaktionen[[#This Row],[Transaktionen]],BTT[Verwendete Transaktion (Pflichtauswahl)],1,FALSE)),"nein","ja")</f>
        <v>ja</v>
      </c>
    </row>
    <row r="3218" spans="1:7" hidden="1">
      <c r="A3218" t="s">
        <v>9675</v>
      </c>
      <c r="B3218" t="s">
        <v>9676</v>
      </c>
      <c r="C3218" t="s">
        <v>5</v>
      </c>
      <c r="D3218" s="12" t="s">
        <v>792</v>
      </c>
      <c r="E3218" t="s">
        <v>792</v>
      </c>
      <c r="F3218" t="str">
        <f>IF(ISERROR(VLOOKUP(Transaktionen[[#This Row],[Transaktionen]],BTT[Verwendete Transaktion (Pflichtauswahl)],1,FALSE)),"nein","ja")</f>
        <v>nein</v>
      </c>
      <c r="G3218" t="s">
        <v>4654</v>
      </c>
    </row>
    <row r="3219" spans="1:7" hidden="1">
      <c r="A3219" t="s">
        <v>3476</v>
      </c>
      <c r="B3219" t="s">
        <v>9677</v>
      </c>
      <c r="C3219" t="s">
        <v>5</v>
      </c>
      <c r="D3219" s="12">
        <v>3075</v>
      </c>
      <c r="E3219" t="s">
        <v>4642</v>
      </c>
      <c r="F3219" t="str">
        <f>IF(ISERROR(VLOOKUP(Transaktionen[[#This Row],[Transaktionen]],BTT[Verwendete Transaktion (Pflichtauswahl)],1,FALSE)),"nein","ja")</f>
        <v>ja</v>
      </c>
    </row>
    <row r="3220" spans="1:7" hidden="1">
      <c r="A3220" t="s">
        <v>3480</v>
      </c>
      <c r="B3220" t="s">
        <v>9678</v>
      </c>
      <c r="C3220" t="s">
        <v>5</v>
      </c>
      <c r="D3220" s="12">
        <v>128</v>
      </c>
      <c r="E3220" t="s">
        <v>792</v>
      </c>
      <c r="F3220" t="str">
        <f>IF(ISERROR(VLOOKUP(Transaktionen[[#This Row],[Transaktionen]],BTT[Verwendete Transaktion (Pflichtauswahl)],1,FALSE)),"nein","ja")</f>
        <v>ja</v>
      </c>
    </row>
    <row r="3221" spans="1:7" hidden="1">
      <c r="A3221" t="s">
        <v>3482</v>
      </c>
      <c r="B3221" t="s">
        <v>9679</v>
      </c>
      <c r="C3221" t="s">
        <v>5</v>
      </c>
      <c r="D3221" s="12">
        <v>3</v>
      </c>
      <c r="E3221" t="s">
        <v>4642</v>
      </c>
      <c r="F3221" t="str">
        <f>IF(ISERROR(VLOOKUP(Transaktionen[[#This Row],[Transaktionen]],BTT[Verwendete Transaktion (Pflichtauswahl)],1,FALSE)),"nein","ja")</f>
        <v>ja</v>
      </c>
    </row>
    <row r="3222" spans="1:7" hidden="1">
      <c r="A3222" t="s">
        <v>3484</v>
      </c>
      <c r="B3222" t="s">
        <v>9680</v>
      </c>
      <c r="C3222" t="s">
        <v>5</v>
      </c>
      <c r="D3222" s="12">
        <v>24</v>
      </c>
      <c r="E3222" t="s">
        <v>4642</v>
      </c>
      <c r="F3222" t="str">
        <f>IF(ISERROR(VLOOKUP(Transaktionen[[#This Row],[Transaktionen]],BTT[Verwendete Transaktion (Pflichtauswahl)],1,FALSE)),"nein","ja")</f>
        <v>ja</v>
      </c>
    </row>
    <row r="3223" spans="1:7" hidden="1">
      <c r="A3223" t="s">
        <v>3486</v>
      </c>
      <c r="B3223" t="s">
        <v>792</v>
      </c>
      <c r="C3223" t="s">
        <v>5</v>
      </c>
      <c r="D3223" s="12">
        <v>10</v>
      </c>
      <c r="E3223" t="s">
        <v>4642</v>
      </c>
      <c r="F3223" t="str">
        <f>IF(ISERROR(VLOOKUP(Transaktionen[[#This Row],[Transaktionen]],BTT[Verwendete Transaktion (Pflichtauswahl)],1,FALSE)),"nein","ja")</f>
        <v>ja</v>
      </c>
    </row>
    <row r="3224" spans="1:7" hidden="1">
      <c r="A3224" t="s">
        <v>3489</v>
      </c>
      <c r="B3224" t="s">
        <v>9681</v>
      </c>
      <c r="C3224" t="s">
        <v>5</v>
      </c>
      <c r="D3224" s="12">
        <v>5778</v>
      </c>
      <c r="E3224" t="s">
        <v>4642</v>
      </c>
      <c r="F3224" t="str">
        <f>IF(ISERROR(VLOOKUP(Transaktionen[[#This Row],[Transaktionen]],BTT[Verwendete Transaktion (Pflichtauswahl)],1,FALSE)),"nein","ja")</f>
        <v>ja</v>
      </c>
    </row>
    <row r="3225" spans="1:7" hidden="1">
      <c r="A3225" t="s">
        <v>3491</v>
      </c>
      <c r="B3225" t="s">
        <v>9682</v>
      </c>
      <c r="C3225" t="s">
        <v>5</v>
      </c>
      <c r="D3225" s="12">
        <v>22</v>
      </c>
      <c r="E3225" t="s">
        <v>4642</v>
      </c>
      <c r="F3225" t="str">
        <f>IF(ISERROR(VLOOKUP(Transaktionen[[#This Row],[Transaktionen]],BTT[Verwendete Transaktion (Pflichtauswahl)],1,FALSE)),"nein","ja")</f>
        <v>ja</v>
      </c>
    </row>
    <row r="3226" spans="1:7" hidden="1">
      <c r="A3226" t="s">
        <v>3493</v>
      </c>
      <c r="B3226" t="s">
        <v>9683</v>
      </c>
      <c r="C3226" t="s">
        <v>5</v>
      </c>
      <c r="D3226" s="12">
        <v>1950</v>
      </c>
      <c r="E3226" t="s">
        <v>4642</v>
      </c>
      <c r="F3226" t="str">
        <f>IF(ISERROR(VLOOKUP(Transaktionen[[#This Row],[Transaktionen]],BTT[Verwendete Transaktion (Pflichtauswahl)],1,FALSE)),"nein","ja")</f>
        <v>ja</v>
      </c>
    </row>
    <row r="3227" spans="1:7" hidden="1">
      <c r="A3227" t="s">
        <v>3495</v>
      </c>
      <c r="B3227" t="s">
        <v>9684</v>
      </c>
      <c r="C3227" t="s">
        <v>5</v>
      </c>
      <c r="D3227" s="12">
        <v>222</v>
      </c>
      <c r="E3227" t="s">
        <v>4642</v>
      </c>
      <c r="F3227" t="str">
        <f>IF(ISERROR(VLOOKUP(Transaktionen[[#This Row],[Transaktionen]],BTT[Verwendete Transaktion (Pflichtauswahl)],1,FALSE)),"nein","ja")</f>
        <v>ja</v>
      </c>
    </row>
    <row r="3228" spans="1:7" hidden="1">
      <c r="A3228" t="s">
        <v>9685</v>
      </c>
      <c r="B3228" t="s">
        <v>9686</v>
      </c>
      <c r="C3228" t="s">
        <v>5</v>
      </c>
      <c r="D3228" s="12" t="s">
        <v>792</v>
      </c>
      <c r="E3228" t="s">
        <v>792</v>
      </c>
      <c r="F3228" t="str">
        <f>IF(ISERROR(VLOOKUP(Transaktionen[[#This Row],[Transaktionen]],BTT[Verwendete Transaktion (Pflichtauswahl)],1,FALSE)),"nein","ja")</f>
        <v>nein</v>
      </c>
      <c r="G3228" t="s">
        <v>4654</v>
      </c>
    </row>
    <row r="3229" spans="1:7" hidden="1">
      <c r="A3229" t="s">
        <v>3498</v>
      </c>
      <c r="B3229" t="s">
        <v>9687</v>
      </c>
      <c r="C3229" t="s">
        <v>5</v>
      </c>
      <c r="D3229" s="12">
        <v>22</v>
      </c>
      <c r="E3229" t="s">
        <v>4642</v>
      </c>
      <c r="F3229" t="str">
        <f>IF(ISERROR(VLOOKUP(Transaktionen[[#This Row],[Transaktionen]],BTT[Verwendete Transaktion (Pflichtauswahl)],1,FALSE)),"nein","ja")</f>
        <v>ja</v>
      </c>
    </row>
    <row r="3230" spans="1:7" hidden="1">
      <c r="A3230" t="s">
        <v>3501</v>
      </c>
      <c r="B3230" t="s">
        <v>9688</v>
      </c>
      <c r="C3230" t="s">
        <v>5</v>
      </c>
      <c r="D3230" s="12">
        <v>16</v>
      </c>
      <c r="E3230" t="s">
        <v>4642</v>
      </c>
      <c r="F3230" t="str">
        <f>IF(ISERROR(VLOOKUP(Transaktionen[[#This Row],[Transaktionen]],BTT[Verwendete Transaktion (Pflichtauswahl)],1,FALSE)),"nein","ja")</f>
        <v>ja</v>
      </c>
    </row>
    <row r="3231" spans="1:7" hidden="1">
      <c r="A3231" t="s">
        <v>9689</v>
      </c>
      <c r="B3231" t="s">
        <v>9690</v>
      </c>
      <c r="C3231" t="s">
        <v>5</v>
      </c>
      <c r="D3231" s="12" t="s">
        <v>792</v>
      </c>
      <c r="E3231" t="s">
        <v>792</v>
      </c>
      <c r="F3231" t="str">
        <f>IF(ISERROR(VLOOKUP(Transaktionen[[#This Row],[Transaktionen]],BTT[Verwendete Transaktion (Pflichtauswahl)],1,FALSE)),"nein","ja")</f>
        <v>nein</v>
      </c>
      <c r="G3231" t="s">
        <v>4654</v>
      </c>
    </row>
    <row r="3232" spans="1:7" hidden="1">
      <c r="A3232" t="s">
        <v>9691</v>
      </c>
      <c r="B3232" t="s">
        <v>9692</v>
      </c>
      <c r="C3232" t="s">
        <v>5</v>
      </c>
      <c r="D3232" s="12" t="s">
        <v>792</v>
      </c>
      <c r="E3232" t="s">
        <v>792</v>
      </c>
      <c r="F3232" t="str">
        <f>IF(ISERROR(VLOOKUP(Transaktionen[[#This Row],[Transaktionen]],BTT[Verwendete Transaktion (Pflichtauswahl)],1,FALSE)),"nein","ja")</f>
        <v>nein</v>
      </c>
      <c r="G3232" t="s">
        <v>4654</v>
      </c>
    </row>
    <row r="3233" spans="1:6" hidden="1">
      <c r="A3233" t="s">
        <v>9693</v>
      </c>
      <c r="B3233" t="s">
        <v>9694</v>
      </c>
      <c r="C3233" t="s">
        <v>737</v>
      </c>
      <c r="D3233" s="12">
        <v>2</v>
      </c>
      <c r="E3233" t="s">
        <v>4642</v>
      </c>
      <c r="F3233" t="str">
        <f>IF(ISERROR(VLOOKUP(Transaktionen[[#This Row],[Transaktionen]],BTT[Verwendete Transaktion (Pflichtauswahl)],1,FALSE)),"nein","ja")</f>
        <v>nein</v>
      </c>
    </row>
    <row r="3234" spans="1:6" hidden="1">
      <c r="A3234" t="s">
        <v>9695</v>
      </c>
      <c r="B3234" t="s">
        <v>9696</v>
      </c>
      <c r="C3234" t="s">
        <v>737</v>
      </c>
      <c r="D3234" s="12">
        <v>778</v>
      </c>
      <c r="E3234" t="s">
        <v>4642</v>
      </c>
      <c r="F3234" t="str">
        <f>IF(ISERROR(VLOOKUP(Transaktionen[[#This Row],[Transaktionen]],BTT[Verwendete Transaktion (Pflichtauswahl)],1,FALSE)),"nein","ja")</f>
        <v>nein</v>
      </c>
    </row>
    <row r="3235" spans="1:6" hidden="1">
      <c r="A3235" t="s">
        <v>9697</v>
      </c>
      <c r="B3235" t="s">
        <v>9698</v>
      </c>
      <c r="C3235" t="s">
        <v>737</v>
      </c>
      <c r="D3235" s="12">
        <v>482</v>
      </c>
      <c r="E3235" t="s">
        <v>4642</v>
      </c>
      <c r="F3235" t="str">
        <f>IF(ISERROR(VLOOKUP(Transaktionen[[#This Row],[Transaktionen]],BTT[Verwendete Transaktion (Pflichtauswahl)],1,FALSE)),"nein","ja")</f>
        <v>nein</v>
      </c>
    </row>
    <row r="3236" spans="1:6" hidden="1">
      <c r="A3236" t="s">
        <v>9699</v>
      </c>
      <c r="B3236" t="s">
        <v>9698</v>
      </c>
      <c r="C3236" t="s">
        <v>737</v>
      </c>
      <c r="D3236" s="12">
        <v>2</v>
      </c>
      <c r="E3236" t="s">
        <v>792</v>
      </c>
      <c r="F3236" t="str">
        <f>IF(ISERROR(VLOOKUP(Transaktionen[[#This Row],[Transaktionen]],BTT[Verwendete Transaktion (Pflichtauswahl)],1,FALSE)),"nein","ja")</f>
        <v>nein</v>
      </c>
    </row>
    <row r="3237" spans="1:6" hidden="1">
      <c r="A3237" t="s">
        <v>9700</v>
      </c>
      <c r="B3237" t="s">
        <v>9698</v>
      </c>
      <c r="C3237" t="s">
        <v>737</v>
      </c>
      <c r="D3237" s="12">
        <v>105</v>
      </c>
      <c r="E3237" t="s">
        <v>4642</v>
      </c>
      <c r="F3237" t="str">
        <f>IF(ISERROR(VLOOKUP(Transaktionen[[#This Row],[Transaktionen]],BTT[Verwendete Transaktion (Pflichtauswahl)],1,FALSE)),"nein","ja")</f>
        <v>nein</v>
      </c>
    </row>
    <row r="3238" spans="1:6" hidden="1">
      <c r="A3238" t="s">
        <v>9701</v>
      </c>
      <c r="B3238" t="s">
        <v>9698</v>
      </c>
      <c r="C3238" t="s">
        <v>737</v>
      </c>
      <c r="D3238" s="12">
        <v>1088</v>
      </c>
      <c r="E3238" t="s">
        <v>4642</v>
      </c>
      <c r="F3238" t="str">
        <f>IF(ISERROR(VLOOKUP(Transaktionen[[#This Row],[Transaktionen]],BTT[Verwendete Transaktion (Pflichtauswahl)],1,FALSE)),"nein","ja")</f>
        <v>nein</v>
      </c>
    </row>
    <row r="3239" spans="1:6" hidden="1">
      <c r="A3239" t="s">
        <v>9702</v>
      </c>
      <c r="B3239" t="s">
        <v>9698</v>
      </c>
      <c r="C3239" t="s">
        <v>737</v>
      </c>
      <c r="D3239" s="12">
        <v>1652</v>
      </c>
      <c r="E3239" t="s">
        <v>4642</v>
      </c>
      <c r="F3239" t="str">
        <f>IF(ISERROR(VLOOKUP(Transaktionen[[#This Row],[Transaktionen]],BTT[Verwendete Transaktion (Pflichtauswahl)],1,FALSE)),"nein","ja")</f>
        <v>nein</v>
      </c>
    </row>
    <row r="3240" spans="1:6" hidden="1">
      <c r="A3240" t="s">
        <v>9703</v>
      </c>
      <c r="B3240" t="s">
        <v>9698</v>
      </c>
      <c r="C3240" t="s">
        <v>737</v>
      </c>
      <c r="D3240" s="12">
        <v>971</v>
      </c>
      <c r="E3240" t="s">
        <v>4642</v>
      </c>
      <c r="F3240" t="str">
        <f>IF(ISERROR(VLOOKUP(Transaktionen[[#This Row],[Transaktionen]],BTT[Verwendete Transaktion (Pflichtauswahl)],1,FALSE)),"nein","ja")</f>
        <v>nein</v>
      </c>
    </row>
    <row r="3241" spans="1:6" hidden="1">
      <c r="A3241" t="s">
        <v>9704</v>
      </c>
      <c r="B3241" t="s">
        <v>9698</v>
      </c>
      <c r="C3241" t="s">
        <v>737</v>
      </c>
      <c r="D3241" s="12">
        <v>11145</v>
      </c>
      <c r="E3241" t="s">
        <v>4642</v>
      </c>
      <c r="F3241" t="str">
        <f>IF(ISERROR(VLOOKUP(Transaktionen[[#This Row],[Transaktionen]],BTT[Verwendete Transaktion (Pflichtauswahl)],1,FALSE)),"nein","ja")</f>
        <v>nein</v>
      </c>
    </row>
    <row r="3242" spans="1:6" hidden="1">
      <c r="A3242" t="s">
        <v>9705</v>
      </c>
      <c r="B3242" t="s">
        <v>9706</v>
      </c>
      <c r="C3242" t="s">
        <v>737</v>
      </c>
      <c r="D3242" s="12">
        <v>34</v>
      </c>
      <c r="E3242" t="s">
        <v>4642</v>
      </c>
      <c r="F3242" t="str">
        <f>IF(ISERROR(VLOOKUP(Transaktionen[[#This Row],[Transaktionen]],BTT[Verwendete Transaktion (Pflichtauswahl)],1,FALSE)),"nein","ja")</f>
        <v>nein</v>
      </c>
    </row>
    <row r="3243" spans="1:6" hidden="1">
      <c r="A3243" t="s">
        <v>9707</v>
      </c>
      <c r="B3243" t="s">
        <v>9708</v>
      </c>
      <c r="C3243" t="s">
        <v>737</v>
      </c>
      <c r="D3243" s="12">
        <v>189</v>
      </c>
      <c r="E3243" t="s">
        <v>4642</v>
      </c>
      <c r="F3243" t="str">
        <f>IF(ISERROR(VLOOKUP(Transaktionen[[#This Row],[Transaktionen]],BTT[Verwendete Transaktion (Pflichtauswahl)],1,FALSE)),"nein","ja")</f>
        <v>nein</v>
      </c>
    </row>
    <row r="3244" spans="1:6" hidden="1">
      <c r="A3244" t="s">
        <v>9709</v>
      </c>
      <c r="B3244" t="s">
        <v>9710</v>
      </c>
      <c r="C3244" t="s">
        <v>737</v>
      </c>
      <c r="D3244" s="12">
        <v>40</v>
      </c>
      <c r="E3244" t="s">
        <v>792</v>
      </c>
      <c r="F3244" t="str">
        <f>IF(ISERROR(VLOOKUP(Transaktionen[[#This Row],[Transaktionen]],BTT[Verwendete Transaktion (Pflichtauswahl)],1,FALSE)),"nein","ja")</f>
        <v>nein</v>
      </c>
    </row>
    <row r="3245" spans="1:6" hidden="1">
      <c r="A3245" t="s">
        <v>9711</v>
      </c>
      <c r="B3245" t="s">
        <v>9710</v>
      </c>
      <c r="C3245" t="s">
        <v>737</v>
      </c>
      <c r="D3245" s="12">
        <v>8</v>
      </c>
      <c r="E3245" t="s">
        <v>4642</v>
      </c>
      <c r="F3245" t="str">
        <f>IF(ISERROR(VLOOKUP(Transaktionen[[#This Row],[Transaktionen]],BTT[Verwendete Transaktion (Pflichtauswahl)],1,FALSE)),"nein","ja")</f>
        <v>nein</v>
      </c>
    </row>
    <row r="3246" spans="1:6" hidden="1">
      <c r="A3246" t="s">
        <v>9712</v>
      </c>
      <c r="B3246" t="s">
        <v>9710</v>
      </c>
      <c r="C3246" t="s">
        <v>737</v>
      </c>
      <c r="D3246" s="12">
        <v>178</v>
      </c>
      <c r="E3246" t="s">
        <v>4642</v>
      </c>
      <c r="F3246" t="str">
        <f>IF(ISERROR(VLOOKUP(Transaktionen[[#This Row],[Transaktionen]],BTT[Verwendete Transaktion (Pflichtauswahl)],1,FALSE)),"nein","ja")</f>
        <v>nein</v>
      </c>
    </row>
    <row r="3247" spans="1:6" hidden="1">
      <c r="A3247" t="s">
        <v>9713</v>
      </c>
      <c r="B3247" t="s">
        <v>9714</v>
      </c>
      <c r="C3247" t="s">
        <v>737</v>
      </c>
      <c r="D3247" s="12">
        <v>86</v>
      </c>
      <c r="E3247" t="s">
        <v>4642</v>
      </c>
      <c r="F3247" t="str">
        <f>IF(ISERROR(VLOOKUP(Transaktionen[[#This Row],[Transaktionen]],BTT[Verwendete Transaktion (Pflichtauswahl)],1,FALSE)),"nein","ja")</f>
        <v>nein</v>
      </c>
    </row>
    <row r="3248" spans="1:6" hidden="1">
      <c r="A3248" t="s">
        <v>9715</v>
      </c>
      <c r="B3248" t="s">
        <v>9716</v>
      </c>
      <c r="C3248" t="s">
        <v>737</v>
      </c>
      <c r="D3248" s="12">
        <v>78</v>
      </c>
      <c r="E3248" t="s">
        <v>792</v>
      </c>
      <c r="F3248" t="str">
        <f>IF(ISERROR(VLOOKUP(Transaktionen[[#This Row],[Transaktionen]],BTT[Verwendete Transaktion (Pflichtauswahl)],1,FALSE)),"nein","ja")</f>
        <v>nein</v>
      </c>
    </row>
    <row r="3249" spans="1:6" hidden="1">
      <c r="A3249" t="s">
        <v>9717</v>
      </c>
      <c r="B3249" t="s">
        <v>9714</v>
      </c>
      <c r="C3249" t="s">
        <v>737</v>
      </c>
      <c r="D3249" s="12">
        <v>482</v>
      </c>
      <c r="E3249" t="s">
        <v>4642</v>
      </c>
      <c r="F3249" t="str">
        <f>IF(ISERROR(VLOOKUP(Transaktionen[[#This Row],[Transaktionen]],BTT[Verwendete Transaktion (Pflichtauswahl)],1,FALSE)),"nein","ja")</f>
        <v>nein</v>
      </c>
    </row>
    <row r="3250" spans="1:6" hidden="1">
      <c r="A3250" t="s">
        <v>9718</v>
      </c>
      <c r="B3250" t="s">
        <v>9719</v>
      </c>
      <c r="C3250" t="s">
        <v>737</v>
      </c>
      <c r="D3250" s="12">
        <v>223</v>
      </c>
      <c r="E3250" t="s">
        <v>4642</v>
      </c>
      <c r="F3250" t="str">
        <f>IF(ISERROR(VLOOKUP(Transaktionen[[#This Row],[Transaktionen]],BTT[Verwendete Transaktion (Pflichtauswahl)],1,FALSE)),"nein","ja")</f>
        <v>nein</v>
      </c>
    </row>
    <row r="3251" spans="1:6" hidden="1">
      <c r="A3251" t="s">
        <v>9720</v>
      </c>
      <c r="B3251" t="s">
        <v>9721</v>
      </c>
      <c r="C3251" t="s">
        <v>737</v>
      </c>
      <c r="D3251" s="12">
        <v>283</v>
      </c>
      <c r="E3251" t="s">
        <v>4642</v>
      </c>
      <c r="F3251" t="str">
        <f>IF(ISERROR(VLOOKUP(Transaktionen[[#This Row],[Transaktionen]],BTT[Verwendete Transaktion (Pflichtauswahl)],1,FALSE)),"nein","ja")</f>
        <v>nein</v>
      </c>
    </row>
    <row r="3252" spans="1:6" hidden="1">
      <c r="A3252" t="s">
        <v>9722</v>
      </c>
      <c r="B3252" t="s">
        <v>9723</v>
      </c>
      <c r="C3252" t="s">
        <v>737</v>
      </c>
      <c r="D3252" s="12">
        <v>1444</v>
      </c>
      <c r="E3252" t="s">
        <v>4642</v>
      </c>
      <c r="F3252" t="str">
        <f>IF(ISERROR(VLOOKUP(Transaktionen[[#This Row],[Transaktionen]],BTT[Verwendete Transaktion (Pflichtauswahl)],1,FALSE)),"nein","ja")</f>
        <v>nein</v>
      </c>
    </row>
    <row r="3253" spans="1:6" hidden="1">
      <c r="A3253" t="s">
        <v>9724</v>
      </c>
      <c r="B3253" t="s">
        <v>9725</v>
      </c>
      <c r="C3253" t="s">
        <v>737</v>
      </c>
      <c r="D3253" s="12">
        <v>13</v>
      </c>
      <c r="E3253" t="s">
        <v>4642</v>
      </c>
      <c r="F3253" t="str">
        <f>IF(ISERROR(VLOOKUP(Transaktionen[[#This Row],[Transaktionen]],BTT[Verwendete Transaktion (Pflichtauswahl)],1,FALSE)),"nein","ja")</f>
        <v>nein</v>
      </c>
    </row>
    <row r="3254" spans="1:6" hidden="1">
      <c r="A3254" t="s">
        <v>9726</v>
      </c>
      <c r="B3254" t="s">
        <v>9727</v>
      </c>
      <c r="C3254" t="s">
        <v>737</v>
      </c>
      <c r="D3254" s="12">
        <v>3642</v>
      </c>
      <c r="E3254" t="s">
        <v>4642</v>
      </c>
      <c r="F3254" t="str">
        <f>IF(ISERROR(VLOOKUP(Transaktionen[[#This Row],[Transaktionen]],BTT[Verwendete Transaktion (Pflichtauswahl)],1,FALSE)),"nein","ja")</f>
        <v>nein</v>
      </c>
    </row>
    <row r="3255" spans="1:6" hidden="1">
      <c r="A3255" t="s">
        <v>9728</v>
      </c>
      <c r="B3255" t="s">
        <v>9729</v>
      </c>
      <c r="C3255" t="s">
        <v>737</v>
      </c>
      <c r="D3255" s="12">
        <v>96</v>
      </c>
      <c r="E3255" t="s">
        <v>792</v>
      </c>
      <c r="F3255" t="str">
        <f>IF(ISERROR(VLOOKUP(Transaktionen[[#This Row],[Transaktionen]],BTT[Verwendete Transaktion (Pflichtauswahl)],1,FALSE)),"nein","ja")</f>
        <v>nein</v>
      </c>
    </row>
    <row r="3256" spans="1:6" hidden="1">
      <c r="A3256" t="s">
        <v>9730</v>
      </c>
      <c r="B3256" t="s">
        <v>9731</v>
      </c>
      <c r="C3256" t="s">
        <v>737</v>
      </c>
      <c r="D3256" s="12">
        <v>175136</v>
      </c>
      <c r="E3256" t="s">
        <v>4642</v>
      </c>
      <c r="F3256" t="str">
        <f>IF(ISERROR(VLOOKUP(Transaktionen[[#This Row],[Transaktionen]],BTT[Verwendete Transaktion (Pflichtauswahl)],1,FALSE)),"nein","ja")</f>
        <v>nein</v>
      </c>
    </row>
    <row r="3257" spans="1:6" hidden="1">
      <c r="A3257" t="s">
        <v>9732</v>
      </c>
      <c r="B3257" t="s">
        <v>9733</v>
      </c>
      <c r="C3257" t="s">
        <v>737</v>
      </c>
      <c r="D3257" s="12">
        <v>1131</v>
      </c>
      <c r="E3257" t="s">
        <v>4642</v>
      </c>
      <c r="F3257" t="str">
        <f>IF(ISERROR(VLOOKUP(Transaktionen[[#This Row],[Transaktionen]],BTT[Verwendete Transaktion (Pflichtauswahl)],1,FALSE)),"nein","ja")</f>
        <v>nein</v>
      </c>
    </row>
    <row r="3258" spans="1:6" hidden="1">
      <c r="A3258" t="s">
        <v>9734</v>
      </c>
      <c r="B3258" t="s">
        <v>9733</v>
      </c>
      <c r="C3258" t="s">
        <v>737</v>
      </c>
      <c r="D3258" s="12">
        <v>18</v>
      </c>
      <c r="E3258" t="s">
        <v>792</v>
      </c>
      <c r="F3258" t="str">
        <f>IF(ISERROR(VLOOKUP(Transaktionen[[#This Row],[Transaktionen]],BTT[Verwendete Transaktion (Pflichtauswahl)],1,FALSE)),"nein","ja")</f>
        <v>nein</v>
      </c>
    </row>
    <row r="3259" spans="1:6" hidden="1">
      <c r="A3259" t="s">
        <v>9735</v>
      </c>
      <c r="B3259" t="s">
        <v>9733</v>
      </c>
      <c r="C3259" t="s">
        <v>737</v>
      </c>
      <c r="D3259" s="12">
        <v>465</v>
      </c>
      <c r="E3259" t="s">
        <v>4642</v>
      </c>
      <c r="F3259" t="str">
        <f>IF(ISERROR(VLOOKUP(Transaktionen[[#This Row],[Transaktionen]],BTT[Verwendete Transaktion (Pflichtauswahl)],1,FALSE)),"nein","ja")</f>
        <v>nein</v>
      </c>
    </row>
    <row r="3260" spans="1:6" hidden="1">
      <c r="A3260" t="s">
        <v>9736</v>
      </c>
      <c r="B3260" t="s">
        <v>9737</v>
      </c>
      <c r="C3260" t="s">
        <v>737</v>
      </c>
      <c r="D3260" s="12">
        <v>870</v>
      </c>
      <c r="E3260" t="s">
        <v>4642</v>
      </c>
      <c r="F3260" t="str">
        <f>IF(ISERROR(VLOOKUP(Transaktionen[[#This Row],[Transaktionen]],BTT[Verwendete Transaktion (Pflichtauswahl)],1,FALSE)),"nein","ja")</f>
        <v>nein</v>
      </c>
    </row>
    <row r="3261" spans="1:6" hidden="1">
      <c r="A3261" t="s">
        <v>9738</v>
      </c>
      <c r="B3261" t="s">
        <v>9739</v>
      </c>
      <c r="C3261" t="s">
        <v>737</v>
      </c>
      <c r="D3261" s="12">
        <v>11</v>
      </c>
      <c r="E3261" t="s">
        <v>4642</v>
      </c>
      <c r="F3261" t="str">
        <f>IF(ISERROR(VLOOKUP(Transaktionen[[#This Row],[Transaktionen]],BTT[Verwendete Transaktion (Pflichtauswahl)],1,FALSE)),"nein","ja")</f>
        <v>nein</v>
      </c>
    </row>
    <row r="3262" spans="1:6" hidden="1">
      <c r="A3262" t="s">
        <v>9740</v>
      </c>
      <c r="B3262" t="s">
        <v>9741</v>
      </c>
      <c r="C3262" t="s">
        <v>737</v>
      </c>
      <c r="D3262" s="12">
        <v>6</v>
      </c>
      <c r="E3262" t="s">
        <v>4642</v>
      </c>
      <c r="F3262" t="str">
        <f>IF(ISERROR(VLOOKUP(Transaktionen[[#This Row],[Transaktionen]],BTT[Verwendete Transaktion (Pflichtauswahl)],1,FALSE)),"nein","ja")</f>
        <v>nein</v>
      </c>
    </row>
    <row r="3263" spans="1:6" hidden="1">
      <c r="A3263" t="s">
        <v>9742</v>
      </c>
      <c r="B3263" t="s">
        <v>9743</v>
      </c>
      <c r="C3263" t="s">
        <v>737</v>
      </c>
      <c r="D3263" s="12">
        <v>7</v>
      </c>
      <c r="E3263" t="s">
        <v>792</v>
      </c>
      <c r="F3263" t="str">
        <f>IF(ISERROR(VLOOKUP(Transaktionen[[#This Row],[Transaktionen]],BTT[Verwendete Transaktion (Pflichtauswahl)],1,FALSE)),"nein","ja")</f>
        <v>nein</v>
      </c>
    </row>
    <row r="3264" spans="1:6" hidden="1">
      <c r="A3264" t="s">
        <v>9744</v>
      </c>
      <c r="B3264" t="s">
        <v>9745</v>
      </c>
      <c r="C3264" t="s">
        <v>737</v>
      </c>
      <c r="D3264" s="12">
        <v>90</v>
      </c>
      <c r="E3264" t="s">
        <v>4642</v>
      </c>
      <c r="F3264" t="str">
        <f>IF(ISERROR(VLOOKUP(Transaktionen[[#This Row],[Transaktionen]],BTT[Verwendete Transaktion (Pflichtauswahl)],1,FALSE)),"nein","ja")</f>
        <v>nein</v>
      </c>
    </row>
    <row r="3265" spans="1:7" hidden="1">
      <c r="A3265" t="s">
        <v>9746</v>
      </c>
      <c r="B3265" t="s">
        <v>9747</v>
      </c>
      <c r="C3265" t="s">
        <v>737</v>
      </c>
      <c r="D3265" s="12">
        <v>75</v>
      </c>
      <c r="E3265" t="s">
        <v>4642</v>
      </c>
      <c r="F3265" t="str">
        <f>IF(ISERROR(VLOOKUP(Transaktionen[[#This Row],[Transaktionen]],BTT[Verwendete Transaktion (Pflichtauswahl)],1,FALSE)),"nein","ja")</f>
        <v>nein</v>
      </c>
    </row>
    <row r="3266" spans="1:7" hidden="1">
      <c r="A3266" t="s">
        <v>9748</v>
      </c>
      <c r="B3266" t="s">
        <v>9749</v>
      </c>
      <c r="C3266" t="s">
        <v>737</v>
      </c>
      <c r="D3266" s="12">
        <v>14</v>
      </c>
      <c r="E3266" t="s">
        <v>792</v>
      </c>
      <c r="F3266" t="str">
        <f>IF(ISERROR(VLOOKUP(Transaktionen[[#This Row],[Transaktionen]],BTT[Verwendete Transaktion (Pflichtauswahl)],1,FALSE)),"nein","ja")</f>
        <v>nein</v>
      </c>
    </row>
    <row r="3267" spans="1:7" hidden="1">
      <c r="A3267" t="s">
        <v>9750</v>
      </c>
      <c r="B3267" t="s">
        <v>9751</v>
      </c>
      <c r="C3267" t="s">
        <v>737</v>
      </c>
      <c r="D3267" s="12">
        <v>84</v>
      </c>
      <c r="E3267" t="s">
        <v>4642</v>
      </c>
      <c r="F3267" t="str">
        <f>IF(ISERROR(VLOOKUP(Transaktionen[[#This Row],[Transaktionen]],BTT[Verwendete Transaktion (Pflichtauswahl)],1,FALSE)),"nein","ja")</f>
        <v>nein</v>
      </c>
    </row>
    <row r="3268" spans="1:7" hidden="1">
      <c r="A3268" t="s">
        <v>9752</v>
      </c>
      <c r="B3268" t="s">
        <v>9753</v>
      </c>
      <c r="C3268" t="s">
        <v>737</v>
      </c>
      <c r="D3268" s="12">
        <v>25</v>
      </c>
      <c r="E3268" t="s">
        <v>792</v>
      </c>
      <c r="F3268" t="str">
        <f>IF(ISERROR(VLOOKUP(Transaktionen[[#This Row],[Transaktionen]],BTT[Verwendete Transaktion (Pflichtauswahl)],1,FALSE)),"nein","ja")</f>
        <v>nein</v>
      </c>
    </row>
    <row r="3269" spans="1:7" hidden="1">
      <c r="A3269" t="s">
        <v>9754</v>
      </c>
      <c r="B3269" t="s">
        <v>9753</v>
      </c>
      <c r="C3269" t="s">
        <v>737</v>
      </c>
      <c r="D3269" s="12">
        <v>36</v>
      </c>
      <c r="E3269" t="s">
        <v>4642</v>
      </c>
      <c r="F3269" t="str">
        <f>IF(ISERROR(VLOOKUP(Transaktionen[[#This Row],[Transaktionen]],BTT[Verwendete Transaktion (Pflichtauswahl)],1,FALSE)),"nein","ja")</f>
        <v>nein</v>
      </c>
    </row>
    <row r="3270" spans="1:7" hidden="1">
      <c r="A3270" t="s">
        <v>9755</v>
      </c>
      <c r="B3270" t="s">
        <v>9753</v>
      </c>
      <c r="C3270" t="s">
        <v>737</v>
      </c>
      <c r="D3270" s="12">
        <v>145</v>
      </c>
      <c r="E3270" t="s">
        <v>4642</v>
      </c>
      <c r="F3270" t="str">
        <f>IF(ISERROR(VLOOKUP(Transaktionen[[#This Row],[Transaktionen]],BTT[Verwendete Transaktion (Pflichtauswahl)],1,FALSE)),"nein","ja")</f>
        <v>nein</v>
      </c>
    </row>
    <row r="3271" spans="1:7" hidden="1">
      <c r="A3271" t="s">
        <v>9756</v>
      </c>
      <c r="B3271" t="s">
        <v>9757</v>
      </c>
      <c r="C3271" t="s">
        <v>5629</v>
      </c>
      <c r="D3271" s="12" t="s">
        <v>792</v>
      </c>
      <c r="E3271" t="s">
        <v>792</v>
      </c>
      <c r="F3271" t="str">
        <f>IF(ISERROR(VLOOKUP(Transaktionen[[#This Row],[Transaktionen]],BTT[Verwendete Transaktion (Pflichtauswahl)],1,FALSE)),"nein","ja")</f>
        <v>nein</v>
      </c>
    </row>
    <row r="3272" spans="1:7" hidden="1">
      <c r="A3272" t="s">
        <v>9758</v>
      </c>
      <c r="B3272" t="s">
        <v>9759</v>
      </c>
      <c r="C3272" t="s">
        <v>5629</v>
      </c>
      <c r="D3272" s="12" t="s">
        <v>792</v>
      </c>
      <c r="E3272" t="s">
        <v>792</v>
      </c>
      <c r="F3272" t="str">
        <f>IF(ISERROR(VLOOKUP(Transaktionen[[#This Row],[Transaktionen]],BTT[Verwendete Transaktion (Pflichtauswahl)],1,FALSE)),"nein","ja")</f>
        <v>nein</v>
      </c>
    </row>
    <row r="3273" spans="1:7" hidden="1">
      <c r="A3273" t="s">
        <v>9760</v>
      </c>
      <c r="B3273" t="s">
        <v>9761</v>
      </c>
      <c r="C3273" t="s">
        <v>5629</v>
      </c>
      <c r="D3273" s="12">
        <v>51</v>
      </c>
      <c r="E3273" t="s">
        <v>4642</v>
      </c>
      <c r="F3273" t="str">
        <f>IF(ISERROR(VLOOKUP(Transaktionen[[#This Row],[Transaktionen]],BTT[Verwendete Transaktion (Pflichtauswahl)],1,FALSE)),"nein","ja")</f>
        <v>nein</v>
      </c>
    </row>
    <row r="3274" spans="1:7" hidden="1">
      <c r="A3274" t="s">
        <v>9762</v>
      </c>
      <c r="B3274" t="s">
        <v>9763</v>
      </c>
      <c r="C3274" t="s">
        <v>5629</v>
      </c>
      <c r="D3274" s="12">
        <v>24</v>
      </c>
      <c r="E3274" t="s">
        <v>4642</v>
      </c>
      <c r="F3274" t="str">
        <f>IF(ISERROR(VLOOKUP(Transaktionen[[#This Row],[Transaktionen]],BTT[Verwendete Transaktion (Pflichtauswahl)],1,FALSE)),"nein","ja")</f>
        <v>nein</v>
      </c>
    </row>
    <row r="3275" spans="1:7" hidden="1">
      <c r="A3275" t="s">
        <v>9764</v>
      </c>
      <c r="B3275" t="s">
        <v>9765</v>
      </c>
      <c r="C3275" t="s">
        <v>1732</v>
      </c>
      <c r="D3275" s="12">
        <v>1902</v>
      </c>
      <c r="E3275" t="s">
        <v>4642</v>
      </c>
      <c r="F3275" t="str">
        <f>IF(ISERROR(VLOOKUP(Transaktionen[[#This Row],[Transaktionen]],BTT[Verwendete Transaktion (Pflichtauswahl)],1,FALSE)),"nein","ja")</f>
        <v>nein</v>
      </c>
    </row>
    <row r="3276" spans="1:7" hidden="1">
      <c r="A3276" t="s">
        <v>9766</v>
      </c>
      <c r="B3276" t="s">
        <v>9767</v>
      </c>
      <c r="C3276" t="s">
        <v>5629</v>
      </c>
      <c r="D3276" s="12">
        <v>11</v>
      </c>
      <c r="E3276" t="s">
        <v>4642</v>
      </c>
      <c r="F3276" t="str">
        <f>IF(ISERROR(VLOOKUP(Transaktionen[[#This Row],[Transaktionen]],BTT[Verwendete Transaktion (Pflichtauswahl)],1,FALSE)),"nein","ja")</f>
        <v>nein</v>
      </c>
    </row>
    <row r="3277" spans="1:7" hidden="1">
      <c r="A3277" t="s">
        <v>9768</v>
      </c>
      <c r="B3277" t="s">
        <v>9769</v>
      </c>
      <c r="C3277" t="s">
        <v>737</v>
      </c>
      <c r="D3277" s="12">
        <v>10</v>
      </c>
      <c r="E3277" t="s">
        <v>4642</v>
      </c>
      <c r="F3277" t="str">
        <f>IF(ISERROR(VLOOKUP(Transaktionen[[#This Row],[Transaktionen]],BTT[Verwendete Transaktion (Pflichtauswahl)],1,FALSE)),"nein","ja")</f>
        <v>nein</v>
      </c>
    </row>
    <row r="3278" spans="1:7" hidden="1">
      <c r="A3278" t="s">
        <v>9770</v>
      </c>
      <c r="B3278" t="s">
        <v>9771</v>
      </c>
      <c r="C3278" t="s">
        <v>737</v>
      </c>
      <c r="D3278" s="12">
        <v>5</v>
      </c>
      <c r="E3278" t="s">
        <v>4642</v>
      </c>
      <c r="F3278" t="str">
        <f>IF(ISERROR(VLOOKUP(Transaktionen[[#This Row],[Transaktionen]],BTT[Verwendete Transaktion (Pflichtauswahl)],1,FALSE)),"nein","ja")</f>
        <v>nein</v>
      </c>
    </row>
    <row r="3279" spans="1:7" hidden="1">
      <c r="A3279" t="s">
        <v>9772</v>
      </c>
      <c r="B3279" t="s">
        <v>9773</v>
      </c>
      <c r="C3279" t="s">
        <v>5</v>
      </c>
      <c r="D3279" s="12" t="s">
        <v>792</v>
      </c>
      <c r="E3279" t="s">
        <v>792</v>
      </c>
      <c r="F3279" t="str">
        <f>IF(ISERROR(VLOOKUP(Transaktionen[[#This Row],[Transaktionen]],BTT[Verwendete Transaktion (Pflichtauswahl)],1,FALSE)),"nein","ja")</f>
        <v>nein</v>
      </c>
      <c r="G3279" t="s">
        <v>4654</v>
      </c>
    </row>
    <row r="3280" spans="1:7" hidden="1">
      <c r="A3280" t="s">
        <v>9774</v>
      </c>
      <c r="B3280" t="s">
        <v>9775</v>
      </c>
      <c r="C3280" t="s">
        <v>5</v>
      </c>
      <c r="D3280" s="12" t="s">
        <v>792</v>
      </c>
      <c r="E3280" t="s">
        <v>792</v>
      </c>
      <c r="F3280" t="str">
        <f>IF(ISERROR(VLOOKUP(Transaktionen[[#This Row],[Transaktionen]],BTT[Verwendete Transaktion (Pflichtauswahl)],1,FALSE)),"nein","ja")</f>
        <v>nein</v>
      </c>
      <c r="G3280" t="s">
        <v>4654</v>
      </c>
    </row>
    <row r="3281" spans="1:7" hidden="1">
      <c r="A3281" t="s">
        <v>9776</v>
      </c>
      <c r="B3281" t="s">
        <v>9777</v>
      </c>
      <c r="C3281" t="s">
        <v>5</v>
      </c>
      <c r="D3281" s="12" t="s">
        <v>792</v>
      </c>
      <c r="E3281" t="s">
        <v>792</v>
      </c>
      <c r="F3281" t="str">
        <f>IF(ISERROR(VLOOKUP(Transaktionen[[#This Row],[Transaktionen]],BTT[Verwendete Transaktion (Pflichtauswahl)],1,FALSE)),"nein","ja")</f>
        <v>nein</v>
      </c>
      <c r="G3281" t="s">
        <v>4654</v>
      </c>
    </row>
    <row r="3282" spans="1:7" hidden="1">
      <c r="A3282" t="s">
        <v>9778</v>
      </c>
      <c r="B3282" t="s">
        <v>792</v>
      </c>
      <c r="C3282" t="s">
        <v>737</v>
      </c>
      <c r="D3282" s="12">
        <v>1824</v>
      </c>
      <c r="E3282" t="s">
        <v>4642</v>
      </c>
      <c r="F3282" t="str">
        <f>IF(ISERROR(VLOOKUP(Transaktionen[[#This Row],[Transaktionen]],BTT[Verwendete Transaktion (Pflichtauswahl)],1,FALSE)),"nein","ja")</f>
        <v>nein</v>
      </c>
    </row>
    <row r="3283" spans="1:7" hidden="1">
      <c r="A3283" t="s">
        <v>9779</v>
      </c>
      <c r="B3283" t="s">
        <v>9780</v>
      </c>
      <c r="C3283" t="s">
        <v>737</v>
      </c>
      <c r="D3283" s="12">
        <v>24</v>
      </c>
      <c r="E3283" t="s">
        <v>4642</v>
      </c>
      <c r="F3283" t="str">
        <f>IF(ISERROR(VLOOKUP(Transaktionen[[#This Row],[Transaktionen]],BTT[Verwendete Transaktion (Pflichtauswahl)],1,FALSE)),"nein","ja")</f>
        <v>nein</v>
      </c>
    </row>
    <row r="3284" spans="1:7" hidden="1">
      <c r="A3284" t="s">
        <v>9781</v>
      </c>
      <c r="B3284" t="s">
        <v>9782</v>
      </c>
      <c r="C3284" t="s">
        <v>737</v>
      </c>
      <c r="D3284" s="12" t="s">
        <v>792</v>
      </c>
      <c r="E3284" t="s">
        <v>792</v>
      </c>
      <c r="F3284" t="str">
        <f>IF(ISERROR(VLOOKUP(Transaktionen[[#This Row],[Transaktionen]],BTT[Verwendete Transaktion (Pflichtauswahl)],1,FALSE)),"nein","ja")</f>
        <v>nein</v>
      </c>
      <c r="G3284" t="s">
        <v>4654</v>
      </c>
    </row>
    <row r="3285" spans="1:7" hidden="1">
      <c r="A3285" t="s">
        <v>9783</v>
      </c>
      <c r="B3285" t="s">
        <v>9784</v>
      </c>
      <c r="C3285" t="s">
        <v>737</v>
      </c>
      <c r="D3285" s="12">
        <v>286</v>
      </c>
      <c r="E3285" t="s">
        <v>4642</v>
      </c>
      <c r="F3285" t="str">
        <f>IF(ISERROR(VLOOKUP(Transaktionen[[#This Row],[Transaktionen]],BTT[Verwendete Transaktion (Pflichtauswahl)],1,FALSE)),"nein","ja")</f>
        <v>nein</v>
      </c>
    </row>
    <row r="3286" spans="1:7" hidden="1">
      <c r="A3286" t="s">
        <v>9785</v>
      </c>
      <c r="B3286" t="s">
        <v>9786</v>
      </c>
      <c r="C3286" t="s">
        <v>737</v>
      </c>
      <c r="D3286" s="12">
        <v>5</v>
      </c>
      <c r="E3286" t="s">
        <v>792</v>
      </c>
      <c r="F3286" t="str">
        <f>IF(ISERROR(VLOOKUP(Transaktionen[[#This Row],[Transaktionen]],BTT[Verwendete Transaktion (Pflichtauswahl)],1,FALSE)),"nein","ja")</f>
        <v>nein</v>
      </c>
    </row>
    <row r="3287" spans="1:7" hidden="1">
      <c r="A3287" t="s">
        <v>9787</v>
      </c>
      <c r="B3287" t="s">
        <v>9788</v>
      </c>
      <c r="C3287" t="s">
        <v>737</v>
      </c>
      <c r="D3287" s="12" t="s">
        <v>792</v>
      </c>
      <c r="E3287" t="s">
        <v>792</v>
      </c>
      <c r="F3287" t="str">
        <f>IF(ISERROR(VLOOKUP(Transaktionen[[#This Row],[Transaktionen]],BTT[Verwendete Transaktion (Pflichtauswahl)],1,FALSE)),"nein","ja")</f>
        <v>nein</v>
      </c>
      <c r="G3287" t="s">
        <v>4654</v>
      </c>
    </row>
    <row r="3288" spans="1:7" hidden="1">
      <c r="A3288" t="s">
        <v>9789</v>
      </c>
      <c r="B3288" t="s">
        <v>9790</v>
      </c>
      <c r="C3288" t="s">
        <v>737</v>
      </c>
      <c r="D3288" s="12">
        <v>98</v>
      </c>
      <c r="E3288" t="s">
        <v>792</v>
      </c>
      <c r="F3288" t="str">
        <f>IF(ISERROR(VLOOKUP(Transaktionen[[#This Row],[Transaktionen]],BTT[Verwendete Transaktion (Pflichtauswahl)],1,FALSE)),"nein","ja")</f>
        <v>nein</v>
      </c>
    </row>
    <row r="3289" spans="1:7" hidden="1">
      <c r="A3289" t="s">
        <v>9791</v>
      </c>
      <c r="B3289" t="s">
        <v>9792</v>
      </c>
      <c r="C3289" t="s">
        <v>737</v>
      </c>
      <c r="D3289" s="12">
        <v>11</v>
      </c>
      <c r="E3289" t="s">
        <v>4642</v>
      </c>
      <c r="F3289" t="str">
        <f>IF(ISERROR(VLOOKUP(Transaktionen[[#This Row],[Transaktionen]],BTT[Verwendete Transaktion (Pflichtauswahl)],1,FALSE)),"nein","ja")</f>
        <v>nein</v>
      </c>
    </row>
    <row r="3290" spans="1:7" hidden="1">
      <c r="A3290" t="s">
        <v>9793</v>
      </c>
      <c r="B3290" t="s">
        <v>9794</v>
      </c>
      <c r="C3290" t="s">
        <v>737</v>
      </c>
      <c r="D3290" s="12">
        <v>12046</v>
      </c>
      <c r="E3290" t="s">
        <v>4642</v>
      </c>
      <c r="F3290" t="str">
        <f>IF(ISERROR(VLOOKUP(Transaktionen[[#This Row],[Transaktionen]],BTT[Verwendete Transaktion (Pflichtauswahl)],1,FALSE)),"nein","ja")</f>
        <v>nein</v>
      </c>
    </row>
    <row r="3291" spans="1:7" hidden="1">
      <c r="A3291" t="s">
        <v>9795</v>
      </c>
      <c r="B3291" t="s">
        <v>9796</v>
      </c>
      <c r="C3291" t="s">
        <v>737</v>
      </c>
      <c r="D3291" s="12" t="s">
        <v>792</v>
      </c>
      <c r="E3291" t="s">
        <v>792</v>
      </c>
      <c r="F3291" t="str">
        <f>IF(ISERROR(VLOOKUP(Transaktionen[[#This Row],[Transaktionen]],BTT[Verwendete Transaktion (Pflichtauswahl)],1,FALSE)),"nein","ja")</f>
        <v>nein</v>
      </c>
      <c r="G3291" t="s">
        <v>4654</v>
      </c>
    </row>
    <row r="3292" spans="1:7" hidden="1">
      <c r="A3292" t="s">
        <v>9797</v>
      </c>
      <c r="B3292" t="s">
        <v>9798</v>
      </c>
      <c r="C3292" t="s">
        <v>737</v>
      </c>
      <c r="D3292" s="12">
        <v>95</v>
      </c>
      <c r="E3292" t="s">
        <v>4642</v>
      </c>
      <c r="F3292" t="str">
        <f>IF(ISERROR(VLOOKUP(Transaktionen[[#This Row],[Transaktionen]],BTT[Verwendete Transaktion (Pflichtauswahl)],1,FALSE)),"nein","ja")</f>
        <v>nein</v>
      </c>
    </row>
    <row r="3293" spans="1:7">
      <c r="A3293" t="s">
        <v>9799</v>
      </c>
      <c r="B3293" t="s">
        <v>9800</v>
      </c>
      <c r="C3293" t="s">
        <v>5416</v>
      </c>
      <c r="D3293" s="12">
        <v>15</v>
      </c>
      <c r="E3293" t="s">
        <v>4642</v>
      </c>
      <c r="F3293" t="str">
        <f>IF(ISERROR(VLOOKUP(Transaktionen[[#This Row],[Transaktionen]],BTT[Verwendete Transaktion (Pflichtauswahl)],1,FALSE)),"nein","ja")</f>
        <v>nein</v>
      </c>
    </row>
    <row r="3294" spans="1:7" hidden="1">
      <c r="A3294" t="s">
        <v>9801</v>
      </c>
      <c r="B3294" t="s">
        <v>9802</v>
      </c>
      <c r="C3294" t="s">
        <v>7117</v>
      </c>
      <c r="D3294" s="12" t="s">
        <v>792</v>
      </c>
      <c r="E3294" t="s">
        <v>792</v>
      </c>
      <c r="F3294" t="str">
        <f>IF(ISERROR(VLOOKUP(Transaktionen[[#This Row],[Transaktionen]],BTT[Verwendete Transaktion (Pflichtauswahl)],1,FALSE)),"nein","ja")</f>
        <v>nein</v>
      </c>
      <c r="G3294" t="s">
        <v>4654</v>
      </c>
    </row>
    <row r="3295" spans="1:7" hidden="1">
      <c r="A3295" t="s">
        <v>9803</v>
      </c>
      <c r="B3295" t="s">
        <v>9804</v>
      </c>
      <c r="C3295" t="s">
        <v>737</v>
      </c>
      <c r="D3295" s="12">
        <v>36</v>
      </c>
      <c r="E3295" t="s">
        <v>4642</v>
      </c>
      <c r="F3295" t="str">
        <f>IF(ISERROR(VLOOKUP(Transaktionen[[#This Row],[Transaktionen]],BTT[Verwendete Transaktion (Pflichtauswahl)],1,FALSE)),"nein","ja")</f>
        <v>nein</v>
      </c>
    </row>
    <row r="3296" spans="1:7" hidden="1">
      <c r="A3296" t="s">
        <v>9805</v>
      </c>
      <c r="B3296" t="s">
        <v>9806</v>
      </c>
      <c r="C3296" t="s">
        <v>737</v>
      </c>
      <c r="D3296" s="12">
        <v>280</v>
      </c>
      <c r="E3296" t="s">
        <v>4642</v>
      </c>
      <c r="F3296" t="str">
        <f>IF(ISERROR(VLOOKUP(Transaktionen[[#This Row],[Transaktionen]],BTT[Verwendete Transaktion (Pflichtauswahl)],1,FALSE)),"nein","ja")</f>
        <v>nein</v>
      </c>
    </row>
    <row r="3297" spans="1:7" hidden="1">
      <c r="A3297" t="s">
        <v>3511</v>
      </c>
      <c r="B3297" t="s">
        <v>9807</v>
      </c>
      <c r="C3297" t="s">
        <v>737</v>
      </c>
      <c r="D3297" s="12">
        <v>13384454</v>
      </c>
      <c r="E3297" t="s">
        <v>4642</v>
      </c>
      <c r="F3297" t="str">
        <f>IF(ISERROR(VLOOKUP(Transaktionen[[#This Row],[Transaktionen]],BTT[Verwendete Transaktion (Pflichtauswahl)],1,FALSE)),"nein","ja")</f>
        <v>ja</v>
      </c>
    </row>
    <row r="3298" spans="1:7" hidden="1">
      <c r="A3298" t="s">
        <v>9808</v>
      </c>
      <c r="B3298" t="s">
        <v>9809</v>
      </c>
      <c r="C3298" t="s">
        <v>737</v>
      </c>
      <c r="D3298" s="12">
        <v>61</v>
      </c>
      <c r="E3298" t="s">
        <v>4642</v>
      </c>
      <c r="F3298" t="str">
        <f>IF(ISERROR(VLOOKUP(Transaktionen[[#This Row],[Transaktionen]],BTT[Verwendete Transaktion (Pflichtauswahl)],1,FALSE)),"nein","ja")</f>
        <v>nein</v>
      </c>
    </row>
    <row r="3299" spans="1:7" hidden="1">
      <c r="A3299" t="s">
        <v>9810</v>
      </c>
      <c r="B3299" t="s">
        <v>9809</v>
      </c>
      <c r="C3299" t="s">
        <v>737</v>
      </c>
      <c r="D3299" s="12">
        <v>42</v>
      </c>
      <c r="E3299" t="s">
        <v>4642</v>
      </c>
      <c r="F3299" t="str">
        <f>IF(ISERROR(VLOOKUP(Transaktionen[[#This Row],[Transaktionen]],BTT[Verwendete Transaktion (Pflichtauswahl)],1,FALSE)),"nein","ja")</f>
        <v>nein</v>
      </c>
    </row>
    <row r="3300" spans="1:7" hidden="1">
      <c r="A3300" t="s">
        <v>9811</v>
      </c>
      <c r="B3300" t="s">
        <v>9809</v>
      </c>
      <c r="C3300" t="s">
        <v>737</v>
      </c>
      <c r="D3300" s="12">
        <v>3</v>
      </c>
      <c r="E3300" t="s">
        <v>4642</v>
      </c>
      <c r="F3300" t="str">
        <f>IF(ISERROR(VLOOKUP(Transaktionen[[#This Row],[Transaktionen]],BTT[Verwendete Transaktion (Pflichtauswahl)],1,FALSE)),"nein","ja")</f>
        <v>nein</v>
      </c>
    </row>
    <row r="3301" spans="1:7" hidden="1">
      <c r="A3301" t="s">
        <v>9812</v>
      </c>
      <c r="B3301" t="s">
        <v>9813</v>
      </c>
      <c r="C3301" t="s">
        <v>737</v>
      </c>
      <c r="D3301" s="12">
        <v>42</v>
      </c>
      <c r="E3301" t="s">
        <v>4642</v>
      </c>
      <c r="F3301" t="str">
        <f>IF(ISERROR(VLOOKUP(Transaktionen[[#This Row],[Transaktionen]],BTT[Verwendete Transaktion (Pflichtauswahl)],1,FALSE)),"nein","ja")</f>
        <v>nein</v>
      </c>
    </row>
    <row r="3302" spans="1:7" hidden="1">
      <c r="A3302" t="s">
        <v>9814</v>
      </c>
      <c r="B3302" t="s">
        <v>9815</v>
      </c>
      <c r="C3302" t="s">
        <v>737</v>
      </c>
      <c r="D3302" s="12">
        <v>2634</v>
      </c>
      <c r="E3302" t="s">
        <v>4642</v>
      </c>
      <c r="F3302" t="str">
        <f>IF(ISERROR(VLOOKUP(Transaktionen[[#This Row],[Transaktionen]],BTT[Verwendete Transaktion (Pflichtauswahl)],1,FALSE)),"nein","ja")</f>
        <v>nein</v>
      </c>
    </row>
    <row r="3303" spans="1:7" hidden="1">
      <c r="A3303" t="s">
        <v>9816</v>
      </c>
      <c r="B3303" t="s">
        <v>9817</v>
      </c>
      <c r="C3303" t="s">
        <v>737</v>
      </c>
      <c r="D3303" s="12">
        <v>96</v>
      </c>
      <c r="E3303" t="s">
        <v>4642</v>
      </c>
      <c r="F3303" t="str">
        <f>IF(ISERROR(VLOOKUP(Transaktionen[[#This Row],[Transaktionen]],BTT[Verwendete Transaktion (Pflichtauswahl)],1,FALSE)),"nein","ja")</f>
        <v>nein</v>
      </c>
    </row>
    <row r="3304" spans="1:7" hidden="1">
      <c r="A3304" t="s">
        <v>9818</v>
      </c>
      <c r="B3304" t="s">
        <v>9819</v>
      </c>
      <c r="C3304" t="s">
        <v>737</v>
      </c>
      <c r="D3304" s="12">
        <v>404</v>
      </c>
      <c r="E3304" t="s">
        <v>4642</v>
      </c>
      <c r="F3304" t="str">
        <f>IF(ISERROR(VLOOKUP(Transaktionen[[#This Row],[Transaktionen]],BTT[Verwendete Transaktion (Pflichtauswahl)],1,FALSE)),"nein","ja")</f>
        <v>nein</v>
      </c>
    </row>
    <row r="3305" spans="1:7" hidden="1">
      <c r="A3305" t="s">
        <v>9820</v>
      </c>
      <c r="B3305" t="s">
        <v>9821</v>
      </c>
      <c r="C3305" t="s">
        <v>737</v>
      </c>
      <c r="D3305" s="12" t="s">
        <v>792</v>
      </c>
      <c r="E3305" t="s">
        <v>792</v>
      </c>
      <c r="F3305" t="str">
        <f>IF(ISERROR(VLOOKUP(Transaktionen[[#This Row],[Transaktionen]],BTT[Verwendete Transaktion (Pflichtauswahl)],1,FALSE)),"nein","ja")</f>
        <v>nein</v>
      </c>
      <c r="G3305" t="s">
        <v>4654</v>
      </c>
    </row>
    <row r="3306" spans="1:7" hidden="1">
      <c r="A3306" t="s">
        <v>9822</v>
      </c>
      <c r="B3306" t="s">
        <v>9823</v>
      </c>
      <c r="C3306" t="s">
        <v>3227</v>
      </c>
      <c r="D3306" s="12" t="s">
        <v>792</v>
      </c>
      <c r="E3306" t="s">
        <v>792</v>
      </c>
      <c r="F3306" t="str">
        <f>IF(ISERROR(VLOOKUP(Transaktionen[[#This Row],[Transaktionen]],BTT[Verwendete Transaktion (Pflichtauswahl)],1,FALSE)),"nein","ja")</f>
        <v>nein</v>
      </c>
      <c r="G3306" t="s">
        <v>4654</v>
      </c>
    </row>
    <row r="3307" spans="1:7" hidden="1">
      <c r="A3307" t="s">
        <v>9824</v>
      </c>
      <c r="B3307" t="s">
        <v>792</v>
      </c>
      <c r="C3307" t="s">
        <v>737</v>
      </c>
      <c r="D3307" s="12">
        <v>720</v>
      </c>
      <c r="E3307" t="s">
        <v>4642</v>
      </c>
      <c r="F3307" t="str">
        <f>IF(ISERROR(VLOOKUP(Transaktionen[[#This Row],[Transaktionen]],BTT[Verwendete Transaktion (Pflichtauswahl)],1,FALSE)),"nein","ja")</f>
        <v>nein</v>
      </c>
    </row>
    <row r="3308" spans="1:7" hidden="1">
      <c r="A3308" t="s">
        <v>9825</v>
      </c>
      <c r="B3308" t="s">
        <v>9826</v>
      </c>
      <c r="C3308" t="s">
        <v>737</v>
      </c>
      <c r="D3308" s="12">
        <v>1132</v>
      </c>
      <c r="E3308" t="s">
        <v>4642</v>
      </c>
      <c r="F3308" t="str">
        <f>IF(ISERROR(VLOOKUP(Transaktionen[[#This Row],[Transaktionen]],BTT[Verwendete Transaktion (Pflichtauswahl)],1,FALSE)),"nein","ja")</f>
        <v>nein</v>
      </c>
    </row>
    <row r="3309" spans="1:7" hidden="1">
      <c r="A3309" t="s">
        <v>9827</v>
      </c>
      <c r="B3309" t="s">
        <v>9828</v>
      </c>
      <c r="C3309" t="s">
        <v>737</v>
      </c>
      <c r="D3309" s="12" t="s">
        <v>792</v>
      </c>
      <c r="E3309" t="s">
        <v>792</v>
      </c>
      <c r="F3309" t="str">
        <f>IF(ISERROR(VLOOKUP(Transaktionen[[#This Row],[Transaktionen]],BTT[Verwendete Transaktion (Pflichtauswahl)],1,FALSE)),"nein","ja")</f>
        <v>nein</v>
      </c>
      <c r="G3309" t="s">
        <v>4654</v>
      </c>
    </row>
    <row r="3310" spans="1:7" hidden="1">
      <c r="A3310" t="s">
        <v>9829</v>
      </c>
      <c r="B3310" t="s">
        <v>9830</v>
      </c>
      <c r="C3310" t="s">
        <v>737</v>
      </c>
      <c r="D3310" s="12">
        <v>80</v>
      </c>
      <c r="E3310" t="s">
        <v>792</v>
      </c>
      <c r="F3310" t="str">
        <f>IF(ISERROR(VLOOKUP(Transaktionen[[#This Row],[Transaktionen]],BTT[Verwendete Transaktion (Pflichtauswahl)],1,FALSE)),"nein","ja")</f>
        <v>nein</v>
      </c>
    </row>
    <row r="3311" spans="1:7" hidden="1">
      <c r="A3311" t="s">
        <v>9831</v>
      </c>
      <c r="B3311" t="s">
        <v>9832</v>
      </c>
      <c r="C3311" t="s">
        <v>737</v>
      </c>
      <c r="D3311" s="12" t="s">
        <v>792</v>
      </c>
      <c r="E3311" t="s">
        <v>792</v>
      </c>
      <c r="F3311" t="str">
        <f>IF(ISERROR(VLOOKUP(Transaktionen[[#This Row],[Transaktionen]],BTT[Verwendete Transaktion (Pflichtauswahl)],1,FALSE)),"nein","ja")</f>
        <v>nein</v>
      </c>
      <c r="G3311" t="s">
        <v>4654</v>
      </c>
    </row>
    <row r="3312" spans="1:7" hidden="1">
      <c r="A3312" t="s">
        <v>9833</v>
      </c>
      <c r="B3312" t="s">
        <v>9194</v>
      </c>
      <c r="C3312" t="s">
        <v>737</v>
      </c>
      <c r="D3312" s="12">
        <v>168</v>
      </c>
      <c r="E3312" t="s">
        <v>4642</v>
      </c>
      <c r="F3312" t="str">
        <f>IF(ISERROR(VLOOKUP(Transaktionen[[#This Row],[Transaktionen]],BTT[Verwendete Transaktion (Pflichtauswahl)],1,FALSE)),"nein","ja")</f>
        <v>nein</v>
      </c>
    </row>
    <row r="3313" spans="1:7" hidden="1">
      <c r="A3313" t="s">
        <v>9834</v>
      </c>
      <c r="B3313" t="s">
        <v>9835</v>
      </c>
      <c r="C3313" t="s">
        <v>737</v>
      </c>
      <c r="D3313" s="12" t="s">
        <v>792</v>
      </c>
      <c r="E3313" t="s">
        <v>792</v>
      </c>
      <c r="F3313" t="str">
        <f>IF(ISERROR(VLOOKUP(Transaktionen[[#This Row],[Transaktionen]],BTT[Verwendete Transaktion (Pflichtauswahl)],1,FALSE)),"nein","ja")</f>
        <v>nein</v>
      </c>
      <c r="G3313" t="s">
        <v>4654</v>
      </c>
    </row>
    <row r="3314" spans="1:7" hidden="1">
      <c r="A3314" t="s">
        <v>9836</v>
      </c>
      <c r="B3314" t="s">
        <v>9837</v>
      </c>
      <c r="C3314" t="s">
        <v>737</v>
      </c>
      <c r="D3314" s="12" t="s">
        <v>792</v>
      </c>
      <c r="E3314" t="s">
        <v>792</v>
      </c>
      <c r="F3314" t="str">
        <f>IF(ISERROR(VLOOKUP(Transaktionen[[#This Row],[Transaktionen]],BTT[Verwendete Transaktion (Pflichtauswahl)],1,FALSE)),"nein","ja")</f>
        <v>nein</v>
      </c>
      <c r="G3314" t="s">
        <v>4654</v>
      </c>
    </row>
    <row r="3315" spans="1:7" hidden="1">
      <c r="A3315" t="s">
        <v>9838</v>
      </c>
      <c r="B3315" t="s">
        <v>9839</v>
      </c>
      <c r="C3315" t="s">
        <v>737</v>
      </c>
      <c r="D3315" s="12" t="s">
        <v>792</v>
      </c>
      <c r="E3315" t="s">
        <v>792</v>
      </c>
      <c r="F3315" t="str">
        <f>IF(ISERROR(VLOOKUP(Transaktionen[[#This Row],[Transaktionen]],BTT[Verwendete Transaktion (Pflichtauswahl)],1,FALSE)),"nein","ja")</f>
        <v>nein</v>
      </c>
      <c r="G3315" t="s">
        <v>4654</v>
      </c>
    </row>
    <row r="3316" spans="1:7" hidden="1">
      <c r="A3316" t="s">
        <v>9840</v>
      </c>
      <c r="B3316" t="s">
        <v>9835</v>
      </c>
      <c r="C3316" t="s">
        <v>737</v>
      </c>
      <c r="D3316" s="12" t="s">
        <v>792</v>
      </c>
      <c r="E3316" t="s">
        <v>792</v>
      </c>
      <c r="F3316" t="str">
        <f>IF(ISERROR(VLOOKUP(Transaktionen[[#This Row],[Transaktionen]],BTT[Verwendete Transaktion (Pflichtauswahl)],1,FALSE)),"nein","ja")</f>
        <v>nein</v>
      </c>
      <c r="G3316" t="s">
        <v>4654</v>
      </c>
    </row>
    <row r="3317" spans="1:7" hidden="1">
      <c r="A3317" t="s">
        <v>9841</v>
      </c>
      <c r="B3317" t="s">
        <v>9842</v>
      </c>
      <c r="C3317" t="s">
        <v>6088</v>
      </c>
      <c r="D3317" s="12" t="s">
        <v>792</v>
      </c>
      <c r="E3317" t="s">
        <v>792</v>
      </c>
      <c r="F3317" t="str">
        <f>IF(ISERROR(VLOOKUP(Transaktionen[[#This Row],[Transaktionen]],BTT[Verwendete Transaktion (Pflichtauswahl)],1,FALSE)),"nein","ja")</f>
        <v>nein</v>
      </c>
      <c r="G3317" t="s">
        <v>4654</v>
      </c>
    </row>
    <row r="3318" spans="1:7" hidden="1">
      <c r="A3318" t="s">
        <v>9843</v>
      </c>
      <c r="B3318" t="s">
        <v>9844</v>
      </c>
      <c r="C3318" t="s">
        <v>3370</v>
      </c>
      <c r="D3318" s="12">
        <v>2</v>
      </c>
      <c r="E3318" t="s">
        <v>792</v>
      </c>
      <c r="F3318" t="str">
        <f>IF(ISERROR(VLOOKUP(Transaktionen[[#This Row],[Transaktionen]],BTT[Verwendete Transaktion (Pflichtauswahl)],1,FALSE)),"nein","ja")</f>
        <v>nein</v>
      </c>
    </row>
    <row r="3319" spans="1:7" hidden="1">
      <c r="A3319" t="s">
        <v>9845</v>
      </c>
      <c r="B3319" t="s">
        <v>9846</v>
      </c>
      <c r="C3319" t="s">
        <v>737</v>
      </c>
      <c r="D3319" s="12">
        <v>2512008</v>
      </c>
      <c r="E3319" t="s">
        <v>4642</v>
      </c>
      <c r="F3319" t="str">
        <f>IF(ISERROR(VLOOKUP(Transaktionen[[#This Row],[Transaktionen]],BTT[Verwendete Transaktion (Pflichtauswahl)],1,FALSE)),"nein","ja")</f>
        <v>nein</v>
      </c>
    </row>
    <row r="3320" spans="1:7" hidden="1">
      <c r="A3320" t="s">
        <v>9847</v>
      </c>
      <c r="B3320" t="s">
        <v>9848</v>
      </c>
      <c r="C3320" t="s">
        <v>737</v>
      </c>
      <c r="D3320" s="12">
        <v>7150</v>
      </c>
      <c r="E3320" t="s">
        <v>4642</v>
      </c>
      <c r="F3320" t="str">
        <f>IF(ISERROR(VLOOKUP(Transaktionen[[#This Row],[Transaktionen]],BTT[Verwendete Transaktion (Pflichtauswahl)],1,FALSE)),"nein","ja")</f>
        <v>nein</v>
      </c>
    </row>
    <row r="3321" spans="1:7" hidden="1">
      <c r="A3321" t="s">
        <v>9849</v>
      </c>
      <c r="B3321" t="s">
        <v>9850</v>
      </c>
      <c r="C3321" t="s">
        <v>737</v>
      </c>
      <c r="D3321" s="12">
        <v>58</v>
      </c>
      <c r="E3321" t="s">
        <v>4642</v>
      </c>
      <c r="F3321" t="str">
        <f>IF(ISERROR(VLOOKUP(Transaktionen[[#This Row],[Transaktionen]],BTT[Verwendete Transaktion (Pflichtauswahl)],1,FALSE)),"nein","ja")</f>
        <v>nein</v>
      </c>
    </row>
    <row r="3322" spans="1:7" hidden="1">
      <c r="A3322" t="s">
        <v>9851</v>
      </c>
      <c r="B3322" t="s">
        <v>9852</v>
      </c>
      <c r="C3322" t="s">
        <v>737</v>
      </c>
      <c r="D3322" s="12" t="s">
        <v>792</v>
      </c>
      <c r="E3322" t="s">
        <v>792</v>
      </c>
      <c r="F3322" t="str">
        <f>IF(ISERROR(VLOOKUP(Transaktionen[[#This Row],[Transaktionen]],BTT[Verwendete Transaktion (Pflichtauswahl)],1,FALSE)),"nein","ja")</f>
        <v>nein</v>
      </c>
      <c r="G3322" t="s">
        <v>4654</v>
      </c>
    </row>
    <row r="3323" spans="1:7" hidden="1">
      <c r="A3323" t="s">
        <v>9853</v>
      </c>
      <c r="B3323" t="s">
        <v>9854</v>
      </c>
      <c r="C3323" t="s">
        <v>737</v>
      </c>
      <c r="D3323" s="12">
        <v>6</v>
      </c>
      <c r="E3323" t="s">
        <v>792</v>
      </c>
      <c r="F3323" t="str">
        <f>IF(ISERROR(VLOOKUP(Transaktionen[[#This Row],[Transaktionen]],BTT[Verwendete Transaktion (Pflichtauswahl)],1,FALSE)),"nein","ja")</f>
        <v>nein</v>
      </c>
    </row>
    <row r="3324" spans="1:7" hidden="1">
      <c r="A3324" t="s">
        <v>3518</v>
      </c>
      <c r="B3324" t="s">
        <v>9854</v>
      </c>
      <c r="C3324" t="s">
        <v>737</v>
      </c>
      <c r="D3324" s="12">
        <v>14516</v>
      </c>
      <c r="E3324" t="s">
        <v>4642</v>
      </c>
      <c r="F3324" t="str">
        <f>IF(ISERROR(VLOOKUP(Transaktionen[[#This Row],[Transaktionen]],BTT[Verwendete Transaktion (Pflichtauswahl)],1,FALSE)),"nein","ja")</f>
        <v>ja</v>
      </c>
    </row>
    <row r="3325" spans="1:7" hidden="1">
      <c r="A3325" t="s">
        <v>3521</v>
      </c>
      <c r="B3325" t="s">
        <v>9855</v>
      </c>
      <c r="C3325" t="s">
        <v>5</v>
      </c>
      <c r="D3325" s="12">
        <v>67431</v>
      </c>
      <c r="E3325" t="s">
        <v>4642</v>
      </c>
      <c r="F3325" t="str">
        <f>IF(ISERROR(VLOOKUP(Transaktionen[[#This Row],[Transaktionen]],BTT[Verwendete Transaktion (Pflichtauswahl)],1,FALSE)),"nein","ja")</f>
        <v>ja</v>
      </c>
    </row>
    <row r="3326" spans="1:7" hidden="1">
      <c r="A3326" t="s">
        <v>9856</v>
      </c>
      <c r="B3326" t="s">
        <v>9857</v>
      </c>
      <c r="C3326" t="s">
        <v>737</v>
      </c>
      <c r="D3326" s="12">
        <v>57</v>
      </c>
      <c r="E3326" t="s">
        <v>4642</v>
      </c>
      <c r="F3326" t="str">
        <f>IF(ISERROR(VLOOKUP(Transaktionen[[#This Row],[Transaktionen]],BTT[Verwendete Transaktion (Pflichtauswahl)],1,FALSE)),"nein","ja")</f>
        <v>nein</v>
      </c>
    </row>
    <row r="3327" spans="1:7" hidden="1">
      <c r="A3327" t="s">
        <v>9858</v>
      </c>
      <c r="B3327" t="s">
        <v>9859</v>
      </c>
      <c r="C3327" t="s">
        <v>737</v>
      </c>
      <c r="D3327" s="12" t="s">
        <v>792</v>
      </c>
      <c r="E3327" t="s">
        <v>792</v>
      </c>
      <c r="F3327" t="str">
        <f>IF(ISERROR(VLOOKUP(Transaktionen[[#This Row],[Transaktionen]],BTT[Verwendete Transaktion (Pflichtauswahl)],1,FALSE)),"nein","ja")</f>
        <v>nein</v>
      </c>
      <c r="G3327" t="s">
        <v>4654</v>
      </c>
    </row>
    <row r="3328" spans="1:7" hidden="1">
      <c r="A3328" t="s">
        <v>3524</v>
      </c>
      <c r="B3328" t="s">
        <v>9860</v>
      </c>
      <c r="C3328" t="s">
        <v>737</v>
      </c>
      <c r="D3328" s="12">
        <v>380960</v>
      </c>
      <c r="E3328" t="s">
        <v>4642</v>
      </c>
      <c r="F3328" t="str">
        <f>IF(ISERROR(VLOOKUP(Transaktionen[[#This Row],[Transaktionen]],BTT[Verwendete Transaktion (Pflichtauswahl)],1,FALSE)),"nein","ja")</f>
        <v>ja</v>
      </c>
    </row>
    <row r="3329" spans="1:7" hidden="1">
      <c r="A3329" t="s">
        <v>9861</v>
      </c>
      <c r="B3329" t="s">
        <v>9862</v>
      </c>
      <c r="C3329" t="s">
        <v>737</v>
      </c>
      <c r="D3329" s="12">
        <v>1</v>
      </c>
      <c r="E3329" t="s">
        <v>4642</v>
      </c>
      <c r="F3329" t="str">
        <f>IF(ISERROR(VLOOKUP(Transaktionen[[#This Row],[Transaktionen]],BTT[Verwendete Transaktion (Pflichtauswahl)],1,FALSE)),"nein","ja")</f>
        <v>nein</v>
      </c>
    </row>
    <row r="3330" spans="1:7" hidden="1">
      <c r="A3330" t="s">
        <v>9863</v>
      </c>
      <c r="B3330" t="s">
        <v>9864</v>
      </c>
      <c r="C3330" t="s">
        <v>831</v>
      </c>
      <c r="D3330" s="12">
        <v>144</v>
      </c>
      <c r="E3330" t="s">
        <v>4642</v>
      </c>
      <c r="F3330" t="str">
        <f>IF(ISERROR(VLOOKUP(Transaktionen[[#This Row],[Transaktionen]],BTT[Verwendete Transaktion (Pflichtauswahl)],1,FALSE)),"nein","ja")</f>
        <v>nein</v>
      </c>
    </row>
    <row r="3331" spans="1:7" hidden="1">
      <c r="A3331" t="s">
        <v>3532</v>
      </c>
      <c r="B3331" t="s">
        <v>9864</v>
      </c>
      <c r="C3331" t="s">
        <v>831</v>
      </c>
      <c r="D3331" s="12">
        <v>32234</v>
      </c>
      <c r="E3331" t="s">
        <v>4642</v>
      </c>
      <c r="F3331" t="str">
        <f>IF(ISERROR(VLOOKUP(Transaktionen[[#This Row],[Transaktionen]],BTT[Verwendete Transaktion (Pflichtauswahl)],1,FALSE)),"nein","ja")</f>
        <v>ja</v>
      </c>
    </row>
    <row r="3332" spans="1:7" hidden="1">
      <c r="A3332" t="s">
        <v>3536</v>
      </c>
      <c r="B3332" t="s">
        <v>9864</v>
      </c>
      <c r="C3332" t="s">
        <v>737</v>
      </c>
      <c r="D3332" s="12">
        <v>3455</v>
      </c>
      <c r="E3332" t="s">
        <v>4642</v>
      </c>
      <c r="F3332" t="str">
        <f>IF(ISERROR(VLOOKUP(Transaktionen[[#This Row],[Transaktionen]],BTT[Verwendete Transaktion (Pflichtauswahl)],1,FALSE)),"nein","ja")</f>
        <v>ja</v>
      </c>
    </row>
    <row r="3333" spans="1:7" hidden="1">
      <c r="A3333" t="s">
        <v>9865</v>
      </c>
      <c r="B3333" t="s">
        <v>9866</v>
      </c>
      <c r="C3333" t="s">
        <v>737</v>
      </c>
      <c r="D3333" s="12">
        <v>786</v>
      </c>
      <c r="E3333" t="s">
        <v>4642</v>
      </c>
      <c r="F3333" t="str">
        <f>IF(ISERROR(VLOOKUP(Transaktionen[[#This Row],[Transaktionen]],BTT[Verwendete Transaktion (Pflichtauswahl)],1,FALSE)),"nein","ja")</f>
        <v>nein</v>
      </c>
    </row>
    <row r="3334" spans="1:7" hidden="1">
      <c r="A3334" t="s">
        <v>9867</v>
      </c>
      <c r="B3334" t="s">
        <v>9868</v>
      </c>
      <c r="C3334" t="s">
        <v>737</v>
      </c>
      <c r="D3334" s="12">
        <v>126</v>
      </c>
      <c r="E3334" t="s">
        <v>4642</v>
      </c>
      <c r="F3334" t="str">
        <f>IF(ISERROR(VLOOKUP(Transaktionen[[#This Row],[Transaktionen]],BTT[Verwendete Transaktion (Pflichtauswahl)],1,FALSE)),"nein","ja")</f>
        <v>nein</v>
      </c>
    </row>
    <row r="3335" spans="1:7" hidden="1">
      <c r="A3335" t="s">
        <v>9869</v>
      </c>
      <c r="B3335" t="s">
        <v>9870</v>
      </c>
      <c r="C3335" t="s">
        <v>737</v>
      </c>
      <c r="D3335" s="12" t="s">
        <v>792</v>
      </c>
      <c r="E3335" t="s">
        <v>792</v>
      </c>
      <c r="F3335" t="str">
        <f>IF(ISERROR(VLOOKUP(Transaktionen[[#This Row],[Transaktionen]],BTT[Verwendete Transaktion (Pflichtauswahl)],1,FALSE)),"nein","ja")</f>
        <v>nein</v>
      </c>
      <c r="G3335" t="s">
        <v>4654</v>
      </c>
    </row>
    <row r="3336" spans="1:7" hidden="1">
      <c r="A3336" t="s">
        <v>9871</v>
      </c>
      <c r="B3336" t="s">
        <v>9872</v>
      </c>
      <c r="C3336" t="s">
        <v>737</v>
      </c>
      <c r="D3336" s="12">
        <v>50</v>
      </c>
      <c r="E3336" t="s">
        <v>4642</v>
      </c>
      <c r="F3336" t="str">
        <f>IF(ISERROR(VLOOKUP(Transaktionen[[#This Row],[Transaktionen]],BTT[Verwendete Transaktion (Pflichtauswahl)],1,FALSE)),"nein","ja")</f>
        <v>nein</v>
      </c>
    </row>
    <row r="3337" spans="1:7" hidden="1">
      <c r="A3337" t="s">
        <v>9873</v>
      </c>
      <c r="B3337" t="s">
        <v>9874</v>
      </c>
      <c r="C3337" t="s">
        <v>737</v>
      </c>
      <c r="D3337" s="12" t="s">
        <v>792</v>
      </c>
      <c r="E3337" t="s">
        <v>792</v>
      </c>
      <c r="F3337" t="str">
        <f>IF(ISERROR(VLOOKUP(Transaktionen[[#This Row],[Transaktionen]],BTT[Verwendete Transaktion (Pflichtauswahl)],1,FALSE)),"nein","ja")</f>
        <v>nein</v>
      </c>
      <c r="G3337" t="s">
        <v>4654</v>
      </c>
    </row>
    <row r="3338" spans="1:7" hidden="1">
      <c r="A3338" t="s">
        <v>9875</v>
      </c>
      <c r="B3338" t="s">
        <v>9874</v>
      </c>
      <c r="C3338" t="s">
        <v>737</v>
      </c>
      <c r="D3338" s="12" t="s">
        <v>792</v>
      </c>
      <c r="E3338" t="s">
        <v>792</v>
      </c>
      <c r="F3338" t="str">
        <f>IF(ISERROR(VLOOKUP(Transaktionen[[#This Row],[Transaktionen]],BTT[Verwendete Transaktion (Pflichtauswahl)],1,FALSE)),"nein","ja")</f>
        <v>nein</v>
      </c>
      <c r="G3338" t="s">
        <v>4654</v>
      </c>
    </row>
    <row r="3339" spans="1:7" hidden="1">
      <c r="A3339" t="s">
        <v>9876</v>
      </c>
      <c r="B3339" t="s">
        <v>9877</v>
      </c>
      <c r="C3339" t="s">
        <v>737</v>
      </c>
      <c r="D3339" s="12">
        <v>20</v>
      </c>
      <c r="E3339" t="s">
        <v>792</v>
      </c>
      <c r="F3339" t="str">
        <f>IF(ISERROR(VLOOKUP(Transaktionen[[#This Row],[Transaktionen]],BTT[Verwendete Transaktion (Pflichtauswahl)],1,FALSE)),"nein","ja")</f>
        <v>nein</v>
      </c>
    </row>
    <row r="3340" spans="1:7" hidden="1">
      <c r="A3340" t="s">
        <v>9878</v>
      </c>
      <c r="B3340" t="s">
        <v>9879</v>
      </c>
      <c r="C3340" t="s">
        <v>737</v>
      </c>
      <c r="D3340" s="12">
        <v>14527</v>
      </c>
      <c r="E3340" t="s">
        <v>4642</v>
      </c>
      <c r="F3340" t="str">
        <f>IF(ISERROR(VLOOKUP(Transaktionen[[#This Row],[Transaktionen]],BTT[Verwendete Transaktion (Pflichtauswahl)],1,FALSE)),"nein","ja")</f>
        <v>nein</v>
      </c>
    </row>
    <row r="3341" spans="1:7" hidden="1">
      <c r="A3341" t="s">
        <v>9880</v>
      </c>
      <c r="B3341" t="s">
        <v>9881</v>
      </c>
      <c r="C3341" t="s">
        <v>737</v>
      </c>
      <c r="D3341" s="12">
        <v>74672</v>
      </c>
      <c r="E3341" t="s">
        <v>4642</v>
      </c>
      <c r="F3341" t="str">
        <f>IF(ISERROR(VLOOKUP(Transaktionen[[#This Row],[Transaktionen]],BTT[Verwendete Transaktion (Pflichtauswahl)],1,FALSE)),"nein","ja")</f>
        <v>nein</v>
      </c>
    </row>
    <row r="3342" spans="1:7" hidden="1">
      <c r="A3342" t="s">
        <v>9882</v>
      </c>
      <c r="B3342" t="s">
        <v>9883</v>
      </c>
      <c r="C3342" t="s">
        <v>737</v>
      </c>
      <c r="D3342" s="12" t="s">
        <v>792</v>
      </c>
      <c r="E3342" t="s">
        <v>792</v>
      </c>
      <c r="F3342" t="str">
        <f>IF(ISERROR(VLOOKUP(Transaktionen[[#This Row],[Transaktionen]],BTT[Verwendete Transaktion (Pflichtauswahl)],1,FALSE)),"nein","ja")</f>
        <v>nein</v>
      </c>
      <c r="G3342" t="s">
        <v>4654</v>
      </c>
    </row>
    <row r="3343" spans="1:7" hidden="1">
      <c r="A3343" t="s">
        <v>9884</v>
      </c>
      <c r="B3343" t="s">
        <v>9885</v>
      </c>
      <c r="C3343" t="s">
        <v>737</v>
      </c>
      <c r="D3343" s="12" t="s">
        <v>792</v>
      </c>
      <c r="E3343" t="s">
        <v>792</v>
      </c>
      <c r="F3343" t="str">
        <f>IF(ISERROR(VLOOKUP(Transaktionen[[#This Row],[Transaktionen]],BTT[Verwendete Transaktion (Pflichtauswahl)],1,FALSE)),"nein","ja")</f>
        <v>nein</v>
      </c>
      <c r="G3343" t="s">
        <v>4654</v>
      </c>
    </row>
    <row r="3344" spans="1:7" hidden="1">
      <c r="A3344" t="s">
        <v>9886</v>
      </c>
      <c r="B3344" t="s">
        <v>9887</v>
      </c>
      <c r="C3344" t="s">
        <v>737</v>
      </c>
      <c r="D3344" s="12" t="s">
        <v>792</v>
      </c>
      <c r="E3344" t="s">
        <v>792</v>
      </c>
      <c r="F3344" t="str">
        <f>IF(ISERROR(VLOOKUP(Transaktionen[[#This Row],[Transaktionen]],BTT[Verwendete Transaktion (Pflichtauswahl)],1,FALSE)),"nein","ja")</f>
        <v>nein</v>
      </c>
      <c r="G3344" t="s">
        <v>4654</v>
      </c>
    </row>
    <row r="3345" spans="1:7" hidden="1">
      <c r="A3345" t="s">
        <v>9888</v>
      </c>
      <c r="B3345" t="s">
        <v>9889</v>
      </c>
      <c r="C3345" t="s">
        <v>737</v>
      </c>
      <c r="D3345" s="12">
        <v>56</v>
      </c>
      <c r="E3345" t="s">
        <v>4642</v>
      </c>
      <c r="F3345" t="str">
        <f>IF(ISERROR(VLOOKUP(Transaktionen[[#This Row],[Transaktionen]],BTT[Verwendete Transaktion (Pflichtauswahl)],1,FALSE)),"nein","ja")</f>
        <v>nein</v>
      </c>
    </row>
    <row r="3346" spans="1:7" hidden="1">
      <c r="A3346" t="s">
        <v>9890</v>
      </c>
      <c r="B3346" t="s">
        <v>9891</v>
      </c>
      <c r="C3346" t="s">
        <v>737</v>
      </c>
      <c r="D3346" s="12" t="s">
        <v>792</v>
      </c>
      <c r="E3346" t="s">
        <v>792</v>
      </c>
      <c r="F3346" t="str">
        <f>IF(ISERROR(VLOOKUP(Transaktionen[[#This Row],[Transaktionen]],BTT[Verwendete Transaktion (Pflichtauswahl)],1,FALSE)),"nein","ja")</f>
        <v>nein</v>
      </c>
      <c r="G3346" t="s">
        <v>4654</v>
      </c>
    </row>
    <row r="3347" spans="1:7" hidden="1">
      <c r="A3347" t="s">
        <v>9892</v>
      </c>
      <c r="B3347" t="s">
        <v>9893</v>
      </c>
      <c r="C3347" t="s">
        <v>737</v>
      </c>
      <c r="D3347" s="12">
        <v>876</v>
      </c>
      <c r="E3347" t="s">
        <v>4642</v>
      </c>
      <c r="F3347" t="str">
        <f>IF(ISERROR(VLOOKUP(Transaktionen[[#This Row],[Transaktionen]],BTT[Verwendete Transaktion (Pflichtauswahl)],1,FALSE)),"nein","ja")</f>
        <v>nein</v>
      </c>
    </row>
    <row r="3348" spans="1:7" hidden="1">
      <c r="A3348" t="s">
        <v>9894</v>
      </c>
      <c r="B3348" t="s">
        <v>9895</v>
      </c>
      <c r="C3348" t="s">
        <v>737</v>
      </c>
      <c r="D3348" s="12" t="s">
        <v>792</v>
      </c>
      <c r="E3348" t="s">
        <v>792</v>
      </c>
      <c r="F3348" t="str">
        <f>IF(ISERROR(VLOOKUP(Transaktionen[[#This Row],[Transaktionen]],BTT[Verwendete Transaktion (Pflichtauswahl)],1,FALSE)),"nein","ja")</f>
        <v>nein</v>
      </c>
      <c r="G3348" t="s">
        <v>4654</v>
      </c>
    </row>
    <row r="3349" spans="1:7" hidden="1">
      <c r="A3349" t="s">
        <v>9896</v>
      </c>
      <c r="B3349" t="s">
        <v>9897</v>
      </c>
      <c r="C3349" t="s">
        <v>737</v>
      </c>
      <c r="D3349" s="12" t="s">
        <v>792</v>
      </c>
      <c r="E3349" t="s">
        <v>792</v>
      </c>
      <c r="F3349" t="str">
        <f>IF(ISERROR(VLOOKUP(Transaktionen[[#This Row],[Transaktionen]],BTT[Verwendete Transaktion (Pflichtauswahl)],1,FALSE)),"nein","ja")</f>
        <v>nein</v>
      </c>
      <c r="G3349" t="s">
        <v>4654</v>
      </c>
    </row>
    <row r="3350" spans="1:7" hidden="1">
      <c r="A3350" t="s">
        <v>9898</v>
      </c>
      <c r="B3350" t="s">
        <v>9899</v>
      </c>
      <c r="C3350" t="s">
        <v>737</v>
      </c>
      <c r="D3350" s="12">
        <v>10499</v>
      </c>
      <c r="E3350" t="s">
        <v>4642</v>
      </c>
      <c r="F3350" t="str">
        <f>IF(ISERROR(VLOOKUP(Transaktionen[[#This Row],[Transaktionen]],BTT[Verwendete Transaktion (Pflichtauswahl)],1,FALSE)),"nein","ja")</f>
        <v>nein</v>
      </c>
    </row>
    <row r="3351" spans="1:7" hidden="1">
      <c r="A3351" t="s">
        <v>9900</v>
      </c>
      <c r="B3351" t="s">
        <v>9901</v>
      </c>
      <c r="C3351" t="s">
        <v>737</v>
      </c>
      <c r="D3351" s="12">
        <v>4279</v>
      </c>
      <c r="E3351" t="s">
        <v>4642</v>
      </c>
      <c r="F3351" t="str">
        <f>IF(ISERROR(VLOOKUP(Transaktionen[[#This Row],[Transaktionen]],BTT[Verwendete Transaktion (Pflichtauswahl)],1,FALSE)),"nein","ja")</f>
        <v>nein</v>
      </c>
    </row>
    <row r="3352" spans="1:7" hidden="1">
      <c r="A3352" t="s">
        <v>9902</v>
      </c>
      <c r="B3352" t="s">
        <v>9903</v>
      </c>
      <c r="C3352" t="s">
        <v>737</v>
      </c>
      <c r="D3352" s="12">
        <v>797</v>
      </c>
      <c r="E3352" t="s">
        <v>4642</v>
      </c>
      <c r="F3352" t="str">
        <f>IF(ISERROR(VLOOKUP(Transaktionen[[#This Row],[Transaktionen]],BTT[Verwendete Transaktion (Pflichtauswahl)],1,FALSE)),"nein","ja")</f>
        <v>nein</v>
      </c>
    </row>
    <row r="3353" spans="1:7" hidden="1">
      <c r="A3353" t="s">
        <v>9904</v>
      </c>
      <c r="B3353" t="s">
        <v>9905</v>
      </c>
      <c r="C3353" t="s">
        <v>737</v>
      </c>
      <c r="D3353" s="12" t="s">
        <v>792</v>
      </c>
      <c r="E3353" t="s">
        <v>792</v>
      </c>
      <c r="F3353" t="str">
        <f>IF(ISERROR(VLOOKUP(Transaktionen[[#This Row],[Transaktionen]],BTT[Verwendete Transaktion (Pflichtauswahl)],1,FALSE)),"nein","ja")</f>
        <v>nein</v>
      </c>
      <c r="G3353" t="s">
        <v>4654</v>
      </c>
    </row>
    <row r="3354" spans="1:7" hidden="1">
      <c r="A3354" t="s">
        <v>9906</v>
      </c>
      <c r="B3354" t="s">
        <v>9907</v>
      </c>
      <c r="C3354" t="s">
        <v>737</v>
      </c>
      <c r="D3354" s="12">
        <v>15736</v>
      </c>
      <c r="E3354" t="s">
        <v>4642</v>
      </c>
      <c r="F3354" t="str">
        <f>IF(ISERROR(VLOOKUP(Transaktionen[[#This Row],[Transaktionen]],BTT[Verwendete Transaktion (Pflichtauswahl)],1,FALSE)),"nein","ja")</f>
        <v>nein</v>
      </c>
    </row>
    <row r="3355" spans="1:7" hidden="1">
      <c r="A3355" t="s">
        <v>9908</v>
      </c>
      <c r="B3355" t="s">
        <v>9909</v>
      </c>
      <c r="C3355" t="s">
        <v>737</v>
      </c>
      <c r="D3355" s="12">
        <v>9567</v>
      </c>
      <c r="E3355" t="s">
        <v>4642</v>
      </c>
      <c r="F3355" t="str">
        <f>IF(ISERROR(VLOOKUP(Transaktionen[[#This Row],[Transaktionen]],BTT[Verwendete Transaktion (Pflichtauswahl)],1,FALSE)),"nein","ja")</f>
        <v>nein</v>
      </c>
    </row>
    <row r="3356" spans="1:7" hidden="1">
      <c r="A3356" t="s">
        <v>9910</v>
      </c>
      <c r="B3356" t="s">
        <v>9911</v>
      </c>
      <c r="C3356" t="s">
        <v>737</v>
      </c>
      <c r="D3356" s="12" t="s">
        <v>792</v>
      </c>
      <c r="E3356" t="s">
        <v>792</v>
      </c>
      <c r="F3356" t="str">
        <f>IF(ISERROR(VLOOKUP(Transaktionen[[#This Row],[Transaktionen]],BTT[Verwendete Transaktion (Pflichtauswahl)],1,FALSE)),"nein","ja")</f>
        <v>nein</v>
      </c>
      <c r="G3356" t="s">
        <v>4654</v>
      </c>
    </row>
    <row r="3357" spans="1:7" hidden="1">
      <c r="A3357" t="s">
        <v>9912</v>
      </c>
      <c r="B3357" t="s">
        <v>9913</v>
      </c>
      <c r="C3357" t="s">
        <v>737</v>
      </c>
      <c r="D3357" s="12" t="s">
        <v>792</v>
      </c>
      <c r="E3357" t="s">
        <v>792</v>
      </c>
      <c r="F3357" t="str">
        <f>IF(ISERROR(VLOOKUP(Transaktionen[[#This Row],[Transaktionen]],BTT[Verwendete Transaktion (Pflichtauswahl)],1,FALSE)),"nein","ja")</f>
        <v>nein</v>
      </c>
      <c r="G3357" t="s">
        <v>4654</v>
      </c>
    </row>
    <row r="3358" spans="1:7" hidden="1">
      <c r="A3358" t="s">
        <v>9914</v>
      </c>
      <c r="B3358" t="s">
        <v>792</v>
      </c>
      <c r="C3358" t="s">
        <v>737</v>
      </c>
      <c r="D3358" s="12">
        <v>24</v>
      </c>
      <c r="E3358" t="s">
        <v>4642</v>
      </c>
      <c r="F3358" t="str">
        <f>IF(ISERROR(VLOOKUP(Transaktionen[[#This Row],[Transaktionen]],BTT[Verwendete Transaktion (Pflichtauswahl)],1,FALSE)),"nein","ja")</f>
        <v>nein</v>
      </c>
    </row>
    <row r="3359" spans="1:7" hidden="1">
      <c r="A3359" t="s">
        <v>9915</v>
      </c>
      <c r="B3359" t="s">
        <v>9916</v>
      </c>
      <c r="C3359" t="s">
        <v>737</v>
      </c>
      <c r="D3359" s="12" t="s">
        <v>792</v>
      </c>
      <c r="E3359" t="s">
        <v>792</v>
      </c>
      <c r="F3359" t="str">
        <f>IF(ISERROR(VLOOKUP(Transaktionen[[#This Row],[Transaktionen]],BTT[Verwendete Transaktion (Pflichtauswahl)],1,FALSE)),"nein","ja")</f>
        <v>nein</v>
      </c>
      <c r="G3359" t="s">
        <v>4654</v>
      </c>
    </row>
    <row r="3360" spans="1:7" hidden="1">
      <c r="A3360" t="s">
        <v>9917</v>
      </c>
      <c r="B3360" t="s">
        <v>9918</v>
      </c>
      <c r="C3360" t="s">
        <v>737</v>
      </c>
      <c r="D3360" s="12">
        <v>3971106</v>
      </c>
      <c r="E3360" t="s">
        <v>4642</v>
      </c>
      <c r="F3360" t="str">
        <f>IF(ISERROR(VLOOKUP(Transaktionen[[#This Row],[Transaktionen]],BTT[Verwendete Transaktion (Pflichtauswahl)],1,FALSE)),"nein","ja")</f>
        <v>nein</v>
      </c>
    </row>
    <row r="3361" spans="1:7" hidden="1">
      <c r="A3361" t="s">
        <v>9919</v>
      </c>
      <c r="B3361" t="s">
        <v>9920</v>
      </c>
      <c r="C3361" t="s">
        <v>737</v>
      </c>
      <c r="D3361" s="12" t="s">
        <v>792</v>
      </c>
      <c r="E3361" t="s">
        <v>792</v>
      </c>
      <c r="F3361" t="str">
        <f>IF(ISERROR(VLOOKUP(Transaktionen[[#This Row],[Transaktionen]],BTT[Verwendete Transaktion (Pflichtauswahl)],1,FALSE)),"nein","ja")</f>
        <v>nein</v>
      </c>
      <c r="G3361" t="s">
        <v>4654</v>
      </c>
    </row>
    <row r="3362" spans="1:7" hidden="1">
      <c r="A3362" t="s">
        <v>9921</v>
      </c>
      <c r="B3362" t="s">
        <v>9922</v>
      </c>
      <c r="C3362" t="s">
        <v>737</v>
      </c>
      <c r="D3362" s="12">
        <v>6</v>
      </c>
      <c r="E3362" t="s">
        <v>4642</v>
      </c>
      <c r="F3362" t="str">
        <f>IF(ISERROR(VLOOKUP(Transaktionen[[#This Row],[Transaktionen]],BTT[Verwendete Transaktion (Pflichtauswahl)],1,FALSE)),"nein","ja")</f>
        <v>nein</v>
      </c>
    </row>
    <row r="3363" spans="1:7" hidden="1">
      <c r="A3363" t="s">
        <v>9923</v>
      </c>
      <c r="B3363" t="s">
        <v>9924</v>
      </c>
      <c r="C3363" t="s">
        <v>3227</v>
      </c>
      <c r="D3363" s="12" t="s">
        <v>792</v>
      </c>
      <c r="E3363" t="s">
        <v>792</v>
      </c>
      <c r="F3363" t="str">
        <f>IF(ISERROR(VLOOKUP(Transaktionen[[#This Row],[Transaktionen]],BTT[Verwendete Transaktion (Pflichtauswahl)],1,FALSE)),"nein","ja")</f>
        <v>nein</v>
      </c>
      <c r="G3363" t="s">
        <v>4654</v>
      </c>
    </row>
    <row r="3364" spans="1:7" hidden="1">
      <c r="A3364" t="s">
        <v>9925</v>
      </c>
      <c r="B3364" t="s">
        <v>9926</v>
      </c>
      <c r="C3364" t="s">
        <v>737</v>
      </c>
      <c r="D3364" s="12">
        <v>1672</v>
      </c>
      <c r="E3364" t="s">
        <v>4642</v>
      </c>
      <c r="F3364" t="str">
        <f>IF(ISERROR(VLOOKUP(Transaktionen[[#This Row],[Transaktionen]],BTT[Verwendete Transaktion (Pflichtauswahl)],1,FALSE)),"nein","ja")</f>
        <v>nein</v>
      </c>
    </row>
    <row r="3365" spans="1:7" hidden="1">
      <c r="A3365" t="s">
        <v>9927</v>
      </c>
      <c r="B3365" t="s">
        <v>9928</v>
      </c>
      <c r="C3365" t="s">
        <v>737</v>
      </c>
      <c r="D3365" s="12" t="s">
        <v>792</v>
      </c>
      <c r="E3365" t="s">
        <v>792</v>
      </c>
      <c r="F3365" t="str">
        <f>IF(ISERROR(VLOOKUP(Transaktionen[[#This Row],[Transaktionen]],BTT[Verwendete Transaktion (Pflichtauswahl)],1,FALSE)),"nein","ja")</f>
        <v>nein</v>
      </c>
      <c r="G3365" t="s">
        <v>4654</v>
      </c>
    </row>
    <row r="3366" spans="1:7" hidden="1">
      <c r="A3366" t="s">
        <v>9929</v>
      </c>
      <c r="B3366" t="s">
        <v>9930</v>
      </c>
      <c r="C3366" t="s">
        <v>737</v>
      </c>
      <c r="D3366" s="12" t="s">
        <v>792</v>
      </c>
      <c r="E3366" t="s">
        <v>792</v>
      </c>
      <c r="F3366" t="str">
        <f>IF(ISERROR(VLOOKUP(Transaktionen[[#This Row],[Transaktionen]],BTT[Verwendete Transaktion (Pflichtauswahl)],1,FALSE)),"nein","ja")</f>
        <v>nein</v>
      </c>
      <c r="G3366" t="s">
        <v>4654</v>
      </c>
    </row>
    <row r="3367" spans="1:7" hidden="1">
      <c r="A3367" t="s">
        <v>9931</v>
      </c>
      <c r="B3367" t="s">
        <v>9932</v>
      </c>
      <c r="C3367" t="s">
        <v>737</v>
      </c>
      <c r="D3367" s="12">
        <v>218</v>
      </c>
      <c r="E3367" t="s">
        <v>4642</v>
      </c>
      <c r="F3367" t="str">
        <f>IF(ISERROR(VLOOKUP(Transaktionen[[#This Row],[Transaktionen]],BTT[Verwendete Transaktion (Pflichtauswahl)],1,FALSE)),"nein","ja")</f>
        <v>nein</v>
      </c>
    </row>
    <row r="3368" spans="1:7" hidden="1">
      <c r="A3368" t="s">
        <v>9933</v>
      </c>
      <c r="B3368" t="s">
        <v>9934</v>
      </c>
      <c r="C3368" t="s">
        <v>737</v>
      </c>
      <c r="D3368" s="12" t="s">
        <v>792</v>
      </c>
      <c r="E3368" t="s">
        <v>792</v>
      </c>
      <c r="F3368" t="str">
        <f>IF(ISERROR(VLOOKUP(Transaktionen[[#This Row],[Transaktionen]],BTT[Verwendete Transaktion (Pflichtauswahl)],1,FALSE)),"nein","ja")</f>
        <v>nein</v>
      </c>
      <c r="G3368" t="s">
        <v>4654</v>
      </c>
    </row>
    <row r="3369" spans="1:7" hidden="1">
      <c r="A3369" t="s">
        <v>9935</v>
      </c>
      <c r="B3369" t="s">
        <v>9936</v>
      </c>
      <c r="C3369" t="s">
        <v>737</v>
      </c>
      <c r="D3369" s="12" t="s">
        <v>792</v>
      </c>
      <c r="E3369" t="s">
        <v>792</v>
      </c>
      <c r="F3369" t="str">
        <f>IF(ISERROR(VLOOKUP(Transaktionen[[#This Row],[Transaktionen]],BTT[Verwendete Transaktion (Pflichtauswahl)],1,FALSE)),"nein","ja")</f>
        <v>nein</v>
      </c>
      <c r="G3369" t="s">
        <v>4654</v>
      </c>
    </row>
    <row r="3370" spans="1:7" hidden="1">
      <c r="A3370" t="s">
        <v>9937</v>
      </c>
      <c r="B3370" t="s">
        <v>9938</v>
      </c>
      <c r="C3370" t="s">
        <v>737</v>
      </c>
      <c r="D3370" s="12" t="s">
        <v>792</v>
      </c>
      <c r="E3370" t="s">
        <v>792</v>
      </c>
      <c r="F3370" t="str">
        <f>IF(ISERROR(VLOOKUP(Transaktionen[[#This Row],[Transaktionen]],BTT[Verwendete Transaktion (Pflichtauswahl)],1,FALSE)),"nein","ja")</f>
        <v>nein</v>
      </c>
      <c r="G3370" t="s">
        <v>4654</v>
      </c>
    </row>
    <row r="3371" spans="1:7" hidden="1">
      <c r="A3371" t="s">
        <v>9939</v>
      </c>
      <c r="B3371" t="s">
        <v>9940</v>
      </c>
      <c r="C3371" t="s">
        <v>737</v>
      </c>
      <c r="D3371" s="12">
        <v>2352</v>
      </c>
      <c r="E3371" t="s">
        <v>4642</v>
      </c>
      <c r="F3371" t="str">
        <f>IF(ISERROR(VLOOKUP(Transaktionen[[#This Row],[Transaktionen]],BTT[Verwendete Transaktion (Pflichtauswahl)],1,FALSE)),"nein","ja")</f>
        <v>nein</v>
      </c>
    </row>
    <row r="3372" spans="1:7" hidden="1">
      <c r="A3372" t="s">
        <v>9941</v>
      </c>
      <c r="B3372" t="s">
        <v>9942</v>
      </c>
      <c r="C3372" t="s">
        <v>737</v>
      </c>
      <c r="D3372" s="12">
        <v>65</v>
      </c>
      <c r="E3372" t="s">
        <v>4642</v>
      </c>
      <c r="F3372" t="str">
        <f>IF(ISERROR(VLOOKUP(Transaktionen[[#This Row],[Transaktionen]],BTT[Verwendete Transaktion (Pflichtauswahl)],1,FALSE)),"nein","ja")</f>
        <v>nein</v>
      </c>
    </row>
    <row r="3373" spans="1:7" hidden="1">
      <c r="A3373" t="s">
        <v>9943</v>
      </c>
      <c r="B3373" t="s">
        <v>9944</v>
      </c>
      <c r="C3373" t="s">
        <v>737</v>
      </c>
      <c r="D3373" s="12" t="s">
        <v>792</v>
      </c>
      <c r="E3373" t="s">
        <v>792</v>
      </c>
      <c r="F3373" t="str">
        <f>IF(ISERROR(VLOOKUP(Transaktionen[[#This Row],[Transaktionen]],BTT[Verwendete Transaktion (Pflichtauswahl)],1,FALSE)),"nein","ja")</f>
        <v>nein</v>
      </c>
      <c r="G3373" t="s">
        <v>4654</v>
      </c>
    </row>
    <row r="3374" spans="1:7" hidden="1">
      <c r="A3374" t="s">
        <v>9945</v>
      </c>
      <c r="B3374" t="s">
        <v>9946</v>
      </c>
      <c r="C3374" t="s">
        <v>737</v>
      </c>
      <c r="D3374" s="12">
        <v>324</v>
      </c>
      <c r="E3374" t="s">
        <v>792</v>
      </c>
      <c r="F3374" t="str">
        <f>IF(ISERROR(VLOOKUP(Transaktionen[[#This Row],[Transaktionen]],BTT[Verwendete Transaktion (Pflichtauswahl)],1,FALSE)),"nein","ja")</f>
        <v>nein</v>
      </c>
    </row>
    <row r="3375" spans="1:7" hidden="1">
      <c r="A3375" t="s">
        <v>9947</v>
      </c>
      <c r="B3375" t="s">
        <v>9948</v>
      </c>
      <c r="C3375" t="s">
        <v>737</v>
      </c>
      <c r="D3375" s="12">
        <v>39167</v>
      </c>
      <c r="E3375" t="s">
        <v>4642</v>
      </c>
      <c r="F3375" t="str">
        <f>IF(ISERROR(VLOOKUP(Transaktionen[[#This Row],[Transaktionen]],BTT[Verwendete Transaktion (Pflichtauswahl)],1,FALSE)),"nein","ja")</f>
        <v>nein</v>
      </c>
    </row>
    <row r="3376" spans="1:7" hidden="1">
      <c r="A3376" t="s">
        <v>9949</v>
      </c>
      <c r="B3376" t="s">
        <v>9950</v>
      </c>
      <c r="C3376" t="s">
        <v>737</v>
      </c>
      <c r="D3376" s="12">
        <v>145</v>
      </c>
      <c r="E3376" t="s">
        <v>4642</v>
      </c>
      <c r="F3376" t="str">
        <f>IF(ISERROR(VLOOKUP(Transaktionen[[#This Row],[Transaktionen]],BTT[Verwendete Transaktion (Pflichtauswahl)],1,FALSE)),"nein","ja")</f>
        <v>nein</v>
      </c>
    </row>
    <row r="3377" spans="1:7" hidden="1">
      <c r="A3377" t="s">
        <v>9951</v>
      </c>
      <c r="B3377" t="s">
        <v>9952</v>
      </c>
      <c r="C3377" t="s">
        <v>737</v>
      </c>
      <c r="D3377" s="12" t="s">
        <v>792</v>
      </c>
      <c r="E3377" t="s">
        <v>792</v>
      </c>
      <c r="F3377" t="str">
        <f>IF(ISERROR(VLOOKUP(Transaktionen[[#This Row],[Transaktionen]],BTT[Verwendete Transaktion (Pflichtauswahl)],1,FALSE)),"nein","ja")</f>
        <v>nein</v>
      </c>
      <c r="G3377" t="s">
        <v>4654</v>
      </c>
    </row>
    <row r="3378" spans="1:7" hidden="1">
      <c r="A3378" t="s">
        <v>9953</v>
      </c>
      <c r="B3378" t="s">
        <v>9954</v>
      </c>
      <c r="C3378" t="s">
        <v>737</v>
      </c>
      <c r="D3378" s="12">
        <v>8425</v>
      </c>
      <c r="E3378" t="s">
        <v>4642</v>
      </c>
      <c r="F3378" t="str">
        <f>IF(ISERROR(VLOOKUP(Transaktionen[[#This Row],[Transaktionen]],BTT[Verwendete Transaktion (Pflichtauswahl)],1,FALSE)),"nein","ja")</f>
        <v>nein</v>
      </c>
    </row>
    <row r="3379" spans="1:7" hidden="1">
      <c r="A3379" t="s">
        <v>9955</v>
      </c>
      <c r="B3379" t="s">
        <v>9956</v>
      </c>
      <c r="C3379" t="s">
        <v>6088</v>
      </c>
      <c r="D3379" s="12">
        <v>1042</v>
      </c>
      <c r="E3379" t="s">
        <v>4642</v>
      </c>
      <c r="F3379" t="str">
        <f>IF(ISERROR(VLOOKUP(Transaktionen[[#This Row],[Transaktionen]],BTT[Verwendete Transaktion (Pflichtauswahl)],1,FALSE)),"nein","ja")</f>
        <v>nein</v>
      </c>
    </row>
    <row r="3380" spans="1:7" hidden="1">
      <c r="A3380" t="s">
        <v>9957</v>
      </c>
      <c r="B3380" t="s">
        <v>9958</v>
      </c>
      <c r="C3380" t="s">
        <v>6088</v>
      </c>
      <c r="D3380" s="12">
        <v>18703</v>
      </c>
      <c r="E3380" t="s">
        <v>4642</v>
      </c>
      <c r="F3380" t="str">
        <f>IF(ISERROR(VLOOKUP(Transaktionen[[#This Row],[Transaktionen]],BTT[Verwendete Transaktion (Pflichtauswahl)],1,FALSE)),"nein","ja")</f>
        <v>nein</v>
      </c>
    </row>
    <row r="3381" spans="1:7" hidden="1">
      <c r="A3381" t="s">
        <v>9959</v>
      </c>
      <c r="B3381" t="s">
        <v>9960</v>
      </c>
      <c r="C3381" t="s">
        <v>737</v>
      </c>
      <c r="D3381" s="12">
        <v>10523</v>
      </c>
      <c r="E3381" t="s">
        <v>4642</v>
      </c>
      <c r="F3381" t="str">
        <f>IF(ISERROR(VLOOKUP(Transaktionen[[#This Row],[Transaktionen]],BTT[Verwendete Transaktion (Pflichtauswahl)],1,FALSE)),"nein","ja")</f>
        <v>nein</v>
      </c>
    </row>
    <row r="3382" spans="1:7" hidden="1">
      <c r="A3382" t="s">
        <v>9961</v>
      </c>
      <c r="B3382" t="s">
        <v>9962</v>
      </c>
      <c r="C3382" t="s">
        <v>737</v>
      </c>
      <c r="D3382" s="12">
        <v>51131</v>
      </c>
      <c r="E3382" t="s">
        <v>4642</v>
      </c>
      <c r="F3382" t="str">
        <f>IF(ISERROR(VLOOKUP(Transaktionen[[#This Row],[Transaktionen]],BTT[Verwendete Transaktion (Pflichtauswahl)],1,FALSE)),"nein","ja")</f>
        <v>nein</v>
      </c>
    </row>
    <row r="3383" spans="1:7" hidden="1">
      <c r="A3383" t="s">
        <v>9963</v>
      </c>
      <c r="B3383" t="s">
        <v>9964</v>
      </c>
      <c r="C3383" t="s">
        <v>737</v>
      </c>
      <c r="D3383" s="12">
        <v>404</v>
      </c>
      <c r="E3383" t="s">
        <v>792</v>
      </c>
      <c r="F3383" t="str">
        <f>IF(ISERROR(VLOOKUP(Transaktionen[[#This Row],[Transaktionen]],BTT[Verwendete Transaktion (Pflichtauswahl)],1,FALSE)),"nein","ja")</f>
        <v>nein</v>
      </c>
    </row>
    <row r="3384" spans="1:7" hidden="1">
      <c r="A3384" t="s">
        <v>9965</v>
      </c>
      <c r="B3384" t="s">
        <v>9966</v>
      </c>
      <c r="C3384" t="s">
        <v>737</v>
      </c>
      <c r="D3384" s="12">
        <v>2634</v>
      </c>
      <c r="E3384" t="s">
        <v>4642</v>
      </c>
      <c r="F3384" t="str">
        <f>IF(ISERROR(VLOOKUP(Transaktionen[[#This Row],[Transaktionen]],BTT[Verwendete Transaktion (Pflichtauswahl)],1,FALSE)),"nein","ja")</f>
        <v>nein</v>
      </c>
    </row>
    <row r="3385" spans="1:7" hidden="1">
      <c r="A3385" t="s">
        <v>9967</v>
      </c>
      <c r="B3385" t="s">
        <v>9968</v>
      </c>
      <c r="C3385" t="s">
        <v>737</v>
      </c>
      <c r="D3385" s="12">
        <v>13418</v>
      </c>
      <c r="E3385" t="s">
        <v>4642</v>
      </c>
      <c r="F3385" t="str">
        <f>IF(ISERROR(VLOOKUP(Transaktionen[[#This Row],[Transaktionen]],BTT[Verwendete Transaktion (Pflichtauswahl)],1,FALSE)),"nein","ja")</f>
        <v>nein</v>
      </c>
    </row>
    <row r="3386" spans="1:7" hidden="1">
      <c r="A3386" t="s">
        <v>9969</v>
      </c>
      <c r="B3386" t="s">
        <v>9970</v>
      </c>
      <c r="C3386" t="s">
        <v>737</v>
      </c>
      <c r="D3386" s="12">
        <v>264</v>
      </c>
      <c r="E3386" t="s">
        <v>4642</v>
      </c>
      <c r="F3386" t="str">
        <f>IF(ISERROR(VLOOKUP(Transaktionen[[#This Row],[Transaktionen]],BTT[Verwendete Transaktion (Pflichtauswahl)],1,FALSE)),"nein","ja")</f>
        <v>nein</v>
      </c>
    </row>
    <row r="3387" spans="1:7" hidden="1">
      <c r="A3387" t="s">
        <v>9971</v>
      </c>
      <c r="B3387" t="s">
        <v>9972</v>
      </c>
      <c r="C3387" t="s">
        <v>737</v>
      </c>
      <c r="D3387" s="12">
        <v>144480</v>
      </c>
      <c r="E3387" t="s">
        <v>4642</v>
      </c>
      <c r="F3387" t="str">
        <f>IF(ISERROR(VLOOKUP(Transaktionen[[#This Row],[Transaktionen]],BTT[Verwendete Transaktion (Pflichtauswahl)],1,FALSE)),"nein","ja")</f>
        <v>nein</v>
      </c>
    </row>
    <row r="3388" spans="1:7" hidden="1">
      <c r="A3388" t="s">
        <v>9973</v>
      </c>
      <c r="B3388" t="s">
        <v>9974</v>
      </c>
      <c r="C3388" t="s">
        <v>737</v>
      </c>
      <c r="D3388" s="12">
        <v>152</v>
      </c>
      <c r="E3388" t="s">
        <v>4642</v>
      </c>
      <c r="F3388" t="str">
        <f>IF(ISERROR(VLOOKUP(Transaktionen[[#This Row],[Transaktionen]],BTT[Verwendete Transaktion (Pflichtauswahl)],1,FALSE)),"nein","ja")</f>
        <v>nein</v>
      </c>
    </row>
    <row r="3389" spans="1:7" hidden="1">
      <c r="A3389" t="s">
        <v>3541</v>
      </c>
      <c r="B3389" t="s">
        <v>9975</v>
      </c>
      <c r="C3389" t="s">
        <v>1337</v>
      </c>
      <c r="D3389" s="12">
        <v>577</v>
      </c>
      <c r="E3389" t="s">
        <v>4642</v>
      </c>
      <c r="F3389" t="str">
        <f>IF(ISERROR(VLOOKUP(Transaktionen[[#This Row],[Transaktionen]],BTT[Verwendete Transaktion (Pflichtauswahl)],1,FALSE)),"nein","ja")</f>
        <v>ja</v>
      </c>
    </row>
    <row r="3390" spans="1:7" hidden="1">
      <c r="A3390" t="s">
        <v>1030</v>
      </c>
      <c r="B3390" t="s">
        <v>9976</v>
      </c>
      <c r="C3390" t="s">
        <v>737</v>
      </c>
      <c r="D3390" s="12">
        <v>153282</v>
      </c>
      <c r="E3390" t="s">
        <v>4642</v>
      </c>
      <c r="F3390" t="str">
        <f>IF(ISERROR(VLOOKUP(Transaktionen[[#This Row],[Transaktionen]],BTT[Verwendete Transaktion (Pflichtauswahl)],1,FALSE)),"nein","ja")</f>
        <v>ja</v>
      </c>
    </row>
    <row r="3391" spans="1:7" hidden="1">
      <c r="A3391" t="s">
        <v>9977</v>
      </c>
      <c r="B3391" t="s">
        <v>9978</v>
      </c>
      <c r="C3391" t="s">
        <v>737</v>
      </c>
      <c r="D3391" s="12">
        <v>981</v>
      </c>
      <c r="E3391" t="s">
        <v>4642</v>
      </c>
      <c r="F3391" t="str">
        <f>IF(ISERROR(VLOOKUP(Transaktionen[[#This Row],[Transaktionen]],BTT[Verwendete Transaktion (Pflichtauswahl)],1,FALSE)),"nein","ja")</f>
        <v>nein</v>
      </c>
    </row>
    <row r="3392" spans="1:7" hidden="1">
      <c r="A3392" t="s">
        <v>9979</v>
      </c>
      <c r="B3392" t="s">
        <v>9980</v>
      </c>
      <c r="C3392" t="s">
        <v>737</v>
      </c>
      <c r="D3392" s="12">
        <v>5925</v>
      </c>
      <c r="E3392" t="s">
        <v>4642</v>
      </c>
      <c r="F3392" t="str">
        <f>IF(ISERROR(VLOOKUP(Transaktionen[[#This Row],[Transaktionen]],BTT[Verwendete Transaktion (Pflichtauswahl)],1,FALSE)),"nein","ja")</f>
        <v>nein</v>
      </c>
    </row>
    <row r="3393" spans="1:7" hidden="1">
      <c r="A3393" t="s">
        <v>9981</v>
      </c>
      <c r="B3393" t="s">
        <v>9982</v>
      </c>
      <c r="C3393" t="s">
        <v>737</v>
      </c>
      <c r="D3393" s="12">
        <v>164</v>
      </c>
      <c r="E3393" t="s">
        <v>4642</v>
      </c>
      <c r="F3393" t="str">
        <f>IF(ISERROR(VLOOKUP(Transaktionen[[#This Row],[Transaktionen]],BTT[Verwendete Transaktion (Pflichtauswahl)],1,FALSE)),"nein","ja")</f>
        <v>nein</v>
      </c>
    </row>
    <row r="3394" spans="1:7" hidden="1">
      <c r="A3394" t="s">
        <v>3547</v>
      </c>
      <c r="B3394" t="s">
        <v>9983</v>
      </c>
      <c r="C3394" t="s">
        <v>737</v>
      </c>
      <c r="D3394" s="12">
        <v>1105218</v>
      </c>
      <c r="E3394" t="s">
        <v>4642</v>
      </c>
      <c r="F3394" t="str">
        <f>IF(ISERROR(VLOOKUP(Transaktionen[[#This Row],[Transaktionen]],BTT[Verwendete Transaktion (Pflichtauswahl)],1,FALSE)),"nein","ja")</f>
        <v>ja</v>
      </c>
    </row>
    <row r="3395" spans="1:7" hidden="1">
      <c r="A3395" t="s">
        <v>9984</v>
      </c>
      <c r="B3395" t="s">
        <v>9985</v>
      </c>
      <c r="C3395" t="s">
        <v>737</v>
      </c>
      <c r="D3395" s="12">
        <v>13717</v>
      </c>
      <c r="E3395" t="s">
        <v>4642</v>
      </c>
      <c r="F3395" t="str">
        <f>IF(ISERROR(VLOOKUP(Transaktionen[[#This Row],[Transaktionen]],BTT[Verwendete Transaktion (Pflichtauswahl)],1,FALSE)),"nein","ja")</f>
        <v>nein</v>
      </c>
    </row>
    <row r="3396" spans="1:7" hidden="1">
      <c r="A3396" t="s">
        <v>9986</v>
      </c>
      <c r="B3396" t="s">
        <v>9987</v>
      </c>
      <c r="C3396" t="s">
        <v>737</v>
      </c>
      <c r="D3396" s="12">
        <v>4</v>
      </c>
      <c r="E3396" t="s">
        <v>4642</v>
      </c>
      <c r="F3396" t="str">
        <f>IF(ISERROR(VLOOKUP(Transaktionen[[#This Row],[Transaktionen]],BTT[Verwendete Transaktion (Pflichtauswahl)],1,FALSE)),"nein","ja")</f>
        <v>nein</v>
      </c>
    </row>
    <row r="3397" spans="1:7" hidden="1">
      <c r="A3397" t="s">
        <v>9988</v>
      </c>
      <c r="B3397" t="s">
        <v>9989</v>
      </c>
      <c r="C3397" t="s">
        <v>737</v>
      </c>
      <c r="D3397" s="12" t="s">
        <v>792</v>
      </c>
      <c r="E3397" t="s">
        <v>792</v>
      </c>
      <c r="F3397" t="str">
        <f>IF(ISERROR(VLOOKUP(Transaktionen[[#This Row],[Transaktionen]],BTT[Verwendete Transaktion (Pflichtauswahl)],1,FALSE)),"nein","ja")</f>
        <v>nein</v>
      </c>
      <c r="G3397" t="s">
        <v>4654</v>
      </c>
    </row>
    <row r="3398" spans="1:7" hidden="1">
      <c r="A3398" t="s">
        <v>9990</v>
      </c>
      <c r="B3398" t="s">
        <v>9991</v>
      </c>
      <c r="C3398" t="s">
        <v>737</v>
      </c>
      <c r="D3398" s="12">
        <v>19733</v>
      </c>
      <c r="E3398" t="s">
        <v>4642</v>
      </c>
      <c r="F3398" t="str">
        <f>IF(ISERROR(VLOOKUP(Transaktionen[[#This Row],[Transaktionen]],BTT[Verwendete Transaktion (Pflichtauswahl)],1,FALSE)),"nein","ja")</f>
        <v>nein</v>
      </c>
    </row>
    <row r="3399" spans="1:7" hidden="1">
      <c r="A3399" t="s">
        <v>9992</v>
      </c>
      <c r="B3399" t="s">
        <v>9993</v>
      </c>
      <c r="C3399" t="s">
        <v>737</v>
      </c>
      <c r="D3399" s="12">
        <v>90</v>
      </c>
      <c r="E3399" t="s">
        <v>4642</v>
      </c>
      <c r="F3399" t="str">
        <f>IF(ISERROR(VLOOKUP(Transaktionen[[#This Row],[Transaktionen]],BTT[Verwendete Transaktion (Pflichtauswahl)],1,FALSE)),"nein","ja")</f>
        <v>nein</v>
      </c>
    </row>
    <row r="3400" spans="1:7" hidden="1">
      <c r="A3400" t="s">
        <v>9994</v>
      </c>
      <c r="B3400" t="s">
        <v>9995</v>
      </c>
      <c r="C3400" t="s">
        <v>737</v>
      </c>
      <c r="D3400" s="12" t="s">
        <v>792</v>
      </c>
      <c r="E3400" t="s">
        <v>792</v>
      </c>
      <c r="F3400" t="str">
        <f>IF(ISERROR(VLOOKUP(Transaktionen[[#This Row],[Transaktionen]],BTT[Verwendete Transaktion (Pflichtauswahl)],1,FALSE)),"nein","ja")</f>
        <v>nein</v>
      </c>
      <c r="G3400" t="s">
        <v>4654</v>
      </c>
    </row>
    <row r="3401" spans="1:7" hidden="1">
      <c r="A3401" t="s">
        <v>9996</v>
      </c>
      <c r="B3401" t="s">
        <v>9997</v>
      </c>
      <c r="C3401" t="s">
        <v>737</v>
      </c>
      <c r="D3401" s="12">
        <v>79738</v>
      </c>
      <c r="E3401" t="s">
        <v>4642</v>
      </c>
      <c r="F3401" t="str">
        <f>IF(ISERROR(VLOOKUP(Transaktionen[[#This Row],[Transaktionen]],BTT[Verwendete Transaktion (Pflichtauswahl)],1,FALSE)),"nein","ja")</f>
        <v>nein</v>
      </c>
    </row>
    <row r="3402" spans="1:7" hidden="1">
      <c r="A3402" t="s">
        <v>9998</v>
      </c>
      <c r="B3402" t="s">
        <v>9999</v>
      </c>
      <c r="C3402" t="s">
        <v>3227</v>
      </c>
      <c r="D3402" s="12">
        <v>9169</v>
      </c>
      <c r="E3402" t="s">
        <v>4642</v>
      </c>
      <c r="F3402" t="str">
        <f>IF(ISERROR(VLOOKUP(Transaktionen[[#This Row],[Transaktionen]],BTT[Verwendete Transaktion (Pflichtauswahl)],1,FALSE)),"nein","ja")</f>
        <v>nein</v>
      </c>
    </row>
    <row r="3403" spans="1:7" hidden="1">
      <c r="A3403" t="s">
        <v>10000</v>
      </c>
      <c r="B3403" t="s">
        <v>10001</v>
      </c>
      <c r="C3403" t="s">
        <v>737</v>
      </c>
      <c r="D3403" s="12">
        <v>21</v>
      </c>
      <c r="E3403" t="s">
        <v>4642</v>
      </c>
      <c r="F3403" t="str">
        <f>IF(ISERROR(VLOOKUP(Transaktionen[[#This Row],[Transaktionen]],BTT[Verwendete Transaktion (Pflichtauswahl)],1,FALSE)),"nein","ja")</f>
        <v>nein</v>
      </c>
    </row>
    <row r="3404" spans="1:7" hidden="1">
      <c r="A3404" t="s">
        <v>10002</v>
      </c>
      <c r="B3404" t="s">
        <v>10003</v>
      </c>
      <c r="C3404" t="s">
        <v>737</v>
      </c>
      <c r="D3404" s="12" t="s">
        <v>792</v>
      </c>
      <c r="E3404" t="s">
        <v>792</v>
      </c>
      <c r="F3404" t="str">
        <f>IF(ISERROR(VLOOKUP(Transaktionen[[#This Row],[Transaktionen]],BTT[Verwendete Transaktion (Pflichtauswahl)],1,FALSE)),"nein","ja")</f>
        <v>nein</v>
      </c>
      <c r="G3404" t="s">
        <v>4654</v>
      </c>
    </row>
    <row r="3405" spans="1:7" hidden="1">
      <c r="A3405" t="s">
        <v>10004</v>
      </c>
      <c r="B3405" t="s">
        <v>10005</v>
      </c>
      <c r="C3405" t="s">
        <v>737</v>
      </c>
      <c r="D3405" s="12">
        <v>6660</v>
      </c>
      <c r="E3405" t="s">
        <v>4642</v>
      </c>
      <c r="F3405" t="str">
        <f>IF(ISERROR(VLOOKUP(Transaktionen[[#This Row],[Transaktionen]],BTT[Verwendete Transaktion (Pflichtauswahl)],1,FALSE)),"nein","ja")</f>
        <v>nein</v>
      </c>
    </row>
    <row r="3406" spans="1:7" hidden="1">
      <c r="A3406" t="s">
        <v>10006</v>
      </c>
      <c r="B3406" t="s">
        <v>10007</v>
      </c>
      <c r="C3406" t="s">
        <v>737</v>
      </c>
      <c r="D3406" s="12" t="s">
        <v>792</v>
      </c>
      <c r="E3406" t="s">
        <v>792</v>
      </c>
      <c r="F3406" t="str">
        <f>IF(ISERROR(VLOOKUP(Transaktionen[[#This Row],[Transaktionen]],BTT[Verwendete Transaktion (Pflichtauswahl)],1,FALSE)),"nein","ja")</f>
        <v>nein</v>
      </c>
      <c r="G3406" t="s">
        <v>4654</v>
      </c>
    </row>
    <row r="3407" spans="1:7" hidden="1">
      <c r="A3407" t="s">
        <v>10008</v>
      </c>
      <c r="B3407" t="s">
        <v>10009</v>
      </c>
      <c r="C3407" t="s">
        <v>737</v>
      </c>
      <c r="D3407" s="12">
        <v>308</v>
      </c>
      <c r="E3407" t="s">
        <v>4642</v>
      </c>
      <c r="F3407" t="str">
        <f>IF(ISERROR(VLOOKUP(Transaktionen[[#This Row],[Transaktionen]],BTT[Verwendete Transaktion (Pflichtauswahl)],1,FALSE)),"nein","ja")</f>
        <v>nein</v>
      </c>
    </row>
    <row r="3408" spans="1:7" hidden="1">
      <c r="A3408" t="s">
        <v>10010</v>
      </c>
      <c r="B3408" t="s">
        <v>9918</v>
      </c>
      <c r="C3408" t="s">
        <v>737</v>
      </c>
      <c r="D3408" s="12">
        <v>23175</v>
      </c>
      <c r="E3408" t="s">
        <v>4642</v>
      </c>
      <c r="F3408" t="str">
        <f>IF(ISERROR(VLOOKUP(Transaktionen[[#This Row],[Transaktionen]],BTT[Verwendete Transaktion (Pflichtauswahl)],1,FALSE)),"nein","ja")</f>
        <v>nein</v>
      </c>
    </row>
    <row r="3409" spans="1:7" hidden="1">
      <c r="A3409" t="s">
        <v>10011</v>
      </c>
      <c r="B3409" t="s">
        <v>10012</v>
      </c>
      <c r="C3409" t="s">
        <v>737</v>
      </c>
      <c r="D3409" s="12">
        <v>2186</v>
      </c>
      <c r="E3409" t="s">
        <v>4642</v>
      </c>
      <c r="F3409" t="str">
        <f>IF(ISERROR(VLOOKUP(Transaktionen[[#This Row],[Transaktionen]],BTT[Verwendete Transaktion (Pflichtauswahl)],1,FALSE)),"nein","ja")</f>
        <v>nein</v>
      </c>
    </row>
    <row r="3410" spans="1:7" hidden="1">
      <c r="A3410" t="s">
        <v>10013</v>
      </c>
      <c r="B3410" t="s">
        <v>10014</v>
      </c>
      <c r="C3410" t="s">
        <v>737</v>
      </c>
      <c r="D3410" s="12">
        <v>6494</v>
      </c>
      <c r="E3410" t="s">
        <v>4642</v>
      </c>
      <c r="F3410" t="str">
        <f>IF(ISERROR(VLOOKUP(Transaktionen[[#This Row],[Transaktionen]],BTT[Verwendete Transaktion (Pflichtauswahl)],1,FALSE)),"nein","ja")</f>
        <v>nein</v>
      </c>
    </row>
    <row r="3411" spans="1:7" hidden="1">
      <c r="A3411" t="s">
        <v>10015</v>
      </c>
      <c r="B3411" t="s">
        <v>10016</v>
      </c>
      <c r="C3411" t="s">
        <v>1041</v>
      </c>
      <c r="D3411" s="12" t="s">
        <v>792</v>
      </c>
      <c r="E3411" t="s">
        <v>792</v>
      </c>
      <c r="F3411" t="str">
        <f>IF(ISERROR(VLOOKUP(Transaktionen[[#This Row],[Transaktionen]],BTT[Verwendete Transaktion (Pflichtauswahl)],1,FALSE)),"nein","ja")</f>
        <v>nein</v>
      </c>
      <c r="G3411" t="s">
        <v>4654</v>
      </c>
    </row>
    <row r="3412" spans="1:7" hidden="1">
      <c r="A3412" t="s">
        <v>10017</v>
      </c>
      <c r="B3412" t="s">
        <v>10018</v>
      </c>
      <c r="C3412" t="s">
        <v>737</v>
      </c>
      <c r="D3412" s="12">
        <v>60</v>
      </c>
      <c r="E3412" t="s">
        <v>792</v>
      </c>
      <c r="F3412" t="str">
        <f>IF(ISERROR(VLOOKUP(Transaktionen[[#This Row],[Transaktionen]],BTT[Verwendete Transaktion (Pflichtauswahl)],1,FALSE)),"nein","ja")</f>
        <v>nein</v>
      </c>
    </row>
    <row r="3413" spans="1:7" hidden="1">
      <c r="A3413" t="s">
        <v>10019</v>
      </c>
      <c r="B3413" t="s">
        <v>10020</v>
      </c>
      <c r="C3413" t="s">
        <v>737</v>
      </c>
      <c r="D3413" s="12">
        <v>63561</v>
      </c>
      <c r="E3413" t="s">
        <v>4642</v>
      </c>
      <c r="F3413" t="str">
        <f>IF(ISERROR(VLOOKUP(Transaktionen[[#This Row],[Transaktionen]],BTT[Verwendete Transaktion (Pflichtauswahl)],1,FALSE)),"nein","ja")</f>
        <v>nein</v>
      </c>
    </row>
    <row r="3414" spans="1:7" hidden="1">
      <c r="A3414" t="s">
        <v>10021</v>
      </c>
      <c r="B3414" t="s">
        <v>10022</v>
      </c>
      <c r="C3414" t="s">
        <v>737</v>
      </c>
      <c r="D3414" s="12">
        <v>9343</v>
      </c>
      <c r="E3414" t="s">
        <v>4642</v>
      </c>
      <c r="F3414" t="str">
        <f>IF(ISERROR(VLOOKUP(Transaktionen[[#This Row],[Transaktionen]],BTT[Verwendete Transaktion (Pflichtauswahl)],1,FALSE)),"nein","ja")</f>
        <v>nein</v>
      </c>
    </row>
    <row r="3415" spans="1:7" hidden="1">
      <c r="A3415" t="s">
        <v>10023</v>
      </c>
      <c r="B3415" t="s">
        <v>10024</v>
      </c>
      <c r="C3415" t="s">
        <v>737</v>
      </c>
      <c r="D3415" s="12" t="s">
        <v>792</v>
      </c>
      <c r="E3415" t="s">
        <v>792</v>
      </c>
      <c r="F3415" t="str">
        <f>IF(ISERROR(VLOOKUP(Transaktionen[[#This Row],[Transaktionen]],BTT[Verwendete Transaktion (Pflichtauswahl)],1,FALSE)),"nein","ja")</f>
        <v>nein</v>
      </c>
      <c r="G3415" t="s">
        <v>4654</v>
      </c>
    </row>
    <row r="3416" spans="1:7" hidden="1">
      <c r="A3416" t="s">
        <v>10025</v>
      </c>
      <c r="B3416" t="s">
        <v>10026</v>
      </c>
      <c r="C3416" t="s">
        <v>737</v>
      </c>
      <c r="D3416" s="12" t="s">
        <v>792</v>
      </c>
      <c r="E3416" t="s">
        <v>792</v>
      </c>
      <c r="F3416" t="str">
        <f>IF(ISERROR(VLOOKUP(Transaktionen[[#This Row],[Transaktionen]],BTT[Verwendete Transaktion (Pflichtauswahl)],1,FALSE)),"nein","ja")</f>
        <v>nein</v>
      </c>
      <c r="G3416" t="s">
        <v>4654</v>
      </c>
    </row>
    <row r="3417" spans="1:7" hidden="1">
      <c r="A3417" t="s">
        <v>10027</v>
      </c>
      <c r="B3417" t="s">
        <v>10028</v>
      </c>
      <c r="C3417" t="s">
        <v>737</v>
      </c>
      <c r="D3417" s="12">
        <v>24</v>
      </c>
      <c r="E3417" t="s">
        <v>4642</v>
      </c>
      <c r="F3417" t="str">
        <f>IF(ISERROR(VLOOKUP(Transaktionen[[#This Row],[Transaktionen]],BTT[Verwendete Transaktion (Pflichtauswahl)],1,FALSE)),"nein","ja")</f>
        <v>nein</v>
      </c>
    </row>
    <row r="3418" spans="1:7" hidden="1">
      <c r="A3418" t="s">
        <v>10029</v>
      </c>
      <c r="B3418" t="s">
        <v>10030</v>
      </c>
      <c r="C3418" t="s">
        <v>737</v>
      </c>
      <c r="D3418" s="12">
        <v>12</v>
      </c>
      <c r="E3418" t="s">
        <v>4642</v>
      </c>
      <c r="F3418" t="str">
        <f>IF(ISERROR(VLOOKUP(Transaktionen[[#This Row],[Transaktionen]],BTT[Verwendete Transaktion (Pflichtauswahl)],1,FALSE)),"nein","ja")</f>
        <v>nein</v>
      </c>
    </row>
    <row r="3419" spans="1:7" hidden="1">
      <c r="A3419" t="s">
        <v>10031</v>
      </c>
      <c r="B3419" t="s">
        <v>10032</v>
      </c>
      <c r="C3419" t="s">
        <v>737</v>
      </c>
      <c r="D3419" s="12">
        <v>144</v>
      </c>
      <c r="E3419" t="s">
        <v>4642</v>
      </c>
      <c r="F3419" t="str">
        <f>IF(ISERROR(VLOOKUP(Transaktionen[[#This Row],[Transaktionen]],BTT[Verwendete Transaktion (Pflichtauswahl)],1,FALSE)),"nein","ja")</f>
        <v>nein</v>
      </c>
    </row>
    <row r="3420" spans="1:7" hidden="1">
      <c r="A3420" t="s">
        <v>10033</v>
      </c>
      <c r="B3420" t="s">
        <v>10034</v>
      </c>
      <c r="C3420" t="s">
        <v>737</v>
      </c>
      <c r="D3420" s="12">
        <v>2</v>
      </c>
      <c r="E3420" t="s">
        <v>792</v>
      </c>
      <c r="F3420" t="str">
        <f>IF(ISERROR(VLOOKUP(Transaktionen[[#This Row],[Transaktionen]],BTT[Verwendete Transaktion (Pflichtauswahl)],1,FALSE)),"nein","ja")</f>
        <v>nein</v>
      </c>
    </row>
    <row r="3421" spans="1:7" hidden="1">
      <c r="A3421" t="s">
        <v>10035</v>
      </c>
      <c r="B3421" t="s">
        <v>10036</v>
      </c>
      <c r="C3421" t="s">
        <v>737</v>
      </c>
      <c r="D3421" s="12">
        <v>1184</v>
      </c>
      <c r="E3421" t="s">
        <v>4642</v>
      </c>
      <c r="F3421" t="str">
        <f>IF(ISERROR(VLOOKUP(Transaktionen[[#This Row],[Transaktionen]],BTT[Verwendete Transaktion (Pflichtauswahl)],1,FALSE)),"nein","ja")</f>
        <v>nein</v>
      </c>
    </row>
    <row r="3422" spans="1:7" hidden="1">
      <c r="A3422" t="s">
        <v>10037</v>
      </c>
      <c r="B3422" t="s">
        <v>10038</v>
      </c>
      <c r="C3422" t="s">
        <v>737</v>
      </c>
      <c r="D3422" s="12">
        <v>25597</v>
      </c>
      <c r="E3422" t="s">
        <v>4642</v>
      </c>
      <c r="F3422" t="str">
        <f>IF(ISERROR(VLOOKUP(Transaktionen[[#This Row],[Transaktionen]],BTT[Verwendete Transaktion (Pflichtauswahl)],1,FALSE)),"nein","ja")</f>
        <v>nein</v>
      </c>
    </row>
    <row r="3423" spans="1:7" hidden="1">
      <c r="A3423" t="s">
        <v>10039</v>
      </c>
      <c r="B3423" t="s">
        <v>10040</v>
      </c>
      <c r="C3423" t="s">
        <v>737</v>
      </c>
      <c r="D3423" s="12" t="s">
        <v>792</v>
      </c>
      <c r="E3423" t="s">
        <v>792</v>
      </c>
      <c r="F3423" t="str">
        <f>IF(ISERROR(VLOOKUP(Transaktionen[[#This Row],[Transaktionen]],BTT[Verwendete Transaktion (Pflichtauswahl)],1,FALSE)),"nein","ja")</f>
        <v>nein</v>
      </c>
      <c r="G3423" t="s">
        <v>4654</v>
      </c>
    </row>
    <row r="3424" spans="1:7" hidden="1">
      <c r="A3424" t="s">
        <v>10041</v>
      </c>
      <c r="B3424" t="s">
        <v>10042</v>
      </c>
      <c r="C3424" t="s">
        <v>737</v>
      </c>
      <c r="D3424" s="12">
        <v>1248</v>
      </c>
      <c r="E3424" t="s">
        <v>4642</v>
      </c>
      <c r="F3424" t="str">
        <f>IF(ISERROR(VLOOKUP(Transaktionen[[#This Row],[Transaktionen]],BTT[Verwendete Transaktion (Pflichtauswahl)],1,FALSE)),"nein","ja")</f>
        <v>nein</v>
      </c>
    </row>
    <row r="3425" spans="1:7" hidden="1">
      <c r="A3425" t="s">
        <v>10043</v>
      </c>
      <c r="B3425" t="s">
        <v>10044</v>
      </c>
      <c r="C3425" t="s">
        <v>737</v>
      </c>
      <c r="D3425" s="12">
        <v>1620</v>
      </c>
      <c r="E3425" t="s">
        <v>4642</v>
      </c>
      <c r="F3425" t="str">
        <f>IF(ISERROR(VLOOKUP(Transaktionen[[#This Row],[Transaktionen]],BTT[Verwendete Transaktion (Pflichtauswahl)],1,FALSE)),"nein","ja")</f>
        <v>nein</v>
      </c>
    </row>
    <row r="3426" spans="1:7" hidden="1">
      <c r="A3426" t="s">
        <v>10045</v>
      </c>
      <c r="B3426" t="s">
        <v>10046</v>
      </c>
      <c r="C3426" t="s">
        <v>737</v>
      </c>
      <c r="D3426" s="12">
        <v>9185</v>
      </c>
      <c r="E3426" t="s">
        <v>4642</v>
      </c>
      <c r="F3426" t="str">
        <f>IF(ISERROR(VLOOKUP(Transaktionen[[#This Row],[Transaktionen]],BTT[Verwendete Transaktion (Pflichtauswahl)],1,FALSE)),"nein","ja")</f>
        <v>nein</v>
      </c>
    </row>
    <row r="3427" spans="1:7" hidden="1">
      <c r="A3427" t="s">
        <v>10047</v>
      </c>
      <c r="B3427" t="s">
        <v>10048</v>
      </c>
      <c r="C3427" t="s">
        <v>737</v>
      </c>
      <c r="D3427" s="12">
        <v>3148459</v>
      </c>
      <c r="E3427" t="s">
        <v>4642</v>
      </c>
      <c r="F3427" t="str">
        <f>IF(ISERROR(VLOOKUP(Transaktionen[[#This Row],[Transaktionen]],BTT[Verwendete Transaktion (Pflichtauswahl)],1,FALSE)),"nein","ja")</f>
        <v>nein</v>
      </c>
    </row>
    <row r="3428" spans="1:7" hidden="1">
      <c r="A3428" t="s">
        <v>10049</v>
      </c>
      <c r="B3428" t="s">
        <v>10050</v>
      </c>
      <c r="C3428" t="s">
        <v>737</v>
      </c>
      <c r="D3428" s="12">
        <v>7939</v>
      </c>
      <c r="E3428" t="s">
        <v>4642</v>
      </c>
      <c r="F3428" t="str">
        <f>IF(ISERROR(VLOOKUP(Transaktionen[[#This Row],[Transaktionen]],BTT[Verwendete Transaktion (Pflichtauswahl)],1,FALSE)),"nein","ja")</f>
        <v>nein</v>
      </c>
    </row>
    <row r="3429" spans="1:7" hidden="1">
      <c r="A3429" t="s">
        <v>10051</v>
      </c>
      <c r="B3429" t="s">
        <v>10052</v>
      </c>
      <c r="C3429" t="s">
        <v>737</v>
      </c>
      <c r="D3429" s="12" t="s">
        <v>792</v>
      </c>
      <c r="E3429" t="s">
        <v>792</v>
      </c>
      <c r="F3429" t="str">
        <f>IF(ISERROR(VLOOKUP(Transaktionen[[#This Row],[Transaktionen]],BTT[Verwendete Transaktion (Pflichtauswahl)],1,FALSE)),"nein","ja")</f>
        <v>nein</v>
      </c>
      <c r="G3429" t="s">
        <v>4654</v>
      </c>
    </row>
    <row r="3430" spans="1:7" hidden="1">
      <c r="A3430" t="s">
        <v>10053</v>
      </c>
      <c r="B3430" t="s">
        <v>10054</v>
      </c>
      <c r="C3430" t="s">
        <v>737</v>
      </c>
      <c r="D3430" s="12">
        <v>2678</v>
      </c>
      <c r="E3430" t="s">
        <v>4642</v>
      </c>
      <c r="F3430" t="str">
        <f>IF(ISERROR(VLOOKUP(Transaktionen[[#This Row],[Transaktionen]],BTT[Verwendete Transaktion (Pflichtauswahl)],1,FALSE)),"nein","ja")</f>
        <v>nein</v>
      </c>
    </row>
    <row r="3431" spans="1:7" hidden="1">
      <c r="A3431" t="s">
        <v>10055</v>
      </c>
      <c r="B3431" t="s">
        <v>10056</v>
      </c>
      <c r="C3431" t="s">
        <v>737</v>
      </c>
      <c r="D3431" s="12">
        <v>194</v>
      </c>
      <c r="E3431" t="s">
        <v>4642</v>
      </c>
      <c r="F3431" t="str">
        <f>IF(ISERROR(VLOOKUP(Transaktionen[[#This Row],[Transaktionen]],BTT[Verwendete Transaktion (Pflichtauswahl)],1,FALSE)),"nein","ja")</f>
        <v>nein</v>
      </c>
    </row>
    <row r="3432" spans="1:7" hidden="1">
      <c r="A3432" t="s">
        <v>10057</v>
      </c>
      <c r="B3432" t="s">
        <v>10058</v>
      </c>
      <c r="C3432" t="s">
        <v>737</v>
      </c>
      <c r="D3432" s="12">
        <v>8</v>
      </c>
      <c r="E3432" t="s">
        <v>4642</v>
      </c>
      <c r="F3432" t="str">
        <f>IF(ISERROR(VLOOKUP(Transaktionen[[#This Row],[Transaktionen]],BTT[Verwendete Transaktion (Pflichtauswahl)],1,FALSE)),"nein","ja")</f>
        <v>nein</v>
      </c>
    </row>
    <row r="3433" spans="1:7" hidden="1">
      <c r="A3433" t="s">
        <v>10059</v>
      </c>
      <c r="B3433" t="s">
        <v>10060</v>
      </c>
      <c r="C3433" t="s">
        <v>737</v>
      </c>
      <c r="D3433" s="12">
        <v>11</v>
      </c>
      <c r="E3433" t="s">
        <v>4642</v>
      </c>
      <c r="F3433" t="str">
        <f>IF(ISERROR(VLOOKUP(Transaktionen[[#This Row],[Transaktionen]],BTT[Verwendete Transaktion (Pflichtauswahl)],1,FALSE)),"nein","ja")</f>
        <v>nein</v>
      </c>
    </row>
    <row r="3434" spans="1:7" hidden="1">
      <c r="A3434" t="s">
        <v>10061</v>
      </c>
      <c r="B3434" t="s">
        <v>10062</v>
      </c>
      <c r="C3434" t="s">
        <v>737</v>
      </c>
      <c r="D3434" s="12" t="s">
        <v>792</v>
      </c>
      <c r="E3434" t="s">
        <v>792</v>
      </c>
      <c r="F3434" t="str">
        <f>IF(ISERROR(VLOOKUP(Transaktionen[[#This Row],[Transaktionen]],BTT[Verwendete Transaktion (Pflichtauswahl)],1,FALSE)),"nein","ja")</f>
        <v>nein</v>
      </c>
      <c r="G3434" t="s">
        <v>4654</v>
      </c>
    </row>
    <row r="3435" spans="1:7" hidden="1">
      <c r="A3435" t="s">
        <v>10063</v>
      </c>
      <c r="B3435" t="s">
        <v>10064</v>
      </c>
      <c r="C3435" t="s">
        <v>737</v>
      </c>
      <c r="D3435" s="12">
        <v>415</v>
      </c>
      <c r="E3435" t="s">
        <v>4642</v>
      </c>
      <c r="F3435" t="str">
        <f>IF(ISERROR(VLOOKUP(Transaktionen[[#This Row],[Transaktionen]],BTT[Verwendete Transaktion (Pflichtauswahl)],1,FALSE)),"nein","ja")</f>
        <v>nein</v>
      </c>
    </row>
    <row r="3436" spans="1:7" hidden="1">
      <c r="A3436" t="s">
        <v>10065</v>
      </c>
      <c r="B3436" t="s">
        <v>10066</v>
      </c>
      <c r="C3436" t="s">
        <v>737</v>
      </c>
      <c r="D3436" s="12">
        <v>189</v>
      </c>
      <c r="E3436" t="s">
        <v>792</v>
      </c>
      <c r="F3436" t="str">
        <f>IF(ISERROR(VLOOKUP(Transaktionen[[#This Row],[Transaktionen]],BTT[Verwendete Transaktion (Pflichtauswahl)],1,FALSE)),"nein","ja")</f>
        <v>nein</v>
      </c>
    </row>
    <row r="3437" spans="1:7" hidden="1">
      <c r="A3437" t="s">
        <v>10067</v>
      </c>
      <c r="B3437" t="s">
        <v>10068</v>
      </c>
      <c r="C3437" t="s">
        <v>737</v>
      </c>
      <c r="D3437" s="12">
        <v>4</v>
      </c>
      <c r="E3437" t="s">
        <v>4642</v>
      </c>
      <c r="F3437" t="str">
        <f>IF(ISERROR(VLOOKUP(Transaktionen[[#This Row],[Transaktionen]],BTT[Verwendete Transaktion (Pflichtauswahl)],1,FALSE)),"nein","ja")</f>
        <v>nein</v>
      </c>
    </row>
    <row r="3438" spans="1:7" hidden="1">
      <c r="A3438" t="s">
        <v>10069</v>
      </c>
      <c r="B3438" t="s">
        <v>10070</v>
      </c>
      <c r="C3438" t="s">
        <v>737</v>
      </c>
      <c r="D3438" s="12">
        <v>2614</v>
      </c>
      <c r="E3438" t="s">
        <v>4642</v>
      </c>
      <c r="F3438" t="str">
        <f>IF(ISERROR(VLOOKUP(Transaktionen[[#This Row],[Transaktionen]],BTT[Verwendete Transaktion (Pflichtauswahl)],1,FALSE)),"nein","ja")</f>
        <v>nein</v>
      </c>
    </row>
    <row r="3439" spans="1:7" hidden="1">
      <c r="A3439" t="s">
        <v>10071</v>
      </c>
      <c r="B3439" t="s">
        <v>10072</v>
      </c>
      <c r="C3439" t="s">
        <v>737</v>
      </c>
      <c r="D3439" s="12">
        <v>51936</v>
      </c>
      <c r="E3439" t="s">
        <v>4642</v>
      </c>
      <c r="F3439" t="str">
        <f>IF(ISERROR(VLOOKUP(Transaktionen[[#This Row],[Transaktionen]],BTT[Verwendete Transaktion (Pflichtauswahl)],1,FALSE)),"nein","ja")</f>
        <v>nein</v>
      </c>
    </row>
    <row r="3440" spans="1:7" hidden="1">
      <c r="A3440" t="s">
        <v>10073</v>
      </c>
      <c r="B3440" t="s">
        <v>10074</v>
      </c>
      <c r="C3440" t="s">
        <v>6347</v>
      </c>
      <c r="D3440" s="12">
        <v>116975</v>
      </c>
      <c r="E3440" t="s">
        <v>4642</v>
      </c>
      <c r="F3440" t="str">
        <f>IF(ISERROR(VLOOKUP(Transaktionen[[#This Row],[Transaktionen]],BTT[Verwendete Transaktion (Pflichtauswahl)],1,FALSE)),"nein","ja")</f>
        <v>nein</v>
      </c>
    </row>
    <row r="3441" spans="1:7" hidden="1">
      <c r="A3441" t="s">
        <v>3552</v>
      </c>
      <c r="B3441" t="s">
        <v>10075</v>
      </c>
      <c r="C3441" t="s">
        <v>6347</v>
      </c>
      <c r="D3441" s="12">
        <v>806929</v>
      </c>
      <c r="E3441" t="s">
        <v>4642</v>
      </c>
      <c r="F3441" t="str">
        <f>IF(ISERROR(VLOOKUP(Transaktionen[[#This Row],[Transaktionen]],BTT[Verwendete Transaktion (Pflichtauswahl)],1,FALSE)),"nein","ja")</f>
        <v>ja</v>
      </c>
    </row>
    <row r="3442" spans="1:7" hidden="1">
      <c r="A3442" t="s">
        <v>10076</v>
      </c>
      <c r="B3442" t="s">
        <v>10077</v>
      </c>
      <c r="C3442" t="s">
        <v>737</v>
      </c>
      <c r="D3442" s="12" t="s">
        <v>792</v>
      </c>
      <c r="E3442" t="s">
        <v>792</v>
      </c>
      <c r="F3442" t="str">
        <f>IF(ISERROR(VLOOKUP(Transaktionen[[#This Row],[Transaktionen]],BTT[Verwendete Transaktion (Pflichtauswahl)],1,FALSE)),"nein","ja")</f>
        <v>nein</v>
      </c>
      <c r="G3442" t="s">
        <v>4654</v>
      </c>
    </row>
    <row r="3443" spans="1:7" hidden="1">
      <c r="A3443" t="s">
        <v>10078</v>
      </c>
      <c r="B3443" t="s">
        <v>10079</v>
      </c>
      <c r="C3443" t="s">
        <v>737</v>
      </c>
      <c r="D3443" s="12">
        <v>337</v>
      </c>
      <c r="E3443" t="s">
        <v>792</v>
      </c>
      <c r="F3443" t="str">
        <f>IF(ISERROR(VLOOKUP(Transaktionen[[#This Row],[Transaktionen]],BTT[Verwendete Transaktion (Pflichtauswahl)],1,FALSE)),"nein","ja")</f>
        <v>nein</v>
      </c>
    </row>
    <row r="3444" spans="1:7" hidden="1">
      <c r="A3444" t="s">
        <v>10080</v>
      </c>
      <c r="B3444" t="s">
        <v>10081</v>
      </c>
      <c r="C3444" t="s">
        <v>737</v>
      </c>
      <c r="D3444" s="12">
        <v>6957</v>
      </c>
      <c r="E3444" t="s">
        <v>4642</v>
      </c>
      <c r="F3444" t="str">
        <f>IF(ISERROR(VLOOKUP(Transaktionen[[#This Row],[Transaktionen]],BTT[Verwendete Transaktion (Pflichtauswahl)],1,FALSE)),"nein","ja")</f>
        <v>nein</v>
      </c>
    </row>
    <row r="3445" spans="1:7" hidden="1">
      <c r="A3445" t="s">
        <v>10082</v>
      </c>
      <c r="B3445" t="s">
        <v>10083</v>
      </c>
      <c r="C3445" t="s">
        <v>737</v>
      </c>
      <c r="D3445" s="12">
        <v>48</v>
      </c>
      <c r="E3445" t="s">
        <v>4642</v>
      </c>
      <c r="F3445" t="str">
        <f>IF(ISERROR(VLOOKUP(Transaktionen[[#This Row],[Transaktionen]],BTT[Verwendete Transaktion (Pflichtauswahl)],1,FALSE)),"nein","ja")</f>
        <v>nein</v>
      </c>
    </row>
    <row r="3446" spans="1:7" hidden="1">
      <c r="A3446" t="s">
        <v>10084</v>
      </c>
      <c r="B3446" t="s">
        <v>10085</v>
      </c>
      <c r="C3446" t="s">
        <v>9227</v>
      </c>
      <c r="D3446" s="12" t="s">
        <v>792</v>
      </c>
      <c r="E3446" t="s">
        <v>792</v>
      </c>
      <c r="F3446" t="str">
        <f>IF(ISERROR(VLOOKUP(Transaktionen[[#This Row],[Transaktionen]],BTT[Verwendete Transaktion (Pflichtauswahl)],1,FALSE)),"nein","ja")</f>
        <v>nein</v>
      </c>
      <c r="G3446" t="s">
        <v>4654</v>
      </c>
    </row>
    <row r="3447" spans="1:7" hidden="1">
      <c r="A3447" t="s">
        <v>10086</v>
      </c>
      <c r="B3447" t="s">
        <v>10085</v>
      </c>
      <c r="C3447" t="s">
        <v>737</v>
      </c>
      <c r="D3447" s="12" t="s">
        <v>792</v>
      </c>
      <c r="E3447" t="s">
        <v>792</v>
      </c>
      <c r="F3447" t="str">
        <f>IF(ISERROR(VLOOKUP(Transaktionen[[#This Row],[Transaktionen]],BTT[Verwendete Transaktion (Pflichtauswahl)],1,FALSE)),"nein","ja")</f>
        <v>nein</v>
      </c>
      <c r="G3447" t="s">
        <v>4654</v>
      </c>
    </row>
    <row r="3448" spans="1:7" hidden="1">
      <c r="A3448" t="s">
        <v>10087</v>
      </c>
      <c r="B3448" t="s">
        <v>10088</v>
      </c>
      <c r="C3448" t="s">
        <v>737</v>
      </c>
      <c r="D3448" s="12" t="s">
        <v>792</v>
      </c>
      <c r="E3448" t="s">
        <v>792</v>
      </c>
      <c r="F3448" t="str">
        <f>IF(ISERROR(VLOOKUP(Transaktionen[[#This Row],[Transaktionen]],BTT[Verwendete Transaktion (Pflichtauswahl)],1,FALSE)),"nein","ja")</f>
        <v>nein</v>
      </c>
      <c r="G3448" t="s">
        <v>4654</v>
      </c>
    </row>
    <row r="3449" spans="1:7" hidden="1">
      <c r="A3449" t="s">
        <v>10089</v>
      </c>
      <c r="B3449" t="s">
        <v>10090</v>
      </c>
      <c r="C3449" t="s">
        <v>737</v>
      </c>
      <c r="D3449" s="12">
        <v>113320</v>
      </c>
      <c r="E3449" t="s">
        <v>4642</v>
      </c>
      <c r="F3449" t="str">
        <f>IF(ISERROR(VLOOKUP(Transaktionen[[#This Row],[Transaktionen]],BTT[Verwendete Transaktion (Pflichtauswahl)],1,FALSE)),"nein","ja")</f>
        <v>nein</v>
      </c>
    </row>
    <row r="3450" spans="1:7" hidden="1">
      <c r="A3450" t="s">
        <v>10091</v>
      </c>
      <c r="B3450" t="s">
        <v>10092</v>
      </c>
      <c r="C3450" t="s">
        <v>737</v>
      </c>
      <c r="D3450" s="12">
        <v>22</v>
      </c>
      <c r="E3450" t="s">
        <v>4642</v>
      </c>
      <c r="F3450" t="str">
        <f>IF(ISERROR(VLOOKUP(Transaktionen[[#This Row],[Transaktionen]],BTT[Verwendete Transaktion (Pflichtauswahl)],1,FALSE)),"nein","ja")</f>
        <v>nein</v>
      </c>
    </row>
    <row r="3451" spans="1:7" hidden="1">
      <c r="A3451" t="s">
        <v>10093</v>
      </c>
      <c r="B3451" t="s">
        <v>10094</v>
      </c>
      <c r="C3451" t="s">
        <v>737</v>
      </c>
      <c r="D3451" s="12">
        <v>23008</v>
      </c>
      <c r="E3451" t="s">
        <v>4642</v>
      </c>
      <c r="F3451" t="str">
        <f>IF(ISERROR(VLOOKUP(Transaktionen[[#This Row],[Transaktionen]],BTT[Verwendete Transaktion (Pflichtauswahl)],1,FALSE)),"nein","ja")</f>
        <v>nein</v>
      </c>
    </row>
    <row r="3452" spans="1:7" hidden="1">
      <c r="A3452" t="s">
        <v>10095</v>
      </c>
      <c r="B3452" t="s">
        <v>10096</v>
      </c>
      <c r="C3452" t="s">
        <v>737</v>
      </c>
      <c r="D3452" s="12">
        <v>16331</v>
      </c>
      <c r="E3452" t="s">
        <v>4642</v>
      </c>
      <c r="F3452" t="str">
        <f>IF(ISERROR(VLOOKUP(Transaktionen[[#This Row],[Transaktionen]],BTT[Verwendete Transaktion (Pflichtauswahl)],1,FALSE)),"nein","ja")</f>
        <v>nein</v>
      </c>
    </row>
    <row r="3453" spans="1:7" hidden="1">
      <c r="A3453" t="s">
        <v>10097</v>
      </c>
      <c r="B3453" t="s">
        <v>10098</v>
      </c>
      <c r="C3453" t="s">
        <v>737</v>
      </c>
      <c r="D3453" s="12">
        <v>4425</v>
      </c>
      <c r="E3453" t="s">
        <v>4642</v>
      </c>
      <c r="F3453" t="str">
        <f>IF(ISERROR(VLOOKUP(Transaktionen[[#This Row],[Transaktionen]],BTT[Verwendete Transaktion (Pflichtauswahl)],1,FALSE)),"nein","ja")</f>
        <v>nein</v>
      </c>
    </row>
    <row r="3454" spans="1:7" hidden="1">
      <c r="A3454" t="s">
        <v>10099</v>
      </c>
      <c r="B3454" t="s">
        <v>10100</v>
      </c>
      <c r="C3454" t="s">
        <v>737</v>
      </c>
      <c r="D3454" s="12">
        <v>454</v>
      </c>
      <c r="E3454" t="s">
        <v>4642</v>
      </c>
      <c r="F3454" t="str">
        <f>IF(ISERROR(VLOOKUP(Transaktionen[[#This Row],[Transaktionen]],BTT[Verwendete Transaktion (Pflichtauswahl)],1,FALSE)),"nein","ja")</f>
        <v>nein</v>
      </c>
    </row>
    <row r="3455" spans="1:7" hidden="1">
      <c r="A3455" t="s">
        <v>10101</v>
      </c>
      <c r="B3455" t="s">
        <v>10102</v>
      </c>
      <c r="C3455" t="s">
        <v>737</v>
      </c>
      <c r="D3455" s="12">
        <v>8606</v>
      </c>
      <c r="E3455" t="s">
        <v>4642</v>
      </c>
      <c r="F3455" t="str">
        <f>IF(ISERROR(VLOOKUP(Transaktionen[[#This Row],[Transaktionen]],BTT[Verwendete Transaktion (Pflichtauswahl)],1,FALSE)),"nein","ja")</f>
        <v>nein</v>
      </c>
    </row>
    <row r="3456" spans="1:7" hidden="1">
      <c r="A3456" t="s">
        <v>10103</v>
      </c>
      <c r="B3456" t="s">
        <v>10104</v>
      </c>
      <c r="C3456" t="s">
        <v>10105</v>
      </c>
      <c r="D3456" s="12">
        <v>370</v>
      </c>
      <c r="E3456" t="s">
        <v>4642</v>
      </c>
      <c r="F3456" t="str">
        <f>IF(ISERROR(VLOOKUP(Transaktionen[[#This Row],[Transaktionen]],BTT[Verwendete Transaktion (Pflichtauswahl)],1,FALSE)),"nein","ja")</f>
        <v>nein</v>
      </c>
    </row>
    <row r="3457" spans="1:7" hidden="1">
      <c r="A3457" t="s">
        <v>10106</v>
      </c>
      <c r="B3457" t="s">
        <v>10107</v>
      </c>
      <c r="C3457" t="s">
        <v>737</v>
      </c>
      <c r="D3457" s="12">
        <v>5196</v>
      </c>
      <c r="E3457" t="s">
        <v>4642</v>
      </c>
      <c r="F3457" t="str">
        <f>IF(ISERROR(VLOOKUP(Transaktionen[[#This Row],[Transaktionen]],BTT[Verwendete Transaktion (Pflichtauswahl)],1,FALSE)),"nein","ja")</f>
        <v>nein</v>
      </c>
    </row>
    <row r="3458" spans="1:7" hidden="1">
      <c r="A3458" t="s">
        <v>10108</v>
      </c>
      <c r="B3458" t="s">
        <v>10109</v>
      </c>
      <c r="C3458" t="s">
        <v>737</v>
      </c>
      <c r="D3458" s="12">
        <v>467</v>
      </c>
      <c r="E3458" t="s">
        <v>4642</v>
      </c>
      <c r="F3458" t="str">
        <f>IF(ISERROR(VLOOKUP(Transaktionen[[#This Row],[Transaktionen]],BTT[Verwendete Transaktion (Pflichtauswahl)],1,FALSE)),"nein","ja")</f>
        <v>nein</v>
      </c>
    </row>
    <row r="3459" spans="1:7" hidden="1">
      <c r="A3459" t="s">
        <v>10110</v>
      </c>
      <c r="B3459" t="s">
        <v>10111</v>
      </c>
      <c r="C3459" t="s">
        <v>737</v>
      </c>
      <c r="D3459" s="12">
        <v>3</v>
      </c>
      <c r="E3459" t="s">
        <v>4642</v>
      </c>
      <c r="F3459" t="str">
        <f>IF(ISERROR(VLOOKUP(Transaktionen[[#This Row],[Transaktionen]],BTT[Verwendete Transaktion (Pflichtauswahl)],1,FALSE)),"nein","ja")</f>
        <v>nein</v>
      </c>
    </row>
    <row r="3460" spans="1:7" hidden="1">
      <c r="A3460" t="s">
        <v>10112</v>
      </c>
      <c r="B3460" t="s">
        <v>10113</v>
      </c>
      <c r="C3460" t="s">
        <v>737</v>
      </c>
      <c r="D3460" s="12" t="s">
        <v>792</v>
      </c>
      <c r="E3460" t="s">
        <v>792</v>
      </c>
      <c r="F3460" t="str">
        <f>IF(ISERROR(VLOOKUP(Transaktionen[[#This Row],[Transaktionen]],BTT[Verwendete Transaktion (Pflichtauswahl)],1,FALSE)),"nein","ja")</f>
        <v>nein</v>
      </c>
      <c r="G3460" t="s">
        <v>4654</v>
      </c>
    </row>
    <row r="3461" spans="1:7" hidden="1">
      <c r="A3461" t="s">
        <v>10114</v>
      </c>
      <c r="B3461" t="s">
        <v>10115</v>
      </c>
      <c r="C3461" t="s">
        <v>737</v>
      </c>
      <c r="D3461" s="12">
        <v>1284</v>
      </c>
      <c r="E3461" t="s">
        <v>4642</v>
      </c>
      <c r="F3461" t="str">
        <f>IF(ISERROR(VLOOKUP(Transaktionen[[#This Row],[Transaktionen]],BTT[Verwendete Transaktion (Pflichtauswahl)],1,FALSE)),"nein","ja")</f>
        <v>nein</v>
      </c>
    </row>
    <row r="3462" spans="1:7" hidden="1">
      <c r="A3462" t="s">
        <v>10116</v>
      </c>
      <c r="B3462" t="s">
        <v>10117</v>
      </c>
      <c r="C3462" t="s">
        <v>737</v>
      </c>
      <c r="D3462" s="12">
        <v>4</v>
      </c>
      <c r="E3462" t="s">
        <v>792</v>
      </c>
      <c r="F3462" t="str">
        <f>IF(ISERROR(VLOOKUP(Transaktionen[[#This Row],[Transaktionen]],BTT[Verwendete Transaktion (Pflichtauswahl)],1,FALSE)),"nein","ja")</f>
        <v>nein</v>
      </c>
    </row>
    <row r="3463" spans="1:7" hidden="1">
      <c r="A3463" t="s">
        <v>10118</v>
      </c>
      <c r="B3463" t="s">
        <v>10119</v>
      </c>
      <c r="C3463" t="s">
        <v>737</v>
      </c>
      <c r="D3463" s="12">
        <v>229</v>
      </c>
      <c r="E3463" t="s">
        <v>4642</v>
      </c>
      <c r="F3463" t="str">
        <f>IF(ISERROR(VLOOKUP(Transaktionen[[#This Row],[Transaktionen]],BTT[Verwendete Transaktion (Pflichtauswahl)],1,FALSE)),"nein","ja")</f>
        <v>nein</v>
      </c>
    </row>
    <row r="3464" spans="1:7" hidden="1">
      <c r="A3464" t="s">
        <v>10120</v>
      </c>
      <c r="B3464" t="s">
        <v>10121</v>
      </c>
      <c r="C3464" t="s">
        <v>737</v>
      </c>
      <c r="D3464" s="12">
        <v>11759</v>
      </c>
      <c r="E3464" t="s">
        <v>4642</v>
      </c>
      <c r="F3464" t="str">
        <f>IF(ISERROR(VLOOKUP(Transaktionen[[#This Row],[Transaktionen]],BTT[Verwendete Transaktion (Pflichtauswahl)],1,FALSE)),"nein","ja")</f>
        <v>nein</v>
      </c>
    </row>
    <row r="3465" spans="1:7" hidden="1">
      <c r="A3465" t="s">
        <v>10122</v>
      </c>
      <c r="B3465" t="s">
        <v>10123</v>
      </c>
      <c r="C3465" t="s">
        <v>737</v>
      </c>
      <c r="D3465" s="12">
        <v>3288</v>
      </c>
      <c r="E3465" t="s">
        <v>4642</v>
      </c>
      <c r="F3465" t="str">
        <f>IF(ISERROR(VLOOKUP(Transaktionen[[#This Row],[Transaktionen]],BTT[Verwendete Transaktion (Pflichtauswahl)],1,FALSE)),"nein","ja")</f>
        <v>nein</v>
      </c>
    </row>
    <row r="3466" spans="1:7" hidden="1">
      <c r="A3466" t="s">
        <v>10124</v>
      </c>
      <c r="B3466" t="s">
        <v>10125</v>
      </c>
      <c r="C3466" t="s">
        <v>737</v>
      </c>
      <c r="D3466" s="12">
        <v>3684</v>
      </c>
      <c r="E3466" t="s">
        <v>4642</v>
      </c>
      <c r="F3466" t="str">
        <f>IF(ISERROR(VLOOKUP(Transaktionen[[#This Row],[Transaktionen]],BTT[Verwendete Transaktion (Pflichtauswahl)],1,FALSE)),"nein","ja")</f>
        <v>nein</v>
      </c>
    </row>
    <row r="3467" spans="1:7" hidden="1">
      <c r="A3467" t="s">
        <v>10126</v>
      </c>
      <c r="B3467" t="s">
        <v>10125</v>
      </c>
      <c r="C3467" t="s">
        <v>737</v>
      </c>
      <c r="D3467" s="12">
        <v>2806</v>
      </c>
      <c r="E3467" t="s">
        <v>4642</v>
      </c>
      <c r="F3467" t="str">
        <f>IF(ISERROR(VLOOKUP(Transaktionen[[#This Row],[Transaktionen]],BTT[Verwendete Transaktion (Pflichtauswahl)],1,FALSE)),"nein","ja")</f>
        <v>nein</v>
      </c>
    </row>
    <row r="3468" spans="1:7" hidden="1">
      <c r="A3468" t="s">
        <v>10127</v>
      </c>
      <c r="B3468" t="s">
        <v>10128</v>
      </c>
      <c r="C3468" t="s">
        <v>737</v>
      </c>
      <c r="D3468" s="12">
        <v>36</v>
      </c>
      <c r="E3468" t="s">
        <v>4642</v>
      </c>
      <c r="F3468" t="str">
        <f>IF(ISERROR(VLOOKUP(Transaktionen[[#This Row],[Transaktionen]],BTT[Verwendete Transaktion (Pflichtauswahl)],1,FALSE)),"nein","ja")</f>
        <v>nein</v>
      </c>
    </row>
    <row r="3469" spans="1:7" hidden="1">
      <c r="A3469" t="s">
        <v>10129</v>
      </c>
      <c r="B3469" t="s">
        <v>10130</v>
      </c>
      <c r="C3469" t="s">
        <v>737</v>
      </c>
      <c r="D3469" s="12">
        <v>124</v>
      </c>
      <c r="E3469" t="s">
        <v>4642</v>
      </c>
      <c r="F3469" t="str">
        <f>IF(ISERROR(VLOOKUP(Transaktionen[[#This Row],[Transaktionen]],BTT[Verwendete Transaktion (Pflichtauswahl)],1,FALSE)),"nein","ja")</f>
        <v>nein</v>
      </c>
    </row>
    <row r="3470" spans="1:7" hidden="1">
      <c r="A3470" t="s">
        <v>10131</v>
      </c>
      <c r="B3470" t="s">
        <v>10132</v>
      </c>
      <c r="C3470" t="s">
        <v>737</v>
      </c>
      <c r="D3470" s="12">
        <v>348</v>
      </c>
      <c r="E3470" t="s">
        <v>4642</v>
      </c>
      <c r="F3470" t="str">
        <f>IF(ISERROR(VLOOKUP(Transaktionen[[#This Row],[Transaktionen]],BTT[Verwendete Transaktion (Pflichtauswahl)],1,FALSE)),"nein","ja")</f>
        <v>nein</v>
      </c>
    </row>
    <row r="3471" spans="1:7" hidden="1">
      <c r="A3471" t="s">
        <v>10133</v>
      </c>
      <c r="B3471" t="s">
        <v>10134</v>
      </c>
      <c r="C3471" t="s">
        <v>737</v>
      </c>
      <c r="D3471" s="12">
        <v>96</v>
      </c>
      <c r="E3471" t="s">
        <v>4642</v>
      </c>
      <c r="F3471" t="str">
        <f>IF(ISERROR(VLOOKUP(Transaktionen[[#This Row],[Transaktionen]],BTT[Verwendete Transaktion (Pflichtauswahl)],1,FALSE)),"nein","ja")</f>
        <v>nein</v>
      </c>
    </row>
    <row r="3472" spans="1:7" hidden="1">
      <c r="A3472" t="s">
        <v>10135</v>
      </c>
      <c r="B3472" t="s">
        <v>10136</v>
      </c>
      <c r="C3472" t="s">
        <v>737</v>
      </c>
      <c r="D3472" s="12" t="s">
        <v>792</v>
      </c>
      <c r="E3472" t="s">
        <v>792</v>
      </c>
      <c r="F3472" t="str">
        <f>IF(ISERROR(VLOOKUP(Transaktionen[[#This Row],[Transaktionen]],BTT[Verwendete Transaktion (Pflichtauswahl)],1,FALSE)),"nein","ja")</f>
        <v>nein</v>
      </c>
      <c r="G3472" t="s">
        <v>4654</v>
      </c>
    </row>
    <row r="3473" spans="1:7" hidden="1">
      <c r="A3473" t="s">
        <v>10137</v>
      </c>
      <c r="B3473" t="s">
        <v>10138</v>
      </c>
      <c r="C3473" t="s">
        <v>6088</v>
      </c>
      <c r="D3473" s="12" t="s">
        <v>792</v>
      </c>
      <c r="E3473" t="s">
        <v>792</v>
      </c>
      <c r="F3473" t="str">
        <f>IF(ISERROR(VLOOKUP(Transaktionen[[#This Row],[Transaktionen]],BTT[Verwendete Transaktion (Pflichtauswahl)],1,FALSE)),"nein","ja")</f>
        <v>nein</v>
      </c>
      <c r="G3473" t="s">
        <v>4654</v>
      </c>
    </row>
    <row r="3474" spans="1:7" hidden="1">
      <c r="A3474" t="s">
        <v>10139</v>
      </c>
      <c r="B3474" t="s">
        <v>10140</v>
      </c>
      <c r="C3474" t="s">
        <v>6088</v>
      </c>
      <c r="D3474" s="12" t="s">
        <v>792</v>
      </c>
      <c r="E3474" t="s">
        <v>792</v>
      </c>
      <c r="F3474" t="str">
        <f>IF(ISERROR(VLOOKUP(Transaktionen[[#This Row],[Transaktionen]],BTT[Verwendete Transaktion (Pflichtauswahl)],1,FALSE)),"nein","ja")</f>
        <v>nein</v>
      </c>
      <c r="G3474" t="s">
        <v>4654</v>
      </c>
    </row>
    <row r="3475" spans="1:7" hidden="1">
      <c r="A3475" t="s">
        <v>10141</v>
      </c>
      <c r="B3475" t="s">
        <v>10142</v>
      </c>
      <c r="C3475" t="s">
        <v>6088</v>
      </c>
      <c r="D3475" s="12" t="s">
        <v>792</v>
      </c>
      <c r="E3475" t="s">
        <v>792</v>
      </c>
      <c r="F3475" t="str">
        <f>IF(ISERROR(VLOOKUP(Transaktionen[[#This Row],[Transaktionen]],BTT[Verwendete Transaktion (Pflichtauswahl)],1,FALSE)),"nein","ja")</f>
        <v>nein</v>
      </c>
      <c r="G3475" t="s">
        <v>4654</v>
      </c>
    </row>
    <row r="3476" spans="1:7" hidden="1">
      <c r="A3476" t="s">
        <v>10143</v>
      </c>
      <c r="B3476" t="s">
        <v>10144</v>
      </c>
      <c r="C3476" t="s">
        <v>737</v>
      </c>
      <c r="D3476" s="12">
        <v>365053</v>
      </c>
      <c r="E3476" t="s">
        <v>4642</v>
      </c>
      <c r="F3476" t="str">
        <f>IF(ISERROR(VLOOKUP(Transaktionen[[#This Row],[Transaktionen]],BTT[Verwendete Transaktion (Pflichtauswahl)],1,FALSE)),"nein","ja")</f>
        <v>nein</v>
      </c>
    </row>
    <row r="3477" spans="1:7" hidden="1">
      <c r="A3477" t="s">
        <v>10145</v>
      </c>
      <c r="B3477" t="s">
        <v>10146</v>
      </c>
      <c r="C3477" t="s">
        <v>737</v>
      </c>
      <c r="D3477" s="12">
        <v>3345</v>
      </c>
      <c r="E3477" t="s">
        <v>4642</v>
      </c>
      <c r="F3477" t="str">
        <f>IF(ISERROR(VLOOKUP(Transaktionen[[#This Row],[Transaktionen]],BTT[Verwendete Transaktion (Pflichtauswahl)],1,FALSE)),"nein","ja")</f>
        <v>nein</v>
      </c>
    </row>
    <row r="3478" spans="1:7" hidden="1">
      <c r="A3478" t="s">
        <v>10147</v>
      </c>
      <c r="B3478" t="s">
        <v>10148</v>
      </c>
      <c r="C3478" t="s">
        <v>737</v>
      </c>
      <c r="D3478" s="12">
        <v>19</v>
      </c>
      <c r="E3478" t="s">
        <v>6191</v>
      </c>
      <c r="F3478" t="str">
        <f>IF(ISERROR(VLOOKUP(Transaktionen[[#This Row],[Transaktionen]],BTT[Verwendete Transaktion (Pflichtauswahl)],1,FALSE)),"nein","ja")</f>
        <v>nein</v>
      </c>
    </row>
    <row r="3479" spans="1:7" hidden="1">
      <c r="A3479" t="s">
        <v>10149</v>
      </c>
      <c r="B3479" t="s">
        <v>10150</v>
      </c>
      <c r="C3479" t="s">
        <v>737</v>
      </c>
      <c r="D3479" s="12">
        <v>660</v>
      </c>
      <c r="E3479" t="s">
        <v>4642</v>
      </c>
      <c r="F3479" t="str">
        <f>IF(ISERROR(VLOOKUP(Transaktionen[[#This Row],[Transaktionen]],BTT[Verwendete Transaktion (Pflichtauswahl)],1,FALSE)),"nein","ja")</f>
        <v>nein</v>
      </c>
    </row>
    <row r="3480" spans="1:7" hidden="1">
      <c r="A3480" t="s">
        <v>10151</v>
      </c>
      <c r="B3480" t="s">
        <v>10152</v>
      </c>
      <c r="C3480" t="s">
        <v>737</v>
      </c>
      <c r="D3480" s="12">
        <v>13278</v>
      </c>
      <c r="E3480" t="s">
        <v>4642</v>
      </c>
      <c r="F3480" t="str">
        <f>IF(ISERROR(VLOOKUP(Transaktionen[[#This Row],[Transaktionen]],BTT[Verwendete Transaktion (Pflichtauswahl)],1,FALSE)),"nein","ja")</f>
        <v>nein</v>
      </c>
    </row>
    <row r="3481" spans="1:7" hidden="1">
      <c r="A3481" t="s">
        <v>10153</v>
      </c>
      <c r="B3481" t="s">
        <v>10154</v>
      </c>
      <c r="C3481" t="s">
        <v>737</v>
      </c>
      <c r="D3481" s="12">
        <v>5892</v>
      </c>
      <c r="E3481" t="s">
        <v>4642</v>
      </c>
      <c r="F3481" t="str">
        <f>IF(ISERROR(VLOOKUP(Transaktionen[[#This Row],[Transaktionen]],BTT[Verwendete Transaktion (Pflichtauswahl)],1,FALSE)),"nein","ja")</f>
        <v>nein</v>
      </c>
    </row>
    <row r="3482" spans="1:7" hidden="1">
      <c r="A3482" t="s">
        <v>10155</v>
      </c>
      <c r="B3482" t="s">
        <v>10156</v>
      </c>
      <c r="C3482" t="s">
        <v>737</v>
      </c>
      <c r="D3482" s="12">
        <v>6732</v>
      </c>
      <c r="E3482" t="s">
        <v>4642</v>
      </c>
      <c r="F3482" t="str">
        <f>IF(ISERROR(VLOOKUP(Transaktionen[[#This Row],[Transaktionen]],BTT[Verwendete Transaktion (Pflichtauswahl)],1,FALSE)),"nein","ja")</f>
        <v>nein</v>
      </c>
    </row>
    <row r="3483" spans="1:7" hidden="1">
      <c r="A3483" t="s">
        <v>10157</v>
      </c>
      <c r="B3483" t="s">
        <v>10158</v>
      </c>
      <c r="C3483" t="s">
        <v>737</v>
      </c>
      <c r="D3483" s="12">
        <v>216</v>
      </c>
      <c r="E3483" t="s">
        <v>4642</v>
      </c>
      <c r="F3483" t="str">
        <f>IF(ISERROR(VLOOKUP(Transaktionen[[#This Row],[Transaktionen]],BTT[Verwendete Transaktion (Pflichtauswahl)],1,FALSE)),"nein","ja")</f>
        <v>nein</v>
      </c>
    </row>
    <row r="3484" spans="1:7" hidden="1">
      <c r="A3484" t="s">
        <v>10159</v>
      </c>
      <c r="B3484" t="s">
        <v>10160</v>
      </c>
      <c r="C3484" t="s">
        <v>737</v>
      </c>
      <c r="D3484" s="12">
        <v>1298</v>
      </c>
      <c r="E3484" t="s">
        <v>4642</v>
      </c>
      <c r="F3484" t="str">
        <f>IF(ISERROR(VLOOKUP(Transaktionen[[#This Row],[Transaktionen]],BTT[Verwendete Transaktion (Pflichtauswahl)],1,FALSE)),"nein","ja")</f>
        <v>nein</v>
      </c>
    </row>
    <row r="3485" spans="1:7" hidden="1">
      <c r="A3485" t="s">
        <v>10161</v>
      </c>
      <c r="B3485" t="s">
        <v>10162</v>
      </c>
      <c r="C3485" t="s">
        <v>737</v>
      </c>
      <c r="D3485" s="12">
        <v>25541</v>
      </c>
      <c r="E3485" t="s">
        <v>4642</v>
      </c>
      <c r="F3485" t="str">
        <f>IF(ISERROR(VLOOKUP(Transaktionen[[#This Row],[Transaktionen]],BTT[Verwendete Transaktion (Pflichtauswahl)],1,FALSE)),"nein","ja")</f>
        <v>nein</v>
      </c>
    </row>
    <row r="3486" spans="1:7" hidden="1">
      <c r="A3486" t="s">
        <v>10163</v>
      </c>
      <c r="B3486" t="s">
        <v>10164</v>
      </c>
      <c r="C3486" t="s">
        <v>737</v>
      </c>
      <c r="D3486" s="12">
        <v>231583</v>
      </c>
      <c r="E3486" t="s">
        <v>4642</v>
      </c>
      <c r="F3486" t="str">
        <f>IF(ISERROR(VLOOKUP(Transaktionen[[#This Row],[Transaktionen]],BTT[Verwendete Transaktion (Pflichtauswahl)],1,FALSE)),"nein","ja")</f>
        <v>nein</v>
      </c>
    </row>
    <row r="3487" spans="1:7" hidden="1">
      <c r="A3487" t="s">
        <v>10165</v>
      </c>
      <c r="B3487" t="s">
        <v>10166</v>
      </c>
      <c r="C3487" t="s">
        <v>737</v>
      </c>
      <c r="D3487" s="12">
        <v>72</v>
      </c>
      <c r="E3487" t="s">
        <v>4642</v>
      </c>
      <c r="F3487" t="str">
        <f>IF(ISERROR(VLOOKUP(Transaktionen[[#This Row],[Transaktionen]],BTT[Verwendete Transaktion (Pflichtauswahl)],1,FALSE)),"nein","ja")</f>
        <v>nein</v>
      </c>
    </row>
    <row r="3488" spans="1:7" hidden="1">
      <c r="A3488" t="s">
        <v>3560</v>
      </c>
      <c r="B3488" t="s">
        <v>3559</v>
      </c>
      <c r="C3488" t="s">
        <v>737</v>
      </c>
      <c r="D3488" s="12">
        <v>544646</v>
      </c>
      <c r="E3488" t="s">
        <v>4642</v>
      </c>
      <c r="F3488" t="str">
        <f>IF(ISERROR(VLOOKUP(Transaktionen[[#This Row],[Transaktionen]],BTT[Verwendete Transaktion (Pflichtauswahl)],1,FALSE)),"nein","ja")</f>
        <v>ja</v>
      </c>
    </row>
    <row r="3489" spans="1:7" hidden="1">
      <c r="A3489" t="s">
        <v>10167</v>
      </c>
      <c r="B3489" t="s">
        <v>10168</v>
      </c>
      <c r="C3489" t="s">
        <v>737</v>
      </c>
      <c r="D3489" s="12">
        <v>7</v>
      </c>
      <c r="E3489" t="s">
        <v>792</v>
      </c>
      <c r="F3489" t="str">
        <f>IF(ISERROR(VLOOKUP(Transaktionen[[#This Row],[Transaktionen]],BTT[Verwendete Transaktion (Pflichtauswahl)],1,FALSE)),"nein","ja")</f>
        <v>nein</v>
      </c>
    </row>
    <row r="3490" spans="1:7" hidden="1">
      <c r="A3490" t="s">
        <v>10169</v>
      </c>
      <c r="B3490" t="s">
        <v>10170</v>
      </c>
      <c r="C3490" t="s">
        <v>737</v>
      </c>
      <c r="D3490" s="12">
        <v>55</v>
      </c>
      <c r="E3490" t="s">
        <v>4642</v>
      </c>
      <c r="F3490" t="str">
        <f>IF(ISERROR(VLOOKUP(Transaktionen[[#This Row],[Transaktionen]],BTT[Verwendete Transaktion (Pflichtauswahl)],1,FALSE)),"nein","ja")</f>
        <v>nein</v>
      </c>
    </row>
    <row r="3491" spans="1:7" hidden="1">
      <c r="A3491" t="s">
        <v>10171</v>
      </c>
      <c r="B3491" t="s">
        <v>10172</v>
      </c>
      <c r="C3491" t="s">
        <v>737</v>
      </c>
      <c r="D3491" s="12">
        <v>60340</v>
      </c>
      <c r="E3491" t="s">
        <v>4642</v>
      </c>
      <c r="F3491" t="str">
        <f>IF(ISERROR(VLOOKUP(Transaktionen[[#This Row],[Transaktionen]],BTT[Verwendete Transaktion (Pflichtauswahl)],1,FALSE)),"nein","ja")</f>
        <v>nein</v>
      </c>
    </row>
    <row r="3492" spans="1:7" hidden="1">
      <c r="A3492" t="s">
        <v>10173</v>
      </c>
      <c r="B3492" t="s">
        <v>10174</v>
      </c>
      <c r="C3492" t="s">
        <v>737</v>
      </c>
      <c r="D3492" s="12">
        <v>2000</v>
      </c>
      <c r="E3492" t="s">
        <v>4642</v>
      </c>
      <c r="F3492" t="str">
        <f>IF(ISERROR(VLOOKUP(Transaktionen[[#This Row],[Transaktionen]],BTT[Verwendete Transaktion (Pflichtauswahl)],1,FALSE)),"nein","ja")</f>
        <v>nein</v>
      </c>
    </row>
    <row r="3493" spans="1:7" hidden="1">
      <c r="A3493" t="s">
        <v>10175</v>
      </c>
      <c r="B3493" t="s">
        <v>10176</v>
      </c>
      <c r="C3493" t="s">
        <v>737</v>
      </c>
      <c r="D3493" s="12">
        <v>1001</v>
      </c>
      <c r="E3493" t="s">
        <v>4642</v>
      </c>
      <c r="F3493" t="str">
        <f>IF(ISERROR(VLOOKUP(Transaktionen[[#This Row],[Transaktionen]],BTT[Verwendete Transaktion (Pflichtauswahl)],1,FALSE)),"nein","ja")</f>
        <v>nein</v>
      </c>
    </row>
    <row r="3494" spans="1:7" hidden="1">
      <c r="A3494" t="s">
        <v>10177</v>
      </c>
      <c r="B3494" t="s">
        <v>10178</v>
      </c>
      <c r="C3494" t="s">
        <v>737</v>
      </c>
      <c r="D3494" s="12">
        <v>23353</v>
      </c>
      <c r="E3494" t="s">
        <v>4642</v>
      </c>
      <c r="F3494" t="str">
        <f>IF(ISERROR(VLOOKUP(Transaktionen[[#This Row],[Transaktionen]],BTT[Verwendete Transaktion (Pflichtauswahl)],1,FALSE)),"nein","ja")</f>
        <v>nein</v>
      </c>
    </row>
    <row r="3495" spans="1:7" hidden="1">
      <c r="A3495" t="s">
        <v>10179</v>
      </c>
      <c r="B3495" t="s">
        <v>10180</v>
      </c>
      <c r="C3495" t="s">
        <v>737</v>
      </c>
      <c r="D3495" s="12">
        <v>8101</v>
      </c>
      <c r="E3495" t="s">
        <v>4642</v>
      </c>
      <c r="F3495" t="str">
        <f>IF(ISERROR(VLOOKUP(Transaktionen[[#This Row],[Transaktionen]],BTT[Verwendete Transaktion (Pflichtauswahl)],1,FALSE)),"nein","ja")</f>
        <v>nein</v>
      </c>
    </row>
    <row r="3496" spans="1:7" hidden="1">
      <c r="A3496" t="s">
        <v>10181</v>
      </c>
      <c r="B3496" t="s">
        <v>10182</v>
      </c>
      <c r="C3496" t="s">
        <v>737</v>
      </c>
      <c r="D3496" s="12">
        <v>62</v>
      </c>
      <c r="E3496" t="s">
        <v>4642</v>
      </c>
      <c r="F3496" t="str">
        <f>IF(ISERROR(VLOOKUP(Transaktionen[[#This Row],[Transaktionen]],BTT[Verwendete Transaktion (Pflichtauswahl)],1,FALSE)),"nein","ja")</f>
        <v>nein</v>
      </c>
    </row>
    <row r="3497" spans="1:7" hidden="1">
      <c r="A3497" t="s">
        <v>10183</v>
      </c>
      <c r="B3497" t="s">
        <v>10184</v>
      </c>
      <c r="C3497" t="s">
        <v>737</v>
      </c>
      <c r="D3497" s="12">
        <v>192</v>
      </c>
      <c r="E3497" t="s">
        <v>4642</v>
      </c>
      <c r="F3497" t="str">
        <f>IF(ISERROR(VLOOKUP(Transaktionen[[#This Row],[Transaktionen]],BTT[Verwendete Transaktion (Pflichtauswahl)],1,FALSE)),"nein","ja")</f>
        <v>nein</v>
      </c>
    </row>
    <row r="3498" spans="1:7" hidden="1">
      <c r="A3498" t="s">
        <v>10185</v>
      </c>
      <c r="B3498" t="s">
        <v>10186</v>
      </c>
      <c r="C3498" t="s">
        <v>737</v>
      </c>
      <c r="D3498" s="12">
        <v>22404</v>
      </c>
      <c r="E3498" t="s">
        <v>4642</v>
      </c>
      <c r="F3498" t="str">
        <f>IF(ISERROR(VLOOKUP(Transaktionen[[#This Row],[Transaktionen]],BTT[Verwendete Transaktion (Pflichtauswahl)],1,FALSE)),"nein","ja")</f>
        <v>nein</v>
      </c>
    </row>
    <row r="3499" spans="1:7" hidden="1">
      <c r="A3499" t="s">
        <v>10187</v>
      </c>
      <c r="B3499" t="s">
        <v>10188</v>
      </c>
      <c r="C3499" t="s">
        <v>737</v>
      </c>
      <c r="D3499" s="12" t="s">
        <v>792</v>
      </c>
      <c r="E3499" t="s">
        <v>792</v>
      </c>
      <c r="F3499" t="str">
        <f>IF(ISERROR(VLOOKUP(Transaktionen[[#This Row],[Transaktionen]],BTT[Verwendete Transaktion (Pflichtauswahl)],1,FALSE)),"nein","ja")</f>
        <v>nein</v>
      </c>
      <c r="G3499" t="s">
        <v>4654</v>
      </c>
    </row>
    <row r="3500" spans="1:7" hidden="1">
      <c r="A3500" t="s">
        <v>10189</v>
      </c>
      <c r="B3500" t="s">
        <v>10190</v>
      </c>
      <c r="C3500" t="s">
        <v>737</v>
      </c>
      <c r="D3500" s="12">
        <v>564</v>
      </c>
      <c r="E3500" t="s">
        <v>4642</v>
      </c>
      <c r="F3500" t="str">
        <f>IF(ISERROR(VLOOKUP(Transaktionen[[#This Row],[Transaktionen]],BTT[Verwendete Transaktion (Pflichtauswahl)],1,FALSE)),"nein","ja")</f>
        <v>nein</v>
      </c>
    </row>
    <row r="3501" spans="1:7" hidden="1">
      <c r="A3501" t="s">
        <v>10191</v>
      </c>
      <c r="B3501" t="s">
        <v>10192</v>
      </c>
      <c r="C3501" t="s">
        <v>737</v>
      </c>
      <c r="D3501" s="12">
        <v>1051</v>
      </c>
      <c r="E3501" t="s">
        <v>4642</v>
      </c>
      <c r="F3501" t="str">
        <f>IF(ISERROR(VLOOKUP(Transaktionen[[#This Row],[Transaktionen]],BTT[Verwendete Transaktion (Pflichtauswahl)],1,FALSE)),"nein","ja")</f>
        <v>nein</v>
      </c>
    </row>
    <row r="3502" spans="1:7" hidden="1">
      <c r="A3502" t="s">
        <v>10193</v>
      </c>
      <c r="B3502" t="s">
        <v>10194</v>
      </c>
      <c r="C3502" t="s">
        <v>737</v>
      </c>
      <c r="D3502" s="12">
        <v>442</v>
      </c>
      <c r="E3502" t="s">
        <v>4642</v>
      </c>
      <c r="F3502" t="str">
        <f>IF(ISERROR(VLOOKUP(Transaktionen[[#This Row],[Transaktionen]],BTT[Verwendete Transaktion (Pflichtauswahl)],1,FALSE)),"nein","ja")</f>
        <v>nein</v>
      </c>
    </row>
    <row r="3503" spans="1:7" hidden="1">
      <c r="A3503" t="s">
        <v>10195</v>
      </c>
      <c r="B3503" t="s">
        <v>10196</v>
      </c>
      <c r="C3503" t="s">
        <v>737</v>
      </c>
      <c r="D3503" s="12">
        <v>133</v>
      </c>
      <c r="E3503" t="s">
        <v>4642</v>
      </c>
      <c r="F3503" t="str">
        <f>IF(ISERROR(VLOOKUP(Transaktionen[[#This Row],[Transaktionen]],BTT[Verwendete Transaktion (Pflichtauswahl)],1,FALSE)),"nein","ja")</f>
        <v>nein</v>
      </c>
    </row>
    <row r="3504" spans="1:7" hidden="1">
      <c r="A3504" t="s">
        <v>10197</v>
      </c>
      <c r="B3504" t="s">
        <v>10198</v>
      </c>
      <c r="C3504" t="s">
        <v>737</v>
      </c>
      <c r="D3504" s="12">
        <v>120</v>
      </c>
      <c r="E3504" t="s">
        <v>4642</v>
      </c>
      <c r="F3504" t="str">
        <f>IF(ISERROR(VLOOKUP(Transaktionen[[#This Row],[Transaktionen]],BTT[Verwendete Transaktion (Pflichtauswahl)],1,FALSE)),"nein","ja")</f>
        <v>nein</v>
      </c>
    </row>
    <row r="3505" spans="1:7" hidden="1">
      <c r="A3505" t="s">
        <v>10199</v>
      </c>
      <c r="B3505" t="s">
        <v>10200</v>
      </c>
      <c r="C3505" t="s">
        <v>737</v>
      </c>
      <c r="D3505" s="12">
        <v>252</v>
      </c>
      <c r="E3505" t="s">
        <v>4642</v>
      </c>
      <c r="F3505" t="str">
        <f>IF(ISERROR(VLOOKUP(Transaktionen[[#This Row],[Transaktionen]],BTT[Verwendete Transaktion (Pflichtauswahl)],1,FALSE)),"nein","ja")</f>
        <v>nein</v>
      </c>
    </row>
    <row r="3506" spans="1:7" hidden="1">
      <c r="A3506" t="s">
        <v>10201</v>
      </c>
      <c r="B3506" t="s">
        <v>10202</v>
      </c>
      <c r="C3506" t="s">
        <v>737</v>
      </c>
      <c r="D3506" s="12">
        <v>238</v>
      </c>
      <c r="E3506" t="s">
        <v>4642</v>
      </c>
      <c r="F3506" t="str">
        <f>IF(ISERROR(VLOOKUP(Transaktionen[[#This Row],[Transaktionen]],BTT[Verwendete Transaktion (Pflichtauswahl)],1,FALSE)),"nein","ja")</f>
        <v>nein</v>
      </c>
    </row>
    <row r="3507" spans="1:7" hidden="1">
      <c r="A3507" t="s">
        <v>10203</v>
      </c>
      <c r="B3507" t="s">
        <v>10204</v>
      </c>
      <c r="C3507" t="s">
        <v>737</v>
      </c>
      <c r="D3507" s="12">
        <v>79364</v>
      </c>
      <c r="E3507" t="s">
        <v>4642</v>
      </c>
      <c r="F3507" t="str">
        <f>IF(ISERROR(VLOOKUP(Transaktionen[[#This Row],[Transaktionen]],BTT[Verwendete Transaktion (Pflichtauswahl)],1,FALSE)),"nein","ja")</f>
        <v>nein</v>
      </c>
    </row>
    <row r="3508" spans="1:7" hidden="1">
      <c r="A3508" t="s">
        <v>10205</v>
      </c>
      <c r="B3508" t="s">
        <v>10206</v>
      </c>
      <c r="C3508" t="s">
        <v>737</v>
      </c>
      <c r="D3508" s="12" t="s">
        <v>792</v>
      </c>
      <c r="E3508" t="s">
        <v>792</v>
      </c>
      <c r="F3508" t="str">
        <f>IF(ISERROR(VLOOKUP(Transaktionen[[#This Row],[Transaktionen]],BTT[Verwendete Transaktion (Pflichtauswahl)],1,FALSE)),"nein","ja")</f>
        <v>nein</v>
      </c>
      <c r="G3508" t="s">
        <v>4654</v>
      </c>
    </row>
    <row r="3509" spans="1:7" hidden="1">
      <c r="A3509" t="s">
        <v>10207</v>
      </c>
      <c r="B3509" t="s">
        <v>10208</v>
      </c>
      <c r="C3509" t="s">
        <v>737</v>
      </c>
      <c r="D3509" s="12">
        <v>10782</v>
      </c>
      <c r="E3509" t="s">
        <v>4642</v>
      </c>
      <c r="F3509" t="str">
        <f>IF(ISERROR(VLOOKUP(Transaktionen[[#This Row],[Transaktionen]],BTT[Verwendete Transaktion (Pflichtauswahl)],1,FALSE)),"nein","ja")</f>
        <v>nein</v>
      </c>
    </row>
    <row r="3510" spans="1:7" hidden="1">
      <c r="A3510" t="s">
        <v>10209</v>
      </c>
      <c r="B3510" t="s">
        <v>10210</v>
      </c>
      <c r="C3510" t="s">
        <v>737</v>
      </c>
      <c r="D3510" s="12">
        <v>112022</v>
      </c>
      <c r="E3510" t="s">
        <v>4642</v>
      </c>
      <c r="F3510" t="str">
        <f>IF(ISERROR(VLOOKUP(Transaktionen[[#This Row],[Transaktionen]],BTT[Verwendete Transaktion (Pflichtauswahl)],1,FALSE)),"nein","ja")</f>
        <v>nein</v>
      </c>
    </row>
    <row r="3511" spans="1:7" hidden="1">
      <c r="A3511" t="s">
        <v>10211</v>
      </c>
      <c r="B3511" t="s">
        <v>10212</v>
      </c>
      <c r="C3511" t="s">
        <v>737</v>
      </c>
      <c r="D3511" s="12">
        <v>720</v>
      </c>
      <c r="E3511" t="s">
        <v>4642</v>
      </c>
      <c r="F3511" t="str">
        <f>IF(ISERROR(VLOOKUP(Transaktionen[[#This Row],[Transaktionen]],BTT[Verwendete Transaktion (Pflichtauswahl)],1,FALSE)),"nein","ja")</f>
        <v>nein</v>
      </c>
    </row>
    <row r="3512" spans="1:7" hidden="1">
      <c r="A3512" t="s">
        <v>10213</v>
      </c>
      <c r="B3512" t="s">
        <v>10214</v>
      </c>
      <c r="C3512" t="s">
        <v>737</v>
      </c>
      <c r="D3512" s="12">
        <v>3824</v>
      </c>
      <c r="E3512" t="s">
        <v>4642</v>
      </c>
      <c r="F3512" t="str">
        <f>IF(ISERROR(VLOOKUP(Transaktionen[[#This Row],[Transaktionen]],BTT[Verwendete Transaktion (Pflichtauswahl)],1,FALSE)),"nein","ja")</f>
        <v>nein</v>
      </c>
    </row>
    <row r="3513" spans="1:7" hidden="1">
      <c r="A3513" t="s">
        <v>10215</v>
      </c>
      <c r="B3513" t="s">
        <v>10216</v>
      </c>
      <c r="C3513" t="s">
        <v>737</v>
      </c>
      <c r="D3513" s="12">
        <v>15853</v>
      </c>
      <c r="E3513" t="s">
        <v>4642</v>
      </c>
      <c r="F3513" t="str">
        <f>IF(ISERROR(VLOOKUP(Transaktionen[[#This Row],[Transaktionen]],BTT[Verwendete Transaktion (Pflichtauswahl)],1,FALSE)),"nein","ja")</f>
        <v>nein</v>
      </c>
    </row>
    <row r="3514" spans="1:7" hidden="1">
      <c r="A3514" t="s">
        <v>10217</v>
      </c>
      <c r="B3514" t="s">
        <v>10218</v>
      </c>
      <c r="C3514" t="s">
        <v>737</v>
      </c>
      <c r="D3514" s="12">
        <v>28605</v>
      </c>
      <c r="E3514" t="s">
        <v>4642</v>
      </c>
      <c r="F3514" t="str">
        <f>IF(ISERROR(VLOOKUP(Transaktionen[[#This Row],[Transaktionen]],BTT[Verwendete Transaktion (Pflichtauswahl)],1,FALSE)),"nein","ja")</f>
        <v>nein</v>
      </c>
    </row>
    <row r="3515" spans="1:7" hidden="1">
      <c r="A3515" t="s">
        <v>10219</v>
      </c>
      <c r="B3515" t="s">
        <v>10220</v>
      </c>
      <c r="C3515" t="s">
        <v>737</v>
      </c>
      <c r="D3515" s="12">
        <v>67533</v>
      </c>
      <c r="E3515" t="s">
        <v>4642</v>
      </c>
      <c r="F3515" t="str">
        <f>IF(ISERROR(VLOOKUP(Transaktionen[[#This Row],[Transaktionen]],BTT[Verwendete Transaktion (Pflichtauswahl)],1,FALSE)),"nein","ja")</f>
        <v>nein</v>
      </c>
    </row>
    <row r="3516" spans="1:7" hidden="1">
      <c r="A3516" t="s">
        <v>10221</v>
      </c>
      <c r="B3516" t="s">
        <v>10222</v>
      </c>
      <c r="C3516" t="s">
        <v>737</v>
      </c>
      <c r="D3516" s="12">
        <v>685</v>
      </c>
      <c r="E3516" t="s">
        <v>792</v>
      </c>
      <c r="F3516" t="str">
        <f>IF(ISERROR(VLOOKUP(Transaktionen[[#This Row],[Transaktionen]],BTT[Verwendete Transaktion (Pflichtauswahl)],1,FALSE)),"nein","ja")</f>
        <v>nein</v>
      </c>
    </row>
    <row r="3517" spans="1:7" hidden="1">
      <c r="A3517" t="s">
        <v>10223</v>
      </c>
      <c r="B3517" t="s">
        <v>10224</v>
      </c>
      <c r="C3517" t="s">
        <v>737</v>
      </c>
      <c r="D3517" s="12">
        <v>136</v>
      </c>
      <c r="E3517" t="s">
        <v>4642</v>
      </c>
      <c r="F3517" t="str">
        <f>IF(ISERROR(VLOOKUP(Transaktionen[[#This Row],[Transaktionen]],BTT[Verwendete Transaktion (Pflichtauswahl)],1,FALSE)),"nein","ja")</f>
        <v>nein</v>
      </c>
    </row>
    <row r="3518" spans="1:7" hidden="1">
      <c r="A3518" t="s">
        <v>10225</v>
      </c>
      <c r="B3518" t="s">
        <v>10226</v>
      </c>
      <c r="C3518" t="s">
        <v>737</v>
      </c>
      <c r="D3518" s="12">
        <v>572</v>
      </c>
      <c r="E3518" t="s">
        <v>4642</v>
      </c>
      <c r="F3518" t="str">
        <f>IF(ISERROR(VLOOKUP(Transaktionen[[#This Row],[Transaktionen]],BTT[Verwendete Transaktion (Pflichtauswahl)],1,FALSE)),"nein","ja")</f>
        <v>nein</v>
      </c>
    </row>
    <row r="3519" spans="1:7" hidden="1">
      <c r="A3519" t="s">
        <v>10227</v>
      </c>
      <c r="B3519" t="s">
        <v>10228</v>
      </c>
      <c r="C3519" t="s">
        <v>737</v>
      </c>
      <c r="D3519" s="12">
        <v>88</v>
      </c>
      <c r="E3519" t="s">
        <v>792</v>
      </c>
      <c r="F3519" t="str">
        <f>IF(ISERROR(VLOOKUP(Transaktionen[[#This Row],[Transaktionen]],BTT[Verwendete Transaktion (Pflichtauswahl)],1,FALSE)),"nein","ja")</f>
        <v>nein</v>
      </c>
    </row>
    <row r="3520" spans="1:7" hidden="1">
      <c r="A3520" t="s">
        <v>10229</v>
      </c>
      <c r="B3520" t="s">
        <v>10230</v>
      </c>
      <c r="C3520" t="s">
        <v>737</v>
      </c>
      <c r="D3520" s="12">
        <v>3464</v>
      </c>
      <c r="E3520" t="s">
        <v>4642</v>
      </c>
      <c r="F3520" t="str">
        <f>IF(ISERROR(VLOOKUP(Transaktionen[[#This Row],[Transaktionen]],BTT[Verwendete Transaktion (Pflichtauswahl)],1,FALSE)),"nein","ja")</f>
        <v>nein</v>
      </c>
    </row>
    <row r="3521" spans="1:7" hidden="1">
      <c r="A3521" t="s">
        <v>10231</v>
      </c>
      <c r="B3521" t="s">
        <v>10232</v>
      </c>
      <c r="C3521" t="s">
        <v>737</v>
      </c>
      <c r="D3521" s="12">
        <v>466</v>
      </c>
      <c r="E3521" t="s">
        <v>4642</v>
      </c>
      <c r="F3521" t="str">
        <f>IF(ISERROR(VLOOKUP(Transaktionen[[#This Row],[Transaktionen]],BTT[Verwendete Transaktion (Pflichtauswahl)],1,FALSE)),"nein","ja")</f>
        <v>nein</v>
      </c>
    </row>
    <row r="3522" spans="1:7" hidden="1">
      <c r="A3522" t="s">
        <v>10233</v>
      </c>
      <c r="B3522" t="s">
        <v>10234</v>
      </c>
      <c r="C3522" t="s">
        <v>737</v>
      </c>
      <c r="D3522" s="12">
        <v>12037</v>
      </c>
      <c r="E3522" t="s">
        <v>4642</v>
      </c>
      <c r="F3522" t="str">
        <f>IF(ISERROR(VLOOKUP(Transaktionen[[#This Row],[Transaktionen]],BTT[Verwendete Transaktion (Pflichtauswahl)],1,FALSE)),"nein","ja")</f>
        <v>nein</v>
      </c>
    </row>
    <row r="3523" spans="1:7" hidden="1">
      <c r="A3523" t="s">
        <v>10235</v>
      </c>
      <c r="B3523" t="s">
        <v>10236</v>
      </c>
      <c r="C3523" t="s">
        <v>737</v>
      </c>
      <c r="D3523" s="12">
        <v>840</v>
      </c>
      <c r="E3523" t="s">
        <v>792</v>
      </c>
      <c r="F3523" t="str">
        <f>IF(ISERROR(VLOOKUP(Transaktionen[[#This Row],[Transaktionen]],BTT[Verwendete Transaktion (Pflichtauswahl)],1,FALSE)),"nein","ja")</f>
        <v>nein</v>
      </c>
    </row>
    <row r="3524" spans="1:7" hidden="1">
      <c r="A3524" t="s">
        <v>10237</v>
      </c>
      <c r="B3524" t="s">
        <v>10238</v>
      </c>
      <c r="C3524" t="s">
        <v>737</v>
      </c>
      <c r="D3524" s="12">
        <v>1189</v>
      </c>
      <c r="E3524" t="s">
        <v>4642</v>
      </c>
      <c r="F3524" t="str">
        <f>IF(ISERROR(VLOOKUP(Transaktionen[[#This Row],[Transaktionen]],BTT[Verwendete Transaktion (Pflichtauswahl)],1,FALSE)),"nein","ja")</f>
        <v>nein</v>
      </c>
    </row>
    <row r="3525" spans="1:7" hidden="1">
      <c r="A3525" t="s">
        <v>10239</v>
      </c>
      <c r="B3525" t="s">
        <v>10240</v>
      </c>
      <c r="C3525" t="s">
        <v>3227</v>
      </c>
      <c r="D3525" s="12">
        <v>3</v>
      </c>
      <c r="E3525" t="s">
        <v>792</v>
      </c>
      <c r="F3525" t="str">
        <f>IF(ISERROR(VLOOKUP(Transaktionen[[#This Row],[Transaktionen]],BTT[Verwendete Transaktion (Pflichtauswahl)],1,FALSE)),"nein","ja")</f>
        <v>nein</v>
      </c>
    </row>
    <row r="3526" spans="1:7" hidden="1">
      <c r="A3526" t="s">
        <v>10241</v>
      </c>
      <c r="B3526" t="s">
        <v>10242</v>
      </c>
      <c r="C3526" t="s">
        <v>737</v>
      </c>
      <c r="D3526" s="12">
        <v>3300</v>
      </c>
      <c r="E3526" t="s">
        <v>4642</v>
      </c>
      <c r="F3526" t="str">
        <f>IF(ISERROR(VLOOKUP(Transaktionen[[#This Row],[Transaktionen]],BTT[Verwendete Transaktion (Pflichtauswahl)],1,FALSE)),"nein","ja")</f>
        <v>nein</v>
      </c>
    </row>
    <row r="3527" spans="1:7" hidden="1">
      <c r="A3527" t="s">
        <v>10243</v>
      </c>
      <c r="B3527" t="s">
        <v>10244</v>
      </c>
      <c r="C3527" t="s">
        <v>737</v>
      </c>
      <c r="D3527" s="12">
        <v>36</v>
      </c>
      <c r="E3527" t="s">
        <v>792</v>
      </c>
      <c r="F3527" t="str">
        <f>IF(ISERROR(VLOOKUP(Transaktionen[[#This Row],[Transaktionen]],BTT[Verwendete Transaktion (Pflichtauswahl)],1,FALSE)),"nein","ja")</f>
        <v>nein</v>
      </c>
    </row>
    <row r="3528" spans="1:7" hidden="1">
      <c r="A3528" t="s">
        <v>10245</v>
      </c>
      <c r="B3528" t="s">
        <v>10246</v>
      </c>
      <c r="C3528" t="s">
        <v>3370</v>
      </c>
      <c r="D3528" s="12" t="s">
        <v>792</v>
      </c>
      <c r="E3528" t="s">
        <v>792</v>
      </c>
      <c r="F3528" t="str">
        <f>IF(ISERROR(VLOOKUP(Transaktionen[[#This Row],[Transaktionen]],BTT[Verwendete Transaktion (Pflichtauswahl)],1,FALSE)),"nein","ja")</f>
        <v>nein</v>
      </c>
      <c r="G3528" t="s">
        <v>4654</v>
      </c>
    </row>
    <row r="3529" spans="1:7" hidden="1">
      <c r="A3529" t="s">
        <v>10247</v>
      </c>
      <c r="B3529" t="s">
        <v>10248</v>
      </c>
      <c r="C3529" t="s">
        <v>3370</v>
      </c>
      <c r="D3529" s="12">
        <v>15</v>
      </c>
      <c r="E3529" t="s">
        <v>4642</v>
      </c>
      <c r="F3529" t="str">
        <f>IF(ISERROR(VLOOKUP(Transaktionen[[#This Row],[Transaktionen]],BTT[Verwendete Transaktion (Pflichtauswahl)],1,FALSE)),"nein","ja")</f>
        <v>nein</v>
      </c>
    </row>
    <row r="3530" spans="1:7" hidden="1">
      <c r="A3530" t="s">
        <v>10249</v>
      </c>
      <c r="B3530" t="s">
        <v>10250</v>
      </c>
      <c r="C3530" t="s">
        <v>3370</v>
      </c>
      <c r="D3530" s="12">
        <v>5571</v>
      </c>
      <c r="E3530" t="s">
        <v>4642</v>
      </c>
      <c r="F3530" t="str">
        <f>IF(ISERROR(VLOOKUP(Transaktionen[[#This Row],[Transaktionen]],BTT[Verwendete Transaktion (Pflichtauswahl)],1,FALSE)),"nein","ja")</f>
        <v>nein</v>
      </c>
    </row>
    <row r="3531" spans="1:7" hidden="1">
      <c r="A3531" t="s">
        <v>10251</v>
      </c>
      <c r="B3531" t="s">
        <v>10252</v>
      </c>
      <c r="C3531" t="s">
        <v>3370</v>
      </c>
      <c r="D3531" s="12" t="s">
        <v>792</v>
      </c>
      <c r="E3531" t="s">
        <v>792</v>
      </c>
      <c r="F3531" t="str">
        <f>IF(ISERROR(VLOOKUP(Transaktionen[[#This Row],[Transaktionen]],BTT[Verwendete Transaktion (Pflichtauswahl)],1,FALSE)),"nein","ja")</f>
        <v>nein</v>
      </c>
      <c r="G3531" t="s">
        <v>4654</v>
      </c>
    </row>
    <row r="3532" spans="1:7" hidden="1">
      <c r="A3532" t="s">
        <v>10253</v>
      </c>
      <c r="B3532" t="s">
        <v>10254</v>
      </c>
      <c r="C3532" t="s">
        <v>3370</v>
      </c>
      <c r="D3532" s="12" t="s">
        <v>792</v>
      </c>
      <c r="E3532" t="s">
        <v>792</v>
      </c>
      <c r="F3532" t="str">
        <f>IF(ISERROR(VLOOKUP(Transaktionen[[#This Row],[Transaktionen]],BTT[Verwendete Transaktion (Pflichtauswahl)],1,FALSE)),"nein","ja")</f>
        <v>nein</v>
      </c>
      <c r="G3532" t="s">
        <v>4654</v>
      </c>
    </row>
    <row r="3533" spans="1:7" hidden="1">
      <c r="A3533" t="s">
        <v>10255</v>
      </c>
      <c r="B3533" t="s">
        <v>10256</v>
      </c>
      <c r="C3533" t="s">
        <v>3370</v>
      </c>
      <c r="D3533" s="12" t="s">
        <v>792</v>
      </c>
      <c r="E3533" t="s">
        <v>792</v>
      </c>
      <c r="F3533" t="str">
        <f>IF(ISERROR(VLOOKUP(Transaktionen[[#This Row],[Transaktionen]],BTT[Verwendete Transaktion (Pflichtauswahl)],1,FALSE)),"nein","ja")</f>
        <v>nein</v>
      </c>
      <c r="G3533" t="s">
        <v>4654</v>
      </c>
    </row>
    <row r="3534" spans="1:7" hidden="1">
      <c r="A3534" t="s">
        <v>10257</v>
      </c>
      <c r="B3534" t="s">
        <v>10258</v>
      </c>
      <c r="C3534" t="s">
        <v>3370</v>
      </c>
      <c r="D3534" s="12">
        <v>370683</v>
      </c>
      <c r="E3534" t="s">
        <v>4642</v>
      </c>
      <c r="F3534" t="str">
        <f>IF(ISERROR(VLOOKUP(Transaktionen[[#This Row],[Transaktionen]],BTT[Verwendete Transaktion (Pflichtauswahl)],1,FALSE)),"nein","ja")</f>
        <v>nein</v>
      </c>
    </row>
    <row r="3535" spans="1:7" hidden="1">
      <c r="A3535" t="s">
        <v>10259</v>
      </c>
      <c r="B3535" t="s">
        <v>10260</v>
      </c>
      <c r="C3535" t="s">
        <v>3370</v>
      </c>
      <c r="D3535" s="12">
        <v>685220</v>
      </c>
      <c r="E3535" t="s">
        <v>4642</v>
      </c>
      <c r="F3535" t="str">
        <f>IF(ISERROR(VLOOKUP(Transaktionen[[#This Row],[Transaktionen]],BTT[Verwendete Transaktion (Pflichtauswahl)],1,FALSE)),"nein","ja")</f>
        <v>nein</v>
      </c>
    </row>
    <row r="3536" spans="1:7" hidden="1">
      <c r="A3536" t="s">
        <v>3565</v>
      </c>
      <c r="B3536" t="s">
        <v>3564</v>
      </c>
      <c r="C3536" t="s">
        <v>3370</v>
      </c>
      <c r="D3536" s="12">
        <v>28436</v>
      </c>
      <c r="E3536" t="s">
        <v>4642</v>
      </c>
      <c r="F3536" t="str">
        <f>IF(ISERROR(VLOOKUP(Transaktionen[[#This Row],[Transaktionen]],BTT[Verwendete Transaktion (Pflichtauswahl)],1,FALSE)),"nein","ja")</f>
        <v>ja</v>
      </c>
    </row>
    <row r="3537" spans="1:7" hidden="1">
      <c r="A3537" t="s">
        <v>3569</v>
      </c>
      <c r="B3537" t="s">
        <v>3568</v>
      </c>
      <c r="C3537" t="s">
        <v>3370</v>
      </c>
      <c r="D3537" s="12">
        <v>525</v>
      </c>
      <c r="E3537" t="s">
        <v>4642</v>
      </c>
      <c r="F3537" t="str">
        <f>IF(ISERROR(VLOOKUP(Transaktionen[[#This Row],[Transaktionen]],BTT[Verwendete Transaktion (Pflichtauswahl)],1,FALSE)),"nein","ja")</f>
        <v>ja</v>
      </c>
    </row>
    <row r="3538" spans="1:7" hidden="1">
      <c r="A3538" t="s">
        <v>10261</v>
      </c>
      <c r="B3538" t="s">
        <v>3568</v>
      </c>
      <c r="C3538" t="s">
        <v>3370</v>
      </c>
      <c r="D3538" s="12">
        <v>9</v>
      </c>
      <c r="E3538" t="s">
        <v>4642</v>
      </c>
      <c r="F3538" t="str">
        <f>IF(ISERROR(VLOOKUP(Transaktionen[[#This Row],[Transaktionen]],BTT[Verwendete Transaktion (Pflichtauswahl)],1,FALSE)),"nein","ja")</f>
        <v>nein</v>
      </c>
    </row>
    <row r="3539" spans="1:7" hidden="1">
      <c r="A3539" t="s">
        <v>10262</v>
      </c>
      <c r="B3539" t="s">
        <v>10263</v>
      </c>
      <c r="C3539" t="s">
        <v>3370</v>
      </c>
      <c r="D3539" s="12">
        <v>54</v>
      </c>
      <c r="E3539" t="s">
        <v>4642</v>
      </c>
      <c r="F3539" t="str">
        <f>IF(ISERROR(VLOOKUP(Transaktionen[[#This Row],[Transaktionen]],BTT[Verwendete Transaktion (Pflichtauswahl)],1,FALSE)),"nein","ja")</f>
        <v>nein</v>
      </c>
      <c r="G3539" t="s">
        <v>10264</v>
      </c>
    </row>
    <row r="3540" spans="1:7" hidden="1">
      <c r="A3540" t="s">
        <v>10265</v>
      </c>
      <c r="B3540" t="s">
        <v>8472</v>
      </c>
      <c r="C3540" t="s">
        <v>3370</v>
      </c>
      <c r="D3540" s="12" t="s">
        <v>792</v>
      </c>
      <c r="E3540" t="s">
        <v>792</v>
      </c>
      <c r="F3540" t="str">
        <f>IF(ISERROR(VLOOKUP(Transaktionen[[#This Row],[Transaktionen]],BTT[Verwendete Transaktion (Pflichtauswahl)],1,FALSE)),"nein","ja")</f>
        <v>nein</v>
      </c>
      <c r="G3540" t="s">
        <v>4654</v>
      </c>
    </row>
    <row r="3541" spans="1:7" hidden="1">
      <c r="A3541" t="s">
        <v>10266</v>
      </c>
      <c r="B3541" t="s">
        <v>8474</v>
      </c>
      <c r="C3541" t="s">
        <v>3370</v>
      </c>
      <c r="D3541" s="12">
        <v>602</v>
      </c>
      <c r="E3541" t="s">
        <v>4642</v>
      </c>
      <c r="F3541" t="str">
        <f>IF(ISERROR(VLOOKUP(Transaktionen[[#This Row],[Transaktionen]],BTT[Verwendete Transaktion (Pflichtauswahl)],1,FALSE)),"nein","ja")</f>
        <v>nein</v>
      </c>
      <c r="G3541" t="s">
        <v>7813</v>
      </c>
    </row>
    <row r="3542" spans="1:7" hidden="1">
      <c r="A3542" t="s">
        <v>10267</v>
      </c>
      <c r="B3542" t="s">
        <v>5589</v>
      </c>
      <c r="C3542" t="s">
        <v>3370</v>
      </c>
      <c r="D3542" s="12">
        <v>98</v>
      </c>
      <c r="E3542" t="s">
        <v>4642</v>
      </c>
      <c r="F3542" t="str">
        <f>IF(ISERROR(VLOOKUP(Transaktionen[[#This Row],[Transaktionen]],BTT[Verwendete Transaktion (Pflichtauswahl)],1,FALSE)),"nein","ja")</f>
        <v>nein</v>
      </c>
      <c r="G3542" t="s">
        <v>7813</v>
      </c>
    </row>
    <row r="3543" spans="1:7" hidden="1">
      <c r="A3543" t="s">
        <v>10268</v>
      </c>
      <c r="B3543" t="s">
        <v>10269</v>
      </c>
      <c r="C3543" t="s">
        <v>3370</v>
      </c>
      <c r="D3543" s="12">
        <v>30</v>
      </c>
      <c r="E3543" t="s">
        <v>4642</v>
      </c>
      <c r="F3543" t="str">
        <f>IF(ISERROR(VLOOKUP(Transaktionen[[#This Row],[Transaktionen]],BTT[Verwendete Transaktion (Pflichtauswahl)],1,FALSE)),"nein","ja")</f>
        <v>nein</v>
      </c>
      <c r="G3543" t="s">
        <v>7813</v>
      </c>
    </row>
    <row r="3544" spans="1:7" hidden="1">
      <c r="A3544" t="s">
        <v>10270</v>
      </c>
      <c r="B3544" t="s">
        <v>10271</v>
      </c>
      <c r="C3544" t="s">
        <v>3370</v>
      </c>
      <c r="D3544" s="12">
        <v>139</v>
      </c>
      <c r="E3544" t="s">
        <v>4642</v>
      </c>
      <c r="F3544" t="str">
        <f>IF(ISERROR(VLOOKUP(Transaktionen[[#This Row],[Transaktionen]],BTT[Verwendete Transaktion (Pflichtauswahl)],1,FALSE)),"nein","ja")</f>
        <v>nein</v>
      </c>
    </row>
    <row r="3545" spans="1:7" hidden="1">
      <c r="A3545" t="s">
        <v>10272</v>
      </c>
      <c r="B3545" t="s">
        <v>10273</v>
      </c>
      <c r="C3545" t="s">
        <v>3370</v>
      </c>
      <c r="D3545" s="12">
        <v>150793</v>
      </c>
      <c r="E3545" t="s">
        <v>4642</v>
      </c>
      <c r="F3545" t="str">
        <f>IF(ISERROR(VLOOKUP(Transaktionen[[#This Row],[Transaktionen]],BTT[Verwendete Transaktion (Pflichtauswahl)],1,FALSE)),"nein","ja")</f>
        <v>nein</v>
      </c>
    </row>
    <row r="3546" spans="1:7" hidden="1">
      <c r="A3546" t="s">
        <v>3573</v>
      </c>
      <c r="B3546" t="s">
        <v>3572</v>
      </c>
      <c r="C3546" t="s">
        <v>3370</v>
      </c>
      <c r="D3546" s="12">
        <v>24357</v>
      </c>
      <c r="E3546" t="s">
        <v>4642</v>
      </c>
      <c r="F3546" t="str">
        <f>IF(ISERROR(VLOOKUP(Transaktionen[[#This Row],[Transaktionen]],BTT[Verwendete Transaktion (Pflichtauswahl)],1,FALSE)),"nein","ja")</f>
        <v>ja</v>
      </c>
    </row>
    <row r="3547" spans="1:7" hidden="1">
      <c r="A3547" t="s">
        <v>10274</v>
      </c>
      <c r="B3547" t="s">
        <v>10275</v>
      </c>
      <c r="C3547" t="s">
        <v>3370</v>
      </c>
      <c r="D3547" s="12">
        <v>404</v>
      </c>
      <c r="E3547" t="s">
        <v>792</v>
      </c>
      <c r="F3547" t="str">
        <f>IF(ISERROR(VLOOKUP(Transaktionen[[#This Row],[Transaktionen]],BTT[Verwendete Transaktion (Pflichtauswahl)],1,FALSE)),"nein","ja")</f>
        <v>nein</v>
      </c>
    </row>
    <row r="3548" spans="1:7" hidden="1">
      <c r="A3548" t="s">
        <v>10276</v>
      </c>
      <c r="B3548" t="s">
        <v>10277</v>
      </c>
      <c r="C3548" t="s">
        <v>1088</v>
      </c>
      <c r="D3548" s="12" t="s">
        <v>792</v>
      </c>
      <c r="E3548" t="s">
        <v>792</v>
      </c>
      <c r="F3548" t="str">
        <f>IF(ISERROR(VLOOKUP(Transaktionen[[#This Row],[Transaktionen]],BTT[Verwendete Transaktion (Pflichtauswahl)],1,FALSE)),"nein","ja")</f>
        <v>nein</v>
      </c>
      <c r="G3548" t="s">
        <v>4654</v>
      </c>
    </row>
    <row r="3549" spans="1:7" hidden="1">
      <c r="A3549" t="s">
        <v>10278</v>
      </c>
      <c r="B3549" t="s">
        <v>10279</v>
      </c>
      <c r="C3549" t="s">
        <v>1088</v>
      </c>
      <c r="D3549" s="12">
        <v>949</v>
      </c>
      <c r="E3549" t="s">
        <v>4642</v>
      </c>
      <c r="F3549" t="str">
        <f>IF(ISERROR(VLOOKUP(Transaktionen[[#This Row],[Transaktionen]],BTT[Verwendete Transaktion (Pflichtauswahl)],1,FALSE)),"nein","ja")</f>
        <v>nein</v>
      </c>
      <c r="G3549" t="s">
        <v>8045</v>
      </c>
    </row>
    <row r="3550" spans="1:7" hidden="1">
      <c r="A3550" t="s">
        <v>10280</v>
      </c>
      <c r="B3550" t="s">
        <v>10281</v>
      </c>
      <c r="C3550" t="s">
        <v>1088</v>
      </c>
      <c r="D3550" s="12" t="s">
        <v>792</v>
      </c>
      <c r="E3550" t="s">
        <v>792</v>
      </c>
      <c r="F3550" t="str">
        <f>IF(ISERROR(VLOOKUP(Transaktionen[[#This Row],[Transaktionen]],BTT[Verwendete Transaktion (Pflichtauswahl)],1,FALSE)),"nein","ja")</f>
        <v>nein</v>
      </c>
      <c r="G3550" t="s">
        <v>4654</v>
      </c>
    </row>
    <row r="3551" spans="1:7" hidden="1">
      <c r="A3551" t="s">
        <v>10282</v>
      </c>
      <c r="B3551" t="s">
        <v>10283</v>
      </c>
      <c r="C3551" t="s">
        <v>3370</v>
      </c>
      <c r="D3551" s="12">
        <v>40</v>
      </c>
      <c r="E3551" t="s">
        <v>4642</v>
      </c>
      <c r="F3551" t="str">
        <f>IF(ISERROR(VLOOKUP(Transaktionen[[#This Row],[Transaktionen]],BTT[Verwendete Transaktion (Pflichtauswahl)],1,FALSE)),"nein","ja")</f>
        <v>nein</v>
      </c>
    </row>
    <row r="3552" spans="1:7" hidden="1">
      <c r="A3552" t="s">
        <v>10284</v>
      </c>
      <c r="B3552" t="s">
        <v>10285</v>
      </c>
      <c r="C3552" t="s">
        <v>3370</v>
      </c>
      <c r="D3552" s="12">
        <v>7</v>
      </c>
      <c r="E3552" t="s">
        <v>4642</v>
      </c>
      <c r="F3552" t="str">
        <f>IF(ISERROR(VLOOKUP(Transaktionen[[#This Row],[Transaktionen]],BTT[Verwendete Transaktion (Pflichtauswahl)],1,FALSE)),"nein","ja")</f>
        <v>nein</v>
      </c>
    </row>
    <row r="3553" spans="1:7" hidden="1">
      <c r="A3553" t="s">
        <v>10286</v>
      </c>
      <c r="B3553" t="s">
        <v>10287</v>
      </c>
      <c r="C3553" t="s">
        <v>3370</v>
      </c>
      <c r="D3553" s="12" t="s">
        <v>792</v>
      </c>
      <c r="E3553" t="s">
        <v>792</v>
      </c>
      <c r="F3553" t="str">
        <f>IF(ISERROR(VLOOKUP(Transaktionen[[#This Row],[Transaktionen]],BTT[Verwendete Transaktion (Pflichtauswahl)],1,FALSE)),"nein","ja")</f>
        <v>nein</v>
      </c>
      <c r="G3553" t="s">
        <v>10264</v>
      </c>
    </row>
    <row r="3554" spans="1:7" hidden="1">
      <c r="A3554" t="s">
        <v>10288</v>
      </c>
      <c r="B3554" t="s">
        <v>10289</v>
      </c>
      <c r="C3554" t="s">
        <v>3370</v>
      </c>
      <c r="D3554" s="12">
        <v>1045</v>
      </c>
      <c r="E3554" t="s">
        <v>4642</v>
      </c>
      <c r="F3554" t="str">
        <f>IF(ISERROR(VLOOKUP(Transaktionen[[#This Row],[Transaktionen]],BTT[Verwendete Transaktion (Pflichtauswahl)],1,FALSE)),"nein","ja")</f>
        <v>nein</v>
      </c>
      <c r="G3554" t="s">
        <v>10264</v>
      </c>
    </row>
    <row r="3555" spans="1:7" hidden="1">
      <c r="A3555" t="s">
        <v>10290</v>
      </c>
      <c r="B3555" t="s">
        <v>10291</v>
      </c>
      <c r="C3555" t="s">
        <v>3370</v>
      </c>
      <c r="D3555" s="12">
        <v>325771</v>
      </c>
      <c r="E3555" t="s">
        <v>4642</v>
      </c>
      <c r="F3555" t="str">
        <f>IF(ISERROR(VLOOKUP(Transaktionen[[#This Row],[Transaktionen]],BTT[Verwendete Transaktion (Pflichtauswahl)],1,FALSE)),"nein","ja")</f>
        <v>nein</v>
      </c>
    </row>
    <row r="3556" spans="1:7" hidden="1">
      <c r="A3556" t="s">
        <v>10292</v>
      </c>
      <c r="B3556" t="s">
        <v>10293</v>
      </c>
      <c r="C3556" t="s">
        <v>3370</v>
      </c>
      <c r="D3556" s="12">
        <v>38351</v>
      </c>
      <c r="E3556" t="s">
        <v>4642</v>
      </c>
      <c r="F3556" t="str">
        <f>IF(ISERROR(VLOOKUP(Transaktionen[[#This Row],[Transaktionen]],BTT[Verwendete Transaktion (Pflichtauswahl)],1,FALSE)),"nein","ja")</f>
        <v>nein</v>
      </c>
    </row>
    <row r="3557" spans="1:7" hidden="1">
      <c r="A3557" t="s">
        <v>3577</v>
      </c>
      <c r="B3557" t="s">
        <v>3576</v>
      </c>
      <c r="C3557" t="s">
        <v>3370</v>
      </c>
      <c r="D3557" s="12">
        <v>65181</v>
      </c>
      <c r="E3557" t="s">
        <v>4642</v>
      </c>
      <c r="F3557" t="str">
        <f>IF(ISERROR(VLOOKUP(Transaktionen[[#This Row],[Transaktionen]],BTT[Verwendete Transaktion (Pflichtauswahl)],1,FALSE)),"nein","ja")</f>
        <v>ja</v>
      </c>
    </row>
    <row r="3558" spans="1:7" hidden="1">
      <c r="A3558" t="s">
        <v>10294</v>
      </c>
      <c r="B3558" t="s">
        <v>10295</v>
      </c>
      <c r="C3558" t="s">
        <v>3370</v>
      </c>
      <c r="D3558" s="12">
        <v>6589</v>
      </c>
      <c r="E3558" t="s">
        <v>4642</v>
      </c>
      <c r="F3558" t="str">
        <f>IF(ISERROR(VLOOKUP(Transaktionen[[#This Row],[Transaktionen]],BTT[Verwendete Transaktion (Pflichtauswahl)],1,FALSE)),"nein","ja")</f>
        <v>nein</v>
      </c>
    </row>
    <row r="3559" spans="1:7" hidden="1">
      <c r="A3559" t="s">
        <v>10296</v>
      </c>
      <c r="B3559" t="s">
        <v>10297</v>
      </c>
      <c r="C3559" t="s">
        <v>3370</v>
      </c>
      <c r="D3559" s="12">
        <v>867</v>
      </c>
      <c r="E3559" t="s">
        <v>4642</v>
      </c>
      <c r="F3559" t="str">
        <f>IF(ISERROR(VLOOKUP(Transaktionen[[#This Row],[Transaktionen]],BTT[Verwendete Transaktion (Pflichtauswahl)],1,FALSE)),"nein","ja")</f>
        <v>nein</v>
      </c>
    </row>
    <row r="3560" spans="1:7" hidden="1">
      <c r="A3560" t="s">
        <v>10298</v>
      </c>
      <c r="B3560" t="s">
        <v>10297</v>
      </c>
      <c r="C3560" t="s">
        <v>3370</v>
      </c>
      <c r="D3560" s="12">
        <v>20</v>
      </c>
      <c r="E3560" t="s">
        <v>4642</v>
      </c>
      <c r="F3560" t="str">
        <f>IF(ISERROR(VLOOKUP(Transaktionen[[#This Row],[Transaktionen]],BTT[Verwendete Transaktion (Pflichtauswahl)],1,FALSE)),"nein","ja")</f>
        <v>nein</v>
      </c>
    </row>
    <row r="3561" spans="1:7" hidden="1">
      <c r="A3561" t="s">
        <v>10299</v>
      </c>
      <c r="B3561" t="s">
        <v>10300</v>
      </c>
      <c r="C3561" t="s">
        <v>3370</v>
      </c>
      <c r="D3561" s="12">
        <v>516</v>
      </c>
      <c r="E3561" t="s">
        <v>792</v>
      </c>
      <c r="F3561" t="str">
        <f>IF(ISERROR(VLOOKUP(Transaktionen[[#This Row],[Transaktionen]],BTT[Verwendete Transaktion (Pflichtauswahl)],1,FALSE)),"nein","ja")</f>
        <v>nein</v>
      </c>
      <c r="G3561" t="s">
        <v>10264</v>
      </c>
    </row>
    <row r="3562" spans="1:7" hidden="1">
      <c r="A3562" t="s">
        <v>10301</v>
      </c>
      <c r="B3562" t="s">
        <v>10302</v>
      </c>
      <c r="C3562" t="s">
        <v>3370</v>
      </c>
      <c r="D3562" s="12">
        <v>6</v>
      </c>
      <c r="E3562" t="s">
        <v>4642</v>
      </c>
      <c r="F3562" t="str">
        <f>IF(ISERROR(VLOOKUP(Transaktionen[[#This Row],[Transaktionen]],BTT[Verwendete Transaktion (Pflichtauswahl)],1,FALSE)),"nein","ja")</f>
        <v>nein</v>
      </c>
    </row>
    <row r="3563" spans="1:7" hidden="1">
      <c r="A3563" t="s">
        <v>10303</v>
      </c>
      <c r="B3563" t="s">
        <v>10304</v>
      </c>
      <c r="C3563" t="s">
        <v>3370</v>
      </c>
      <c r="D3563" s="12">
        <v>18910</v>
      </c>
      <c r="E3563" t="s">
        <v>4642</v>
      </c>
      <c r="F3563" t="str">
        <f>IF(ISERROR(VLOOKUP(Transaktionen[[#This Row],[Transaktionen]],BTT[Verwendete Transaktion (Pflichtauswahl)],1,FALSE)),"nein","ja")</f>
        <v>nein</v>
      </c>
    </row>
    <row r="3564" spans="1:7" hidden="1">
      <c r="A3564" t="s">
        <v>10305</v>
      </c>
      <c r="B3564" t="s">
        <v>10306</v>
      </c>
      <c r="C3564" t="s">
        <v>3370</v>
      </c>
      <c r="D3564" s="12">
        <v>88</v>
      </c>
      <c r="E3564" t="s">
        <v>4642</v>
      </c>
      <c r="F3564" t="str">
        <f>IF(ISERROR(VLOOKUP(Transaktionen[[#This Row],[Transaktionen]],BTT[Verwendete Transaktion (Pflichtauswahl)],1,FALSE)),"nein","ja")</f>
        <v>nein</v>
      </c>
    </row>
    <row r="3565" spans="1:7" hidden="1">
      <c r="A3565" t="s">
        <v>10307</v>
      </c>
      <c r="B3565" t="s">
        <v>10308</v>
      </c>
      <c r="C3565" t="s">
        <v>3370</v>
      </c>
      <c r="D3565" s="12">
        <v>8684</v>
      </c>
      <c r="E3565" t="s">
        <v>4642</v>
      </c>
      <c r="F3565" t="str">
        <f>IF(ISERROR(VLOOKUP(Transaktionen[[#This Row],[Transaktionen]],BTT[Verwendete Transaktion (Pflichtauswahl)],1,FALSE)),"nein","ja")</f>
        <v>nein</v>
      </c>
    </row>
    <row r="3566" spans="1:7" hidden="1">
      <c r="A3566" t="s">
        <v>10309</v>
      </c>
      <c r="B3566" t="s">
        <v>10310</v>
      </c>
      <c r="C3566" t="s">
        <v>3370</v>
      </c>
      <c r="D3566" s="12">
        <v>3791</v>
      </c>
      <c r="E3566" t="s">
        <v>4642</v>
      </c>
      <c r="F3566" t="str">
        <f>IF(ISERROR(VLOOKUP(Transaktionen[[#This Row],[Transaktionen]],BTT[Verwendete Transaktion (Pflichtauswahl)],1,FALSE)),"nein","ja")</f>
        <v>nein</v>
      </c>
    </row>
    <row r="3567" spans="1:7" hidden="1">
      <c r="A3567" t="s">
        <v>10311</v>
      </c>
      <c r="B3567" t="s">
        <v>10312</v>
      </c>
      <c r="C3567" t="s">
        <v>3370</v>
      </c>
      <c r="D3567" s="12">
        <v>1155</v>
      </c>
      <c r="E3567" t="s">
        <v>4642</v>
      </c>
      <c r="F3567" t="str">
        <f>IF(ISERROR(VLOOKUP(Transaktionen[[#This Row],[Transaktionen]],BTT[Verwendete Transaktion (Pflichtauswahl)],1,FALSE)),"nein","ja")</f>
        <v>nein</v>
      </c>
    </row>
    <row r="3568" spans="1:7" hidden="1">
      <c r="A3568" t="s">
        <v>10313</v>
      </c>
      <c r="B3568" t="s">
        <v>7961</v>
      </c>
      <c r="C3568" t="s">
        <v>3370</v>
      </c>
      <c r="D3568" s="12">
        <v>6193</v>
      </c>
      <c r="E3568" t="s">
        <v>4642</v>
      </c>
      <c r="F3568" t="str">
        <f>IF(ISERROR(VLOOKUP(Transaktionen[[#This Row],[Transaktionen]],BTT[Verwendete Transaktion (Pflichtauswahl)],1,FALSE)),"nein","ja")</f>
        <v>nein</v>
      </c>
    </row>
    <row r="3569" spans="1:7" hidden="1">
      <c r="A3569" t="s">
        <v>10314</v>
      </c>
      <c r="B3569" t="s">
        <v>10315</v>
      </c>
      <c r="C3569" t="s">
        <v>3370</v>
      </c>
      <c r="D3569" s="12" t="s">
        <v>792</v>
      </c>
      <c r="E3569" t="s">
        <v>792</v>
      </c>
      <c r="F3569" t="str">
        <f>IF(ISERROR(VLOOKUP(Transaktionen[[#This Row],[Transaktionen]],BTT[Verwendete Transaktion (Pflichtauswahl)],1,FALSE)),"nein","ja")</f>
        <v>nein</v>
      </c>
      <c r="G3569" t="s">
        <v>10264</v>
      </c>
    </row>
    <row r="3570" spans="1:7" hidden="1">
      <c r="A3570" t="s">
        <v>10316</v>
      </c>
      <c r="B3570" t="s">
        <v>10317</v>
      </c>
      <c r="C3570" t="s">
        <v>3370</v>
      </c>
      <c r="D3570" s="12">
        <v>39</v>
      </c>
      <c r="E3570" t="s">
        <v>792</v>
      </c>
      <c r="F3570" t="str">
        <f>IF(ISERROR(VLOOKUP(Transaktionen[[#This Row],[Transaktionen]],BTT[Verwendete Transaktion (Pflichtauswahl)],1,FALSE)),"nein","ja")</f>
        <v>nein</v>
      </c>
      <c r="G3570" t="s">
        <v>10264</v>
      </c>
    </row>
    <row r="3571" spans="1:7" hidden="1">
      <c r="A3571" t="s">
        <v>10318</v>
      </c>
      <c r="B3571" t="s">
        <v>10319</v>
      </c>
      <c r="C3571" t="s">
        <v>3370</v>
      </c>
      <c r="D3571" s="12" t="s">
        <v>792</v>
      </c>
      <c r="E3571" t="s">
        <v>792</v>
      </c>
      <c r="F3571" t="str">
        <f>IF(ISERROR(VLOOKUP(Transaktionen[[#This Row],[Transaktionen]],BTT[Verwendete Transaktion (Pflichtauswahl)],1,FALSE)),"nein","ja")</f>
        <v>nein</v>
      </c>
      <c r="G3571" t="s">
        <v>10264</v>
      </c>
    </row>
    <row r="3572" spans="1:7" hidden="1">
      <c r="A3572" t="s">
        <v>10320</v>
      </c>
      <c r="B3572" t="s">
        <v>10321</v>
      </c>
      <c r="C3572" t="s">
        <v>3370</v>
      </c>
      <c r="D3572" s="12">
        <v>167</v>
      </c>
      <c r="E3572" t="s">
        <v>4642</v>
      </c>
      <c r="F3572" t="str">
        <f>IF(ISERROR(VLOOKUP(Transaktionen[[#This Row],[Transaktionen]],BTT[Verwendete Transaktion (Pflichtauswahl)],1,FALSE)),"nein","ja")</f>
        <v>nein</v>
      </c>
      <c r="G3572" t="s">
        <v>10264</v>
      </c>
    </row>
    <row r="3573" spans="1:7" hidden="1">
      <c r="A3573" t="s">
        <v>10322</v>
      </c>
      <c r="B3573" t="s">
        <v>10323</v>
      </c>
      <c r="C3573" t="s">
        <v>3370</v>
      </c>
      <c r="D3573" s="12" t="s">
        <v>792</v>
      </c>
      <c r="E3573" t="s">
        <v>792</v>
      </c>
      <c r="F3573" t="str">
        <f>IF(ISERROR(VLOOKUP(Transaktionen[[#This Row],[Transaktionen]],BTT[Verwendete Transaktion (Pflichtauswahl)],1,FALSE)),"nein","ja")</f>
        <v>nein</v>
      </c>
      <c r="G3573" t="s">
        <v>10264</v>
      </c>
    </row>
    <row r="3574" spans="1:7" hidden="1">
      <c r="A3574" t="s">
        <v>10324</v>
      </c>
      <c r="B3574" t="s">
        <v>10325</v>
      </c>
      <c r="C3574" t="s">
        <v>3370</v>
      </c>
      <c r="D3574" s="12">
        <v>4722</v>
      </c>
      <c r="E3574" t="s">
        <v>4642</v>
      </c>
      <c r="F3574" t="str">
        <f>IF(ISERROR(VLOOKUP(Transaktionen[[#This Row],[Transaktionen]],BTT[Verwendete Transaktion (Pflichtauswahl)],1,FALSE)),"nein","ja")</f>
        <v>nein</v>
      </c>
      <c r="G3574" t="s">
        <v>10326</v>
      </c>
    </row>
    <row r="3575" spans="1:7" hidden="1">
      <c r="A3575" t="s">
        <v>10327</v>
      </c>
      <c r="B3575" t="s">
        <v>10328</v>
      </c>
      <c r="C3575" t="s">
        <v>3370</v>
      </c>
      <c r="D3575" s="12">
        <v>151</v>
      </c>
      <c r="E3575" t="s">
        <v>4642</v>
      </c>
      <c r="F3575" t="str">
        <f>IF(ISERROR(VLOOKUP(Transaktionen[[#This Row],[Transaktionen]],BTT[Verwendete Transaktion (Pflichtauswahl)],1,FALSE)),"nein","ja")</f>
        <v>nein</v>
      </c>
    </row>
    <row r="3576" spans="1:7" hidden="1">
      <c r="A3576" t="s">
        <v>10329</v>
      </c>
      <c r="B3576" t="s">
        <v>10330</v>
      </c>
      <c r="C3576" t="s">
        <v>3370</v>
      </c>
      <c r="D3576" s="12">
        <v>243</v>
      </c>
      <c r="E3576" t="s">
        <v>4642</v>
      </c>
      <c r="F3576" t="str">
        <f>IF(ISERROR(VLOOKUP(Transaktionen[[#This Row],[Transaktionen]],BTT[Verwendete Transaktion (Pflichtauswahl)],1,FALSE)),"nein","ja")</f>
        <v>nein</v>
      </c>
      <c r="G3576" t="s">
        <v>10326</v>
      </c>
    </row>
    <row r="3577" spans="1:7" hidden="1">
      <c r="A3577" t="s">
        <v>10331</v>
      </c>
      <c r="B3577" t="s">
        <v>10332</v>
      </c>
      <c r="C3577" t="s">
        <v>3370</v>
      </c>
      <c r="D3577" s="12" t="s">
        <v>792</v>
      </c>
      <c r="E3577" t="s">
        <v>792</v>
      </c>
      <c r="F3577" t="str">
        <f>IF(ISERROR(VLOOKUP(Transaktionen[[#This Row],[Transaktionen]],BTT[Verwendete Transaktion (Pflichtauswahl)],1,FALSE)),"nein","ja")</f>
        <v>nein</v>
      </c>
      <c r="G3577" t="s">
        <v>10326</v>
      </c>
    </row>
    <row r="3578" spans="1:7" hidden="1">
      <c r="A3578" t="s">
        <v>10333</v>
      </c>
      <c r="B3578" t="s">
        <v>10334</v>
      </c>
      <c r="C3578" t="s">
        <v>3370</v>
      </c>
      <c r="D3578" s="12">
        <v>126</v>
      </c>
      <c r="E3578" t="s">
        <v>4642</v>
      </c>
      <c r="F3578" t="str">
        <f>IF(ISERROR(VLOOKUP(Transaktionen[[#This Row],[Transaktionen]],BTT[Verwendete Transaktion (Pflichtauswahl)],1,FALSE)),"nein","ja")</f>
        <v>nein</v>
      </c>
    </row>
    <row r="3579" spans="1:7" hidden="1">
      <c r="A3579" t="s">
        <v>10335</v>
      </c>
      <c r="B3579" t="s">
        <v>10336</v>
      </c>
      <c r="C3579" t="s">
        <v>3370</v>
      </c>
      <c r="D3579" s="12">
        <v>20</v>
      </c>
      <c r="E3579" t="s">
        <v>792</v>
      </c>
      <c r="F3579" t="str">
        <f>IF(ISERROR(VLOOKUP(Transaktionen[[#This Row],[Transaktionen]],BTT[Verwendete Transaktion (Pflichtauswahl)],1,FALSE)),"nein","ja")</f>
        <v>nein</v>
      </c>
      <c r="G3579" t="s">
        <v>10326</v>
      </c>
    </row>
    <row r="3580" spans="1:7" hidden="1">
      <c r="A3580" t="s">
        <v>10337</v>
      </c>
      <c r="B3580" t="s">
        <v>10338</v>
      </c>
      <c r="C3580" t="s">
        <v>3370</v>
      </c>
      <c r="D3580" s="12">
        <v>336</v>
      </c>
      <c r="E3580" t="s">
        <v>4642</v>
      </c>
      <c r="F3580" t="str">
        <f>IF(ISERROR(VLOOKUP(Transaktionen[[#This Row],[Transaktionen]],BTT[Verwendete Transaktion (Pflichtauswahl)],1,FALSE)),"nein","ja")</f>
        <v>nein</v>
      </c>
      <c r="G3580" t="s">
        <v>10326</v>
      </c>
    </row>
    <row r="3581" spans="1:7" hidden="1">
      <c r="A3581" t="s">
        <v>10339</v>
      </c>
      <c r="B3581" t="s">
        <v>10340</v>
      </c>
      <c r="C3581" t="s">
        <v>3370</v>
      </c>
      <c r="D3581" s="12">
        <v>512</v>
      </c>
      <c r="E3581" t="s">
        <v>4642</v>
      </c>
      <c r="F3581" t="str">
        <f>IF(ISERROR(VLOOKUP(Transaktionen[[#This Row],[Transaktionen]],BTT[Verwendete Transaktion (Pflichtauswahl)],1,FALSE)),"nein","ja")</f>
        <v>nein</v>
      </c>
      <c r="G3581" t="s">
        <v>10326</v>
      </c>
    </row>
    <row r="3582" spans="1:7" hidden="1">
      <c r="A3582" t="s">
        <v>10341</v>
      </c>
      <c r="B3582" t="s">
        <v>10342</v>
      </c>
      <c r="C3582" t="s">
        <v>3370</v>
      </c>
      <c r="D3582" s="12">
        <v>176</v>
      </c>
      <c r="E3582" t="s">
        <v>4642</v>
      </c>
      <c r="F3582" t="str">
        <f>IF(ISERROR(VLOOKUP(Transaktionen[[#This Row],[Transaktionen]],BTT[Verwendete Transaktion (Pflichtauswahl)],1,FALSE)),"nein","ja")</f>
        <v>nein</v>
      </c>
      <c r="G3582" t="s">
        <v>10326</v>
      </c>
    </row>
    <row r="3583" spans="1:7" hidden="1">
      <c r="A3583" t="s">
        <v>10343</v>
      </c>
      <c r="B3583" t="s">
        <v>10344</v>
      </c>
      <c r="C3583" t="s">
        <v>737</v>
      </c>
      <c r="D3583" s="12">
        <v>648</v>
      </c>
      <c r="E3583" t="s">
        <v>792</v>
      </c>
      <c r="F3583" t="str">
        <f>IF(ISERROR(VLOOKUP(Transaktionen[[#This Row],[Transaktionen]],BTT[Verwendete Transaktion (Pflichtauswahl)],1,FALSE)),"nein","ja")</f>
        <v>nein</v>
      </c>
    </row>
    <row r="3584" spans="1:7" hidden="1">
      <c r="A3584" t="s">
        <v>10345</v>
      </c>
      <c r="B3584" t="s">
        <v>10346</v>
      </c>
      <c r="C3584" t="s">
        <v>737</v>
      </c>
      <c r="D3584" s="12" t="s">
        <v>792</v>
      </c>
      <c r="E3584" t="s">
        <v>792</v>
      </c>
      <c r="F3584" t="str">
        <f>IF(ISERROR(VLOOKUP(Transaktionen[[#This Row],[Transaktionen]],BTT[Verwendete Transaktion (Pflichtauswahl)],1,FALSE)),"nein","ja")</f>
        <v>nein</v>
      </c>
      <c r="G3584" t="s">
        <v>4654</v>
      </c>
    </row>
    <row r="3585" spans="1:7" hidden="1">
      <c r="A3585" t="s">
        <v>10347</v>
      </c>
      <c r="B3585" t="s">
        <v>6861</v>
      </c>
      <c r="C3585" t="s">
        <v>737</v>
      </c>
      <c r="D3585" s="12">
        <v>10702</v>
      </c>
      <c r="E3585" t="s">
        <v>4642</v>
      </c>
      <c r="F3585" t="str">
        <f>IF(ISERROR(VLOOKUP(Transaktionen[[#This Row],[Transaktionen]],BTT[Verwendete Transaktion (Pflichtauswahl)],1,FALSE)),"nein","ja")</f>
        <v>nein</v>
      </c>
    </row>
    <row r="3586" spans="1:7" hidden="1">
      <c r="A3586" t="s">
        <v>10348</v>
      </c>
      <c r="B3586" t="s">
        <v>10349</v>
      </c>
      <c r="C3586" t="s">
        <v>737</v>
      </c>
      <c r="D3586" s="12">
        <v>406</v>
      </c>
      <c r="E3586" t="s">
        <v>4642</v>
      </c>
      <c r="F3586" t="str">
        <f>IF(ISERROR(VLOOKUP(Transaktionen[[#This Row],[Transaktionen]],BTT[Verwendete Transaktion (Pflichtauswahl)],1,FALSE)),"nein","ja")</f>
        <v>nein</v>
      </c>
    </row>
    <row r="3587" spans="1:7" hidden="1">
      <c r="A3587" t="s">
        <v>10350</v>
      </c>
      <c r="B3587" t="s">
        <v>10351</v>
      </c>
      <c r="C3587" t="s">
        <v>737</v>
      </c>
      <c r="D3587" s="12" t="s">
        <v>792</v>
      </c>
      <c r="E3587" t="s">
        <v>792</v>
      </c>
      <c r="F3587" t="str">
        <f>IF(ISERROR(VLOOKUP(Transaktionen[[#This Row],[Transaktionen]],BTT[Verwendete Transaktion (Pflichtauswahl)],1,FALSE)),"nein","ja")</f>
        <v>nein</v>
      </c>
      <c r="G3587" t="s">
        <v>4654</v>
      </c>
    </row>
    <row r="3588" spans="1:7" hidden="1">
      <c r="A3588" t="s">
        <v>3581</v>
      </c>
      <c r="B3588" t="s">
        <v>10352</v>
      </c>
      <c r="C3588" t="s">
        <v>7068</v>
      </c>
      <c r="D3588" s="12">
        <v>1392</v>
      </c>
      <c r="E3588" t="s">
        <v>4642</v>
      </c>
      <c r="F3588" t="str">
        <f>IF(ISERROR(VLOOKUP(Transaktionen[[#This Row],[Transaktionen]],BTT[Verwendete Transaktion (Pflichtauswahl)],1,FALSE)),"nein","ja")</f>
        <v>ja</v>
      </c>
    </row>
    <row r="3589" spans="1:7" hidden="1">
      <c r="A3589" t="s">
        <v>3583</v>
      </c>
      <c r="B3589" t="s">
        <v>10353</v>
      </c>
      <c r="C3589" t="s">
        <v>7068</v>
      </c>
      <c r="D3589" s="12">
        <v>137</v>
      </c>
      <c r="E3589" t="s">
        <v>4642</v>
      </c>
      <c r="F3589" t="str">
        <f>IF(ISERROR(VLOOKUP(Transaktionen[[#This Row],[Transaktionen]],BTT[Verwendete Transaktion (Pflichtauswahl)],1,FALSE)),"nein","ja")</f>
        <v>ja</v>
      </c>
    </row>
    <row r="3590" spans="1:7" hidden="1">
      <c r="A3590" t="s">
        <v>10354</v>
      </c>
      <c r="B3590" t="s">
        <v>10355</v>
      </c>
      <c r="C3590" t="s">
        <v>737</v>
      </c>
      <c r="D3590" s="12">
        <v>56</v>
      </c>
      <c r="E3590" t="s">
        <v>792</v>
      </c>
      <c r="F3590" t="str">
        <f>IF(ISERROR(VLOOKUP(Transaktionen[[#This Row],[Transaktionen]],BTT[Verwendete Transaktion (Pflichtauswahl)],1,FALSE)),"nein","ja")</f>
        <v>nein</v>
      </c>
    </row>
    <row r="3591" spans="1:7" hidden="1">
      <c r="A3591" t="s">
        <v>10356</v>
      </c>
      <c r="B3591" t="s">
        <v>10357</v>
      </c>
      <c r="C3591" t="s">
        <v>737</v>
      </c>
      <c r="D3591" s="12">
        <v>10</v>
      </c>
      <c r="E3591" t="s">
        <v>792</v>
      </c>
      <c r="F3591" t="str">
        <f>IF(ISERROR(VLOOKUP(Transaktionen[[#This Row],[Transaktionen]],BTT[Verwendete Transaktion (Pflichtauswahl)],1,FALSE)),"nein","ja")</f>
        <v>nein</v>
      </c>
    </row>
    <row r="3592" spans="1:7" hidden="1">
      <c r="A3592" t="s">
        <v>10358</v>
      </c>
      <c r="B3592" t="s">
        <v>10359</v>
      </c>
      <c r="C3592" t="s">
        <v>3370</v>
      </c>
      <c r="D3592" s="12" t="s">
        <v>792</v>
      </c>
      <c r="E3592" t="s">
        <v>792</v>
      </c>
      <c r="F3592" t="str">
        <f>IF(ISERROR(VLOOKUP(Transaktionen[[#This Row],[Transaktionen]],BTT[Verwendete Transaktion (Pflichtauswahl)],1,FALSE)),"nein","ja")</f>
        <v>nein</v>
      </c>
      <c r="G3592" t="s">
        <v>4654</v>
      </c>
    </row>
    <row r="3593" spans="1:7" hidden="1">
      <c r="A3593" t="s">
        <v>3587</v>
      </c>
      <c r="B3593" t="s">
        <v>10360</v>
      </c>
      <c r="C3593" t="s">
        <v>3551</v>
      </c>
      <c r="D3593" s="12" t="s">
        <v>792</v>
      </c>
      <c r="E3593" t="s">
        <v>792</v>
      </c>
      <c r="F3593" t="str">
        <f>IF(ISERROR(VLOOKUP(Transaktionen[[#This Row],[Transaktionen]],BTT[Verwendete Transaktion (Pflichtauswahl)],1,FALSE)),"nein","ja")</f>
        <v>ja</v>
      </c>
    </row>
    <row r="3594" spans="1:7" hidden="1">
      <c r="A3594" t="s">
        <v>10361</v>
      </c>
      <c r="B3594" t="s">
        <v>10362</v>
      </c>
      <c r="C3594" t="s">
        <v>3370</v>
      </c>
      <c r="D3594" s="12">
        <v>109891</v>
      </c>
      <c r="E3594" t="s">
        <v>4642</v>
      </c>
      <c r="F3594" t="str">
        <f>IF(ISERROR(VLOOKUP(Transaktionen[[#This Row],[Transaktionen]],BTT[Verwendete Transaktion (Pflichtauswahl)],1,FALSE)),"nein","ja")</f>
        <v>nein</v>
      </c>
    </row>
    <row r="3595" spans="1:7" hidden="1">
      <c r="A3595" t="s">
        <v>10363</v>
      </c>
      <c r="B3595" t="s">
        <v>10364</v>
      </c>
      <c r="C3595" t="s">
        <v>3370</v>
      </c>
      <c r="D3595" s="12">
        <v>21071</v>
      </c>
      <c r="E3595" t="s">
        <v>4642</v>
      </c>
      <c r="F3595" t="str">
        <f>IF(ISERROR(VLOOKUP(Transaktionen[[#This Row],[Transaktionen]],BTT[Verwendete Transaktion (Pflichtauswahl)],1,FALSE)),"nein","ja")</f>
        <v>nein</v>
      </c>
    </row>
    <row r="3596" spans="1:7" hidden="1">
      <c r="A3596" t="s">
        <v>10365</v>
      </c>
      <c r="B3596" t="s">
        <v>10366</v>
      </c>
      <c r="C3596" t="s">
        <v>3370</v>
      </c>
      <c r="D3596" s="12">
        <v>55124</v>
      </c>
      <c r="E3596" t="s">
        <v>4642</v>
      </c>
      <c r="F3596" t="str">
        <f>IF(ISERROR(VLOOKUP(Transaktionen[[#This Row],[Transaktionen]],BTT[Verwendete Transaktion (Pflichtauswahl)],1,FALSE)),"nein","ja")</f>
        <v>nein</v>
      </c>
    </row>
    <row r="3597" spans="1:7" hidden="1">
      <c r="A3597" t="s">
        <v>10367</v>
      </c>
      <c r="B3597" t="s">
        <v>10368</v>
      </c>
      <c r="C3597" t="s">
        <v>3370</v>
      </c>
      <c r="D3597" s="12">
        <v>10</v>
      </c>
      <c r="E3597" t="s">
        <v>4642</v>
      </c>
      <c r="F3597" t="str">
        <f>IF(ISERROR(VLOOKUP(Transaktionen[[#This Row],[Transaktionen]],BTT[Verwendete Transaktion (Pflichtauswahl)],1,FALSE)),"nein","ja")</f>
        <v>nein</v>
      </c>
    </row>
    <row r="3598" spans="1:7" hidden="1">
      <c r="A3598" t="s">
        <v>10369</v>
      </c>
      <c r="B3598" t="s">
        <v>10370</v>
      </c>
      <c r="C3598" t="s">
        <v>3370</v>
      </c>
      <c r="D3598" s="12">
        <v>539</v>
      </c>
      <c r="E3598" t="s">
        <v>792</v>
      </c>
      <c r="F3598" t="str">
        <f>IF(ISERROR(VLOOKUP(Transaktionen[[#This Row],[Transaktionen]],BTT[Verwendete Transaktion (Pflichtauswahl)],1,FALSE)),"nein","ja")</f>
        <v>nein</v>
      </c>
      <c r="G3598" t="s">
        <v>10371</v>
      </c>
    </row>
    <row r="3599" spans="1:7" hidden="1">
      <c r="A3599" t="s">
        <v>3589</v>
      </c>
      <c r="B3599" t="s">
        <v>10372</v>
      </c>
      <c r="C3599" t="s">
        <v>1697</v>
      </c>
      <c r="D3599" s="12">
        <v>55332</v>
      </c>
      <c r="E3599" t="s">
        <v>4642</v>
      </c>
      <c r="F3599" t="str">
        <f>IF(ISERROR(VLOOKUP(Transaktionen[[#This Row],[Transaktionen]],BTT[Verwendete Transaktion (Pflichtauswahl)],1,FALSE)),"nein","ja")</f>
        <v>ja</v>
      </c>
    </row>
    <row r="3600" spans="1:7" hidden="1">
      <c r="A3600" t="s">
        <v>3592</v>
      </c>
      <c r="B3600" t="s">
        <v>10373</v>
      </c>
      <c r="C3600" t="s">
        <v>1697</v>
      </c>
      <c r="D3600" s="12">
        <v>190913</v>
      </c>
      <c r="E3600" t="s">
        <v>4642</v>
      </c>
      <c r="F3600" t="str">
        <f>IF(ISERROR(VLOOKUP(Transaktionen[[#This Row],[Transaktionen]],BTT[Verwendete Transaktion (Pflichtauswahl)],1,FALSE)),"nein","ja")</f>
        <v>ja</v>
      </c>
    </row>
    <row r="3601" spans="1:7" hidden="1">
      <c r="A3601" t="s">
        <v>3594</v>
      </c>
      <c r="B3601" t="s">
        <v>10374</v>
      </c>
      <c r="C3601" t="s">
        <v>1697</v>
      </c>
      <c r="D3601" s="12">
        <v>32027</v>
      </c>
      <c r="E3601" t="s">
        <v>4642</v>
      </c>
      <c r="F3601" t="str">
        <f>IF(ISERROR(VLOOKUP(Transaktionen[[#This Row],[Transaktionen]],BTT[Verwendete Transaktion (Pflichtauswahl)],1,FALSE)),"nein","ja")</f>
        <v>ja</v>
      </c>
    </row>
    <row r="3602" spans="1:7" hidden="1">
      <c r="A3602" t="s">
        <v>3596</v>
      </c>
      <c r="B3602" t="s">
        <v>10375</v>
      </c>
      <c r="C3602" t="s">
        <v>1697</v>
      </c>
      <c r="D3602" s="12">
        <v>226</v>
      </c>
      <c r="E3602" t="s">
        <v>4642</v>
      </c>
      <c r="F3602" t="str">
        <f>IF(ISERROR(VLOOKUP(Transaktionen[[#This Row],[Transaktionen]],BTT[Verwendete Transaktion (Pflichtauswahl)],1,FALSE)),"nein","ja")</f>
        <v>ja</v>
      </c>
    </row>
    <row r="3603" spans="1:7" hidden="1">
      <c r="A3603" t="s">
        <v>3598</v>
      </c>
      <c r="B3603" t="s">
        <v>10376</v>
      </c>
      <c r="C3603" t="s">
        <v>1697</v>
      </c>
      <c r="D3603" s="12">
        <v>11151</v>
      </c>
      <c r="E3603" t="s">
        <v>4642</v>
      </c>
      <c r="F3603" t="str">
        <f>IF(ISERROR(VLOOKUP(Transaktionen[[#This Row],[Transaktionen]],BTT[Verwendete Transaktion (Pflichtauswahl)],1,FALSE)),"nein","ja")</f>
        <v>ja</v>
      </c>
    </row>
    <row r="3604" spans="1:7" hidden="1">
      <c r="A3604" t="s">
        <v>3600</v>
      </c>
      <c r="B3604" t="s">
        <v>10377</v>
      </c>
      <c r="C3604" t="s">
        <v>1697</v>
      </c>
      <c r="D3604" s="12">
        <v>586</v>
      </c>
      <c r="E3604" t="s">
        <v>4642</v>
      </c>
      <c r="F3604" t="str">
        <f>IF(ISERROR(VLOOKUP(Transaktionen[[#This Row],[Transaktionen]],BTT[Verwendete Transaktion (Pflichtauswahl)],1,FALSE)),"nein","ja")</f>
        <v>ja</v>
      </c>
    </row>
    <row r="3605" spans="1:7" hidden="1">
      <c r="A3605" t="s">
        <v>3602</v>
      </c>
      <c r="B3605" t="s">
        <v>10378</v>
      </c>
      <c r="C3605" t="s">
        <v>1697</v>
      </c>
      <c r="D3605" s="12">
        <v>2278</v>
      </c>
      <c r="E3605" t="s">
        <v>4642</v>
      </c>
      <c r="F3605" t="str">
        <f>IF(ISERROR(VLOOKUP(Transaktionen[[#This Row],[Transaktionen]],BTT[Verwendete Transaktion (Pflichtauswahl)],1,FALSE)),"nein","ja")</f>
        <v>ja</v>
      </c>
    </row>
    <row r="3606" spans="1:7" hidden="1">
      <c r="A3606" t="s">
        <v>3604</v>
      </c>
      <c r="B3606" t="s">
        <v>10379</v>
      </c>
      <c r="C3606" t="s">
        <v>5</v>
      </c>
      <c r="D3606" s="12">
        <v>129</v>
      </c>
      <c r="E3606" t="s">
        <v>792</v>
      </c>
      <c r="F3606" t="str">
        <f>IF(ISERROR(VLOOKUP(Transaktionen[[#This Row],[Transaktionen]],BTT[Verwendete Transaktion (Pflichtauswahl)],1,FALSE)),"nein","ja")</f>
        <v>ja</v>
      </c>
    </row>
    <row r="3607" spans="1:7" hidden="1">
      <c r="A3607" t="s">
        <v>3606</v>
      </c>
      <c r="B3607" t="s">
        <v>10380</v>
      </c>
      <c r="C3607" t="s">
        <v>5</v>
      </c>
      <c r="D3607" s="12">
        <v>234</v>
      </c>
      <c r="E3607" t="s">
        <v>792</v>
      </c>
      <c r="F3607" t="str">
        <f>IF(ISERROR(VLOOKUP(Transaktionen[[#This Row],[Transaktionen]],BTT[Verwendete Transaktion (Pflichtauswahl)],1,FALSE)),"nein","ja")</f>
        <v>ja</v>
      </c>
    </row>
    <row r="3608" spans="1:7" hidden="1">
      <c r="A3608" t="s">
        <v>3608</v>
      </c>
      <c r="B3608" t="s">
        <v>10381</v>
      </c>
      <c r="C3608" t="s">
        <v>5</v>
      </c>
      <c r="D3608" s="12">
        <v>57</v>
      </c>
      <c r="E3608" t="s">
        <v>4642</v>
      </c>
      <c r="F3608" t="str">
        <f>IF(ISERROR(VLOOKUP(Transaktionen[[#This Row],[Transaktionen]],BTT[Verwendete Transaktion (Pflichtauswahl)],1,FALSE)),"nein","ja")</f>
        <v>ja</v>
      </c>
    </row>
    <row r="3609" spans="1:7" hidden="1">
      <c r="A3609" t="s">
        <v>3610</v>
      </c>
      <c r="B3609" t="s">
        <v>10382</v>
      </c>
      <c r="C3609" t="s">
        <v>5</v>
      </c>
      <c r="D3609" s="12">
        <v>14</v>
      </c>
      <c r="E3609" t="s">
        <v>4642</v>
      </c>
      <c r="F3609" t="str">
        <f>IF(ISERROR(VLOOKUP(Transaktionen[[#This Row],[Transaktionen]],BTT[Verwendete Transaktion (Pflichtauswahl)],1,FALSE)),"nein","ja")</f>
        <v>ja</v>
      </c>
    </row>
    <row r="3610" spans="1:7" hidden="1">
      <c r="A3610" t="s">
        <v>3612</v>
      </c>
      <c r="B3610" t="s">
        <v>10383</v>
      </c>
      <c r="C3610" t="s">
        <v>5</v>
      </c>
      <c r="D3610" s="12">
        <v>455</v>
      </c>
      <c r="E3610" t="s">
        <v>4642</v>
      </c>
      <c r="F3610" t="str">
        <f>IF(ISERROR(VLOOKUP(Transaktionen[[#This Row],[Transaktionen]],BTT[Verwendete Transaktion (Pflichtauswahl)],1,FALSE)),"nein","ja")</f>
        <v>ja</v>
      </c>
    </row>
    <row r="3611" spans="1:7" hidden="1">
      <c r="A3611" t="s">
        <v>10384</v>
      </c>
      <c r="B3611" t="s">
        <v>10385</v>
      </c>
      <c r="C3611" t="s">
        <v>5</v>
      </c>
      <c r="D3611" s="12" t="s">
        <v>792</v>
      </c>
      <c r="E3611" t="s">
        <v>792</v>
      </c>
      <c r="F3611" t="str">
        <f>IF(ISERROR(VLOOKUP(Transaktionen[[#This Row],[Transaktionen]],BTT[Verwendete Transaktion (Pflichtauswahl)],1,FALSE)),"nein","ja")</f>
        <v>nein</v>
      </c>
      <c r="G3611" t="s">
        <v>4654</v>
      </c>
    </row>
    <row r="3612" spans="1:7" hidden="1">
      <c r="A3612" t="s">
        <v>3617</v>
      </c>
      <c r="B3612" t="s">
        <v>10386</v>
      </c>
      <c r="C3612" t="s">
        <v>5</v>
      </c>
      <c r="D3612" s="12">
        <v>4358</v>
      </c>
      <c r="E3612" t="s">
        <v>4642</v>
      </c>
      <c r="F3612" t="str">
        <f>IF(ISERROR(VLOOKUP(Transaktionen[[#This Row],[Transaktionen]],BTT[Verwendete Transaktion (Pflichtauswahl)],1,FALSE)),"nein","ja")</f>
        <v>ja</v>
      </c>
    </row>
    <row r="3613" spans="1:7" hidden="1">
      <c r="A3613" t="s">
        <v>3620</v>
      </c>
      <c r="B3613" t="s">
        <v>10387</v>
      </c>
      <c r="C3613" t="s">
        <v>5</v>
      </c>
      <c r="D3613" s="12">
        <v>10</v>
      </c>
      <c r="E3613" t="s">
        <v>4642</v>
      </c>
      <c r="F3613" t="str">
        <f>IF(ISERROR(VLOOKUP(Transaktionen[[#This Row],[Transaktionen]],BTT[Verwendete Transaktion (Pflichtauswahl)],1,FALSE)),"nein","ja")</f>
        <v>ja</v>
      </c>
    </row>
    <row r="3614" spans="1:7" hidden="1">
      <c r="A3614" t="s">
        <v>3622</v>
      </c>
      <c r="B3614" t="s">
        <v>10388</v>
      </c>
      <c r="C3614" t="s">
        <v>5</v>
      </c>
      <c r="D3614" s="12">
        <v>24</v>
      </c>
      <c r="E3614" t="s">
        <v>4642</v>
      </c>
      <c r="F3614" t="str">
        <f>IF(ISERROR(VLOOKUP(Transaktionen[[#This Row],[Transaktionen]],BTT[Verwendete Transaktion (Pflichtauswahl)],1,FALSE)),"nein","ja")</f>
        <v>ja</v>
      </c>
    </row>
    <row r="3615" spans="1:7" hidden="1">
      <c r="A3615" t="s">
        <v>10389</v>
      </c>
      <c r="B3615" t="s">
        <v>10390</v>
      </c>
      <c r="C3615" t="s">
        <v>3370</v>
      </c>
      <c r="D3615" s="12">
        <v>12</v>
      </c>
      <c r="E3615" t="s">
        <v>4642</v>
      </c>
      <c r="F3615" t="str">
        <f>IF(ISERROR(VLOOKUP(Transaktionen[[#This Row],[Transaktionen]],BTT[Verwendete Transaktion (Pflichtauswahl)],1,FALSE)),"nein","ja")</f>
        <v>nein</v>
      </c>
      <c r="G3615" t="s">
        <v>7813</v>
      </c>
    </row>
    <row r="3616" spans="1:7" hidden="1">
      <c r="A3616" t="s">
        <v>10391</v>
      </c>
      <c r="B3616" t="s">
        <v>10392</v>
      </c>
      <c r="C3616" t="s">
        <v>3370</v>
      </c>
      <c r="D3616" s="12">
        <v>147790</v>
      </c>
      <c r="E3616" t="s">
        <v>4642</v>
      </c>
      <c r="F3616" t="str">
        <f>IF(ISERROR(VLOOKUP(Transaktionen[[#This Row],[Transaktionen]],BTT[Verwendete Transaktion (Pflichtauswahl)],1,FALSE)),"nein","ja")</f>
        <v>nein</v>
      </c>
    </row>
    <row r="3617" spans="1:7" hidden="1">
      <c r="A3617" t="s">
        <v>10393</v>
      </c>
      <c r="B3617" t="s">
        <v>10394</v>
      </c>
      <c r="C3617" t="s">
        <v>1380</v>
      </c>
      <c r="D3617" s="12">
        <v>283108</v>
      </c>
      <c r="E3617" t="s">
        <v>4642</v>
      </c>
      <c r="F3617" t="str">
        <f>IF(ISERROR(VLOOKUP(Transaktionen[[#This Row],[Transaktionen]],BTT[Verwendete Transaktion (Pflichtauswahl)],1,FALSE)),"nein","ja")</f>
        <v>nein</v>
      </c>
    </row>
    <row r="3618" spans="1:7" hidden="1">
      <c r="A3618" t="s">
        <v>10395</v>
      </c>
      <c r="B3618" t="s">
        <v>10396</v>
      </c>
      <c r="C3618" t="s">
        <v>1380</v>
      </c>
      <c r="D3618" s="12" t="s">
        <v>792</v>
      </c>
      <c r="E3618" t="s">
        <v>792</v>
      </c>
      <c r="F3618" t="str">
        <f>IF(ISERROR(VLOOKUP(Transaktionen[[#This Row],[Transaktionen]],BTT[Verwendete Transaktion (Pflichtauswahl)],1,FALSE)),"nein","ja")</f>
        <v>nein</v>
      </c>
      <c r="G3618" t="s">
        <v>6222</v>
      </c>
    </row>
    <row r="3619" spans="1:7" hidden="1">
      <c r="A3619" t="s">
        <v>10397</v>
      </c>
      <c r="B3619" t="s">
        <v>10394</v>
      </c>
      <c r="C3619" t="s">
        <v>1380</v>
      </c>
      <c r="D3619" s="12">
        <v>22754</v>
      </c>
      <c r="E3619" t="s">
        <v>4642</v>
      </c>
      <c r="F3619" t="str">
        <f>IF(ISERROR(VLOOKUP(Transaktionen[[#This Row],[Transaktionen]],BTT[Verwendete Transaktion (Pflichtauswahl)],1,FALSE)),"nein","ja")</f>
        <v>nein</v>
      </c>
    </row>
    <row r="3620" spans="1:7" hidden="1">
      <c r="A3620" t="s">
        <v>10398</v>
      </c>
      <c r="B3620" t="s">
        <v>10399</v>
      </c>
      <c r="C3620" t="s">
        <v>1380</v>
      </c>
      <c r="D3620" s="12">
        <v>1973</v>
      </c>
      <c r="E3620" t="s">
        <v>4642</v>
      </c>
      <c r="F3620" t="str">
        <f>IF(ISERROR(VLOOKUP(Transaktionen[[#This Row],[Transaktionen]],BTT[Verwendete Transaktion (Pflichtauswahl)],1,FALSE)),"nein","ja")</f>
        <v>nein</v>
      </c>
    </row>
    <row r="3621" spans="1:7" hidden="1">
      <c r="A3621" t="s">
        <v>10400</v>
      </c>
      <c r="B3621" t="s">
        <v>10401</v>
      </c>
      <c r="C3621" t="s">
        <v>1380</v>
      </c>
      <c r="D3621" s="12">
        <v>718242</v>
      </c>
      <c r="E3621" t="s">
        <v>4642</v>
      </c>
      <c r="F3621" t="str">
        <f>IF(ISERROR(VLOOKUP(Transaktionen[[#This Row],[Transaktionen]],BTT[Verwendete Transaktion (Pflichtauswahl)],1,FALSE)),"nein","ja")</f>
        <v>nein</v>
      </c>
    </row>
    <row r="3622" spans="1:7" hidden="1">
      <c r="A3622" t="s">
        <v>10402</v>
      </c>
      <c r="B3622" t="s">
        <v>10403</v>
      </c>
      <c r="C3622" t="s">
        <v>1380</v>
      </c>
      <c r="D3622" s="12">
        <v>15250</v>
      </c>
      <c r="E3622" t="s">
        <v>4642</v>
      </c>
      <c r="F3622" t="str">
        <f>IF(ISERROR(VLOOKUP(Transaktionen[[#This Row],[Transaktionen]],BTT[Verwendete Transaktion (Pflichtauswahl)],1,FALSE)),"nein","ja")</f>
        <v>nein</v>
      </c>
    </row>
    <row r="3623" spans="1:7" hidden="1">
      <c r="A3623" t="s">
        <v>10404</v>
      </c>
      <c r="B3623" t="s">
        <v>10405</v>
      </c>
      <c r="C3623" t="s">
        <v>1380</v>
      </c>
      <c r="D3623" s="12">
        <v>658064</v>
      </c>
      <c r="E3623" t="s">
        <v>4642</v>
      </c>
      <c r="F3623" t="str">
        <f>IF(ISERROR(VLOOKUP(Transaktionen[[#This Row],[Transaktionen]],BTT[Verwendete Transaktion (Pflichtauswahl)],1,FALSE)),"nein","ja")</f>
        <v>nein</v>
      </c>
    </row>
    <row r="3624" spans="1:7" hidden="1">
      <c r="A3624" t="s">
        <v>10406</v>
      </c>
      <c r="B3624" t="s">
        <v>10407</v>
      </c>
      <c r="D3624" s="12"/>
      <c r="F3624" t="str">
        <f>IF(ISERROR(VLOOKUP(Transaktionen[[#This Row],[Transaktionen]],BTT[Verwendete Transaktion (Pflichtauswahl)],1,FALSE)),"nein","ja")</f>
        <v>nein</v>
      </c>
    </row>
    <row r="3625" spans="1:7" hidden="1">
      <c r="A3625" t="s">
        <v>10408</v>
      </c>
      <c r="B3625" t="s">
        <v>10409</v>
      </c>
      <c r="C3625" t="s">
        <v>737</v>
      </c>
      <c r="D3625" s="12">
        <v>3465</v>
      </c>
      <c r="E3625" t="s">
        <v>4642</v>
      </c>
      <c r="F3625" t="str">
        <f>IF(ISERROR(VLOOKUP(Transaktionen[[#This Row],[Transaktionen]],BTT[Verwendete Transaktion (Pflichtauswahl)],1,FALSE)),"nein","ja")</f>
        <v>nein</v>
      </c>
    </row>
    <row r="3626" spans="1:7" hidden="1">
      <c r="A3626" t="s">
        <v>3624</v>
      </c>
      <c r="B3626" t="s">
        <v>10410</v>
      </c>
      <c r="C3626" t="s">
        <v>852</v>
      </c>
      <c r="D3626" s="12">
        <v>37</v>
      </c>
      <c r="E3626" t="s">
        <v>4642</v>
      </c>
      <c r="F3626" t="str">
        <f>IF(ISERROR(VLOOKUP(Transaktionen[[#This Row],[Transaktionen]],BTT[Verwendete Transaktion (Pflichtauswahl)],1,FALSE)),"nein","ja")</f>
        <v>ja</v>
      </c>
    </row>
    <row r="3627" spans="1:7" hidden="1">
      <c r="A3627" t="s">
        <v>3627</v>
      </c>
      <c r="B3627" t="s">
        <v>3626</v>
      </c>
      <c r="C3627" t="s">
        <v>852</v>
      </c>
      <c r="D3627" s="12">
        <v>671191</v>
      </c>
      <c r="E3627" t="s">
        <v>4642</v>
      </c>
      <c r="F3627" t="str">
        <f>IF(ISERROR(VLOOKUP(Transaktionen[[#This Row],[Transaktionen]],BTT[Verwendete Transaktion (Pflichtauswahl)],1,FALSE)),"nein","ja")</f>
        <v>ja</v>
      </c>
    </row>
    <row r="3628" spans="1:7" hidden="1">
      <c r="A3628" t="s">
        <v>3630</v>
      </c>
      <c r="B3628" t="s">
        <v>10411</v>
      </c>
      <c r="C3628" t="s">
        <v>852</v>
      </c>
      <c r="D3628" s="12">
        <v>1036</v>
      </c>
      <c r="E3628" t="s">
        <v>4642</v>
      </c>
      <c r="F3628" t="str">
        <f>IF(ISERROR(VLOOKUP(Transaktionen[[#This Row],[Transaktionen]],BTT[Verwendete Transaktion (Pflichtauswahl)],1,FALSE)),"nein","ja")</f>
        <v>ja</v>
      </c>
    </row>
    <row r="3629" spans="1:7" hidden="1">
      <c r="A3629" t="s">
        <v>3632</v>
      </c>
      <c r="B3629" t="s">
        <v>10412</v>
      </c>
      <c r="C3629" t="s">
        <v>852</v>
      </c>
      <c r="D3629" s="12">
        <v>621</v>
      </c>
      <c r="E3629" t="s">
        <v>4642</v>
      </c>
      <c r="F3629" t="str">
        <f>IF(ISERROR(VLOOKUP(Transaktionen[[#This Row],[Transaktionen]],BTT[Verwendete Transaktion (Pflichtauswahl)],1,FALSE)),"nein","ja")</f>
        <v>ja</v>
      </c>
    </row>
    <row r="3630" spans="1:7" hidden="1">
      <c r="A3630" t="s">
        <v>3634</v>
      </c>
      <c r="B3630" t="s">
        <v>10413</v>
      </c>
      <c r="C3630" t="s">
        <v>852</v>
      </c>
      <c r="D3630" s="12">
        <v>2</v>
      </c>
      <c r="E3630" t="s">
        <v>4642</v>
      </c>
      <c r="F3630" t="str">
        <f>IF(ISERROR(VLOOKUP(Transaktionen[[#This Row],[Transaktionen]],BTT[Verwendete Transaktion (Pflichtauswahl)],1,FALSE)),"nein","ja")</f>
        <v>ja</v>
      </c>
    </row>
    <row r="3631" spans="1:7" hidden="1">
      <c r="A3631" t="s">
        <v>3636</v>
      </c>
      <c r="B3631" t="s">
        <v>10414</v>
      </c>
      <c r="C3631" t="s">
        <v>852</v>
      </c>
      <c r="D3631" s="12">
        <v>200</v>
      </c>
      <c r="E3631" t="s">
        <v>4642</v>
      </c>
      <c r="F3631" t="str">
        <f>IF(ISERROR(VLOOKUP(Transaktionen[[#This Row],[Transaktionen]],BTT[Verwendete Transaktion (Pflichtauswahl)],1,FALSE)),"nein","ja")</f>
        <v>ja</v>
      </c>
    </row>
    <row r="3632" spans="1:7" hidden="1">
      <c r="A3632" t="s">
        <v>3638</v>
      </c>
      <c r="B3632" t="s">
        <v>10415</v>
      </c>
      <c r="C3632" t="s">
        <v>852</v>
      </c>
      <c r="D3632" s="12">
        <v>58</v>
      </c>
      <c r="E3632" t="s">
        <v>4642</v>
      </c>
      <c r="F3632" t="str">
        <f>IF(ISERROR(VLOOKUP(Transaktionen[[#This Row],[Transaktionen]],BTT[Verwendete Transaktion (Pflichtauswahl)],1,FALSE)),"nein","ja")</f>
        <v>ja</v>
      </c>
    </row>
    <row r="3633" spans="1:6" hidden="1">
      <c r="A3633" t="s">
        <v>3640</v>
      </c>
      <c r="B3633" t="s">
        <v>10416</v>
      </c>
      <c r="C3633" t="s">
        <v>852</v>
      </c>
      <c r="D3633" s="12">
        <v>6164</v>
      </c>
      <c r="E3633" t="s">
        <v>4642</v>
      </c>
      <c r="F3633" t="str">
        <f>IF(ISERROR(VLOOKUP(Transaktionen[[#This Row],[Transaktionen]],BTT[Verwendete Transaktion (Pflichtauswahl)],1,FALSE)),"nein","ja")</f>
        <v>ja</v>
      </c>
    </row>
    <row r="3634" spans="1:6" hidden="1">
      <c r="A3634" t="s">
        <v>3642</v>
      </c>
      <c r="B3634" t="s">
        <v>10417</v>
      </c>
      <c r="C3634" t="s">
        <v>852</v>
      </c>
      <c r="D3634" s="12">
        <v>10</v>
      </c>
      <c r="E3634" t="s">
        <v>4642</v>
      </c>
      <c r="F3634" t="str">
        <f>IF(ISERROR(VLOOKUP(Transaktionen[[#This Row],[Transaktionen]],BTT[Verwendete Transaktion (Pflichtauswahl)],1,FALSE)),"nein","ja")</f>
        <v>ja</v>
      </c>
    </row>
    <row r="3635" spans="1:6" hidden="1">
      <c r="A3635" t="s">
        <v>3644</v>
      </c>
      <c r="B3635" t="s">
        <v>10418</v>
      </c>
      <c r="C3635" t="s">
        <v>852</v>
      </c>
      <c r="D3635" s="12">
        <v>9509</v>
      </c>
      <c r="E3635" t="s">
        <v>4642</v>
      </c>
      <c r="F3635" t="str">
        <f>IF(ISERROR(VLOOKUP(Transaktionen[[#This Row],[Transaktionen]],BTT[Verwendete Transaktion (Pflichtauswahl)],1,FALSE)),"nein","ja")</f>
        <v>ja</v>
      </c>
    </row>
    <row r="3636" spans="1:6" hidden="1">
      <c r="A3636" t="s">
        <v>3648</v>
      </c>
      <c r="B3636" t="s">
        <v>10419</v>
      </c>
      <c r="C3636" t="s">
        <v>852</v>
      </c>
      <c r="D3636" s="12">
        <v>303</v>
      </c>
      <c r="E3636" t="s">
        <v>4642</v>
      </c>
      <c r="F3636" t="str">
        <f>IF(ISERROR(VLOOKUP(Transaktionen[[#This Row],[Transaktionen]],BTT[Verwendete Transaktion (Pflichtauswahl)],1,FALSE)),"nein","ja")</f>
        <v>ja</v>
      </c>
    </row>
    <row r="3637" spans="1:6" hidden="1">
      <c r="A3637" t="s">
        <v>3650</v>
      </c>
      <c r="B3637" t="s">
        <v>10420</v>
      </c>
      <c r="C3637" t="s">
        <v>852</v>
      </c>
      <c r="D3637" s="12">
        <v>1534</v>
      </c>
      <c r="E3637" t="s">
        <v>4642</v>
      </c>
      <c r="F3637" t="str">
        <f>IF(ISERROR(VLOOKUP(Transaktionen[[#This Row],[Transaktionen]],BTT[Verwendete Transaktion (Pflichtauswahl)],1,FALSE)),"nein","ja")</f>
        <v>ja</v>
      </c>
    </row>
    <row r="3638" spans="1:6" hidden="1">
      <c r="A3638" t="s">
        <v>3652</v>
      </c>
      <c r="B3638" t="s">
        <v>10421</v>
      </c>
      <c r="C3638" t="s">
        <v>852</v>
      </c>
      <c r="D3638" s="12">
        <v>363</v>
      </c>
      <c r="E3638" t="s">
        <v>4642</v>
      </c>
      <c r="F3638" t="str">
        <f>IF(ISERROR(VLOOKUP(Transaktionen[[#This Row],[Transaktionen]],BTT[Verwendete Transaktion (Pflichtauswahl)],1,FALSE)),"nein","ja")</f>
        <v>ja</v>
      </c>
    </row>
    <row r="3639" spans="1:6" hidden="1">
      <c r="A3639" t="s">
        <v>3654</v>
      </c>
      <c r="B3639" t="s">
        <v>10422</v>
      </c>
      <c r="C3639" t="s">
        <v>852</v>
      </c>
      <c r="D3639" s="12">
        <v>35</v>
      </c>
      <c r="E3639" t="s">
        <v>4642</v>
      </c>
      <c r="F3639" t="str">
        <f>IF(ISERROR(VLOOKUP(Transaktionen[[#This Row],[Transaktionen]],BTT[Verwendete Transaktion (Pflichtauswahl)],1,FALSE)),"nein","ja")</f>
        <v>ja</v>
      </c>
    </row>
    <row r="3640" spans="1:6" hidden="1">
      <c r="A3640" t="s">
        <v>3656</v>
      </c>
      <c r="B3640" t="s">
        <v>10423</v>
      </c>
      <c r="C3640" t="s">
        <v>852</v>
      </c>
      <c r="D3640" s="12">
        <v>42</v>
      </c>
      <c r="E3640" t="s">
        <v>4642</v>
      </c>
      <c r="F3640" t="str">
        <f>IF(ISERROR(VLOOKUP(Transaktionen[[#This Row],[Transaktionen]],BTT[Verwendete Transaktion (Pflichtauswahl)],1,FALSE)),"nein","ja")</f>
        <v>ja</v>
      </c>
    </row>
    <row r="3641" spans="1:6" hidden="1">
      <c r="A3641" t="s">
        <v>3658</v>
      </c>
      <c r="B3641" t="s">
        <v>10424</v>
      </c>
      <c r="C3641" t="s">
        <v>852</v>
      </c>
      <c r="D3641" s="12">
        <v>823</v>
      </c>
      <c r="E3641" t="s">
        <v>4642</v>
      </c>
      <c r="F3641" t="str">
        <f>IF(ISERROR(VLOOKUP(Transaktionen[[#This Row],[Transaktionen]],BTT[Verwendete Transaktion (Pflichtauswahl)],1,FALSE)),"nein","ja")</f>
        <v>ja</v>
      </c>
    </row>
    <row r="3642" spans="1:6" hidden="1">
      <c r="A3642" t="s">
        <v>3660</v>
      </c>
      <c r="B3642" t="s">
        <v>10425</v>
      </c>
      <c r="C3642" t="s">
        <v>852</v>
      </c>
      <c r="D3642" s="12">
        <v>72</v>
      </c>
      <c r="E3642" t="s">
        <v>4642</v>
      </c>
      <c r="F3642" t="str">
        <f>IF(ISERROR(VLOOKUP(Transaktionen[[#This Row],[Transaktionen]],BTT[Verwendete Transaktion (Pflichtauswahl)],1,FALSE)),"nein","ja")</f>
        <v>ja</v>
      </c>
    </row>
    <row r="3643" spans="1:6" hidden="1">
      <c r="A3643" t="s">
        <v>3662</v>
      </c>
      <c r="B3643" t="s">
        <v>10426</v>
      </c>
      <c r="C3643" t="s">
        <v>852</v>
      </c>
      <c r="D3643" s="12">
        <v>40</v>
      </c>
      <c r="E3643" t="s">
        <v>4642</v>
      </c>
      <c r="F3643" t="str">
        <f>IF(ISERROR(VLOOKUP(Transaktionen[[#This Row],[Transaktionen]],BTT[Verwendete Transaktion (Pflichtauswahl)],1,FALSE)),"nein","ja")</f>
        <v>ja</v>
      </c>
    </row>
    <row r="3644" spans="1:6" hidden="1">
      <c r="A3644" t="s">
        <v>3664</v>
      </c>
      <c r="B3644" t="s">
        <v>10427</v>
      </c>
      <c r="C3644" t="s">
        <v>852</v>
      </c>
      <c r="D3644" s="12">
        <v>42</v>
      </c>
      <c r="E3644" t="s">
        <v>4642</v>
      </c>
      <c r="F3644" t="str">
        <f>IF(ISERROR(VLOOKUP(Transaktionen[[#This Row],[Transaktionen]],BTT[Verwendete Transaktion (Pflichtauswahl)],1,FALSE)),"nein","ja")</f>
        <v>ja</v>
      </c>
    </row>
    <row r="3645" spans="1:6" hidden="1">
      <c r="A3645" t="s">
        <v>3666</v>
      </c>
      <c r="B3645" t="s">
        <v>10428</v>
      </c>
      <c r="C3645" t="s">
        <v>852</v>
      </c>
      <c r="D3645" s="12">
        <v>29</v>
      </c>
      <c r="E3645" t="s">
        <v>4642</v>
      </c>
      <c r="F3645" t="str">
        <f>IF(ISERROR(VLOOKUP(Transaktionen[[#This Row],[Transaktionen]],BTT[Verwendete Transaktion (Pflichtauswahl)],1,FALSE)),"nein","ja")</f>
        <v>ja</v>
      </c>
    </row>
    <row r="3646" spans="1:6" hidden="1">
      <c r="A3646" t="s">
        <v>3669</v>
      </c>
      <c r="B3646" t="s">
        <v>3668</v>
      </c>
      <c r="C3646" t="s">
        <v>852</v>
      </c>
      <c r="D3646" s="12">
        <v>6369</v>
      </c>
      <c r="E3646" t="s">
        <v>4642</v>
      </c>
      <c r="F3646" t="str">
        <f>IF(ISERROR(VLOOKUP(Transaktionen[[#This Row],[Transaktionen]],BTT[Verwendete Transaktion (Pflichtauswahl)],1,FALSE)),"nein","ja")</f>
        <v>ja</v>
      </c>
    </row>
    <row r="3647" spans="1:6" hidden="1">
      <c r="A3647" t="s">
        <v>3672</v>
      </c>
      <c r="B3647" t="s">
        <v>10429</v>
      </c>
      <c r="C3647" t="s">
        <v>852</v>
      </c>
      <c r="D3647" s="12">
        <v>3</v>
      </c>
      <c r="E3647" t="s">
        <v>4642</v>
      </c>
      <c r="F3647" t="str">
        <f>IF(ISERROR(VLOOKUP(Transaktionen[[#This Row],[Transaktionen]],BTT[Verwendete Transaktion (Pflichtauswahl)],1,FALSE)),"nein","ja")</f>
        <v>ja</v>
      </c>
    </row>
    <row r="3648" spans="1:6" hidden="1">
      <c r="A3648" t="s">
        <v>3675</v>
      </c>
      <c r="B3648" t="s">
        <v>10430</v>
      </c>
      <c r="C3648" t="s">
        <v>852</v>
      </c>
      <c r="D3648" s="12">
        <v>7781</v>
      </c>
      <c r="E3648" t="s">
        <v>4642</v>
      </c>
      <c r="F3648" t="str">
        <f>IF(ISERROR(VLOOKUP(Transaktionen[[#This Row],[Transaktionen]],BTT[Verwendete Transaktion (Pflichtauswahl)],1,FALSE)),"nein","ja")</f>
        <v>ja</v>
      </c>
    </row>
    <row r="3649" spans="1:7" hidden="1">
      <c r="A3649" t="s">
        <v>3678</v>
      </c>
      <c r="B3649" t="s">
        <v>10431</v>
      </c>
      <c r="C3649" t="s">
        <v>852</v>
      </c>
      <c r="D3649" s="12">
        <v>3135</v>
      </c>
      <c r="E3649" t="s">
        <v>4642</v>
      </c>
      <c r="F3649" t="str">
        <f>IF(ISERROR(VLOOKUP(Transaktionen[[#This Row],[Transaktionen]],BTT[Verwendete Transaktion (Pflichtauswahl)],1,FALSE)),"nein","ja")</f>
        <v>ja</v>
      </c>
    </row>
    <row r="3650" spans="1:7" hidden="1">
      <c r="A3650" t="s">
        <v>3680</v>
      </c>
      <c r="B3650" t="s">
        <v>9533</v>
      </c>
      <c r="C3650" t="s">
        <v>852</v>
      </c>
      <c r="D3650" s="12">
        <v>8154</v>
      </c>
      <c r="E3650" t="s">
        <v>4642</v>
      </c>
      <c r="F3650" t="str">
        <f>IF(ISERROR(VLOOKUP(Transaktionen[[#This Row],[Transaktionen]],BTT[Verwendete Transaktion (Pflichtauswahl)],1,FALSE)),"nein","ja")</f>
        <v>ja</v>
      </c>
    </row>
    <row r="3651" spans="1:7" hidden="1">
      <c r="A3651" t="s">
        <v>3682</v>
      </c>
      <c r="B3651" t="s">
        <v>10432</v>
      </c>
      <c r="C3651" t="s">
        <v>852</v>
      </c>
      <c r="D3651" s="12">
        <v>6360</v>
      </c>
      <c r="E3651" t="s">
        <v>4642</v>
      </c>
      <c r="F3651" t="str">
        <f>IF(ISERROR(VLOOKUP(Transaktionen[[#This Row],[Transaktionen]],BTT[Verwendete Transaktion (Pflichtauswahl)],1,FALSE)),"nein","ja")</f>
        <v>ja</v>
      </c>
    </row>
    <row r="3652" spans="1:7" hidden="1">
      <c r="A3652" t="s">
        <v>3684</v>
      </c>
      <c r="B3652" t="s">
        <v>9535</v>
      </c>
      <c r="C3652" t="s">
        <v>852</v>
      </c>
      <c r="D3652" s="12">
        <v>21807</v>
      </c>
      <c r="E3652" t="s">
        <v>4642</v>
      </c>
      <c r="F3652" t="str">
        <f>IF(ISERROR(VLOOKUP(Transaktionen[[#This Row],[Transaktionen]],BTT[Verwendete Transaktion (Pflichtauswahl)],1,FALSE)),"nein","ja")</f>
        <v>ja</v>
      </c>
    </row>
    <row r="3653" spans="1:7" hidden="1">
      <c r="A3653" t="s">
        <v>3687</v>
      </c>
      <c r="B3653" t="s">
        <v>10433</v>
      </c>
      <c r="C3653" t="s">
        <v>852</v>
      </c>
      <c r="D3653" s="12">
        <v>121439</v>
      </c>
      <c r="E3653" t="s">
        <v>4642</v>
      </c>
      <c r="F3653" t="str">
        <f>IF(ISERROR(VLOOKUP(Transaktionen[[#This Row],[Transaktionen]],BTT[Verwendete Transaktion (Pflichtauswahl)],1,FALSE)),"nein","ja")</f>
        <v>ja</v>
      </c>
    </row>
    <row r="3654" spans="1:7" hidden="1">
      <c r="A3654" t="s">
        <v>3692</v>
      </c>
      <c r="B3654" t="s">
        <v>10434</v>
      </c>
      <c r="C3654" t="s">
        <v>852</v>
      </c>
      <c r="D3654" s="12">
        <v>113079</v>
      </c>
      <c r="E3654" t="s">
        <v>4642</v>
      </c>
      <c r="F3654" t="str">
        <f>IF(ISERROR(VLOOKUP(Transaktionen[[#This Row],[Transaktionen]],BTT[Verwendete Transaktion (Pflichtauswahl)],1,FALSE)),"nein","ja")</f>
        <v>ja</v>
      </c>
    </row>
    <row r="3655" spans="1:7" hidden="1">
      <c r="A3655" t="s">
        <v>3697</v>
      </c>
      <c r="B3655" t="s">
        <v>10435</v>
      </c>
      <c r="C3655" t="s">
        <v>852</v>
      </c>
      <c r="D3655" s="12">
        <v>270850</v>
      </c>
      <c r="E3655" t="s">
        <v>4642</v>
      </c>
      <c r="F3655" t="str">
        <f>IF(ISERROR(VLOOKUP(Transaktionen[[#This Row],[Transaktionen]],BTT[Verwendete Transaktion (Pflichtauswahl)],1,FALSE)),"nein","ja")</f>
        <v>ja</v>
      </c>
    </row>
    <row r="3656" spans="1:7" hidden="1">
      <c r="A3656" t="s">
        <v>3701</v>
      </c>
      <c r="B3656" t="s">
        <v>10436</v>
      </c>
      <c r="C3656" t="s">
        <v>852</v>
      </c>
      <c r="D3656" s="12">
        <v>1165</v>
      </c>
      <c r="E3656" t="s">
        <v>4642</v>
      </c>
      <c r="F3656" t="str">
        <f>IF(ISERROR(VLOOKUP(Transaktionen[[#This Row],[Transaktionen]],BTT[Verwendete Transaktion (Pflichtauswahl)],1,FALSE)),"nein","ja")</f>
        <v>ja</v>
      </c>
    </row>
    <row r="3657" spans="1:7" hidden="1">
      <c r="A3657" t="s">
        <v>3703</v>
      </c>
      <c r="B3657" t="s">
        <v>10437</v>
      </c>
      <c r="C3657" t="s">
        <v>852</v>
      </c>
      <c r="D3657" s="12">
        <v>312323</v>
      </c>
      <c r="E3657" t="s">
        <v>4642</v>
      </c>
      <c r="F3657" t="str">
        <f>IF(ISERROR(VLOOKUP(Transaktionen[[#This Row],[Transaktionen]],BTT[Verwendete Transaktion (Pflichtauswahl)],1,FALSE)),"nein","ja")</f>
        <v>ja</v>
      </c>
    </row>
    <row r="3658" spans="1:7" hidden="1">
      <c r="A3658" t="s">
        <v>3705</v>
      </c>
      <c r="B3658" t="s">
        <v>10438</v>
      </c>
      <c r="C3658" t="s">
        <v>852</v>
      </c>
      <c r="D3658" s="12">
        <v>10</v>
      </c>
      <c r="E3658" t="s">
        <v>792</v>
      </c>
      <c r="F3658" t="str">
        <f>IF(ISERROR(VLOOKUP(Transaktionen[[#This Row],[Transaktionen]],BTT[Verwendete Transaktion (Pflichtauswahl)],1,FALSE)),"nein","ja")</f>
        <v>ja</v>
      </c>
    </row>
    <row r="3659" spans="1:7" hidden="1">
      <c r="A3659" t="s">
        <v>3707</v>
      </c>
      <c r="B3659" t="s">
        <v>10439</v>
      </c>
      <c r="C3659" t="s">
        <v>852</v>
      </c>
      <c r="D3659" s="12">
        <v>90</v>
      </c>
      <c r="E3659" t="s">
        <v>792</v>
      </c>
      <c r="F3659" t="str">
        <f>IF(ISERROR(VLOOKUP(Transaktionen[[#This Row],[Transaktionen]],BTT[Verwendete Transaktion (Pflichtauswahl)],1,FALSE)),"nein","ja")</f>
        <v>ja</v>
      </c>
    </row>
    <row r="3660" spans="1:7" hidden="1">
      <c r="A3660" t="s">
        <v>3709</v>
      </c>
      <c r="B3660" t="s">
        <v>10440</v>
      </c>
      <c r="C3660" t="s">
        <v>852</v>
      </c>
      <c r="D3660" s="12">
        <v>5</v>
      </c>
      <c r="E3660" t="s">
        <v>4642</v>
      </c>
      <c r="F3660" t="str">
        <f>IF(ISERROR(VLOOKUP(Transaktionen[[#This Row],[Transaktionen]],BTT[Verwendete Transaktion (Pflichtauswahl)],1,FALSE)),"nein","ja")</f>
        <v>ja</v>
      </c>
    </row>
    <row r="3661" spans="1:7" hidden="1">
      <c r="A3661" t="s">
        <v>3711</v>
      </c>
      <c r="B3661" t="s">
        <v>10441</v>
      </c>
      <c r="C3661" t="s">
        <v>852</v>
      </c>
      <c r="D3661" s="12">
        <v>68</v>
      </c>
      <c r="E3661" t="s">
        <v>4642</v>
      </c>
      <c r="F3661" t="str">
        <f>IF(ISERROR(VLOOKUP(Transaktionen[[#This Row],[Transaktionen]],BTT[Verwendete Transaktion (Pflichtauswahl)],1,FALSE)),"nein","ja")</f>
        <v>ja</v>
      </c>
    </row>
    <row r="3662" spans="1:7" hidden="1">
      <c r="A3662" t="s">
        <v>3713</v>
      </c>
      <c r="B3662" t="s">
        <v>10442</v>
      </c>
      <c r="C3662" t="s">
        <v>852</v>
      </c>
      <c r="D3662" s="12">
        <v>401</v>
      </c>
      <c r="E3662" t="s">
        <v>4642</v>
      </c>
      <c r="F3662" t="str">
        <f>IF(ISERROR(VLOOKUP(Transaktionen[[#This Row],[Transaktionen]],BTT[Verwendete Transaktion (Pflichtauswahl)],1,FALSE)),"nein","ja")</f>
        <v>ja</v>
      </c>
    </row>
    <row r="3663" spans="1:7" hidden="1">
      <c r="A3663" t="s">
        <v>3716</v>
      </c>
      <c r="B3663" t="s">
        <v>10443</v>
      </c>
      <c r="C3663" t="s">
        <v>852</v>
      </c>
      <c r="D3663" s="12">
        <v>20913</v>
      </c>
      <c r="E3663" t="s">
        <v>4642</v>
      </c>
      <c r="F3663" t="str">
        <f>IF(ISERROR(VLOOKUP(Transaktionen[[#This Row],[Transaktionen]],BTT[Verwendete Transaktion (Pflichtauswahl)],1,FALSE)),"nein","ja")</f>
        <v>ja</v>
      </c>
    </row>
    <row r="3664" spans="1:7" hidden="1">
      <c r="A3664" t="s">
        <v>10444</v>
      </c>
      <c r="B3664" t="s">
        <v>10445</v>
      </c>
      <c r="C3664" t="s">
        <v>852</v>
      </c>
      <c r="D3664" s="12" t="s">
        <v>792</v>
      </c>
      <c r="E3664" t="s">
        <v>792</v>
      </c>
      <c r="F3664" t="str">
        <f>IF(ISERROR(VLOOKUP(Transaktionen[[#This Row],[Transaktionen]],BTT[Verwendete Transaktion (Pflichtauswahl)],1,FALSE)),"nein","ja")</f>
        <v>nein</v>
      </c>
      <c r="G3664" t="s">
        <v>4654</v>
      </c>
    </row>
    <row r="3665" spans="1:6" hidden="1">
      <c r="A3665" t="s">
        <v>3720</v>
      </c>
      <c r="B3665" t="s">
        <v>10446</v>
      </c>
      <c r="C3665" t="s">
        <v>852</v>
      </c>
      <c r="D3665" s="12">
        <v>17774</v>
      </c>
      <c r="E3665" t="s">
        <v>4642</v>
      </c>
      <c r="F3665" t="str">
        <f>IF(ISERROR(VLOOKUP(Transaktionen[[#This Row],[Transaktionen]],BTT[Verwendete Transaktion (Pflichtauswahl)],1,FALSE)),"nein","ja")</f>
        <v>ja</v>
      </c>
    </row>
    <row r="3666" spans="1:6" hidden="1">
      <c r="A3666" t="s">
        <v>3722</v>
      </c>
      <c r="B3666" t="s">
        <v>10447</v>
      </c>
      <c r="C3666" t="s">
        <v>852</v>
      </c>
      <c r="D3666" s="12">
        <v>55878</v>
      </c>
      <c r="E3666" t="s">
        <v>4642</v>
      </c>
      <c r="F3666" t="str">
        <f>IF(ISERROR(VLOOKUP(Transaktionen[[#This Row],[Transaktionen]],BTT[Verwendete Transaktion (Pflichtauswahl)],1,FALSE)),"nein","ja")</f>
        <v>ja</v>
      </c>
    </row>
    <row r="3667" spans="1:6" hidden="1">
      <c r="A3667" t="s">
        <v>3724</v>
      </c>
      <c r="B3667" t="s">
        <v>10448</v>
      </c>
      <c r="C3667" t="s">
        <v>852</v>
      </c>
      <c r="D3667" s="12">
        <v>16971</v>
      </c>
      <c r="E3667" t="s">
        <v>4642</v>
      </c>
      <c r="F3667" t="str">
        <f>IF(ISERROR(VLOOKUP(Transaktionen[[#This Row],[Transaktionen]],BTT[Verwendete Transaktion (Pflichtauswahl)],1,FALSE)),"nein","ja")</f>
        <v>ja</v>
      </c>
    </row>
    <row r="3668" spans="1:6" hidden="1">
      <c r="A3668" t="s">
        <v>3726</v>
      </c>
      <c r="B3668" t="s">
        <v>10449</v>
      </c>
      <c r="C3668" t="s">
        <v>852</v>
      </c>
      <c r="D3668" s="12">
        <v>42210</v>
      </c>
      <c r="E3668" t="s">
        <v>4642</v>
      </c>
      <c r="F3668" t="str">
        <f>IF(ISERROR(VLOOKUP(Transaktionen[[#This Row],[Transaktionen]],BTT[Verwendete Transaktion (Pflichtauswahl)],1,FALSE)),"nein","ja")</f>
        <v>ja</v>
      </c>
    </row>
    <row r="3669" spans="1:6" hidden="1">
      <c r="A3669" t="s">
        <v>3728</v>
      </c>
      <c r="B3669" t="s">
        <v>10450</v>
      </c>
      <c r="C3669" t="s">
        <v>852</v>
      </c>
      <c r="D3669" s="12">
        <v>10</v>
      </c>
      <c r="E3669" t="s">
        <v>4642</v>
      </c>
      <c r="F3669" t="str">
        <f>IF(ISERROR(VLOOKUP(Transaktionen[[#This Row],[Transaktionen]],BTT[Verwendete Transaktion (Pflichtauswahl)],1,FALSE)),"nein","ja")</f>
        <v>ja</v>
      </c>
    </row>
    <row r="3670" spans="1:6" hidden="1">
      <c r="A3670" t="s">
        <v>3730</v>
      </c>
      <c r="B3670" t="s">
        <v>10451</v>
      </c>
      <c r="C3670" t="s">
        <v>852</v>
      </c>
      <c r="D3670" s="12">
        <v>5</v>
      </c>
      <c r="E3670" t="s">
        <v>792</v>
      </c>
      <c r="F3670" t="str">
        <f>IF(ISERROR(VLOOKUP(Transaktionen[[#This Row],[Transaktionen]],BTT[Verwendete Transaktion (Pflichtauswahl)],1,FALSE)),"nein","ja")</f>
        <v>ja</v>
      </c>
    </row>
    <row r="3671" spans="1:6" hidden="1">
      <c r="A3671" t="s">
        <v>3732</v>
      </c>
      <c r="B3671" t="s">
        <v>10452</v>
      </c>
      <c r="C3671" t="s">
        <v>852</v>
      </c>
      <c r="D3671" s="12">
        <v>375</v>
      </c>
      <c r="E3671" t="s">
        <v>4642</v>
      </c>
      <c r="F3671" t="str">
        <f>IF(ISERROR(VLOOKUP(Transaktionen[[#This Row],[Transaktionen]],BTT[Verwendete Transaktion (Pflichtauswahl)],1,FALSE)),"nein","ja")</f>
        <v>ja</v>
      </c>
    </row>
    <row r="3672" spans="1:6" hidden="1">
      <c r="A3672" t="s">
        <v>3734</v>
      </c>
      <c r="B3672" t="s">
        <v>10453</v>
      </c>
      <c r="C3672" t="s">
        <v>852</v>
      </c>
      <c r="D3672" s="12">
        <v>385</v>
      </c>
      <c r="E3672" t="s">
        <v>4642</v>
      </c>
      <c r="F3672" t="str">
        <f>IF(ISERROR(VLOOKUP(Transaktionen[[#This Row],[Transaktionen]],BTT[Verwendete Transaktion (Pflichtauswahl)],1,FALSE)),"nein","ja")</f>
        <v>ja</v>
      </c>
    </row>
    <row r="3673" spans="1:6" hidden="1">
      <c r="A3673" t="s">
        <v>3736</v>
      </c>
      <c r="B3673" t="s">
        <v>10454</v>
      </c>
      <c r="C3673" t="s">
        <v>852</v>
      </c>
      <c r="D3673" s="12">
        <v>585</v>
      </c>
      <c r="E3673" t="s">
        <v>4642</v>
      </c>
      <c r="F3673" t="str">
        <f>IF(ISERROR(VLOOKUP(Transaktionen[[#This Row],[Transaktionen]],BTT[Verwendete Transaktion (Pflichtauswahl)],1,FALSE)),"nein","ja")</f>
        <v>ja</v>
      </c>
    </row>
    <row r="3674" spans="1:6" hidden="1">
      <c r="A3674" t="s">
        <v>3738</v>
      </c>
      <c r="B3674" t="s">
        <v>10455</v>
      </c>
      <c r="C3674" t="s">
        <v>852</v>
      </c>
      <c r="D3674" s="12">
        <v>655</v>
      </c>
      <c r="E3674" t="s">
        <v>4642</v>
      </c>
      <c r="F3674" t="str">
        <f>IF(ISERROR(VLOOKUP(Transaktionen[[#This Row],[Transaktionen]],BTT[Verwendete Transaktion (Pflichtauswahl)],1,FALSE)),"nein","ja")</f>
        <v>ja</v>
      </c>
    </row>
    <row r="3675" spans="1:6" hidden="1">
      <c r="A3675" t="s">
        <v>3740</v>
      </c>
      <c r="B3675" t="s">
        <v>10456</v>
      </c>
      <c r="C3675" t="s">
        <v>852</v>
      </c>
      <c r="D3675" s="12">
        <v>9545</v>
      </c>
      <c r="E3675" t="s">
        <v>4642</v>
      </c>
      <c r="F3675" t="str">
        <f>IF(ISERROR(VLOOKUP(Transaktionen[[#This Row],[Transaktionen]],BTT[Verwendete Transaktion (Pflichtauswahl)],1,FALSE)),"nein","ja")</f>
        <v>ja</v>
      </c>
    </row>
    <row r="3676" spans="1:6" hidden="1">
      <c r="A3676" t="s">
        <v>3742</v>
      </c>
      <c r="B3676" t="s">
        <v>10457</v>
      </c>
      <c r="C3676" t="s">
        <v>852</v>
      </c>
      <c r="D3676" s="12">
        <v>65</v>
      </c>
      <c r="E3676" t="s">
        <v>4642</v>
      </c>
      <c r="F3676" t="str">
        <f>IF(ISERROR(VLOOKUP(Transaktionen[[#This Row],[Transaktionen]],BTT[Verwendete Transaktion (Pflichtauswahl)],1,FALSE)),"nein","ja")</f>
        <v>ja</v>
      </c>
    </row>
    <row r="3677" spans="1:6" hidden="1">
      <c r="A3677" t="s">
        <v>3744</v>
      </c>
      <c r="B3677" t="s">
        <v>10458</v>
      </c>
      <c r="C3677" t="s">
        <v>852</v>
      </c>
      <c r="D3677" s="12">
        <v>6992</v>
      </c>
      <c r="E3677" t="s">
        <v>4642</v>
      </c>
      <c r="F3677" t="str">
        <f>IF(ISERROR(VLOOKUP(Transaktionen[[#This Row],[Transaktionen]],BTT[Verwendete Transaktion (Pflichtauswahl)],1,FALSE)),"nein","ja")</f>
        <v>ja</v>
      </c>
    </row>
    <row r="3678" spans="1:6" hidden="1">
      <c r="A3678" t="s">
        <v>3746</v>
      </c>
      <c r="B3678" t="s">
        <v>10459</v>
      </c>
      <c r="C3678" t="s">
        <v>852</v>
      </c>
      <c r="D3678" s="12">
        <v>45</v>
      </c>
      <c r="E3678" t="s">
        <v>4642</v>
      </c>
      <c r="F3678" t="str">
        <f>IF(ISERROR(VLOOKUP(Transaktionen[[#This Row],[Transaktionen]],BTT[Verwendete Transaktion (Pflichtauswahl)],1,FALSE)),"nein","ja")</f>
        <v>ja</v>
      </c>
    </row>
    <row r="3679" spans="1:6" hidden="1">
      <c r="A3679" t="s">
        <v>3748</v>
      </c>
      <c r="B3679" t="s">
        <v>10460</v>
      </c>
      <c r="C3679" t="s">
        <v>852</v>
      </c>
      <c r="D3679" s="12">
        <v>135</v>
      </c>
      <c r="E3679" t="s">
        <v>4642</v>
      </c>
      <c r="F3679" t="str">
        <f>IF(ISERROR(VLOOKUP(Transaktionen[[#This Row],[Transaktionen]],BTT[Verwendete Transaktion (Pflichtauswahl)],1,FALSE)),"nein","ja")</f>
        <v>ja</v>
      </c>
    </row>
    <row r="3680" spans="1:6" hidden="1">
      <c r="A3680" t="s">
        <v>3750</v>
      </c>
      <c r="B3680" t="s">
        <v>9536</v>
      </c>
      <c r="C3680" t="s">
        <v>852</v>
      </c>
      <c r="D3680" s="12">
        <v>627</v>
      </c>
      <c r="E3680" t="s">
        <v>4642</v>
      </c>
      <c r="F3680" t="str">
        <f>IF(ISERROR(VLOOKUP(Transaktionen[[#This Row],[Transaktionen]],BTT[Verwendete Transaktion (Pflichtauswahl)],1,FALSE)),"nein","ja")</f>
        <v>ja</v>
      </c>
    </row>
    <row r="3681" spans="1:7" hidden="1">
      <c r="A3681" t="s">
        <v>3752</v>
      </c>
      <c r="B3681" t="s">
        <v>10461</v>
      </c>
      <c r="C3681" t="s">
        <v>852</v>
      </c>
      <c r="D3681" s="12">
        <v>3160</v>
      </c>
      <c r="E3681" t="s">
        <v>4642</v>
      </c>
      <c r="F3681" t="str">
        <f>IF(ISERROR(VLOOKUP(Transaktionen[[#This Row],[Transaktionen]],BTT[Verwendete Transaktion (Pflichtauswahl)],1,FALSE)),"nein","ja")</f>
        <v>ja</v>
      </c>
    </row>
    <row r="3682" spans="1:7" hidden="1">
      <c r="A3682" t="s">
        <v>3755</v>
      </c>
      <c r="B3682" t="s">
        <v>10414</v>
      </c>
      <c r="C3682" t="s">
        <v>852</v>
      </c>
      <c r="D3682" s="12">
        <v>9255</v>
      </c>
      <c r="E3682" t="s">
        <v>4642</v>
      </c>
      <c r="F3682" t="str">
        <f>IF(ISERROR(VLOOKUP(Transaktionen[[#This Row],[Transaktionen]],BTT[Verwendete Transaktion (Pflichtauswahl)],1,FALSE)),"nein","ja")</f>
        <v>ja</v>
      </c>
    </row>
    <row r="3683" spans="1:7" hidden="1">
      <c r="A3683" t="s">
        <v>3758</v>
      </c>
      <c r="B3683" t="s">
        <v>3757</v>
      </c>
      <c r="C3683" t="s">
        <v>852</v>
      </c>
      <c r="D3683" s="12">
        <v>115</v>
      </c>
      <c r="E3683" t="s">
        <v>4642</v>
      </c>
      <c r="F3683" t="str">
        <f>IF(ISERROR(VLOOKUP(Transaktionen[[#This Row],[Transaktionen]],BTT[Verwendete Transaktion (Pflichtauswahl)],1,FALSE)),"nein","ja")</f>
        <v>ja</v>
      </c>
    </row>
    <row r="3684" spans="1:7" hidden="1">
      <c r="A3684" t="s">
        <v>10462</v>
      </c>
      <c r="B3684" t="s">
        <v>10463</v>
      </c>
      <c r="C3684" t="s">
        <v>737</v>
      </c>
      <c r="D3684" s="12">
        <v>730</v>
      </c>
      <c r="E3684" t="s">
        <v>4642</v>
      </c>
      <c r="F3684" t="str">
        <f>IF(ISERROR(VLOOKUP(Transaktionen[[#This Row],[Transaktionen]],BTT[Verwendete Transaktion (Pflichtauswahl)],1,FALSE)),"nein","ja")</f>
        <v>nein</v>
      </c>
    </row>
    <row r="3685" spans="1:7" hidden="1">
      <c r="A3685" t="s">
        <v>10464</v>
      </c>
      <c r="B3685" t="s">
        <v>10465</v>
      </c>
      <c r="C3685" t="s">
        <v>737</v>
      </c>
      <c r="D3685" s="12">
        <v>14816</v>
      </c>
      <c r="E3685" t="s">
        <v>4642</v>
      </c>
      <c r="F3685" t="str">
        <f>IF(ISERROR(VLOOKUP(Transaktionen[[#This Row],[Transaktionen]],BTT[Verwendete Transaktion (Pflichtauswahl)],1,FALSE)),"nein","ja")</f>
        <v>nein</v>
      </c>
    </row>
    <row r="3686" spans="1:7" hidden="1">
      <c r="A3686" t="s">
        <v>10466</v>
      </c>
      <c r="B3686" t="s">
        <v>10467</v>
      </c>
      <c r="C3686" t="s">
        <v>737</v>
      </c>
      <c r="D3686" s="12">
        <v>10</v>
      </c>
      <c r="E3686" t="s">
        <v>792</v>
      </c>
      <c r="F3686" t="str">
        <f>IF(ISERROR(VLOOKUP(Transaktionen[[#This Row],[Transaktionen]],BTT[Verwendete Transaktion (Pflichtauswahl)],1,FALSE)),"nein","ja")</f>
        <v>nein</v>
      </c>
    </row>
    <row r="3687" spans="1:7" hidden="1">
      <c r="A3687" t="s">
        <v>10468</v>
      </c>
      <c r="B3687" t="s">
        <v>10469</v>
      </c>
      <c r="C3687" t="s">
        <v>737</v>
      </c>
      <c r="D3687" s="12" t="s">
        <v>792</v>
      </c>
      <c r="E3687" t="s">
        <v>792</v>
      </c>
      <c r="F3687" t="str">
        <f>IF(ISERROR(VLOOKUP(Transaktionen[[#This Row],[Transaktionen]],BTT[Verwendete Transaktion (Pflichtauswahl)],1,FALSE)),"nein","ja")</f>
        <v>nein</v>
      </c>
      <c r="G3687" t="s">
        <v>4654</v>
      </c>
    </row>
    <row r="3688" spans="1:7" hidden="1">
      <c r="A3688" t="s">
        <v>10470</v>
      </c>
      <c r="B3688" t="s">
        <v>10471</v>
      </c>
      <c r="C3688" t="s">
        <v>737</v>
      </c>
      <c r="D3688" s="12">
        <v>42</v>
      </c>
      <c r="E3688" t="s">
        <v>4642</v>
      </c>
      <c r="F3688" t="str">
        <f>IF(ISERROR(VLOOKUP(Transaktionen[[#This Row],[Transaktionen]],BTT[Verwendete Transaktion (Pflichtauswahl)],1,FALSE)),"nein","ja")</f>
        <v>nein</v>
      </c>
    </row>
    <row r="3689" spans="1:7" hidden="1">
      <c r="A3689" t="s">
        <v>10472</v>
      </c>
      <c r="B3689" t="s">
        <v>10473</v>
      </c>
      <c r="C3689" t="s">
        <v>737</v>
      </c>
      <c r="D3689" s="12">
        <v>2</v>
      </c>
      <c r="E3689" t="s">
        <v>792</v>
      </c>
      <c r="F3689" t="str">
        <f>IF(ISERROR(VLOOKUP(Transaktionen[[#This Row],[Transaktionen]],BTT[Verwendete Transaktion (Pflichtauswahl)],1,FALSE)),"nein","ja")</f>
        <v>nein</v>
      </c>
    </row>
    <row r="3690" spans="1:7" hidden="1">
      <c r="A3690" t="s">
        <v>10474</v>
      </c>
      <c r="B3690" t="s">
        <v>10475</v>
      </c>
      <c r="C3690" t="s">
        <v>3227</v>
      </c>
      <c r="D3690" s="12">
        <v>1716</v>
      </c>
      <c r="E3690" t="s">
        <v>4642</v>
      </c>
      <c r="F3690" t="str">
        <f>IF(ISERROR(VLOOKUP(Transaktionen[[#This Row],[Transaktionen]],BTT[Verwendete Transaktion (Pflichtauswahl)],1,FALSE)),"nein","ja")</f>
        <v>nein</v>
      </c>
    </row>
    <row r="3691" spans="1:7" hidden="1">
      <c r="A3691" t="s">
        <v>10476</v>
      </c>
      <c r="B3691" t="s">
        <v>10477</v>
      </c>
      <c r="C3691" t="s">
        <v>737</v>
      </c>
      <c r="D3691" s="12">
        <v>362</v>
      </c>
      <c r="E3691" t="s">
        <v>4642</v>
      </c>
      <c r="F3691" t="str">
        <f>IF(ISERROR(VLOOKUP(Transaktionen[[#This Row],[Transaktionen]],BTT[Verwendete Transaktion (Pflichtauswahl)],1,FALSE)),"nein","ja")</f>
        <v>nein</v>
      </c>
    </row>
    <row r="3692" spans="1:7" hidden="1">
      <c r="A3692" t="s">
        <v>10478</v>
      </c>
      <c r="B3692" t="s">
        <v>10479</v>
      </c>
      <c r="C3692" t="s">
        <v>737</v>
      </c>
      <c r="D3692" s="12">
        <v>21</v>
      </c>
      <c r="E3692" t="s">
        <v>4642</v>
      </c>
      <c r="F3692" t="str">
        <f>IF(ISERROR(VLOOKUP(Transaktionen[[#This Row],[Transaktionen]],BTT[Verwendete Transaktion (Pflichtauswahl)],1,FALSE)),"nein","ja")</f>
        <v>nein</v>
      </c>
    </row>
    <row r="3693" spans="1:7" hidden="1">
      <c r="A3693" t="s">
        <v>10480</v>
      </c>
      <c r="B3693" t="s">
        <v>10481</v>
      </c>
      <c r="C3693" t="s">
        <v>737</v>
      </c>
      <c r="D3693" s="12">
        <v>8</v>
      </c>
      <c r="E3693" t="s">
        <v>4642</v>
      </c>
      <c r="F3693" t="str">
        <f>IF(ISERROR(VLOOKUP(Transaktionen[[#This Row],[Transaktionen]],BTT[Verwendete Transaktion (Pflichtauswahl)],1,FALSE)),"nein","ja")</f>
        <v>nein</v>
      </c>
    </row>
    <row r="3694" spans="1:7" hidden="1">
      <c r="A3694" t="s">
        <v>10482</v>
      </c>
      <c r="B3694" t="s">
        <v>10483</v>
      </c>
      <c r="C3694" t="s">
        <v>737</v>
      </c>
      <c r="D3694" s="12" t="s">
        <v>792</v>
      </c>
      <c r="E3694" t="s">
        <v>792</v>
      </c>
      <c r="F3694" t="str">
        <f>IF(ISERROR(VLOOKUP(Transaktionen[[#This Row],[Transaktionen]],BTT[Verwendete Transaktion (Pflichtauswahl)],1,FALSE)),"nein","ja")</f>
        <v>nein</v>
      </c>
      <c r="G3694" t="s">
        <v>4654</v>
      </c>
    </row>
    <row r="3695" spans="1:7" hidden="1">
      <c r="A3695" t="s">
        <v>10484</v>
      </c>
      <c r="B3695" t="s">
        <v>10485</v>
      </c>
      <c r="C3695" t="s">
        <v>737</v>
      </c>
      <c r="D3695" s="12">
        <v>27</v>
      </c>
      <c r="E3695" t="s">
        <v>4642</v>
      </c>
      <c r="F3695" t="str">
        <f>IF(ISERROR(VLOOKUP(Transaktionen[[#This Row],[Transaktionen]],BTT[Verwendete Transaktion (Pflichtauswahl)],1,FALSE)),"nein","ja")</f>
        <v>nein</v>
      </c>
    </row>
    <row r="3696" spans="1:7" hidden="1">
      <c r="A3696" t="s">
        <v>10486</v>
      </c>
      <c r="B3696" t="s">
        <v>10487</v>
      </c>
      <c r="C3696" t="s">
        <v>5629</v>
      </c>
      <c r="D3696" s="12" t="s">
        <v>792</v>
      </c>
      <c r="E3696" t="s">
        <v>792</v>
      </c>
      <c r="F3696" t="str">
        <f>IF(ISERROR(VLOOKUP(Transaktionen[[#This Row],[Transaktionen]],BTT[Verwendete Transaktion (Pflichtauswahl)],1,FALSE)),"nein","ja")</f>
        <v>nein</v>
      </c>
    </row>
    <row r="3697" spans="1:7" hidden="1">
      <c r="A3697" t="s">
        <v>10488</v>
      </c>
      <c r="B3697" t="s">
        <v>10489</v>
      </c>
      <c r="C3697" t="s">
        <v>5629</v>
      </c>
      <c r="D3697" s="12" t="s">
        <v>792</v>
      </c>
      <c r="E3697" t="s">
        <v>792</v>
      </c>
      <c r="F3697" t="str">
        <f>IF(ISERROR(VLOOKUP(Transaktionen[[#This Row],[Transaktionen]],BTT[Verwendete Transaktion (Pflichtauswahl)],1,FALSE)),"nein","ja")</f>
        <v>nein</v>
      </c>
    </row>
    <row r="3698" spans="1:7" hidden="1">
      <c r="A3698" t="s">
        <v>10490</v>
      </c>
      <c r="B3698" t="s">
        <v>10491</v>
      </c>
      <c r="C3698" t="s">
        <v>5629</v>
      </c>
      <c r="D3698" s="12" t="s">
        <v>792</v>
      </c>
      <c r="E3698" t="s">
        <v>792</v>
      </c>
      <c r="F3698" t="str">
        <f>IF(ISERROR(VLOOKUP(Transaktionen[[#This Row],[Transaktionen]],BTT[Verwendete Transaktion (Pflichtauswahl)],1,FALSE)),"nein","ja")</f>
        <v>nein</v>
      </c>
    </row>
    <row r="3699" spans="1:7" hidden="1">
      <c r="A3699" t="s">
        <v>3763</v>
      </c>
      <c r="B3699" t="s">
        <v>10492</v>
      </c>
      <c r="C3699" t="s">
        <v>1861</v>
      </c>
      <c r="D3699" s="12">
        <v>200</v>
      </c>
      <c r="E3699" t="s">
        <v>4642</v>
      </c>
      <c r="F3699" t="str">
        <f>IF(ISERROR(VLOOKUP(Transaktionen[[#This Row],[Transaktionen]],BTT[Verwendete Transaktion (Pflichtauswahl)],1,FALSE)),"nein","ja")</f>
        <v>ja</v>
      </c>
    </row>
    <row r="3700" spans="1:7" hidden="1">
      <c r="A3700" t="s">
        <v>3765</v>
      </c>
      <c r="B3700" t="s">
        <v>10493</v>
      </c>
      <c r="C3700" t="s">
        <v>1861</v>
      </c>
      <c r="D3700" s="12">
        <v>737</v>
      </c>
      <c r="E3700" t="s">
        <v>4642</v>
      </c>
      <c r="F3700" t="str">
        <f>IF(ISERROR(VLOOKUP(Transaktionen[[#This Row],[Transaktionen]],BTT[Verwendete Transaktion (Pflichtauswahl)],1,FALSE)),"nein","ja")</f>
        <v>ja</v>
      </c>
    </row>
    <row r="3701" spans="1:7" hidden="1">
      <c r="A3701" t="s">
        <v>3767</v>
      </c>
      <c r="B3701" t="s">
        <v>10494</v>
      </c>
      <c r="C3701" t="s">
        <v>1861</v>
      </c>
      <c r="D3701" s="12">
        <v>32</v>
      </c>
      <c r="E3701" t="s">
        <v>4642</v>
      </c>
      <c r="F3701" t="str">
        <f>IF(ISERROR(VLOOKUP(Transaktionen[[#This Row],[Transaktionen]],BTT[Verwendete Transaktion (Pflichtauswahl)],1,FALSE)),"nein","ja")</f>
        <v>ja</v>
      </c>
    </row>
    <row r="3702" spans="1:7" hidden="1">
      <c r="A3702" t="s">
        <v>3769</v>
      </c>
      <c r="B3702" t="s">
        <v>10495</v>
      </c>
      <c r="C3702" t="s">
        <v>1861</v>
      </c>
      <c r="D3702" s="12">
        <v>368</v>
      </c>
      <c r="E3702" t="s">
        <v>4642</v>
      </c>
      <c r="F3702" t="str">
        <f>IF(ISERROR(VLOOKUP(Transaktionen[[#This Row],[Transaktionen]],BTT[Verwendete Transaktion (Pflichtauswahl)],1,FALSE)),"nein","ja")</f>
        <v>ja</v>
      </c>
    </row>
    <row r="3703" spans="1:7" hidden="1">
      <c r="A3703" t="s">
        <v>3771</v>
      </c>
      <c r="B3703" t="s">
        <v>10496</v>
      </c>
      <c r="C3703" t="s">
        <v>1861</v>
      </c>
      <c r="D3703" s="12">
        <v>396</v>
      </c>
      <c r="E3703" t="s">
        <v>4642</v>
      </c>
      <c r="F3703" t="str">
        <f>IF(ISERROR(VLOOKUP(Transaktionen[[#This Row],[Transaktionen]],BTT[Verwendete Transaktion (Pflichtauswahl)],1,FALSE)),"nein","ja")</f>
        <v>ja</v>
      </c>
    </row>
    <row r="3704" spans="1:7" hidden="1">
      <c r="A3704" t="s">
        <v>10497</v>
      </c>
      <c r="B3704" t="s">
        <v>10498</v>
      </c>
      <c r="C3704" t="s">
        <v>1861</v>
      </c>
      <c r="D3704" s="12">
        <v>16</v>
      </c>
      <c r="E3704" t="s">
        <v>4642</v>
      </c>
      <c r="F3704" t="str">
        <f>IF(ISERROR(VLOOKUP(Transaktionen[[#This Row],[Transaktionen]],BTT[Verwendete Transaktion (Pflichtauswahl)],1,FALSE)),"nein","ja")</f>
        <v>nein</v>
      </c>
    </row>
    <row r="3705" spans="1:7" hidden="1">
      <c r="A3705" t="s">
        <v>10499</v>
      </c>
      <c r="B3705" t="s">
        <v>10500</v>
      </c>
      <c r="C3705" t="s">
        <v>1861</v>
      </c>
      <c r="D3705" s="12">
        <v>48</v>
      </c>
      <c r="E3705" t="s">
        <v>4642</v>
      </c>
      <c r="F3705" t="str">
        <f>IF(ISERROR(VLOOKUP(Transaktionen[[#This Row],[Transaktionen]],BTT[Verwendete Transaktion (Pflichtauswahl)],1,FALSE)),"nein","ja")</f>
        <v>nein</v>
      </c>
    </row>
    <row r="3706" spans="1:7" hidden="1">
      <c r="A3706" t="s">
        <v>3773</v>
      </c>
      <c r="B3706" t="s">
        <v>10501</v>
      </c>
      <c r="C3706" t="s">
        <v>1861</v>
      </c>
      <c r="D3706" s="12">
        <v>426</v>
      </c>
      <c r="E3706" t="s">
        <v>4642</v>
      </c>
      <c r="F3706" t="str">
        <f>IF(ISERROR(VLOOKUP(Transaktionen[[#This Row],[Transaktionen]],BTT[Verwendete Transaktion (Pflichtauswahl)],1,FALSE)),"nein","ja")</f>
        <v>ja</v>
      </c>
    </row>
    <row r="3707" spans="1:7" hidden="1">
      <c r="A3707" t="s">
        <v>10502</v>
      </c>
      <c r="B3707" t="s">
        <v>10503</v>
      </c>
      <c r="C3707" t="s">
        <v>1861</v>
      </c>
      <c r="D3707" s="12">
        <v>16764</v>
      </c>
      <c r="E3707" t="s">
        <v>4642</v>
      </c>
      <c r="F3707" t="str">
        <f>IF(ISERROR(VLOOKUP(Transaktionen[[#This Row],[Transaktionen]],BTT[Verwendete Transaktion (Pflichtauswahl)],1,FALSE)),"nein","ja")</f>
        <v>nein</v>
      </c>
    </row>
    <row r="3708" spans="1:7" hidden="1">
      <c r="A3708" t="s">
        <v>10504</v>
      </c>
      <c r="B3708" t="s">
        <v>10505</v>
      </c>
      <c r="C3708" t="s">
        <v>1088</v>
      </c>
      <c r="D3708" s="12" t="s">
        <v>792</v>
      </c>
      <c r="E3708" t="s">
        <v>792</v>
      </c>
      <c r="F3708" t="str">
        <f>IF(ISERROR(VLOOKUP(Transaktionen[[#This Row],[Transaktionen]],BTT[Verwendete Transaktion (Pflichtauswahl)],1,FALSE)),"nein","ja")</f>
        <v>nein</v>
      </c>
      <c r="G3708" t="s">
        <v>4654</v>
      </c>
    </row>
    <row r="3709" spans="1:7" hidden="1">
      <c r="A3709" t="s">
        <v>10506</v>
      </c>
      <c r="B3709" t="s">
        <v>10507</v>
      </c>
      <c r="C3709" t="s">
        <v>831</v>
      </c>
      <c r="D3709" s="12" t="s">
        <v>792</v>
      </c>
      <c r="E3709" t="s">
        <v>792</v>
      </c>
      <c r="F3709" t="str">
        <f>IF(ISERROR(VLOOKUP(Transaktionen[[#This Row],[Transaktionen]],BTT[Verwendete Transaktion (Pflichtauswahl)],1,FALSE)),"nein","ja")</f>
        <v>nein</v>
      </c>
      <c r="G3709" t="s">
        <v>4654</v>
      </c>
    </row>
    <row r="3710" spans="1:7" hidden="1">
      <c r="A3710" t="s">
        <v>10508</v>
      </c>
      <c r="B3710" t="s">
        <v>10509</v>
      </c>
      <c r="C3710" t="s">
        <v>831</v>
      </c>
      <c r="D3710" s="12">
        <v>63</v>
      </c>
      <c r="E3710" t="s">
        <v>4642</v>
      </c>
      <c r="F3710" t="str">
        <f>IF(ISERROR(VLOOKUP(Transaktionen[[#This Row],[Transaktionen]],BTT[Verwendete Transaktion (Pflichtauswahl)],1,FALSE)),"nein","ja")</f>
        <v>nein</v>
      </c>
    </row>
    <row r="3711" spans="1:7" hidden="1">
      <c r="A3711" t="s">
        <v>10510</v>
      </c>
      <c r="B3711" t="s">
        <v>10511</v>
      </c>
      <c r="C3711" t="s">
        <v>1088</v>
      </c>
      <c r="D3711" s="12">
        <v>276</v>
      </c>
      <c r="E3711" t="s">
        <v>4642</v>
      </c>
      <c r="F3711" t="str">
        <f>IF(ISERROR(VLOOKUP(Transaktionen[[#This Row],[Transaktionen]],BTT[Verwendete Transaktion (Pflichtauswahl)],1,FALSE)),"nein","ja")</f>
        <v>nein</v>
      </c>
    </row>
    <row r="3712" spans="1:7" hidden="1">
      <c r="A3712" t="s">
        <v>10512</v>
      </c>
      <c r="B3712" t="s">
        <v>10513</v>
      </c>
      <c r="C3712" t="s">
        <v>1088</v>
      </c>
      <c r="D3712" s="12">
        <v>18</v>
      </c>
      <c r="E3712" t="s">
        <v>4642</v>
      </c>
      <c r="F3712" t="str">
        <f>IF(ISERROR(VLOOKUP(Transaktionen[[#This Row],[Transaktionen]],BTT[Verwendete Transaktion (Pflichtauswahl)],1,FALSE)),"nein","ja")</f>
        <v>nein</v>
      </c>
    </row>
    <row r="3713" spans="1:7" hidden="1">
      <c r="A3713" t="s">
        <v>10514</v>
      </c>
      <c r="B3713" t="s">
        <v>10515</v>
      </c>
      <c r="C3713" t="s">
        <v>1846</v>
      </c>
      <c r="D3713" s="12">
        <v>112</v>
      </c>
      <c r="E3713" t="s">
        <v>4642</v>
      </c>
      <c r="F3713" t="str">
        <f>IF(ISERROR(VLOOKUP(Transaktionen[[#This Row],[Transaktionen]],BTT[Verwendete Transaktion (Pflichtauswahl)],1,FALSE)),"nein","ja")</f>
        <v>nein</v>
      </c>
    </row>
    <row r="3714" spans="1:7" hidden="1">
      <c r="A3714" t="s">
        <v>10516</v>
      </c>
      <c r="B3714" t="s">
        <v>10517</v>
      </c>
      <c r="C3714" t="s">
        <v>1846</v>
      </c>
      <c r="D3714" s="12">
        <v>273</v>
      </c>
      <c r="E3714" t="s">
        <v>4642</v>
      </c>
      <c r="F3714" t="str">
        <f>IF(ISERROR(VLOOKUP(Transaktionen[[#This Row],[Transaktionen]],BTT[Verwendete Transaktion (Pflichtauswahl)],1,FALSE)),"nein","ja")</f>
        <v>nein</v>
      </c>
    </row>
    <row r="3715" spans="1:7" hidden="1">
      <c r="A3715" t="s">
        <v>10518</v>
      </c>
      <c r="B3715" t="s">
        <v>10519</v>
      </c>
      <c r="C3715" t="s">
        <v>1846</v>
      </c>
      <c r="D3715" s="12">
        <v>8582</v>
      </c>
      <c r="E3715" t="s">
        <v>4642</v>
      </c>
      <c r="F3715" t="str">
        <f>IF(ISERROR(VLOOKUP(Transaktionen[[#This Row],[Transaktionen]],BTT[Verwendete Transaktion (Pflichtauswahl)],1,FALSE)),"nein","ja")</f>
        <v>nein</v>
      </c>
    </row>
    <row r="3716" spans="1:7" hidden="1">
      <c r="A3716" t="s">
        <v>10520</v>
      </c>
      <c r="B3716" t="s">
        <v>10521</v>
      </c>
      <c r="C3716" t="s">
        <v>1846</v>
      </c>
      <c r="D3716" s="12">
        <v>3131</v>
      </c>
      <c r="E3716" t="s">
        <v>4642</v>
      </c>
      <c r="F3716" t="str">
        <f>IF(ISERROR(VLOOKUP(Transaktionen[[#This Row],[Transaktionen]],BTT[Verwendete Transaktion (Pflichtauswahl)],1,FALSE)),"nein","ja")</f>
        <v>nein</v>
      </c>
    </row>
    <row r="3717" spans="1:7" hidden="1">
      <c r="A3717" t="s">
        <v>10522</v>
      </c>
      <c r="B3717" t="s">
        <v>10523</v>
      </c>
      <c r="C3717" t="s">
        <v>1846</v>
      </c>
      <c r="D3717" s="12" t="s">
        <v>792</v>
      </c>
      <c r="E3717" t="s">
        <v>792</v>
      </c>
      <c r="F3717" t="str">
        <f>IF(ISERROR(VLOOKUP(Transaktionen[[#This Row],[Transaktionen]],BTT[Verwendete Transaktion (Pflichtauswahl)],1,FALSE)),"nein","ja")</f>
        <v>nein</v>
      </c>
    </row>
    <row r="3718" spans="1:7" hidden="1">
      <c r="A3718" t="s">
        <v>10524</v>
      </c>
      <c r="B3718" t="s">
        <v>10525</v>
      </c>
      <c r="C3718" t="s">
        <v>737</v>
      </c>
      <c r="D3718" s="12">
        <v>26</v>
      </c>
      <c r="E3718" t="s">
        <v>4642</v>
      </c>
      <c r="F3718" t="str">
        <f>IF(ISERROR(VLOOKUP(Transaktionen[[#This Row],[Transaktionen]],BTT[Verwendete Transaktion (Pflichtauswahl)],1,FALSE)),"nein","ja")</f>
        <v>nein</v>
      </c>
    </row>
    <row r="3719" spans="1:7" hidden="1">
      <c r="A3719" t="s">
        <v>10526</v>
      </c>
      <c r="B3719" t="s">
        <v>10525</v>
      </c>
      <c r="C3719" t="s">
        <v>737</v>
      </c>
      <c r="D3719" s="12" t="s">
        <v>792</v>
      </c>
      <c r="E3719" t="s">
        <v>792</v>
      </c>
      <c r="F3719" t="str">
        <f>IF(ISERROR(VLOOKUP(Transaktionen[[#This Row],[Transaktionen]],BTT[Verwendete Transaktion (Pflichtauswahl)],1,FALSE)),"nein","ja")</f>
        <v>nein</v>
      </c>
      <c r="G3719" t="s">
        <v>4654</v>
      </c>
    </row>
    <row r="3720" spans="1:7" hidden="1">
      <c r="A3720" t="s">
        <v>3775</v>
      </c>
      <c r="B3720" t="s">
        <v>1527</v>
      </c>
      <c r="C3720" t="s">
        <v>5</v>
      </c>
      <c r="D3720" s="12">
        <v>1074</v>
      </c>
      <c r="E3720" t="s">
        <v>4642</v>
      </c>
      <c r="F3720" t="str">
        <f>IF(ISERROR(VLOOKUP(Transaktionen[[#This Row],[Transaktionen]],BTT[Verwendete Transaktion (Pflichtauswahl)],1,FALSE)),"nein","ja")</f>
        <v>ja</v>
      </c>
    </row>
    <row r="3721" spans="1:7" hidden="1">
      <c r="A3721" t="s">
        <v>3778</v>
      </c>
      <c r="B3721" t="s">
        <v>10527</v>
      </c>
      <c r="C3721" t="s">
        <v>5</v>
      </c>
      <c r="D3721" s="12">
        <v>14</v>
      </c>
      <c r="E3721" t="s">
        <v>4642</v>
      </c>
      <c r="F3721" t="str">
        <f>IF(ISERROR(VLOOKUP(Transaktionen[[#This Row],[Transaktionen]],BTT[Verwendete Transaktion (Pflichtauswahl)],1,FALSE)),"nein","ja")</f>
        <v>ja</v>
      </c>
    </row>
    <row r="3722" spans="1:7" hidden="1">
      <c r="A3722" t="s">
        <v>3780</v>
      </c>
      <c r="B3722" t="s">
        <v>10528</v>
      </c>
      <c r="C3722" t="s">
        <v>5</v>
      </c>
      <c r="D3722" s="12">
        <v>10804</v>
      </c>
      <c r="E3722" t="s">
        <v>4642</v>
      </c>
      <c r="F3722" t="str">
        <f>IF(ISERROR(VLOOKUP(Transaktionen[[#This Row],[Transaktionen]],BTT[Verwendete Transaktion (Pflichtauswahl)],1,FALSE)),"nein","ja")</f>
        <v>ja</v>
      </c>
    </row>
    <row r="3723" spans="1:7" hidden="1">
      <c r="A3723" t="s">
        <v>3782</v>
      </c>
      <c r="B3723" t="s">
        <v>10529</v>
      </c>
      <c r="C3723" t="s">
        <v>5</v>
      </c>
      <c r="D3723" s="12">
        <v>110</v>
      </c>
      <c r="E3723" t="s">
        <v>4642</v>
      </c>
      <c r="F3723" t="str">
        <f>IF(ISERROR(VLOOKUP(Transaktionen[[#This Row],[Transaktionen]],BTT[Verwendete Transaktion (Pflichtauswahl)],1,FALSE)),"nein","ja")</f>
        <v>ja</v>
      </c>
    </row>
    <row r="3724" spans="1:7" hidden="1">
      <c r="A3724" t="s">
        <v>3784</v>
      </c>
      <c r="B3724" t="s">
        <v>10530</v>
      </c>
      <c r="C3724" t="s">
        <v>5</v>
      </c>
      <c r="D3724" s="12">
        <v>52</v>
      </c>
      <c r="E3724" t="s">
        <v>4642</v>
      </c>
      <c r="F3724" t="str">
        <f>IF(ISERROR(VLOOKUP(Transaktionen[[#This Row],[Transaktionen]],BTT[Verwendete Transaktion (Pflichtauswahl)],1,FALSE)),"nein","ja")</f>
        <v>ja</v>
      </c>
    </row>
    <row r="3725" spans="1:7" hidden="1">
      <c r="A3725" t="s">
        <v>3786</v>
      </c>
      <c r="B3725" t="s">
        <v>10531</v>
      </c>
      <c r="C3725" t="s">
        <v>5</v>
      </c>
      <c r="D3725" s="12">
        <v>250</v>
      </c>
      <c r="E3725" t="s">
        <v>4642</v>
      </c>
      <c r="F3725" t="str">
        <f>IF(ISERROR(VLOOKUP(Transaktionen[[#This Row],[Transaktionen]],BTT[Verwendete Transaktion (Pflichtauswahl)],1,FALSE)),"nein","ja")</f>
        <v>ja</v>
      </c>
    </row>
    <row r="3726" spans="1:7" hidden="1">
      <c r="A3726" t="s">
        <v>3788</v>
      </c>
      <c r="B3726" t="s">
        <v>10532</v>
      </c>
      <c r="C3726" t="s">
        <v>5</v>
      </c>
      <c r="D3726" s="12">
        <v>40</v>
      </c>
      <c r="E3726" t="s">
        <v>4642</v>
      </c>
      <c r="F3726" t="str">
        <f>IF(ISERROR(VLOOKUP(Transaktionen[[#This Row],[Transaktionen]],BTT[Verwendete Transaktion (Pflichtauswahl)],1,FALSE)),"nein","ja")</f>
        <v>ja</v>
      </c>
    </row>
    <row r="3727" spans="1:7" hidden="1">
      <c r="A3727" t="s">
        <v>3790</v>
      </c>
      <c r="B3727" t="s">
        <v>10533</v>
      </c>
      <c r="C3727" t="s">
        <v>5</v>
      </c>
      <c r="D3727" s="12">
        <v>2</v>
      </c>
      <c r="E3727" t="s">
        <v>4642</v>
      </c>
      <c r="F3727" t="str">
        <f>IF(ISERROR(VLOOKUP(Transaktionen[[#This Row],[Transaktionen]],BTT[Verwendete Transaktion (Pflichtauswahl)],1,FALSE)),"nein","ja")</f>
        <v>ja</v>
      </c>
    </row>
    <row r="3728" spans="1:7" hidden="1">
      <c r="A3728" t="s">
        <v>10534</v>
      </c>
      <c r="B3728" t="s">
        <v>10535</v>
      </c>
      <c r="C3728" t="s">
        <v>5</v>
      </c>
      <c r="D3728" s="12" t="s">
        <v>792</v>
      </c>
      <c r="E3728" t="s">
        <v>792</v>
      </c>
      <c r="F3728" t="str">
        <f>IF(ISERROR(VLOOKUP(Transaktionen[[#This Row],[Transaktionen]],BTT[Verwendete Transaktion (Pflichtauswahl)],1,FALSE)),"nein","ja")</f>
        <v>nein</v>
      </c>
      <c r="G3728" t="s">
        <v>4654</v>
      </c>
    </row>
    <row r="3729" spans="1:7" hidden="1">
      <c r="A3729" t="s">
        <v>3793</v>
      </c>
      <c r="B3729" t="s">
        <v>3792</v>
      </c>
      <c r="C3729" t="s">
        <v>5</v>
      </c>
      <c r="D3729" s="12">
        <v>125</v>
      </c>
      <c r="E3729" t="s">
        <v>4642</v>
      </c>
      <c r="F3729" t="str">
        <f>IF(ISERROR(VLOOKUP(Transaktionen[[#This Row],[Transaktionen]],BTT[Verwendete Transaktion (Pflichtauswahl)],1,FALSE)),"nein","ja")</f>
        <v>ja</v>
      </c>
    </row>
    <row r="3730" spans="1:7" hidden="1">
      <c r="A3730" t="s">
        <v>3797</v>
      </c>
      <c r="B3730" t="s">
        <v>10536</v>
      </c>
      <c r="C3730" t="s">
        <v>5</v>
      </c>
      <c r="D3730" s="12">
        <v>13636</v>
      </c>
      <c r="E3730" t="s">
        <v>4642</v>
      </c>
      <c r="F3730" t="str">
        <f>IF(ISERROR(VLOOKUP(Transaktionen[[#This Row],[Transaktionen]],BTT[Verwendete Transaktion (Pflichtauswahl)],1,FALSE)),"nein","ja")</f>
        <v>ja</v>
      </c>
    </row>
    <row r="3731" spans="1:7" hidden="1">
      <c r="A3731" t="s">
        <v>3802</v>
      </c>
      <c r="B3731" t="s">
        <v>10537</v>
      </c>
      <c r="C3731" t="s">
        <v>5</v>
      </c>
      <c r="D3731" s="12">
        <v>219</v>
      </c>
      <c r="E3731" t="s">
        <v>4642</v>
      </c>
      <c r="F3731" t="str">
        <f>IF(ISERROR(VLOOKUP(Transaktionen[[#This Row],[Transaktionen]],BTT[Verwendete Transaktion (Pflichtauswahl)],1,FALSE)),"nein","ja")</f>
        <v>ja</v>
      </c>
    </row>
    <row r="3732" spans="1:7" hidden="1">
      <c r="A3732" t="s">
        <v>3805</v>
      </c>
      <c r="B3732" t="s">
        <v>10538</v>
      </c>
      <c r="C3732" t="s">
        <v>5</v>
      </c>
      <c r="D3732" s="12">
        <v>9</v>
      </c>
      <c r="E3732" t="s">
        <v>792</v>
      </c>
      <c r="F3732" t="str">
        <f>IF(ISERROR(VLOOKUP(Transaktionen[[#This Row],[Transaktionen]],BTT[Verwendete Transaktion (Pflichtauswahl)],1,FALSE)),"nein","ja")</f>
        <v>ja</v>
      </c>
    </row>
    <row r="3733" spans="1:7" hidden="1">
      <c r="A3733" t="s">
        <v>3807</v>
      </c>
      <c r="B3733" t="s">
        <v>10539</v>
      </c>
      <c r="C3733" t="s">
        <v>5</v>
      </c>
      <c r="D3733" s="12">
        <v>2706</v>
      </c>
      <c r="E3733" t="s">
        <v>4642</v>
      </c>
      <c r="F3733" t="str">
        <f>IF(ISERROR(VLOOKUP(Transaktionen[[#This Row],[Transaktionen]],BTT[Verwendete Transaktion (Pflichtauswahl)],1,FALSE)),"nein","ja")</f>
        <v>ja</v>
      </c>
    </row>
    <row r="3734" spans="1:7" hidden="1">
      <c r="A3734" t="s">
        <v>10540</v>
      </c>
      <c r="B3734" t="s">
        <v>10541</v>
      </c>
      <c r="C3734" t="s">
        <v>5</v>
      </c>
      <c r="D3734" s="12" t="s">
        <v>792</v>
      </c>
      <c r="E3734" t="s">
        <v>792</v>
      </c>
      <c r="F3734" t="str">
        <f>IF(ISERROR(VLOOKUP(Transaktionen[[#This Row],[Transaktionen]],BTT[Verwendete Transaktion (Pflichtauswahl)],1,FALSE)),"nein","ja")</f>
        <v>nein</v>
      </c>
      <c r="G3734" t="s">
        <v>4654</v>
      </c>
    </row>
    <row r="3735" spans="1:7" hidden="1">
      <c r="A3735" t="s">
        <v>3810</v>
      </c>
      <c r="B3735" t="s">
        <v>10542</v>
      </c>
      <c r="C3735" t="s">
        <v>5</v>
      </c>
      <c r="D3735" s="12">
        <v>4883</v>
      </c>
      <c r="E3735" t="s">
        <v>4642</v>
      </c>
      <c r="F3735" t="str">
        <f>IF(ISERROR(VLOOKUP(Transaktionen[[#This Row],[Transaktionen]],BTT[Verwendete Transaktion (Pflichtauswahl)],1,FALSE)),"nein","ja")</f>
        <v>ja</v>
      </c>
    </row>
    <row r="3736" spans="1:7" hidden="1">
      <c r="A3736" t="s">
        <v>3814</v>
      </c>
      <c r="B3736" t="s">
        <v>10543</v>
      </c>
      <c r="C3736" t="s">
        <v>5</v>
      </c>
      <c r="D3736" s="12">
        <v>2</v>
      </c>
      <c r="E3736" t="s">
        <v>792</v>
      </c>
      <c r="F3736" t="str">
        <f>IF(ISERROR(VLOOKUP(Transaktionen[[#This Row],[Transaktionen]],BTT[Verwendete Transaktion (Pflichtauswahl)],1,FALSE)),"nein","ja")</f>
        <v>ja</v>
      </c>
    </row>
    <row r="3737" spans="1:7" hidden="1">
      <c r="A3737" t="s">
        <v>10544</v>
      </c>
      <c r="B3737" t="s">
        <v>10545</v>
      </c>
      <c r="C3737" t="s">
        <v>5</v>
      </c>
      <c r="D3737" s="12" t="s">
        <v>792</v>
      </c>
      <c r="E3737" t="s">
        <v>792</v>
      </c>
      <c r="F3737" t="str">
        <f>IF(ISERROR(VLOOKUP(Transaktionen[[#This Row],[Transaktionen]],BTT[Verwendete Transaktion (Pflichtauswahl)],1,FALSE)),"nein","ja")</f>
        <v>nein</v>
      </c>
      <c r="G3737" t="s">
        <v>4654</v>
      </c>
    </row>
    <row r="3738" spans="1:7" hidden="1">
      <c r="A3738" t="s">
        <v>10546</v>
      </c>
      <c r="B3738" t="s">
        <v>10547</v>
      </c>
      <c r="C3738" t="s">
        <v>5</v>
      </c>
      <c r="D3738" s="12" t="s">
        <v>792</v>
      </c>
      <c r="E3738" t="s">
        <v>792</v>
      </c>
      <c r="F3738" t="str">
        <f>IF(ISERROR(VLOOKUP(Transaktionen[[#This Row],[Transaktionen]],BTT[Verwendete Transaktion (Pflichtauswahl)],1,FALSE)),"nein","ja")</f>
        <v>nein</v>
      </c>
      <c r="G3738" t="s">
        <v>4654</v>
      </c>
    </row>
    <row r="3739" spans="1:7" hidden="1">
      <c r="A3739" t="s">
        <v>3816</v>
      </c>
      <c r="B3739" t="s">
        <v>10548</v>
      </c>
      <c r="C3739" t="s">
        <v>5</v>
      </c>
      <c r="D3739" s="12">
        <v>410</v>
      </c>
      <c r="E3739" t="s">
        <v>4642</v>
      </c>
      <c r="F3739" t="str">
        <f>IF(ISERROR(VLOOKUP(Transaktionen[[#This Row],[Transaktionen]],BTT[Verwendete Transaktion (Pflichtauswahl)],1,FALSE)),"nein","ja")</f>
        <v>ja</v>
      </c>
    </row>
    <row r="3740" spans="1:7" hidden="1">
      <c r="A3740" t="s">
        <v>3818</v>
      </c>
      <c r="B3740" t="s">
        <v>10548</v>
      </c>
      <c r="C3740" t="s">
        <v>5</v>
      </c>
      <c r="D3740" s="12">
        <v>3</v>
      </c>
      <c r="E3740" t="s">
        <v>792</v>
      </c>
      <c r="F3740" t="str">
        <f>IF(ISERROR(VLOOKUP(Transaktionen[[#This Row],[Transaktionen]],BTT[Verwendete Transaktion (Pflichtauswahl)],1,FALSE)),"nein","ja")</f>
        <v>ja</v>
      </c>
    </row>
    <row r="3741" spans="1:7" hidden="1">
      <c r="A3741" t="s">
        <v>3820</v>
      </c>
      <c r="B3741" t="s">
        <v>10549</v>
      </c>
      <c r="C3741" t="s">
        <v>5</v>
      </c>
      <c r="D3741" s="12">
        <v>195</v>
      </c>
      <c r="E3741" t="s">
        <v>4642</v>
      </c>
      <c r="F3741" t="str">
        <f>IF(ISERROR(VLOOKUP(Transaktionen[[#This Row],[Transaktionen]],BTT[Verwendete Transaktion (Pflichtauswahl)],1,FALSE)),"nein","ja")</f>
        <v>ja</v>
      </c>
    </row>
    <row r="3742" spans="1:7" hidden="1">
      <c r="A3742" t="s">
        <v>10550</v>
      </c>
      <c r="B3742" t="s">
        <v>10551</v>
      </c>
      <c r="C3742" t="s">
        <v>5</v>
      </c>
      <c r="D3742" s="12" t="s">
        <v>792</v>
      </c>
      <c r="E3742" t="s">
        <v>792</v>
      </c>
      <c r="F3742" t="str">
        <f>IF(ISERROR(VLOOKUP(Transaktionen[[#This Row],[Transaktionen]],BTT[Verwendete Transaktion (Pflichtauswahl)],1,FALSE)),"nein","ja")</f>
        <v>nein</v>
      </c>
      <c r="G3742" t="s">
        <v>4654</v>
      </c>
    </row>
    <row r="3743" spans="1:7" hidden="1">
      <c r="A3743" t="s">
        <v>10552</v>
      </c>
      <c r="B3743" t="s">
        <v>10553</v>
      </c>
      <c r="C3743" t="s">
        <v>5</v>
      </c>
      <c r="D3743" s="12" t="s">
        <v>792</v>
      </c>
      <c r="E3743" t="s">
        <v>792</v>
      </c>
      <c r="F3743" t="str">
        <f>IF(ISERROR(VLOOKUP(Transaktionen[[#This Row],[Transaktionen]],BTT[Verwendete Transaktion (Pflichtauswahl)],1,FALSE)),"nein","ja")</f>
        <v>nein</v>
      </c>
      <c r="G3743" t="s">
        <v>4654</v>
      </c>
    </row>
    <row r="3744" spans="1:7" hidden="1">
      <c r="A3744" t="s">
        <v>3823</v>
      </c>
      <c r="B3744" t="s">
        <v>10554</v>
      </c>
      <c r="C3744" t="s">
        <v>5</v>
      </c>
      <c r="D3744" s="12">
        <v>363354</v>
      </c>
      <c r="E3744" t="s">
        <v>4642</v>
      </c>
      <c r="F3744" t="str">
        <f>IF(ISERROR(VLOOKUP(Transaktionen[[#This Row],[Transaktionen]],BTT[Verwendete Transaktion (Pflichtauswahl)],1,FALSE)),"nein","ja")</f>
        <v>ja</v>
      </c>
    </row>
    <row r="3745" spans="1:6" hidden="1">
      <c r="A3745" t="s">
        <v>3826</v>
      </c>
      <c r="B3745" t="s">
        <v>10555</v>
      </c>
      <c r="C3745" t="s">
        <v>5</v>
      </c>
      <c r="D3745" s="12">
        <v>303192</v>
      </c>
      <c r="E3745" t="s">
        <v>4642</v>
      </c>
      <c r="F3745" t="str">
        <f>IF(ISERROR(VLOOKUP(Transaktionen[[#This Row],[Transaktionen]],BTT[Verwendete Transaktion (Pflichtauswahl)],1,FALSE)),"nein","ja")</f>
        <v>ja</v>
      </c>
    </row>
    <row r="3746" spans="1:6" hidden="1">
      <c r="A3746" t="s">
        <v>3828</v>
      </c>
      <c r="B3746" t="s">
        <v>10556</v>
      </c>
      <c r="C3746" t="s">
        <v>5</v>
      </c>
      <c r="D3746" s="12">
        <v>13500</v>
      </c>
      <c r="E3746" t="s">
        <v>4642</v>
      </c>
      <c r="F3746" t="str">
        <f>IF(ISERROR(VLOOKUP(Transaktionen[[#This Row],[Transaktionen]],BTT[Verwendete Transaktion (Pflichtauswahl)],1,FALSE)),"nein","ja")</f>
        <v>ja</v>
      </c>
    </row>
    <row r="3747" spans="1:6" hidden="1">
      <c r="A3747" t="s">
        <v>3831</v>
      </c>
      <c r="B3747" t="s">
        <v>10557</v>
      </c>
      <c r="C3747" t="s">
        <v>5</v>
      </c>
      <c r="D3747" s="12">
        <v>42444</v>
      </c>
      <c r="E3747" t="s">
        <v>4642</v>
      </c>
      <c r="F3747" t="str">
        <f>IF(ISERROR(VLOOKUP(Transaktionen[[#This Row],[Transaktionen]],BTT[Verwendete Transaktion (Pflichtauswahl)],1,FALSE)),"nein","ja")</f>
        <v>ja</v>
      </c>
    </row>
    <row r="3748" spans="1:6" hidden="1">
      <c r="A3748" t="s">
        <v>3839</v>
      </c>
      <c r="B3748" t="s">
        <v>10558</v>
      </c>
      <c r="C3748" t="s">
        <v>5</v>
      </c>
      <c r="D3748" s="12">
        <v>10</v>
      </c>
      <c r="E3748" t="s">
        <v>4642</v>
      </c>
      <c r="F3748" t="str">
        <f>IF(ISERROR(VLOOKUP(Transaktionen[[#This Row],[Transaktionen]],BTT[Verwendete Transaktion (Pflichtauswahl)],1,FALSE)),"nein","ja")</f>
        <v>ja</v>
      </c>
    </row>
    <row r="3749" spans="1:6" hidden="1">
      <c r="A3749" t="s">
        <v>3841</v>
      </c>
      <c r="B3749" t="s">
        <v>10559</v>
      </c>
      <c r="C3749" t="s">
        <v>5</v>
      </c>
      <c r="D3749" s="12">
        <v>6</v>
      </c>
      <c r="E3749" t="s">
        <v>792</v>
      </c>
      <c r="F3749" t="str">
        <f>IF(ISERROR(VLOOKUP(Transaktionen[[#This Row],[Transaktionen]],BTT[Verwendete Transaktion (Pflichtauswahl)],1,FALSE)),"nein","ja")</f>
        <v>ja</v>
      </c>
    </row>
    <row r="3750" spans="1:6" hidden="1">
      <c r="A3750" t="s">
        <v>3844</v>
      </c>
      <c r="B3750" t="s">
        <v>10560</v>
      </c>
      <c r="C3750" t="s">
        <v>5</v>
      </c>
      <c r="D3750" s="12">
        <v>407258</v>
      </c>
      <c r="E3750" t="s">
        <v>4642</v>
      </c>
      <c r="F3750" t="str">
        <f>IF(ISERROR(VLOOKUP(Transaktionen[[#This Row],[Transaktionen]],BTT[Verwendete Transaktion (Pflichtauswahl)],1,FALSE)),"nein","ja")</f>
        <v>ja</v>
      </c>
    </row>
    <row r="3751" spans="1:6" hidden="1">
      <c r="A3751" t="s">
        <v>3847</v>
      </c>
      <c r="B3751" t="s">
        <v>10561</v>
      </c>
      <c r="C3751" t="s">
        <v>5</v>
      </c>
      <c r="D3751" s="12">
        <v>11776</v>
      </c>
      <c r="E3751" t="s">
        <v>4642</v>
      </c>
      <c r="F3751" t="str">
        <f>IF(ISERROR(VLOOKUP(Transaktionen[[#This Row],[Transaktionen]],BTT[Verwendete Transaktion (Pflichtauswahl)],1,FALSE)),"nein","ja")</f>
        <v>ja</v>
      </c>
    </row>
    <row r="3752" spans="1:6" hidden="1">
      <c r="A3752" t="s">
        <v>3849</v>
      </c>
      <c r="B3752" t="s">
        <v>10562</v>
      </c>
      <c r="C3752" t="s">
        <v>5</v>
      </c>
      <c r="D3752" s="12">
        <v>2165</v>
      </c>
      <c r="E3752" t="s">
        <v>4642</v>
      </c>
      <c r="F3752" t="str">
        <f>IF(ISERROR(VLOOKUP(Transaktionen[[#This Row],[Transaktionen]],BTT[Verwendete Transaktion (Pflichtauswahl)],1,FALSE)),"nein","ja")</f>
        <v>ja</v>
      </c>
    </row>
    <row r="3753" spans="1:6" hidden="1">
      <c r="A3753" t="s">
        <v>3851</v>
      </c>
      <c r="B3753" t="s">
        <v>10563</v>
      </c>
      <c r="C3753" t="s">
        <v>5</v>
      </c>
      <c r="D3753" s="12">
        <v>6079</v>
      </c>
      <c r="E3753" t="s">
        <v>4642</v>
      </c>
      <c r="F3753" t="str">
        <f>IF(ISERROR(VLOOKUP(Transaktionen[[#This Row],[Transaktionen]],BTT[Verwendete Transaktion (Pflichtauswahl)],1,FALSE)),"nein","ja")</f>
        <v>ja</v>
      </c>
    </row>
    <row r="3754" spans="1:6" hidden="1">
      <c r="A3754" t="s">
        <v>3853</v>
      </c>
      <c r="B3754" t="s">
        <v>10564</v>
      </c>
      <c r="C3754" t="s">
        <v>5</v>
      </c>
      <c r="D3754" s="12">
        <v>100</v>
      </c>
      <c r="E3754" t="s">
        <v>4642</v>
      </c>
      <c r="F3754" t="str">
        <f>IF(ISERROR(VLOOKUP(Transaktionen[[#This Row],[Transaktionen]],BTT[Verwendete Transaktion (Pflichtauswahl)],1,FALSE)),"nein","ja")</f>
        <v>ja</v>
      </c>
    </row>
    <row r="3755" spans="1:6" hidden="1">
      <c r="A3755" t="s">
        <v>3856</v>
      </c>
      <c r="B3755" t="s">
        <v>10565</v>
      </c>
      <c r="C3755" t="s">
        <v>5</v>
      </c>
      <c r="D3755" s="12">
        <v>1926</v>
      </c>
      <c r="E3755" t="s">
        <v>4642</v>
      </c>
      <c r="F3755" t="str">
        <f>IF(ISERROR(VLOOKUP(Transaktionen[[#This Row],[Transaktionen]],BTT[Verwendete Transaktion (Pflichtauswahl)],1,FALSE)),"nein","ja")</f>
        <v>ja</v>
      </c>
    </row>
    <row r="3756" spans="1:6" hidden="1">
      <c r="A3756" t="s">
        <v>3836</v>
      </c>
      <c r="B3756" t="s">
        <v>10566</v>
      </c>
      <c r="C3756" t="s">
        <v>5</v>
      </c>
      <c r="D3756" s="12">
        <v>40988</v>
      </c>
      <c r="E3756" t="s">
        <v>4642</v>
      </c>
      <c r="F3756" t="str">
        <f>IF(ISERROR(VLOOKUP(Transaktionen[[#This Row],[Transaktionen]],BTT[Verwendete Transaktion (Pflichtauswahl)],1,FALSE)),"nein","ja")</f>
        <v>ja</v>
      </c>
    </row>
    <row r="3757" spans="1:6" hidden="1">
      <c r="A3757" t="s">
        <v>3861</v>
      </c>
      <c r="B3757" t="s">
        <v>10567</v>
      </c>
      <c r="C3757" t="s">
        <v>5</v>
      </c>
      <c r="D3757" s="12">
        <v>498</v>
      </c>
      <c r="E3757" t="s">
        <v>4642</v>
      </c>
      <c r="F3757" t="str">
        <f>IF(ISERROR(VLOOKUP(Transaktionen[[#This Row],[Transaktionen]],BTT[Verwendete Transaktion (Pflichtauswahl)],1,FALSE)),"nein","ja")</f>
        <v>ja</v>
      </c>
    </row>
    <row r="3758" spans="1:6" hidden="1">
      <c r="A3758" t="s">
        <v>3863</v>
      </c>
      <c r="B3758" t="s">
        <v>10568</v>
      </c>
      <c r="C3758" t="s">
        <v>5</v>
      </c>
      <c r="D3758" s="12">
        <v>12</v>
      </c>
      <c r="E3758" t="s">
        <v>4642</v>
      </c>
      <c r="F3758" t="str">
        <f>IF(ISERROR(VLOOKUP(Transaktionen[[#This Row],[Transaktionen]],BTT[Verwendete Transaktion (Pflichtauswahl)],1,FALSE)),"nein","ja")</f>
        <v>ja</v>
      </c>
    </row>
    <row r="3759" spans="1:6" hidden="1">
      <c r="A3759" t="s">
        <v>3869</v>
      </c>
      <c r="B3759" t="s">
        <v>10569</v>
      </c>
      <c r="C3759" t="s">
        <v>5</v>
      </c>
      <c r="D3759" s="12">
        <v>5726</v>
      </c>
      <c r="E3759" t="s">
        <v>4642</v>
      </c>
      <c r="F3759" t="str">
        <f>IF(ISERROR(VLOOKUP(Transaktionen[[#This Row],[Transaktionen]],BTT[Verwendete Transaktion (Pflichtauswahl)],1,FALSE)),"nein","ja")</f>
        <v>ja</v>
      </c>
    </row>
    <row r="3760" spans="1:6" hidden="1">
      <c r="A3760" t="s">
        <v>3871</v>
      </c>
      <c r="B3760" t="s">
        <v>10570</v>
      </c>
      <c r="C3760" t="s">
        <v>5</v>
      </c>
      <c r="D3760" s="12">
        <v>290</v>
      </c>
      <c r="E3760" t="s">
        <v>4642</v>
      </c>
      <c r="F3760" t="str">
        <f>IF(ISERROR(VLOOKUP(Transaktionen[[#This Row],[Transaktionen]],BTT[Verwendete Transaktion (Pflichtauswahl)],1,FALSE)),"nein","ja")</f>
        <v>ja</v>
      </c>
    </row>
    <row r="3761" spans="1:7" hidden="1">
      <c r="A3761" t="s">
        <v>3874</v>
      </c>
      <c r="B3761" t="s">
        <v>10571</v>
      </c>
      <c r="C3761" t="s">
        <v>5</v>
      </c>
      <c r="D3761" s="12">
        <v>1208</v>
      </c>
      <c r="E3761" t="s">
        <v>4642</v>
      </c>
      <c r="F3761" t="str">
        <f>IF(ISERROR(VLOOKUP(Transaktionen[[#This Row],[Transaktionen]],BTT[Verwendete Transaktion (Pflichtauswahl)],1,FALSE)),"nein","ja")</f>
        <v>ja</v>
      </c>
    </row>
    <row r="3762" spans="1:7" hidden="1">
      <c r="A3762" t="s">
        <v>10572</v>
      </c>
      <c r="B3762" t="s">
        <v>10573</v>
      </c>
      <c r="C3762" t="s">
        <v>5</v>
      </c>
      <c r="D3762" s="12">
        <v>4523</v>
      </c>
      <c r="E3762" t="s">
        <v>4642</v>
      </c>
      <c r="F3762" t="str">
        <f>IF(ISERROR(VLOOKUP(Transaktionen[[#This Row],[Transaktionen]],BTT[Verwendete Transaktion (Pflichtauswahl)],1,FALSE)),"nein","ja")</f>
        <v>ja</v>
      </c>
    </row>
    <row r="3763" spans="1:7" hidden="1">
      <c r="A3763" t="s">
        <v>3881</v>
      </c>
      <c r="B3763" t="s">
        <v>3880</v>
      </c>
      <c r="C3763" t="s">
        <v>1124</v>
      </c>
      <c r="D3763" s="12">
        <v>1632</v>
      </c>
      <c r="E3763" t="s">
        <v>4642</v>
      </c>
      <c r="F3763" t="str">
        <f>IF(ISERROR(VLOOKUP(Transaktionen[[#This Row],[Transaktionen]],BTT[Verwendete Transaktion (Pflichtauswahl)],1,FALSE)),"nein","ja")</f>
        <v>ja</v>
      </c>
    </row>
    <row r="3764" spans="1:7" hidden="1">
      <c r="A3764" t="s">
        <v>3884</v>
      </c>
      <c r="B3764" t="s">
        <v>10574</v>
      </c>
      <c r="C3764" t="s">
        <v>5</v>
      </c>
      <c r="D3764" s="12">
        <v>2496</v>
      </c>
      <c r="E3764" t="s">
        <v>4642</v>
      </c>
      <c r="F3764" t="str">
        <f>IF(ISERROR(VLOOKUP(Transaktionen[[#This Row],[Transaktionen]],BTT[Verwendete Transaktion (Pflichtauswahl)],1,FALSE)),"nein","ja")</f>
        <v>ja</v>
      </c>
    </row>
    <row r="3765" spans="1:7" hidden="1">
      <c r="A3765" t="s">
        <v>3887</v>
      </c>
      <c r="B3765" t="s">
        <v>10575</v>
      </c>
      <c r="C3765" t="s">
        <v>5</v>
      </c>
      <c r="D3765" s="12">
        <v>96</v>
      </c>
      <c r="E3765" t="s">
        <v>4642</v>
      </c>
      <c r="F3765" t="str">
        <f>IF(ISERROR(VLOOKUP(Transaktionen[[#This Row],[Transaktionen]],BTT[Verwendete Transaktion (Pflichtauswahl)],1,FALSE)),"nein","ja")</f>
        <v>ja</v>
      </c>
    </row>
    <row r="3766" spans="1:7" hidden="1">
      <c r="A3766" t="s">
        <v>3889</v>
      </c>
      <c r="B3766" t="s">
        <v>10576</v>
      </c>
      <c r="C3766" t="s">
        <v>5</v>
      </c>
      <c r="D3766" s="12">
        <v>1316</v>
      </c>
      <c r="E3766" t="s">
        <v>4642</v>
      </c>
      <c r="F3766" t="str">
        <f>IF(ISERROR(VLOOKUP(Transaktionen[[#This Row],[Transaktionen]],BTT[Verwendete Transaktion (Pflichtauswahl)],1,FALSE)),"nein","ja")</f>
        <v>ja</v>
      </c>
    </row>
    <row r="3767" spans="1:7" hidden="1">
      <c r="A3767" t="s">
        <v>3892</v>
      </c>
      <c r="B3767" t="s">
        <v>10577</v>
      </c>
      <c r="C3767" t="s">
        <v>5</v>
      </c>
      <c r="D3767" s="12">
        <v>1049</v>
      </c>
      <c r="E3767" t="s">
        <v>4642</v>
      </c>
      <c r="F3767" t="str">
        <f>IF(ISERROR(VLOOKUP(Transaktionen[[#This Row],[Transaktionen]],BTT[Verwendete Transaktion (Pflichtauswahl)],1,FALSE)),"nein","ja")</f>
        <v>ja</v>
      </c>
    </row>
    <row r="3768" spans="1:7" hidden="1">
      <c r="A3768" t="s">
        <v>10578</v>
      </c>
      <c r="B3768" t="s">
        <v>10579</v>
      </c>
      <c r="C3768" t="s">
        <v>5</v>
      </c>
      <c r="D3768" s="12" t="s">
        <v>792</v>
      </c>
      <c r="E3768" t="s">
        <v>792</v>
      </c>
      <c r="F3768" t="str">
        <f>IF(ISERROR(VLOOKUP(Transaktionen[[#This Row],[Transaktionen]],BTT[Verwendete Transaktion (Pflichtauswahl)],1,FALSE)),"nein","ja")</f>
        <v>nein</v>
      </c>
      <c r="G3768" t="s">
        <v>4654</v>
      </c>
    </row>
    <row r="3769" spans="1:7" hidden="1">
      <c r="A3769" t="s">
        <v>10580</v>
      </c>
      <c r="B3769" t="s">
        <v>10581</v>
      </c>
      <c r="C3769" t="s">
        <v>5</v>
      </c>
      <c r="D3769" s="12" t="s">
        <v>792</v>
      </c>
      <c r="E3769" t="s">
        <v>792</v>
      </c>
      <c r="F3769" t="str">
        <f>IF(ISERROR(VLOOKUP(Transaktionen[[#This Row],[Transaktionen]],BTT[Verwendete Transaktion (Pflichtauswahl)],1,FALSE)),"nein","ja")</f>
        <v>nein</v>
      </c>
      <c r="G3769" t="s">
        <v>4654</v>
      </c>
    </row>
    <row r="3770" spans="1:7" hidden="1">
      <c r="A3770" t="s">
        <v>3895</v>
      </c>
      <c r="B3770" t="s">
        <v>10571</v>
      </c>
      <c r="C3770" t="s">
        <v>5</v>
      </c>
      <c r="D3770" s="12">
        <v>1008</v>
      </c>
      <c r="E3770" t="s">
        <v>4642</v>
      </c>
      <c r="F3770" t="str">
        <f>IF(ISERROR(VLOOKUP(Transaktionen[[#This Row],[Transaktionen]],BTT[Verwendete Transaktion (Pflichtauswahl)],1,FALSE)),"nein","ja")</f>
        <v>ja</v>
      </c>
    </row>
    <row r="3771" spans="1:7" hidden="1">
      <c r="A3771" t="s">
        <v>3898</v>
      </c>
      <c r="B3771" t="s">
        <v>10582</v>
      </c>
      <c r="C3771" t="s">
        <v>5</v>
      </c>
      <c r="D3771" s="12">
        <v>514</v>
      </c>
      <c r="E3771" t="s">
        <v>4642</v>
      </c>
      <c r="F3771" t="str">
        <f>IF(ISERROR(VLOOKUP(Transaktionen[[#This Row],[Transaktionen]],BTT[Verwendete Transaktion (Pflichtauswahl)],1,FALSE)),"nein","ja")</f>
        <v>ja</v>
      </c>
    </row>
    <row r="3772" spans="1:7" hidden="1">
      <c r="A3772" t="s">
        <v>3900</v>
      </c>
      <c r="B3772" t="s">
        <v>10583</v>
      </c>
      <c r="C3772" t="s">
        <v>5</v>
      </c>
      <c r="D3772" s="12">
        <v>10</v>
      </c>
      <c r="E3772" t="s">
        <v>792</v>
      </c>
      <c r="F3772" t="str">
        <f>IF(ISERROR(VLOOKUP(Transaktionen[[#This Row],[Transaktionen]],BTT[Verwendete Transaktion (Pflichtauswahl)],1,FALSE)),"nein","ja")</f>
        <v>ja</v>
      </c>
    </row>
    <row r="3773" spans="1:7" hidden="1">
      <c r="A3773" t="s">
        <v>3903</v>
      </c>
      <c r="B3773" t="s">
        <v>10584</v>
      </c>
      <c r="C3773" t="s">
        <v>5</v>
      </c>
      <c r="D3773" s="12">
        <v>624</v>
      </c>
      <c r="E3773" t="s">
        <v>4642</v>
      </c>
      <c r="F3773" t="str">
        <f>IF(ISERROR(VLOOKUP(Transaktionen[[#This Row],[Transaktionen]],BTT[Verwendete Transaktion (Pflichtauswahl)],1,FALSE)),"nein","ja")</f>
        <v>ja</v>
      </c>
    </row>
    <row r="3774" spans="1:7" hidden="1">
      <c r="A3774" t="s">
        <v>3906</v>
      </c>
      <c r="B3774" t="s">
        <v>10585</v>
      </c>
      <c r="C3774" t="s">
        <v>5</v>
      </c>
      <c r="D3774" s="12">
        <v>196</v>
      </c>
      <c r="E3774" t="s">
        <v>4642</v>
      </c>
      <c r="F3774" t="str">
        <f>IF(ISERROR(VLOOKUP(Transaktionen[[#This Row],[Transaktionen]],BTT[Verwendete Transaktion (Pflichtauswahl)],1,FALSE)),"nein","ja")</f>
        <v>ja</v>
      </c>
    </row>
    <row r="3775" spans="1:7" hidden="1">
      <c r="A3775" t="s">
        <v>3908</v>
      </c>
      <c r="B3775" t="s">
        <v>9550</v>
      </c>
      <c r="C3775" t="s">
        <v>5</v>
      </c>
      <c r="D3775" s="12">
        <v>4</v>
      </c>
      <c r="E3775" t="s">
        <v>4642</v>
      </c>
      <c r="F3775" t="str">
        <f>IF(ISERROR(VLOOKUP(Transaktionen[[#This Row],[Transaktionen]],BTT[Verwendete Transaktion (Pflichtauswahl)],1,FALSE)),"nein","ja")</f>
        <v>ja</v>
      </c>
    </row>
    <row r="3776" spans="1:7" hidden="1">
      <c r="A3776" t="s">
        <v>3910</v>
      </c>
      <c r="B3776" t="s">
        <v>10586</v>
      </c>
      <c r="C3776" t="s">
        <v>5</v>
      </c>
      <c r="D3776" s="12">
        <v>1420</v>
      </c>
      <c r="E3776" t="s">
        <v>4642</v>
      </c>
      <c r="F3776" t="str">
        <f>IF(ISERROR(VLOOKUP(Transaktionen[[#This Row],[Transaktionen]],BTT[Verwendete Transaktion (Pflichtauswahl)],1,FALSE)),"nein","ja")</f>
        <v>ja</v>
      </c>
    </row>
    <row r="3777" spans="1:6" hidden="1">
      <c r="A3777" t="s">
        <v>3913</v>
      </c>
      <c r="B3777" t="s">
        <v>10587</v>
      </c>
      <c r="C3777" t="s">
        <v>5</v>
      </c>
      <c r="D3777" s="12">
        <v>848</v>
      </c>
      <c r="E3777" t="s">
        <v>4642</v>
      </c>
      <c r="F3777" t="str">
        <f>IF(ISERROR(VLOOKUP(Transaktionen[[#This Row],[Transaktionen]],BTT[Verwendete Transaktion (Pflichtauswahl)],1,FALSE)),"nein","ja")</f>
        <v>ja</v>
      </c>
    </row>
    <row r="3778" spans="1:6" hidden="1">
      <c r="A3778" t="s">
        <v>3917</v>
      </c>
      <c r="B3778" t="s">
        <v>10588</v>
      </c>
      <c r="C3778" t="s">
        <v>5</v>
      </c>
      <c r="D3778" s="12">
        <v>198</v>
      </c>
      <c r="E3778" t="s">
        <v>4642</v>
      </c>
      <c r="F3778" t="str">
        <f>IF(ISERROR(VLOOKUP(Transaktionen[[#This Row],[Transaktionen]],BTT[Verwendete Transaktion (Pflichtauswahl)],1,FALSE)),"nein","ja")</f>
        <v>ja</v>
      </c>
    </row>
    <row r="3779" spans="1:6" hidden="1">
      <c r="A3779" t="s">
        <v>3920</v>
      </c>
      <c r="B3779" t="s">
        <v>10589</v>
      </c>
      <c r="C3779" t="s">
        <v>5</v>
      </c>
      <c r="D3779" s="12">
        <v>105812</v>
      </c>
      <c r="E3779" t="s">
        <v>4642</v>
      </c>
      <c r="F3779" t="str">
        <f>IF(ISERROR(VLOOKUP(Transaktionen[[#This Row],[Transaktionen]],BTT[Verwendete Transaktion (Pflichtauswahl)],1,FALSE)),"nein","ja")</f>
        <v>ja</v>
      </c>
    </row>
    <row r="3780" spans="1:6" hidden="1">
      <c r="A3780" t="s">
        <v>3924</v>
      </c>
      <c r="B3780" t="s">
        <v>10590</v>
      </c>
      <c r="C3780" t="s">
        <v>5</v>
      </c>
      <c r="D3780" s="12">
        <v>1822</v>
      </c>
      <c r="E3780" t="s">
        <v>4642</v>
      </c>
      <c r="F3780" t="str">
        <f>IF(ISERROR(VLOOKUP(Transaktionen[[#This Row],[Transaktionen]],BTT[Verwendete Transaktion (Pflichtauswahl)],1,FALSE)),"nein","ja")</f>
        <v>ja</v>
      </c>
    </row>
    <row r="3781" spans="1:6" hidden="1">
      <c r="A3781" t="s">
        <v>3935</v>
      </c>
      <c r="B3781" t="s">
        <v>10591</v>
      </c>
      <c r="C3781" t="s">
        <v>5</v>
      </c>
      <c r="D3781" s="12">
        <v>638</v>
      </c>
      <c r="E3781" t="s">
        <v>4642</v>
      </c>
      <c r="F3781" t="str">
        <f>IF(ISERROR(VLOOKUP(Transaktionen[[#This Row],[Transaktionen]],BTT[Verwendete Transaktion (Pflichtauswahl)],1,FALSE)),"nein","ja")</f>
        <v>ja</v>
      </c>
    </row>
    <row r="3782" spans="1:6" hidden="1">
      <c r="A3782" t="s">
        <v>3939</v>
      </c>
      <c r="B3782" t="s">
        <v>10592</v>
      </c>
      <c r="C3782" t="s">
        <v>5</v>
      </c>
      <c r="D3782" s="12">
        <v>34588</v>
      </c>
      <c r="E3782" t="s">
        <v>4642</v>
      </c>
      <c r="F3782" t="str">
        <f>IF(ISERROR(VLOOKUP(Transaktionen[[#This Row],[Transaktionen]],BTT[Verwendete Transaktion (Pflichtauswahl)],1,FALSE)),"nein","ja")</f>
        <v>ja</v>
      </c>
    </row>
    <row r="3783" spans="1:6" hidden="1">
      <c r="A3783" t="s">
        <v>3941</v>
      </c>
      <c r="B3783" t="s">
        <v>10593</v>
      </c>
      <c r="C3783" t="s">
        <v>5</v>
      </c>
      <c r="D3783" s="12">
        <v>450</v>
      </c>
      <c r="E3783" t="s">
        <v>4642</v>
      </c>
      <c r="F3783" t="str">
        <f>IF(ISERROR(VLOOKUP(Transaktionen[[#This Row],[Transaktionen]],BTT[Verwendete Transaktion (Pflichtauswahl)],1,FALSE)),"nein","ja")</f>
        <v>ja</v>
      </c>
    </row>
    <row r="3784" spans="1:6" hidden="1">
      <c r="A3784" t="s">
        <v>3947</v>
      </c>
      <c r="B3784" t="s">
        <v>10594</v>
      </c>
      <c r="C3784" t="s">
        <v>5</v>
      </c>
      <c r="D3784" s="12">
        <v>992</v>
      </c>
      <c r="E3784" t="s">
        <v>4642</v>
      </c>
      <c r="F3784" t="str">
        <f>IF(ISERROR(VLOOKUP(Transaktionen[[#This Row],[Transaktionen]],BTT[Verwendete Transaktion (Pflichtauswahl)],1,FALSE)),"nein","ja")</f>
        <v>ja</v>
      </c>
    </row>
    <row r="3785" spans="1:6" hidden="1">
      <c r="A3785" t="s">
        <v>3949</v>
      </c>
      <c r="B3785" t="s">
        <v>10595</v>
      </c>
      <c r="C3785" t="s">
        <v>5</v>
      </c>
      <c r="D3785" s="12">
        <v>420</v>
      </c>
      <c r="E3785" t="s">
        <v>792</v>
      </c>
      <c r="F3785" t="str">
        <f>IF(ISERROR(VLOOKUP(Transaktionen[[#This Row],[Transaktionen]],BTT[Verwendete Transaktion (Pflichtauswahl)],1,FALSE)),"nein","ja")</f>
        <v>ja</v>
      </c>
    </row>
    <row r="3786" spans="1:6" hidden="1">
      <c r="A3786" t="s">
        <v>3952</v>
      </c>
      <c r="B3786" t="s">
        <v>10596</v>
      </c>
      <c r="C3786" t="s">
        <v>5</v>
      </c>
      <c r="D3786" s="12">
        <v>191</v>
      </c>
      <c r="E3786" t="s">
        <v>4642</v>
      </c>
      <c r="F3786" t="str">
        <f>IF(ISERROR(VLOOKUP(Transaktionen[[#This Row],[Transaktionen]],BTT[Verwendete Transaktion (Pflichtauswahl)],1,FALSE)),"nein","ja")</f>
        <v>ja</v>
      </c>
    </row>
    <row r="3787" spans="1:6" hidden="1">
      <c r="A3787" t="s">
        <v>3955</v>
      </c>
      <c r="B3787" t="s">
        <v>10597</v>
      </c>
      <c r="C3787" t="s">
        <v>5</v>
      </c>
      <c r="D3787" s="12">
        <v>3336</v>
      </c>
      <c r="E3787" t="s">
        <v>4642</v>
      </c>
      <c r="F3787" t="str">
        <f>IF(ISERROR(VLOOKUP(Transaktionen[[#This Row],[Transaktionen]],BTT[Verwendete Transaktion (Pflichtauswahl)],1,FALSE)),"nein","ja")</f>
        <v>ja</v>
      </c>
    </row>
    <row r="3788" spans="1:6" hidden="1">
      <c r="A3788" t="s">
        <v>3955</v>
      </c>
      <c r="B3788" t="s">
        <v>10597</v>
      </c>
      <c r="C3788" t="s">
        <v>5</v>
      </c>
      <c r="D3788" s="12">
        <v>3336</v>
      </c>
      <c r="E3788" t="s">
        <v>4642</v>
      </c>
      <c r="F3788" t="str">
        <f>IF(ISERROR(VLOOKUP(Transaktionen[[#This Row],[Transaktionen]],BTT[Verwendete Transaktion (Pflichtauswahl)],1,FALSE)),"nein","ja")</f>
        <v>ja</v>
      </c>
    </row>
    <row r="3789" spans="1:6" hidden="1">
      <c r="A3789" t="s">
        <v>3955</v>
      </c>
      <c r="B3789" t="s">
        <v>10597</v>
      </c>
      <c r="C3789" t="s">
        <v>5</v>
      </c>
      <c r="D3789" s="12">
        <v>3336</v>
      </c>
      <c r="E3789" t="s">
        <v>4642</v>
      </c>
      <c r="F3789" t="str">
        <f>IF(ISERROR(VLOOKUP(Transaktionen[[#This Row],[Transaktionen]],BTT[Verwendete Transaktion (Pflichtauswahl)],1,FALSE)),"nein","ja")</f>
        <v>ja</v>
      </c>
    </row>
    <row r="3790" spans="1:6" hidden="1">
      <c r="A3790" t="s">
        <v>10598</v>
      </c>
      <c r="B3790" t="s">
        <v>10599</v>
      </c>
      <c r="C3790" t="s">
        <v>3370</v>
      </c>
      <c r="D3790" s="12">
        <v>328</v>
      </c>
      <c r="E3790" t="s">
        <v>4642</v>
      </c>
      <c r="F3790" t="str">
        <f>IF(ISERROR(VLOOKUP(Transaktionen[[#This Row],[Transaktionen]],BTT[Verwendete Transaktion (Pflichtauswahl)],1,FALSE)),"nein","ja")</f>
        <v>nein</v>
      </c>
    </row>
    <row r="3791" spans="1:6" hidden="1">
      <c r="A3791" t="s">
        <v>10600</v>
      </c>
      <c r="B3791" t="s">
        <v>10601</v>
      </c>
      <c r="C3791" t="s">
        <v>3370</v>
      </c>
      <c r="D3791" s="12">
        <v>549</v>
      </c>
      <c r="E3791" t="s">
        <v>4642</v>
      </c>
      <c r="F3791" t="str">
        <f>IF(ISERROR(VLOOKUP(Transaktionen[[#This Row],[Transaktionen]],BTT[Verwendete Transaktion (Pflichtauswahl)],1,FALSE)),"nein","ja")</f>
        <v>nein</v>
      </c>
    </row>
    <row r="3792" spans="1:6" hidden="1">
      <c r="A3792" t="s">
        <v>3958</v>
      </c>
      <c r="B3792" t="s">
        <v>10602</v>
      </c>
      <c r="C3792" t="s">
        <v>5</v>
      </c>
      <c r="D3792" s="12">
        <v>15219</v>
      </c>
      <c r="E3792" t="s">
        <v>4642</v>
      </c>
      <c r="F3792" t="str">
        <f>IF(ISERROR(VLOOKUP(Transaktionen[[#This Row],[Transaktionen]],BTT[Verwendete Transaktion (Pflichtauswahl)],1,FALSE)),"nein","ja")</f>
        <v>ja</v>
      </c>
    </row>
    <row r="3793" spans="1:7" hidden="1">
      <c r="A3793" t="s">
        <v>10603</v>
      </c>
      <c r="B3793" t="s">
        <v>10604</v>
      </c>
      <c r="C3793" t="s">
        <v>5629</v>
      </c>
      <c r="D3793" s="12">
        <v>60</v>
      </c>
      <c r="E3793" t="s">
        <v>792</v>
      </c>
      <c r="F3793" t="str">
        <f>IF(ISERROR(VLOOKUP(Transaktionen[[#This Row],[Transaktionen]],BTT[Verwendete Transaktion (Pflichtauswahl)],1,FALSE)),"nein","ja")</f>
        <v>nein</v>
      </c>
      <c r="G3793" t="s">
        <v>10605</v>
      </c>
    </row>
    <row r="3794" spans="1:7" hidden="1">
      <c r="A3794" t="s">
        <v>10606</v>
      </c>
      <c r="B3794" t="s">
        <v>10607</v>
      </c>
      <c r="C3794" t="s">
        <v>5629</v>
      </c>
      <c r="D3794" s="12">
        <v>1199</v>
      </c>
      <c r="E3794" t="s">
        <v>4642</v>
      </c>
      <c r="F3794" t="str">
        <f>IF(ISERROR(VLOOKUP(Transaktionen[[#This Row],[Transaktionen]],BTT[Verwendete Transaktion (Pflichtauswahl)],1,FALSE)),"nein","ja")</f>
        <v>nein</v>
      </c>
    </row>
    <row r="3795" spans="1:7" hidden="1">
      <c r="A3795" t="s">
        <v>10608</v>
      </c>
      <c r="B3795" t="s">
        <v>10609</v>
      </c>
      <c r="C3795" t="s">
        <v>5629</v>
      </c>
      <c r="D3795" s="12">
        <v>7</v>
      </c>
      <c r="E3795" t="s">
        <v>4642</v>
      </c>
      <c r="F3795" t="str">
        <f>IF(ISERROR(VLOOKUP(Transaktionen[[#This Row],[Transaktionen]],BTT[Verwendete Transaktion (Pflichtauswahl)],1,FALSE)),"nein","ja")</f>
        <v>nein</v>
      </c>
    </row>
    <row r="3796" spans="1:7" hidden="1">
      <c r="A3796" t="s">
        <v>10610</v>
      </c>
      <c r="B3796" t="s">
        <v>10611</v>
      </c>
      <c r="C3796" t="s">
        <v>5629</v>
      </c>
      <c r="D3796" s="12">
        <v>690</v>
      </c>
      <c r="E3796" t="s">
        <v>4642</v>
      </c>
      <c r="F3796" t="str">
        <f>IF(ISERROR(VLOOKUP(Transaktionen[[#This Row],[Transaktionen]],BTT[Verwendete Transaktion (Pflichtauswahl)],1,FALSE)),"nein","ja")</f>
        <v>nein</v>
      </c>
    </row>
    <row r="3797" spans="1:7" hidden="1">
      <c r="A3797" t="s">
        <v>10612</v>
      </c>
      <c r="B3797" t="s">
        <v>10613</v>
      </c>
      <c r="C3797" t="s">
        <v>5629</v>
      </c>
      <c r="D3797" s="12">
        <v>174</v>
      </c>
      <c r="E3797" t="s">
        <v>4642</v>
      </c>
      <c r="F3797" t="str">
        <f>IF(ISERROR(VLOOKUP(Transaktionen[[#This Row],[Transaktionen]],BTT[Verwendete Transaktion (Pflichtauswahl)],1,FALSE)),"nein","ja")</f>
        <v>nein</v>
      </c>
    </row>
    <row r="3798" spans="1:7" hidden="1">
      <c r="A3798" t="s">
        <v>10614</v>
      </c>
      <c r="B3798" t="s">
        <v>10615</v>
      </c>
      <c r="C3798" t="s">
        <v>5629</v>
      </c>
      <c r="D3798" s="12">
        <v>3</v>
      </c>
      <c r="E3798" t="s">
        <v>792</v>
      </c>
      <c r="F3798" t="str">
        <f>IF(ISERROR(VLOOKUP(Transaktionen[[#This Row],[Transaktionen]],BTT[Verwendete Transaktion (Pflichtauswahl)],1,FALSE)),"nein","ja")</f>
        <v>nein</v>
      </c>
      <c r="G3798" t="s">
        <v>10605</v>
      </c>
    </row>
    <row r="3799" spans="1:7" hidden="1">
      <c r="A3799" t="s">
        <v>10616</v>
      </c>
      <c r="B3799" t="s">
        <v>10617</v>
      </c>
      <c r="C3799" t="s">
        <v>5629</v>
      </c>
      <c r="D3799" s="12">
        <v>18</v>
      </c>
      <c r="E3799" t="s">
        <v>4642</v>
      </c>
      <c r="F3799" t="str">
        <f>IF(ISERROR(VLOOKUP(Transaktionen[[#This Row],[Transaktionen]],BTT[Verwendete Transaktion (Pflichtauswahl)],1,FALSE)),"nein","ja")</f>
        <v>nein</v>
      </c>
    </row>
    <row r="3800" spans="1:7" hidden="1">
      <c r="A3800" t="s">
        <v>10618</v>
      </c>
      <c r="B3800" t="s">
        <v>10619</v>
      </c>
      <c r="C3800" t="s">
        <v>5629</v>
      </c>
      <c r="D3800" s="12">
        <v>20</v>
      </c>
      <c r="E3800" t="s">
        <v>4642</v>
      </c>
      <c r="F3800" t="str">
        <f>IF(ISERROR(VLOOKUP(Transaktionen[[#This Row],[Transaktionen]],BTT[Verwendete Transaktion (Pflichtauswahl)],1,FALSE)),"nein","ja")</f>
        <v>nein</v>
      </c>
    </row>
    <row r="3801" spans="1:7" hidden="1">
      <c r="A3801" t="s">
        <v>10620</v>
      </c>
      <c r="B3801" t="s">
        <v>10621</v>
      </c>
      <c r="C3801" t="s">
        <v>5629</v>
      </c>
      <c r="D3801" s="12">
        <v>27061</v>
      </c>
      <c r="E3801" t="s">
        <v>4642</v>
      </c>
      <c r="F3801" t="str">
        <f>IF(ISERROR(VLOOKUP(Transaktionen[[#This Row],[Transaktionen]],BTT[Verwendete Transaktion (Pflichtauswahl)],1,FALSE)),"nein","ja")</f>
        <v>nein</v>
      </c>
    </row>
    <row r="3802" spans="1:7" hidden="1">
      <c r="A3802" t="s">
        <v>10622</v>
      </c>
      <c r="B3802" t="s">
        <v>10623</v>
      </c>
      <c r="C3802" t="s">
        <v>5629</v>
      </c>
      <c r="D3802" s="12">
        <v>17547</v>
      </c>
      <c r="E3802" t="s">
        <v>4642</v>
      </c>
      <c r="F3802" t="str">
        <f>IF(ISERROR(VLOOKUP(Transaktionen[[#This Row],[Transaktionen]],BTT[Verwendete Transaktion (Pflichtauswahl)],1,FALSE)),"nein","ja")</f>
        <v>nein</v>
      </c>
    </row>
    <row r="3803" spans="1:7" hidden="1">
      <c r="A3803" t="s">
        <v>10624</v>
      </c>
      <c r="B3803" t="s">
        <v>10625</v>
      </c>
      <c r="C3803" t="s">
        <v>5629</v>
      </c>
      <c r="D3803" s="12">
        <v>27623</v>
      </c>
      <c r="E3803" t="s">
        <v>4642</v>
      </c>
      <c r="F3803" t="str">
        <f>IF(ISERROR(VLOOKUP(Transaktionen[[#This Row],[Transaktionen]],BTT[Verwendete Transaktion (Pflichtauswahl)],1,FALSE)),"nein","ja")</f>
        <v>nein</v>
      </c>
    </row>
    <row r="3804" spans="1:7" hidden="1">
      <c r="A3804" t="s">
        <v>10626</v>
      </c>
      <c r="B3804" t="s">
        <v>10627</v>
      </c>
      <c r="C3804" t="s">
        <v>5629</v>
      </c>
      <c r="D3804" s="12">
        <v>2007</v>
      </c>
      <c r="E3804" t="s">
        <v>4642</v>
      </c>
      <c r="F3804" t="str">
        <f>IF(ISERROR(VLOOKUP(Transaktionen[[#This Row],[Transaktionen]],BTT[Verwendete Transaktion (Pflichtauswahl)],1,FALSE)),"nein","ja")</f>
        <v>nein</v>
      </c>
    </row>
    <row r="3805" spans="1:7" hidden="1">
      <c r="A3805" t="s">
        <v>10628</v>
      </c>
      <c r="B3805" t="s">
        <v>10629</v>
      </c>
      <c r="C3805" t="s">
        <v>5629</v>
      </c>
      <c r="D3805" s="12" t="s">
        <v>792</v>
      </c>
      <c r="E3805" t="s">
        <v>792</v>
      </c>
      <c r="F3805" t="str">
        <f>IF(ISERROR(VLOOKUP(Transaktionen[[#This Row],[Transaktionen]],BTT[Verwendete Transaktion (Pflichtauswahl)],1,FALSE)),"nein","ja")</f>
        <v>nein</v>
      </c>
      <c r="G3805" t="s">
        <v>10630</v>
      </c>
    </row>
    <row r="3806" spans="1:7" hidden="1">
      <c r="A3806" t="s">
        <v>10631</v>
      </c>
      <c r="B3806" t="s">
        <v>10632</v>
      </c>
      <c r="C3806" t="s">
        <v>5629</v>
      </c>
      <c r="D3806" s="12">
        <v>1788</v>
      </c>
      <c r="E3806" t="s">
        <v>4642</v>
      </c>
      <c r="F3806" t="str">
        <f>IF(ISERROR(VLOOKUP(Transaktionen[[#This Row],[Transaktionen]],BTT[Verwendete Transaktion (Pflichtauswahl)],1,FALSE)),"nein","ja")</f>
        <v>nein</v>
      </c>
    </row>
    <row r="3807" spans="1:7" hidden="1">
      <c r="A3807" t="s">
        <v>10633</v>
      </c>
      <c r="B3807" t="s">
        <v>10634</v>
      </c>
      <c r="C3807" t="s">
        <v>5629</v>
      </c>
      <c r="D3807" s="12" t="s">
        <v>792</v>
      </c>
      <c r="E3807" t="s">
        <v>792</v>
      </c>
      <c r="F3807" t="str">
        <f>IF(ISERROR(VLOOKUP(Transaktionen[[#This Row],[Transaktionen]],BTT[Verwendete Transaktion (Pflichtauswahl)],1,FALSE)),"nein","ja")</f>
        <v>nein</v>
      </c>
      <c r="G3807" t="s">
        <v>10635</v>
      </c>
    </row>
    <row r="3808" spans="1:7" hidden="1">
      <c r="A3808" t="s">
        <v>10636</v>
      </c>
      <c r="B3808" t="s">
        <v>10637</v>
      </c>
      <c r="C3808" t="s">
        <v>5629</v>
      </c>
      <c r="D3808" s="12">
        <v>4</v>
      </c>
      <c r="E3808" t="s">
        <v>4642</v>
      </c>
      <c r="F3808" t="str">
        <f>IF(ISERROR(VLOOKUP(Transaktionen[[#This Row],[Transaktionen]],BTT[Verwendete Transaktion (Pflichtauswahl)],1,FALSE)),"nein","ja")</f>
        <v>nein</v>
      </c>
    </row>
    <row r="3809" spans="1:7" hidden="1">
      <c r="A3809" t="s">
        <v>10638</v>
      </c>
      <c r="B3809" t="s">
        <v>10639</v>
      </c>
      <c r="C3809" t="s">
        <v>5629</v>
      </c>
      <c r="D3809" s="12">
        <v>927</v>
      </c>
      <c r="E3809" t="s">
        <v>4642</v>
      </c>
      <c r="F3809" t="str">
        <f>IF(ISERROR(VLOOKUP(Transaktionen[[#This Row],[Transaktionen]],BTT[Verwendete Transaktion (Pflichtauswahl)],1,FALSE)),"nein","ja")</f>
        <v>nein</v>
      </c>
    </row>
    <row r="3810" spans="1:7" hidden="1">
      <c r="A3810" t="s">
        <v>10640</v>
      </c>
      <c r="B3810" t="s">
        <v>10641</v>
      </c>
      <c r="C3810" t="s">
        <v>5629</v>
      </c>
      <c r="D3810" s="12" t="s">
        <v>792</v>
      </c>
      <c r="E3810" t="s">
        <v>792</v>
      </c>
      <c r="F3810" t="str">
        <f>IF(ISERROR(VLOOKUP(Transaktionen[[#This Row],[Transaktionen]],BTT[Verwendete Transaktion (Pflichtauswahl)],1,FALSE)),"nein","ja")</f>
        <v>nein</v>
      </c>
      <c r="G3810" t="s">
        <v>10630</v>
      </c>
    </row>
    <row r="3811" spans="1:7" hidden="1">
      <c r="A3811" t="s">
        <v>10642</v>
      </c>
      <c r="B3811" t="s">
        <v>10643</v>
      </c>
      <c r="C3811" t="s">
        <v>5629</v>
      </c>
      <c r="D3811" s="12">
        <v>857</v>
      </c>
      <c r="E3811" t="s">
        <v>4642</v>
      </c>
      <c r="F3811" t="str">
        <f>IF(ISERROR(VLOOKUP(Transaktionen[[#This Row],[Transaktionen]],BTT[Verwendete Transaktion (Pflichtauswahl)],1,FALSE)),"nein","ja")</f>
        <v>nein</v>
      </c>
    </row>
    <row r="3812" spans="1:7" hidden="1">
      <c r="A3812" t="s">
        <v>10644</v>
      </c>
      <c r="B3812" t="s">
        <v>10637</v>
      </c>
      <c r="C3812" t="s">
        <v>5629</v>
      </c>
      <c r="D3812" s="12">
        <v>556</v>
      </c>
      <c r="E3812" t="s">
        <v>4642</v>
      </c>
      <c r="F3812" t="str">
        <f>IF(ISERROR(VLOOKUP(Transaktionen[[#This Row],[Transaktionen]],BTT[Verwendete Transaktion (Pflichtauswahl)],1,FALSE)),"nein","ja")</f>
        <v>nein</v>
      </c>
    </row>
    <row r="3813" spans="1:7" hidden="1">
      <c r="A3813" t="s">
        <v>10645</v>
      </c>
      <c r="B3813" t="s">
        <v>10646</v>
      </c>
      <c r="C3813" t="s">
        <v>5629</v>
      </c>
      <c r="D3813" s="12">
        <v>516</v>
      </c>
      <c r="E3813" t="s">
        <v>4642</v>
      </c>
      <c r="F3813" t="str">
        <f>IF(ISERROR(VLOOKUP(Transaktionen[[#This Row],[Transaktionen]],BTT[Verwendete Transaktion (Pflichtauswahl)],1,FALSE)),"nein","ja")</f>
        <v>nein</v>
      </c>
    </row>
    <row r="3814" spans="1:7" hidden="1">
      <c r="A3814" t="s">
        <v>10647</v>
      </c>
      <c r="B3814" t="s">
        <v>10648</v>
      </c>
      <c r="C3814" t="s">
        <v>5629</v>
      </c>
      <c r="D3814" s="12">
        <v>63620</v>
      </c>
      <c r="E3814" t="s">
        <v>4642</v>
      </c>
      <c r="F3814" t="str">
        <f>IF(ISERROR(VLOOKUP(Transaktionen[[#This Row],[Transaktionen]],BTT[Verwendete Transaktion (Pflichtauswahl)],1,FALSE)),"nein","ja")</f>
        <v>nein</v>
      </c>
    </row>
    <row r="3815" spans="1:7" hidden="1">
      <c r="A3815" t="s">
        <v>10649</v>
      </c>
      <c r="B3815" t="s">
        <v>10650</v>
      </c>
      <c r="C3815" t="s">
        <v>5629</v>
      </c>
      <c r="D3815" s="12">
        <v>107324</v>
      </c>
      <c r="E3815" t="s">
        <v>4642</v>
      </c>
      <c r="F3815" t="str">
        <f>IF(ISERROR(VLOOKUP(Transaktionen[[#This Row],[Transaktionen]],BTT[Verwendete Transaktion (Pflichtauswahl)],1,FALSE)),"nein","ja")</f>
        <v>nein</v>
      </c>
    </row>
    <row r="3816" spans="1:7" hidden="1">
      <c r="A3816" t="s">
        <v>10651</v>
      </c>
      <c r="B3816" t="s">
        <v>10652</v>
      </c>
      <c r="C3816" t="s">
        <v>5629</v>
      </c>
      <c r="D3816" s="12">
        <v>12</v>
      </c>
      <c r="E3816" t="s">
        <v>792</v>
      </c>
      <c r="F3816" t="str">
        <f>IF(ISERROR(VLOOKUP(Transaktionen[[#This Row],[Transaktionen]],BTT[Verwendete Transaktion (Pflichtauswahl)],1,FALSE)),"nein","ja")</f>
        <v>nein</v>
      </c>
      <c r="G3816" t="s">
        <v>7238</v>
      </c>
    </row>
    <row r="3817" spans="1:7" hidden="1">
      <c r="A3817" t="s">
        <v>10653</v>
      </c>
      <c r="B3817" t="s">
        <v>10654</v>
      </c>
      <c r="C3817" t="s">
        <v>5629</v>
      </c>
      <c r="D3817" s="12">
        <v>1381</v>
      </c>
      <c r="E3817" t="s">
        <v>4642</v>
      </c>
      <c r="F3817" t="str">
        <f>IF(ISERROR(VLOOKUP(Transaktionen[[#This Row],[Transaktionen]],BTT[Verwendete Transaktion (Pflichtauswahl)],1,FALSE)),"nein","ja")</f>
        <v>nein</v>
      </c>
    </row>
    <row r="3818" spans="1:7" hidden="1">
      <c r="A3818" t="s">
        <v>10655</v>
      </c>
      <c r="B3818" t="s">
        <v>10656</v>
      </c>
      <c r="C3818" t="s">
        <v>5629</v>
      </c>
      <c r="D3818" s="12">
        <v>1516</v>
      </c>
      <c r="E3818" t="s">
        <v>4642</v>
      </c>
      <c r="F3818" t="str">
        <f>IF(ISERROR(VLOOKUP(Transaktionen[[#This Row],[Transaktionen]],BTT[Verwendete Transaktion (Pflichtauswahl)],1,FALSE)),"nein","ja")</f>
        <v>nein</v>
      </c>
    </row>
    <row r="3819" spans="1:7" hidden="1">
      <c r="A3819" t="s">
        <v>10657</v>
      </c>
      <c r="B3819" t="s">
        <v>10615</v>
      </c>
      <c r="C3819" t="s">
        <v>5629</v>
      </c>
      <c r="D3819" s="12">
        <v>445</v>
      </c>
      <c r="E3819" t="s">
        <v>4642</v>
      </c>
      <c r="F3819" t="str">
        <f>IF(ISERROR(VLOOKUP(Transaktionen[[#This Row],[Transaktionen]],BTT[Verwendete Transaktion (Pflichtauswahl)],1,FALSE)),"nein","ja")</f>
        <v>nein</v>
      </c>
    </row>
    <row r="3820" spans="1:7" hidden="1">
      <c r="A3820" t="s">
        <v>10658</v>
      </c>
      <c r="B3820" t="s">
        <v>10659</v>
      </c>
      <c r="C3820" t="s">
        <v>5629</v>
      </c>
      <c r="D3820" s="12">
        <v>731</v>
      </c>
      <c r="E3820" t="s">
        <v>792</v>
      </c>
      <c r="F3820" t="str">
        <f>IF(ISERROR(VLOOKUP(Transaktionen[[#This Row],[Transaktionen]],BTT[Verwendete Transaktion (Pflichtauswahl)],1,FALSE)),"nein","ja")</f>
        <v>nein</v>
      </c>
      <c r="G3820" t="s">
        <v>10630</v>
      </c>
    </row>
    <row r="3821" spans="1:7" hidden="1">
      <c r="A3821" t="s">
        <v>10660</v>
      </c>
      <c r="B3821" t="s">
        <v>10661</v>
      </c>
      <c r="C3821" t="s">
        <v>5629</v>
      </c>
      <c r="D3821" s="12">
        <v>330</v>
      </c>
      <c r="E3821" t="s">
        <v>4642</v>
      </c>
      <c r="F3821" t="str">
        <f>IF(ISERROR(VLOOKUP(Transaktionen[[#This Row],[Transaktionen]],BTT[Verwendete Transaktion (Pflichtauswahl)],1,FALSE)),"nein","ja")</f>
        <v>nein</v>
      </c>
    </row>
    <row r="3822" spans="1:7" hidden="1">
      <c r="A3822" t="s">
        <v>10662</v>
      </c>
      <c r="B3822" t="s">
        <v>10663</v>
      </c>
      <c r="C3822" t="s">
        <v>5629</v>
      </c>
      <c r="D3822" s="12">
        <v>218</v>
      </c>
      <c r="E3822" t="s">
        <v>4642</v>
      </c>
      <c r="F3822" t="str">
        <f>IF(ISERROR(VLOOKUP(Transaktionen[[#This Row],[Transaktionen]],BTT[Verwendete Transaktion (Pflichtauswahl)],1,FALSE)),"nein","ja")</f>
        <v>nein</v>
      </c>
    </row>
    <row r="3823" spans="1:7" hidden="1">
      <c r="A3823" t="s">
        <v>10664</v>
      </c>
      <c r="B3823" t="s">
        <v>10665</v>
      </c>
      <c r="C3823" t="s">
        <v>5629</v>
      </c>
      <c r="D3823" s="12">
        <v>84</v>
      </c>
      <c r="E3823" t="s">
        <v>4642</v>
      </c>
      <c r="F3823" t="str">
        <f>IF(ISERROR(VLOOKUP(Transaktionen[[#This Row],[Transaktionen]],BTT[Verwendete Transaktion (Pflichtauswahl)],1,FALSE)),"nein","ja")</f>
        <v>nein</v>
      </c>
      <c r="G3823" t="s">
        <v>10630</v>
      </c>
    </row>
    <row r="3824" spans="1:7" hidden="1">
      <c r="A3824" t="s">
        <v>10666</v>
      </c>
      <c r="B3824" t="s">
        <v>10667</v>
      </c>
      <c r="C3824" t="s">
        <v>5629</v>
      </c>
      <c r="D3824" s="12">
        <v>3</v>
      </c>
      <c r="E3824" t="s">
        <v>4642</v>
      </c>
      <c r="F3824" t="str">
        <f>IF(ISERROR(VLOOKUP(Transaktionen[[#This Row],[Transaktionen]],BTT[Verwendete Transaktion (Pflichtauswahl)],1,FALSE)),"nein","ja")</f>
        <v>nein</v>
      </c>
    </row>
    <row r="3825" spans="1:7" hidden="1">
      <c r="A3825" t="s">
        <v>10668</v>
      </c>
      <c r="B3825" t="s">
        <v>10669</v>
      </c>
      <c r="C3825" t="s">
        <v>5629</v>
      </c>
      <c r="D3825" s="12">
        <v>245</v>
      </c>
      <c r="E3825" t="s">
        <v>4642</v>
      </c>
      <c r="F3825" t="str">
        <f>IF(ISERROR(VLOOKUP(Transaktionen[[#This Row],[Transaktionen]],BTT[Verwendete Transaktion (Pflichtauswahl)],1,FALSE)),"nein","ja")</f>
        <v>nein</v>
      </c>
    </row>
    <row r="3826" spans="1:7" hidden="1">
      <c r="A3826" t="s">
        <v>10670</v>
      </c>
      <c r="B3826" t="s">
        <v>10671</v>
      </c>
      <c r="C3826" t="s">
        <v>5629</v>
      </c>
      <c r="D3826" s="12">
        <v>12</v>
      </c>
      <c r="E3826" t="s">
        <v>4642</v>
      </c>
      <c r="F3826" t="str">
        <f>IF(ISERROR(VLOOKUP(Transaktionen[[#This Row],[Transaktionen]],BTT[Verwendete Transaktion (Pflichtauswahl)],1,FALSE)),"nein","ja")</f>
        <v>nein</v>
      </c>
    </row>
    <row r="3827" spans="1:7" hidden="1">
      <c r="A3827" t="s">
        <v>10672</v>
      </c>
      <c r="B3827" t="s">
        <v>10673</v>
      </c>
      <c r="C3827" t="s">
        <v>5629</v>
      </c>
      <c r="D3827" s="12">
        <v>6</v>
      </c>
      <c r="E3827" t="s">
        <v>4642</v>
      </c>
      <c r="F3827" t="str">
        <f>IF(ISERROR(VLOOKUP(Transaktionen[[#This Row],[Transaktionen]],BTT[Verwendete Transaktion (Pflichtauswahl)],1,FALSE)),"nein","ja")</f>
        <v>nein</v>
      </c>
    </row>
    <row r="3828" spans="1:7" hidden="1">
      <c r="A3828" t="s">
        <v>10674</v>
      </c>
      <c r="B3828" t="s">
        <v>10675</v>
      </c>
      <c r="C3828" t="s">
        <v>5629</v>
      </c>
      <c r="D3828" s="12" t="s">
        <v>792</v>
      </c>
      <c r="E3828" t="s">
        <v>792</v>
      </c>
      <c r="F3828" t="str">
        <f>IF(ISERROR(VLOOKUP(Transaktionen[[#This Row],[Transaktionen]],BTT[Verwendete Transaktion (Pflichtauswahl)],1,FALSE)),"nein","ja")</f>
        <v>nein</v>
      </c>
      <c r="G3828" t="s">
        <v>10635</v>
      </c>
    </row>
    <row r="3829" spans="1:7" hidden="1">
      <c r="A3829" t="s">
        <v>10676</v>
      </c>
      <c r="B3829" t="s">
        <v>10677</v>
      </c>
      <c r="C3829" t="s">
        <v>5629</v>
      </c>
      <c r="D3829" s="12">
        <v>5</v>
      </c>
      <c r="E3829" t="s">
        <v>4642</v>
      </c>
      <c r="F3829" t="str">
        <f>IF(ISERROR(VLOOKUP(Transaktionen[[#This Row],[Transaktionen]],BTT[Verwendete Transaktion (Pflichtauswahl)],1,FALSE)),"nein","ja")</f>
        <v>nein</v>
      </c>
      <c r="G3829" t="s">
        <v>7238</v>
      </c>
    </row>
    <row r="3830" spans="1:7" hidden="1">
      <c r="A3830" t="s">
        <v>10678</v>
      </c>
      <c r="B3830" t="s">
        <v>10679</v>
      </c>
      <c r="C3830" t="s">
        <v>5629</v>
      </c>
      <c r="D3830" s="12">
        <v>10</v>
      </c>
      <c r="E3830" t="s">
        <v>4642</v>
      </c>
      <c r="F3830" t="str">
        <f>IF(ISERROR(VLOOKUP(Transaktionen[[#This Row],[Transaktionen]],BTT[Verwendete Transaktion (Pflichtauswahl)],1,FALSE)),"nein","ja")</f>
        <v>nein</v>
      </c>
    </row>
    <row r="3831" spans="1:7" hidden="1">
      <c r="A3831" t="s">
        <v>10680</v>
      </c>
      <c r="B3831" t="s">
        <v>10681</v>
      </c>
      <c r="C3831" t="s">
        <v>5629</v>
      </c>
      <c r="D3831" s="12">
        <v>157</v>
      </c>
      <c r="E3831" t="s">
        <v>4642</v>
      </c>
      <c r="F3831" t="str">
        <f>IF(ISERROR(VLOOKUP(Transaktionen[[#This Row],[Transaktionen]],BTT[Verwendete Transaktion (Pflichtauswahl)],1,FALSE)),"nein","ja")</f>
        <v>nein</v>
      </c>
    </row>
    <row r="3832" spans="1:7" hidden="1">
      <c r="A3832" t="s">
        <v>10682</v>
      </c>
      <c r="B3832" t="s">
        <v>10683</v>
      </c>
      <c r="C3832" t="s">
        <v>5629</v>
      </c>
      <c r="D3832" s="12">
        <v>129</v>
      </c>
      <c r="E3832" t="s">
        <v>4642</v>
      </c>
      <c r="F3832" t="str">
        <f>IF(ISERROR(VLOOKUP(Transaktionen[[#This Row],[Transaktionen]],BTT[Verwendete Transaktion (Pflichtauswahl)],1,FALSE)),"nein","ja")</f>
        <v>nein</v>
      </c>
    </row>
    <row r="3833" spans="1:7" hidden="1">
      <c r="A3833" t="s">
        <v>10684</v>
      </c>
      <c r="B3833" t="s">
        <v>10685</v>
      </c>
      <c r="C3833" t="s">
        <v>5629</v>
      </c>
      <c r="D3833" s="12">
        <v>149</v>
      </c>
      <c r="E3833" t="s">
        <v>4642</v>
      </c>
      <c r="F3833" t="str">
        <f>IF(ISERROR(VLOOKUP(Transaktionen[[#This Row],[Transaktionen]],BTT[Verwendete Transaktion (Pflichtauswahl)],1,FALSE)),"nein","ja")</f>
        <v>nein</v>
      </c>
    </row>
    <row r="3834" spans="1:7" hidden="1">
      <c r="A3834" t="s">
        <v>10686</v>
      </c>
      <c r="B3834" t="s">
        <v>10687</v>
      </c>
      <c r="C3834" t="s">
        <v>5629</v>
      </c>
      <c r="D3834" s="12">
        <v>24</v>
      </c>
      <c r="E3834" t="s">
        <v>4642</v>
      </c>
      <c r="F3834" t="str">
        <f>IF(ISERROR(VLOOKUP(Transaktionen[[#This Row],[Transaktionen]],BTT[Verwendete Transaktion (Pflichtauswahl)],1,FALSE)),"nein","ja")</f>
        <v>nein</v>
      </c>
    </row>
    <row r="3835" spans="1:7" hidden="1">
      <c r="A3835" t="s">
        <v>10688</v>
      </c>
      <c r="B3835" t="s">
        <v>10689</v>
      </c>
      <c r="C3835" t="s">
        <v>5629</v>
      </c>
      <c r="D3835" s="12">
        <v>2175</v>
      </c>
      <c r="E3835" t="s">
        <v>4642</v>
      </c>
      <c r="F3835" t="str">
        <f>IF(ISERROR(VLOOKUP(Transaktionen[[#This Row],[Transaktionen]],BTT[Verwendete Transaktion (Pflichtauswahl)],1,FALSE)),"nein","ja")</f>
        <v>nein</v>
      </c>
    </row>
    <row r="3836" spans="1:7" hidden="1">
      <c r="A3836" t="s">
        <v>10690</v>
      </c>
      <c r="B3836" t="s">
        <v>10691</v>
      </c>
      <c r="C3836" t="s">
        <v>5629</v>
      </c>
      <c r="D3836" s="12">
        <v>1446</v>
      </c>
      <c r="E3836" t="s">
        <v>4642</v>
      </c>
      <c r="F3836" t="str">
        <f>IF(ISERROR(VLOOKUP(Transaktionen[[#This Row],[Transaktionen]],BTT[Verwendete Transaktion (Pflichtauswahl)],1,FALSE)),"nein","ja")</f>
        <v>nein</v>
      </c>
    </row>
    <row r="3837" spans="1:7" hidden="1">
      <c r="A3837" t="s">
        <v>10692</v>
      </c>
      <c r="B3837" t="s">
        <v>10693</v>
      </c>
      <c r="C3837" t="s">
        <v>5629</v>
      </c>
      <c r="D3837" s="12">
        <v>69</v>
      </c>
      <c r="E3837" t="s">
        <v>4642</v>
      </c>
      <c r="F3837" t="str">
        <f>IF(ISERROR(VLOOKUP(Transaktionen[[#This Row],[Transaktionen]],BTT[Verwendete Transaktion (Pflichtauswahl)],1,FALSE)),"nein","ja")</f>
        <v>nein</v>
      </c>
    </row>
    <row r="3838" spans="1:7" hidden="1">
      <c r="A3838" t="s">
        <v>10694</v>
      </c>
      <c r="B3838" t="s">
        <v>10695</v>
      </c>
      <c r="C3838" t="s">
        <v>5629</v>
      </c>
      <c r="D3838" s="12">
        <v>228</v>
      </c>
      <c r="E3838" t="s">
        <v>4642</v>
      </c>
      <c r="F3838" t="str">
        <f>IF(ISERROR(VLOOKUP(Transaktionen[[#This Row],[Transaktionen]],BTT[Verwendete Transaktion (Pflichtauswahl)],1,FALSE)),"nein","ja")</f>
        <v>nein</v>
      </c>
      <c r="G3838" t="s">
        <v>10696</v>
      </c>
    </row>
    <row r="3839" spans="1:7" hidden="1">
      <c r="A3839" t="s">
        <v>10697</v>
      </c>
      <c r="B3839" t="s">
        <v>10698</v>
      </c>
      <c r="C3839" t="s">
        <v>5629</v>
      </c>
      <c r="D3839" s="12">
        <v>43</v>
      </c>
      <c r="E3839" t="s">
        <v>4642</v>
      </c>
      <c r="F3839" t="str">
        <f>IF(ISERROR(VLOOKUP(Transaktionen[[#This Row],[Transaktionen]],BTT[Verwendete Transaktion (Pflichtauswahl)],1,FALSE)),"nein","ja")</f>
        <v>nein</v>
      </c>
    </row>
    <row r="3840" spans="1:7" hidden="1">
      <c r="A3840" t="s">
        <v>10699</v>
      </c>
      <c r="B3840" t="s">
        <v>10700</v>
      </c>
      <c r="C3840" t="s">
        <v>5629</v>
      </c>
      <c r="D3840" s="12">
        <v>73098</v>
      </c>
      <c r="E3840" t="s">
        <v>4642</v>
      </c>
      <c r="F3840" t="str">
        <f>IF(ISERROR(VLOOKUP(Transaktionen[[#This Row],[Transaktionen]],BTT[Verwendete Transaktion (Pflichtauswahl)],1,FALSE)),"nein","ja")</f>
        <v>nein</v>
      </c>
      <c r="G3840" t="s">
        <v>10630</v>
      </c>
    </row>
    <row r="3841" spans="1:7" hidden="1">
      <c r="A3841" t="s">
        <v>10701</v>
      </c>
      <c r="B3841" t="s">
        <v>10702</v>
      </c>
      <c r="C3841" t="s">
        <v>5629</v>
      </c>
      <c r="D3841" s="12">
        <v>30064</v>
      </c>
      <c r="E3841" t="s">
        <v>4642</v>
      </c>
      <c r="F3841" t="str">
        <f>IF(ISERROR(VLOOKUP(Transaktionen[[#This Row],[Transaktionen]],BTT[Verwendete Transaktion (Pflichtauswahl)],1,FALSE)),"nein","ja")</f>
        <v>nein</v>
      </c>
    </row>
    <row r="3842" spans="1:7" hidden="1">
      <c r="A3842" t="s">
        <v>10703</v>
      </c>
      <c r="B3842" t="s">
        <v>10704</v>
      </c>
      <c r="C3842" t="s">
        <v>5629</v>
      </c>
      <c r="D3842" s="12">
        <v>22</v>
      </c>
      <c r="E3842" t="s">
        <v>4642</v>
      </c>
      <c r="F3842" t="str">
        <f>IF(ISERROR(VLOOKUP(Transaktionen[[#This Row],[Transaktionen]],BTT[Verwendete Transaktion (Pflichtauswahl)],1,FALSE)),"nein","ja")</f>
        <v>nein</v>
      </c>
    </row>
    <row r="3843" spans="1:7" hidden="1">
      <c r="A3843" t="s">
        <v>10705</v>
      </c>
      <c r="B3843" t="s">
        <v>10706</v>
      </c>
      <c r="C3843" t="s">
        <v>5629</v>
      </c>
      <c r="D3843" s="12">
        <v>3619</v>
      </c>
      <c r="E3843" t="s">
        <v>4642</v>
      </c>
      <c r="F3843" t="str">
        <f>IF(ISERROR(VLOOKUP(Transaktionen[[#This Row],[Transaktionen]],BTT[Verwendete Transaktion (Pflichtauswahl)],1,FALSE)),"nein","ja")</f>
        <v>nein</v>
      </c>
    </row>
    <row r="3844" spans="1:7" hidden="1">
      <c r="A3844" t="s">
        <v>10707</v>
      </c>
      <c r="B3844" t="s">
        <v>10708</v>
      </c>
      <c r="C3844" t="s">
        <v>5629</v>
      </c>
      <c r="D3844" s="12">
        <v>4</v>
      </c>
      <c r="E3844" t="s">
        <v>4642</v>
      </c>
      <c r="F3844" t="str">
        <f>IF(ISERROR(VLOOKUP(Transaktionen[[#This Row],[Transaktionen]],BTT[Verwendete Transaktion (Pflichtauswahl)],1,FALSE)),"nein","ja")</f>
        <v>nein</v>
      </c>
    </row>
    <row r="3845" spans="1:7" hidden="1">
      <c r="A3845" t="s">
        <v>10709</v>
      </c>
      <c r="B3845" t="s">
        <v>10710</v>
      </c>
      <c r="C3845" t="s">
        <v>5629</v>
      </c>
      <c r="D3845" s="12">
        <v>458</v>
      </c>
      <c r="E3845" t="s">
        <v>4642</v>
      </c>
      <c r="F3845" t="str">
        <f>IF(ISERROR(VLOOKUP(Transaktionen[[#This Row],[Transaktionen]],BTT[Verwendete Transaktion (Pflichtauswahl)],1,FALSE)),"nein","ja")</f>
        <v>nein</v>
      </c>
    </row>
    <row r="3846" spans="1:7" hidden="1">
      <c r="A3846" t="s">
        <v>10711</v>
      </c>
      <c r="B3846" t="s">
        <v>10712</v>
      </c>
      <c r="C3846" t="s">
        <v>5629</v>
      </c>
      <c r="D3846" s="12">
        <v>18</v>
      </c>
      <c r="E3846" t="s">
        <v>4642</v>
      </c>
      <c r="F3846" t="str">
        <f>IF(ISERROR(VLOOKUP(Transaktionen[[#This Row],[Transaktionen]],BTT[Verwendete Transaktion (Pflichtauswahl)],1,FALSE)),"nein","ja")</f>
        <v>nein</v>
      </c>
    </row>
    <row r="3847" spans="1:7" hidden="1">
      <c r="A3847" t="s">
        <v>10713</v>
      </c>
      <c r="B3847" t="s">
        <v>10714</v>
      </c>
      <c r="C3847" t="s">
        <v>5629</v>
      </c>
      <c r="D3847" s="12">
        <v>4</v>
      </c>
      <c r="E3847" t="s">
        <v>4642</v>
      </c>
      <c r="F3847" t="str">
        <f>IF(ISERROR(VLOOKUP(Transaktionen[[#This Row],[Transaktionen]],BTT[Verwendete Transaktion (Pflichtauswahl)],1,FALSE)),"nein","ja")</f>
        <v>nein</v>
      </c>
    </row>
    <row r="3848" spans="1:7" hidden="1">
      <c r="A3848" t="s">
        <v>10715</v>
      </c>
      <c r="B3848" t="s">
        <v>10716</v>
      </c>
      <c r="C3848" t="s">
        <v>5629</v>
      </c>
      <c r="D3848" s="12">
        <v>6871</v>
      </c>
      <c r="E3848" t="s">
        <v>4642</v>
      </c>
      <c r="F3848" t="str">
        <f>IF(ISERROR(VLOOKUP(Transaktionen[[#This Row],[Transaktionen]],BTT[Verwendete Transaktion (Pflichtauswahl)],1,FALSE)),"nein","ja")</f>
        <v>nein</v>
      </c>
    </row>
    <row r="3849" spans="1:7" hidden="1">
      <c r="A3849" t="s">
        <v>10717</v>
      </c>
      <c r="B3849" t="s">
        <v>10718</v>
      </c>
      <c r="C3849" t="s">
        <v>5629</v>
      </c>
      <c r="D3849" s="12" t="s">
        <v>792</v>
      </c>
      <c r="E3849" t="s">
        <v>792</v>
      </c>
      <c r="F3849" t="str">
        <f>IF(ISERROR(VLOOKUP(Transaktionen[[#This Row],[Transaktionen]],BTT[Verwendete Transaktion (Pflichtauswahl)],1,FALSE)),"nein","ja")</f>
        <v>nein</v>
      </c>
      <c r="G3849" t="s">
        <v>4654</v>
      </c>
    </row>
    <row r="3850" spans="1:7" hidden="1">
      <c r="A3850" t="s">
        <v>10719</v>
      </c>
      <c r="B3850" t="s">
        <v>10720</v>
      </c>
      <c r="C3850" t="s">
        <v>5629</v>
      </c>
      <c r="D3850" s="12">
        <v>370</v>
      </c>
      <c r="E3850" t="s">
        <v>4642</v>
      </c>
      <c r="F3850" t="str">
        <f>IF(ISERROR(VLOOKUP(Transaktionen[[#This Row],[Transaktionen]],BTT[Verwendete Transaktion (Pflichtauswahl)],1,FALSE)),"nein","ja")</f>
        <v>nein</v>
      </c>
    </row>
    <row r="3851" spans="1:7" hidden="1">
      <c r="A3851" t="s">
        <v>10721</v>
      </c>
      <c r="B3851" t="s">
        <v>10722</v>
      </c>
      <c r="C3851" t="s">
        <v>5629</v>
      </c>
      <c r="D3851" s="12">
        <v>174</v>
      </c>
      <c r="E3851" t="s">
        <v>4642</v>
      </c>
      <c r="F3851" t="str">
        <f>IF(ISERROR(VLOOKUP(Transaktionen[[#This Row],[Transaktionen]],BTT[Verwendete Transaktion (Pflichtauswahl)],1,FALSE)),"nein","ja")</f>
        <v>nein</v>
      </c>
    </row>
    <row r="3852" spans="1:7" hidden="1">
      <c r="A3852" t="s">
        <v>10723</v>
      </c>
      <c r="B3852" t="s">
        <v>10724</v>
      </c>
      <c r="C3852" t="s">
        <v>5629</v>
      </c>
      <c r="D3852" s="12">
        <v>2391</v>
      </c>
      <c r="E3852" t="s">
        <v>4642</v>
      </c>
      <c r="F3852" t="str">
        <f>IF(ISERROR(VLOOKUP(Transaktionen[[#This Row],[Transaktionen]],BTT[Verwendete Transaktion (Pflichtauswahl)],1,FALSE)),"nein","ja")</f>
        <v>nein</v>
      </c>
    </row>
    <row r="3853" spans="1:7" hidden="1">
      <c r="A3853" t="s">
        <v>10725</v>
      </c>
      <c r="B3853" t="s">
        <v>10726</v>
      </c>
      <c r="C3853" t="s">
        <v>5629</v>
      </c>
      <c r="D3853" s="12">
        <v>760</v>
      </c>
      <c r="E3853" t="s">
        <v>4642</v>
      </c>
      <c r="F3853" t="str">
        <f>IF(ISERROR(VLOOKUP(Transaktionen[[#This Row],[Transaktionen]],BTT[Verwendete Transaktion (Pflichtauswahl)],1,FALSE)),"nein","ja")</f>
        <v>nein</v>
      </c>
    </row>
    <row r="3854" spans="1:7" hidden="1">
      <c r="A3854" t="s">
        <v>10727</v>
      </c>
      <c r="B3854" t="s">
        <v>10728</v>
      </c>
      <c r="C3854" t="s">
        <v>5629</v>
      </c>
      <c r="D3854" s="12">
        <v>99</v>
      </c>
      <c r="E3854" t="s">
        <v>4642</v>
      </c>
      <c r="F3854" t="str">
        <f>IF(ISERROR(VLOOKUP(Transaktionen[[#This Row],[Transaktionen]],BTT[Verwendete Transaktion (Pflichtauswahl)],1,FALSE)),"nein","ja")</f>
        <v>nein</v>
      </c>
    </row>
    <row r="3855" spans="1:7" hidden="1">
      <c r="A3855" t="s">
        <v>10729</v>
      </c>
      <c r="B3855" t="s">
        <v>10730</v>
      </c>
      <c r="C3855" t="s">
        <v>5629</v>
      </c>
      <c r="D3855" s="12">
        <v>220</v>
      </c>
      <c r="E3855" t="s">
        <v>4642</v>
      </c>
      <c r="F3855" t="str">
        <f>IF(ISERROR(VLOOKUP(Transaktionen[[#This Row],[Transaktionen]],BTT[Verwendete Transaktion (Pflichtauswahl)],1,FALSE)),"nein","ja")</f>
        <v>nein</v>
      </c>
    </row>
    <row r="3856" spans="1:7" hidden="1">
      <c r="A3856" t="s">
        <v>10731</v>
      </c>
      <c r="B3856" t="s">
        <v>10732</v>
      </c>
      <c r="C3856" t="s">
        <v>5629</v>
      </c>
      <c r="D3856" s="12">
        <v>2</v>
      </c>
      <c r="E3856" t="s">
        <v>792</v>
      </c>
      <c r="F3856" t="str">
        <f>IF(ISERROR(VLOOKUP(Transaktionen[[#This Row],[Transaktionen]],BTT[Verwendete Transaktion (Pflichtauswahl)],1,FALSE)),"nein","ja")</f>
        <v>nein</v>
      </c>
    </row>
    <row r="3857" spans="1:7" hidden="1">
      <c r="A3857" t="s">
        <v>3962</v>
      </c>
      <c r="B3857" t="s">
        <v>10733</v>
      </c>
      <c r="C3857" t="s">
        <v>5629</v>
      </c>
      <c r="D3857" s="12">
        <v>2111</v>
      </c>
      <c r="E3857" t="s">
        <v>4642</v>
      </c>
      <c r="F3857" t="str">
        <f>IF(ISERROR(VLOOKUP(Transaktionen[[#This Row],[Transaktionen]],BTT[Verwendete Transaktion (Pflichtauswahl)],1,FALSE)),"nein","ja")</f>
        <v>ja</v>
      </c>
    </row>
    <row r="3858" spans="1:7" hidden="1">
      <c r="A3858" t="s">
        <v>10734</v>
      </c>
      <c r="B3858" t="s">
        <v>10735</v>
      </c>
      <c r="C3858" t="s">
        <v>5629</v>
      </c>
      <c r="D3858" s="12">
        <v>199</v>
      </c>
      <c r="E3858" t="s">
        <v>4642</v>
      </c>
      <c r="F3858" t="str">
        <f>IF(ISERROR(VLOOKUP(Transaktionen[[#This Row],[Transaktionen]],BTT[Verwendete Transaktion (Pflichtauswahl)],1,FALSE)),"nein","ja")</f>
        <v>nein</v>
      </c>
    </row>
    <row r="3859" spans="1:7" hidden="1">
      <c r="A3859" t="s">
        <v>10736</v>
      </c>
      <c r="B3859" t="s">
        <v>10737</v>
      </c>
      <c r="C3859" t="s">
        <v>5629</v>
      </c>
      <c r="D3859" s="12">
        <v>472</v>
      </c>
      <c r="E3859" t="s">
        <v>4642</v>
      </c>
      <c r="F3859" t="str">
        <f>IF(ISERROR(VLOOKUP(Transaktionen[[#This Row],[Transaktionen]],BTT[Verwendete Transaktion (Pflichtauswahl)],1,FALSE)),"nein","ja")</f>
        <v>nein</v>
      </c>
    </row>
    <row r="3860" spans="1:7" hidden="1">
      <c r="A3860" t="s">
        <v>10738</v>
      </c>
      <c r="B3860" t="s">
        <v>10739</v>
      </c>
      <c r="C3860" t="s">
        <v>5629</v>
      </c>
      <c r="D3860" s="12">
        <v>1783</v>
      </c>
      <c r="E3860" t="s">
        <v>4642</v>
      </c>
      <c r="F3860" t="str">
        <f>IF(ISERROR(VLOOKUP(Transaktionen[[#This Row],[Transaktionen]],BTT[Verwendete Transaktion (Pflichtauswahl)],1,FALSE)),"nein","ja")</f>
        <v>nein</v>
      </c>
    </row>
    <row r="3861" spans="1:7" hidden="1">
      <c r="A3861" t="s">
        <v>10740</v>
      </c>
      <c r="B3861" t="s">
        <v>10741</v>
      </c>
      <c r="C3861" t="s">
        <v>5629</v>
      </c>
      <c r="D3861" s="12">
        <v>1163</v>
      </c>
      <c r="E3861" t="s">
        <v>4642</v>
      </c>
      <c r="F3861" t="str">
        <f>IF(ISERROR(VLOOKUP(Transaktionen[[#This Row],[Transaktionen]],BTT[Verwendete Transaktion (Pflichtauswahl)],1,FALSE)),"nein","ja")</f>
        <v>nein</v>
      </c>
    </row>
    <row r="3862" spans="1:7" hidden="1">
      <c r="A3862" t="s">
        <v>3965</v>
      </c>
      <c r="B3862" t="s">
        <v>10742</v>
      </c>
      <c r="C3862" t="s">
        <v>5629</v>
      </c>
      <c r="D3862" s="12">
        <v>13766</v>
      </c>
      <c r="E3862" t="s">
        <v>4642</v>
      </c>
      <c r="F3862" t="str">
        <f>IF(ISERROR(VLOOKUP(Transaktionen[[#This Row],[Transaktionen]],BTT[Verwendete Transaktion (Pflichtauswahl)],1,FALSE)),"nein","ja")</f>
        <v>ja</v>
      </c>
    </row>
    <row r="3863" spans="1:7" hidden="1">
      <c r="A3863" t="s">
        <v>10743</v>
      </c>
      <c r="B3863" t="s">
        <v>10744</v>
      </c>
      <c r="C3863" t="s">
        <v>5629</v>
      </c>
      <c r="D3863" s="12">
        <v>62</v>
      </c>
      <c r="E3863" t="s">
        <v>4642</v>
      </c>
      <c r="F3863" t="str">
        <f>IF(ISERROR(VLOOKUP(Transaktionen[[#This Row],[Transaktionen]],BTT[Verwendete Transaktion (Pflichtauswahl)],1,FALSE)),"nein","ja")</f>
        <v>nein</v>
      </c>
    </row>
    <row r="3864" spans="1:7" hidden="1">
      <c r="A3864" t="s">
        <v>10745</v>
      </c>
      <c r="B3864" t="s">
        <v>10746</v>
      </c>
      <c r="C3864" t="s">
        <v>5629</v>
      </c>
      <c r="D3864" s="12">
        <v>143</v>
      </c>
      <c r="E3864" t="s">
        <v>4642</v>
      </c>
      <c r="F3864" t="str">
        <f>IF(ISERROR(VLOOKUP(Transaktionen[[#This Row],[Transaktionen]],BTT[Verwendete Transaktion (Pflichtauswahl)],1,FALSE)),"nein","ja")</f>
        <v>nein</v>
      </c>
      <c r="G3864" t="s">
        <v>7238</v>
      </c>
    </row>
    <row r="3865" spans="1:7" hidden="1">
      <c r="A3865" t="s">
        <v>10747</v>
      </c>
      <c r="B3865" t="s">
        <v>10746</v>
      </c>
      <c r="C3865" t="s">
        <v>5629</v>
      </c>
      <c r="D3865" s="12">
        <v>2200</v>
      </c>
      <c r="E3865" t="s">
        <v>4642</v>
      </c>
      <c r="F3865" t="str">
        <f>IF(ISERROR(VLOOKUP(Transaktionen[[#This Row],[Transaktionen]],BTT[Verwendete Transaktion (Pflichtauswahl)],1,FALSE)),"nein","ja")</f>
        <v>nein</v>
      </c>
    </row>
    <row r="3866" spans="1:7" hidden="1">
      <c r="A3866" t="s">
        <v>10748</v>
      </c>
      <c r="B3866" t="s">
        <v>10749</v>
      </c>
      <c r="C3866" t="s">
        <v>5629</v>
      </c>
      <c r="D3866" s="12">
        <v>3</v>
      </c>
      <c r="E3866" t="s">
        <v>4642</v>
      </c>
      <c r="F3866" t="str">
        <f>IF(ISERROR(VLOOKUP(Transaktionen[[#This Row],[Transaktionen]],BTT[Verwendete Transaktion (Pflichtauswahl)],1,FALSE)),"nein","ja")</f>
        <v>nein</v>
      </c>
    </row>
    <row r="3867" spans="1:7" hidden="1">
      <c r="A3867" t="s">
        <v>10750</v>
      </c>
      <c r="B3867" t="s">
        <v>10751</v>
      </c>
      <c r="C3867" t="s">
        <v>5629</v>
      </c>
      <c r="D3867" s="12">
        <v>35276</v>
      </c>
      <c r="E3867" t="s">
        <v>4642</v>
      </c>
      <c r="F3867" t="str">
        <f>IF(ISERROR(VLOOKUP(Transaktionen[[#This Row],[Transaktionen]],BTT[Verwendete Transaktion (Pflichtauswahl)],1,FALSE)),"nein","ja")</f>
        <v>nein</v>
      </c>
    </row>
    <row r="3868" spans="1:7" hidden="1">
      <c r="A3868" t="s">
        <v>10752</v>
      </c>
      <c r="B3868" t="s">
        <v>10753</v>
      </c>
      <c r="C3868" t="s">
        <v>5629</v>
      </c>
      <c r="D3868" s="12">
        <v>125</v>
      </c>
      <c r="E3868" t="s">
        <v>4642</v>
      </c>
      <c r="F3868" t="str">
        <f>IF(ISERROR(VLOOKUP(Transaktionen[[#This Row],[Transaktionen]],BTT[Verwendete Transaktion (Pflichtauswahl)],1,FALSE)),"nein","ja")</f>
        <v>nein</v>
      </c>
      <c r="G3868" t="s">
        <v>10630</v>
      </c>
    </row>
    <row r="3869" spans="1:7" hidden="1">
      <c r="A3869" t="s">
        <v>10754</v>
      </c>
      <c r="B3869" t="s">
        <v>10755</v>
      </c>
      <c r="C3869" t="s">
        <v>5629</v>
      </c>
      <c r="D3869" s="12">
        <v>9679</v>
      </c>
      <c r="E3869" t="s">
        <v>4642</v>
      </c>
      <c r="F3869" t="str">
        <f>IF(ISERROR(VLOOKUP(Transaktionen[[#This Row],[Transaktionen]],BTT[Verwendete Transaktion (Pflichtauswahl)],1,FALSE)),"nein","ja")</f>
        <v>nein</v>
      </c>
    </row>
    <row r="3870" spans="1:7" hidden="1">
      <c r="A3870" t="s">
        <v>10756</v>
      </c>
      <c r="B3870" t="s">
        <v>10757</v>
      </c>
      <c r="C3870" t="s">
        <v>5629</v>
      </c>
      <c r="D3870" s="12">
        <v>12</v>
      </c>
      <c r="E3870" t="s">
        <v>4642</v>
      </c>
      <c r="F3870" t="str">
        <f>IF(ISERROR(VLOOKUP(Transaktionen[[#This Row],[Transaktionen]],BTT[Verwendete Transaktion (Pflichtauswahl)],1,FALSE)),"nein","ja")</f>
        <v>nein</v>
      </c>
    </row>
    <row r="3871" spans="1:7" hidden="1">
      <c r="A3871" t="s">
        <v>10758</v>
      </c>
      <c r="B3871" t="s">
        <v>10759</v>
      </c>
      <c r="C3871" t="s">
        <v>5629</v>
      </c>
      <c r="D3871" s="12">
        <v>603</v>
      </c>
      <c r="E3871" t="s">
        <v>4642</v>
      </c>
      <c r="F3871" t="str">
        <f>IF(ISERROR(VLOOKUP(Transaktionen[[#This Row],[Transaktionen]],BTT[Verwendete Transaktion (Pflichtauswahl)],1,FALSE)),"nein","ja")</f>
        <v>nein</v>
      </c>
      <c r="G3871" t="s">
        <v>10630</v>
      </c>
    </row>
    <row r="3872" spans="1:7" hidden="1">
      <c r="A3872" t="s">
        <v>10760</v>
      </c>
      <c r="B3872" t="s">
        <v>10761</v>
      </c>
      <c r="C3872" t="s">
        <v>5629</v>
      </c>
      <c r="D3872" s="12">
        <v>2</v>
      </c>
      <c r="E3872" t="s">
        <v>4642</v>
      </c>
      <c r="F3872" t="str">
        <f>IF(ISERROR(VLOOKUP(Transaktionen[[#This Row],[Transaktionen]],BTT[Verwendete Transaktion (Pflichtauswahl)],1,FALSE)),"nein","ja")</f>
        <v>nein</v>
      </c>
    </row>
    <row r="3873" spans="1:6" hidden="1">
      <c r="A3873" t="s">
        <v>10762</v>
      </c>
      <c r="B3873" t="s">
        <v>10763</v>
      </c>
      <c r="C3873" t="s">
        <v>5629</v>
      </c>
      <c r="D3873" s="12">
        <v>9996</v>
      </c>
      <c r="E3873" t="s">
        <v>4642</v>
      </c>
      <c r="F3873" t="str">
        <f>IF(ISERROR(VLOOKUP(Transaktionen[[#This Row],[Transaktionen]],BTT[Verwendete Transaktion (Pflichtauswahl)],1,FALSE)),"nein","ja")</f>
        <v>nein</v>
      </c>
    </row>
    <row r="3874" spans="1:6" hidden="1">
      <c r="A3874" t="s">
        <v>10764</v>
      </c>
      <c r="B3874" t="s">
        <v>10765</v>
      </c>
      <c r="C3874" t="s">
        <v>5629</v>
      </c>
      <c r="D3874" s="12">
        <v>5497</v>
      </c>
      <c r="E3874" t="s">
        <v>4642</v>
      </c>
      <c r="F3874" t="str">
        <f>IF(ISERROR(VLOOKUP(Transaktionen[[#This Row],[Transaktionen]],BTT[Verwendete Transaktion (Pflichtauswahl)],1,FALSE)),"nein","ja")</f>
        <v>nein</v>
      </c>
    </row>
    <row r="3875" spans="1:6" hidden="1">
      <c r="A3875" t="s">
        <v>10766</v>
      </c>
      <c r="B3875" t="s">
        <v>10767</v>
      </c>
      <c r="C3875" t="s">
        <v>5629</v>
      </c>
      <c r="D3875" s="12">
        <v>239</v>
      </c>
      <c r="E3875" t="s">
        <v>4642</v>
      </c>
      <c r="F3875" t="str">
        <f>IF(ISERROR(VLOOKUP(Transaktionen[[#This Row],[Transaktionen]],BTT[Verwendete Transaktion (Pflichtauswahl)],1,FALSE)),"nein","ja")</f>
        <v>nein</v>
      </c>
    </row>
    <row r="3876" spans="1:6" hidden="1">
      <c r="A3876" t="s">
        <v>3969</v>
      </c>
      <c r="B3876" t="s">
        <v>3984</v>
      </c>
      <c r="C3876" t="s">
        <v>1041</v>
      </c>
      <c r="D3876" s="12">
        <v>380751</v>
      </c>
      <c r="E3876" t="s">
        <v>4642</v>
      </c>
      <c r="F3876" t="str">
        <f>IF(ISERROR(VLOOKUP(Transaktionen[[#This Row],[Transaktionen]],BTT[Verwendete Transaktion (Pflichtauswahl)],1,FALSE)),"nein","ja")</f>
        <v>ja</v>
      </c>
    </row>
    <row r="3877" spans="1:6" hidden="1">
      <c r="A3877" t="s">
        <v>3974</v>
      </c>
      <c r="B3877" t="s">
        <v>10768</v>
      </c>
      <c r="C3877" t="s">
        <v>5</v>
      </c>
      <c r="D3877" s="12">
        <v>108672</v>
      </c>
      <c r="E3877" t="s">
        <v>4642</v>
      </c>
      <c r="F3877" t="str">
        <f>IF(ISERROR(VLOOKUP(Transaktionen[[#This Row],[Transaktionen]],BTT[Verwendete Transaktion (Pflichtauswahl)],1,FALSE)),"nein","ja")</f>
        <v>ja</v>
      </c>
    </row>
    <row r="3878" spans="1:6" hidden="1">
      <c r="A3878" t="s">
        <v>3976</v>
      </c>
      <c r="B3878" t="s">
        <v>10769</v>
      </c>
      <c r="C3878" t="s">
        <v>852</v>
      </c>
      <c r="D3878" s="12">
        <v>19712</v>
      </c>
      <c r="E3878" t="s">
        <v>4642</v>
      </c>
      <c r="F3878" t="str">
        <f>IF(ISERROR(VLOOKUP(Transaktionen[[#This Row],[Transaktionen]],BTT[Verwendete Transaktion (Pflichtauswahl)],1,FALSE)),"nein","ja")</f>
        <v>ja</v>
      </c>
    </row>
    <row r="3879" spans="1:6" hidden="1">
      <c r="A3879" t="s">
        <v>3979</v>
      </c>
      <c r="B3879" t="s">
        <v>10770</v>
      </c>
      <c r="C3879" t="s">
        <v>1124</v>
      </c>
      <c r="D3879" s="12">
        <v>8</v>
      </c>
      <c r="E3879" t="s">
        <v>4642</v>
      </c>
      <c r="F3879" t="str">
        <f>IF(ISERROR(VLOOKUP(Transaktionen[[#This Row],[Transaktionen]],BTT[Verwendete Transaktion (Pflichtauswahl)],1,FALSE)),"nein","ja")</f>
        <v>ja</v>
      </c>
    </row>
    <row r="3880" spans="1:6" hidden="1">
      <c r="A3880" t="s">
        <v>3982</v>
      </c>
      <c r="B3880" t="s">
        <v>3981</v>
      </c>
      <c r="C3880" t="s">
        <v>1124</v>
      </c>
      <c r="D3880" s="12">
        <v>10381</v>
      </c>
      <c r="E3880" t="s">
        <v>4642</v>
      </c>
      <c r="F3880" t="str">
        <f>IF(ISERROR(VLOOKUP(Transaktionen[[#This Row],[Transaktionen]],BTT[Verwendete Transaktion (Pflichtauswahl)],1,FALSE)),"nein","ja")</f>
        <v>ja</v>
      </c>
    </row>
    <row r="3881" spans="1:6" hidden="1">
      <c r="A3881" t="s">
        <v>3985</v>
      </c>
      <c r="B3881" t="s">
        <v>3984</v>
      </c>
      <c r="C3881" t="s">
        <v>1041</v>
      </c>
      <c r="D3881" s="12">
        <v>95866</v>
      </c>
      <c r="E3881" t="s">
        <v>4642</v>
      </c>
      <c r="F3881" t="str">
        <f>IF(ISERROR(VLOOKUP(Transaktionen[[#This Row],[Transaktionen]],BTT[Verwendete Transaktion (Pflichtauswahl)],1,FALSE)),"nein","ja")</f>
        <v>ja</v>
      </c>
    </row>
    <row r="3882" spans="1:6" hidden="1">
      <c r="A3882" t="s">
        <v>3988</v>
      </c>
      <c r="B3882" t="s">
        <v>3987</v>
      </c>
      <c r="C3882" t="s">
        <v>1124</v>
      </c>
      <c r="D3882" s="12">
        <v>571</v>
      </c>
      <c r="E3882" t="s">
        <v>4642</v>
      </c>
      <c r="F3882" t="str">
        <f>IF(ISERROR(VLOOKUP(Transaktionen[[#This Row],[Transaktionen]],BTT[Verwendete Transaktion (Pflichtauswahl)],1,FALSE)),"nein","ja")</f>
        <v>ja</v>
      </c>
    </row>
    <row r="3883" spans="1:6" hidden="1">
      <c r="A3883" t="s">
        <v>3991</v>
      </c>
      <c r="B3883" t="s">
        <v>3990</v>
      </c>
      <c r="C3883" t="s">
        <v>1124</v>
      </c>
      <c r="D3883" s="12">
        <v>582</v>
      </c>
      <c r="E3883" t="s">
        <v>4642</v>
      </c>
      <c r="F3883" t="str">
        <f>IF(ISERROR(VLOOKUP(Transaktionen[[#This Row],[Transaktionen]],BTT[Verwendete Transaktion (Pflichtauswahl)],1,FALSE)),"nein","ja")</f>
        <v>ja</v>
      </c>
    </row>
    <row r="3884" spans="1:6" hidden="1">
      <c r="A3884" t="s">
        <v>3993</v>
      </c>
      <c r="B3884" t="s">
        <v>10771</v>
      </c>
      <c r="C3884" t="s">
        <v>5</v>
      </c>
      <c r="D3884" s="12">
        <v>709</v>
      </c>
      <c r="E3884" t="s">
        <v>4642</v>
      </c>
      <c r="F3884" t="str">
        <f>IF(ISERROR(VLOOKUP(Transaktionen[[#This Row],[Transaktionen]],BTT[Verwendete Transaktion (Pflichtauswahl)],1,FALSE)),"nein","ja")</f>
        <v>ja</v>
      </c>
    </row>
    <row r="3885" spans="1:6" hidden="1">
      <c r="A3885" t="s">
        <v>3996</v>
      </c>
      <c r="B3885" t="s">
        <v>10772</v>
      </c>
      <c r="C3885" t="s">
        <v>5</v>
      </c>
      <c r="D3885" s="12">
        <v>1012</v>
      </c>
      <c r="E3885" t="s">
        <v>4642</v>
      </c>
      <c r="F3885" t="str">
        <f>IF(ISERROR(VLOOKUP(Transaktionen[[#This Row],[Transaktionen]],BTT[Verwendete Transaktion (Pflichtauswahl)],1,FALSE)),"nein","ja")</f>
        <v>ja</v>
      </c>
    </row>
    <row r="3886" spans="1:6" hidden="1">
      <c r="A3886" t="s">
        <v>3998</v>
      </c>
      <c r="B3886" t="s">
        <v>10773</v>
      </c>
      <c r="C3886" t="s">
        <v>5</v>
      </c>
      <c r="D3886" s="12">
        <v>45</v>
      </c>
      <c r="E3886" t="s">
        <v>4642</v>
      </c>
      <c r="F3886" t="str">
        <f>IF(ISERROR(VLOOKUP(Transaktionen[[#This Row],[Transaktionen]],BTT[Verwendete Transaktion (Pflichtauswahl)],1,FALSE)),"nein","ja")</f>
        <v>ja</v>
      </c>
    </row>
    <row r="3887" spans="1:6" hidden="1">
      <c r="A3887" t="s">
        <v>4001</v>
      </c>
      <c r="B3887" t="s">
        <v>10774</v>
      </c>
      <c r="C3887" t="s">
        <v>1124</v>
      </c>
      <c r="D3887" s="12">
        <v>2991</v>
      </c>
      <c r="E3887" t="s">
        <v>4642</v>
      </c>
      <c r="F3887" t="str">
        <f>IF(ISERROR(VLOOKUP(Transaktionen[[#This Row],[Transaktionen]],BTT[Verwendete Transaktion (Pflichtauswahl)],1,FALSE)),"nein","ja")</f>
        <v>ja</v>
      </c>
    </row>
    <row r="3888" spans="1:6" hidden="1">
      <c r="A3888" t="s">
        <v>4004</v>
      </c>
      <c r="B3888" t="s">
        <v>10775</v>
      </c>
      <c r="C3888" t="s">
        <v>5</v>
      </c>
      <c r="D3888" s="12">
        <v>87</v>
      </c>
      <c r="E3888" t="s">
        <v>4642</v>
      </c>
      <c r="F3888" t="str">
        <f>IF(ISERROR(VLOOKUP(Transaktionen[[#This Row],[Transaktionen]],BTT[Verwendete Transaktion (Pflichtauswahl)],1,FALSE)),"nein","ja")</f>
        <v>ja</v>
      </c>
    </row>
    <row r="3889" spans="1:7" hidden="1">
      <c r="A3889" t="s">
        <v>10776</v>
      </c>
      <c r="B3889" t="s">
        <v>10777</v>
      </c>
      <c r="C3889" t="s">
        <v>5629</v>
      </c>
      <c r="D3889" s="12">
        <v>3</v>
      </c>
      <c r="E3889" t="s">
        <v>792</v>
      </c>
      <c r="F3889" t="str">
        <f>IF(ISERROR(VLOOKUP(Transaktionen[[#This Row],[Transaktionen]],BTT[Verwendete Transaktion (Pflichtauswahl)],1,FALSE)),"nein","ja")</f>
        <v>nein</v>
      </c>
      <c r="G3889" t="s">
        <v>10630</v>
      </c>
    </row>
    <row r="3890" spans="1:7" hidden="1">
      <c r="A3890" t="s">
        <v>10778</v>
      </c>
      <c r="B3890" t="s">
        <v>10779</v>
      </c>
      <c r="C3890" t="s">
        <v>5629</v>
      </c>
      <c r="D3890" s="12">
        <v>552</v>
      </c>
      <c r="E3890" t="s">
        <v>4642</v>
      </c>
      <c r="F3890" t="str">
        <f>IF(ISERROR(VLOOKUP(Transaktionen[[#This Row],[Transaktionen]],BTT[Verwendete Transaktion (Pflichtauswahl)],1,FALSE)),"nein","ja")</f>
        <v>nein</v>
      </c>
      <c r="G3890" t="s">
        <v>10780</v>
      </c>
    </row>
    <row r="3891" spans="1:7" hidden="1">
      <c r="A3891" t="s">
        <v>10781</v>
      </c>
      <c r="B3891" t="s">
        <v>10782</v>
      </c>
      <c r="C3891" t="s">
        <v>5629</v>
      </c>
      <c r="D3891" s="12">
        <v>4255</v>
      </c>
      <c r="E3891" t="s">
        <v>4642</v>
      </c>
      <c r="F3891" t="str">
        <f>IF(ISERROR(VLOOKUP(Transaktionen[[#This Row],[Transaktionen]],BTT[Verwendete Transaktion (Pflichtauswahl)],1,FALSE)),"nein","ja")</f>
        <v>nein</v>
      </c>
      <c r="G3891" t="s">
        <v>10780</v>
      </c>
    </row>
    <row r="3892" spans="1:7" hidden="1">
      <c r="A3892" t="s">
        <v>10783</v>
      </c>
      <c r="B3892" t="s">
        <v>10784</v>
      </c>
      <c r="C3892" t="s">
        <v>5629</v>
      </c>
      <c r="D3892" s="12">
        <v>402</v>
      </c>
      <c r="E3892" t="s">
        <v>4642</v>
      </c>
      <c r="F3892" t="str">
        <f>IF(ISERROR(VLOOKUP(Transaktionen[[#This Row],[Transaktionen]],BTT[Verwendete Transaktion (Pflichtauswahl)],1,FALSE)),"nein","ja")</f>
        <v>nein</v>
      </c>
    </row>
    <row r="3893" spans="1:7" hidden="1">
      <c r="A3893" t="s">
        <v>10785</v>
      </c>
      <c r="B3893" t="s">
        <v>10786</v>
      </c>
      <c r="C3893" t="s">
        <v>5629</v>
      </c>
      <c r="D3893" s="12" t="s">
        <v>792</v>
      </c>
      <c r="E3893" t="s">
        <v>792</v>
      </c>
      <c r="F3893" t="str">
        <f>IF(ISERROR(VLOOKUP(Transaktionen[[#This Row],[Transaktionen]],BTT[Verwendete Transaktion (Pflichtauswahl)],1,FALSE)),"nein","ja")</f>
        <v>nein</v>
      </c>
      <c r="G3893" t="s">
        <v>10630</v>
      </c>
    </row>
    <row r="3894" spans="1:7" hidden="1">
      <c r="A3894" t="s">
        <v>10787</v>
      </c>
      <c r="B3894" t="s">
        <v>10788</v>
      </c>
      <c r="C3894" t="s">
        <v>5629</v>
      </c>
      <c r="D3894" s="12">
        <v>354</v>
      </c>
      <c r="E3894" t="s">
        <v>4642</v>
      </c>
      <c r="F3894" t="str">
        <f>IF(ISERROR(VLOOKUP(Transaktionen[[#This Row],[Transaktionen]],BTT[Verwendete Transaktion (Pflichtauswahl)],1,FALSE)),"nein","ja")</f>
        <v>nein</v>
      </c>
    </row>
    <row r="3895" spans="1:7" hidden="1">
      <c r="A3895" t="s">
        <v>10789</v>
      </c>
      <c r="B3895" t="s">
        <v>10790</v>
      </c>
      <c r="C3895" t="s">
        <v>5629</v>
      </c>
      <c r="D3895" s="12" t="s">
        <v>792</v>
      </c>
      <c r="E3895" t="s">
        <v>792</v>
      </c>
      <c r="F3895" t="str">
        <f>IF(ISERROR(VLOOKUP(Transaktionen[[#This Row],[Transaktionen]],BTT[Verwendete Transaktion (Pflichtauswahl)],1,FALSE)),"nein","ja")</f>
        <v>nein</v>
      </c>
      <c r="G3895" t="s">
        <v>10630</v>
      </c>
    </row>
    <row r="3896" spans="1:7" hidden="1">
      <c r="A3896" t="s">
        <v>10791</v>
      </c>
      <c r="B3896" t="s">
        <v>10792</v>
      </c>
      <c r="C3896" t="s">
        <v>5629</v>
      </c>
      <c r="D3896" s="12">
        <v>23278</v>
      </c>
      <c r="E3896" t="s">
        <v>4642</v>
      </c>
      <c r="F3896" t="str">
        <f>IF(ISERROR(VLOOKUP(Transaktionen[[#This Row],[Transaktionen]],BTT[Verwendete Transaktion (Pflichtauswahl)],1,FALSE)),"nein","ja")</f>
        <v>nein</v>
      </c>
    </row>
    <row r="3897" spans="1:7" hidden="1">
      <c r="A3897" t="s">
        <v>10793</v>
      </c>
      <c r="B3897" t="s">
        <v>10794</v>
      </c>
      <c r="C3897" t="s">
        <v>5629</v>
      </c>
      <c r="D3897" s="12">
        <v>8</v>
      </c>
      <c r="E3897" t="s">
        <v>4642</v>
      </c>
      <c r="F3897" t="str">
        <f>IF(ISERROR(VLOOKUP(Transaktionen[[#This Row],[Transaktionen]],BTT[Verwendete Transaktion (Pflichtauswahl)],1,FALSE)),"nein","ja")</f>
        <v>nein</v>
      </c>
      <c r="G3897" t="s">
        <v>10780</v>
      </c>
    </row>
    <row r="3898" spans="1:7" hidden="1">
      <c r="A3898" t="s">
        <v>10795</v>
      </c>
      <c r="B3898" t="s">
        <v>10796</v>
      </c>
      <c r="C3898" t="s">
        <v>5629</v>
      </c>
      <c r="D3898" s="12">
        <v>6</v>
      </c>
      <c r="E3898" t="s">
        <v>4642</v>
      </c>
      <c r="F3898" t="str">
        <f>IF(ISERROR(VLOOKUP(Transaktionen[[#This Row],[Transaktionen]],BTT[Verwendete Transaktion (Pflichtauswahl)],1,FALSE)),"nein","ja")</f>
        <v>nein</v>
      </c>
      <c r="G3898" t="s">
        <v>10797</v>
      </c>
    </row>
    <row r="3899" spans="1:7" hidden="1">
      <c r="A3899" t="s">
        <v>10798</v>
      </c>
      <c r="B3899" t="s">
        <v>10799</v>
      </c>
      <c r="C3899" t="s">
        <v>5629</v>
      </c>
      <c r="D3899" s="12">
        <v>3</v>
      </c>
      <c r="E3899" t="s">
        <v>4642</v>
      </c>
      <c r="F3899" t="str">
        <f>IF(ISERROR(VLOOKUP(Transaktionen[[#This Row],[Transaktionen]],BTT[Verwendete Transaktion (Pflichtauswahl)],1,FALSE)),"nein","ja")</f>
        <v>nein</v>
      </c>
      <c r="G3899" t="s">
        <v>7238</v>
      </c>
    </row>
    <row r="3900" spans="1:7" hidden="1">
      <c r="A3900" t="s">
        <v>10800</v>
      </c>
      <c r="B3900" t="s">
        <v>10801</v>
      </c>
      <c r="C3900" t="s">
        <v>5629</v>
      </c>
      <c r="D3900" s="12">
        <v>2</v>
      </c>
      <c r="E3900" t="s">
        <v>4642</v>
      </c>
      <c r="F3900" t="str">
        <f>IF(ISERROR(VLOOKUP(Transaktionen[[#This Row],[Transaktionen]],BTT[Verwendete Transaktion (Pflichtauswahl)],1,FALSE)),"nein","ja")</f>
        <v>nein</v>
      </c>
      <c r="G3900" t="s">
        <v>10630</v>
      </c>
    </row>
    <row r="3901" spans="1:7" hidden="1">
      <c r="A3901" t="s">
        <v>10802</v>
      </c>
      <c r="B3901" t="s">
        <v>10803</v>
      </c>
      <c r="C3901" t="s">
        <v>5629</v>
      </c>
      <c r="D3901" s="12">
        <v>12</v>
      </c>
      <c r="E3901" t="s">
        <v>4642</v>
      </c>
      <c r="F3901" t="str">
        <f>IF(ISERROR(VLOOKUP(Transaktionen[[#This Row],[Transaktionen]],BTT[Verwendete Transaktion (Pflichtauswahl)],1,FALSE)),"nein","ja")</f>
        <v>nein</v>
      </c>
      <c r="G3901" t="s">
        <v>10630</v>
      </c>
    </row>
    <row r="3902" spans="1:7" hidden="1">
      <c r="A3902" t="s">
        <v>10804</v>
      </c>
      <c r="B3902" t="s">
        <v>10805</v>
      </c>
      <c r="C3902" t="s">
        <v>5629</v>
      </c>
      <c r="D3902" s="12">
        <v>22</v>
      </c>
      <c r="E3902" t="s">
        <v>4642</v>
      </c>
      <c r="F3902" t="str">
        <f>IF(ISERROR(VLOOKUP(Transaktionen[[#This Row],[Transaktionen]],BTT[Verwendete Transaktion (Pflichtauswahl)],1,FALSE)),"nein","ja")</f>
        <v>nein</v>
      </c>
      <c r="G3902" t="s">
        <v>7238</v>
      </c>
    </row>
    <row r="3903" spans="1:7" hidden="1">
      <c r="A3903" t="s">
        <v>10806</v>
      </c>
      <c r="B3903" t="s">
        <v>10807</v>
      </c>
      <c r="C3903" t="s">
        <v>5629</v>
      </c>
      <c r="D3903" s="12">
        <v>2371</v>
      </c>
      <c r="E3903" t="s">
        <v>4642</v>
      </c>
      <c r="F3903" t="str">
        <f>IF(ISERROR(VLOOKUP(Transaktionen[[#This Row],[Transaktionen]],BTT[Verwendete Transaktion (Pflichtauswahl)],1,FALSE)),"nein","ja")</f>
        <v>nein</v>
      </c>
      <c r="G3903" t="s">
        <v>7238</v>
      </c>
    </row>
    <row r="3904" spans="1:7" hidden="1">
      <c r="A3904" t="s">
        <v>10808</v>
      </c>
      <c r="B3904" t="s">
        <v>10809</v>
      </c>
      <c r="C3904" t="s">
        <v>5629</v>
      </c>
      <c r="D3904" s="12">
        <v>770</v>
      </c>
      <c r="E3904" t="s">
        <v>4642</v>
      </c>
      <c r="F3904" t="str">
        <f>IF(ISERROR(VLOOKUP(Transaktionen[[#This Row],[Transaktionen]],BTT[Verwendete Transaktion (Pflichtauswahl)],1,FALSE)),"nein","ja")</f>
        <v>nein</v>
      </c>
    </row>
    <row r="3905" spans="1:7" hidden="1">
      <c r="A3905" t="s">
        <v>10810</v>
      </c>
      <c r="B3905" t="s">
        <v>10811</v>
      </c>
      <c r="C3905" t="s">
        <v>5629</v>
      </c>
      <c r="D3905" s="12">
        <v>6</v>
      </c>
      <c r="E3905" t="s">
        <v>792</v>
      </c>
      <c r="F3905" t="str">
        <f>IF(ISERROR(VLOOKUP(Transaktionen[[#This Row],[Transaktionen]],BTT[Verwendete Transaktion (Pflichtauswahl)],1,FALSE)),"nein","ja")</f>
        <v>nein</v>
      </c>
      <c r="G3905" t="s">
        <v>7238</v>
      </c>
    </row>
    <row r="3906" spans="1:7" hidden="1">
      <c r="A3906" t="s">
        <v>10812</v>
      </c>
      <c r="B3906" t="s">
        <v>10813</v>
      </c>
      <c r="C3906" t="s">
        <v>5629</v>
      </c>
      <c r="D3906" s="12" t="s">
        <v>792</v>
      </c>
      <c r="E3906" t="s">
        <v>792</v>
      </c>
      <c r="F3906" t="str">
        <f>IF(ISERROR(VLOOKUP(Transaktionen[[#This Row],[Transaktionen]],BTT[Verwendete Transaktion (Pflichtauswahl)],1,FALSE)),"nein","ja")</f>
        <v>nein</v>
      </c>
      <c r="G3906" t="s">
        <v>10630</v>
      </c>
    </row>
    <row r="3907" spans="1:7" hidden="1">
      <c r="A3907" t="s">
        <v>10814</v>
      </c>
      <c r="B3907" t="s">
        <v>10815</v>
      </c>
      <c r="C3907" t="s">
        <v>5629</v>
      </c>
      <c r="D3907" s="12">
        <v>31495</v>
      </c>
      <c r="E3907" t="s">
        <v>4642</v>
      </c>
      <c r="F3907" t="str">
        <f>IF(ISERROR(VLOOKUP(Transaktionen[[#This Row],[Transaktionen]],BTT[Verwendete Transaktion (Pflichtauswahl)],1,FALSE)),"nein","ja")</f>
        <v>nein</v>
      </c>
    </row>
    <row r="3908" spans="1:7" hidden="1">
      <c r="A3908" t="s">
        <v>10816</v>
      </c>
      <c r="B3908" t="s">
        <v>10817</v>
      </c>
      <c r="C3908" t="s">
        <v>5629</v>
      </c>
      <c r="D3908" s="12">
        <v>14746</v>
      </c>
      <c r="E3908" t="s">
        <v>4642</v>
      </c>
      <c r="F3908" t="str">
        <f>IF(ISERROR(VLOOKUP(Transaktionen[[#This Row],[Transaktionen]],BTT[Verwendete Transaktion (Pflichtauswahl)],1,FALSE)),"nein","ja")</f>
        <v>nein</v>
      </c>
    </row>
    <row r="3909" spans="1:7" hidden="1">
      <c r="A3909" t="s">
        <v>10818</v>
      </c>
      <c r="B3909" t="s">
        <v>10819</v>
      </c>
      <c r="C3909" t="s">
        <v>5629</v>
      </c>
      <c r="D3909" s="12">
        <v>99</v>
      </c>
      <c r="E3909" t="s">
        <v>4642</v>
      </c>
      <c r="F3909" t="str">
        <f>IF(ISERROR(VLOOKUP(Transaktionen[[#This Row],[Transaktionen]],BTT[Verwendete Transaktion (Pflichtauswahl)],1,FALSE)),"nein","ja")</f>
        <v>nein</v>
      </c>
    </row>
    <row r="3910" spans="1:7" hidden="1">
      <c r="A3910" t="s">
        <v>10820</v>
      </c>
      <c r="B3910" t="s">
        <v>10821</v>
      </c>
      <c r="C3910" t="s">
        <v>5629</v>
      </c>
      <c r="D3910" s="12" t="s">
        <v>792</v>
      </c>
      <c r="E3910" t="s">
        <v>792</v>
      </c>
      <c r="F3910" t="str">
        <f>IF(ISERROR(VLOOKUP(Transaktionen[[#This Row],[Transaktionen]],BTT[Verwendete Transaktion (Pflichtauswahl)],1,FALSE)),"nein","ja")</f>
        <v>nein</v>
      </c>
      <c r="G3910" t="s">
        <v>4654</v>
      </c>
    </row>
    <row r="3911" spans="1:7" hidden="1">
      <c r="A3911" t="s">
        <v>10822</v>
      </c>
      <c r="B3911" t="s">
        <v>10823</v>
      </c>
      <c r="C3911" t="s">
        <v>5629</v>
      </c>
      <c r="D3911" s="12">
        <v>6</v>
      </c>
      <c r="E3911" t="s">
        <v>4642</v>
      </c>
      <c r="F3911" t="str">
        <f>IF(ISERROR(VLOOKUP(Transaktionen[[#This Row],[Transaktionen]],BTT[Verwendete Transaktion (Pflichtauswahl)],1,FALSE)),"nein","ja")</f>
        <v>nein</v>
      </c>
      <c r="G3911" t="s">
        <v>10824</v>
      </c>
    </row>
    <row r="3912" spans="1:7" hidden="1">
      <c r="A3912" t="s">
        <v>10825</v>
      </c>
      <c r="B3912" t="s">
        <v>10826</v>
      </c>
      <c r="C3912" t="s">
        <v>5629</v>
      </c>
      <c r="D3912" s="12">
        <v>92</v>
      </c>
      <c r="E3912" t="s">
        <v>792</v>
      </c>
      <c r="F3912" t="str">
        <f>IF(ISERROR(VLOOKUP(Transaktionen[[#This Row],[Transaktionen]],BTT[Verwendete Transaktion (Pflichtauswahl)],1,FALSE)),"nein","ja")</f>
        <v>nein</v>
      </c>
    </row>
    <row r="3913" spans="1:7" hidden="1">
      <c r="A3913" t="s">
        <v>10827</v>
      </c>
      <c r="B3913" t="s">
        <v>10828</v>
      </c>
      <c r="C3913" t="s">
        <v>5629</v>
      </c>
      <c r="D3913" s="12">
        <v>36</v>
      </c>
      <c r="E3913" t="s">
        <v>4642</v>
      </c>
      <c r="F3913" t="str">
        <f>IF(ISERROR(VLOOKUP(Transaktionen[[#This Row],[Transaktionen]],BTT[Verwendete Transaktion (Pflichtauswahl)],1,FALSE)),"nein","ja")</f>
        <v>nein</v>
      </c>
    </row>
    <row r="3914" spans="1:7" hidden="1">
      <c r="A3914" t="s">
        <v>10829</v>
      </c>
      <c r="B3914" t="s">
        <v>10830</v>
      </c>
      <c r="C3914" t="s">
        <v>5629</v>
      </c>
      <c r="D3914" s="12" t="s">
        <v>792</v>
      </c>
      <c r="E3914" t="s">
        <v>792</v>
      </c>
      <c r="F3914" t="str">
        <f>IF(ISERROR(VLOOKUP(Transaktionen[[#This Row],[Transaktionen]],BTT[Verwendete Transaktion (Pflichtauswahl)],1,FALSE)),"nein","ja")</f>
        <v>nein</v>
      </c>
      <c r="G3914" t="s">
        <v>10630</v>
      </c>
    </row>
    <row r="3915" spans="1:7" hidden="1">
      <c r="A3915" t="s">
        <v>10831</v>
      </c>
      <c r="B3915" t="s">
        <v>10832</v>
      </c>
      <c r="C3915" t="s">
        <v>5629</v>
      </c>
      <c r="D3915" s="12">
        <v>1345</v>
      </c>
      <c r="E3915" t="s">
        <v>4642</v>
      </c>
      <c r="F3915" t="str">
        <f>IF(ISERROR(VLOOKUP(Transaktionen[[#This Row],[Transaktionen]],BTT[Verwendete Transaktion (Pflichtauswahl)],1,FALSE)),"nein","ja")</f>
        <v>nein</v>
      </c>
    </row>
    <row r="3916" spans="1:7" hidden="1">
      <c r="A3916" t="s">
        <v>10833</v>
      </c>
      <c r="B3916" t="s">
        <v>10834</v>
      </c>
      <c r="C3916" t="s">
        <v>5629</v>
      </c>
      <c r="D3916" s="12">
        <v>51</v>
      </c>
      <c r="E3916" t="s">
        <v>4642</v>
      </c>
      <c r="F3916" t="str">
        <f>IF(ISERROR(VLOOKUP(Transaktionen[[#This Row],[Transaktionen]],BTT[Verwendete Transaktion (Pflichtauswahl)],1,FALSE)),"nein","ja")</f>
        <v>nein</v>
      </c>
    </row>
    <row r="3917" spans="1:7" hidden="1">
      <c r="A3917" t="s">
        <v>10835</v>
      </c>
      <c r="B3917" t="s">
        <v>10836</v>
      </c>
      <c r="C3917" t="s">
        <v>5629</v>
      </c>
      <c r="D3917" s="12">
        <v>3</v>
      </c>
      <c r="E3917" t="s">
        <v>792</v>
      </c>
      <c r="F3917" t="str">
        <f>IF(ISERROR(VLOOKUP(Transaktionen[[#This Row],[Transaktionen]],BTT[Verwendete Transaktion (Pflichtauswahl)],1,FALSE)),"nein","ja")</f>
        <v>nein</v>
      </c>
    </row>
    <row r="3918" spans="1:7" hidden="1">
      <c r="A3918" t="s">
        <v>10837</v>
      </c>
      <c r="B3918" t="s">
        <v>10838</v>
      </c>
      <c r="C3918" t="s">
        <v>5629</v>
      </c>
      <c r="D3918" s="12">
        <v>11642</v>
      </c>
      <c r="E3918" t="s">
        <v>4642</v>
      </c>
      <c r="F3918" t="str">
        <f>IF(ISERROR(VLOOKUP(Transaktionen[[#This Row],[Transaktionen]],BTT[Verwendete Transaktion (Pflichtauswahl)],1,FALSE)),"nein","ja")</f>
        <v>nein</v>
      </c>
    </row>
    <row r="3919" spans="1:7" hidden="1">
      <c r="A3919" t="s">
        <v>10839</v>
      </c>
      <c r="B3919" t="s">
        <v>10840</v>
      </c>
      <c r="C3919" t="s">
        <v>5629</v>
      </c>
      <c r="D3919" s="12">
        <v>164</v>
      </c>
      <c r="E3919" t="s">
        <v>4642</v>
      </c>
      <c r="F3919" t="str">
        <f>IF(ISERROR(VLOOKUP(Transaktionen[[#This Row],[Transaktionen]],BTT[Verwendete Transaktion (Pflichtauswahl)],1,FALSE)),"nein","ja")</f>
        <v>nein</v>
      </c>
    </row>
    <row r="3920" spans="1:7" hidden="1">
      <c r="A3920" t="s">
        <v>10841</v>
      </c>
      <c r="B3920" t="s">
        <v>10842</v>
      </c>
      <c r="C3920" t="s">
        <v>5629</v>
      </c>
      <c r="D3920" s="12">
        <v>81</v>
      </c>
      <c r="E3920" t="s">
        <v>4642</v>
      </c>
      <c r="F3920" t="str">
        <f>IF(ISERROR(VLOOKUP(Transaktionen[[#This Row],[Transaktionen]],BTT[Verwendete Transaktion (Pflichtauswahl)],1,FALSE)),"nein","ja")</f>
        <v>nein</v>
      </c>
    </row>
    <row r="3921" spans="1:7" hidden="1">
      <c r="A3921" t="s">
        <v>10843</v>
      </c>
      <c r="B3921" t="s">
        <v>10844</v>
      </c>
      <c r="C3921" t="s">
        <v>5629</v>
      </c>
      <c r="D3921" s="12">
        <v>1420</v>
      </c>
      <c r="E3921" t="s">
        <v>4642</v>
      </c>
      <c r="F3921" t="str">
        <f>IF(ISERROR(VLOOKUP(Transaktionen[[#This Row],[Transaktionen]],BTT[Verwendete Transaktion (Pflichtauswahl)],1,FALSE)),"nein","ja")</f>
        <v>nein</v>
      </c>
    </row>
    <row r="3922" spans="1:7" hidden="1">
      <c r="A3922" t="s">
        <v>10845</v>
      </c>
      <c r="B3922" t="s">
        <v>10846</v>
      </c>
      <c r="C3922" t="s">
        <v>5629</v>
      </c>
      <c r="D3922" s="12">
        <v>8</v>
      </c>
      <c r="E3922" t="s">
        <v>4642</v>
      </c>
      <c r="F3922" t="str">
        <f>IF(ISERROR(VLOOKUP(Transaktionen[[#This Row],[Transaktionen]],BTT[Verwendete Transaktion (Pflichtauswahl)],1,FALSE)),"nein","ja")</f>
        <v>nein</v>
      </c>
      <c r="G3922" t="s">
        <v>10630</v>
      </c>
    </row>
    <row r="3923" spans="1:7" hidden="1">
      <c r="A3923" t="s">
        <v>10847</v>
      </c>
      <c r="B3923" t="s">
        <v>10848</v>
      </c>
      <c r="C3923" t="s">
        <v>5629</v>
      </c>
      <c r="D3923" s="12">
        <v>291</v>
      </c>
      <c r="E3923" t="s">
        <v>4642</v>
      </c>
      <c r="F3923" t="str">
        <f>IF(ISERROR(VLOOKUP(Transaktionen[[#This Row],[Transaktionen]],BTT[Verwendete Transaktion (Pflichtauswahl)],1,FALSE)),"nein","ja")</f>
        <v>nein</v>
      </c>
    </row>
    <row r="3924" spans="1:7" hidden="1">
      <c r="A3924" t="s">
        <v>10849</v>
      </c>
      <c r="B3924" t="s">
        <v>10850</v>
      </c>
      <c r="C3924" t="s">
        <v>5629</v>
      </c>
      <c r="D3924" s="12">
        <v>39</v>
      </c>
      <c r="E3924" t="s">
        <v>4642</v>
      </c>
      <c r="F3924" t="str">
        <f>IF(ISERROR(VLOOKUP(Transaktionen[[#This Row],[Transaktionen]],BTT[Verwendete Transaktion (Pflichtauswahl)],1,FALSE)),"nein","ja")</f>
        <v>nein</v>
      </c>
    </row>
    <row r="3925" spans="1:7" hidden="1">
      <c r="A3925" t="s">
        <v>10851</v>
      </c>
      <c r="B3925" t="s">
        <v>10852</v>
      </c>
      <c r="C3925" t="s">
        <v>5629</v>
      </c>
      <c r="D3925" s="12">
        <v>943</v>
      </c>
      <c r="E3925" t="s">
        <v>4642</v>
      </c>
      <c r="F3925" t="str">
        <f>IF(ISERROR(VLOOKUP(Transaktionen[[#This Row],[Transaktionen]],BTT[Verwendete Transaktion (Pflichtauswahl)],1,FALSE)),"nein","ja")</f>
        <v>nein</v>
      </c>
    </row>
    <row r="3926" spans="1:7" hidden="1">
      <c r="A3926" t="s">
        <v>10853</v>
      </c>
      <c r="B3926" t="s">
        <v>10854</v>
      </c>
      <c r="C3926" t="s">
        <v>5629</v>
      </c>
      <c r="D3926" s="12">
        <v>3</v>
      </c>
      <c r="E3926" t="s">
        <v>792</v>
      </c>
      <c r="F3926" t="str">
        <f>IF(ISERROR(VLOOKUP(Transaktionen[[#This Row],[Transaktionen]],BTT[Verwendete Transaktion (Pflichtauswahl)],1,FALSE)),"nein","ja")</f>
        <v>nein</v>
      </c>
    </row>
    <row r="3927" spans="1:7" hidden="1">
      <c r="A3927" t="s">
        <v>10855</v>
      </c>
      <c r="B3927" t="s">
        <v>10856</v>
      </c>
      <c r="C3927" t="s">
        <v>5629</v>
      </c>
      <c r="D3927" s="12">
        <v>430582</v>
      </c>
      <c r="E3927" t="s">
        <v>4642</v>
      </c>
      <c r="F3927" t="str">
        <f>IF(ISERROR(VLOOKUP(Transaktionen[[#This Row],[Transaktionen]],BTT[Verwendete Transaktion (Pflichtauswahl)],1,FALSE)),"nein","ja")</f>
        <v>nein</v>
      </c>
    </row>
    <row r="3928" spans="1:7" hidden="1">
      <c r="A3928" t="s">
        <v>10857</v>
      </c>
      <c r="B3928" t="s">
        <v>10858</v>
      </c>
      <c r="C3928" t="s">
        <v>5629</v>
      </c>
      <c r="D3928" s="12" t="s">
        <v>792</v>
      </c>
      <c r="E3928" t="s">
        <v>792</v>
      </c>
      <c r="F3928" t="str">
        <f>IF(ISERROR(VLOOKUP(Transaktionen[[#This Row],[Transaktionen]],BTT[Verwendete Transaktion (Pflichtauswahl)],1,FALSE)),"nein","ja")</f>
        <v>nein</v>
      </c>
      <c r="G3928" t="s">
        <v>10630</v>
      </c>
    </row>
    <row r="3929" spans="1:7" hidden="1">
      <c r="A3929" t="s">
        <v>10859</v>
      </c>
      <c r="B3929" t="s">
        <v>10860</v>
      </c>
      <c r="C3929" t="s">
        <v>5629</v>
      </c>
      <c r="D3929" s="12">
        <v>3923</v>
      </c>
      <c r="E3929" t="s">
        <v>4642</v>
      </c>
      <c r="F3929" t="str">
        <f>IF(ISERROR(VLOOKUP(Transaktionen[[#This Row],[Transaktionen]],BTT[Verwendete Transaktion (Pflichtauswahl)],1,FALSE)),"nein","ja")</f>
        <v>nein</v>
      </c>
      <c r="G3929" t="s">
        <v>10861</v>
      </c>
    </row>
    <row r="3930" spans="1:7" hidden="1">
      <c r="A3930" t="s">
        <v>10862</v>
      </c>
      <c r="B3930" t="s">
        <v>10863</v>
      </c>
      <c r="C3930" t="s">
        <v>5629</v>
      </c>
      <c r="D3930" s="12">
        <v>8</v>
      </c>
      <c r="E3930" t="s">
        <v>4642</v>
      </c>
      <c r="F3930" t="str">
        <f>IF(ISERROR(VLOOKUP(Transaktionen[[#This Row],[Transaktionen]],BTT[Verwendete Transaktion (Pflichtauswahl)],1,FALSE)),"nein","ja")</f>
        <v>nein</v>
      </c>
      <c r="G3930" t="s">
        <v>10861</v>
      </c>
    </row>
    <row r="3931" spans="1:7" hidden="1">
      <c r="A3931" t="s">
        <v>10864</v>
      </c>
      <c r="B3931" t="s">
        <v>10865</v>
      </c>
      <c r="C3931" t="s">
        <v>5629</v>
      </c>
      <c r="D3931" s="12">
        <v>3</v>
      </c>
      <c r="E3931" t="s">
        <v>792</v>
      </c>
      <c r="F3931" t="str">
        <f>IF(ISERROR(VLOOKUP(Transaktionen[[#This Row],[Transaktionen]],BTT[Verwendete Transaktion (Pflichtauswahl)],1,FALSE)),"nein","ja")</f>
        <v>nein</v>
      </c>
      <c r="G3931" t="s">
        <v>10861</v>
      </c>
    </row>
    <row r="3932" spans="1:7" hidden="1">
      <c r="A3932" t="s">
        <v>10866</v>
      </c>
      <c r="B3932" t="s">
        <v>10867</v>
      </c>
      <c r="C3932" t="s">
        <v>5629</v>
      </c>
      <c r="D3932" s="12">
        <v>1758</v>
      </c>
      <c r="E3932" t="s">
        <v>4642</v>
      </c>
      <c r="F3932" t="str">
        <f>IF(ISERROR(VLOOKUP(Transaktionen[[#This Row],[Transaktionen]],BTT[Verwendete Transaktion (Pflichtauswahl)],1,FALSE)),"nein","ja")</f>
        <v>nein</v>
      </c>
      <c r="G3932" t="s">
        <v>10630</v>
      </c>
    </row>
    <row r="3933" spans="1:7" hidden="1">
      <c r="A3933" t="s">
        <v>10868</v>
      </c>
      <c r="B3933" t="s">
        <v>10869</v>
      </c>
      <c r="C3933" t="s">
        <v>5629</v>
      </c>
      <c r="D3933" s="12" t="s">
        <v>792</v>
      </c>
      <c r="E3933" t="s">
        <v>792</v>
      </c>
      <c r="F3933" t="str">
        <f>IF(ISERROR(VLOOKUP(Transaktionen[[#This Row],[Transaktionen]],BTT[Verwendete Transaktion (Pflichtauswahl)],1,FALSE)),"nein","ja")</f>
        <v>nein</v>
      </c>
      <c r="G3933" t="s">
        <v>10630</v>
      </c>
    </row>
    <row r="3934" spans="1:7" hidden="1">
      <c r="A3934" t="s">
        <v>10870</v>
      </c>
      <c r="B3934" t="s">
        <v>10871</v>
      </c>
      <c r="C3934" t="s">
        <v>5629</v>
      </c>
      <c r="D3934" s="12">
        <v>145</v>
      </c>
      <c r="E3934" t="s">
        <v>4642</v>
      </c>
      <c r="F3934" t="str">
        <f>IF(ISERROR(VLOOKUP(Transaktionen[[#This Row],[Transaktionen]],BTT[Verwendete Transaktion (Pflichtauswahl)],1,FALSE)),"nein","ja")</f>
        <v>nein</v>
      </c>
    </row>
    <row r="3935" spans="1:7" hidden="1">
      <c r="A3935" t="s">
        <v>10872</v>
      </c>
      <c r="B3935" t="s">
        <v>10873</v>
      </c>
      <c r="C3935" t="s">
        <v>5629</v>
      </c>
      <c r="D3935" s="12">
        <v>326</v>
      </c>
      <c r="E3935" t="s">
        <v>4642</v>
      </c>
      <c r="F3935" t="str">
        <f>IF(ISERROR(VLOOKUP(Transaktionen[[#This Row],[Transaktionen]],BTT[Verwendete Transaktion (Pflichtauswahl)],1,FALSE)),"nein","ja")</f>
        <v>nein</v>
      </c>
    </row>
    <row r="3936" spans="1:7" hidden="1">
      <c r="A3936" t="s">
        <v>10874</v>
      </c>
      <c r="B3936" t="s">
        <v>10875</v>
      </c>
      <c r="C3936" t="s">
        <v>5629</v>
      </c>
      <c r="D3936" s="12">
        <v>20</v>
      </c>
      <c r="E3936" t="s">
        <v>4642</v>
      </c>
      <c r="F3936" t="str">
        <f>IF(ISERROR(VLOOKUP(Transaktionen[[#This Row],[Transaktionen]],BTT[Verwendete Transaktion (Pflichtauswahl)],1,FALSE)),"nein","ja")</f>
        <v>nein</v>
      </c>
      <c r="G3936" t="s">
        <v>10630</v>
      </c>
    </row>
    <row r="3937" spans="1:7" hidden="1">
      <c r="A3937" t="s">
        <v>4006</v>
      </c>
      <c r="B3937" t="s">
        <v>10876</v>
      </c>
      <c r="C3937" t="s">
        <v>5</v>
      </c>
      <c r="D3937" s="12">
        <v>1324</v>
      </c>
      <c r="E3937" t="s">
        <v>4642</v>
      </c>
      <c r="F3937" t="str">
        <f>IF(ISERROR(VLOOKUP(Transaktionen[[#This Row],[Transaktionen]],BTT[Verwendete Transaktion (Pflichtauswahl)],1,FALSE)),"nein","ja")</f>
        <v>ja</v>
      </c>
    </row>
    <row r="3938" spans="1:7" hidden="1">
      <c r="A3938" t="s">
        <v>4008</v>
      </c>
      <c r="B3938" t="s">
        <v>10877</v>
      </c>
      <c r="C3938" t="s">
        <v>5</v>
      </c>
      <c r="D3938" s="12">
        <v>81</v>
      </c>
      <c r="E3938" t="s">
        <v>4642</v>
      </c>
      <c r="F3938" t="str">
        <f>IF(ISERROR(VLOOKUP(Transaktionen[[#This Row],[Transaktionen]],BTT[Verwendete Transaktion (Pflichtauswahl)],1,FALSE)),"nein","ja")</f>
        <v>ja</v>
      </c>
    </row>
    <row r="3939" spans="1:7" hidden="1">
      <c r="A3939" t="s">
        <v>4010</v>
      </c>
      <c r="B3939" t="s">
        <v>10878</v>
      </c>
      <c r="C3939" t="s">
        <v>5</v>
      </c>
      <c r="D3939" s="12">
        <v>25</v>
      </c>
      <c r="E3939" t="s">
        <v>4642</v>
      </c>
      <c r="F3939" t="str">
        <f>IF(ISERROR(VLOOKUP(Transaktionen[[#This Row],[Transaktionen]],BTT[Verwendete Transaktion (Pflichtauswahl)],1,FALSE)),"nein","ja")</f>
        <v>ja</v>
      </c>
    </row>
    <row r="3940" spans="1:7" hidden="1">
      <c r="A3940" t="s">
        <v>4012</v>
      </c>
      <c r="B3940" t="s">
        <v>10879</v>
      </c>
      <c r="C3940" t="s">
        <v>5</v>
      </c>
      <c r="D3940" s="12">
        <v>34</v>
      </c>
      <c r="E3940" t="s">
        <v>4642</v>
      </c>
      <c r="F3940" t="str">
        <f>IF(ISERROR(VLOOKUP(Transaktionen[[#This Row],[Transaktionen]],BTT[Verwendete Transaktion (Pflichtauswahl)],1,FALSE)),"nein","ja")</f>
        <v>ja</v>
      </c>
    </row>
    <row r="3941" spans="1:7" hidden="1">
      <c r="A3941" t="s">
        <v>4015</v>
      </c>
      <c r="B3941" t="s">
        <v>10880</v>
      </c>
      <c r="C3941" t="s">
        <v>1088</v>
      </c>
      <c r="D3941" s="12">
        <v>78</v>
      </c>
      <c r="E3941" t="s">
        <v>4642</v>
      </c>
      <c r="F3941" t="str">
        <f>IF(ISERROR(VLOOKUP(Transaktionen[[#This Row],[Transaktionen]],BTT[Verwendete Transaktion (Pflichtauswahl)],1,FALSE)),"nein","ja")</f>
        <v>ja</v>
      </c>
    </row>
    <row r="3942" spans="1:7" hidden="1">
      <c r="A3942" t="s">
        <v>4018</v>
      </c>
      <c r="B3942" t="s">
        <v>10881</v>
      </c>
      <c r="C3942" t="s">
        <v>1088</v>
      </c>
      <c r="D3942" s="12">
        <v>2625</v>
      </c>
      <c r="E3942" t="s">
        <v>4642</v>
      </c>
      <c r="F3942" t="str">
        <f>IF(ISERROR(VLOOKUP(Transaktionen[[#This Row],[Transaktionen]],BTT[Verwendete Transaktion (Pflichtauswahl)],1,FALSE)),"nein","ja")</f>
        <v>ja</v>
      </c>
    </row>
    <row r="3943" spans="1:7" hidden="1">
      <c r="A3943" t="s">
        <v>4022</v>
      </c>
      <c r="B3943" t="s">
        <v>10882</v>
      </c>
      <c r="C3943" t="s">
        <v>1088</v>
      </c>
      <c r="D3943" s="12">
        <v>723</v>
      </c>
      <c r="E3943" t="s">
        <v>4642</v>
      </c>
      <c r="F3943" t="str">
        <f>IF(ISERROR(VLOOKUP(Transaktionen[[#This Row],[Transaktionen]],BTT[Verwendete Transaktion (Pflichtauswahl)],1,FALSE)),"nein","ja")</f>
        <v>ja</v>
      </c>
    </row>
    <row r="3944" spans="1:7" hidden="1">
      <c r="A3944" t="s">
        <v>10883</v>
      </c>
      <c r="B3944" t="s">
        <v>10884</v>
      </c>
      <c r="C3944" t="s">
        <v>1088</v>
      </c>
      <c r="D3944" s="12">
        <v>23106</v>
      </c>
      <c r="E3944" t="s">
        <v>4642</v>
      </c>
      <c r="F3944" t="str">
        <f>IF(ISERROR(VLOOKUP(Transaktionen[[#This Row],[Transaktionen]],BTT[Verwendete Transaktion (Pflichtauswahl)],1,FALSE)),"nein","ja")</f>
        <v>nein</v>
      </c>
    </row>
    <row r="3945" spans="1:7" hidden="1">
      <c r="A3945" t="s">
        <v>10885</v>
      </c>
      <c r="B3945" t="s">
        <v>10886</v>
      </c>
      <c r="C3945" t="s">
        <v>1088</v>
      </c>
      <c r="D3945" s="12">
        <v>196</v>
      </c>
      <c r="E3945" t="s">
        <v>4642</v>
      </c>
      <c r="F3945" t="str">
        <f>IF(ISERROR(VLOOKUP(Transaktionen[[#This Row],[Transaktionen]],BTT[Verwendete Transaktion (Pflichtauswahl)],1,FALSE)),"nein","ja")</f>
        <v>nein</v>
      </c>
    </row>
    <row r="3946" spans="1:7" hidden="1">
      <c r="A3946" t="s">
        <v>10887</v>
      </c>
      <c r="B3946" t="s">
        <v>10888</v>
      </c>
      <c r="C3946" t="s">
        <v>831</v>
      </c>
      <c r="D3946" s="12">
        <v>12027</v>
      </c>
      <c r="E3946" t="s">
        <v>4642</v>
      </c>
      <c r="F3946" t="str">
        <f>IF(ISERROR(VLOOKUP(Transaktionen[[#This Row],[Transaktionen]],BTT[Verwendete Transaktion (Pflichtauswahl)],1,FALSE)),"nein","ja")</f>
        <v>nein</v>
      </c>
    </row>
    <row r="3947" spans="1:7" hidden="1">
      <c r="A3947" t="s">
        <v>10889</v>
      </c>
      <c r="B3947" t="s">
        <v>10890</v>
      </c>
      <c r="C3947" t="s">
        <v>831</v>
      </c>
      <c r="D3947" s="12">
        <v>36</v>
      </c>
      <c r="E3947" t="s">
        <v>4642</v>
      </c>
      <c r="F3947" t="str">
        <f>IF(ISERROR(VLOOKUP(Transaktionen[[#This Row],[Transaktionen]],BTT[Verwendete Transaktion (Pflichtauswahl)],1,FALSE)),"nein","ja")</f>
        <v>nein</v>
      </c>
    </row>
    <row r="3948" spans="1:7" hidden="1">
      <c r="A3948" t="s">
        <v>10891</v>
      </c>
      <c r="B3948" t="s">
        <v>10892</v>
      </c>
      <c r="C3948" t="s">
        <v>831</v>
      </c>
      <c r="D3948" s="12" t="s">
        <v>792</v>
      </c>
      <c r="E3948" t="s">
        <v>792</v>
      </c>
      <c r="F3948" t="str">
        <f>IF(ISERROR(VLOOKUP(Transaktionen[[#This Row],[Transaktionen]],BTT[Verwendete Transaktion (Pflichtauswahl)],1,FALSE)),"nein","ja")</f>
        <v>nein</v>
      </c>
      <c r="G3948" t="s">
        <v>4654</v>
      </c>
    </row>
    <row r="3949" spans="1:7" hidden="1">
      <c r="A3949" t="s">
        <v>10893</v>
      </c>
      <c r="B3949" t="s">
        <v>10894</v>
      </c>
      <c r="C3949" t="s">
        <v>1088</v>
      </c>
      <c r="D3949" s="12">
        <v>486</v>
      </c>
      <c r="E3949" t="s">
        <v>4642</v>
      </c>
      <c r="F3949" t="str">
        <f>IF(ISERROR(VLOOKUP(Transaktionen[[#This Row],[Transaktionen]],BTT[Verwendete Transaktion (Pflichtauswahl)],1,FALSE)),"nein","ja")</f>
        <v>nein</v>
      </c>
    </row>
    <row r="3950" spans="1:7" hidden="1">
      <c r="A3950" t="s">
        <v>4025</v>
      </c>
      <c r="B3950" t="s">
        <v>4024</v>
      </c>
      <c r="C3950" t="s">
        <v>831</v>
      </c>
      <c r="D3950" s="12">
        <v>203</v>
      </c>
      <c r="E3950" t="s">
        <v>4642</v>
      </c>
      <c r="F3950" t="str">
        <f>IF(ISERROR(VLOOKUP(Transaktionen[[#This Row],[Transaktionen]],BTT[Verwendete Transaktion (Pflichtauswahl)],1,FALSE)),"nein","ja")</f>
        <v>ja</v>
      </c>
    </row>
    <row r="3951" spans="1:7" hidden="1">
      <c r="A3951" t="s">
        <v>4029</v>
      </c>
      <c r="B3951" t="s">
        <v>4028</v>
      </c>
      <c r="C3951" t="s">
        <v>831</v>
      </c>
      <c r="D3951" s="12">
        <v>6167</v>
      </c>
      <c r="E3951" t="s">
        <v>4642</v>
      </c>
      <c r="F3951" t="str">
        <f>IF(ISERROR(VLOOKUP(Transaktionen[[#This Row],[Transaktionen]],BTT[Verwendete Transaktion (Pflichtauswahl)],1,FALSE)),"nein","ja")</f>
        <v>ja</v>
      </c>
    </row>
    <row r="3952" spans="1:7" hidden="1">
      <c r="A3952" t="s">
        <v>4032</v>
      </c>
      <c r="B3952" t="s">
        <v>10895</v>
      </c>
      <c r="C3952" t="s">
        <v>831</v>
      </c>
      <c r="D3952" s="12">
        <v>799</v>
      </c>
      <c r="E3952" t="s">
        <v>4642</v>
      </c>
      <c r="F3952" t="str">
        <f>IF(ISERROR(VLOOKUP(Transaktionen[[#This Row],[Transaktionen]],BTT[Verwendete Transaktion (Pflichtauswahl)],1,FALSE)),"nein","ja")</f>
        <v>ja</v>
      </c>
    </row>
    <row r="3953" spans="1:6" hidden="1">
      <c r="A3953" t="s">
        <v>4035</v>
      </c>
      <c r="B3953" t="s">
        <v>10896</v>
      </c>
      <c r="C3953" t="s">
        <v>831</v>
      </c>
      <c r="D3953" s="12">
        <v>351</v>
      </c>
      <c r="E3953" t="s">
        <v>4642</v>
      </c>
      <c r="F3953" t="str">
        <f>IF(ISERROR(VLOOKUP(Transaktionen[[#This Row],[Transaktionen]],BTT[Verwendete Transaktion (Pflichtauswahl)],1,FALSE)),"nein","ja")</f>
        <v>ja</v>
      </c>
    </row>
    <row r="3954" spans="1:6" hidden="1">
      <c r="A3954" t="s">
        <v>4038</v>
      </c>
      <c r="B3954" t="s">
        <v>4037</v>
      </c>
      <c r="C3954" t="s">
        <v>1088</v>
      </c>
      <c r="D3954" s="12">
        <v>753</v>
      </c>
      <c r="E3954" t="s">
        <v>4642</v>
      </c>
      <c r="F3954" t="str">
        <f>IF(ISERROR(VLOOKUP(Transaktionen[[#This Row],[Transaktionen]],BTT[Verwendete Transaktion (Pflichtauswahl)],1,FALSE)),"nein","ja")</f>
        <v>ja</v>
      </c>
    </row>
    <row r="3955" spans="1:6" hidden="1">
      <c r="A3955" t="s">
        <v>4041</v>
      </c>
      <c r="B3955" t="s">
        <v>4040</v>
      </c>
      <c r="C3955" t="s">
        <v>831</v>
      </c>
      <c r="D3955" s="12">
        <v>10</v>
      </c>
      <c r="E3955" t="s">
        <v>4642</v>
      </c>
      <c r="F3955" t="str">
        <f>IF(ISERROR(VLOOKUP(Transaktionen[[#This Row],[Transaktionen]],BTT[Verwendete Transaktion (Pflichtauswahl)],1,FALSE)),"nein","ja")</f>
        <v>ja</v>
      </c>
    </row>
    <row r="3956" spans="1:6" hidden="1">
      <c r="A3956" t="s">
        <v>4044</v>
      </c>
      <c r="B3956" t="s">
        <v>4043</v>
      </c>
      <c r="C3956" t="s">
        <v>831</v>
      </c>
      <c r="D3956" s="12">
        <v>10</v>
      </c>
      <c r="E3956" t="s">
        <v>792</v>
      </c>
      <c r="F3956" t="str">
        <f>IF(ISERROR(VLOOKUP(Transaktionen[[#This Row],[Transaktionen]],BTT[Verwendete Transaktion (Pflichtauswahl)],1,FALSE)),"nein","ja")</f>
        <v>ja</v>
      </c>
    </row>
    <row r="3957" spans="1:6" hidden="1">
      <c r="A3957" t="s">
        <v>4047</v>
      </c>
      <c r="B3957" t="s">
        <v>4046</v>
      </c>
      <c r="C3957" t="s">
        <v>1088</v>
      </c>
      <c r="D3957" s="12">
        <v>124</v>
      </c>
      <c r="E3957" t="s">
        <v>4642</v>
      </c>
      <c r="F3957" t="str">
        <f>IF(ISERROR(VLOOKUP(Transaktionen[[#This Row],[Transaktionen]],BTT[Verwendete Transaktion (Pflichtauswahl)],1,FALSE)),"nein","ja")</f>
        <v>ja</v>
      </c>
    </row>
    <row r="3958" spans="1:6" hidden="1">
      <c r="A3958" t="s">
        <v>4050</v>
      </c>
      <c r="B3958" t="s">
        <v>10897</v>
      </c>
      <c r="C3958" t="s">
        <v>1088</v>
      </c>
      <c r="D3958" s="12">
        <v>137145</v>
      </c>
      <c r="E3958" t="s">
        <v>4642</v>
      </c>
      <c r="F3958" t="str">
        <f>IF(ISERROR(VLOOKUP(Transaktionen[[#This Row],[Transaktionen]],BTT[Verwendete Transaktion (Pflichtauswahl)],1,FALSE)),"nein","ja")</f>
        <v>ja</v>
      </c>
    </row>
    <row r="3959" spans="1:6" hidden="1">
      <c r="A3959" t="s">
        <v>4055</v>
      </c>
      <c r="B3959" t="s">
        <v>4054</v>
      </c>
      <c r="C3959" t="s">
        <v>1088</v>
      </c>
      <c r="D3959" s="12">
        <v>12473</v>
      </c>
      <c r="E3959" t="s">
        <v>4642</v>
      </c>
      <c r="F3959" t="str">
        <f>IF(ISERROR(VLOOKUP(Transaktionen[[#This Row],[Transaktionen]],BTT[Verwendete Transaktion (Pflichtauswahl)],1,FALSE)),"nein","ja")</f>
        <v>ja</v>
      </c>
    </row>
    <row r="3960" spans="1:6" hidden="1">
      <c r="A3960" t="s">
        <v>10898</v>
      </c>
      <c r="B3960" t="s">
        <v>10899</v>
      </c>
      <c r="C3960" t="s">
        <v>831</v>
      </c>
      <c r="D3960" s="12">
        <v>8</v>
      </c>
      <c r="E3960" t="s">
        <v>792</v>
      </c>
      <c r="F3960" t="str">
        <f>IF(ISERROR(VLOOKUP(Transaktionen[[#This Row],[Transaktionen]],BTT[Verwendete Transaktion (Pflichtauswahl)],1,FALSE)),"nein","ja")</f>
        <v>nein</v>
      </c>
    </row>
    <row r="3961" spans="1:6" hidden="1">
      <c r="A3961" t="s">
        <v>10900</v>
      </c>
      <c r="B3961" t="s">
        <v>10901</v>
      </c>
      <c r="C3961" t="s">
        <v>831</v>
      </c>
      <c r="D3961" s="12">
        <v>3894</v>
      </c>
      <c r="E3961" t="s">
        <v>4642</v>
      </c>
      <c r="F3961" t="str">
        <f>IF(ISERROR(VLOOKUP(Transaktionen[[#This Row],[Transaktionen]],BTT[Verwendete Transaktion (Pflichtauswahl)],1,FALSE)),"nein","ja")</f>
        <v>nein</v>
      </c>
    </row>
    <row r="3962" spans="1:6" hidden="1">
      <c r="A3962" t="s">
        <v>10902</v>
      </c>
      <c r="B3962" t="s">
        <v>10903</v>
      </c>
      <c r="C3962" t="s">
        <v>831</v>
      </c>
      <c r="D3962" s="12">
        <v>19193</v>
      </c>
      <c r="E3962" t="s">
        <v>4642</v>
      </c>
      <c r="F3962" t="str">
        <f>IF(ISERROR(VLOOKUP(Transaktionen[[#This Row],[Transaktionen]],BTT[Verwendete Transaktion (Pflichtauswahl)],1,FALSE)),"nein","ja")</f>
        <v>nein</v>
      </c>
    </row>
    <row r="3963" spans="1:6" hidden="1">
      <c r="A3963" t="s">
        <v>10904</v>
      </c>
      <c r="B3963" t="s">
        <v>10905</v>
      </c>
      <c r="C3963" t="s">
        <v>831</v>
      </c>
      <c r="D3963" s="12">
        <v>266</v>
      </c>
      <c r="E3963" t="s">
        <v>4642</v>
      </c>
      <c r="F3963" t="str">
        <f>IF(ISERROR(VLOOKUP(Transaktionen[[#This Row],[Transaktionen]],BTT[Verwendete Transaktion (Pflichtauswahl)],1,FALSE)),"nein","ja")</f>
        <v>nein</v>
      </c>
    </row>
    <row r="3964" spans="1:6" hidden="1">
      <c r="A3964" t="s">
        <v>10906</v>
      </c>
      <c r="B3964" t="s">
        <v>10907</v>
      </c>
      <c r="C3964" t="s">
        <v>831</v>
      </c>
      <c r="D3964" s="12">
        <v>5218</v>
      </c>
      <c r="E3964" t="s">
        <v>4642</v>
      </c>
      <c r="F3964" t="str">
        <f>IF(ISERROR(VLOOKUP(Transaktionen[[#This Row],[Transaktionen]],BTT[Verwendete Transaktion (Pflichtauswahl)],1,FALSE)),"nein","ja")</f>
        <v>nein</v>
      </c>
    </row>
    <row r="3965" spans="1:6" hidden="1">
      <c r="A3965" t="s">
        <v>10908</v>
      </c>
      <c r="B3965" t="s">
        <v>10909</v>
      </c>
      <c r="C3965" t="s">
        <v>831</v>
      </c>
      <c r="D3965" s="12">
        <v>112</v>
      </c>
      <c r="E3965" t="s">
        <v>4642</v>
      </c>
      <c r="F3965" t="str">
        <f>IF(ISERROR(VLOOKUP(Transaktionen[[#This Row],[Transaktionen]],BTT[Verwendete Transaktion (Pflichtauswahl)],1,FALSE)),"nein","ja")</f>
        <v>nein</v>
      </c>
    </row>
    <row r="3966" spans="1:6" hidden="1">
      <c r="A3966" t="s">
        <v>10910</v>
      </c>
      <c r="B3966" t="s">
        <v>10911</v>
      </c>
      <c r="C3966" t="s">
        <v>831</v>
      </c>
      <c r="D3966" s="12">
        <v>1317</v>
      </c>
      <c r="E3966" t="s">
        <v>4642</v>
      </c>
      <c r="F3966" t="str">
        <f>IF(ISERROR(VLOOKUP(Transaktionen[[#This Row],[Transaktionen]],BTT[Verwendete Transaktion (Pflichtauswahl)],1,FALSE)),"nein","ja")</f>
        <v>nein</v>
      </c>
    </row>
    <row r="3967" spans="1:6" hidden="1">
      <c r="A3967" t="s">
        <v>10912</v>
      </c>
      <c r="B3967" t="s">
        <v>10913</v>
      </c>
      <c r="C3967" t="s">
        <v>831</v>
      </c>
      <c r="D3967" s="12">
        <v>11058</v>
      </c>
      <c r="E3967" t="s">
        <v>4642</v>
      </c>
      <c r="F3967" t="str">
        <f>IF(ISERROR(VLOOKUP(Transaktionen[[#This Row],[Transaktionen]],BTT[Verwendete Transaktion (Pflichtauswahl)],1,FALSE)),"nein","ja")</f>
        <v>nein</v>
      </c>
    </row>
    <row r="3968" spans="1:6" hidden="1">
      <c r="A3968" t="s">
        <v>10914</v>
      </c>
      <c r="B3968" t="s">
        <v>10915</v>
      </c>
      <c r="C3968" t="s">
        <v>831</v>
      </c>
      <c r="D3968" s="12">
        <v>10010</v>
      </c>
      <c r="E3968" t="s">
        <v>4642</v>
      </c>
      <c r="F3968" t="str">
        <f>IF(ISERROR(VLOOKUP(Transaktionen[[#This Row],[Transaktionen]],BTT[Verwendete Transaktion (Pflichtauswahl)],1,FALSE)),"nein","ja")</f>
        <v>nein</v>
      </c>
    </row>
    <row r="3969" spans="1:7" hidden="1">
      <c r="A3969" t="s">
        <v>10916</v>
      </c>
      <c r="B3969" t="s">
        <v>10917</v>
      </c>
      <c r="C3969" t="s">
        <v>831</v>
      </c>
      <c r="D3969" s="12">
        <v>29068</v>
      </c>
      <c r="E3969" t="s">
        <v>4642</v>
      </c>
      <c r="F3969" t="str">
        <f>IF(ISERROR(VLOOKUP(Transaktionen[[#This Row],[Transaktionen]],BTT[Verwendete Transaktion (Pflichtauswahl)],1,FALSE)),"nein","ja")</f>
        <v>nein</v>
      </c>
    </row>
    <row r="3970" spans="1:7" hidden="1">
      <c r="A3970" t="s">
        <v>4058</v>
      </c>
      <c r="B3970" t="s">
        <v>4057</v>
      </c>
      <c r="C3970" t="s">
        <v>831</v>
      </c>
      <c r="D3970" s="12">
        <v>23200</v>
      </c>
      <c r="E3970" t="s">
        <v>4642</v>
      </c>
      <c r="F3970" t="str">
        <f>IF(ISERROR(VLOOKUP(Transaktionen[[#This Row],[Transaktionen]],BTT[Verwendete Transaktion (Pflichtauswahl)],1,FALSE)),"nein","ja")</f>
        <v>ja</v>
      </c>
    </row>
    <row r="3971" spans="1:7" hidden="1">
      <c r="A3971" t="s">
        <v>10918</v>
      </c>
      <c r="B3971" t="s">
        <v>10919</v>
      </c>
      <c r="C3971" t="s">
        <v>831</v>
      </c>
      <c r="D3971" s="12">
        <v>8977</v>
      </c>
      <c r="E3971" t="s">
        <v>4642</v>
      </c>
      <c r="F3971" t="str">
        <f>IF(ISERROR(VLOOKUP(Transaktionen[[#This Row],[Transaktionen]],BTT[Verwendete Transaktion (Pflichtauswahl)],1,FALSE)),"nein","ja")</f>
        <v>nein</v>
      </c>
    </row>
    <row r="3972" spans="1:7" hidden="1">
      <c r="A3972" t="s">
        <v>10920</v>
      </c>
      <c r="B3972" t="s">
        <v>10921</v>
      </c>
      <c r="C3972" t="s">
        <v>831</v>
      </c>
      <c r="D3972" s="12">
        <v>5404</v>
      </c>
      <c r="E3972" t="s">
        <v>4642</v>
      </c>
      <c r="F3972" t="str">
        <f>IF(ISERROR(VLOOKUP(Transaktionen[[#This Row],[Transaktionen]],BTT[Verwendete Transaktion (Pflichtauswahl)],1,FALSE)),"nein","ja")</f>
        <v>nein</v>
      </c>
    </row>
    <row r="3973" spans="1:7" hidden="1">
      <c r="A3973" t="s">
        <v>10922</v>
      </c>
      <c r="B3973" t="s">
        <v>10923</v>
      </c>
      <c r="C3973" t="s">
        <v>831</v>
      </c>
      <c r="D3973" s="12">
        <v>154</v>
      </c>
      <c r="E3973" t="s">
        <v>4642</v>
      </c>
      <c r="F3973" t="str">
        <f>IF(ISERROR(VLOOKUP(Transaktionen[[#This Row],[Transaktionen]],BTT[Verwendete Transaktion (Pflichtauswahl)],1,FALSE)),"nein","ja")</f>
        <v>nein</v>
      </c>
    </row>
    <row r="3974" spans="1:7" hidden="1">
      <c r="A3974" t="s">
        <v>4061</v>
      </c>
      <c r="B3974" t="s">
        <v>10924</v>
      </c>
      <c r="C3974" t="s">
        <v>831</v>
      </c>
      <c r="D3974" s="12">
        <v>2525</v>
      </c>
      <c r="E3974" t="s">
        <v>4642</v>
      </c>
      <c r="F3974" t="str">
        <f>IF(ISERROR(VLOOKUP(Transaktionen[[#This Row],[Transaktionen]],BTT[Verwendete Transaktion (Pflichtauswahl)],1,FALSE)),"nein","ja")</f>
        <v>ja</v>
      </c>
    </row>
    <row r="3975" spans="1:7" hidden="1">
      <c r="A3975" t="s">
        <v>4064</v>
      </c>
      <c r="B3975" t="s">
        <v>10925</v>
      </c>
      <c r="C3975" t="s">
        <v>1088</v>
      </c>
      <c r="D3975" s="12" t="s">
        <v>792</v>
      </c>
      <c r="E3975" t="s">
        <v>792</v>
      </c>
      <c r="F3975" t="str">
        <f>IF(ISERROR(VLOOKUP(Transaktionen[[#This Row],[Transaktionen]],BTT[Verwendete Transaktion (Pflichtauswahl)],1,FALSE)),"nein","ja")</f>
        <v>ja</v>
      </c>
      <c r="G3975" t="s">
        <v>4654</v>
      </c>
    </row>
    <row r="3976" spans="1:7" hidden="1">
      <c r="A3976" t="s">
        <v>4067</v>
      </c>
      <c r="B3976" t="s">
        <v>10926</v>
      </c>
      <c r="C3976" t="s">
        <v>1088</v>
      </c>
      <c r="D3976" s="12">
        <v>1057</v>
      </c>
      <c r="E3976" t="s">
        <v>4642</v>
      </c>
      <c r="F3976" t="str">
        <f>IF(ISERROR(VLOOKUP(Transaktionen[[#This Row],[Transaktionen]],BTT[Verwendete Transaktion (Pflichtauswahl)],1,FALSE)),"nein","ja")</f>
        <v>ja</v>
      </c>
    </row>
    <row r="3977" spans="1:7" hidden="1">
      <c r="A3977" t="s">
        <v>4072</v>
      </c>
      <c r="B3977" t="s">
        <v>4071</v>
      </c>
      <c r="C3977" t="s">
        <v>1088</v>
      </c>
      <c r="D3977" s="12">
        <v>96</v>
      </c>
      <c r="E3977" t="s">
        <v>4642</v>
      </c>
      <c r="F3977" t="str">
        <f>IF(ISERROR(VLOOKUP(Transaktionen[[#This Row],[Transaktionen]],BTT[Verwendete Transaktion (Pflichtauswahl)],1,FALSE)),"nein","ja")</f>
        <v>ja</v>
      </c>
    </row>
    <row r="3978" spans="1:7" hidden="1">
      <c r="A3978" t="s">
        <v>4075</v>
      </c>
      <c r="B3978" t="s">
        <v>10927</v>
      </c>
      <c r="C3978" t="s">
        <v>1088</v>
      </c>
      <c r="D3978" s="12">
        <v>6092</v>
      </c>
      <c r="E3978" t="s">
        <v>4642</v>
      </c>
      <c r="F3978" t="str">
        <f>IF(ISERROR(VLOOKUP(Transaktionen[[#This Row],[Transaktionen]],BTT[Verwendete Transaktion (Pflichtauswahl)],1,FALSE)),"nein","ja")</f>
        <v>ja</v>
      </c>
    </row>
    <row r="3979" spans="1:7" hidden="1">
      <c r="A3979" t="s">
        <v>10928</v>
      </c>
      <c r="B3979" t="s">
        <v>10929</v>
      </c>
      <c r="C3979" t="s">
        <v>831</v>
      </c>
      <c r="D3979" s="12">
        <v>1301</v>
      </c>
      <c r="E3979" t="s">
        <v>4642</v>
      </c>
      <c r="F3979" t="str">
        <f>IF(ISERROR(VLOOKUP(Transaktionen[[#This Row],[Transaktionen]],BTT[Verwendete Transaktion (Pflichtauswahl)],1,FALSE)),"nein","ja")</f>
        <v>nein</v>
      </c>
    </row>
    <row r="3980" spans="1:7" hidden="1">
      <c r="A3980" t="s">
        <v>4078</v>
      </c>
      <c r="B3980" t="s">
        <v>4077</v>
      </c>
      <c r="C3980" t="s">
        <v>1088</v>
      </c>
      <c r="D3980" s="12">
        <v>258</v>
      </c>
      <c r="E3980" t="s">
        <v>4642</v>
      </c>
      <c r="F3980" t="str">
        <f>IF(ISERROR(VLOOKUP(Transaktionen[[#This Row],[Transaktionen]],BTT[Verwendete Transaktion (Pflichtauswahl)],1,FALSE)),"nein","ja")</f>
        <v>ja</v>
      </c>
    </row>
    <row r="3981" spans="1:7" hidden="1">
      <c r="A3981" t="s">
        <v>4081</v>
      </c>
      <c r="B3981" t="s">
        <v>4080</v>
      </c>
      <c r="C3981" t="s">
        <v>1088</v>
      </c>
      <c r="D3981" s="12">
        <v>42</v>
      </c>
      <c r="E3981" t="s">
        <v>792</v>
      </c>
      <c r="F3981" t="str">
        <f>IF(ISERROR(VLOOKUP(Transaktionen[[#This Row],[Transaktionen]],BTT[Verwendete Transaktion (Pflichtauswahl)],1,FALSE)),"nein","ja")</f>
        <v>ja</v>
      </c>
    </row>
    <row r="3982" spans="1:7" hidden="1">
      <c r="A3982" t="s">
        <v>4084</v>
      </c>
      <c r="B3982" t="s">
        <v>10930</v>
      </c>
      <c r="C3982" t="s">
        <v>831</v>
      </c>
      <c r="D3982" s="12">
        <v>595</v>
      </c>
      <c r="E3982" t="s">
        <v>4642</v>
      </c>
      <c r="F3982" t="str">
        <f>IF(ISERROR(VLOOKUP(Transaktionen[[#This Row],[Transaktionen]],BTT[Verwendete Transaktion (Pflichtauswahl)],1,FALSE)),"nein","ja")</f>
        <v>ja</v>
      </c>
    </row>
    <row r="3983" spans="1:7" hidden="1">
      <c r="A3983" t="s">
        <v>10931</v>
      </c>
      <c r="B3983" t="s">
        <v>10932</v>
      </c>
      <c r="C3983" t="s">
        <v>831</v>
      </c>
      <c r="D3983" s="12" t="s">
        <v>792</v>
      </c>
      <c r="E3983" t="s">
        <v>792</v>
      </c>
      <c r="F3983" t="str">
        <f>IF(ISERROR(VLOOKUP(Transaktionen[[#This Row],[Transaktionen]],BTT[Verwendete Transaktion (Pflichtauswahl)],1,FALSE)),"nein","ja")</f>
        <v>nein</v>
      </c>
      <c r="G3983" t="s">
        <v>4654</v>
      </c>
    </row>
    <row r="3984" spans="1:7" hidden="1">
      <c r="A3984" t="s">
        <v>4087</v>
      </c>
      <c r="B3984" t="s">
        <v>4086</v>
      </c>
      <c r="C3984" t="s">
        <v>1088</v>
      </c>
      <c r="D3984" s="12">
        <v>22</v>
      </c>
      <c r="E3984" t="s">
        <v>792</v>
      </c>
      <c r="F3984" t="str">
        <f>IF(ISERROR(VLOOKUP(Transaktionen[[#This Row],[Transaktionen]],BTT[Verwendete Transaktion (Pflichtauswahl)],1,FALSE)),"nein","ja")</f>
        <v>ja</v>
      </c>
    </row>
    <row r="3985" spans="1:6" hidden="1">
      <c r="A3985" t="s">
        <v>4089</v>
      </c>
      <c r="B3985" t="s">
        <v>10933</v>
      </c>
      <c r="C3985" t="s">
        <v>5</v>
      </c>
      <c r="D3985" s="12">
        <v>10</v>
      </c>
      <c r="E3985" t="s">
        <v>4642</v>
      </c>
      <c r="F3985" t="str">
        <f>IF(ISERROR(VLOOKUP(Transaktionen[[#This Row],[Transaktionen]],BTT[Verwendete Transaktion (Pflichtauswahl)],1,FALSE)),"nein","ja")</f>
        <v>ja</v>
      </c>
    </row>
    <row r="3986" spans="1:6" hidden="1">
      <c r="A3986" t="s">
        <v>4091</v>
      </c>
      <c r="B3986" t="s">
        <v>10934</v>
      </c>
      <c r="C3986" t="s">
        <v>5</v>
      </c>
      <c r="D3986" s="12">
        <v>126</v>
      </c>
      <c r="E3986" t="s">
        <v>792</v>
      </c>
      <c r="F3986" t="str">
        <f>IF(ISERROR(VLOOKUP(Transaktionen[[#This Row],[Transaktionen]],BTT[Verwendete Transaktion (Pflichtauswahl)],1,FALSE)),"nein","ja")</f>
        <v>ja</v>
      </c>
    </row>
    <row r="3987" spans="1:6" hidden="1">
      <c r="A3987" t="s">
        <v>4093</v>
      </c>
      <c r="B3987" t="s">
        <v>10935</v>
      </c>
      <c r="C3987" t="s">
        <v>5</v>
      </c>
      <c r="D3987" s="12">
        <v>154</v>
      </c>
      <c r="E3987" t="s">
        <v>4642</v>
      </c>
      <c r="F3987" t="str">
        <f>IF(ISERROR(VLOOKUP(Transaktionen[[#This Row],[Transaktionen]],BTT[Verwendete Transaktion (Pflichtauswahl)],1,FALSE)),"nein","ja")</f>
        <v>ja</v>
      </c>
    </row>
    <row r="3988" spans="1:6" hidden="1">
      <c r="A3988" t="s">
        <v>4095</v>
      </c>
      <c r="B3988" t="s">
        <v>10936</v>
      </c>
      <c r="C3988" t="s">
        <v>5</v>
      </c>
      <c r="D3988" s="12">
        <v>590</v>
      </c>
      <c r="E3988" t="s">
        <v>4642</v>
      </c>
      <c r="F3988" t="str">
        <f>IF(ISERROR(VLOOKUP(Transaktionen[[#This Row],[Transaktionen]],BTT[Verwendete Transaktion (Pflichtauswahl)],1,FALSE)),"nein","ja")</f>
        <v>ja</v>
      </c>
    </row>
    <row r="3989" spans="1:6" hidden="1">
      <c r="A3989" t="s">
        <v>4100</v>
      </c>
      <c r="B3989" t="s">
        <v>10937</v>
      </c>
      <c r="C3989" t="s">
        <v>5</v>
      </c>
      <c r="D3989" s="12">
        <v>1458</v>
      </c>
      <c r="E3989" t="s">
        <v>4642</v>
      </c>
      <c r="F3989" t="str">
        <f>IF(ISERROR(VLOOKUP(Transaktionen[[#This Row],[Transaktionen]],BTT[Verwendete Transaktion (Pflichtauswahl)],1,FALSE)),"nein","ja")</f>
        <v>ja</v>
      </c>
    </row>
    <row r="3990" spans="1:6" hidden="1">
      <c r="A3990" t="s">
        <v>4103</v>
      </c>
      <c r="B3990" t="s">
        <v>10938</v>
      </c>
      <c r="C3990" t="s">
        <v>5</v>
      </c>
      <c r="D3990" s="12">
        <v>10</v>
      </c>
      <c r="E3990" t="s">
        <v>4642</v>
      </c>
      <c r="F3990" t="str">
        <f>IF(ISERROR(VLOOKUP(Transaktionen[[#This Row],[Transaktionen]],BTT[Verwendete Transaktion (Pflichtauswahl)],1,FALSE)),"nein","ja")</f>
        <v>ja</v>
      </c>
    </row>
    <row r="3991" spans="1:6" hidden="1">
      <c r="A3991" t="s">
        <v>4106</v>
      </c>
      <c r="B3991" t="s">
        <v>10939</v>
      </c>
      <c r="C3991" t="s">
        <v>1088</v>
      </c>
      <c r="D3991" s="12">
        <v>14</v>
      </c>
      <c r="E3991" t="s">
        <v>4642</v>
      </c>
      <c r="F3991" t="str">
        <f>IF(ISERROR(VLOOKUP(Transaktionen[[#This Row],[Transaktionen]],BTT[Verwendete Transaktion (Pflichtauswahl)],1,FALSE)),"nein","ja")</f>
        <v>ja</v>
      </c>
    </row>
    <row r="3992" spans="1:6" hidden="1">
      <c r="A3992" t="s">
        <v>10940</v>
      </c>
      <c r="B3992" t="s">
        <v>10941</v>
      </c>
      <c r="C3992" t="s">
        <v>3370</v>
      </c>
      <c r="D3992" s="12">
        <v>3</v>
      </c>
      <c r="E3992" t="s">
        <v>4642</v>
      </c>
      <c r="F3992" t="str">
        <f>IF(ISERROR(VLOOKUP(Transaktionen[[#This Row],[Transaktionen]],BTT[Verwendete Transaktion (Pflichtauswahl)],1,FALSE)),"nein","ja")</f>
        <v>nein</v>
      </c>
    </row>
    <row r="3993" spans="1:6" hidden="1">
      <c r="A3993" t="s">
        <v>10942</v>
      </c>
      <c r="B3993" t="s">
        <v>10943</v>
      </c>
      <c r="C3993" t="s">
        <v>1041</v>
      </c>
      <c r="D3993" s="12">
        <v>217</v>
      </c>
      <c r="E3993" t="s">
        <v>4642</v>
      </c>
      <c r="F3993" t="str">
        <f>IF(ISERROR(VLOOKUP(Transaktionen[[#This Row],[Transaktionen]],BTT[Verwendete Transaktion (Pflichtauswahl)],1,FALSE)),"nein","ja")</f>
        <v>nein</v>
      </c>
    </row>
    <row r="3994" spans="1:6" hidden="1">
      <c r="A3994" t="s">
        <v>4109</v>
      </c>
      <c r="B3994" t="s">
        <v>4108</v>
      </c>
      <c r="C3994" t="s">
        <v>1088</v>
      </c>
      <c r="D3994" s="12">
        <v>53</v>
      </c>
      <c r="E3994" t="s">
        <v>4642</v>
      </c>
      <c r="F3994" t="str">
        <f>IF(ISERROR(VLOOKUP(Transaktionen[[#This Row],[Transaktionen]],BTT[Verwendete Transaktion (Pflichtauswahl)],1,FALSE)),"nein","ja")</f>
        <v>ja</v>
      </c>
    </row>
    <row r="3995" spans="1:6" hidden="1">
      <c r="A3995" t="s">
        <v>4111</v>
      </c>
      <c r="B3995" t="s">
        <v>4108</v>
      </c>
      <c r="C3995" t="s">
        <v>1088</v>
      </c>
      <c r="D3995" s="12">
        <v>57</v>
      </c>
      <c r="E3995" t="s">
        <v>4642</v>
      </c>
      <c r="F3995" t="str">
        <f>IF(ISERROR(VLOOKUP(Transaktionen[[#This Row],[Transaktionen]],BTT[Verwendete Transaktion (Pflichtauswahl)],1,FALSE)),"nein","ja")</f>
        <v>ja</v>
      </c>
    </row>
    <row r="3996" spans="1:6" hidden="1">
      <c r="A3996" t="s">
        <v>10944</v>
      </c>
      <c r="B3996" t="s">
        <v>10945</v>
      </c>
      <c r="C3996" t="s">
        <v>1088</v>
      </c>
      <c r="D3996" s="12">
        <v>244</v>
      </c>
      <c r="E3996" t="s">
        <v>792</v>
      </c>
      <c r="F3996" t="str">
        <f>IF(ISERROR(VLOOKUP(Transaktionen[[#This Row],[Transaktionen]],BTT[Verwendete Transaktion (Pflichtauswahl)],1,FALSE)),"nein","ja")</f>
        <v>nein</v>
      </c>
    </row>
    <row r="3997" spans="1:6" hidden="1">
      <c r="A3997" t="s">
        <v>4114</v>
      </c>
      <c r="B3997" t="s">
        <v>4113</v>
      </c>
      <c r="C3997" t="s">
        <v>1088</v>
      </c>
      <c r="D3997" s="12">
        <v>369</v>
      </c>
      <c r="E3997" t="s">
        <v>4642</v>
      </c>
      <c r="F3997" t="str">
        <f>IF(ISERROR(VLOOKUP(Transaktionen[[#This Row],[Transaktionen]],BTT[Verwendete Transaktion (Pflichtauswahl)],1,FALSE)),"nein","ja")</f>
        <v>ja</v>
      </c>
    </row>
    <row r="3998" spans="1:6" hidden="1">
      <c r="A3998" t="s">
        <v>10946</v>
      </c>
      <c r="B3998" t="s">
        <v>10947</v>
      </c>
      <c r="C3998" t="s">
        <v>1088</v>
      </c>
      <c r="D3998" s="12">
        <v>833</v>
      </c>
      <c r="E3998" t="s">
        <v>4642</v>
      </c>
      <c r="F3998" t="str">
        <f>IF(ISERROR(VLOOKUP(Transaktionen[[#This Row],[Transaktionen]],BTT[Verwendete Transaktion (Pflichtauswahl)],1,FALSE)),"nein","ja")</f>
        <v>nein</v>
      </c>
    </row>
    <row r="3999" spans="1:6" hidden="1">
      <c r="A3999" t="s">
        <v>4117</v>
      </c>
      <c r="B3999" t="s">
        <v>4116</v>
      </c>
      <c r="C3999" t="s">
        <v>1088</v>
      </c>
      <c r="D3999" s="12">
        <v>797</v>
      </c>
      <c r="E3999" t="s">
        <v>792</v>
      </c>
      <c r="F3999" t="str">
        <f>IF(ISERROR(VLOOKUP(Transaktionen[[#This Row],[Transaktionen]],BTT[Verwendete Transaktion (Pflichtauswahl)],1,FALSE)),"nein","ja")</f>
        <v>ja</v>
      </c>
    </row>
    <row r="4000" spans="1:6" hidden="1">
      <c r="A4000" t="s">
        <v>4120</v>
      </c>
      <c r="B4000" t="s">
        <v>10948</v>
      </c>
      <c r="C4000" t="s">
        <v>1088</v>
      </c>
      <c r="D4000" s="12">
        <v>10</v>
      </c>
      <c r="E4000" t="s">
        <v>4642</v>
      </c>
      <c r="F4000" t="str">
        <f>IF(ISERROR(VLOOKUP(Transaktionen[[#This Row],[Transaktionen]],BTT[Verwendete Transaktion (Pflichtauswahl)],1,FALSE)),"nein","ja")</f>
        <v>ja</v>
      </c>
    </row>
    <row r="4001" spans="1:7" hidden="1">
      <c r="A4001" t="s">
        <v>4123</v>
      </c>
      <c r="B4001" t="s">
        <v>10949</v>
      </c>
      <c r="C4001" t="s">
        <v>1088</v>
      </c>
      <c r="D4001" s="12">
        <v>10</v>
      </c>
      <c r="E4001" t="s">
        <v>4642</v>
      </c>
      <c r="F4001" t="str">
        <f>IF(ISERROR(VLOOKUP(Transaktionen[[#This Row],[Transaktionen]],BTT[Verwendete Transaktion (Pflichtauswahl)],1,FALSE)),"nein","ja")</f>
        <v>ja</v>
      </c>
    </row>
    <row r="4002" spans="1:7" hidden="1">
      <c r="A4002" t="s">
        <v>4126</v>
      </c>
      <c r="B4002" t="s">
        <v>4125</v>
      </c>
      <c r="C4002" t="s">
        <v>1088</v>
      </c>
      <c r="D4002" s="12">
        <v>10</v>
      </c>
      <c r="E4002" t="s">
        <v>792</v>
      </c>
      <c r="F4002" t="str">
        <f>IF(ISERROR(VLOOKUP(Transaktionen[[#This Row],[Transaktionen]],BTT[Verwendete Transaktion (Pflichtauswahl)],1,FALSE)),"nein","ja")</f>
        <v>ja</v>
      </c>
    </row>
    <row r="4003" spans="1:7" hidden="1">
      <c r="A4003" t="s">
        <v>4129</v>
      </c>
      <c r="B4003" t="s">
        <v>10950</v>
      </c>
      <c r="C4003" t="s">
        <v>1088</v>
      </c>
      <c r="D4003" s="12">
        <v>5310</v>
      </c>
      <c r="E4003" t="s">
        <v>4642</v>
      </c>
      <c r="F4003" t="str">
        <f>IF(ISERROR(VLOOKUP(Transaktionen[[#This Row],[Transaktionen]],BTT[Verwendete Transaktion (Pflichtauswahl)],1,FALSE)),"nein","ja")</f>
        <v>ja</v>
      </c>
    </row>
    <row r="4004" spans="1:7" hidden="1">
      <c r="A4004" t="s">
        <v>4132</v>
      </c>
      <c r="B4004" t="s">
        <v>4131</v>
      </c>
      <c r="C4004" t="s">
        <v>1088</v>
      </c>
      <c r="D4004" s="12">
        <v>9</v>
      </c>
      <c r="E4004" t="s">
        <v>4642</v>
      </c>
      <c r="F4004" t="str">
        <f>IF(ISERROR(VLOOKUP(Transaktionen[[#This Row],[Transaktionen]],BTT[Verwendete Transaktion (Pflichtauswahl)],1,FALSE)),"nein","ja")</f>
        <v>ja</v>
      </c>
    </row>
    <row r="4005" spans="1:7" hidden="1">
      <c r="A4005" t="s">
        <v>10951</v>
      </c>
      <c r="B4005" t="s">
        <v>10952</v>
      </c>
      <c r="C4005" t="s">
        <v>1041</v>
      </c>
      <c r="D4005" s="12">
        <v>11</v>
      </c>
      <c r="E4005" t="s">
        <v>4642</v>
      </c>
      <c r="F4005" t="str">
        <f>IF(ISERROR(VLOOKUP(Transaktionen[[#This Row],[Transaktionen]],BTT[Verwendete Transaktion (Pflichtauswahl)],1,FALSE)),"nein","ja")</f>
        <v>nein</v>
      </c>
    </row>
    <row r="4006" spans="1:7" hidden="1">
      <c r="A4006" t="s">
        <v>4135</v>
      </c>
      <c r="B4006" t="s">
        <v>4134</v>
      </c>
      <c r="C4006" t="s">
        <v>1088</v>
      </c>
      <c r="D4006" s="12">
        <v>397</v>
      </c>
      <c r="E4006" t="s">
        <v>4642</v>
      </c>
      <c r="F4006" t="str">
        <f>IF(ISERROR(VLOOKUP(Transaktionen[[#This Row],[Transaktionen]],BTT[Verwendete Transaktion (Pflichtauswahl)],1,FALSE)),"nein","ja")</f>
        <v>ja</v>
      </c>
    </row>
    <row r="4007" spans="1:7" hidden="1">
      <c r="A4007" t="s">
        <v>10953</v>
      </c>
      <c r="B4007" t="s">
        <v>10954</v>
      </c>
      <c r="C4007" t="s">
        <v>1846</v>
      </c>
      <c r="D4007" s="12">
        <v>3528</v>
      </c>
      <c r="E4007" t="s">
        <v>4642</v>
      </c>
      <c r="F4007" t="str">
        <f>IF(ISERROR(VLOOKUP(Transaktionen[[#This Row],[Transaktionen]],BTT[Verwendete Transaktion (Pflichtauswahl)],1,FALSE)),"nein","ja")</f>
        <v>nein</v>
      </c>
    </row>
    <row r="4008" spans="1:7" hidden="1">
      <c r="A4008" t="s">
        <v>10955</v>
      </c>
      <c r="B4008" t="s">
        <v>10956</v>
      </c>
      <c r="C4008" t="s">
        <v>1846</v>
      </c>
      <c r="D4008" s="12">
        <v>2565</v>
      </c>
      <c r="E4008" t="s">
        <v>4642</v>
      </c>
      <c r="F4008" t="str">
        <f>IF(ISERROR(VLOOKUP(Transaktionen[[#This Row],[Transaktionen]],BTT[Verwendete Transaktion (Pflichtauswahl)],1,FALSE)),"nein","ja")</f>
        <v>nein</v>
      </c>
    </row>
    <row r="4009" spans="1:7" hidden="1">
      <c r="A4009" t="s">
        <v>10957</v>
      </c>
      <c r="B4009" t="s">
        <v>10958</v>
      </c>
      <c r="C4009" t="s">
        <v>1846</v>
      </c>
      <c r="D4009" s="12">
        <v>10</v>
      </c>
      <c r="E4009" t="s">
        <v>4642</v>
      </c>
      <c r="F4009" t="str">
        <f>IF(ISERROR(VLOOKUP(Transaktionen[[#This Row],[Transaktionen]],BTT[Verwendete Transaktion (Pflichtauswahl)],1,FALSE)),"nein","ja")</f>
        <v>nein</v>
      </c>
    </row>
    <row r="4010" spans="1:7" hidden="1">
      <c r="A4010" t="s">
        <v>10959</v>
      </c>
      <c r="B4010" t="s">
        <v>10960</v>
      </c>
      <c r="C4010" t="s">
        <v>1846</v>
      </c>
      <c r="D4010" s="12">
        <v>3952</v>
      </c>
      <c r="E4010" t="s">
        <v>4642</v>
      </c>
      <c r="F4010" t="str">
        <f>IF(ISERROR(VLOOKUP(Transaktionen[[#This Row],[Transaktionen]],BTT[Verwendete Transaktion (Pflichtauswahl)],1,FALSE)),"nein","ja")</f>
        <v>nein</v>
      </c>
    </row>
    <row r="4011" spans="1:7" hidden="1">
      <c r="A4011" t="s">
        <v>4138</v>
      </c>
      <c r="B4011" t="s">
        <v>10961</v>
      </c>
      <c r="C4011" t="s">
        <v>5</v>
      </c>
      <c r="D4011" s="12">
        <v>1934</v>
      </c>
      <c r="E4011" t="s">
        <v>4642</v>
      </c>
      <c r="F4011" t="str">
        <f>IF(ISERROR(VLOOKUP(Transaktionen[[#This Row],[Transaktionen]],BTT[Verwendete Transaktion (Pflichtauswahl)],1,FALSE)),"nein","ja")</f>
        <v>ja</v>
      </c>
    </row>
    <row r="4012" spans="1:7" hidden="1">
      <c r="A4012" t="s">
        <v>4141</v>
      </c>
      <c r="B4012" t="s">
        <v>4140</v>
      </c>
      <c r="C4012" t="s">
        <v>1088</v>
      </c>
      <c r="D4012" s="12" t="s">
        <v>792</v>
      </c>
      <c r="E4012" t="s">
        <v>792</v>
      </c>
      <c r="F4012" t="str">
        <f>IF(ISERROR(VLOOKUP(Transaktionen[[#This Row],[Transaktionen]],BTT[Verwendete Transaktion (Pflichtauswahl)],1,FALSE)),"nein","ja")</f>
        <v>ja</v>
      </c>
      <c r="G4012" t="s">
        <v>4654</v>
      </c>
    </row>
    <row r="4013" spans="1:7" hidden="1">
      <c r="A4013" t="s">
        <v>4144</v>
      </c>
      <c r="B4013" t="s">
        <v>10962</v>
      </c>
      <c r="C4013" t="s">
        <v>5</v>
      </c>
      <c r="D4013" s="12">
        <v>1800</v>
      </c>
      <c r="E4013" t="s">
        <v>4642</v>
      </c>
      <c r="F4013" t="str">
        <f>IF(ISERROR(VLOOKUP(Transaktionen[[#This Row],[Transaktionen]],BTT[Verwendete Transaktion (Pflichtauswahl)],1,FALSE)),"nein","ja")</f>
        <v>ja</v>
      </c>
    </row>
    <row r="4014" spans="1:7" hidden="1">
      <c r="A4014" t="s">
        <v>4150</v>
      </c>
      <c r="B4014" t="s">
        <v>10963</v>
      </c>
      <c r="C4014" t="s">
        <v>5</v>
      </c>
      <c r="D4014" s="12">
        <v>1838</v>
      </c>
      <c r="E4014" t="s">
        <v>4642</v>
      </c>
      <c r="F4014" t="str">
        <f>IF(ISERROR(VLOOKUP(Transaktionen[[#This Row],[Transaktionen]],BTT[Verwendete Transaktion (Pflichtauswahl)],1,FALSE)),"nein","ja")</f>
        <v>ja</v>
      </c>
    </row>
    <row r="4015" spans="1:7" hidden="1">
      <c r="A4015" t="s">
        <v>4152</v>
      </c>
      <c r="B4015" t="s">
        <v>10964</v>
      </c>
      <c r="C4015" t="s">
        <v>5</v>
      </c>
      <c r="D4015" s="12">
        <v>895</v>
      </c>
      <c r="E4015" t="s">
        <v>4642</v>
      </c>
      <c r="F4015" t="str">
        <f>IF(ISERROR(VLOOKUP(Transaktionen[[#This Row],[Transaktionen]],BTT[Verwendete Transaktion (Pflichtauswahl)],1,FALSE)),"nein","ja")</f>
        <v>ja</v>
      </c>
    </row>
    <row r="4016" spans="1:7" hidden="1">
      <c r="A4016" t="s">
        <v>4154</v>
      </c>
      <c r="B4016" t="s">
        <v>10965</v>
      </c>
      <c r="C4016" t="s">
        <v>5</v>
      </c>
      <c r="D4016" s="12">
        <v>74</v>
      </c>
      <c r="E4016" t="s">
        <v>4642</v>
      </c>
      <c r="F4016" t="str">
        <f>IF(ISERROR(VLOOKUP(Transaktionen[[#This Row],[Transaktionen]],BTT[Verwendete Transaktion (Pflichtauswahl)],1,FALSE)),"nein","ja")</f>
        <v>ja</v>
      </c>
    </row>
    <row r="4017" spans="1:6" hidden="1">
      <c r="A4017" t="s">
        <v>4156</v>
      </c>
      <c r="B4017" t="s">
        <v>10966</v>
      </c>
      <c r="C4017" t="s">
        <v>5</v>
      </c>
      <c r="D4017" s="12">
        <v>6851</v>
      </c>
      <c r="E4017" t="s">
        <v>4642</v>
      </c>
      <c r="F4017" t="str">
        <f>IF(ISERROR(VLOOKUP(Transaktionen[[#This Row],[Transaktionen]],BTT[Verwendete Transaktion (Pflichtauswahl)],1,FALSE)),"nein","ja")</f>
        <v>ja</v>
      </c>
    </row>
    <row r="4018" spans="1:6" hidden="1">
      <c r="A4018" t="s">
        <v>10967</v>
      </c>
      <c r="B4018" t="s">
        <v>10968</v>
      </c>
      <c r="C4018" t="s">
        <v>831</v>
      </c>
      <c r="D4018" s="12">
        <v>10</v>
      </c>
      <c r="E4018" t="s">
        <v>792</v>
      </c>
      <c r="F4018" t="str">
        <f>IF(ISERROR(VLOOKUP(Transaktionen[[#This Row],[Transaktionen]],BTT[Verwendete Transaktion (Pflichtauswahl)],1,FALSE)),"nein","ja")</f>
        <v>nein</v>
      </c>
    </row>
    <row r="4019" spans="1:6" hidden="1">
      <c r="A4019" t="s">
        <v>10969</v>
      </c>
      <c r="B4019" t="s">
        <v>10970</v>
      </c>
      <c r="C4019" t="s">
        <v>831</v>
      </c>
      <c r="D4019" s="12">
        <v>10</v>
      </c>
      <c r="E4019" t="s">
        <v>792</v>
      </c>
      <c r="F4019" t="str">
        <f>IF(ISERROR(VLOOKUP(Transaktionen[[#This Row],[Transaktionen]],BTT[Verwendete Transaktion (Pflichtauswahl)],1,FALSE)),"nein","ja")</f>
        <v>nein</v>
      </c>
    </row>
    <row r="4020" spans="1:6" hidden="1">
      <c r="A4020" t="s">
        <v>4161</v>
      </c>
      <c r="B4020" t="s">
        <v>4160</v>
      </c>
      <c r="C4020" t="s">
        <v>1088</v>
      </c>
      <c r="D4020" s="12">
        <v>25613</v>
      </c>
      <c r="E4020" t="s">
        <v>4642</v>
      </c>
      <c r="F4020" t="str">
        <f>IF(ISERROR(VLOOKUP(Transaktionen[[#This Row],[Transaktionen]],BTT[Verwendete Transaktion (Pflichtauswahl)],1,FALSE)),"nein","ja")</f>
        <v>ja</v>
      </c>
    </row>
    <row r="4021" spans="1:6" hidden="1">
      <c r="A4021" t="s">
        <v>10971</v>
      </c>
      <c r="B4021" t="s">
        <v>10972</v>
      </c>
      <c r="C4021" t="s">
        <v>1088</v>
      </c>
      <c r="D4021" s="12">
        <v>810</v>
      </c>
      <c r="E4021" t="s">
        <v>792</v>
      </c>
      <c r="F4021" t="str">
        <f>IF(ISERROR(VLOOKUP(Transaktionen[[#This Row],[Transaktionen]],BTT[Verwendete Transaktion (Pflichtauswahl)],1,FALSE)),"nein","ja")</f>
        <v>nein</v>
      </c>
    </row>
    <row r="4022" spans="1:6" hidden="1">
      <c r="A4022" t="s">
        <v>4166</v>
      </c>
      <c r="B4022" t="s">
        <v>10973</v>
      </c>
      <c r="C4022" t="s">
        <v>5</v>
      </c>
      <c r="D4022" s="12">
        <v>930</v>
      </c>
      <c r="E4022" t="s">
        <v>792</v>
      </c>
      <c r="F4022" t="str">
        <f>IF(ISERROR(VLOOKUP(Transaktionen[[#This Row],[Transaktionen]],BTT[Verwendete Transaktion (Pflichtauswahl)],1,FALSE)),"nein","ja")</f>
        <v>ja</v>
      </c>
    </row>
    <row r="4023" spans="1:6" hidden="1">
      <c r="A4023" t="s">
        <v>4169</v>
      </c>
      <c r="B4023" t="s">
        <v>4168</v>
      </c>
      <c r="C4023" t="s">
        <v>1088</v>
      </c>
      <c r="D4023" s="12">
        <v>1804</v>
      </c>
      <c r="E4023" t="s">
        <v>4642</v>
      </c>
      <c r="F4023" t="str">
        <f>IF(ISERROR(VLOOKUP(Transaktionen[[#This Row],[Transaktionen]],BTT[Verwendete Transaktion (Pflichtauswahl)],1,FALSE)),"nein","ja")</f>
        <v>ja</v>
      </c>
    </row>
    <row r="4024" spans="1:6" hidden="1">
      <c r="A4024" t="s">
        <v>4172</v>
      </c>
      <c r="B4024" t="s">
        <v>4171</v>
      </c>
      <c r="C4024" t="s">
        <v>1088</v>
      </c>
      <c r="D4024" s="12">
        <v>569738</v>
      </c>
      <c r="E4024" t="s">
        <v>4642</v>
      </c>
      <c r="F4024" t="str">
        <f>IF(ISERROR(VLOOKUP(Transaktionen[[#This Row],[Transaktionen]],BTT[Verwendete Transaktion (Pflichtauswahl)],1,FALSE)),"nein","ja")</f>
        <v>ja</v>
      </c>
    </row>
    <row r="4025" spans="1:6" hidden="1">
      <c r="A4025" t="s">
        <v>10974</v>
      </c>
      <c r="B4025" t="s">
        <v>4171</v>
      </c>
      <c r="C4025" t="s">
        <v>1088</v>
      </c>
      <c r="D4025" s="12">
        <v>18</v>
      </c>
      <c r="E4025" t="s">
        <v>4642</v>
      </c>
      <c r="F4025" t="str">
        <f>IF(ISERROR(VLOOKUP(Transaktionen[[#This Row],[Transaktionen]],BTT[Verwendete Transaktion (Pflichtauswahl)],1,FALSE)),"nein","ja")</f>
        <v>nein</v>
      </c>
    </row>
    <row r="4026" spans="1:6" hidden="1">
      <c r="A4026" t="s">
        <v>10975</v>
      </c>
      <c r="B4026" t="s">
        <v>10976</v>
      </c>
      <c r="C4026" t="s">
        <v>1088</v>
      </c>
      <c r="D4026" s="12">
        <v>10</v>
      </c>
      <c r="E4026" t="s">
        <v>792</v>
      </c>
      <c r="F4026" t="str">
        <f>IF(ISERROR(VLOOKUP(Transaktionen[[#This Row],[Transaktionen]],BTT[Verwendete Transaktion (Pflichtauswahl)],1,FALSE)),"nein","ja")</f>
        <v>nein</v>
      </c>
    </row>
    <row r="4027" spans="1:6" hidden="1">
      <c r="A4027" t="s">
        <v>10977</v>
      </c>
      <c r="B4027" t="s">
        <v>10978</v>
      </c>
      <c r="C4027" t="s">
        <v>1088</v>
      </c>
      <c r="D4027" s="12">
        <v>10</v>
      </c>
      <c r="E4027" t="s">
        <v>4642</v>
      </c>
      <c r="F4027" t="str">
        <f>IF(ISERROR(VLOOKUP(Transaktionen[[#This Row],[Transaktionen]],BTT[Verwendete Transaktion (Pflichtauswahl)],1,FALSE)),"nein","ja")</f>
        <v>nein</v>
      </c>
    </row>
    <row r="4028" spans="1:6" hidden="1">
      <c r="A4028" t="s">
        <v>10979</v>
      </c>
      <c r="B4028" t="s">
        <v>10980</v>
      </c>
      <c r="C4028" t="s">
        <v>1088</v>
      </c>
      <c r="D4028" s="12">
        <v>10</v>
      </c>
      <c r="E4028" t="s">
        <v>792</v>
      </c>
      <c r="F4028" t="str">
        <f>IF(ISERROR(VLOOKUP(Transaktionen[[#This Row],[Transaktionen]],BTT[Verwendete Transaktion (Pflichtauswahl)],1,FALSE)),"nein","ja")</f>
        <v>nein</v>
      </c>
    </row>
    <row r="4029" spans="1:6" hidden="1">
      <c r="A4029" t="s">
        <v>4177</v>
      </c>
      <c r="B4029" t="s">
        <v>10981</v>
      </c>
      <c r="C4029" t="s">
        <v>5</v>
      </c>
      <c r="D4029" s="12">
        <v>856</v>
      </c>
      <c r="E4029" t="s">
        <v>4642</v>
      </c>
      <c r="F4029" t="str">
        <f>IF(ISERROR(VLOOKUP(Transaktionen[[#This Row],[Transaktionen]],BTT[Verwendete Transaktion (Pflichtauswahl)],1,FALSE)),"nein","ja")</f>
        <v>ja</v>
      </c>
    </row>
    <row r="4030" spans="1:6" hidden="1">
      <c r="A4030" t="s">
        <v>4180</v>
      </c>
      <c r="B4030" t="s">
        <v>10982</v>
      </c>
      <c r="C4030" t="s">
        <v>831</v>
      </c>
      <c r="D4030" s="12">
        <v>7</v>
      </c>
      <c r="E4030" t="s">
        <v>4642</v>
      </c>
      <c r="F4030" t="str">
        <f>IF(ISERROR(VLOOKUP(Transaktionen[[#This Row],[Transaktionen]],BTT[Verwendete Transaktion (Pflichtauswahl)],1,FALSE)),"nein","ja")</f>
        <v>ja</v>
      </c>
    </row>
    <row r="4031" spans="1:6" hidden="1">
      <c r="A4031" t="s">
        <v>4183</v>
      </c>
      <c r="B4031" t="s">
        <v>10983</v>
      </c>
      <c r="C4031" t="s">
        <v>831</v>
      </c>
      <c r="D4031" s="12">
        <v>875</v>
      </c>
      <c r="E4031" t="s">
        <v>4642</v>
      </c>
      <c r="F4031" t="str">
        <f>IF(ISERROR(VLOOKUP(Transaktionen[[#This Row],[Transaktionen]],BTT[Verwendete Transaktion (Pflichtauswahl)],1,FALSE)),"nein","ja")</f>
        <v>ja</v>
      </c>
    </row>
    <row r="4032" spans="1:6" hidden="1">
      <c r="A4032" t="s">
        <v>10984</v>
      </c>
      <c r="B4032" t="s">
        <v>10985</v>
      </c>
      <c r="C4032" t="s">
        <v>1088</v>
      </c>
      <c r="D4032" s="12">
        <v>10</v>
      </c>
      <c r="E4032" t="s">
        <v>792</v>
      </c>
      <c r="F4032" t="str">
        <f>IF(ISERROR(VLOOKUP(Transaktionen[[#This Row],[Transaktionen]],BTT[Verwendete Transaktion (Pflichtauswahl)],1,FALSE)),"nein","ja")</f>
        <v>nein</v>
      </c>
    </row>
    <row r="4033" spans="1:6" hidden="1">
      <c r="A4033" t="s">
        <v>4187</v>
      </c>
      <c r="B4033" t="s">
        <v>10982</v>
      </c>
      <c r="C4033" t="s">
        <v>831</v>
      </c>
      <c r="D4033" s="12">
        <v>218</v>
      </c>
      <c r="E4033" t="s">
        <v>4642</v>
      </c>
      <c r="F4033" t="str">
        <f>IF(ISERROR(VLOOKUP(Transaktionen[[#This Row],[Transaktionen]],BTT[Verwendete Transaktion (Pflichtauswahl)],1,FALSE)),"nein","ja")</f>
        <v>ja</v>
      </c>
    </row>
    <row r="4034" spans="1:6" hidden="1">
      <c r="A4034" t="s">
        <v>4190</v>
      </c>
      <c r="B4034" t="s">
        <v>4189</v>
      </c>
      <c r="C4034" t="s">
        <v>1088</v>
      </c>
      <c r="D4034" s="12">
        <v>40</v>
      </c>
      <c r="E4034" t="s">
        <v>4642</v>
      </c>
      <c r="F4034" t="str">
        <f>IF(ISERROR(VLOOKUP(Transaktionen[[#This Row],[Transaktionen]],BTT[Verwendete Transaktion (Pflichtauswahl)],1,FALSE)),"nein","ja")</f>
        <v>ja</v>
      </c>
    </row>
    <row r="4035" spans="1:6" hidden="1">
      <c r="A4035" t="s">
        <v>4192</v>
      </c>
      <c r="B4035" t="s">
        <v>10986</v>
      </c>
      <c r="C4035" t="s">
        <v>5</v>
      </c>
      <c r="D4035" s="12">
        <v>14</v>
      </c>
      <c r="E4035" t="s">
        <v>4642</v>
      </c>
      <c r="F4035" t="str">
        <f>IF(ISERROR(VLOOKUP(Transaktionen[[#This Row],[Transaktionen]],BTT[Verwendete Transaktion (Pflichtauswahl)],1,FALSE)),"nein","ja")</f>
        <v>ja</v>
      </c>
    </row>
    <row r="4036" spans="1:6" hidden="1">
      <c r="A4036" t="s">
        <v>4194</v>
      </c>
      <c r="B4036" t="s">
        <v>10987</v>
      </c>
      <c r="C4036" t="s">
        <v>5</v>
      </c>
      <c r="D4036" s="12">
        <v>88</v>
      </c>
      <c r="E4036" t="s">
        <v>4642</v>
      </c>
      <c r="F4036" t="str">
        <f>IF(ISERROR(VLOOKUP(Transaktionen[[#This Row],[Transaktionen]],BTT[Verwendete Transaktion (Pflichtauswahl)],1,FALSE)),"nein","ja")</f>
        <v>ja</v>
      </c>
    </row>
    <row r="4037" spans="1:6" hidden="1">
      <c r="A4037" t="s">
        <v>4196</v>
      </c>
      <c r="B4037" t="s">
        <v>10988</v>
      </c>
      <c r="C4037" t="s">
        <v>5</v>
      </c>
      <c r="D4037" s="12">
        <v>4</v>
      </c>
      <c r="E4037" t="s">
        <v>4642</v>
      </c>
      <c r="F4037" t="str">
        <f>IF(ISERROR(VLOOKUP(Transaktionen[[#This Row],[Transaktionen]],BTT[Verwendete Transaktion (Pflichtauswahl)],1,FALSE)),"nein","ja")</f>
        <v>ja</v>
      </c>
    </row>
    <row r="4038" spans="1:6" hidden="1">
      <c r="A4038" t="s">
        <v>10989</v>
      </c>
      <c r="B4038" t="s">
        <v>10990</v>
      </c>
      <c r="C4038" t="s">
        <v>1380</v>
      </c>
      <c r="D4038" s="12">
        <v>15</v>
      </c>
      <c r="E4038" t="s">
        <v>4642</v>
      </c>
      <c r="F4038" t="str">
        <f>IF(ISERROR(VLOOKUP(Transaktionen[[#This Row],[Transaktionen]],BTT[Verwendete Transaktion (Pflichtauswahl)],1,FALSE)),"nein","ja")</f>
        <v>nein</v>
      </c>
    </row>
    <row r="4039" spans="1:6" hidden="1">
      <c r="A4039" t="s">
        <v>10991</v>
      </c>
      <c r="B4039" t="s">
        <v>10992</v>
      </c>
      <c r="C4039" t="s">
        <v>1380</v>
      </c>
      <c r="D4039" s="12">
        <v>2304</v>
      </c>
      <c r="E4039" t="s">
        <v>4642</v>
      </c>
      <c r="F4039" t="str">
        <f>IF(ISERROR(VLOOKUP(Transaktionen[[#This Row],[Transaktionen]],BTT[Verwendete Transaktion (Pflichtauswahl)],1,FALSE)),"nein","ja")</f>
        <v>nein</v>
      </c>
    </row>
    <row r="4040" spans="1:6" hidden="1">
      <c r="A4040" t="s">
        <v>10993</v>
      </c>
      <c r="B4040" t="s">
        <v>10994</v>
      </c>
      <c r="C4040" t="s">
        <v>1380</v>
      </c>
      <c r="D4040" s="12">
        <v>3618</v>
      </c>
      <c r="E4040" t="s">
        <v>4642</v>
      </c>
      <c r="F4040" t="str">
        <f>IF(ISERROR(VLOOKUP(Transaktionen[[#This Row],[Transaktionen]],BTT[Verwendete Transaktion (Pflichtauswahl)],1,FALSE)),"nein","ja")</f>
        <v>nein</v>
      </c>
    </row>
    <row r="4041" spans="1:6" hidden="1">
      <c r="A4041" t="s">
        <v>10995</v>
      </c>
      <c r="B4041" t="s">
        <v>10996</v>
      </c>
      <c r="C4041" t="s">
        <v>1380</v>
      </c>
      <c r="D4041" s="12">
        <v>463</v>
      </c>
      <c r="E4041" t="s">
        <v>4642</v>
      </c>
      <c r="F4041" t="str">
        <f>IF(ISERROR(VLOOKUP(Transaktionen[[#This Row],[Transaktionen]],BTT[Verwendete Transaktion (Pflichtauswahl)],1,FALSE)),"nein","ja")</f>
        <v>nein</v>
      </c>
    </row>
    <row r="4042" spans="1:6" hidden="1">
      <c r="A4042" t="s">
        <v>10997</v>
      </c>
      <c r="B4042" t="s">
        <v>10998</v>
      </c>
      <c r="C4042" t="s">
        <v>1380</v>
      </c>
      <c r="D4042" s="12">
        <v>70620</v>
      </c>
      <c r="E4042" t="s">
        <v>4642</v>
      </c>
      <c r="F4042" t="str">
        <f>IF(ISERROR(VLOOKUP(Transaktionen[[#This Row],[Transaktionen]],BTT[Verwendete Transaktion (Pflichtauswahl)],1,FALSE)),"nein","ja")</f>
        <v>nein</v>
      </c>
    </row>
    <row r="4043" spans="1:6" hidden="1">
      <c r="A4043" t="s">
        <v>10999</v>
      </c>
      <c r="B4043" t="s">
        <v>11000</v>
      </c>
      <c r="C4043" t="s">
        <v>1380</v>
      </c>
      <c r="D4043" s="12">
        <v>1400441</v>
      </c>
      <c r="E4043" t="s">
        <v>4642</v>
      </c>
      <c r="F4043" t="str">
        <f>IF(ISERROR(VLOOKUP(Transaktionen[[#This Row],[Transaktionen]],BTT[Verwendete Transaktion (Pflichtauswahl)],1,FALSE)),"nein","ja")</f>
        <v>nein</v>
      </c>
    </row>
    <row r="4044" spans="1:6" hidden="1">
      <c r="A4044" t="s">
        <v>11001</v>
      </c>
      <c r="B4044" t="s">
        <v>11002</v>
      </c>
      <c r="C4044" t="s">
        <v>1380</v>
      </c>
      <c r="D4044" s="12">
        <v>80</v>
      </c>
      <c r="E4044" t="s">
        <v>4642</v>
      </c>
      <c r="F4044" t="str">
        <f>IF(ISERROR(VLOOKUP(Transaktionen[[#This Row],[Transaktionen]],BTT[Verwendete Transaktion (Pflichtauswahl)],1,FALSE)),"nein","ja")</f>
        <v>nein</v>
      </c>
    </row>
    <row r="4045" spans="1:6" hidden="1">
      <c r="A4045" t="s">
        <v>11003</v>
      </c>
      <c r="B4045" t="s">
        <v>11004</v>
      </c>
      <c r="C4045" t="s">
        <v>1380</v>
      </c>
      <c r="D4045" s="12">
        <v>66</v>
      </c>
      <c r="E4045" t="s">
        <v>4642</v>
      </c>
      <c r="F4045" t="str">
        <f>IF(ISERROR(VLOOKUP(Transaktionen[[#This Row],[Transaktionen]],BTT[Verwendete Transaktion (Pflichtauswahl)],1,FALSE)),"nein","ja")</f>
        <v>nein</v>
      </c>
    </row>
    <row r="4046" spans="1:6" hidden="1">
      <c r="A4046" t="s">
        <v>11005</v>
      </c>
      <c r="B4046" t="s">
        <v>11006</v>
      </c>
      <c r="C4046" t="s">
        <v>1380</v>
      </c>
      <c r="D4046" s="12">
        <v>147033</v>
      </c>
      <c r="E4046" t="s">
        <v>4642</v>
      </c>
      <c r="F4046" t="str">
        <f>IF(ISERROR(VLOOKUP(Transaktionen[[#This Row],[Transaktionen]],BTT[Verwendete Transaktion (Pflichtauswahl)],1,FALSE)),"nein","ja")</f>
        <v>nein</v>
      </c>
    </row>
    <row r="4047" spans="1:6" hidden="1">
      <c r="A4047" t="s">
        <v>11007</v>
      </c>
      <c r="B4047" t="s">
        <v>11008</v>
      </c>
      <c r="C4047" t="s">
        <v>1380</v>
      </c>
      <c r="D4047" s="12">
        <v>12684</v>
      </c>
      <c r="E4047" t="s">
        <v>4642</v>
      </c>
      <c r="F4047" t="str">
        <f>IF(ISERROR(VLOOKUP(Transaktionen[[#This Row],[Transaktionen]],BTT[Verwendete Transaktion (Pflichtauswahl)],1,FALSE)),"nein","ja")</f>
        <v>nein</v>
      </c>
    </row>
    <row r="4048" spans="1:6" hidden="1">
      <c r="A4048" t="s">
        <v>11009</v>
      </c>
      <c r="B4048" t="s">
        <v>11010</v>
      </c>
      <c r="C4048" t="s">
        <v>1380</v>
      </c>
      <c r="D4048" s="12">
        <v>7</v>
      </c>
      <c r="E4048" t="s">
        <v>4642</v>
      </c>
      <c r="F4048" t="str">
        <f>IF(ISERROR(VLOOKUP(Transaktionen[[#This Row],[Transaktionen]],BTT[Verwendete Transaktion (Pflichtauswahl)],1,FALSE)),"nein","ja")</f>
        <v>nein</v>
      </c>
    </row>
    <row r="4049" spans="1:6" hidden="1">
      <c r="A4049" t="s">
        <v>4199</v>
      </c>
      <c r="B4049" t="s">
        <v>11011</v>
      </c>
      <c r="C4049" t="s">
        <v>1380</v>
      </c>
      <c r="D4049" s="12">
        <v>1204453</v>
      </c>
      <c r="E4049" t="s">
        <v>4642</v>
      </c>
      <c r="F4049" t="str">
        <f>IF(ISERROR(VLOOKUP(Transaktionen[[#This Row],[Transaktionen]],BTT[Verwendete Transaktion (Pflichtauswahl)],1,FALSE)),"nein","ja")</f>
        <v>ja</v>
      </c>
    </row>
    <row r="4050" spans="1:6" hidden="1">
      <c r="A4050" t="s">
        <v>11012</v>
      </c>
      <c r="B4050" t="s">
        <v>11013</v>
      </c>
      <c r="C4050" t="s">
        <v>1380</v>
      </c>
      <c r="D4050" s="12">
        <v>3</v>
      </c>
      <c r="E4050" t="s">
        <v>4642</v>
      </c>
      <c r="F4050" t="str">
        <f>IF(ISERROR(VLOOKUP(Transaktionen[[#This Row],[Transaktionen]],BTT[Verwendete Transaktion (Pflichtauswahl)],1,FALSE)),"nein","ja")</f>
        <v>nein</v>
      </c>
    </row>
    <row r="4051" spans="1:6" hidden="1">
      <c r="A4051" t="s">
        <v>11014</v>
      </c>
      <c r="B4051" t="s">
        <v>11013</v>
      </c>
      <c r="C4051" t="s">
        <v>1380</v>
      </c>
      <c r="D4051" s="12">
        <v>25</v>
      </c>
      <c r="E4051" t="s">
        <v>792</v>
      </c>
      <c r="F4051" t="str">
        <f>IF(ISERROR(VLOOKUP(Transaktionen[[#This Row],[Transaktionen]],BTT[Verwendete Transaktion (Pflichtauswahl)],1,FALSE)),"nein","ja")</f>
        <v>nein</v>
      </c>
    </row>
    <row r="4052" spans="1:6" hidden="1">
      <c r="A4052" t="s">
        <v>11015</v>
      </c>
      <c r="B4052" t="s">
        <v>11016</v>
      </c>
      <c r="C4052" t="s">
        <v>1380</v>
      </c>
      <c r="D4052" s="12">
        <v>26</v>
      </c>
      <c r="E4052" t="s">
        <v>4642</v>
      </c>
      <c r="F4052" t="str">
        <f>IF(ISERROR(VLOOKUP(Transaktionen[[#This Row],[Transaktionen]],BTT[Verwendete Transaktion (Pflichtauswahl)],1,FALSE)),"nein","ja")</f>
        <v>nein</v>
      </c>
    </row>
    <row r="4053" spans="1:6" hidden="1">
      <c r="A4053" t="s">
        <v>11017</v>
      </c>
      <c r="B4053" t="s">
        <v>11018</v>
      </c>
      <c r="C4053" t="s">
        <v>1380</v>
      </c>
      <c r="D4053" s="12">
        <v>130</v>
      </c>
      <c r="E4053" t="s">
        <v>792</v>
      </c>
      <c r="F4053" t="str">
        <f>IF(ISERROR(VLOOKUP(Transaktionen[[#This Row],[Transaktionen]],BTT[Verwendete Transaktion (Pflichtauswahl)],1,FALSE)),"nein","ja")</f>
        <v>nein</v>
      </c>
    </row>
    <row r="4054" spans="1:6" hidden="1">
      <c r="A4054" t="s">
        <v>11019</v>
      </c>
      <c r="B4054" t="s">
        <v>11020</v>
      </c>
      <c r="C4054" t="s">
        <v>1380</v>
      </c>
      <c r="D4054" s="12">
        <v>255</v>
      </c>
      <c r="E4054" t="s">
        <v>4642</v>
      </c>
      <c r="F4054" t="str">
        <f>IF(ISERROR(VLOOKUP(Transaktionen[[#This Row],[Transaktionen]],BTT[Verwendete Transaktion (Pflichtauswahl)],1,FALSE)),"nein","ja")</f>
        <v>nein</v>
      </c>
    </row>
    <row r="4055" spans="1:6" hidden="1">
      <c r="A4055" t="s">
        <v>11021</v>
      </c>
      <c r="B4055" t="s">
        <v>11022</v>
      </c>
      <c r="C4055" t="s">
        <v>1380</v>
      </c>
      <c r="D4055" s="12">
        <v>56</v>
      </c>
      <c r="E4055" t="s">
        <v>4642</v>
      </c>
      <c r="F4055" t="str">
        <f>IF(ISERROR(VLOOKUP(Transaktionen[[#This Row],[Transaktionen]],BTT[Verwendete Transaktion (Pflichtauswahl)],1,FALSE)),"nein","ja")</f>
        <v>nein</v>
      </c>
    </row>
    <row r="4056" spans="1:6" hidden="1">
      <c r="A4056" t="s">
        <v>11023</v>
      </c>
      <c r="B4056" t="s">
        <v>11024</v>
      </c>
      <c r="C4056" t="s">
        <v>1380</v>
      </c>
      <c r="D4056" s="12">
        <v>102</v>
      </c>
      <c r="E4056" t="s">
        <v>4642</v>
      </c>
      <c r="F4056" t="str">
        <f>IF(ISERROR(VLOOKUP(Transaktionen[[#This Row],[Transaktionen]],BTT[Verwendete Transaktion (Pflichtauswahl)],1,FALSE)),"nein","ja")</f>
        <v>nein</v>
      </c>
    </row>
    <row r="4057" spans="1:6" hidden="1">
      <c r="A4057" t="s">
        <v>11025</v>
      </c>
      <c r="B4057" t="s">
        <v>11026</v>
      </c>
      <c r="C4057" t="s">
        <v>1380</v>
      </c>
      <c r="D4057" s="12">
        <v>16294</v>
      </c>
      <c r="E4057" t="s">
        <v>4642</v>
      </c>
      <c r="F4057" t="str">
        <f>IF(ISERROR(VLOOKUP(Transaktionen[[#This Row],[Transaktionen]],BTT[Verwendete Transaktion (Pflichtauswahl)],1,FALSE)),"nein","ja")</f>
        <v>nein</v>
      </c>
    </row>
    <row r="4058" spans="1:6" hidden="1">
      <c r="A4058" t="s">
        <v>11027</v>
      </c>
      <c r="B4058" t="s">
        <v>11028</v>
      </c>
      <c r="C4058" t="s">
        <v>1380</v>
      </c>
      <c r="D4058" s="12">
        <v>1526</v>
      </c>
      <c r="E4058" t="s">
        <v>4642</v>
      </c>
      <c r="F4058" t="str">
        <f>IF(ISERROR(VLOOKUP(Transaktionen[[#This Row],[Transaktionen]],BTT[Verwendete Transaktion (Pflichtauswahl)],1,FALSE)),"nein","ja")</f>
        <v>nein</v>
      </c>
    </row>
    <row r="4059" spans="1:6" hidden="1">
      <c r="A4059" t="s">
        <v>11029</v>
      </c>
      <c r="B4059" t="s">
        <v>11030</v>
      </c>
      <c r="C4059" t="s">
        <v>1380</v>
      </c>
      <c r="D4059" s="12">
        <v>206</v>
      </c>
      <c r="E4059" t="s">
        <v>4642</v>
      </c>
      <c r="F4059" t="str">
        <f>IF(ISERROR(VLOOKUP(Transaktionen[[#This Row],[Transaktionen]],BTT[Verwendete Transaktion (Pflichtauswahl)],1,FALSE)),"nein","ja")</f>
        <v>nein</v>
      </c>
    </row>
    <row r="4060" spans="1:6" hidden="1">
      <c r="A4060" t="s">
        <v>11031</v>
      </c>
      <c r="B4060" t="s">
        <v>11032</v>
      </c>
      <c r="C4060" t="s">
        <v>1380</v>
      </c>
      <c r="D4060" s="12">
        <v>282</v>
      </c>
      <c r="E4060" t="s">
        <v>4642</v>
      </c>
      <c r="F4060" t="str">
        <f>IF(ISERROR(VLOOKUP(Transaktionen[[#This Row],[Transaktionen]],BTT[Verwendete Transaktion (Pflichtauswahl)],1,FALSE)),"nein","ja")</f>
        <v>nein</v>
      </c>
    </row>
    <row r="4061" spans="1:6" hidden="1">
      <c r="A4061" t="s">
        <v>11033</v>
      </c>
      <c r="B4061" t="s">
        <v>11034</v>
      </c>
      <c r="C4061" t="s">
        <v>1380</v>
      </c>
      <c r="D4061" s="12">
        <v>37</v>
      </c>
      <c r="E4061" t="s">
        <v>4642</v>
      </c>
      <c r="F4061" t="str">
        <f>IF(ISERROR(VLOOKUP(Transaktionen[[#This Row],[Transaktionen]],BTT[Verwendete Transaktion (Pflichtauswahl)],1,FALSE)),"nein","ja")</f>
        <v>nein</v>
      </c>
    </row>
    <row r="4062" spans="1:6" hidden="1">
      <c r="A4062" t="s">
        <v>11035</v>
      </c>
      <c r="B4062" t="s">
        <v>11036</v>
      </c>
      <c r="C4062" t="s">
        <v>1380</v>
      </c>
      <c r="D4062" s="12">
        <v>6785</v>
      </c>
      <c r="E4062" t="s">
        <v>4642</v>
      </c>
      <c r="F4062" t="str">
        <f>IF(ISERROR(VLOOKUP(Transaktionen[[#This Row],[Transaktionen]],BTT[Verwendete Transaktion (Pflichtauswahl)],1,FALSE)),"nein","ja")</f>
        <v>nein</v>
      </c>
    </row>
    <row r="4063" spans="1:6" hidden="1">
      <c r="A4063" t="s">
        <v>11037</v>
      </c>
      <c r="B4063" t="s">
        <v>11038</v>
      </c>
      <c r="C4063" t="s">
        <v>1380</v>
      </c>
      <c r="D4063" s="12">
        <v>15</v>
      </c>
      <c r="E4063" t="s">
        <v>4642</v>
      </c>
      <c r="F4063" t="str">
        <f>IF(ISERROR(VLOOKUP(Transaktionen[[#This Row],[Transaktionen]],BTT[Verwendete Transaktion (Pflichtauswahl)],1,FALSE)),"nein","ja")</f>
        <v>nein</v>
      </c>
    </row>
    <row r="4064" spans="1:6" hidden="1">
      <c r="A4064" t="s">
        <v>11039</v>
      </c>
      <c r="B4064" t="s">
        <v>11038</v>
      </c>
      <c r="C4064" t="s">
        <v>1380</v>
      </c>
      <c r="D4064" s="12">
        <v>24963</v>
      </c>
      <c r="E4064" t="s">
        <v>4642</v>
      </c>
      <c r="F4064" t="str">
        <f>IF(ISERROR(VLOOKUP(Transaktionen[[#This Row],[Transaktionen]],BTT[Verwendete Transaktion (Pflichtauswahl)],1,FALSE)),"nein","ja")</f>
        <v>nein</v>
      </c>
    </row>
    <row r="4065" spans="1:6" hidden="1">
      <c r="A4065" t="s">
        <v>11040</v>
      </c>
      <c r="B4065" t="s">
        <v>11041</v>
      </c>
      <c r="C4065" t="s">
        <v>1380</v>
      </c>
      <c r="D4065" s="12">
        <v>16</v>
      </c>
      <c r="E4065" t="s">
        <v>4642</v>
      </c>
      <c r="F4065" t="str">
        <f>IF(ISERROR(VLOOKUP(Transaktionen[[#This Row],[Transaktionen]],BTT[Verwendete Transaktion (Pflichtauswahl)],1,FALSE)),"nein","ja")</f>
        <v>nein</v>
      </c>
    </row>
    <row r="4066" spans="1:6" hidden="1">
      <c r="A4066" t="s">
        <v>11042</v>
      </c>
      <c r="B4066" t="s">
        <v>11043</v>
      </c>
      <c r="C4066" t="s">
        <v>1380</v>
      </c>
      <c r="D4066" s="12">
        <v>10</v>
      </c>
      <c r="E4066" t="s">
        <v>4642</v>
      </c>
      <c r="F4066" t="str">
        <f>IF(ISERROR(VLOOKUP(Transaktionen[[#This Row],[Transaktionen]],BTT[Verwendete Transaktion (Pflichtauswahl)],1,FALSE)),"nein","ja")</f>
        <v>nein</v>
      </c>
    </row>
    <row r="4067" spans="1:6" hidden="1">
      <c r="A4067" t="s">
        <v>11044</v>
      </c>
      <c r="B4067" t="s">
        <v>8641</v>
      </c>
      <c r="C4067" t="s">
        <v>1380</v>
      </c>
      <c r="D4067" s="12">
        <v>2884</v>
      </c>
      <c r="E4067" t="s">
        <v>4642</v>
      </c>
      <c r="F4067" t="str">
        <f>IF(ISERROR(VLOOKUP(Transaktionen[[#This Row],[Transaktionen]],BTT[Verwendete Transaktion (Pflichtauswahl)],1,FALSE)),"nein","ja")</f>
        <v>nein</v>
      </c>
    </row>
    <row r="4068" spans="1:6" hidden="1">
      <c r="A4068" t="s">
        <v>11045</v>
      </c>
      <c r="B4068" t="s">
        <v>11046</v>
      </c>
      <c r="C4068" t="s">
        <v>1380</v>
      </c>
      <c r="D4068" s="12">
        <v>418</v>
      </c>
      <c r="E4068" t="s">
        <v>4642</v>
      </c>
      <c r="F4068" t="str">
        <f>IF(ISERROR(VLOOKUP(Transaktionen[[#This Row],[Transaktionen]],BTT[Verwendete Transaktion (Pflichtauswahl)],1,FALSE)),"nein","ja")</f>
        <v>nein</v>
      </c>
    </row>
    <row r="4069" spans="1:6" hidden="1">
      <c r="A4069" t="s">
        <v>11047</v>
      </c>
      <c r="B4069" t="s">
        <v>11048</v>
      </c>
      <c r="C4069" t="s">
        <v>1380</v>
      </c>
      <c r="D4069" s="12">
        <v>52</v>
      </c>
      <c r="E4069" t="s">
        <v>4642</v>
      </c>
      <c r="F4069" t="str">
        <f>IF(ISERROR(VLOOKUP(Transaktionen[[#This Row],[Transaktionen]],BTT[Verwendete Transaktion (Pflichtauswahl)],1,FALSE)),"nein","ja")</f>
        <v>nein</v>
      </c>
    </row>
    <row r="4070" spans="1:6" hidden="1">
      <c r="A4070" t="s">
        <v>11049</v>
      </c>
      <c r="B4070" t="s">
        <v>11050</v>
      </c>
      <c r="C4070" t="s">
        <v>1380</v>
      </c>
      <c r="D4070" s="12">
        <v>3</v>
      </c>
      <c r="E4070" t="s">
        <v>4642</v>
      </c>
      <c r="F4070" t="str">
        <f>IF(ISERROR(VLOOKUP(Transaktionen[[#This Row],[Transaktionen]],BTT[Verwendete Transaktion (Pflichtauswahl)],1,FALSE)),"nein","ja")</f>
        <v>nein</v>
      </c>
    </row>
    <row r="4071" spans="1:6" hidden="1">
      <c r="A4071" t="s">
        <v>11051</v>
      </c>
      <c r="B4071" t="s">
        <v>3626</v>
      </c>
      <c r="C4071" t="s">
        <v>1380</v>
      </c>
      <c r="D4071" s="12">
        <v>334621</v>
      </c>
      <c r="E4071" t="s">
        <v>4642</v>
      </c>
      <c r="F4071" t="str">
        <f>IF(ISERROR(VLOOKUP(Transaktionen[[#This Row],[Transaktionen]],BTT[Verwendete Transaktion (Pflichtauswahl)],1,FALSE)),"nein","ja")</f>
        <v>nein</v>
      </c>
    </row>
    <row r="4072" spans="1:6" hidden="1">
      <c r="A4072" t="s">
        <v>11052</v>
      </c>
      <c r="B4072" t="s">
        <v>11053</v>
      </c>
      <c r="C4072" t="s">
        <v>1380</v>
      </c>
      <c r="D4072" s="12">
        <v>1482</v>
      </c>
      <c r="E4072" t="s">
        <v>4642</v>
      </c>
      <c r="F4072" t="str">
        <f>IF(ISERROR(VLOOKUP(Transaktionen[[#This Row],[Transaktionen]],BTT[Verwendete Transaktion (Pflichtauswahl)],1,FALSE)),"nein","ja")</f>
        <v>nein</v>
      </c>
    </row>
    <row r="4073" spans="1:6" hidden="1">
      <c r="A4073" t="s">
        <v>11054</v>
      </c>
      <c r="B4073" t="s">
        <v>11055</v>
      </c>
      <c r="C4073" t="s">
        <v>1380</v>
      </c>
      <c r="D4073" s="12">
        <v>445</v>
      </c>
      <c r="E4073" t="s">
        <v>4642</v>
      </c>
      <c r="F4073" t="str">
        <f>IF(ISERROR(VLOOKUP(Transaktionen[[#This Row],[Transaktionen]],BTT[Verwendete Transaktion (Pflichtauswahl)],1,FALSE)),"nein","ja")</f>
        <v>nein</v>
      </c>
    </row>
    <row r="4074" spans="1:6" hidden="1">
      <c r="A4074" t="s">
        <v>11056</v>
      </c>
      <c r="B4074" t="s">
        <v>11057</v>
      </c>
      <c r="C4074" t="s">
        <v>1380</v>
      </c>
      <c r="D4074" s="12">
        <v>210</v>
      </c>
      <c r="E4074" t="s">
        <v>4642</v>
      </c>
      <c r="F4074" t="str">
        <f>IF(ISERROR(VLOOKUP(Transaktionen[[#This Row],[Transaktionen]],BTT[Verwendete Transaktion (Pflichtauswahl)],1,FALSE)),"nein","ja")</f>
        <v>nein</v>
      </c>
    </row>
    <row r="4075" spans="1:6" hidden="1">
      <c r="A4075" t="s">
        <v>11058</v>
      </c>
      <c r="B4075" t="s">
        <v>11059</v>
      </c>
      <c r="C4075" t="s">
        <v>1380</v>
      </c>
      <c r="D4075" s="12">
        <v>1914</v>
      </c>
      <c r="E4075" t="s">
        <v>4642</v>
      </c>
      <c r="F4075" t="str">
        <f>IF(ISERROR(VLOOKUP(Transaktionen[[#This Row],[Transaktionen]],BTT[Verwendete Transaktion (Pflichtauswahl)],1,FALSE)),"nein","ja")</f>
        <v>nein</v>
      </c>
    </row>
    <row r="4076" spans="1:6" hidden="1">
      <c r="A4076" t="s">
        <v>11060</v>
      </c>
      <c r="B4076" t="s">
        <v>11061</v>
      </c>
      <c r="C4076" t="s">
        <v>1380</v>
      </c>
      <c r="D4076" s="12">
        <v>14</v>
      </c>
      <c r="E4076" t="s">
        <v>4642</v>
      </c>
      <c r="F4076" t="str">
        <f>IF(ISERROR(VLOOKUP(Transaktionen[[#This Row],[Transaktionen]],BTT[Verwendete Transaktion (Pflichtauswahl)],1,FALSE)),"nein","ja")</f>
        <v>nein</v>
      </c>
    </row>
    <row r="4077" spans="1:6" hidden="1">
      <c r="A4077" t="s">
        <v>11062</v>
      </c>
      <c r="B4077" t="s">
        <v>11063</v>
      </c>
      <c r="C4077" t="s">
        <v>1380</v>
      </c>
      <c r="D4077" s="12">
        <v>3070</v>
      </c>
      <c r="E4077" t="s">
        <v>4642</v>
      </c>
      <c r="F4077" t="str">
        <f>IF(ISERROR(VLOOKUP(Transaktionen[[#This Row],[Transaktionen]],BTT[Verwendete Transaktion (Pflichtauswahl)],1,FALSE)),"nein","ja")</f>
        <v>nein</v>
      </c>
    </row>
    <row r="4078" spans="1:6" hidden="1">
      <c r="A4078" t="s">
        <v>11064</v>
      </c>
      <c r="B4078" t="s">
        <v>11065</v>
      </c>
      <c r="C4078" t="s">
        <v>1380</v>
      </c>
      <c r="D4078" s="12">
        <v>3015</v>
      </c>
      <c r="E4078" t="s">
        <v>4642</v>
      </c>
      <c r="F4078" t="str">
        <f>IF(ISERROR(VLOOKUP(Transaktionen[[#This Row],[Transaktionen]],BTT[Verwendete Transaktion (Pflichtauswahl)],1,FALSE)),"nein","ja")</f>
        <v>nein</v>
      </c>
    </row>
    <row r="4079" spans="1:6" hidden="1">
      <c r="A4079" t="s">
        <v>11066</v>
      </c>
      <c r="B4079" t="s">
        <v>11067</v>
      </c>
      <c r="C4079" t="s">
        <v>1380</v>
      </c>
      <c r="D4079" s="12">
        <v>108</v>
      </c>
      <c r="E4079" t="s">
        <v>4642</v>
      </c>
      <c r="F4079" t="str">
        <f>IF(ISERROR(VLOOKUP(Transaktionen[[#This Row],[Transaktionen]],BTT[Verwendete Transaktion (Pflichtauswahl)],1,FALSE)),"nein","ja")</f>
        <v>nein</v>
      </c>
    </row>
    <row r="4080" spans="1:6" hidden="1">
      <c r="A4080" t="s">
        <v>11068</v>
      </c>
      <c r="B4080" t="s">
        <v>11069</v>
      </c>
      <c r="C4080" t="s">
        <v>1380</v>
      </c>
      <c r="D4080" s="12">
        <v>8</v>
      </c>
      <c r="E4080" t="s">
        <v>4642</v>
      </c>
      <c r="F4080" t="str">
        <f>IF(ISERROR(VLOOKUP(Transaktionen[[#This Row],[Transaktionen]],BTT[Verwendete Transaktion (Pflichtauswahl)],1,FALSE)),"nein","ja")</f>
        <v>nein</v>
      </c>
    </row>
    <row r="4081" spans="1:7" hidden="1">
      <c r="A4081" t="s">
        <v>11070</v>
      </c>
      <c r="B4081" t="s">
        <v>11071</v>
      </c>
      <c r="C4081" t="s">
        <v>1380</v>
      </c>
      <c r="D4081" s="12">
        <v>2239</v>
      </c>
      <c r="E4081" t="s">
        <v>4642</v>
      </c>
      <c r="F4081" t="str">
        <f>IF(ISERROR(VLOOKUP(Transaktionen[[#This Row],[Transaktionen]],BTT[Verwendete Transaktion (Pflichtauswahl)],1,FALSE)),"nein","ja")</f>
        <v>nein</v>
      </c>
    </row>
    <row r="4082" spans="1:7" hidden="1">
      <c r="A4082" t="s">
        <v>11072</v>
      </c>
      <c r="B4082" t="s">
        <v>11073</v>
      </c>
      <c r="C4082" t="s">
        <v>1380</v>
      </c>
      <c r="D4082" s="12">
        <v>22</v>
      </c>
      <c r="E4082" t="s">
        <v>4642</v>
      </c>
      <c r="F4082" t="str">
        <f>IF(ISERROR(VLOOKUP(Transaktionen[[#This Row],[Transaktionen]],BTT[Verwendete Transaktion (Pflichtauswahl)],1,FALSE)),"nein","ja")</f>
        <v>nein</v>
      </c>
    </row>
    <row r="4083" spans="1:7" hidden="1">
      <c r="A4083" t="s">
        <v>11074</v>
      </c>
      <c r="B4083" t="s">
        <v>11075</v>
      </c>
      <c r="C4083" t="s">
        <v>1380</v>
      </c>
      <c r="D4083" s="12">
        <v>30</v>
      </c>
      <c r="E4083" t="s">
        <v>4642</v>
      </c>
      <c r="F4083" t="str">
        <f>IF(ISERROR(VLOOKUP(Transaktionen[[#This Row],[Transaktionen]],BTT[Verwendete Transaktion (Pflichtauswahl)],1,FALSE)),"nein","ja")</f>
        <v>nein</v>
      </c>
    </row>
    <row r="4084" spans="1:7" hidden="1">
      <c r="A4084" t="s">
        <v>11076</v>
      </c>
      <c r="B4084" t="s">
        <v>11077</v>
      </c>
      <c r="C4084" t="s">
        <v>1380</v>
      </c>
      <c r="D4084" s="12">
        <v>60866</v>
      </c>
      <c r="E4084" t="s">
        <v>4642</v>
      </c>
      <c r="F4084" t="str">
        <f>IF(ISERROR(VLOOKUP(Transaktionen[[#This Row],[Transaktionen]],BTT[Verwendete Transaktion (Pflichtauswahl)],1,FALSE)),"nein","ja")</f>
        <v>nein</v>
      </c>
    </row>
    <row r="4085" spans="1:7" hidden="1">
      <c r="A4085" t="s">
        <v>11078</v>
      </c>
      <c r="B4085" t="s">
        <v>11079</v>
      </c>
      <c r="C4085" t="s">
        <v>1380</v>
      </c>
      <c r="D4085" s="12">
        <v>60</v>
      </c>
      <c r="E4085" t="s">
        <v>4642</v>
      </c>
      <c r="F4085" t="str">
        <f>IF(ISERROR(VLOOKUP(Transaktionen[[#This Row],[Transaktionen]],BTT[Verwendete Transaktion (Pflichtauswahl)],1,FALSE)),"nein","ja")</f>
        <v>nein</v>
      </c>
    </row>
    <row r="4086" spans="1:7" hidden="1">
      <c r="A4086" t="s">
        <v>11080</v>
      </c>
      <c r="B4086" t="s">
        <v>11081</v>
      </c>
      <c r="C4086" t="s">
        <v>1380</v>
      </c>
      <c r="D4086" s="12">
        <v>363</v>
      </c>
      <c r="E4086" t="s">
        <v>4642</v>
      </c>
      <c r="F4086" t="str">
        <f>IF(ISERROR(VLOOKUP(Transaktionen[[#This Row],[Transaktionen]],BTT[Verwendete Transaktion (Pflichtauswahl)],1,FALSE)),"nein","ja")</f>
        <v>nein</v>
      </c>
    </row>
    <row r="4087" spans="1:7" hidden="1">
      <c r="A4087" t="s">
        <v>11082</v>
      </c>
      <c r="B4087" t="s">
        <v>11083</v>
      </c>
      <c r="C4087" t="s">
        <v>1380</v>
      </c>
      <c r="D4087" s="12">
        <v>351</v>
      </c>
      <c r="E4087" t="s">
        <v>792</v>
      </c>
      <c r="F4087" t="str">
        <f>IF(ISERROR(VLOOKUP(Transaktionen[[#This Row],[Transaktionen]],BTT[Verwendete Transaktion (Pflichtauswahl)],1,FALSE)),"nein","ja")</f>
        <v>nein</v>
      </c>
    </row>
    <row r="4088" spans="1:7" hidden="1">
      <c r="A4088" t="s">
        <v>11084</v>
      </c>
      <c r="B4088" t="s">
        <v>11085</v>
      </c>
      <c r="C4088" t="s">
        <v>1380</v>
      </c>
      <c r="D4088" s="12">
        <v>16266</v>
      </c>
      <c r="E4088" t="s">
        <v>4642</v>
      </c>
      <c r="F4088" t="str">
        <f>IF(ISERROR(VLOOKUP(Transaktionen[[#This Row],[Transaktionen]],BTT[Verwendete Transaktion (Pflichtauswahl)],1,FALSE)),"nein","ja")</f>
        <v>nein</v>
      </c>
    </row>
    <row r="4089" spans="1:7" hidden="1">
      <c r="A4089" t="s">
        <v>11086</v>
      </c>
      <c r="B4089" t="s">
        <v>11087</v>
      </c>
      <c r="C4089" t="s">
        <v>1380</v>
      </c>
      <c r="D4089" s="12">
        <v>4750</v>
      </c>
      <c r="E4089" t="s">
        <v>4642</v>
      </c>
      <c r="F4089" t="str">
        <f>IF(ISERROR(VLOOKUP(Transaktionen[[#This Row],[Transaktionen]],BTT[Verwendete Transaktion (Pflichtauswahl)],1,FALSE)),"nein","ja")</f>
        <v>nein</v>
      </c>
    </row>
    <row r="4090" spans="1:7" hidden="1">
      <c r="A4090" t="s">
        <v>11088</v>
      </c>
      <c r="B4090" t="s">
        <v>11089</v>
      </c>
      <c r="C4090" t="s">
        <v>1380</v>
      </c>
      <c r="D4090" s="12">
        <v>2425</v>
      </c>
      <c r="E4090" t="s">
        <v>4642</v>
      </c>
      <c r="F4090" t="str">
        <f>IF(ISERROR(VLOOKUP(Transaktionen[[#This Row],[Transaktionen]],BTT[Verwendete Transaktion (Pflichtauswahl)],1,FALSE)),"nein","ja")</f>
        <v>nein</v>
      </c>
    </row>
    <row r="4091" spans="1:7" hidden="1">
      <c r="A4091" t="s">
        <v>11090</v>
      </c>
      <c r="B4091" t="s">
        <v>11091</v>
      </c>
      <c r="C4091" t="s">
        <v>1380</v>
      </c>
      <c r="D4091" s="12">
        <v>30</v>
      </c>
      <c r="E4091" t="s">
        <v>4642</v>
      </c>
      <c r="F4091" t="str">
        <f>IF(ISERROR(VLOOKUP(Transaktionen[[#This Row],[Transaktionen]],BTT[Verwendete Transaktion (Pflichtauswahl)],1,FALSE)),"nein","ja")</f>
        <v>nein</v>
      </c>
    </row>
    <row r="4092" spans="1:7" hidden="1">
      <c r="A4092" t="s">
        <v>4205</v>
      </c>
      <c r="B4092" t="s">
        <v>11092</v>
      </c>
      <c r="C4092" t="s">
        <v>5</v>
      </c>
      <c r="D4092" s="12">
        <v>43</v>
      </c>
      <c r="E4092" t="s">
        <v>4642</v>
      </c>
      <c r="F4092" t="str">
        <f>IF(ISERROR(VLOOKUP(Transaktionen[[#This Row],[Transaktionen]],BTT[Verwendete Transaktion (Pflichtauswahl)],1,FALSE)),"nein","ja")</f>
        <v>ja</v>
      </c>
    </row>
    <row r="4093" spans="1:7" hidden="1">
      <c r="A4093" t="s">
        <v>11093</v>
      </c>
      <c r="B4093" t="s">
        <v>11094</v>
      </c>
      <c r="C4093" t="s">
        <v>1380</v>
      </c>
      <c r="D4093" s="12">
        <v>12052</v>
      </c>
      <c r="E4093" t="s">
        <v>4642</v>
      </c>
      <c r="F4093" t="str">
        <f>IF(ISERROR(VLOOKUP(Transaktionen[[#This Row],[Transaktionen]],BTT[Verwendete Transaktion (Pflichtauswahl)],1,FALSE)),"nein","ja")</f>
        <v>nein</v>
      </c>
    </row>
    <row r="4094" spans="1:7" hidden="1">
      <c r="A4094" t="s">
        <v>11095</v>
      </c>
      <c r="B4094" t="s">
        <v>11096</v>
      </c>
      <c r="C4094" t="s">
        <v>1380</v>
      </c>
      <c r="D4094" s="12">
        <v>196</v>
      </c>
      <c r="E4094" t="s">
        <v>4642</v>
      </c>
      <c r="F4094" t="str">
        <f>IF(ISERROR(VLOOKUP(Transaktionen[[#This Row],[Transaktionen]],BTT[Verwendete Transaktion (Pflichtauswahl)],1,FALSE)),"nein","ja")</f>
        <v>nein</v>
      </c>
    </row>
    <row r="4095" spans="1:7" hidden="1">
      <c r="A4095" t="s">
        <v>11097</v>
      </c>
      <c r="B4095" t="s">
        <v>11098</v>
      </c>
      <c r="C4095" t="s">
        <v>1380</v>
      </c>
      <c r="D4095" s="12">
        <v>4</v>
      </c>
      <c r="E4095" t="s">
        <v>4642</v>
      </c>
      <c r="F4095" t="str">
        <f>IF(ISERROR(VLOOKUP(Transaktionen[[#This Row],[Transaktionen]],BTT[Verwendete Transaktion (Pflichtauswahl)],1,FALSE)),"nein","ja")</f>
        <v>nein</v>
      </c>
    </row>
    <row r="4096" spans="1:7" hidden="1">
      <c r="A4096" t="s">
        <v>11099</v>
      </c>
      <c r="B4096" t="s">
        <v>11100</v>
      </c>
      <c r="C4096" t="s">
        <v>1380</v>
      </c>
      <c r="D4096" s="12">
        <v>2795</v>
      </c>
      <c r="E4096" t="s">
        <v>792</v>
      </c>
      <c r="F4096" t="str">
        <f>IF(ISERROR(VLOOKUP(Transaktionen[[#This Row],[Transaktionen]],BTT[Verwendete Transaktion (Pflichtauswahl)],1,FALSE)),"nein","ja")</f>
        <v>nein</v>
      </c>
      <c r="G4096" t="s">
        <v>6222</v>
      </c>
    </row>
    <row r="4097" spans="1:7" hidden="1">
      <c r="A4097" t="s">
        <v>11101</v>
      </c>
      <c r="B4097" t="s">
        <v>11102</v>
      </c>
      <c r="C4097" t="s">
        <v>1380</v>
      </c>
      <c r="D4097" s="12">
        <v>5</v>
      </c>
      <c r="E4097" t="s">
        <v>792</v>
      </c>
      <c r="F4097" t="str">
        <f>IF(ISERROR(VLOOKUP(Transaktionen[[#This Row],[Transaktionen]],BTT[Verwendete Transaktion (Pflichtauswahl)],1,FALSE)),"nein","ja")</f>
        <v>nein</v>
      </c>
      <c r="G4097" t="s">
        <v>6222</v>
      </c>
    </row>
    <row r="4098" spans="1:7" hidden="1">
      <c r="A4098" t="s">
        <v>11103</v>
      </c>
      <c r="B4098" t="s">
        <v>11104</v>
      </c>
      <c r="C4098" t="s">
        <v>1380</v>
      </c>
      <c r="D4098" s="12">
        <v>10</v>
      </c>
      <c r="E4098" t="s">
        <v>4642</v>
      </c>
      <c r="F4098" t="str">
        <f>IF(ISERROR(VLOOKUP(Transaktionen[[#This Row],[Transaktionen]],BTT[Verwendete Transaktion (Pflichtauswahl)],1,FALSE)),"nein","ja")</f>
        <v>nein</v>
      </c>
    </row>
    <row r="4099" spans="1:7" hidden="1">
      <c r="A4099" t="s">
        <v>11105</v>
      </c>
      <c r="B4099" t="s">
        <v>11106</v>
      </c>
      <c r="C4099" t="s">
        <v>1380</v>
      </c>
      <c r="D4099" s="12">
        <v>36</v>
      </c>
      <c r="E4099" t="s">
        <v>4642</v>
      </c>
      <c r="F4099" t="str">
        <f>IF(ISERROR(VLOOKUP(Transaktionen[[#This Row],[Transaktionen]],BTT[Verwendete Transaktion (Pflichtauswahl)],1,FALSE)),"nein","ja")</f>
        <v>nein</v>
      </c>
    </row>
    <row r="4100" spans="1:7" hidden="1">
      <c r="A4100" t="s">
        <v>11107</v>
      </c>
      <c r="B4100" t="s">
        <v>11108</v>
      </c>
      <c r="C4100" t="s">
        <v>1380</v>
      </c>
      <c r="D4100" s="12">
        <v>22</v>
      </c>
      <c r="E4100" t="s">
        <v>4642</v>
      </c>
      <c r="F4100" t="str">
        <f>IF(ISERROR(VLOOKUP(Transaktionen[[#This Row],[Transaktionen]],BTT[Verwendete Transaktion (Pflichtauswahl)],1,FALSE)),"nein","ja")</f>
        <v>nein</v>
      </c>
    </row>
    <row r="4101" spans="1:7" hidden="1">
      <c r="A4101" t="s">
        <v>11109</v>
      </c>
      <c r="B4101" t="s">
        <v>8212</v>
      </c>
      <c r="C4101" t="s">
        <v>1380</v>
      </c>
      <c r="D4101" s="12">
        <v>37</v>
      </c>
      <c r="E4101" t="s">
        <v>4642</v>
      </c>
      <c r="F4101" t="str">
        <f>IF(ISERROR(VLOOKUP(Transaktionen[[#This Row],[Transaktionen]],BTT[Verwendete Transaktion (Pflichtauswahl)],1,FALSE)),"nein","ja")</f>
        <v>nein</v>
      </c>
    </row>
    <row r="4102" spans="1:7" hidden="1">
      <c r="A4102" t="s">
        <v>11110</v>
      </c>
      <c r="B4102" t="s">
        <v>11111</v>
      </c>
      <c r="C4102" t="s">
        <v>1380</v>
      </c>
      <c r="D4102" s="12" t="s">
        <v>792</v>
      </c>
      <c r="E4102" t="s">
        <v>792</v>
      </c>
      <c r="F4102" t="str">
        <f>IF(ISERROR(VLOOKUP(Transaktionen[[#This Row],[Transaktionen]],BTT[Verwendete Transaktion (Pflichtauswahl)],1,FALSE)),"nein","ja")</f>
        <v>nein</v>
      </c>
      <c r="G4102" t="s">
        <v>6222</v>
      </c>
    </row>
    <row r="4103" spans="1:7" hidden="1">
      <c r="A4103" t="s">
        <v>11112</v>
      </c>
      <c r="B4103" t="s">
        <v>11113</v>
      </c>
      <c r="C4103" t="s">
        <v>1380</v>
      </c>
      <c r="D4103" s="12">
        <v>2</v>
      </c>
      <c r="E4103" t="s">
        <v>4642</v>
      </c>
      <c r="F4103" t="str">
        <f>IF(ISERROR(VLOOKUP(Transaktionen[[#This Row],[Transaktionen]],BTT[Verwendete Transaktion (Pflichtauswahl)],1,FALSE)),"nein","ja")</f>
        <v>nein</v>
      </c>
    </row>
    <row r="4104" spans="1:7" hidden="1">
      <c r="A4104" t="s">
        <v>11114</v>
      </c>
      <c r="B4104" t="s">
        <v>4508</v>
      </c>
      <c r="C4104" t="s">
        <v>1380</v>
      </c>
      <c r="D4104" s="12">
        <v>3010</v>
      </c>
      <c r="E4104" t="s">
        <v>4642</v>
      </c>
      <c r="F4104" t="str">
        <f>IF(ISERROR(VLOOKUP(Transaktionen[[#This Row],[Transaktionen]],BTT[Verwendete Transaktion (Pflichtauswahl)],1,FALSE)),"nein","ja")</f>
        <v>nein</v>
      </c>
    </row>
    <row r="4105" spans="1:7" hidden="1">
      <c r="A4105" t="s">
        <v>11115</v>
      </c>
      <c r="B4105" t="s">
        <v>11116</v>
      </c>
      <c r="C4105" t="s">
        <v>1380</v>
      </c>
      <c r="D4105" s="12">
        <v>1817</v>
      </c>
      <c r="E4105" t="s">
        <v>4642</v>
      </c>
      <c r="F4105" t="str">
        <f>IF(ISERROR(VLOOKUP(Transaktionen[[#This Row],[Transaktionen]],BTT[Verwendete Transaktion (Pflichtauswahl)],1,FALSE)),"nein","ja")</f>
        <v>nein</v>
      </c>
    </row>
    <row r="4106" spans="1:7" hidden="1">
      <c r="A4106" t="s">
        <v>11117</v>
      </c>
      <c r="B4106" t="s">
        <v>8311</v>
      </c>
      <c r="C4106" t="s">
        <v>1380</v>
      </c>
      <c r="D4106" s="12">
        <v>441</v>
      </c>
      <c r="E4106" t="s">
        <v>4642</v>
      </c>
      <c r="F4106" t="str">
        <f>IF(ISERROR(VLOOKUP(Transaktionen[[#This Row],[Transaktionen]],BTT[Verwendete Transaktion (Pflichtauswahl)],1,FALSE)),"nein","ja")</f>
        <v>nein</v>
      </c>
    </row>
    <row r="4107" spans="1:7" hidden="1">
      <c r="A4107" t="s">
        <v>11118</v>
      </c>
      <c r="B4107" t="s">
        <v>11119</v>
      </c>
      <c r="C4107" t="s">
        <v>1380</v>
      </c>
      <c r="D4107" s="12">
        <v>29069</v>
      </c>
      <c r="E4107" t="s">
        <v>4642</v>
      </c>
      <c r="F4107" t="str">
        <f>IF(ISERROR(VLOOKUP(Transaktionen[[#This Row],[Transaktionen]],BTT[Verwendete Transaktion (Pflichtauswahl)],1,FALSE)),"nein","ja")</f>
        <v>nein</v>
      </c>
    </row>
    <row r="4108" spans="1:7" hidden="1">
      <c r="A4108" t="s">
        <v>11120</v>
      </c>
      <c r="B4108" t="s">
        <v>11121</v>
      </c>
      <c r="C4108" t="s">
        <v>1380</v>
      </c>
      <c r="D4108" s="12">
        <v>273790</v>
      </c>
      <c r="E4108" t="s">
        <v>4642</v>
      </c>
      <c r="F4108" t="str">
        <f>IF(ISERROR(VLOOKUP(Transaktionen[[#This Row],[Transaktionen]],BTT[Verwendete Transaktion (Pflichtauswahl)],1,FALSE)),"nein","ja")</f>
        <v>nein</v>
      </c>
    </row>
    <row r="4109" spans="1:7" hidden="1">
      <c r="A4109" t="s">
        <v>11122</v>
      </c>
      <c r="B4109" t="s">
        <v>11123</v>
      </c>
      <c r="C4109" t="s">
        <v>1380</v>
      </c>
      <c r="D4109" s="12">
        <v>562</v>
      </c>
      <c r="E4109" t="s">
        <v>4642</v>
      </c>
      <c r="F4109" t="str">
        <f>IF(ISERROR(VLOOKUP(Transaktionen[[#This Row],[Transaktionen]],BTT[Verwendete Transaktion (Pflichtauswahl)],1,FALSE)),"nein","ja")</f>
        <v>nein</v>
      </c>
    </row>
    <row r="4110" spans="1:7" hidden="1">
      <c r="A4110" t="s">
        <v>11124</v>
      </c>
      <c r="B4110" t="s">
        <v>11125</v>
      </c>
      <c r="C4110" t="s">
        <v>1380</v>
      </c>
      <c r="D4110" s="12" t="s">
        <v>792</v>
      </c>
      <c r="E4110" t="s">
        <v>792</v>
      </c>
      <c r="F4110" t="str">
        <f>IF(ISERROR(VLOOKUP(Transaktionen[[#This Row],[Transaktionen]],BTT[Verwendete Transaktion (Pflichtauswahl)],1,FALSE)),"nein","ja")</f>
        <v>nein</v>
      </c>
      <c r="G4110" t="s">
        <v>6222</v>
      </c>
    </row>
    <row r="4111" spans="1:7" hidden="1">
      <c r="A4111" t="s">
        <v>11126</v>
      </c>
      <c r="B4111" t="s">
        <v>11127</v>
      </c>
      <c r="C4111" t="s">
        <v>1380</v>
      </c>
      <c r="D4111" s="12" t="s">
        <v>792</v>
      </c>
      <c r="E4111" t="s">
        <v>792</v>
      </c>
      <c r="F4111" t="str">
        <f>IF(ISERROR(VLOOKUP(Transaktionen[[#This Row],[Transaktionen]],BTT[Verwendete Transaktion (Pflichtauswahl)],1,FALSE)),"nein","ja")</f>
        <v>nein</v>
      </c>
      <c r="G4111" t="s">
        <v>6222</v>
      </c>
    </row>
    <row r="4112" spans="1:7" hidden="1">
      <c r="A4112" t="s">
        <v>11128</v>
      </c>
      <c r="B4112" t="s">
        <v>11129</v>
      </c>
      <c r="C4112" t="s">
        <v>1380</v>
      </c>
      <c r="D4112" s="12">
        <v>26</v>
      </c>
      <c r="E4112" t="s">
        <v>4642</v>
      </c>
      <c r="F4112" t="str">
        <f>IF(ISERROR(VLOOKUP(Transaktionen[[#This Row],[Transaktionen]],BTT[Verwendete Transaktion (Pflichtauswahl)],1,FALSE)),"nein","ja")</f>
        <v>nein</v>
      </c>
    </row>
    <row r="4113" spans="1:7" hidden="1">
      <c r="A4113" t="s">
        <v>11130</v>
      </c>
      <c r="B4113" t="s">
        <v>11131</v>
      </c>
      <c r="C4113" t="s">
        <v>1380</v>
      </c>
      <c r="D4113" s="12">
        <v>64</v>
      </c>
      <c r="E4113" t="s">
        <v>4642</v>
      </c>
      <c r="F4113" t="str">
        <f>IF(ISERROR(VLOOKUP(Transaktionen[[#This Row],[Transaktionen]],BTT[Verwendete Transaktion (Pflichtauswahl)],1,FALSE)),"nein","ja")</f>
        <v>nein</v>
      </c>
    </row>
    <row r="4114" spans="1:7" hidden="1">
      <c r="A4114" t="s">
        <v>11132</v>
      </c>
      <c r="B4114" t="s">
        <v>11133</v>
      </c>
      <c r="C4114" t="s">
        <v>1380</v>
      </c>
      <c r="D4114" s="12">
        <v>79897</v>
      </c>
      <c r="E4114" t="s">
        <v>4642</v>
      </c>
      <c r="F4114" t="str">
        <f>IF(ISERROR(VLOOKUP(Transaktionen[[#This Row],[Transaktionen]],BTT[Verwendete Transaktion (Pflichtauswahl)],1,FALSE)),"nein","ja")</f>
        <v>nein</v>
      </c>
    </row>
    <row r="4115" spans="1:7" hidden="1">
      <c r="A4115" t="s">
        <v>11134</v>
      </c>
      <c r="B4115" t="s">
        <v>11135</v>
      </c>
      <c r="C4115" t="s">
        <v>1380</v>
      </c>
      <c r="D4115" s="12">
        <v>18</v>
      </c>
      <c r="E4115" t="s">
        <v>4642</v>
      </c>
      <c r="F4115" t="str">
        <f>IF(ISERROR(VLOOKUP(Transaktionen[[#This Row],[Transaktionen]],BTT[Verwendete Transaktion (Pflichtauswahl)],1,FALSE)),"nein","ja")</f>
        <v>nein</v>
      </c>
    </row>
    <row r="4116" spans="1:7" hidden="1">
      <c r="A4116" t="s">
        <v>11136</v>
      </c>
      <c r="B4116" t="s">
        <v>5561</v>
      </c>
      <c r="C4116" t="s">
        <v>1380</v>
      </c>
      <c r="D4116" s="12">
        <v>56</v>
      </c>
      <c r="E4116" t="s">
        <v>4642</v>
      </c>
      <c r="F4116" t="str">
        <f>IF(ISERROR(VLOOKUP(Transaktionen[[#This Row],[Transaktionen]],BTT[Verwendete Transaktion (Pflichtauswahl)],1,FALSE)),"nein","ja")</f>
        <v>nein</v>
      </c>
    </row>
    <row r="4117" spans="1:7" hidden="1">
      <c r="A4117" t="s">
        <v>11137</v>
      </c>
      <c r="B4117" t="s">
        <v>11138</v>
      </c>
      <c r="C4117" t="s">
        <v>1380</v>
      </c>
      <c r="D4117" s="12">
        <v>2</v>
      </c>
      <c r="E4117" t="s">
        <v>792</v>
      </c>
      <c r="F4117" t="str">
        <f>IF(ISERROR(VLOOKUP(Transaktionen[[#This Row],[Transaktionen]],BTT[Verwendete Transaktion (Pflichtauswahl)],1,FALSE)),"nein","ja")</f>
        <v>nein</v>
      </c>
      <c r="G4117" t="s">
        <v>6222</v>
      </c>
    </row>
    <row r="4118" spans="1:7" hidden="1">
      <c r="A4118" t="s">
        <v>4209</v>
      </c>
      <c r="B4118" t="s">
        <v>5561</v>
      </c>
      <c r="C4118" t="s">
        <v>1380</v>
      </c>
      <c r="D4118" s="12">
        <v>916</v>
      </c>
      <c r="E4118" t="s">
        <v>4642</v>
      </c>
      <c r="F4118" t="str">
        <f>IF(ISERROR(VLOOKUP(Transaktionen[[#This Row],[Transaktionen]],BTT[Verwendete Transaktion (Pflichtauswahl)],1,FALSE)),"nein","ja")</f>
        <v>ja</v>
      </c>
    </row>
    <row r="4119" spans="1:7" hidden="1">
      <c r="A4119" t="s">
        <v>11139</v>
      </c>
      <c r="B4119" t="s">
        <v>11140</v>
      </c>
      <c r="C4119" t="s">
        <v>1380</v>
      </c>
      <c r="D4119" s="12">
        <v>4</v>
      </c>
      <c r="E4119" t="s">
        <v>792</v>
      </c>
      <c r="F4119" t="str">
        <f>IF(ISERROR(VLOOKUP(Transaktionen[[#This Row],[Transaktionen]],BTT[Verwendete Transaktion (Pflichtauswahl)],1,FALSE)),"nein","ja")</f>
        <v>nein</v>
      </c>
      <c r="G4119" t="s">
        <v>6222</v>
      </c>
    </row>
    <row r="4120" spans="1:7" hidden="1">
      <c r="A4120" t="s">
        <v>11141</v>
      </c>
      <c r="B4120" t="s">
        <v>11142</v>
      </c>
      <c r="C4120" t="s">
        <v>1380</v>
      </c>
      <c r="D4120" s="12">
        <v>6</v>
      </c>
      <c r="E4120" t="s">
        <v>792</v>
      </c>
      <c r="F4120" t="str">
        <f>IF(ISERROR(VLOOKUP(Transaktionen[[#This Row],[Transaktionen]],BTT[Verwendete Transaktion (Pflichtauswahl)],1,FALSE)),"nein","ja")</f>
        <v>nein</v>
      </c>
      <c r="G4120" t="s">
        <v>8217</v>
      </c>
    </row>
    <row r="4121" spans="1:7" hidden="1">
      <c r="A4121" t="s">
        <v>4213</v>
      </c>
      <c r="B4121" t="s">
        <v>11143</v>
      </c>
      <c r="C4121" t="s">
        <v>1380</v>
      </c>
      <c r="D4121" s="12">
        <v>15546</v>
      </c>
      <c r="E4121" t="s">
        <v>4642</v>
      </c>
      <c r="F4121" t="str">
        <f>IF(ISERROR(VLOOKUP(Transaktionen[[#This Row],[Transaktionen]],BTT[Verwendete Transaktion (Pflichtauswahl)],1,FALSE)),"nein","ja")</f>
        <v>ja</v>
      </c>
    </row>
    <row r="4122" spans="1:7" hidden="1">
      <c r="A4122" t="s">
        <v>4215</v>
      </c>
      <c r="B4122" t="s">
        <v>11144</v>
      </c>
      <c r="C4122" t="s">
        <v>1380</v>
      </c>
      <c r="D4122" s="12">
        <v>112</v>
      </c>
      <c r="E4122" t="s">
        <v>4642</v>
      </c>
      <c r="F4122" t="str">
        <f>IF(ISERROR(VLOOKUP(Transaktionen[[#This Row],[Transaktionen]],BTT[Verwendete Transaktion (Pflichtauswahl)],1,FALSE)),"nein","ja")</f>
        <v>ja</v>
      </c>
    </row>
    <row r="4123" spans="1:7" hidden="1">
      <c r="A4123" t="s">
        <v>11145</v>
      </c>
      <c r="B4123" t="s">
        <v>11146</v>
      </c>
      <c r="C4123" t="s">
        <v>1380</v>
      </c>
      <c r="D4123" s="12">
        <v>5504</v>
      </c>
      <c r="E4123" t="s">
        <v>4642</v>
      </c>
      <c r="F4123" t="str">
        <f>IF(ISERROR(VLOOKUP(Transaktionen[[#This Row],[Transaktionen]],BTT[Verwendete Transaktion (Pflichtauswahl)],1,FALSE)),"nein","ja")</f>
        <v>nein</v>
      </c>
    </row>
    <row r="4124" spans="1:7" hidden="1">
      <c r="A4124" t="s">
        <v>11147</v>
      </c>
      <c r="B4124" t="s">
        <v>11148</v>
      </c>
      <c r="C4124" t="s">
        <v>1380</v>
      </c>
      <c r="D4124" s="12">
        <v>2</v>
      </c>
      <c r="E4124" t="s">
        <v>792</v>
      </c>
      <c r="F4124" t="str">
        <f>IF(ISERROR(VLOOKUP(Transaktionen[[#This Row],[Transaktionen]],BTT[Verwendete Transaktion (Pflichtauswahl)],1,FALSE)),"nein","ja")</f>
        <v>nein</v>
      </c>
      <c r="G4124" t="s">
        <v>8217</v>
      </c>
    </row>
    <row r="4125" spans="1:7" hidden="1">
      <c r="A4125" t="s">
        <v>11149</v>
      </c>
      <c r="B4125" t="s">
        <v>11150</v>
      </c>
      <c r="C4125" t="s">
        <v>1380</v>
      </c>
      <c r="D4125" s="12">
        <v>7444</v>
      </c>
      <c r="E4125" t="s">
        <v>4642</v>
      </c>
      <c r="F4125" t="str">
        <f>IF(ISERROR(VLOOKUP(Transaktionen[[#This Row],[Transaktionen]],BTT[Verwendete Transaktion (Pflichtauswahl)],1,FALSE)),"nein","ja")</f>
        <v>nein</v>
      </c>
    </row>
    <row r="4126" spans="1:7" hidden="1">
      <c r="A4126" t="s">
        <v>11151</v>
      </c>
      <c r="B4126" t="s">
        <v>11152</v>
      </c>
      <c r="C4126" t="s">
        <v>1380</v>
      </c>
      <c r="D4126" s="12">
        <v>103</v>
      </c>
      <c r="E4126" t="s">
        <v>4642</v>
      </c>
      <c r="F4126" t="str">
        <f>IF(ISERROR(VLOOKUP(Transaktionen[[#This Row],[Transaktionen]],BTT[Verwendete Transaktion (Pflichtauswahl)],1,FALSE)),"nein","ja")</f>
        <v>nein</v>
      </c>
    </row>
    <row r="4127" spans="1:7" hidden="1">
      <c r="A4127" t="s">
        <v>11153</v>
      </c>
      <c r="B4127" t="s">
        <v>11154</v>
      </c>
      <c r="C4127" t="s">
        <v>1380</v>
      </c>
      <c r="D4127" s="12" t="s">
        <v>792</v>
      </c>
      <c r="E4127" t="s">
        <v>792</v>
      </c>
      <c r="F4127" t="str">
        <f>IF(ISERROR(VLOOKUP(Transaktionen[[#This Row],[Transaktionen]],BTT[Verwendete Transaktion (Pflichtauswahl)],1,FALSE)),"nein","ja")</f>
        <v>nein</v>
      </c>
    </row>
    <row r="4128" spans="1:7" hidden="1">
      <c r="A4128" t="s">
        <v>11155</v>
      </c>
      <c r="B4128" t="s">
        <v>11156</v>
      </c>
      <c r="C4128" t="s">
        <v>1380</v>
      </c>
      <c r="D4128" s="12">
        <v>2200</v>
      </c>
      <c r="E4128" t="s">
        <v>4642</v>
      </c>
      <c r="F4128" t="str">
        <f>IF(ISERROR(VLOOKUP(Transaktionen[[#This Row],[Transaktionen]],BTT[Verwendete Transaktion (Pflichtauswahl)],1,FALSE)),"nein","ja")</f>
        <v>nein</v>
      </c>
    </row>
    <row r="4129" spans="1:7" hidden="1">
      <c r="A4129" t="s">
        <v>11157</v>
      </c>
      <c r="B4129" t="s">
        <v>11158</v>
      </c>
      <c r="C4129" t="s">
        <v>1380</v>
      </c>
      <c r="D4129" s="12">
        <v>128</v>
      </c>
      <c r="E4129" t="s">
        <v>792</v>
      </c>
      <c r="F4129" t="str">
        <f>IF(ISERROR(VLOOKUP(Transaktionen[[#This Row],[Transaktionen]],BTT[Verwendete Transaktion (Pflichtauswahl)],1,FALSE)),"nein","ja")</f>
        <v>nein</v>
      </c>
      <c r="G4129" t="s">
        <v>8296</v>
      </c>
    </row>
    <row r="4130" spans="1:7" hidden="1">
      <c r="A4130" t="s">
        <v>11159</v>
      </c>
      <c r="B4130" t="s">
        <v>11160</v>
      </c>
      <c r="C4130" t="s">
        <v>1380</v>
      </c>
      <c r="D4130" s="12" t="s">
        <v>792</v>
      </c>
      <c r="E4130" t="s">
        <v>792</v>
      </c>
      <c r="F4130" t="str">
        <f>IF(ISERROR(VLOOKUP(Transaktionen[[#This Row],[Transaktionen]],BTT[Verwendete Transaktion (Pflichtauswahl)],1,FALSE)),"nein","ja")</f>
        <v>nein</v>
      </c>
      <c r="G4130" t="s">
        <v>8296</v>
      </c>
    </row>
    <row r="4131" spans="1:7" hidden="1">
      <c r="A4131" t="s">
        <v>11161</v>
      </c>
      <c r="B4131" t="s">
        <v>11162</v>
      </c>
      <c r="C4131" t="s">
        <v>1380</v>
      </c>
      <c r="D4131" s="12">
        <v>9</v>
      </c>
      <c r="E4131" t="s">
        <v>4642</v>
      </c>
      <c r="F4131" t="str">
        <f>IF(ISERROR(VLOOKUP(Transaktionen[[#This Row],[Transaktionen]],BTT[Verwendete Transaktion (Pflichtauswahl)],1,FALSE)),"nein","ja")</f>
        <v>nein</v>
      </c>
    </row>
    <row r="4132" spans="1:7" hidden="1">
      <c r="A4132" t="s">
        <v>11163</v>
      </c>
      <c r="B4132" t="s">
        <v>11164</v>
      </c>
      <c r="C4132" t="s">
        <v>1380</v>
      </c>
      <c r="D4132" s="12">
        <v>24</v>
      </c>
      <c r="E4132" t="s">
        <v>4642</v>
      </c>
      <c r="F4132" t="str">
        <f>IF(ISERROR(VLOOKUP(Transaktionen[[#This Row],[Transaktionen]],BTT[Verwendete Transaktion (Pflichtauswahl)],1,FALSE)),"nein","ja")</f>
        <v>nein</v>
      </c>
    </row>
    <row r="4133" spans="1:7" hidden="1">
      <c r="A4133" t="s">
        <v>11165</v>
      </c>
      <c r="B4133" t="s">
        <v>11166</v>
      </c>
      <c r="C4133" t="s">
        <v>1380</v>
      </c>
      <c r="D4133" s="12">
        <v>306</v>
      </c>
      <c r="E4133" t="s">
        <v>4642</v>
      </c>
      <c r="F4133" t="str">
        <f>IF(ISERROR(VLOOKUP(Transaktionen[[#This Row],[Transaktionen]],BTT[Verwendete Transaktion (Pflichtauswahl)],1,FALSE)),"nein","ja")</f>
        <v>nein</v>
      </c>
    </row>
    <row r="4134" spans="1:7" hidden="1">
      <c r="A4134" t="s">
        <v>11167</v>
      </c>
      <c r="B4134" t="s">
        <v>11168</v>
      </c>
      <c r="C4134" t="s">
        <v>1380</v>
      </c>
      <c r="D4134" s="12">
        <v>2</v>
      </c>
      <c r="E4134" t="s">
        <v>4642</v>
      </c>
      <c r="F4134" t="str">
        <f>IF(ISERROR(VLOOKUP(Transaktionen[[#This Row],[Transaktionen]],BTT[Verwendete Transaktion (Pflichtauswahl)],1,FALSE)),"nein","ja")</f>
        <v>nein</v>
      </c>
    </row>
    <row r="4135" spans="1:7" hidden="1">
      <c r="A4135" t="s">
        <v>11169</v>
      </c>
      <c r="B4135" t="s">
        <v>11170</v>
      </c>
      <c r="C4135" t="s">
        <v>5</v>
      </c>
      <c r="D4135" s="12" t="s">
        <v>792</v>
      </c>
      <c r="E4135" t="s">
        <v>792</v>
      </c>
      <c r="F4135" t="str">
        <f>IF(ISERROR(VLOOKUP(Transaktionen[[#This Row],[Transaktionen]],BTT[Verwendete Transaktion (Pflichtauswahl)],1,FALSE)),"nein","ja")</f>
        <v>nein</v>
      </c>
      <c r="G4135" t="s">
        <v>4654</v>
      </c>
    </row>
    <row r="4136" spans="1:7" hidden="1">
      <c r="A4136" t="s">
        <v>11171</v>
      </c>
      <c r="B4136" t="s">
        <v>11172</v>
      </c>
      <c r="C4136" t="s">
        <v>1380</v>
      </c>
      <c r="D4136" s="12">
        <v>6</v>
      </c>
      <c r="E4136" t="s">
        <v>792</v>
      </c>
      <c r="F4136" t="str">
        <f>IF(ISERROR(VLOOKUP(Transaktionen[[#This Row],[Transaktionen]],BTT[Verwendete Transaktion (Pflichtauswahl)],1,FALSE)),"nein","ja")</f>
        <v>nein</v>
      </c>
      <c r="G4136" t="s">
        <v>8296</v>
      </c>
    </row>
    <row r="4137" spans="1:7" hidden="1">
      <c r="A4137" t="s">
        <v>11173</v>
      </c>
      <c r="B4137" t="s">
        <v>11174</v>
      </c>
      <c r="C4137" t="s">
        <v>1861</v>
      </c>
      <c r="D4137" s="12">
        <v>6</v>
      </c>
      <c r="E4137" t="s">
        <v>792</v>
      </c>
      <c r="F4137" t="str">
        <f>IF(ISERROR(VLOOKUP(Transaktionen[[#This Row],[Transaktionen]],BTT[Verwendete Transaktion (Pflichtauswahl)],1,FALSE)),"nein","ja")</f>
        <v>nein</v>
      </c>
      <c r="G4137" t="s">
        <v>11175</v>
      </c>
    </row>
    <row r="4138" spans="1:7" hidden="1">
      <c r="A4138" t="s">
        <v>11176</v>
      </c>
      <c r="B4138" t="s">
        <v>11177</v>
      </c>
      <c r="C4138" t="s">
        <v>1380</v>
      </c>
      <c r="D4138" s="12">
        <v>1016</v>
      </c>
      <c r="E4138" t="s">
        <v>4642</v>
      </c>
      <c r="F4138" t="str">
        <f>IF(ISERROR(VLOOKUP(Transaktionen[[#This Row],[Transaktionen]],BTT[Verwendete Transaktion (Pflichtauswahl)],1,FALSE)),"nein","ja")</f>
        <v>nein</v>
      </c>
    </row>
    <row r="4139" spans="1:7" hidden="1">
      <c r="A4139" t="s">
        <v>11178</v>
      </c>
      <c r="B4139" t="s">
        <v>11179</v>
      </c>
      <c r="C4139" t="s">
        <v>1380</v>
      </c>
      <c r="D4139" s="12">
        <v>32</v>
      </c>
      <c r="E4139" t="s">
        <v>4642</v>
      </c>
      <c r="F4139" t="str">
        <f>IF(ISERROR(VLOOKUP(Transaktionen[[#This Row],[Transaktionen]],BTT[Verwendete Transaktion (Pflichtauswahl)],1,FALSE)),"nein","ja")</f>
        <v>nein</v>
      </c>
    </row>
    <row r="4140" spans="1:7" hidden="1">
      <c r="A4140" t="s">
        <v>11180</v>
      </c>
      <c r="B4140" t="s">
        <v>11181</v>
      </c>
      <c r="C4140" t="s">
        <v>1380</v>
      </c>
      <c r="D4140" s="12">
        <v>99</v>
      </c>
      <c r="E4140" t="s">
        <v>4642</v>
      </c>
      <c r="F4140" t="str">
        <f>IF(ISERROR(VLOOKUP(Transaktionen[[#This Row],[Transaktionen]],BTT[Verwendete Transaktion (Pflichtauswahl)],1,FALSE)),"nein","ja")</f>
        <v>nein</v>
      </c>
    </row>
    <row r="4141" spans="1:7" hidden="1">
      <c r="A4141" t="s">
        <v>11182</v>
      </c>
      <c r="B4141" t="s">
        <v>11183</v>
      </c>
      <c r="C4141" t="s">
        <v>1380</v>
      </c>
      <c r="D4141" s="12">
        <v>46</v>
      </c>
      <c r="E4141" t="s">
        <v>4642</v>
      </c>
      <c r="F4141" t="str">
        <f>IF(ISERROR(VLOOKUP(Transaktionen[[#This Row],[Transaktionen]],BTT[Verwendete Transaktion (Pflichtauswahl)],1,FALSE)),"nein","ja")</f>
        <v>nein</v>
      </c>
    </row>
    <row r="4142" spans="1:7" hidden="1">
      <c r="A4142" t="s">
        <v>11184</v>
      </c>
      <c r="B4142" t="s">
        <v>11185</v>
      </c>
      <c r="C4142" t="s">
        <v>1380</v>
      </c>
      <c r="D4142" s="12">
        <v>4</v>
      </c>
      <c r="E4142" t="s">
        <v>4642</v>
      </c>
      <c r="F4142" t="str">
        <f>IF(ISERROR(VLOOKUP(Transaktionen[[#This Row],[Transaktionen]],BTT[Verwendete Transaktion (Pflichtauswahl)],1,FALSE)),"nein","ja")</f>
        <v>nein</v>
      </c>
    </row>
    <row r="4143" spans="1:7" hidden="1">
      <c r="A4143" t="s">
        <v>11186</v>
      </c>
      <c r="B4143" t="s">
        <v>11187</v>
      </c>
      <c r="C4143" t="s">
        <v>1380</v>
      </c>
      <c r="D4143" s="12">
        <v>2136</v>
      </c>
      <c r="E4143" t="s">
        <v>4642</v>
      </c>
      <c r="F4143" t="str">
        <f>IF(ISERROR(VLOOKUP(Transaktionen[[#This Row],[Transaktionen]],BTT[Verwendete Transaktion (Pflichtauswahl)],1,FALSE)),"nein","ja")</f>
        <v>nein</v>
      </c>
    </row>
    <row r="4144" spans="1:7" hidden="1">
      <c r="A4144" t="s">
        <v>11188</v>
      </c>
      <c r="B4144" t="s">
        <v>11189</v>
      </c>
      <c r="C4144" t="s">
        <v>1380</v>
      </c>
      <c r="D4144" s="12">
        <v>3371</v>
      </c>
      <c r="E4144" t="s">
        <v>4642</v>
      </c>
      <c r="F4144" t="str">
        <f>IF(ISERROR(VLOOKUP(Transaktionen[[#This Row],[Transaktionen]],BTT[Verwendete Transaktion (Pflichtauswahl)],1,FALSE)),"nein","ja")</f>
        <v>nein</v>
      </c>
    </row>
    <row r="4145" spans="1:7" hidden="1">
      <c r="A4145" t="s">
        <v>11190</v>
      </c>
      <c r="B4145" t="s">
        <v>11191</v>
      </c>
      <c r="C4145" t="s">
        <v>1380</v>
      </c>
      <c r="D4145" s="12">
        <v>69</v>
      </c>
      <c r="E4145" t="s">
        <v>4642</v>
      </c>
      <c r="F4145" t="str">
        <f>IF(ISERROR(VLOOKUP(Transaktionen[[#This Row],[Transaktionen]],BTT[Verwendete Transaktion (Pflichtauswahl)],1,FALSE)),"nein","ja")</f>
        <v>nein</v>
      </c>
    </row>
    <row r="4146" spans="1:7" hidden="1">
      <c r="A4146" t="s">
        <v>11192</v>
      </c>
      <c r="B4146" t="s">
        <v>11193</v>
      </c>
      <c r="C4146" t="s">
        <v>1380</v>
      </c>
      <c r="D4146" s="12" t="s">
        <v>792</v>
      </c>
      <c r="E4146" t="s">
        <v>792</v>
      </c>
      <c r="F4146" t="str">
        <f>IF(ISERROR(VLOOKUP(Transaktionen[[#This Row],[Transaktionen]],BTT[Verwendete Transaktion (Pflichtauswahl)],1,FALSE)),"nein","ja")</f>
        <v>nein</v>
      </c>
    </row>
    <row r="4147" spans="1:7" hidden="1">
      <c r="A4147" t="s">
        <v>4218</v>
      </c>
      <c r="B4147" t="s">
        <v>11194</v>
      </c>
      <c r="C4147" t="s">
        <v>831</v>
      </c>
      <c r="D4147" s="12">
        <v>111</v>
      </c>
      <c r="E4147" t="s">
        <v>6191</v>
      </c>
      <c r="F4147" t="str">
        <f>IF(ISERROR(VLOOKUP(Transaktionen[[#This Row],[Transaktionen]],BTT[Verwendete Transaktion (Pflichtauswahl)],1,FALSE)),"nein","ja")</f>
        <v>ja</v>
      </c>
    </row>
    <row r="4148" spans="1:7" hidden="1">
      <c r="A4148" t="s">
        <v>11195</v>
      </c>
      <c r="B4148" t="s">
        <v>11196</v>
      </c>
      <c r="C4148" t="s">
        <v>1088</v>
      </c>
      <c r="D4148" s="12" t="s">
        <v>792</v>
      </c>
      <c r="E4148" t="s">
        <v>792</v>
      </c>
      <c r="F4148" t="str">
        <f>IF(ISERROR(VLOOKUP(Transaktionen[[#This Row],[Transaktionen]],BTT[Verwendete Transaktion (Pflichtauswahl)],1,FALSE)),"nein","ja")</f>
        <v>nein</v>
      </c>
      <c r="G4148" t="s">
        <v>4654</v>
      </c>
    </row>
    <row r="4149" spans="1:7" hidden="1">
      <c r="A4149" t="s">
        <v>11197</v>
      </c>
      <c r="B4149" t="s">
        <v>11198</v>
      </c>
      <c r="C4149" t="s">
        <v>1861</v>
      </c>
      <c r="D4149" s="12">
        <v>18</v>
      </c>
      <c r="E4149" t="s">
        <v>4642</v>
      </c>
      <c r="F4149" t="str">
        <f>IF(ISERROR(VLOOKUP(Transaktionen[[#This Row],[Transaktionen]],BTT[Verwendete Transaktion (Pflichtauswahl)],1,FALSE)),"nein","ja")</f>
        <v>nein</v>
      </c>
    </row>
    <row r="4150" spans="1:7" hidden="1">
      <c r="A4150" t="s">
        <v>11199</v>
      </c>
      <c r="B4150" t="s">
        <v>11200</v>
      </c>
      <c r="C4150" t="s">
        <v>1861</v>
      </c>
      <c r="D4150" s="12">
        <v>180</v>
      </c>
      <c r="E4150" t="s">
        <v>4642</v>
      </c>
      <c r="F4150" t="str">
        <f>IF(ISERROR(VLOOKUP(Transaktionen[[#This Row],[Transaktionen]],BTT[Verwendete Transaktion (Pflichtauswahl)],1,FALSE)),"nein","ja")</f>
        <v>nein</v>
      </c>
    </row>
    <row r="4151" spans="1:7" hidden="1">
      <c r="A4151" t="s">
        <v>11201</v>
      </c>
      <c r="B4151" t="s">
        <v>11202</v>
      </c>
      <c r="C4151" t="s">
        <v>1861</v>
      </c>
      <c r="D4151" s="12">
        <v>51683</v>
      </c>
      <c r="E4151" t="s">
        <v>4642</v>
      </c>
      <c r="F4151" t="str">
        <f>IF(ISERROR(VLOOKUP(Transaktionen[[#This Row],[Transaktionen]],BTT[Verwendete Transaktion (Pflichtauswahl)],1,FALSE)),"nein","ja")</f>
        <v>nein</v>
      </c>
    </row>
    <row r="4152" spans="1:7" hidden="1">
      <c r="A4152" t="s">
        <v>11203</v>
      </c>
      <c r="B4152" t="s">
        <v>11204</v>
      </c>
      <c r="C4152" t="s">
        <v>1861</v>
      </c>
      <c r="D4152" s="12">
        <v>368</v>
      </c>
      <c r="E4152" t="s">
        <v>6191</v>
      </c>
      <c r="F4152" t="str">
        <f>IF(ISERROR(VLOOKUP(Transaktionen[[#This Row],[Transaktionen]],BTT[Verwendete Transaktion (Pflichtauswahl)],1,FALSE)),"nein","ja")</f>
        <v>nein</v>
      </c>
    </row>
    <row r="4153" spans="1:7" hidden="1">
      <c r="A4153" t="s">
        <v>11203</v>
      </c>
      <c r="B4153" t="s">
        <v>11204</v>
      </c>
      <c r="C4153" t="s">
        <v>1861</v>
      </c>
      <c r="D4153" s="12">
        <v>368</v>
      </c>
      <c r="E4153" t="s">
        <v>6191</v>
      </c>
      <c r="F4153" t="str">
        <f>IF(ISERROR(VLOOKUP(Transaktionen[[#This Row],[Transaktionen]],BTT[Verwendete Transaktion (Pflichtauswahl)],1,FALSE)),"nein","ja")</f>
        <v>nein</v>
      </c>
    </row>
    <row r="4154" spans="1:7" hidden="1">
      <c r="A4154" t="s">
        <v>11203</v>
      </c>
      <c r="B4154" t="s">
        <v>11204</v>
      </c>
      <c r="C4154" t="s">
        <v>1861</v>
      </c>
      <c r="D4154" s="12">
        <v>368</v>
      </c>
      <c r="E4154" t="s">
        <v>6191</v>
      </c>
      <c r="F4154" t="str">
        <f>IF(ISERROR(VLOOKUP(Transaktionen[[#This Row],[Transaktionen]],BTT[Verwendete Transaktion (Pflichtauswahl)],1,FALSE)),"nein","ja")</f>
        <v>nein</v>
      </c>
    </row>
    <row r="4155" spans="1:7" hidden="1">
      <c r="A4155" t="s">
        <v>11205</v>
      </c>
      <c r="B4155" t="s">
        <v>11206</v>
      </c>
      <c r="C4155" t="s">
        <v>1861</v>
      </c>
      <c r="D4155" s="12">
        <v>138791</v>
      </c>
      <c r="E4155" t="s">
        <v>4642</v>
      </c>
      <c r="F4155" t="str">
        <f>IF(ISERROR(VLOOKUP(Transaktionen[[#This Row],[Transaktionen]],BTT[Verwendete Transaktion (Pflichtauswahl)],1,FALSE)),"nein","ja")</f>
        <v>nein</v>
      </c>
    </row>
    <row r="4156" spans="1:7" hidden="1">
      <c r="A4156" t="s">
        <v>11207</v>
      </c>
      <c r="B4156" t="s">
        <v>11208</v>
      </c>
      <c r="C4156" t="s">
        <v>1861</v>
      </c>
      <c r="D4156" s="12">
        <v>15996</v>
      </c>
      <c r="E4156" t="s">
        <v>4642</v>
      </c>
      <c r="F4156" t="str">
        <f>IF(ISERROR(VLOOKUP(Transaktionen[[#This Row],[Transaktionen]],BTT[Verwendete Transaktion (Pflichtauswahl)],1,FALSE)),"nein","ja")</f>
        <v>nein</v>
      </c>
    </row>
    <row r="4157" spans="1:7" hidden="1">
      <c r="A4157" t="s">
        <v>11209</v>
      </c>
      <c r="B4157" t="s">
        <v>11210</v>
      </c>
      <c r="C4157" t="s">
        <v>1861</v>
      </c>
      <c r="D4157" s="12">
        <v>14</v>
      </c>
      <c r="E4157" t="s">
        <v>4642</v>
      </c>
      <c r="F4157" t="str">
        <f>IF(ISERROR(VLOOKUP(Transaktionen[[#This Row],[Transaktionen]],BTT[Verwendete Transaktion (Pflichtauswahl)],1,FALSE)),"nein","ja")</f>
        <v>nein</v>
      </c>
    </row>
    <row r="4158" spans="1:7" hidden="1">
      <c r="A4158" t="s">
        <v>11211</v>
      </c>
      <c r="B4158" t="s">
        <v>11212</v>
      </c>
      <c r="C4158" t="s">
        <v>1861</v>
      </c>
      <c r="D4158" s="12">
        <v>4</v>
      </c>
      <c r="E4158" t="s">
        <v>4642</v>
      </c>
      <c r="F4158" t="str">
        <f>IF(ISERROR(VLOOKUP(Transaktionen[[#This Row],[Transaktionen]],BTT[Verwendete Transaktion (Pflichtauswahl)],1,FALSE)),"nein","ja")</f>
        <v>nein</v>
      </c>
    </row>
    <row r="4159" spans="1:7" hidden="1">
      <c r="A4159" t="s">
        <v>11213</v>
      </c>
      <c r="B4159" t="s">
        <v>11214</v>
      </c>
      <c r="C4159" t="s">
        <v>1861</v>
      </c>
      <c r="D4159" s="12">
        <v>92</v>
      </c>
      <c r="E4159" t="s">
        <v>4642</v>
      </c>
      <c r="F4159" t="str">
        <f>IF(ISERROR(VLOOKUP(Transaktionen[[#This Row],[Transaktionen]],BTT[Verwendete Transaktion (Pflichtauswahl)],1,FALSE)),"nein","ja")</f>
        <v>nein</v>
      </c>
    </row>
    <row r="4160" spans="1:7" hidden="1">
      <c r="A4160" t="s">
        <v>11215</v>
      </c>
      <c r="B4160" t="s">
        <v>11216</v>
      </c>
      <c r="C4160" t="s">
        <v>1861</v>
      </c>
      <c r="D4160" s="12">
        <v>40</v>
      </c>
      <c r="E4160" t="s">
        <v>4642</v>
      </c>
      <c r="F4160" t="str">
        <f>IF(ISERROR(VLOOKUP(Transaktionen[[#This Row],[Transaktionen]],BTT[Verwendete Transaktion (Pflichtauswahl)],1,FALSE)),"nein","ja")</f>
        <v>nein</v>
      </c>
    </row>
    <row r="4161" spans="1:7" hidden="1">
      <c r="A4161" t="s">
        <v>11217</v>
      </c>
      <c r="B4161" t="s">
        <v>11218</v>
      </c>
      <c r="C4161" t="s">
        <v>1861</v>
      </c>
      <c r="D4161" s="12">
        <v>16</v>
      </c>
      <c r="E4161" t="s">
        <v>4642</v>
      </c>
      <c r="F4161" t="str">
        <f>IF(ISERROR(VLOOKUP(Transaktionen[[#This Row],[Transaktionen]],BTT[Verwendete Transaktion (Pflichtauswahl)],1,FALSE)),"nein","ja")</f>
        <v>nein</v>
      </c>
    </row>
    <row r="4162" spans="1:7" hidden="1">
      <c r="A4162" t="s">
        <v>11219</v>
      </c>
      <c r="B4162" t="s">
        <v>11220</v>
      </c>
      <c r="C4162" t="s">
        <v>1861</v>
      </c>
      <c r="D4162" s="12">
        <v>94465</v>
      </c>
      <c r="E4162" t="s">
        <v>4642</v>
      </c>
      <c r="F4162" t="str">
        <f>IF(ISERROR(VLOOKUP(Transaktionen[[#This Row],[Transaktionen]],BTT[Verwendete Transaktion (Pflichtauswahl)],1,FALSE)),"nein","ja")</f>
        <v>nein</v>
      </c>
    </row>
    <row r="4163" spans="1:7" hidden="1">
      <c r="A4163" t="s">
        <v>11221</v>
      </c>
      <c r="B4163" t="s">
        <v>11222</v>
      </c>
      <c r="C4163" t="s">
        <v>1861</v>
      </c>
      <c r="D4163" s="12">
        <v>60</v>
      </c>
      <c r="E4163" t="s">
        <v>4642</v>
      </c>
      <c r="F4163" t="str">
        <f>IF(ISERROR(VLOOKUP(Transaktionen[[#This Row],[Transaktionen]],BTT[Verwendete Transaktion (Pflichtauswahl)],1,FALSE)),"nein","ja")</f>
        <v>nein</v>
      </c>
    </row>
    <row r="4164" spans="1:7" hidden="1">
      <c r="A4164" t="s">
        <v>11223</v>
      </c>
      <c r="B4164" t="s">
        <v>11224</v>
      </c>
      <c r="C4164" t="s">
        <v>1861</v>
      </c>
      <c r="D4164" s="12">
        <v>30</v>
      </c>
      <c r="E4164" t="s">
        <v>6191</v>
      </c>
      <c r="F4164" t="str">
        <f>IF(ISERROR(VLOOKUP(Transaktionen[[#This Row],[Transaktionen]],BTT[Verwendete Transaktion (Pflichtauswahl)],1,FALSE)),"nein","ja")</f>
        <v>nein</v>
      </c>
    </row>
    <row r="4165" spans="1:7" hidden="1">
      <c r="A4165" t="s">
        <v>11225</v>
      </c>
      <c r="B4165" t="s">
        <v>11226</v>
      </c>
      <c r="C4165" t="s">
        <v>1861</v>
      </c>
      <c r="D4165" s="12">
        <v>370</v>
      </c>
      <c r="E4165" t="s">
        <v>4642</v>
      </c>
      <c r="F4165" t="str">
        <f>IF(ISERROR(VLOOKUP(Transaktionen[[#This Row],[Transaktionen]],BTT[Verwendete Transaktion (Pflichtauswahl)],1,FALSE)),"nein","ja")</f>
        <v>nein</v>
      </c>
    </row>
    <row r="4166" spans="1:7" hidden="1">
      <c r="A4166" t="s">
        <v>11227</v>
      </c>
      <c r="B4166" t="s">
        <v>11228</v>
      </c>
      <c r="C4166" t="s">
        <v>1861</v>
      </c>
      <c r="D4166" s="12">
        <v>6537</v>
      </c>
      <c r="E4166" t="s">
        <v>4642</v>
      </c>
      <c r="F4166" t="str">
        <f>IF(ISERROR(VLOOKUP(Transaktionen[[#This Row],[Transaktionen]],BTT[Verwendete Transaktion (Pflichtauswahl)],1,FALSE)),"nein","ja")</f>
        <v>nein</v>
      </c>
    </row>
    <row r="4167" spans="1:7" hidden="1">
      <c r="A4167" t="s">
        <v>4221</v>
      </c>
      <c r="B4167" t="s">
        <v>11229</v>
      </c>
      <c r="C4167" t="s">
        <v>1861</v>
      </c>
      <c r="D4167" s="12">
        <v>14034</v>
      </c>
      <c r="E4167" t="s">
        <v>4642</v>
      </c>
      <c r="F4167" t="str">
        <f>IF(ISERROR(VLOOKUP(Transaktionen[[#This Row],[Transaktionen]],BTT[Verwendete Transaktion (Pflichtauswahl)],1,FALSE)),"nein","ja")</f>
        <v>ja</v>
      </c>
    </row>
    <row r="4168" spans="1:7" hidden="1">
      <c r="A4168" t="s">
        <v>11230</v>
      </c>
      <c r="B4168" t="s">
        <v>11231</v>
      </c>
      <c r="C4168" t="s">
        <v>1861</v>
      </c>
      <c r="D4168" s="12">
        <v>2</v>
      </c>
      <c r="E4168" t="s">
        <v>4642</v>
      </c>
      <c r="F4168" t="str">
        <f>IF(ISERROR(VLOOKUP(Transaktionen[[#This Row],[Transaktionen]],BTT[Verwendete Transaktion (Pflichtauswahl)],1,FALSE)),"nein","ja")</f>
        <v>nein</v>
      </c>
    </row>
    <row r="4169" spans="1:7" hidden="1">
      <c r="A4169" t="s">
        <v>11232</v>
      </c>
      <c r="B4169" t="s">
        <v>11233</v>
      </c>
      <c r="C4169" t="s">
        <v>1861</v>
      </c>
      <c r="D4169" s="12">
        <v>2406</v>
      </c>
      <c r="E4169" t="s">
        <v>4642</v>
      </c>
      <c r="F4169" t="str">
        <f>IF(ISERROR(VLOOKUP(Transaktionen[[#This Row],[Transaktionen]],BTT[Verwendete Transaktion (Pflichtauswahl)],1,FALSE)),"nein","ja")</f>
        <v>nein</v>
      </c>
      <c r="G4169" t="s">
        <v>7872</v>
      </c>
    </row>
    <row r="4170" spans="1:7" hidden="1">
      <c r="A4170" t="s">
        <v>11234</v>
      </c>
      <c r="B4170" t="s">
        <v>11235</v>
      </c>
      <c r="C4170" t="s">
        <v>1861</v>
      </c>
      <c r="D4170" s="12">
        <v>3008</v>
      </c>
      <c r="E4170" t="s">
        <v>6191</v>
      </c>
      <c r="F4170" t="str">
        <f>IF(ISERROR(VLOOKUP(Transaktionen[[#This Row],[Transaktionen]],BTT[Verwendete Transaktion (Pflichtauswahl)],1,FALSE)),"nein","ja")</f>
        <v>nein</v>
      </c>
      <c r="G4170" t="s">
        <v>7872</v>
      </c>
    </row>
    <row r="4171" spans="1:7" hidden="1">
      <c r="A4171" t="s">
        <v>11236</v>
      </c>
      <c r="B4171" t="s">
        <v>11237</v>
      </c>
      <c r="C4171" t="s">
        <v>1861</v>
      </c>
      <c r="D4171" s="12">
        <v>1410</v>
      </c>
      <c r="E4171" t="s">
        <v>4642</v>
      </c>
      <c r="F4171" t="str">
        <f>IF(ISERROR(VLOOKUP(Transaktionen[[#This Row],[Transaktionen]],BTT[Verwendete Transaktion (Pflichtauswahl)],1,FALSE)),"nein","ja")</f>
        <v>nein</v>
      </c>
      <c r="G4171" t="s">
        <v>7872</v>
      </c>
    </row>
    <row r="4172" spans="1:7" hidden="1">
      <c r="A4172" t="s">
        <v>11238</v>
      </c>
      <c r="B4172" t="s">
        <v>11239</v>
      </c>
      <c r="C4172" t="s">
        <v>1861</v>
      </c>
      <c r="D4172" s="12">
        <v>7186</v>
      </c>
      <c r="E4172" t="s">
        <v>4642</v>
      </c>
      <c r="F4172" t="str">
        <f>IF(ISERROR(VLOOKUP(Transaktionen[[#This Row],[Transaktionen]],BTT[Verwendete Transaktion (Pflichtauswahl)],1,FALSE)),"nein","ja")</f>
        <v>nein</v>
      </c>
      <c r="G4172" t="s">
        <v>7872</v>
      </c>
    </row>
    <row r="4173" spans="1:7" hidden="1">
      <c r="A4173" t="s">
        <v>11240</v>
      </c>
      <c r="B4173" t="s">
        <v>11241</v>
      </c>
      <c r="C4173" t="s">
        <v>1861</v>
      </c>
      <c r="D4173" s="12">
        <v>4</v>
      </c>
      <c r="E4173" t="s">
        <v>4642</v>
      </c>
      <c r="F4173" t="str">
        <f>IF(ISERROR(VLOOKUP(Transaktionen[[#This Row],[Transaktionen]],BTT[Verwendete Transaktion (Pflichtauswahl)],1,FALSE)),"nein","ja")</f>
        <v>nein</v>
      </c>
      <c r="G4173" t="s">
        <v>7872</v>
      </c>
    </row>
    <row r="4174" spans="1:7" hidden="1">
      <c r="A4174" t="s">
        <v>11242</v>
      </c>
      <c r="B4174" t="s">
        <v>11243</v>
      </c>
      <c r="C4174" t="s">
        <v>1861</v>
      </c>
      <c r="D4174" s="12">
        <v>1046</v>
      </c>
      <c r="E4174" t="s">
        <v>6191</v>
      </c>
      <c r="F4174" t="str">
        <f>IF(ISERROR(VLOOKUP(Transaktionen[[#This Row],[Transaktionen]],BTT[Verwendete Transaktion (Pflichtauswahl)],1,FALSE)),"nein","ja")</f>
        <v>nein</v>
      </c>
      <c r="G4174" t="s">
        <v>7872</v>
      </c>
    </row>
    <row r="4175" spans="1:7" hidden="1">
      <c r="A4175" t="s">
        <v>11244</v>
      </c>
      <c r="B4175" t="s">
        <v>11245</v>
      </c>
      <c r="C4175" t="s">
        <v>1861</v>
      </c>
      <c r="D4175" s="12">
        <v>34</v>
      </c>
      <c r="E4175" t="s">
        <v>4642</v>
      </c>
      <c r="F4175" t="str">
        <f>IF(ISERROR(VLOOKUP(Transaktionen[[#This Row],[Transaktionen]],BTT[Verwendete Transaktion (Pflichtauswahl)],1,FALSE)),"nein","ja")</f>
        <v>nein</v>
      </c>
      <c r="G4175" t="s">
        <v>7872</v>
      </c>
    </row>
    <row r="4176" spans="1:7" hidden="1">
      <c r="A4176" t="s">
        <v>11246</v>
      </c>
      <c r="B4176" t="s">
        <v>11247</v>
      </c>
      <c r="C4176" t="s">
        <v>1861</v>
      </c>
      <c r="D4176" s="12">
        <v>163</v>
      </c>
      <c r="E4176" t="s">
        <v>4642</v>
      </c>
      <c r="F4176" t="str">
        <f>IF(ISERROR(VLOOKUP(Transaktionen[[#This Row],[Transaktionen]],BTT[Verwendete Transaktion (Pflichtauswahl)],1,FALSE)),"nein","ja")</f>
        <v>nein</v>
      </c>
      <c r="G4176" t="s">
        <v>7872</v>
      </c>
    </row>
    <row r="4177" spans="1:7" hidden="1">
      <c r="A4177" t="s">
        <v>11248</v>
      </c>
      <c r="B4177" t="s">
        <v>11249</v>
      </c>
      <c r="C4177" t="s">
        <v>1861</v>
      </c>
      <c r="D4177" s="12">
        <v>2</v>
      </c>
      <c r="E4177" t="s">
        <v>4642</v>
      </c>
      <c r="F4177" t="str">
        <f>IF(ISERROR(VLOOKUP(Transaktionen[[#This Row],[Transaktionen]],BTT[Verwendete Transaktion (Pflichtauswahl)],1,FALSE)),"nein","ja")</f>
        <v>nein</v>
      </c>
      <c r="G4177" t="s">
        <v>7872</v>
      </c>
    </row>
    <row r="4178" spans="1:7" hidden="1">
      <c r="A4178" t="s">
        <v>11250</v>
      </c>
      <c r="B4178" t="s">
        <v>11251</v>
      </c>
      <c r="C4178" t="s">
        <v>1861</v>
      </c>
      <c r="D4178" s="12">
        <v>154</v>
      </c>
      <c r="E4178" t="s">
        <v>4642</v>
      </c>
      <c r="F4178" t="str">
        <f>IF(ISERROR(VLOOKUP(Transaktionen[[#This Row],[Transaktionen]],BTT[Verwendete Transaktion (Pflichtauswahl)],1,FALSE)),"nein","ja")</f>
        <v>nein</v>
      </c>
      <c r="G4178" t="s">
        <v>7872</v>
      </c>
    </row>
    <row r="4179" spans="1:7" hidden="1">
      <c r="A4179" t="s">
        <v>11252</v>
      </c>
      <c r="B4179" t="s">
        <v>11253</v>
      </c>
      <c r="C4179" t="s">
        <v>1861</v>
      </c>
      <c r="D4179" s="12">
        <v>12</v>
      </c>
      <c r="E4179" t="s">
        <v>4642</v>
      </c>
      <c r="F4179" t="str">
        <f>IF(ISERROR(VLOOKUP(Transaktionen[[#This Row],[Transaktionen]],BTT[Verwendete Transaktion (Pflichtauswahl)],1,FALSE)),"nein","ja")</f>
        <v>nein</v>
      </c>
      <c r="G4179" t="s">
        <v>7872</v>
      </c>
    </row>
    <row r="4180" spans="1:7" hidden="1">
      <c r="A4180" t="s">
        <v>11254</v>
      </c>
      <c r="B4180" t="s">
        <v>11255</v>
      </c>
      <c r="C4180" t="s">
        <v>1861</v>
      </c>
      <c r="D4180" s="12">
        <v>1</v>
      </c>
      <c r="E4180" t="s">
        <v>4642</v>
      </c>
      <c r="F4180" t="str">
        <f>IF(ISERROR(VLOOKUP(Transaktionen[[#This Row],[Transaktionen]],BTT[Verwendete Transaktion (Pflichtauswahl)],1,FALSE)),"nein","ja")</f>
        <v>nein</v>
      </c>
      <c r="G4180" t="s">
        <v>7872</v>
      </c>
    </row>
    <row r="4181" spans="1:7" hidden="1">
      <c r="A4181" t="s">
        <v>11256</v>
      </c>
      <c r="B4181" t="s">
        <v>11257</v>
      </c>
      <c r="C4181" t="s">
        <v>1861</v>
      </c>
      <c r="D4181" s="12">
        <v>212</v>
      </c>
      <c r="E4181" t="s">
        <v>4642</v>
      </c>
      <c r="F4181" t="str">
        <f>IF(ISERROR(VLOOKUP(Transaktionen[[#This Row],[Transaktionen]],BTT[Verwendete Transaktion (Pflichtauswahl)],1,FALSE)),"nein","ja")</f>
        <v>nein</v>
      </c>
      <c r="G4181" t="s">
        <v>7872</v>
      </c>
    </row>
    <row r="4182" spans="1:7" hidden="1">
      <c r="A4182" t="s">
        <v>11258</v>
      </c>
      <c r="B4182" t="s">
        <v>11259</v>
      </c>
      <c r="C4182" t="s">
        <v>1861</v>
      </c>
      <c r="D4182" s="12">
        <v>29</v>
      </c>
      <c r="E4182" t="s">
        <v>4642</v>
      </c>
      <c r="F4182" t="str">
        <f>IF(ISERROR(VLOOKUP(Transaktionen[[#This Row],[Transaktionen]],BTT[Verwendete Transaktion (Pflichtauswahl)],1,FALSE)),"nein","ja")</f>
        <v>nein</v>
      </c>
      <c r="G4182" t="s">
        <v>7872</v>
      </c>
    </row>
    <row r="4183" spans="1:7" hidden="1">
      <c r="A4183" t="s">
        <v>11260</v>
      </c>
      <c r="B4183" t="s">
        <v>11261</v>
      </c>
      <c r="C4183" t="s">
        <v>1861</v>
      </c>
      <c r="D4183" s="12">
        <v>1</v>
      </c>
      <c r="E4183" t="s">
        <v>4642</v>
      </c>
      <c r="F4183" t="str">
        <f>IF(ISERROR(VLOOKUP(Transaktionen[[#This Row],[Transaktionen]],BTT[Verwendete Transaktion (Pflichtauswahl)],1,FALSE)),"nein","ja")</f>
        <v>nein</v>
      </c>
      <c r="G4183" t="s">
        <v>7872</v>
      </c>
    </row>
    <row r="4184" spans="1:7" hidden="1">
      <c r="A4184" t="s">
        <v>11262</v>
      </c>
      <c r="B4184" t="s">
        <v>11263</v>
      </c>
      <c r="C4184" t="s">
        <v>1861</v>
      </c>
      <c r="D4184" s="12" t="s">
        <v>792</v>
      </c>
      <c r="E4184" t="s">
        <v>792</v>
      </c>
      <c r="F4184" t="str">
        <f>IF(ISERROR(VLOOKUP(Transaktionen[[#This Row],[Transaktionen]],BTT[Verwendete Transaktion (Pflichtauswahl)],1,FALSE)),"nein","ja")</f>
        <v>nein</v>
      </c>
      <c r="G4184" t="s">
        <v>7872</v>
      </c>
    </row>
    <row r="4185" spans="1:7" hidden="1">
      <c r="A4185" t="s">
        <v>11264</v>
      </c>
      <c r="B4185" t="s">
        <v>11265</v>
      </c>
      <c r="C4185" t="s">
        <v>1861</v>
      </c>
      <c r="D4185" s="12">
        <v>256</v>
      </c>
      <c r="E4185" t="s">
        <v>4642</v>
      </c>
      <c r="F4185" t="str">
        <f>IF(ISERROR(VLOOKUP(Transaktionen[[#This Row],[Transaktionen]],BTT[Verwendete Transaktion (Pflichtauswahl)],1,FALSE)),"nein","ja")</f>
        <v>nein</v>
      </c>
    </row>
    <row r="4186" spans="1:7" hidden="1">
      <c r="A4186" t="s">
        <v>11266</v>
      </c>
      <c r="B4186" t="s">
        <v>11267</v>
      </c>
      <c r="C4186" t="s">
        <v>1861</v>
      </c>
      <c r="D4186" s="12">
        <v>88</v>
      </c>
      <c r="E4186" t="s">
        <v>4642</v>
      </c>
      <c r="F4186" t="str">
        <f>IF(ISERROR(VLOOKUP(Transaktionen[[#This Row],[Transaktionen]],BTT[Verwendete Transaktion (Pflichtauswahl)],1,FALSE)),"nein","ja")</f>
        <v>nein</v>
      </c>
    </row>
    <row r="4187" spans="1:7" hidden="1">
      <c r="A4187" t="s">
        <v>11268</v>
      </c>
      <c r="B4187" t="s">
        <v>11269</v>
      </c>
      <c r="C4187" t="s">
        <v>1861</v>
      </c>
      <c r="D4187" s="12">
        <v>6</v>
      </c>
      <c r="E4187" t="s">
        <v>4642</v>
      </c>
      <c r="F4187" t="str">
        <f>IF(ISERROR(VLOOKUP(Transaktionen[[#This Row],[Transaktionen]],BTT[Verwendete Transaktion (Pflichtauswahl)],1,FALSE)),"nein","ja")</f>
        <v>nein</v>
      </c>
    </row>
    <row r="4188" spans="1:7" hidden="1">
      <c r="A4188" t="s">
        <v>11270</v>
      </c>
      <c r="B4188" t="s">
        <v>11271</v>
      </c>
      <c r="C4188" t="s">
        <v>1861</v>
      </c>
      <c r="D4188" s="12">
        <v>18</v>
      </c>
      <c r="E4188" t="s">
        <v>4642</v>
      </c>
      <c r="F4188" t="str">
        <f>IF(ISERROR(VLOOKUP(Transaktionen[[#This Row],[Transaktionen]],BTT[Verwendete Transaktion (Pflichtauswahl)],1,FALSE)),"nein","ja")</f>
        <v>nein</v>
      </c>
    </row>
    <row r="4189" spans="1:7" hidden="1">
      <c r="A4189" t="s">
        <v>11272</v>
      </c>
      <c r="B4189" t="s">
        <v>11273</v>
      </c>
      <c r="C4189" t="s">
        <v>1861</v>
      </c>
      <c r="D4189" s="12">
        <v>51926</v>
      </c>
      <c r="E4189" t="s">
        <v>4642</v>
      </c>
      <c r="F4189" t="str">
        <f>IF(ISERROR(VLOOKUP(Transaktionen[[#This Row],[Transaktionen]],BTT[Verwendete Transaktion (Pflichtauswahl)],1,FALSE)),"nein","ja")</f>
        <v>nein</v>
      </c>
    </row>
    <row r="4190" spans="1:7" hidden="1">
      <c r="A4190" t="s">
        <v>11274</v>
      </c>
      <c r="B4190" t="s">
        <v>11275</v>
      </c>
      <c r="C4190" t="s">
        <v>1861</v>
      </c>
      <c r="D4190" s="12">
        <v>1888</v>
      </c>
      <c r="E4190" t="s">
        <v>4642</v>
      </c>
      <c r="F4190" t="str">
        <f>IF(ISERROR(VLOOKUP(Transaktionen[[#This Row],[Transaktionen]],BTT[Verwendete Transaktion (Pflichtauswahl)],1,FALSE)),"nein","ja")</f>
        <v>nein</v>
      </c>
    </row>
    <row r="4191" spans="1:7" hidden="1">
      <c r="A4191" t="s">
        <v>11276</v>
      </c>
      <c r="B4191" t="s">
        <v>7572</v>
      </c>
      <c r="C4191" t="s">
        <v>1861</v>
      </c>
      <c r="D4191" s="12">
        <v>79569</v>
      </c>
      <c r="E4191" t="s">
        <v>4642</v>
      </c>
      <c r="F4191" t="str">
        <f>IF(ISERROR(VLOOKUP(Transaktionen[[#This Row],[Transaktionen]],BTT[Verwendete Transaktion (Pflichtauswahl)],1,FALSE)),"nein","ja")</f>
        <v>nein</v>
      </c>
    </row>
    <row r="4192" spans="1:7" hidden="1">
      <c r="A4192" t="s">
        <v>11277</v>
      </c>
      <c r="B4192" t="s">
        <v>11278</v>
      </c>
      <c r="C4192" t="s">
        <v>1861</v>
      </c>
      <c r="D4192" s="12">
        <v>78</v>
      </c>
      <c r="E4192" t="s">
        <v>4642</v>
      </c>
      <c r="F4192" t="str">
        <f>IF(ISERROR(VLOOKUP(Transaktionen[[#This Row],[Transaktionen]],BTT[Verwendete Transaktion (Pflichtauswahl)],1,FALSE)),"nein","ja")</f>
        <v>nein</v>
      </c>
    </row>
    <row r="4193" spans="1:6" hidden="1">
      <c r="A4193" t="s">
        <v>11279</v>
      </c>
      <c r="B4193" t="s">
        <v>11280</v>
      </c>
      <c r="C4193" t="s">
        <v>1861</v>
      </c>
      <c r="D4193" s="12">
        <v>470</v>
      </c>
      <c r="E4193" t="s">
        <v>4642</v>
      </c>
      <c r="F4193" t="str">
        <f>IF(ISERROR(VLOOKUP(Transaktionen[[#This Row],[Transaktionen]],BTT[Verwendete Transaktion (Pflichtauswahl)],1,FALSE)),"nein","ja")</f>
        <v>nein</v>
      </c>
    </row>
    <row r="4194" spans="1:6" hidden="1">
      <c r="A4194" t="s">
        <v>11281</v>
      </c>
      <c r="B4194" t="s">
        <v>11282</v>
      </c>
      <c r="C4194" t="s">
        <v>1861</v>
      </c>
      <c r="D4194" s="12">
        <v>44</v>
      </c>
      <c r="E4194" t="s">
        <v>4642</v>
      </c>
      <c r="F4194" t="str">
        <f>IF(ISERROR(VLOOKUP(Transaktionen[[#This Row],[Transaktionen]],BTT[Verwendete Transaktion (Pflichtauswahl)],1,FALSE)),"nein","ja")</f>
        <v>nein</v>
      </c>
    </row>
    <row r="4195" spans="1:6" hidden="1">
      <c r="A4195" t="s">
        <v>11283</v>
      </c>
      <c r="B4195" t="s">
        <v>11284</v>
      </c>
      <c r="C4195" t="s">
        <v>1861</v>
      </c>
      <c r="D4195" s="12">
        <v>636</v>
      </c>
      <c r="E4195" t="s">
        <v>4642</v>
      </c>
      <c r="F4195" t="str">
        <f>IF(ISERROR(VLOOKUP(Transaktionen[[#This Row],[Transaktionen]],BTT[Verwendete Transaktion (Pflichtauswahl)],1,FALSE)),"nein","ja")</f>
        <v>nein</v>
      </c>
    </row>
    <row r="4196" spans="1:6" hidden="1">
      <c r="A4196" t="s">
        <v>11285</v>
      </c>
      <c r="B4196" t="s">
        <v>11286</v>
      </c>
      <c r="C4196" t="s">
        <v>1861</v>
      </c>
      <c r="D4196" s="12">
        <v>54</v>
      </c>
      <c r="E4196" t="s">
        <v>4642</v>
      </c>
      <c r="F4196" t="str">
        <f>IF(ISERROR(VLOOKUP(Transaktionen[[#This Row],[Transaktionen]],BTT[Verwendete Transaktion (Pflichtauswahl)],1,FALSE)),"nein","ja")</f>
        <v>nein</v>
      </c>
    </row>
    <row r="4197" spans="1:6" hidden="1">
      <c r="A4197" t="s">
        <v>11287</v>
      </c>
      <c r="B4197" t="s">
        <v>11288</v>
      </c>
      <c r="C4197" t="s">
        <v>1861</v>
      </c>
      <c r="D4197" s="12">
        <v>11292</v>
      </c>
      <c r="E4197" t="s">
        <v>6191</v>
      </c>
      <c r="F4197" t="str">
        <f>IF(ISERROR(VLOOKUP(Transaktionen[[#This Row],[Transaktionen]],BTT[Verwendete Transaktion (Pflichtauswahl)],1,FALSE)),"nein","ja")</f>
        <v>nein</v>
      </c>
    </row>
    <row r="4198" spans="1:6" hidden="1">
      <c r="A4198" t="s">
        <v>11289</v>
      </c>
      <c r="B4198" t="s">
        <v>11290</v>
      </c>
      <c r="C4198" t="s">
        <v>1861</v>
      </c>
      <c r="D4198" s="12">
        <v>40</v>
      </c>
      <c r="E4198" t="s">
        <v>4642</v>
      </c>
      <c r="F4198" t="str">
        <f>IF(ISERROR(VLOOKUP(Transaktionen[[#This Row],[Transaktionen]],BTT[Verwendete Transaktion (Pflichtauswahl)],1,FALSE)),"nein","ja")</f>
        <v>nein</v>
      </c>
    </row>
    <row r="4199" spans="1:6" hidden="1">
      <c r="A4199" t="s">
        <v>11291</v>
      </c>
      <c r="B4199" t="s">
        <v>11292</v>
      </c>
      <c r="C4199" t="s">
        <v>1861</v>
      </c>
      <c r="D4199" s="12">
        <v>355</v>
      </c>
      <c r="E4199" t="s">
        <v>4642</v>
      </c>
      <c r="F4199" t="str">
        <f>IF(ISERROR(VLOOKUP(Transaktionen[[#This Row],[Transaktionen]],BTT[Verwendete Transaktion (Pflichtauswahl)],1,FALSE)),"nein","ja")</f>
        <v>nein</v>
      </c>
    </row>
    <row r="4200" spans="1:6" hidden="1">
      <c r="A4200" t="s">
        <v>11293</v>
      </c>
      <c r="B4200" t="s">
        <v>11294</v>
      </c>
      <c r="C4200" t="s">
        <v>1861</v>
      </c>
      <c r="D4200" s="12" t="s">
        <v>792</v>
      </c>
      <c r="E4200" t="s">
        <v>792</v>
      </c>
      <c r="F4200" t="str">
        <f>IF(ISERROR(VLOOKUP(Transaktionen[[#This Row],[Transaktionen]],BTT[Verwendete Transaktion (Pflichtauswahl)],1,FALSE)),"nein","ja")</f>
        <v>nein</v>
      </c>
    </row>
    <row r="4201" spans="1:6" hidden="1">
      <c r="A4201" t="s">
        <v>11295</v>
      </c>
      <c r="B4201" t="s">
        <v>11296</v>
      </c>
      <c r="C4201" t="s">
        <v>1861</v>
      </c>
      <c r="D4201" s="12">
        <v>12</v>
      </c>
      <c r="E4201" t="s">
        <v>4642</v>
      </c>
      <c r="F4201" t="str">
        <f>IF(ISERROR(VLOOKUP(Transaktionen[[#This Row],[Transaktionen]],BTT[Verwendete Transaktion (Pflichtauswahl)],1,FALSE)),"nein","ja")</f>
        <v>nein</v>
      </c>
    </row>
    <row r="4202" spans="1:6" hidden="1">
      <c r="A4202" t="s">
        <v>11297</v>
      </c>
      <c r="B4202" t="s">
        <v>11298</v>
      </c>
      <c r="C4202" t="s">
        <v>1861</v>
      </c>
      <c r="D4202" s="12">
        <v>16</v>
      </c>
      <c r="E4202" t="s">
        <v>4642</v>
      </c>
      <c r="F4202" t="str">
        <f>IF(ISERROR(VLOOKUP(Transaktionen[[#This Row],[Transaktionen]],BTT[Verwendete Transaktion (Pflichtauswahl)],1,FALSE)),"nein","ja")</f>
        <v>nein</v>
      </c>
    </row>
    <row r="4203" spans="1:6" hidden="1">
      <c r="A4203" t="s">
        <v>11299</v>
      </c>
      <c r="B4203" t="s">
        <v>11300</v>
      </c>
      <c r="C4203" t="s">
        <v>1861</v>
      </c>
      <c r="D4203" s="12">
        <v>963</v>
      </c>
      <c r="E4203" t="s">
        <v>4642</v>
      </c>
      <c r="F4203" t="str">
        <f>IF(ISERROR(VLOOKUP(Transaktionen[[#This Row],[Transaktionen]],BTT[Verwendete Transaktion (Pflichtauswahl)],1,FALSE)),"nein","ja")</f>
        <v>nein</v>
      </c>
    </row>
    <row r="4204" spans="1:6" hidden="1">
      <c r="A4204" t="s">
        <v>11301</v>
      </c>
      <c r="B4204" t="s">
        <v>11302</v>
      </c>
      <c r="C4204" t="s">
        <v>1861</v>
      </c>
      <c r="D4204" s="12">
        <v>22199</v>
      </c>
      <c r="E4204" t="s">
        <v>6191</v>
      </c>
      <c r="F4204" t="str">
        <f>IF(ISERROR(VLOOKUP(Transaktionen[[#This Row],[Transaktionen]],BTT[Verwendete Transaktion (Pflichtauswahl)],1,FALSE)),"nein","ja")</f>
        <v>nein</v>
      </c>
    </row>
    <row r="4205" spans="1:6" hidden="1">
      <c r="A4205" t="s">
        <v>11303</v>
      </c>
      <c r="B4205" t="s">
        <v>11304</v>
      </c>
      <c r="C4205" t="s">
        <v>1861</v>
      </c>
      <c r="D4205" s="12">
        <v>1006</v>
      </c>
      <c r="E4205" t="s">
        <v>6191</v>
      </c>
      <c r="F4205" t="str">
        <f>IF(ISERROR(VLOOKUP(Transaktionen[[#This Row],[Transaktionen]],BTT[Verwendete Transaktion (Pflichtauswahl)],1,FALSE)),"nein","ja")</f>
        <v>nein</v>
      </c>
    </row>
    <row r="4206" spans="1:6" hidden="1">
      <c r="A4206" t="s">
        <v>11305</v>
      </c>
      <c r="B4206" t="s">
        <v>11306</v>
      </c>
      <c r="C4206" t="s">
        <v>1861</v>
      </c>
      <c r="D4206" s="12">
        <v>1586</v>
      </c>
      <c r="E4206" t="s">
        <v>6191</v>
      </c>
      <c r="F4206" t="str">
        <f>IF(ISERROR(VLOOKUP(Transaktionen[[#This Row],[Transaktionen]],BTT[Verwendete Transaktion (Pflichtauswahl)],1,FALSE)),"nein","ja")</f>
        <v>nein</v>
      </c>
    </row>
    <row r="4207" spans="1:6" hidden="1">
      <c r="A4207" t="s">
        <v>11307</v>
      </c>
      <c r="B4207" t="s">
        <v>11308</v>
      </c>
      <c r="C4207" t="s">
        <v>1861</v>
      </c>
      <c r="D4207" s="12">
        <v>727</v>
      </c>
      <c r="E4207" t="s">
        <v>4642</v>
      </c>
      <c r="F4207" t="str">
        <f>IF(ISERROR(VLOOKUP(Transaktionen[[#This Row],[Transaktionen]],BTT[Verwendete Transaktion (Pflichtauswahl)],1,FALSE)),"nein","ja")</f>
        <v>nein</v>
      </c>
    </row>
    <row r="4208" spans="1:6" hidden="1">
      <c r="A4208" t="s">
        <v>11309</v>
      </c>
      <c r="B4208" t="s">
        <v>11310</v>
      </c>
      <c r="C4208" t="s">
        <v>1861</v>
      </c>
      <c r="D4208" s="12">
        <v>275</v>
      </c>
      <c r="E4208" t="s">
        <v>4642</v>
      </c>
      <c r="F4208" t="str">
        <f>IF(ISERROR(VLOOKUP(Transaktionen[[#This Row],[Transaktionen]],BTT[Verwendete Transaktion (Pflichtauswahl)],1,FALSE)),"nein","ja")</f>
        <v>nein</v>
      </c>
    </row>
    <row r="4209" spans="1:6" hidden="1">
      <c r="A4209" t="s">
        <v>11311</v>
      </c>
      <c r="B4209" t="s">
        <v>11312</v>
      </c>
      <c r="C4209" t="s">
        <v>1861</v>
      </c>
      <c r="D4209" s="12">
        <v>16</v>
      </c>
      <c r="E4209" t="s">
        <v>4642</v>
      </c>
      <c r="F4209" t="str">
        <f>IF(ISERROR(VLOOKUP(Transaktionen[[#This Row],[Transaktionen]],BTT[Verwendete Transaktion (Pflichtauswahl)],1,FALSE)),"nein","ja")</f>
        <v>nein</v>
      </c>
    </row>
    <row r="4210" spans="1:6" hidden="1">
      <c r="A4210" t="s">
        <v>11313</v>
      </c>
      <c r="B4210" t="s">
        <v>11314</v>
      </c>
      <c r="C4210" t="s">
        <v>1861</v>
      </c>
      <c r="D4210" s="12">
        <v>153</v>
      </c>
      <c r="E4210" t="s">
        <v>4642</v>
      </c>
      <c r="F4210" t="str">
        <f>IF(ISERROR(VLOOKUP(Transaktionen[[#This Row],[Transaktionen]],BTT[Verwendete Transaktion (Pflichtauswahl)],1,FALSE)),"nein","ja")</f>
        <v>nein</v>
      </c>
    </row>
    <row r="4211" spans="1:6" hidden="1">
      <c r="A4211" t="s">
        <v>11315</v>
      </c>
      <c r="B4211" t="s">
        <v>11316</v>
      </c>
      <c r="C4211" t="s">
        <v>1861</v>
      </c>
      <c r="D4211" s="12">
        <v>84</v>
      </c>
      <c r="E4211" t="s">
        <v>4642</v>
      </c>
      <c r="F4211" t="str">
        <f>IF(ISERROR(VLOOKUP(Transaktionen[[#This Row],[Transaktionen]],BTT[Verwendete Transaktion (Pflichtauswahl)],1,FALSE)),"nein","ja")</f>
        <v>nein</v>
      </c>
    </row>
    <row r="4212" spans="1:6" hidden="1">
      <c r="A4212" t="s">
        <v>11317</v>
      </c>
      <c r="B4212" t="s">
        <v>11318</v>
      </c>
      <c r="C4212" t="s">
        <v>1861</v>
      </c>
      <c r="D4212" s="12">
        <v>7</v>
      </c>
      <c r="E4212" t="s">
        <v>4642</v>
      </c>
      <c r="F4212" t="str">
        <f>IF(ISERROR(VLOOKUP(Transaktionen[[#This Row],[Transaktionen]],BTT[Verwendete Transaktion (Pflichtauswahl)],1,FALSE)),"nein","ja")</f>
        <v>nein</v>
      </c>
    </row>
    <row r="4213" spans="1:6" hidden="1">
      <c r="A4213" t="s">
        <v>11319</v>
      </c>
      <c r="B4213" t="s">
        <v>11320</v>
      </c>
      <c r="C4213" t="s">
        <v>1861</v>
      </c>
      <c r="D4213" s="12">
        <v>49</v>
      </c>
      <c r="E4213" t="s">
        <v>4642</v>
      </c>
      <c r="F4213" t="str">
        <f>IF(ISERROR(VLOOKUP(Transaktionen[[#This Row],[Transaktionen]],BTT[Verwendete Transaktion (Pflichtauswahl)],1,FALSE)),"nein","ja")</f>
        <v>nein</v>
      </c>
    </row>
    <row r="4214" spans="1:6" hidden="1">
      <c r="A4214" t="s">
        <v>11321</v>
      </c>
      <c r="B4214" t="s">
        <v>11322</v>
      </c>
      <c r="C4214" t="s">
        <v>1861</v>
      </c>
      <c r="D4214" s="12">
        <v>6</v>
      </c>
      <c r="E4214" t="s">
        <v>4642</v>
      </c>
      <c r="F4214" t="str">
        <f>IF(ISERROR(VLOOKUP(Transaktionen[[#This Row],[Transaktionen]],BTT[Verwendete Transaktion (Pflichtauswahl)],1,FALSE)),"nein","ja")</f>
        <v>nein</v>
      </c>
    </row>
    <row r="4215" spans="1:6" hidden="1">
      <c r="A4215" t="s">
        <v>11323</v>
      </c>
      <c r="B4215" t="s">
        <v>11324</v>
      </c>
      <c r="C4215" t="s">
        <v>1861</v>
      </c>
      <c r="D4215" s="12">
        <v>1</v>
      </c>
      <c r="E4215" t="s">
        <v>4642</v>
      </c>
      <c r="F4215" t="str">
        <f>IF(ISERROR(VLOOKUP(Transaktionen[[#This Row],[Transaktionen]],BTT[Verwendete Transaktion (Pflichtauswahl)],1,FALSE)),"nein","ja")</f>
        <v>nein</v>
      </c>
    </row>
    <row r="4216" spans="1:6" hidden="1">
      <c r="A4216" t="s">
        <v>11325</v>
      </c>
      <c r="B4216" t="s">
        <v>11326</v>
      </c>
      <c r="C4216" t="s">
        <v>1861</v>
      </c>
      <c r="D4216" s="12">
        <v>18</v>
      </c>
      <c r="E4216" t="s">
        <v>4642</v>
      </c>
      <c r="F4216" t="str">
        <f>IF(ISERROR(VLOOKUP(Transaktionen[[#This Row],[Transaktionen]],BTT[Verwendete Transaktion (Pflichtauswahl)],1,FALSE)),"nein","ja")</f>
        <v>nein</v>
      </c>
    </row>
    <row r="4217" spans="1:6" hidden="1">
      <c r="A4217" t="s">
        <v>11327</v>
      </c>
      <c r="B4217" t="s">
        <v>11328</v>
      </c>
      <c r="C4217" t="s">
        <v>1861</v>
      </c>
      <c r="D4217" s="12">
        <v>146</v>
      </c>
      <c r="E4217" t="s">
        <v>4642</v>
      </c>
      <c r="F4217" t="str">
        <f>IF(ISERROR(VLOOKUP(Transaktionen[[#This Row],[Transaktionen]],BTT[Verwendete Transaktion (Pflichtauswahl)],1,FALSE)),"nein","ja")</f>
        <v>nein</v>
      </c>
    </row>
    <row r="4218" spans="1:6" hidden="1">
      <c r="A4218" t="s">
        <v>11329</v>
      </c>
      <c r="B4218" t="s">
        <v>11330</v>
      </c>
      <c r="C4218" t="s">
        <v>1861</v>
      </c>
      <c r="D4218" s="12">
        <v>28</v>
      </c>
      <c r="E4218" t="s">
        <v>4642</v>
      </c>
      <c r="F4218" t="str">
        <f>IF(ISERROR(VLOOKUP(Transaktionen[[#This Row],[Transaktionen]],BTT[Verwendete Transaktion (Pflichtauswahl)],1,FALSE)),"nein","ja")</f>
        <v>nein</v>
      </c>
    </row>
    <row r="4219" spans="1:6" hidden="1">
      <c r="A4219" t="s">
        <v>11331</v>
      </c>
      <c r="B4219" t="s">
        <v>11332</v>
      </c>
      <c r="C4219" t="s">
        <v>1861</v>
      </c>
      <c r="D4219" s="12">
        <v>8164</v>
      </c>
      <c r="E4219" t="s">
        <v>4642</v>
      </c>
      <c r="F4219" t="str">
        <f>IF(ISERROR(VLOOKUP(Transaktionen[[#This Row],[Transaktionen]],BTT[Verwendete Transaktion (Pflichtauswahl)],1,FALSE)),"nein","ja")</f>
        <v>nein</v>
      </c>
    </row>
    <row r="4220" spans="1:6" hidden="1">
      <c r="A4220" t="s">
        <v>11333</v>
      </c>
      <c r="B4220" t="s">
        <v>11334</v>
      </c>
      <c r="C4220" t="s">
        <v>1861</v>
      </c>
      <c r="D4220" s="12">
        <v>32</v>
      </c>
      <c r="E4220" t="s">
        <v>4642</v>
      </c>
      <c r="F4220" t="str">
        <f>IF(ISERROR(VLOOKUP(Transaktionen[[#This Row],[Transaktionen]],BTT[Verwendete Transaktion (Pflichtauswahl)],1,FALSE)),"nein","ja")</f>
        <v>nein</v>
      </c>
    </row>
    <row r="4221" spans="1:6" hidden="1">
      <c r="A4221" t="s">
        <v>11335</v>
      </c>
      <c r="B4221" t="s">
        <v>11336</v>
      </c>
      <c r="C4221" t="s">
        <v>1861</v>
      </c>
      <c r="D4221" s="12">
        <v>210</v>
      </c>
      <c r="E4221" t="s">
        <v>4642</v>
      </c>
      <c r="F4221" t="str">
        <f>IF(ISERROR(VLOOKUP(Transaktionen[[#This Row],[Transaktionen]],BTT[Verwendete Transaktion (Pflichtauswahl)],1,FALSE)),"nein","ja")</f>
        <v>nein</v>
      </c>
    </row>
    <row r="4222" spans="1:6" hidden="1">
      <c r="A4222" t="s">
        <v>11337</v>
      </c>
      <c r="B4222" t="s">
        <v>11338</v>
      </c>
      <c r="C4222" t="s">
        <v>1861</v>
      </c>
      <c r="D4222" s="12">
        <v>6</v>
      </c>
      <c r="E4222" t="s">
        <v>4642</v>
      </c>
      <c r="F4222" t="str">
        <f>IF(ISERROR(VLOOKUP(Transaktionen[[#This Row],[Transaktionen]],BTT[Verwendete Transaktion (Pflichtauswahl)],1,FALSE)),"nein","ja")</f>
        <v>nein</v>
      </c>
    </row>
    <row r="4223" spans="1:6" hidden="1">
      <c r="A4223" t="s">
        <v>11339</v>
      </c>
      <c r="B4223" t="s">
        <v>11340</v>
      </c>
      <c r="C4223" t="s">
        <v>1861</v>
      </c>
      <c r="D4223" s="12">
        <v>17</v>
      </c>
      <c r="E4223" t="s">
        <v>4642</v>
      </c>
      <c r="F4223" t="str">
        <f>IF(ISERROR(VLOOKUP(Transaktionen[[#This Row],[Transaktionen]],BTT[Verwendete Transaktion (Pflichtauswahl)],1,FALSE)),"nein","ja")</f>
        <v>nein</v>
      </c>
    </row>
    <row r="4224" spans="1:6" hidden="1">
      <c r="A4224" t="s">
        <v>11341</v>
      </c>
      <c r="B4224" t="s">
        <v>11342</v>
      </c>
      <c r="C4224" t="s">
        <v>1861</v>
      </c>
      <c r="D4224" s="12">
        <v>76</v>
      </c>
      <c r="E4224" t="s">
        <v>4642</v>
      </c>
      <c r="F4224" t="str">
        <f>IF(ISERROR(VLOOKUP(Transaktionen[[#This Row],[Transaktionen]],BTT[Verwendete Transaktion (Pflichtauswahl)],1,FALSE)),"nein","ja")</f>
        <v>nein</v>
      </c>
    </row>
    <row r="4225" spans="1:7" hidden="1">
      <c r="A4225" t="s">
        <v>11343</v>
      </c>
      <c r="B4225" t="s">
        <v>11344</v>
      </c>
      <c r="C4225" t="s">
        <v>1861</v>
      </c>
      <c r="D4225" s="12">
        <v>8</v>
      </c>
      <c r="E4225" t="s">
        <v>4642</v>
      </c>
      <c r="F4225" t="str">
        <f>IF(ISERROR(VLOOKUP(Transaktionen[[#This Row],[Transaktionen]],BTT[Verwendete Transaktion (Pflichtauswahl)],1,FALSE)),"nein","ja")</f>
        <v>nein</v>
      </c>
    </row>
    <row r="4226" spans="1:7" hidden="1">
      <c r="A4226" t="s">
        <v>11345</v>
      </c>
      <c r="B4226" t="s">
        <v>11346</v>
      </c>
      <c r="C4226" t="s">
        <v>1861</v>
      </c>
      <c r="D4226" s="12">
        <v>16</v>
      </c>
      <c r="E4226" t="s">
        <v>4642</v>
      </c>
      <c r="F4226" t="str">
        <f>IF(ISERROR(VLOOKUP(Transaktionen[[#This Row],[Transaktionen]],BTT[Verwendete Transaktion (Pflichtauswahl)],1,FALSE)),"nein","ja")</f>
        <v>nein</v>
      </c>
    </row>
    <row r="4227" spans="1:7" hidden="1">
      <c r="A4227" t="s">
        <v>11347</v>
      </c>
      <c r="B4227" t="s">
        <v>11348</v>
      </c>
      <c r="C4227" t="s">
        <v>1861</v>
      </c>
      <c r="D4227" s="12">
        <v>10830</v>
      </c>
      <c r="E4227" t="s">
        <v>4642</v>
      </c>
      <c r="F4227" t="str">
        <f>IF(ISERROR(VLOOKUP(Transaktionen[[#This Row],[Transaktionen]],BTT[Verwendete Transaktion (Pflichtauswahl)],1,FALSE)),"nein","ja")</f>
        <v>nein</v>
      </c>
    </row>
    <row r="4228" spans="1:7" hidden="1">
      <c r="A4228" t="s">
        <v>4226</v>
      </c>
      <c r="B4228" t="s">
        <v>11349</v>
      </c>
      <c r="C4228" t="s">
        <v>1861</v>
      </c>
      <c r="D4228" s="12">
        <v>2106</v>
      </c>
      <c r="E4228" t="s">
        <v>4642</v>
      </c>
      <c r="F4228" t="str">
        <f>IF(ISERROR(VLOOKUP(Transaktionen[[#This Row],[Transaktionen]],BTT[Verwendete Transaktion (Pflichtauswahl)],1,FALSE)),"nein","ja")</f>
        <v>ja</v>
      </c>
    </row>
    <row r="4229" spans="1:7" hidden="1">
      <c r="A4229" t="s">
        <v>11350</v>
      </c>
      <c r="B4229" t="s">
        <v>11351</v>
      </c>
      <c r="C4229" t="s">
        <v>1861</v>
      </c>
      <c r="D4229" s="12">
        <v>110</v>
      </c>
      <c r="E4229" t="s">
        <v>4642</v>
      </c>
      <c r="F4229" t="str">
        <f>IF(ISERROR(VLOOKUP(Transaktionen[[#This Row],[Transaktionen]],BTT[Verwendete Transaktion (Pflichtauswahl)],1,FALSE)),"nein","ja")</f>
        <v>nein</v>
      </c>
    </row>
    <row r="4230" spans="1:7" hidden="1">
      <c r="A4230" t="s">
        <v>11352</v>
      </c>
      <c r="B4230" t="s">
        <v>11353</v>
      </c>
      <c r="C4230" t="s">
        <v>1861</v>
      </c>
      <c r="D4230" s="12">
        <v>34</v>
      </c>
      <c r="E4230" t="s">
        <v>4642</v>
      </c>
      <c r="F4230" t="str">
        <f>IF(ISERROR(VLOOKUP(Transaktionen[[#This Row],[Transaktionen]],BTT[Verwendete Transaktion (Pflichtauswahl)],1,FALSE)),"nein","ja")</f>
        <v>nein</v>
      </c>
    </row>
    <row r="4231" spans="1:7" hidden="1">
      <c r="A4231" t="s">
        <v>11354</v>
      </c>
      <c r="B4231" t="s">
        <v>11355</v>
      </c>
      <c r="C4231" t="s">
        <v>1861</v>
      </c>
      <c r="D4231" s="12">
        <v>7</v>
      </c>
      <c r="E4231" t="s">
        <v>4642</v>
      </c>
      <c r="F4231" t="str">
        <f>IF(ISERROR(VLOOKUP(Transaktionen[[#This Row],[Transaktionen]],BTT[Verwendete Transaktion (Pflichtauswahl)],1,FALSE)),"nein","ja")</f>
        <v>nein</v>
      </c>
    </row>
    <row r="4232" spans="1:7" hidden="1">
      <c r="A4232" t="s">
        <v>11356</v>
      </c>
      <c r="B4232" t="s">
        <v>11357</v>
      </c>
      <c r="C4232" t="s">
        <v>1861</v>
      </c>
      <c r="D4232" s="12">
        <v>234</v>
      </c>
      <c r="E4232" t="s">
        <v>4642</v>
      </c>
      <c r="F4232" t="str">
        <f>IF(ISERROR(VLOOKUP(Transaktionen[[#This Row],[Transaktionen]],BTT[Verwendete Transaktion (Pflichtauswahl)],1,FALSE)),"nein","ja")</f>
        <v>nein</v>
      </c>
    </row>
    <row r="4233" spans="1:7" hidden="1">
      <c r="A4233" t="s">
        <v>11358</v>
      </c>
      <c r="B4233" t="s">
        <v>11359</v>
      </c>
      <c r="C4233" t="s">
        <v>1861</v>
      </c>
      <c r="D4233" s="12">
        <v>20</v>
      </c>
      <c r="E4233" t="s">
        <v>4642</v>
      </c>
      <c r="F4233" t="str">
        <f>IF(ISERROR(VLOOKUP(Transaktionen[[#This Row],[Transaktionen]],BTT[Verwendete Transaktion (Pflichtauswahl)],1,FALSE)),"nein","ja")</f>
        <v>nein</v>
      </c>
    </row>
    <row r="4234" spans="1:7" hidden="1">
      <c r="A4234" t="s">
        <v>11360</v>
      </c>
      <c r="B4234" t="s">
        <v>11361</v>
      </c>
      <c r="C4234" t="s">
        <v>1861</v>
      </c>
      <c r="D4234" s="12">
        <v>80</v>
      </c>
      <c r="E4234" t="s">
        <v>4642</v>
      </c>
      <c r="F4234" t="str">
        <f>IF(ISERROR(VLOOKUP(Transaktionen[[#This Row],[Transaktionen]],BTT[Verwendete Transaktion (Pflichtauswahl)],1,FALSE)),"nein","ja")</f>
        <v>nein</v>
      </c>
    </row>
    <row r="4235" spans="1:7" hidden="1">
      <c r="A4235" t="s">
        <v>11362</v>
      </c>
      <c r="B4235" t="s">
        <v>11363</v>
      </c>
      <c r="C4235" t="s">
        <v>1861</v>
      </c>
      <c r="D4235" s="12">
        <v>300</v>
      </c>
      <c r="E4235" t="s">
        <v>4642</v>
      </c>
      <c r="F4235" t="str">
        <f>IF(ISERROR(VLOOKUP(Transaktionen[[#This Row],[Transaktionen]],BTT[Verwendete Transaktion (Pflichtauswahl)],1,FALSE)),"nein","ja")</f>
        <v>nein</v>
      </c>
    </row>
    <row r="4236" spans="1:7" hidden="1">
      <c r="A4236" t="s">
        <v>4229</v>
      </c>
      <c r="B4236" t="s">
        <v>11364</v>
      </c>
      <c r="C4236" t="s">
        <v>5</v>
      </c>
      <c r="D4236" s="12">
        <v>8255</v>
      </c>
      <c r="E4236" t="s">
        <v>4642</v>
      </c>
      <c r="F4236" t="str">
        <f>IF(ISERROR(VLOOKUP(Transaktionen[[#This Row],[Transaktionen]],BTT[Verwendete Transaktion (Pflichtauswahl)],1,FALSE)),"nein","ja")</f>
        <v>ja</v>
      </c>
    </row>
    <row r="4237" spans="1:7" hidden="1">
      <c r="A4237" t="s">
        <v>4232</v>
      </c>
      <c r="B4237" t="s">
        <v>4231</v>
      </c>
      <c r="C4237" t="s">
        <v>1041</v>
      </c>
      <c r="D4237" s="12">
        <v>941866</v>
      </c>
      <c r="E4237" t="s">
        <v>4642</v>
      </c>
      <c r="F4237" t="str">
        <f>IF(ISERROR(VLOOKUP(Transaktionen[[#This Row],[Transaktionen]],BTT[Verwendete Transaktion (Pflichtauswahl)],1,FALSE)),"nein","ja")</f>
        <v>ja</v>
      </c>
    </row>
    <row r="4238" spans="1:7" hidden="1">
      <c r="A4238" t="s">
        <v>4237</v>
      </c>
      <c r="B4238" t="s">
        <v>4236</v>
      </c>
      <c r="C4238" t="s">
        <v>1041</v>
      </c>
      <c r="D4238" s="12">
        <v>2792</v>
      </c>
      <c r="E4238" t="s">
        <v>4642</v>
      </c>
      <c r="F4238" t="str">
        <f>IF(ISERROR(VLOOKUP(Transaktionen[[#This Row],[Transaktionen]],BTT[Verwendete Transaktion (Pflichtauswahl)],1,FALSE)),"nein","ja")</f>
        <v>ja</v>
      </c>
    </row>
    <row r="4239" spans="1:7" hidden="1">
      <c r="A4239" t="s">
        <v>4240</v>
      </c>
      <c r="B4239" t="s">
        <v>4239</v>
      </c>
      <c r="C4239" t="s">
        <v>1041</v>
      </c>
      <c r="D4239" s="12" t="s">
        <v>792</v>
      </c>
      <c r="E4239" t="s">
        <v>792</v>
      </c>
      <c r="F4239" t="str">
        <f>IF(ISERROR(VLOOKUP(Transaktionen[[#This Row],[Transaktionen]],BTT[Verwendete Transaktion (Pflichtauswahl)],1,FALSE)),"nein","ja")</f>
        <v>ja</v>
      </c>
      <c r="G4239" t="s">
        <v>4654</v>
      </c>
    </row>
    <row r="4240" spans="1:7" hidden="1">
      <c r="A4240" t="s">
        <v>4243</v>
      </c>
      <c r="B4240" t="s">
        <v>4242</v>
      </c>
      <c r="C4240" t="s">
        <v>1041</v>
      </c>
      <c r="D4240" s="12">
        <v>700</v>
      </c>
      <c r="E4240" t="s">
        <v>4642</v>
      </c>
      <c r="F4240" t="str">
        <f>IF(ISERROR(VLOOKUP(Transaktionen[[#This Row],[Transaktionen]],BTT[Verwendete Transaktion (Pflichtauswahl)],1,FALSE)),"nein","ja")</f>
        <v>ja</v>
      </c>
    </row>
    <row r="4241" spans="1:6" hidden="1">
      <c r="A4241" t="s">
        <v>4246</v>
      </c>
      <c r="B4241" t="s">
        <v>4245</v>
      </c>
      <c r="C4241" t="s">
        <v>1041</v>
      </c>
      <c r="D4241" s="12">
        <v>5740</v>
      </c>
      <c r="E4241" t="s">
        <v>4642</v>
      </c>
      <c r="F4241" t="str">
        <f>IF(ISERROR(VLOOKUP(Transaktionen[[#This Row],[Transaktionen]],BTT[Verwendete Transaktion (Pflichtauswahl)],1,FALSE)),"nein","ja")</f>
        <v>ja</v>
      </c>
    </row>
    <row r="4242" spans="1:6" hidden="1">
      <c r="A4242" t="s">
        <v>4250</v>
      </c>
      <c r="B4242" t="s">
        <v>4249</v>
      </c>
      <c r="C4242" t="s">
        <v>1041</v>
      </c>
      <c r="D4242" s="12">
        <v>16417</v>
      </c>
      <c r="E4242" t="s">
        <v>4642</v>
      </c>
      <c r="F4242" t="str">
        <f>IF(ISERROR(VLOOKUP(Transaktionen[[#This Row],[Transaktionen]],BTT[Verwendete Transaktion (Pflichtauswahl)],1,FALSE)),"nein","ja")</f>
        <v>ja</v>
      </c>
    </row>
    <row r="4243" spans="1:6" hidden="1">
      <c r="A4243" t="s">
        <v>4253</v>
      </c>
      <c r="B4243" t="s">
        <v>4252</v>
      </c>
      <c r="C4243" t="s">
        <v>1041</v>
      </c>
      <c r="D4243" s="12">
        <v>15</v>
      </c>
      <c r="E4243" t="s">
        <v>4642</v>
      </c>
      <c r="F4243" t="str">
        <f>IF(ISERROR(VLOOKUP(Transaktionen[[#This Row],[Transaktionen]],BTT[Verwendete Transaktion (Pflichtauswahl)],1,FALSE)),"nein","ja")</f>
        <v>ja</v>
      </c>
    </row>
    <row r="4244" spans="1:6" hidden="1">
      <c r="A4244" t="s">
        <v>11365</v>
      </c>
      <c r="B4244" t="s">
        <v>11366</v>
      </c>
      <c r="C4244" t="s">
        <v>1041</v>
      </c>
      <c r="D4244" s="12">
        <v>185</v>
      </c>
      <c r="E4244" t="s">
        <v>4642</v>
      </c>
      <c r="F4244" t="str">
        <f>IF(ISERROR(VLOOKUP(Transaktionen[[#This Row],[Transaktionen]],BTT[Verwendete Transaktion (Pflichtauswahl)],1,FALSE)),"nein","ja")</f>
        <v>nein</v>
      </c>
    </row>
    <row r="4245" spans="1:6" hidden="1">
      <c r="A4245" t="s">
        <v>11367</v>
      </c>
      <c r="B4245" t="s">
        <v>11368</v>
      </c>
      <c r="C4245" t="s">
        <v>1041</v>
      </c>
      <c r="D4245" s="12">
        <v>8</v>
      </c>
      <c r="E4245" t="s">
        <v>792</v>
      </c>
      <c r="F4245" t="str">
        <f>IF(ISERROR(VLOOKUP(Transaktionen[[#This Row],[Transaktionen]],BTT[Verwendete Transaktion (Pflichtauswahl)],1,FALSE)),"nein","ja")</f>
        <v>nein</v>
      </c>
    </row>
    <row r="4246" spans="1:6" hidden="1">
      <c r="A4246" t="s">
        <v>11369</v>
      </c>
      <c r="B4246" t="s">
        <v>3369</v>
      </c>
      <c r="C4246" t="s">
        <v>1041</v>
      </c>
      <c r="D4246" s="12">
        <v>6910</v>
      </c>
      <c r="E4246" t="s">
        <v>4642</v>
      </c>
      <c r="F4246" t="str">
        <f>IF(ISERROR(VLOOKUP(Transaktionen[[#This Row],[Transaktionen]],BTT[Verwendete Transaktion (Pflichtauswahl)],1,FALSE)),"nein","ja")</f>
        <v>nein</v>
      </c>
    </row>
    <row r="4247" spans="1:6" hidden="1">
      <c r="A4247" t="s">
        <v>4256</v>
      </c>
      <c r="B4247" t="s">
        <v>11370</v>
      </c>
      <c r="C4247" t="s">
        <v>5</v>
      </c>
      <c r="D4247" s="12">
        <v>536</v>
      </c>
      <c r="E4247" t="s">
        <v>4642</v>
      </c>
      <c r="F4247" t="str">
        <f>IF(ISERROR(VLOOKUP(Transaktionen[[#This Row],[Transaktionen]],BTT[Verwendete Transaktion (Pflichtauswahl)],1,FALSE)),"nein","ja")</f>
        <v>ja</v>
      </c>
    </row>
    <row r="4248" spans="1:6" hidden="1">
      <c r="A4248" t="s">
        <v>4261</v>
      </c>
      <c r="B4248" t="s">
        <v>11371</v>
      </c>
      <c r="C4248" t="s">
        <v>5</v>
      </c>
      <c r="D4248" s="12">
        <v>142</v>
      </c>
      <c r="E4248" t="s">
        <v>4642</v>
      </c>
      <c r="F4248" t="str">
        <f>IF(ISERROR(VLOOKUP(Transaktionen[[#This Row],[Transaktionen]],BTT[Verwendete Transaktion (Pflichtauswahl)],1,FALSE)),"nein","ja")</f>
        <v>ja</v>
      </c>
    </row>
    <row r="4249" spans="1:6" hidden="1">
      <c r="A4249" t="s">
        <v>4264</v>
      </c>
      <c r="B4249" t="s">
        <v>11372</v>
      </c>
      <c r="C4249" t="s">
        <v>1041</v>
      </c>
      <c r="D4249" s="12">
        <v>1763</v>
      </c>
      <c r="E4249" t="s">
        <v>4642</v>
      </c>
      <c r="F4249" t="str">
        <f>IF(ISERROR(VLOOKUP(Transaktionen[[#This Row],[Transaktionen]],BTT[Verwendete Transaktion (Pflichtauswahl)],1,FALSE)),"nein","ja")</f>
        <v>ja</v>
      </c>
    </row>
    <row r="4250" spans="1:6" hidden="1">
      <c r="A4250" t="s">
        <v>11373</v>
      </c>
      <c r="B4250" t="s">
        <v>11374</v>
      </c>
      <c r="C4250" t="s">
        <v>1041</v>
      </c>
      <c r="D4250" s="12">
        <v>3128</v>
      </c>
      <c r="E4250" t="s">
        <v>4642</v>
      </c>
      <c r="F4250" t="str">
        <f>IF(ISERROR(VLOOKUP(Transaktionen[[#This Row],[Transaktionen]],BTT[Verwendete Transaktion (Pflichtauswahl)],1,FALSE)),"nein","ja")</f>
        <v>nein</v>
      </c>
    </row>
    <row r="4251" spans="1:6" hidden="1">
      <c r="A4251" t="s">
        <v>11375</v>
      </c>
      <c r="B4251" t="s">
        <v>11376</v>
      </c>
      <c r="C4251" t="s">
        <v>6516</v>
      </c>
      <c r="D4251" s="12">
        <v>7038</v>
      </c>
      <c r="E4251" t="s">
        <v>4642</v>
      </c>
      <c r="F4251" t="str">
        <f>IF(ISERROR(VLOOKUP(Transaktionen[[#This Row],[Transaktionen]],BTT[Verwendete Transaktion (Pflichtauswahl)],1,FALSE)),"nein","ja")</f>
        <v>nein</v>
      </c>
    </row>
    <row r="4252" spans="1:6" hidden="1">
      <c r="A4252" t="s">
        <v>4271</v>
      </c>
      <c r="B4252" t="s">
        <v>11377</v>
      </c>
      <c r="C4252" t="s">
        <v>11378</v>
      </c>
      <c r="D4252" s="12">
        <v>18331</v>
      </c>
      <c r="E4252" t="s">
        <v>4642</v>
      </c>
      <c r="F4252" t="str">
        <f>IF(ISERROR(VLOOKUP(Transaktionen[[#This Row],[Transaktionen]],BTT[Verwendete Transaktion (Pflichtauswahl)],1,FALSE)),"nein","ja")</f>
        <v>ja</v>
      </c>
    </row>
    <row r="4253" spans="1:6" hidden="1">
      <c r="A4253" t="s">
        <v>11379</v>
      </c>
      <c r="B4253" t="s">
        <v>11380</v>
      </c>
      <c r="C4253" t="s">
        <v>11378</v>
      </c>
      <c r="D4253" s="12">
        <v>1284</v>
      </c>
      <c r="E4253" t="s">
        <v>4642</v>
      </c>
      <c r="F4253" t="str">
        <f>IF(ISERROR(VLOOKUP(Transaktionen[[#This Row],[Transaktionen]],BTT[Verwendete Transaktion (Pflichtauswahl)],1,FALSE)),"nein","ja")</f>
        <v>nein</v>
      </c>
    </row>
    <row r="4254" spans="1:6" hidden="1">
      <c r="A4254" t="s">
        <v>11381</v>
      </c>
      <c r="B4254" t="s">
        <v>11382</v>
      </c>
      <c r="C4254" t="s">
        <v>11378</v>
      </c>
      <c r="D4254" s="12">
        <v>22</v>
      </c>
      <c r="E4254" t="s">
        <v>4642</v>
      </c>
      <c r="F4254" t="str">
        <f>IF(ISERROR(VLOOKUP(Transaktionen[[#This Row],[Transaktionen]],BTT[Verwendete Transaktion (Pflichtauswahl)],1,FALSE)),"nein","ja")</f>
        <v>nein</v>
      </c>
    </row>
    <row r="4255" spans="1:6">
      <c r="A4255" t="s">
        <v>11383</v>
      </c>
      <c r="B4255" t="s">
        <v>11384</v>
      </c>
      <c r="C4255" t="s">
        <v>5416</v>
      </c>
      <c r="D4255" s="12">
        <v>6</v>
      </c>
      <c r="E4255" t="s">
        <v>792</v>
      </c>
      <c r="F4255" t="str">
        <f>IF(ISERROR(VLOOKUP(Transaktionen[[#This Row],[Transaktionen]],BTT[Verwendete Transaktion (Pflichtauswahl)],1,FALSE)),"nein","ja")</f>
        <v>nein</v>
      </c>
    </row>
    <row r="4256" spans="1:6" hidden="1">
      <c r="A4256" t="s">
        <v>11385</v>
      </c>
      <c r="B4256" t="s">
        <v>11386</v>
      </c>
      <c r="C4256" t="s">
        <v>5416</v>
      </c>
      <c r="D4256" s="12">
        <v>80645</v>
      </c>
      <c r="E4256" t="s">
        <v>6191</v>
      </c>
      <c r="F4256" t="str">
        <f>IF(ISERROR(VLOOKUP(Transaktionen[[#This Row],[Transaktionen]],BTT[Verwendete Transaktion (Pflichtauswahl)],1,FALSE)),"nein","ja")</f>
        <v>nein</v>
      </c>
    </row>
    <row r="4257" spans="1:7" hidden="1">
      <c r="A4257" t="s">
        <v>11387</v>
      </c>
      <c r="B4257" t="s">
        <v>11388</v>
      </c>
      <c r="C4257" t="s">
        <v>5416</v>
      </c>
      <c r="D4257" s="12">
        <v>1074</v>
      </c>
      <c r="E4257" t="s">
        <v>4642</v>
      </c>
      <c r="F4257" t="str">
        <f>IF(ISERROR(VLOOKUP(Transaktionen[[#This Row],[Transaktionen]],BTT[Verwendete Transaktion (Pflichtauswahl)],1,FALSE)),"nein","ja")</f>
        <v>nein</v>
      </c>
    </row>
    <row r="4258" spans="1:7" hidden="1">
      <c r="A4258" t="s">
        <v>11389</v>
      </c>
      <c r="B4258" t="s">
        <v>9616</v>
      </c>
      <c r="C4258" t="s">
        <v>831</v>
      </c>
      <c r="D4258" s="12" t="s">
        <v>792</v>
      </c>
      <c r="E4258" t="s">
        <v>792</v>
      </c>
      <c r="F4258" t="str">
        <f>IF(ISERROR(VLOOKUP(Transaktionen[[#This Row],[Transaktionen]],BTT[Verwendete Transaktion (Pflichtauswahl)],1,FALSE)),"nein","ja")</f>
        <v>nein</v>
      </c>
      <c r="G4258" t="s">
        <v>4654</v>
      </c>
    </row>
    <row r="4259" spans="1:7" hidden="1">
      <c r="A4259" t="s">
        <v>11390</v>
      </c>
      <c r="B4259" t="s">
        <v>11391</v>
      </c>
      <c r="C4259" t="s">
        <v>3370</v>
      </c>
      <c r="D4259" s="12">
        <v>3</v>
      </c>
      <c r="E4259" t="s">
        <v>4642</v>
      </c>
      <c r="F4259" t="str">
        <f>IF(ISERROR(VLOOKUP(Transaktionen[[#This Row],[Transaktionen]],BTT[Verwendete Transaktion (Pflichtauswahl)],1,FALSE)),"nein","ja")</f>
        <v>nein</v>
      </c>
    </row>
    <row r="4260" spans="1:7" hidden="1">
      <c r="A4260" t="s">
        <v>11392</v>
      </c>
      <c r="B4260" t="s">
        <v>11393</v>
      </c>
      <c r="C4260" t="s">
        <v>3370</v>
      </c>
      <c r="D4260" s="12">
        <v>24</v>
      </c>
      <c r="E4260" t="s">
        <v>4642</v>
      </c>
      <c r="F4260" t="str">
        <f>IF(ISERROR(VLOOKUP(Transaktionen[[#This Row],[Transaktionen]],BTT[Verwendete Transaktion (Pflichtauswahl)],1,FALSE)),"nein","ja")</f>
        <v>nein</v>
      </c>
    </row>
    <row r="4261" spans="1:7" hidden="1">
      <c r="A4261" t="s">
        <v>11394</v>
      </c>
      <c r="B4261" t="s">
        <v>11395</v>
      </c>
      <c r="C4261" t="s">
        <v>3370</v>
      </c>
      <c r="D4261" s="12">
        <v>64092</v>
      </c>
      <c r="E4261" t="s">
        <v>4642</v>
      </c>
      <c r="F4261" t="str">
        <f>IF(ISERROR(VLOOKUP(Transaktionen[[#This Row],[Transaktionen]],BTT[Verwendete Transaktion (Pflichtauswahl)],1,FALSE)),"nein","ja")</f>
        <v>nein</v>
      </c>
    </row>
    <row r="4262" spans="1:7" hidden="1">
      <c r="A4262" t="s">
        <v>11396</v>
      </c>
      <c r="B4262" t="s">
        <v>11397</v>
      </c>
      <c r="C4262" t="s">
        <v>3370</v>
      </c>
      <c r="D4262" s="12">
        <v>10343</v>
      </c>
      <c r="E4262" t="s">
        <v>4642</v>
      </c>
      <c r="F4262" t="str">
        <f>IF(ISERROR(VLOOKUP(Transaktionen[[#This Row],[Transaktionen]],BTT[Verwendete Transaktion (Pflichtauswahl)],1,FALSE)),"nein","ja")</f>
        <v>nein</v>
      </c>
    </row>
    <row r="4263" spans="1:7" hidden="1">
      <c r="A4263" t="s">
        <v>11398</v>
      </c>
      <c r="B4263" t="s">
        <v>11399</v>
      </c>
      <c r="C4263" t="s">
        <v>3370</v>
      </c>
      <c r="D4263" s="12">
        <v>592</v>
      </c>
      <c r="E4263" t="s">
        <v>4642</v>
      </c>
      <c r="F4263" t="str">
        <f>IF(ISERROR(VLOOKUP(Transaktionen[[#This Row],[Transaktionen]],BTT[Verwendete Transaktion (Pflichtauswahl)],1,FALSE)),"nein","ja")</f>
        <v>nein</v>
      </c>
    </row>
    <row r="4264" spans="1:7" hidden="1">
      <c r="A4264" t="s">
        <v>11400</v>
      </c>
      <c r="B4264" t="s">
        <v>11401</v>
      </c>
      <c r="C4264" t="s">
        <v>3370</v>
      </c>
      <c r="D4264" s="12">
        <v>2</v>
      </c>
      <c r="E4264" t="s">
        <v>4642</v>
      </c>
      <c r="F4264" t="str">
        <f>IF(ISERROR(VLOOKUP(Transaktionen[[#This Row],[Transaktionen]],BTT[Verwendete Transaktion (Pflichtauswahl)],1,FALSE)),"nein","ja")</f>
        <v>nein</v>
      </c>
    </row>
    <row r="4265" spans="1:7" hidden="1">
      <c r="A4265" t="s">
        <v>11402</v>
      </c>
      <c r="B4265" t="s">
        <v>11403</v>
      </c>
      <c r="C4265" t="s">
        <v>3370</v>
      </c>
      <c r="D4265" s="12">
        <v>24</v>
      </c>
      <c r="E4265" t="s">
        <v>792</v>
      </c>
      <c r="F4265" t="str">
        <f>IF(ISERROR(VLOOKUP(Transaktionen[[#This Row],[Transaktionen]],BTT[Verwendete Transaktion (Pflichtauswahl)],1,FALSE)),"nein","ja")</f>
        <v>nein</v>
      </c>
    </row>
    <row r="4266" spans="1:7" hidden="1">
      <c r="A4266" t="s">
        <v>11404</v>
      </c>
      <c r="B4266" t="s">
        <v>11405</v>
      </c>
      <c r="C4266" t="s">
        <v>3370</v>
      </c>
      <c r="D4266" s="12">
        <v>1054</v>
      </c>
      <c r="E4266" t="s">
        <v>4642</v>
      </c>
      <c r="F4266" t="str">
        <f>IF(ISERROR(VLOOKUP(Transaktionen[[#This Row],[Transaktionen]],BTT[Verwendete Transaktion (Pflichtauswahl)],1,FALSE)),"nein","ja")</f>
        <v>nein</v>
      </c>
    </row>
    <row r="4267" spans="1:7" hidden="1">
      <c r="A4267" t="s">
        <v>11406</v>
      </c>
      <c r="B4267" t="s">
        <v>11407</v>
      </c>
      <c r="C4267" t="s">
        <v>3370</v>
      </c>
      <c r="D4267" s="12" t="s">
        <v>792</v>
      </c>
      <c r="E4267" t="s">
        <v>792</v>
      </c>
      <c r="F4267" t="str">
        <f>IF(ISERROR(VLOOKUP(Transaktionen[[#This Row],[Transaktionen]],BTT[Verwendete Transaktion (Pflichtauswahl)],1,FALSE)),"nein","ja")</f>
        <v>nein</v>
      </c>
      <c r="G4267" t="s">
        <v>4654</v>
      </c>
    </row>
    <row r="4268" spans="1:7" hidden="1">
      <c r="A4268" t="s">
        <v>11408</v>
      </c>
      <c r="B4268" t="s">
        <v>11409</v>
      </c>
      <c r="C4268" t="s">
        <v>3370</v>
      </c>
      <c r="D4268" s="12">
        <v>1482</v>
      </c>
      <c r="E4268" t="s">
        <v>792</v>
      </c>
      <c r="F4268" t="str">
        <f>IF(ISERROR(VLOOKUP(Transaktionen[[#This Row],[Transaktionen]],BTT[Verwendete Transaktion (Pflichtauswahl)],1,FALSE)),"nein","ja")</f>
        <v>nein</v>
      </c>
    </row>
    <row r="4269" spans="1:7" hidden="1">
      <c r="A4269" t="s">
        <v>11410</v>
      </c>
      <c r="B4269" t="s">
        <v>11411</v>
      </c>
      <c r="C4269" t="s">
        <v>3370</v>
      </c>
      <c r="D4269" s="12">
        <v>6</v>
      </c>
      <c r="E4269" t="s">
        <v>792</v>
      </c>
      <c r="F4269" t="str">
        <f>IF(ISERROR(VLOOKUP(Transaktionen[[#This Row],[Transaktionen]],BTT[Verwendete Transaktion (Pflichtauswahl)],1,FALSE)),"nein","ja")</f>
        <v>nein</v>
      </c>
    </row>
    <row r="4270" spans="1:7" hidden="1">
      <c r="A4270" t="s">
        <v>11412</v>
      </c>
      <c r="B4270" t="s">
        <v>11413</v>
      </c>
      <c r="C4270" t="s">
        <v>1861</v>
      </c>
      <c r="D4270" s="12">
        <v>4</v>
      </c>
      <c r="E4270" t="s">
        <v>4642</v>
      </c>
      <c r="F4270" t="str">
        <f>IF(ISERROR(VLOOKUP(Transaktionen[[#This Row],[Transaktionen]],BTT[Verwendete Transaktion (Pflichtauswahl)],1,FALSE)),"nein","ja")</f>
        <v>nein</v>
      </c>
    </row>
    <row r="4271" spans="1:7" hidden="1">
      <c r="A4271" t="s">
        <v>11414</v>
      </c>
      <c r="B4271" t="s">
        <v>11415</v>
      </c>
      <c r="C4271" t="s">
        <v>1861</v>
      </c>
      <c r="D4271" s="12">
        <v>19626</v>
      </c>
      <c r="E4271" t="s">
        <v>4642</v>
      </c>
      <c r="F4271" t="str">
        <f>IF(ISERROR(VLOOKUP(Transaktionen[[#This Row],[Transaktionen]],BTT[Verwendete Transaktion (Pflichtauswahl)],1,FALSE)),"nein","ja")</f>
        <v>nein</v>
      </c>
    </row>
    <row r="4272" spans="1:7" hidden="1">
      <c r="A4272" t="s">
        <v>11416</v>
      </c>
      <c r="B4272" t="s">
        <v>11417</v>
      </c>
      <c r="C4272" t="s">
        <v>1861</v>
      </c>
      <c r="D4272" s="12">
        <v>3213</v>
      </c>
      <c r="E4272" t="s">
        <v>6191</v>
      </c>
      <c r="F4272" t="str">
        <f>IF(ISERROR(VLOOKUP(Transaktionen[[#This Row],[Transaktionen]],BTT[Verwendete Transaktion (Pflichtauswahl)],1,FALSE)),"nein","ja")</f>
        <v>nein</v>
      </c>
    </row>
    <row r="4273" spans="1:7" hidden="1">
      <c r="A4273" t="s">
        <v>11418</v>
      </c>
      <c r="B4273" t="s">
        <v>11419</v>
      </c>
      <c r="C4273" t="s">
        <v>1861</v>
      </c>
      <c r="D4273" s="12" t="s">
        <v>792</v>
      </c>
      <c r="E4273" t="s">
        <v>792</v>
      </c>
      <c r="F4273" t="str">
        <f>IF(ISERROR(VLOOKUP(Transaktionen[[#This Row],[Transaktionen]],BTT[Verwendete Transaktion (Pflichtauswahl)],1,FALSE)),"nein","ja")</f>
        <v>nein</v>
      </c>
    </row>
    <row r="4274" spans="1:7" hidden="1">
      <c r="A4274" t="s">
        <v>11420</v>
      </c>
      <c r="B4274" t="s">
        <v>11415</v>
      </c>
      <c r="C4274" t="s">
        <v>1861</v>
      </c>
      <c r="D4274" s="12">
        <v>245</v>
      </c>
      <c r="E4274" t="s">
        <v>4642</v>
      </c>
      <c r="F4274" t="str">
        <f>IF(ISERROR(VLOOKUP(Transaktionen[[#This Row],[Transaktionen]],BTT[Verwendete Transaktion (Pflichtauswahl)],1,FALSE)),"nein","ja")</f>
        <v>nein</v>
      </c>
    </row>
    <row r="4275" spans="1:7" hidden="1">
      <c r="A4275" t="s">
        <v>11421</v>
      </c>
      <c r="B4275" t="s">
        <v>11422</v>
      </c>
      <c r="C4275" t="s">
        <v>1861</v>
      </c>
      <c r="D4275" s="12">
        <v>1450313</v>
      </c>
      <c r="E4275" t="s">
        <v>4642</v>
      </c>
      <c r="F4275" t="str">
        <f>IF(ISERROR(VLOOKUP(Transaktionen[[#This Row],[Transaktionen]],BTT[Verwendete Transaktion (Pflichtauswahl)],1,FALSE)),"nein","ja")</f>
        <v>nein</v>
      </c>
    </row>
    <row r="4276" spans="1:7" hidden="1">
      <c r="A4276" t="s">
        <v>11423</v>
      </c>
      <c r="B4276" t="s">
        <v>11424</v>
      </c>
      <c r="C4276" t="s">
        <v>5629</v>
      </c>
      <c r="D4276" s="12" t="s">
        <v>792</v>
      </c>
      <c r="E4276" t="s">
        <v>792</v>
      </c>
      <c r="F4276" t="str">
        <f>IF(ISERROR(VLOOKUP(Transaktionen[[#This Row],[Transaktionen]],BTT[Verwendete Transaktion (Pflichtauswahl)],1,FALSE)),"nein","ja")</f>
        <v>nein</v>
      </c>
      <c r="G4276" t="s">
        <v>4654</v>
      </c>
    </row>
    <row r="4277" spans="1:7" hidden="1">
      <c r="A4277" t="s">
        <v>11425</v>
      </c>
      <c r="B4277" t="s">
        <v>11426</v>
      </c>
      <c r="C4277" t="s">
        <v>1861</v>
      </c>
      <c r="D4277" s="12">
        <v>445741</v>
      </c>
      <c r="E4277" t="s">
        <v>4642</v>
      </c>
      <c r="F4277" t="str">
        <f>IF(ISERROR(VLOOKUP(Transaktionen[[#This Row],[Transaktionen]],BTT[Verwendete Transaktion (Pflichtauswahl)],1,FALSE)),"nein","ja")</f>
        <v>nein</v>
      </c>
      <c r="G4277" t="s">
        <v>11427</v>
      </c>
    </row>
    <row r="4278" spans="1:7" hidden="1">
      <c r="A4278" t="s">
        <v>11428</v>
      </c>
      <c r="B4278" t="s">
        <v>11429</v>
      </c>
      <c r="C4278" t="s">
        <v>5629</v>
      </c>
      <c r="D4278" s="12"/>
      <c r="F4278" t="str">
        <f>IF(ISERROR(VLOOKUP(Transaktionen[[#This Row],[Transaktionen]],BTT[Verwendete Transaktion (Pflichtauswahl)],1,FALSE)),"nein","ja")</f>
        <v>nein</v>
      </c>
    </row>
  </sheetData>
  <dataValidations disablePrompts="1" count="1">
    <dataValidation type="list" allowBlank="1" showInputMessage="1" showErrorMessage="1" sqref="C2:C4278" xr:uid="{00000000-0002-0000-0300-000000000000}">
      <formula1>Modul</formula1>
    </dataValidation>
  </dataValidations>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
  <sheetViews>
    <sheetView topLeftCell="A2" workbookViewId="0">
      <selection activeCell="A3" sqref="A3"/>
    </sheetView>
  </sheetViews>
  <sheetFormatPr defaultColWidth="11.42578125" defaultRowHeight="15"/>
  <cols>
    <col min="1" max="1" width="23.28515625" bestFit="1" customWidth="1"/>
    <col min="2" max="2" width="24.7109375" bestFit="1" customWidth="1"/>
  </cols>
  <sheetData>
    <row r="1" spans="1:2">
      <c r="A1" s="10" t="s">
        <v>4303</v>
      </c>
      <c r="B1" t="s">
        <v>85</v>
      </c>
    </row>
    <row r="2" spans="1:2">
      <c r="A2" s="10" t="s">
        <v>4640</v>
      </c>
      <c r="B2" t="s">
        <v>11430</v>
      </c>
    </row>
    <row r="4" spans="1:2">
      <c r="A4" s="10" t="s">
        <v>11431</v>
      </c>
      <c r="B4" t="s">
        <v>11432</v>
      </c>
    </row>
    <row r="5" spans="1:2">
      <c r="A5" s="11" t="s">
        <v>831</v>
      </c>
      <c r="B5" s="30">
        <v>23</v>
      </c>
    </row>
    <row r="6" spans="1:2">
      <c r="A6" s="11" t="s">
        <v>1088</v>
      </c>
      <c r="B6" s="30">
        <v>33</v>
      </c>
    </row>
    <row r="7" spans="1:2">
      <c r="A7" s="11" t="s">
        <v>1180</v>
      </c>
      <c r="B7" s="30">
        <v>34</v>
      </c>
    </row>
    <row r="8" spans="1:2">
      <c r="A8" s="11" t="s">
        <v>2182</v>
      </c>
      <c r="B8" s="30">
        <v>24</v>
      </c>
    </row>
    <row r="9" spans="1:2">
      <c r="A9" s="11" t="s">
        <v>220</v>
      </c>
      <c r="B9" s="30">
        <v>47</v>
      </c>
    </row>
    <row r="10" spans="1:2">
      <c r="A10" s="11" t="s">
        <v>1408</v>
      </c>
      <c r="B10" s="30">
        <v>3</v>
      </c>
    </row>
    <row r="11" spans="1:2">
      <c r="A11" s="11" t="s">
        <v>5416</v>
      </c>
      <c r="B11" s="30">
        <v>36</v>
      </c>
    </row>
    <row r="12" spans="1:2">
      <c r="A12" s="11" t="s">
        <v>11378</v>
      </c>
      <c r="B12" s="30">
        <v>2</v>
      </c>
    </row>
    <row r="13" spans="1:2">
      <c r="A13" s="11" t="s">
        <v>11433</v>
      </c>
      <c r="B13" s="30">
        <v>202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5"/>
  <dimension ref="A1:C201"/>
  <sheetViews>
    <sheetView topLeftCell="A197" zoomScale="145" zoomScaleNormal="145" workbookViewId="0">
      <selection activeCell="A117" sqref="A117"/>
    </sheetView>
  </sheetViews>
  <sheetFormatPr defaultColWidth="11.42578125" defaultRowHeight="15"/>
  <cols>
    <col min="1" max="1" width="56.140625" bestFit="1" customWidth="1"/>
    <col min="2" max="2" width="33.28515625" bestFit="1" customWidth="1"/>
    <col min="3" max="3" width="17.42578125" bestFit="1" customWidth="1"/>
  </cols>
  <sheetData>
    <row r="1" spans="1:3">
      <c r="A1" t="s">
        <v>11434</v>
      </c>
      <c r="B1" t="s">
        <v>11435</v>
      </c>
      <c r="C1" t="s">
        <v>4303</v>
      </c>
    </row>
    <row r="2" spans="1:3">
      <c r="A2" t="s">
        <v>11436</v>
      </c>
      <c r="B2" t="s">
        <v>11437</v>
      </c>
      <c r="C2" t="str">
        <f>IF(ISERROR(VLOOKUP(Formulare[[#This Row],[Formularbezeichnung]],BTT[Verwendetes Formular
(Auswahl falls relevant)],1,FALSE)),"nein","ja")</f>
        <v>nein</v>
      </c>
    </row>
    <row r="3" spans="1:3">
      <c r="A3" t="s">
        <v>11436</v>
      </c>
      <c r="B3" t="s">
        <v>11438</v>
      </c>
      <c r="C3" t="str">
        <f>IF(ISERROR(VLOOKUP(Formulare[[#This Row],[Formularbezeichnung]],BTT[Verwendetes Formular
(Auswahl falls relevant)],1,FALSE)),"nein","ja")</f>
        <v>nein</v>
      </c>
    </row>
    <row r="4" spans="1:3">
      <c r="A4" t="s">
        <v>11439</v>
      </c>
      <c r="B4" t="s">
        <v>11440</v>
      </c>
      <c r="C4" t="str">
        <f>IF(ISERROR(VLOOKUP(Formulare[[#This Row],[Formularbezeichnung]],BTT[Verwendetes Formular
(Auswahl falls relevant)],1,FALSE)),"nein","ja")</f>
        <v>nein</v>
      </c>
    </row>
    <row r="5" spans="1:3">
      <c r="A5" t="s">
        <v>11441</v>
      </c>
      <c r="B5" t="s">
        <v>11442</v>
      </c>
      <c r="C5" t="str">
        <f>IF(ISERROR(VLOOKUP(Formulare[[#This Row],[Formularbezeichnung]],BTT[Verwendetes Formular
(Auswahl falls relevant)],1,FALSE)),"nein","ja")</f>
        <v>nein</v>
      </c>
    </row>
    <row r="6" spans="1:3">
      <c r="A6" t="s">
        <v>11443</v>
      </c>
      <c r="B6" t="s">
        <v>11444</v>
      </c>
      <c r="C6" t="str">
        <f>IF(ISERROR(VLOOKUP(Formulare[[#This Row],[Formularbezeichnung]],BTT[Verwendetes Formular
(Auswahl falls relevant)],1,FALSE)),"nein","ja")</f>
        <v>nein</v>
      </c>
    </row>
    <row r="7" spans="1:3">
      <c r="A7" t="s">
        <v>11441</v>
      </c>
      <c r="B7" t="s">
        <v>11445</v>
      </c>
      <c r="C7" t="str">
        <f>IF(ISERROR(VLOOKUP(Formulare[[#This Row],[Formularbezeichnung]],BTT[Verwendetes Formular
(Auswahl falls relevant)],1,FALSE)),"nein","ja")</f>
        <v>nein</v>
      </c>
    </row>
    <row r="8" spans="1:3">
      <c r="A8" t="s">
        <v>11446</v>
      </c>
      <c r="B8" t="s">
        <v>11447</v>
      </c>
      <c r="C8" t="str">
        <f>IF(ISERROR(VLOOKUP(Formulare[[#This Row],[Formularbezeichnung]],BTT[Verwendetes Formular
(Auswahl falls relevant)],1,FALSE)),"nein","ja")</f>
        <v>nein</v>
      </c>
    </row>
    <row r="9" spans="1:3">
      <c r="A9" t="s">
        <v>4222</v>
      </c>
      <c r="B9" t="s">
        <v>11448</v>
      </c>
      <c r="C9" t="str">
        <f>IF(ISERROR(VLOOKUP(Formulare[[#This Row],[Formularbezeichnung]],BTT[Verwendetes Formular
(Auswahl falls relevant)],1,FALSE)),"nein","ja")</f>
        <v>ja</v>
      </c>
    </row>
    <row r="10" spans="1:3">
      <c r="A10" t="s">
        <v>11449</v>
      </c>
      <c r="B10" t="s">
        <v>11450</v>
      </c>
      <c r="C10" t="str">
        <f>IF(ISERROR(VLOOKUP(Formulare[[#This Row],[Formularbezeichnung]],BTT[Verwendetes Formular
(Auswahl falls relevant)],1,FALSE)),"nein","ja")</f>
        <v>nein</v>
      </c>
    </row>
    <row r="11" spans="1:3">
      <c r="A11" t="s">
        <v>11451</v>
      </c>
      <c r="B11" t="s">
        <v>11452</v>
      </c>
      <c r="C11" t="str">
        <f>IF(ISERROR(VLOOKUP(Formulare[[#This Row],[Formularbezeichnung]],BTT[Verwendetes Formular
(Auswahl falls relevant)],1,FALSE)),"nein","ja")</f>
        <v>nein</v>
      </c>
    </row>
    <row r="12" spans="1:3">
      <c r="A12" t="s">
        <v>11453</v>
      </c>
      <c r="B12" t="s">
        <v>11454</v>
      </c>
      <c r="C12" t="str">
        <f>IF(ISERROR(VLOOKUP(Formulare[[#This Row],[Formularbezeichnung]],BTT[Verwendetes Formular
(Auswahl falls relevant)],1,FALSE)),"nein","ja")</f>
        <v>nein</v>
      </c>
    </row>
    <row r="13" spans="1:3">
      <c r="A13" t="s">
        <v>1664</v>
      </c>
      <c r="B13" t="s">
        <v>11455</v>
      </c>
      <c r="C13" t="str">
        <f>IF(ISERROR(VLOOKUP(Formulare[[#This Row],[Formularbezeichnung]],BTT[Verwendetes Formular
(Auswahl falls relevant)],1,FALSE)),"nein","ja")</f>
        <v>nein</v>
      </c>
    </row>
    <row r="14" spans="1:3">
      <c r="A14" t="s">
        <v>11456</v>
      </c>
      <c r="B14" t="s">
        <v>11457</v>
      </c>
      <c r="C14" t="str">
        <f>IF(ISERROR(VLOOKUP(Formulare[[#This Row],[Formularbezeichnung]],BTT[Verwendetes Formular
(Auswahl falls relevant)],1,FALSE)),"nein","ja")</f>
        <v>nein</v>
      </c>
    </row>
    <row r="15" spans="1:3">
      <c r="A15" t="s">
        <v>1664</v>
      </c>
      <c r="B15" t="s">
        <v>11458</v>
      </c>
      <c r="C15" t="str">
        <f>IF(ISERROR(VLOOKUP(Formulare[[#This Row],[Formularbezeichnung]],BTT[Verwendetes Formular
(Auswahl falls relevant)],1,FALSE)),"nein","ja")</f>
        <v>nein</v>
      </c>
    </row>
    <row r="16" spans="1:3">
      <c r="A16" t="s">
        <v>11459</v>
      </c>
      <c r="B16" t="s">
        <v>11460</v>
      </c>
      <c r="C16" t="str">
        <f>IF(ISERROR(VLOOKUP(Formulare[[#This Row],[Formularbezeichnung]],BTT[Verwendetes Formular
(Auswahl falls relevant)],1,FALSE)),"nein","ja")</f>
        <v>nein</v>
      </c>
    </row>
    <row r="17" spans="1:3">
      <c r="A17" t="s">
        <v>11461</v>
      </c>
      <c r="B17" t="s">
        <v>11462</v>
      </c>
      <c r="C17" t="str">
        <f>IF(ISERROR(VLOOKUP(Formulare[[#This Row],[Formularbezeichnung]],BTT[Verwendetes Formular
(Auswahl falls relevant)],1,FALSE)),"nein","ja")</f>
        <v>nein</v>
      </c>
    </row>
    <row r="18" spans="1:3">
      <c r="A18" t="s">
        <v>11463</v>
      </c>
      <c r="B18" t="s">
        <v>11464</v>
      </c>
      <c r="C18" t="str">
        <f>IF(ISERROR(VLOOKUP(Formulare[[#This Row],[Formularbezeichnung]],BTT[Verwendetes Formular
(Auswahl falls relevant)],1,FALSE)),"nein","ja")</f>
        <v>nein</v>
      </c>
    </row>
    <row r="19" spans="1:3">
      <c r="A19" t="s">
        <v>11465</v>
      </c>
      <c r="B19" t="s">
        <v>11466</v>
      </c>
      <c r="C19" t="str">
        <f>IF(ISERROR(VLOOKUP(Formulare[[#This Row],[Formularbezeichnung]],BTT[Verwendetes Formular
(Auswahl falls relevant)],1,FALSE)),"nein","ja")</f>
        <v>nein</v>
      </c>
    </row>
    <row r="20" spans="1:3">
      <c r="A20" t="s">
        <v>11467</v>
      </c>
      <c r="B20" t="s">
        <v>11468</v>
      </c>
      <c r="C20" t="str">
        <f>IF(ISERROR(VLOOKUP(Formulare[[#This Row],[Formularbezeichnung]],BTT[Verwendetes Formular
(Auswahl falls relevant)],1,FALSE)),"nein","ja")</f>
        <v>nein</v>
      </c>
    </row>
    <row r="21" spans="1:3">
      <c r="A21" t="s">
        <v>11469</v>
      </c>
      <c r="B21" t="s">
        <v>11470</v>
      </c>
      <c r="C21" t="str">
        <f>IF(ISERROR(VLOOKUP(Formulare[[#This Row],[Formularbezeichnung]],BTT[Verwendetes Formular
(Auswahl falls relevant)],1,FALSE)),"nein","ja")</f>
        <v>nein</v>
      </c>
    </row>
    <row r="22" spans="1:3">
      <c r="A22" t="s">
        <v>11471</v>
      </c>
      <c r="B22" t="s">
        <v>11472</v>
      </c>
      <c r="C22" t="str">
        <f>IF(ISERROR(VLOOKUP(Formulare[[#This Row],[Formularbezeichnung]],BTT[Verwendetes Formular
(Auswahl falls relevant)],1,FALSE)),"nein","ja")</f>
        <v>nein</v>
      </c>
    </row>
    <row r="23" spans="1:3">
      <c r="A23" t="s">
        <v>11473</v>
      </c>
      <c r="B23" t="s">
        <v>11474</v>
      </c>
      <c r="C23" t="str">
        <f>IF(ISERROR(VLOOKUP(Formulare[[#This Row],[Formularbezeichnung]],BTT[Verwendetes Formular
(Auswahl falls relevant)],1,FALSE)),"nein","ja")</f>
        <v>nein</v>
      </c>
    </row>
    <row r="24" spans="1:3">
      <c r="A24" t="s">
        <v>11475</v>
      </c>
      <c r="B24" t="s">
        <v>11476</v>
      </c>
      <c r="C24" t="str">
        <f>IF(ISERROR(VLOOKUP(Formulare[[#This Row],[Formularbezeichnung]],BTT[Verwendetes Formular
(Auswahl falls relevant)],1,FALSE)),"nein","ja")</f>
        <v>nein</v>
      </c>
    </row>
    <row r="25" spans="1:3">
      <c r="A25" t="s">
        <v>9540</v>
      </c>
      <c r="B25" t="s">
        <v>11477</v>
      </c>
      <c r="C25" t="str">
        <f>IF(ISERROR(VLOOKUP(Formulare[[#This Row],[Formularbezeichnung]],BTT[Verwendetes Formular
(Auswahl falls relevant)],1,FALSE)),"nein","ja")</f>
        <v>nein</v>
      </c>
    </row>
    <row r="26" spans="1:3">
      <c r="A26" t="s">
        <v>11478</v>
      </c>
      <c r="B26" t="s">
        <v>11479</v>
      </c>
      <c r="C26" t="str">
        <f>IF(ISERROR(VLOOKUP(Formulare[[#This Row],[Formularbezeichnung]],BTT[Verwendetes Formular
(Auswahl falls relevant)],1,FALSE)),"nein","ja")</f>
        <v>nein</v>
      </c>
    </row>
    <row r="27" spans="1:3">
      <c r="A27" t="s">
        <v>11480</v>
      </c>
      <c r="B27" t="s">
        <v>11481</v>
      </c>
      <c r="C27" t="str">
        <f>IF(ISERROR(VLOOKUP(Formulare[[#This Row],[Formularbezeichnung]],BTT[Verwendetes Formular
(Auswahl falls relevant)],1,FALSE)),"nein","ja")</f>
        <v>nein</v>
      </c>
    </row>
    <row r="28" spans="1:3">
      <c r="A28" t="s">
        <v>11482</v>
      </c>
      <c r="B28" t="s">
        <v>11483</v>
      </c>
      <c r="C28" t="str">
        <f>IF(ISERROR(VLOOKUP(Formulare[[#This Row],[Formularbezeichnung]],BTT[Verwendetes Formular
(Auswahl falls relevant)],1,FALSE)),"nein","ja")</f>
        <v>nein</v>
      </c>
    </row>
    <row r="29" spans="1:3">
      <c r="A29" t="s">
        <v>11484</v>
      </c>
      <c r="B29" t="s">
        <v>11485</v>
      </c>
      <c r="C29" t="str">
        <f>IF(ISERROR(VLOOKUP(Formulare[[#This Row],[Formularbezeichnung]],BTT[Verwendetes Formular
(Auswahl falls relevant)],1,FALSE)),"nein","ja")</f>
        <v>nein</v>
      </c>
    </row>
    <row r="30" spans="1:3">
      <c r="A30" t="s">
        <v>11486</v>
      </c>
      <c r="B30" t="s">
        <v>11487</v>
      </c>
      <c r="C30" t="str">
        <f>IF(ISERROR(VLOOKUP(Formulare[[#This Row],[Formularbezeichnung]],BTT[Verwendetes Formular
(Auswahl falls relevant)],1,FALSE)),"nein","ja")</f>
        <v>nein</v>
      </c>
    </row>
    <row r="31" spans="1:3">
      <c r="A31" t="s">
        <v>11488</v>
      </c>
      <c r="B31" t="s">
        <v>11489</v>
      </c>
      <c r="C31" t="str">
        <f>IF(ISERROR(VLOOKUP(Formulare[[#This Row],[Formularbezeichnung]],BTT[Verwendetes Formular
(Auswahl falls relevant)],1,FALSE)),"nein","ja")</f>
        <v>nein</v>
      </c>
    </row>
    <row r="32" spans="1:3">
      <c r="A32" t="s">
        <v>11490</v>
      </c>
      <c r="B32" t="s">
        <v>11491</v>
      </c>
      <c r="C32" t="str">
        <f>IF(ISERROR(VLOOKUP(Formulare[[#This Row],[Formularbezeichnung]],BTT[Verwendetes Formular
(Auswahl falls relevant)],1,FALSE)),"nein","ja")</f>
        <v>nein</v>
      </c>
    </row>
    <row r="33" spans="1:3">
      <c r="A33" t="s">
        <v>11492</v>
      </c>
      <c r="B33" t="s">
        <v>11493</v>
      </c>
      <c r="C33" t="str">
        <f>IF(ISERROR(VLOOKUP(Formulare[[#This Row],[Formularbezeichnung]],BTT[Verwendetes Formular
(Auswahl falls relevant)],1,FALSE)),"nein","ja")</f>
        <v>nein</v>
      </c>
    </row>
    <row r="34" spans="1:3">
      <c r="A34" t="s">
        <v>11494</v>
      </c>
      <c r="B34" t="s">
        <v>11495</v>
      </c>
      <c r="C34" t="str">
        <f>IF(ISERROR(VLOOKUP(Formulare[[#This Row],[Formularbezeichnung]],BTT[Verwendetes Formular
(Auswahl falls relevant)],1,FALSE)),"nein","ja")</f>
        <v>nein</v>
      </c>
    </row>
    <row r="35" spans="1:3">
      <c r="A35" t="s">
        <v>11496</v>
      </c>
      <c r="B35" t="s">
        <v>11497</v>
      </c>
      <c r="C35" t="str">
        <f>IF(ISERROR(VLOOKUP(Formulare[[#This Row],[Formularbezeichnung]],BTT[Verwendetes Formular
(Auswahl falls relevant)],1,FALSE)),"nein","ja")</f>
        <v>nein</v>
      </c>
    </row>
    <row r="36" spans="1:3">
      <c r="A36" t="s">
        <v>11498</v>
      </c>
      <c r="B36" t="s">
        <v>11499</v>
      </c>
      <c r="C36" t="str">
        <f>IF(ISERROR(VLOOKUP(Formulare[[#This Row],[Formularbezeichnung]],BTT[Verwendetes Formular
(Auswahl falls relevant)],1,FALSE)),"nein","ja")</f>
        <v>nein</v>
      </c>
    </row>
    <row r="37" spans="1:3">
      <c r="A37" t="s">
        <v>11500</v>
      </c>
      <c r="B37" t="s">
        <v>11501</v>
      </c>
      <c r="C37" t="str">
        <f>IF(ISERROR(VLOOKUP(Formulare[[#This Row],[Formularbezeichnung]],BTT[Verwendetes Formular
(Auswahl falls relevant)],1,FALSE)),"nein","ja")</f>
        <v>nein</v>
      </c>
    </row>
    <row r="38" spans="1:3">
      <c r="A38" t="s">
        <v>11496</v>
      </c>
      <c r="B38" t="s">
        <v>11502</v>
      </c>
      <c r="C38" t="str">
        <f>IF(ISERROR(VLOOKUP(Formulare[[#This Row],[Formularbezeichnung]],BTT[Verwendetes Formular
(Auswahl falls relevant)],1,FALSE)),"nein","ja")</f>
        <v>nein</v>
      </c>
    </row>
    <row r="39" spans="1:3">
      <c r="A39" t="s">
        <v>11503</v>
      </c>
      <c r="B39" t="s">
        <v>11504</v>
      </c>
      <c r="C39" t="str">
        <f>IF(ISERROR(VLOOKUP(Formulare[[#This Row],[Formularbezeichnung]],BTT[Verwendetes Formular
(Auswahl falls relevant)],1,FALSE)),"nein","ja")</f>
        <v>nein</v>
      </c>
    </row>
    <row r="40" spans="1:3">
      <c r="A40" t="s">
        <v>11496</v>
      </c>
      <c r="B40" t="s">
        <v>11505</v>
      </c>
      <c r="C40" t="str">
        <f>IF(ISERROR(VLOOKUP(Formulare[[#This Row],[Formularbezeichnung]],BTT[Verwendetes Formular
(Auswahl falls relevant)],1,FALSE)),"nein","ja")</f>
        <v>nein</v>
      </c>
    </row>
    <row r="41" spans="1:3">
      <c r="A41" t="s">
        <v>11506</v>
      </c>
      <c r="B41" t="s">
        <v>11507</v>
      </c>
      <c r="C41" t="str">
        <f>IF(ISERROR(VLOOKUP(Formulare[[#This Row],[Formularbezeichnung]],BTT[Verwendetes Formular
(Auswahl falls relevant)],1,FALSE)),"nein","ja")</f>
        <v>nein</v>
      </c>
    </row>
    <row r="42" spans="1:3">
      <c r="A42" t="s">
        <v>11508</v>
      </c>
      <c r="B42" t="s">
        <v>11509</v>
      </c>
      <c r="C42" t="str">
        <f>IF(ISERROR(VLOOKUP(Formulare[[#This Row],[Formularbezeichnung]],BTT[Verwendetes Formular
(Auswahl falls relevant)],1,FALSE)),"nein","ja")</f>
        <v>nein</v>
      </c>
    </row>
    <row r="43" spans="1:3">
      <c r="A43" t="s">
        <v>11510</v>
      </c>
      <c r="B43" t="s">
        <v>11511</v>
      </c>
      <c r="C43" t="str">
        <f>IF(ISERROR(VLOOKUP(Formulare[[#This Row],[Formularbezeichnung]],BTT[Verwendetes Formular
(Auswahl falls relevant)],1,FALSE)),"nein","ja")</f>
        <v>nein</v>
      </c>
    </row>
    <row r="44" spans="1:3">
      <c r="A44" t="s">
        <v>11512</v>
      </c>
      <c r="B44" t="s">
        <v>11513</v>
      </c>
      <c r="C44" t="str">
        <f>IF(ISERROR(VLOOKUP(Formulare[[#This Row],[Formularbezeichnung]],BTT[Verwendetes Formular
(Auswahl falls relevant)],1,FALSE)),"nein","ja")</f>
        <v>nein</v>
      </c>
    </row>
    <row r="45" spans="1:3">
      <c r="A45" t="s">
        <v>11514</v>
      </c>
      <c r="B45" t="s">
        <v>11515</v>
      </c>
      <c r="C45" t="str">
        <f>IF(ISERROR(VLOOKUP(Formulare[[#This Row],[Formularbezeichnung]],BTT[Verwendetes Formular
(Auswahl falls relevant)],1,FALSE)),"nein","ja")</f>
        <v>nein</v>
      </c>
    </row>
    <row r="46" spans="1:3">
      <c r="A46" t="s">
        <v>11516</v>
      </c>
      <c r="B46" t="s">
        <v>11517</v>
      </c>
      <c r="C46" t="str">
        <f>IF(ISERROR(VLOOKUP(Formulare[[#This Row],[Formularbezeichnung]],BTT[Verwendetes Formular
(Auswahl falls relevant)],1,FALSE)),"nein","ja")</f>
        <v>nein</v>
      </c>
    </row>
    <row r="47" spans="1:3">
      <c r="A47" t="s">
        <v>11518</v>
      </c>
      <c r="B47" t="s">
        <v>11519</v>
      </c>
      <c r="C47" t="str">
        <f>IF(ISERROR(VLOOKUP(Formulare[[#This Row],[Formularbezeichnung]],BTT[Verwendetes Formular
(Auswahl falls relevant)],1,FALSE)),"nein","ja")</f>
        <v>nein</v>
      </c>
    </row>
    <row r="48" spans="1:3">
      <c r="A48" t="s">
        <v>11520</v>
      </c>
      <c r="B48" t="s">
        <v>11521</v>
      </c>
      <c r="C48" t="str">
        <f>IF(ISERROR(VLOOKUP(Formulare[[#This Row],[Formularbezeichnung]],BTT[Verwendetes Formular
(Auswahl falls relevant)],1,FALSE)),"nein","ja")</f>
        <v>nein</v>
      </c>
    </row>
    <row r="49" spans="1:3">
      <c r="A49" t="s">
        <v>1359</v>
      </c>
      <c r="B49" t="s">
        <v>11522</v>
      </c>
      <c r="C49" t="str">
        <f>IF(ISERROR(VLOOKUP(Formulare[[#This Row],[Formularbezeichnung]],BTT[Verwendetes Formular
(Auswahl falls relevant)],1,FALSE)),"nein","ja")</f>
        <v>ja</v>
      </c>
    </row>
    <row r="50" spans="1:3">
      <c r="A50" t="s">
        <v>1359</v>
      </c>
      <c r="B50" t="s">
        <v>11523</v>
      </c>
      <c r="C50" t="str">
        <f>IF(ISERROR(VLOOKUP(Formulare[[#This Row],[Formularbezeichnung]],BTT[Verwendetes Formular
(Auswahl falls relevant)],1,FALSE)),"nein","ja")</f>
        <v>ja</v>
      </c>
    </row>
    <row r="51" spans="1:3">
      <c r="A51" t="s">
        <v>1359</v>
      </c>
      <c r="B51" t="s">
        <v>11524</v>
      </c>
      <c r="C51" t="str">
        <f>IF(ISERROR(VLOOKUP(Formulare[[#This Row],[Formularbezeichnung]],BTT[Verwendetes Formular
(Auswahl falls relevant)],1,FALSE)),"nein","ja")</f>
        <v>ja</v>
      </c>
    </row>
    <row r="52" spans="1:3">
      <c r="A52" t="s">
        <v>1359</v>
      </c>
      <c r="B52" t="s">
        <v>11525</v>
      </c>
      <c r="C52" t="str">
        <f>IF(ISERROR(VLOOKUP(Formulare[[#This Row],[Formularbezeichnung]],BTT[Verwendetes Formular
(Auswahl falls relevant)],1,FALSE)),"nein","ja")</f>
        <v>ja</v>
      </c>
    </row>
    <row r="53" spans="1:3">
      <c r="A53" t="s">
        <v>1359</v>
      </c>
      <c r="B53" t="s">
        <v>11526</v>
      </c>
      <c r="C53" t="str">
        <f>IF(ISERROR(VLOOKUP(Formulare[[#This Row],[Formularbezeichnung]],BTT[Verwendetes Formular
(Auswahl falls relevant)],1,FALSE)),"nein","ja")</f>
        <v>ja</v>
      </c>
    </row>
    <row r="54" spans="1:3">
      <c r="A54" t="s">
        <v>11527</v>
      </c>
      <c r="B54" t="s">
        <v>11528</v>
      </c>
      <c r="C54" t="str">
        <f>IF(ISERROR(VLOOKUP(Formulare[[#This Row],[Formularbezeichnung]],BTT[Verwendetes Formular
(Auswahl falls relevant)],1,FALSE)),"nein","ja")</f>
        <v>nein</v>
      </c>
    </row>
    <row r="55" spans="1:3">
      <c r="A55" t="s">
        <v>11529</v>
      </c>
      <c r="B55" t="s">
        <v>11530</v>
      </c>
      <c r="C55" t="str">
        <f>IF(ISERROR(VLOOKUP(Formulare[[#This Row],[Formularbezeichnung]],BTT[Verwendetes Formular
(Auswahl falls relevant)],1,FALSE)),"nein","ja")</f>
        <v>nein</v>
      </c>
    </row>
    <row r="56" spans="1:3">
      <c r="A56" t="s">
        <v>11494</v>
      </c>
      <c r="B56" t="s">
        <v>11531</v>
      </c>
      <c r="C56" t="str">
        <f>IF(ISERROR(VLOOKUP(Formulare[[#This Row],[Formularbezeichnung]],BTT[Verwendetes Formular
(Auswahl falls relevant)],1,FALSE)),"nein","ja")</f>
        <v>nein</v>
      </c>
    </row>
    <row r="57" spans="1:3">
      <c r="A57" t="s">
        <v>11532</v>
      </c>
      <c r="B57" t="s">
        <v>11533</v>
      </c>
      <c r="C57" t="str">
        <f>IF(ISERROR(VLOOKUP(Formulare[[#This Row],[Formularbezeichnung]],BTT[Verwendetes Formular
(Auswahl falls relevant)],1,FALSE)),"nein","ja")</f>
        <v>nein</v>
      </c>
    </row>
    <row r="58" spans="1:3">
      <c r="A58" t="s">
        <v>11534</v>
      </c>
      <c r="B58" t="s">
        <v>11535</v>
      </c>
      <c r="C58" t="str">
        <f>IF(ISERROR(VLOOKUP(Formulare[[#This Row],[Formularbezeichnung]],BTT[Verwendetes Formular
(Auswahl falls relevant)],1,FALSE)),"nein","ja")</f>
        <v>nein</v>
      </c>
    </row>
    <row r="59" spans="1:3">
      <c r="A59" t="s">
        <v>11536</v>
      </c>
      <c r="B59" t="s">
        <v>11537</v>
      </c>
      <c r="C59" t="str">
        <f>IF(ISERROR(VLOOKUP(Formulare[[#This Row],[Formularbezeichnung]],BTT[Verwendetes Formular
(Auswahl falls relevant)],1,FALSE)),"nein","ja")</f>
        <v>nein</v>
      </c>
    </row>
    <row r="60" spans="1:3">
      <c r="A60" t="s">
        <v>11538</v>
      </c>
      <c r="B60" t="s">
        <v>11539</v>
      </c>
      <c r="C60" t="str">
        <f>IF(ISERROR(VLOOKUP(Formulare[[#This Row],[Formularbezeichnung]],BTT[Verwendetes Formular
(Auswahl falls relevant)],1,FALSE)),"nein","ja")</f>
        <v>nein</v>
      </c>
    </row>
    <row r="61" spans="1:3">
      <c r="A61" t="s">
        <v>11540</v>
      </c>
      <c r="B61" t="s">
        <v>11541</v>
      </c>
      <c r="C61" t="str">
        <f>IF(ISERROR(VLOOKUP(Formulare[[#This Row],[Formularbezeichnung]],BTT[Verwendetes Formular
(Auswahl falls relevant)],1,FALSE)),"nein","ja")</f>
        <v>nein</v>
      </c>
    </row>
    <row r="62" spans="1:3">
      <c r="A62" t="s">
        <v>11542</v>
      </c>
      <c r="B62" t="s">
        <v>11543</v>
      </c>
      <c r="C62" t="str">
        <f>IF(ISERROR(VLOOKUP(Formulare[[#This Row],[Formularbezeichnung]],BTT[Verwendetes Formular
(Auswahl falls relevant)],1,FALSE)),"nein","ja")</f>
        <v>nein</v>
      </c>
    </row>
    <row r="63" spans="1:3">
      <c r="A63" t="s">
        <v>11544</v>
      </c>
      <c r="B63" t="s">
        <v>11545</v>
      </c>
      <c r="C63" t="str">
        <f>IF(ISERROR(VLOOKUP(Formulare[[#This Row],[Formularbezeichnung]],BTT[Verwendetes Formular
(Auswahl falls relevant)],1,FALSE)),"nein","ja")</f>
        <v>nein</v>
      </c>
    </row>
    <row r="64" spans="1:3">
      <c r="A64" t="s">
        <v>11496</v>
      </c>
      <c r="B64" t="s">
        <v>11546</v>
      </c>
      <c r="C64" t="str">
        <f>IF(ISERROR(VLOOKUP(Formulare[[#This Row],[Formularbezeichnung]],BTT[Verwendetes Formular
(Auswahl falls relevant)],1,FALSE)),"nein","ja")</f>
        <v>nein</v>
      </c>
    </row>
    <row r="65" spans="1:3">
      <c r="A65" t="s">
        <v>11547</v>
      </c>
      <c r="B65" t="s">
        <v>11548</v>
      </c>
      <c r="C65" t="str">
        <f>IF(ISERROR(VLOOKUP(Formulare[[#This Row],[Formularbezeichnung]],BTT[Verwendetes Formular
(Auswahl falls relevant)],1,FALSE)),"nein","ja")</f>
        <v>nein</v>
      </c>
    </row>
    <row r="66" spans="1:3">
      <c r="A66" t="s">
        <v>11549</v>
      </c>
      <c r="B66" t="s">
        <v>11550</v>
      </c>
      <c r="C66" t="str">
        <f>IF(ISERROR(VLOOKUP(Formulare[[#This Row],[Formularbezeichnung]],BTT[Verwendetes Formular
(Auswahl falls relevant)],1,FALSE)),"nein","ja")</f>
        <v>nein</v>
      </c>
    </row>
    <row r="67" spans="1:3">
      <c r="A67" t="s">
        <v>11551</v>
      </c>
      <c r="B67" t="s">
        <v>11552</v>
      </c>
      <c r="C67" t="str">
        <f>IF(ISERROR(VLOOKUP(Formulare[[#This Row],[Formularbezeichnung]],BTT[Verwendetes Formular
(Auswahl falls relevant)],1,FALSE)),"nein","ja")</f>
        <v>nein</v>
      </c>
    </row>
    <row r="68" spans="1:3">
      <c r="A68" t="s">
        <v>11553</v>
      </c>
      <c r="B68" t="s">
        <v>11554</v>
      </c>
      <c r="C68" t="str">
        <f>IF(ISERROR(VLOOKUP(Formulare[[#This Row],[Formularbezeichnung]],BTT[Verwendetes Formular
(Auswahl falls relevant)],1,FALSE)),"nein","ja")</f>
        <v>nein</v>
      </c>
    </row>
    <row r="69" spans="1:3">
      <c r="A69" t="s">
        <v>11555</v>
      </c>
      <c r="B69" t="s">
        <v>11556</v>
      </c>
      <c r="C69" t="str">
        <f>IF(ISERROR(VLOOKUP(Formulare[[#This Row],[Formularbezeichnung]],BTT[Verwendetes Formular
(Auswahl falls relevant)],1,FALSE)),"nein","ja")</f>
        <v>nein</v>
      </c>
    </row>
    <row r="70" spans="1:3">
      <c r="A70" t="s">
        <v>11557</v>
      </c>
      <c r="B70" t="s">
        <v>11558</v>
      </c>
      <c r="C70" t="str">
        <f>IF(ISERROR(VLOOKUP(Formulare[[#This Row],[Formularbezeichnung]],BTT[Verwendetes Formular
(Auswahl falls relevant)],1,FALSE)),"nein","ja")</f>
        <v>nein</v>
      </c>
    </row>
    <row r="71" spans="1:3">
      <c r="A71" t="s">
        <v>11559</v>
      </c>
      <c r="B71" t="s">
        <v>11560</v>
      </c>
      <c r="C71" t="str">
        <f>IF(ISERROR(VLOOKUP(Formulare[[#This Row],[Formularbezeichnung]],BTT[Verwendetes Formular
(Auswahl falls relevant)],1,FALSE)),"nein","ja")</f>
        <v>nein</v>
      </c>
    </row>
    <row r="72" spans="1:3">
      <c r="A72" t="s">
        <v>11561</v>
      </c>
      <c r="B72" t="s">
        <v>11562</v>
      </c>
      <c r="C72" t="str">
        <f>IF(ISERROR(VLOOKUP(Formulare[[#This Row],[Formularbezeichnung]],BTT[Verwendetes Formular
(Auswahl falls relevant)],1,FALSE)),"nein","ja")</f>
        <v>nein</v>
      </c>
    </row>
    <row r="73" spans="1:3">
      <c r="A73" t="s">
        <v>11563</v>
      </c>
      <c r="B73" t="s">
        <v>11564</v>
      </c>
      <c r="C73" t="str">
        <f>IF(ISERROR(VLOOKUP(Formulare[[#This Row],[Formularbezeichnung]],BTT[Verwendetes Formular
(Auswahl falls relevant)],1,FALSE)),"nein","ja")</f>
        <v>nein</v>
      </c>
    </row>
    <row r="74" spans="1:3">
      <c r="A74" t="s">
        <v>11565</v>
      </c>
      <c r="B74" t="s">
        <v>11566</v>
      </c>
      <c r="C74" t="str">
        <f>IF(ISERROR(VLOOKUP(Formulare[[#This Row],[Formularbezeichnung]],BTT[Verwendetes Formular
(Auswahl falls relevant)],1,FALSE)),"nein","ja")</f>
        <v>nein</v>
      </c>
    </row>
    <row r="75" spans="1:3">
      <c r="A75" t="s">
        <v>11567</v>
      </c>
      <c r="B75" t="s">
        <v>11568</v>
      </c>
      <c r="C75" t="str">
        <f>IF(ISERROR(VLOOKUP(Formulare[[#This Row],[Formularbezeichnung]],BTT[Verwendetes Formular
(Auswahl falls relevant)],1,FALSE)),"nein","ja")</f>
        <v>nein</v>
      </c>
    </row>
    <row r="76" spans="1:3">
      <c r="A76" t="s">
        <v>11569</v>
      </c>
      <c r="B76" t="s">
        <v>11570</v>
      </c>
      <c r="C76" t="str">
        <f>IF(ISERROR(VLOOKUP(Formulare[[#This Row],[Formularbezeichnung]],BTT[Verwendetes Formular
(Auswahl falls relevant)],1,FALSE)),"nein","ja")</f>
        <v>nein</v>
      </c>
    </row>
    <row r="77" spans="1:3">
      <c r="A77" t="s">
        <v>11518</v>
      </c>
      <c r="B77" t="s">
        <v>11571</v>
      </c>
      <c r="C77" t="str">
        <f>IF(ISERROR(VLOOKUP(Formulare[[#This Row],[Formularbezeichnung]],BTT[Verwendetes Formular
(Auswahl falls relevant)],1,FALSE)),"nein","ja")</f>
        <v>nein</v>
      </c>
    </row>
    <row r="78" spans="1:3">
      <c r="A78" t="s">
        <v>11572</v>
      </c>
      <c r="B78" t="s">
        <v>11573</v>
      </c>
      <c r="C78" t="str">
        <f>IF(ISERROR(VLOOKUP(Formulare[[#This Row],[Formularbezeichnung]],BTT[Verwendetes Formular
(Auswahl falls relevant)],1,FALSE)),"nein","ja")</f>
        <v>nein</v>
      </c>
    </row>
    <row r="79" spans="1:3">
      <c r="A79" t="s">
        <v>11574</v>
      </c>
      <c r="B79" t="s">
        <v>11573</v>
      </c>
      <c r="C79" t="str">
        <f>IF(ISERROR(VLOOKUP(Formulare[[#This Row],[Formularbezeichnung]],BTT[Verwendetes Formular
(Auswahl falls relevant)],1,FALSE)),"nein","ja")</f>
        <v>nein</v>
      </c>
    </row>
    <row r="80" spans="1:3">
      <c r="A80" t="s">
        <v>11575</v>
      </c>
      <c r="B80" t="s">
        <v>11576</v>
      </c>
      <c r="C80" t="str">
        <f>IF(ISERROR(VLOOKUP(Formulare[[#This Row],[Formularbezeichnung]],BTT[Verwendetes Formular
(Auswahl falls relevant)],1,FALSE)),"nein","ja")</f>
        <v>nein</v>
      </c>
    </row>
    <row r="81" spans="1:3">
      <c r="A81" t="s">
        <v>11577</v>
      </c>
      <c r="B81" t="s">
        <v>11576</v>
      </c>
      <c r="C81" t="str">
        <f>IF(ISERROR(VLOOKUP(Formulare[[#This Row],[Formularbezeichnung]],BTT[Verwendetes Formular
(Auswahl falls relevant)],1,FALSE)),"nein","ja")</f>
        <v>nein</v>
      </c>
    </row>
    <row r="82" spans="1:3">
      <c r="A82" t="s">
        <v>11578</v>
      </c>
      <c r="B82" t="s">
        <v>11579</v>
      </c>
      <c r="C82" t="str">
        <f>IF(ISERROR(VLOOKUP(Formulare[[#This Row],[Formularbezeichnung]],BTT[Verwendetes Formular
(Auswahl falls relevant)],1,FALSE)),"nein","ja")</f>
        <v>nein</v>
      </c>
    </row>
    <row r="83" spans="1:3">
      <c r="A83" t="s">
        <v>11580</v>
      </c>
      <c r="B83" t="s">
        <v>11579</v>
      </c>
      <c r="C83" t="str">
        <f>IF(ISERROR(VLOOKUP(Formulare[[#This Row],[Formularbezeichnung]],BTT[Verwendetes Formular
(Auswahl falls relevant)],1,FALSE)),"nein","ja")</f>
        <v>nein</v>
      </c>
    </row>
    <row r="84" spans="1:3">
      <c r="A84" t="s">
        <v>11581</v>
      </c>
      <c r="B84" t="s">
        <v>11582</v>
      </c>
      <c r="C84" t="str">
        <f>IF(ISERROR(VLOOKUP(Formulare[[#This Row],[Formularbezeichnung]],BTT[Verwendetes Formular
(Auswahl falls relevant)],1,FALSE)),"nein","ja")</f>
        <v>nein</v>
      </c>
    </row>
    <row r="85" spans="1:3">
      <c r="A85" t="s">
        <v>11583</v>
      </c>
      <c r="B85" t="s">
        <v>11584</v>
      </c>
      <c r="C85" t="str">
        <f>IF(ISERROR(VLOOKUP(Formulare[[#This Row],[Formularbezeichnung]],BTT[Verwendetes Formular
(Auswahl falls relevant)],1,FALSE)),"nein","ja")</f>
        <v>nein</v>
      </c>
    </row>
    <row r="86" spans="1:3">
      <c r="A86" t="s">
        <v>11585</v>
      </c>
      <c r="B86" t="s">
        <v>11586</v>
      </c>
      <c r="C86" t="str">
        <f>IF(ISERROR(VLOOKUP(Formulare[[#This Row],[Formularbezeichnung]],BTT[Verwendetes Formular
(Auswahl falls relevant)],1,FALSE)),"nein","ja")</f>
        <v>nein</v>
      </c>
    </row>
    <row r="87" spans="1:3">
      <c r="A87" t="s">
        <v>11587</v>
      </c>
      <c r="B87" t="s">
        <v>11588</v>
      </c>
      <c r="C87" t="str">
        <f>IF(ISERROR(VLOOKUP(Formulare[[#This Row],[Formularbezeichnung]],BTT[Verwendetes Formular
(Auswahl falls relevant)],1,FALSE)),"nein","ja")</f>
        <v>nein</v>
      </c>
    </row>
    <row r="88" spans="1:3">
      <c r="A88" t="s">
        <v>11589</v>
      </c>
      <c r="B88" t="s">
        <v>11590</v>
      </c>
      <c r="C88" t="str">
        <f>IF(ISERROR(VLOOKUP(Formulare[[#This Row],[Formularbezeichnung]],BTT[Verwendetes Formular
(Auswahl falls relevant)],1,FALSE)),"nein","ja")</f>
        <v>nein</v>
      </c>
    </row>
    <row r="89" spans="1:3">
      <c r="A89" t="s">
        <v>11591</v>
      </c>
      <c r="B89" t="s">
        <v>11592</v>
      </c>
      <c r="C89" t="str">
        <f>IF(ISERROR(VLOOKUP(Formulare[[#This Row],[Formularbezeichnung]],BTT[Verwendetes Formular
(Auswahl falls relevant)],1,FALSE)),"nein","ja")</f>
        <v>nein</v>
      </c>
    </row>
    <row r="90" spans="1:3">
      <c r="A90" t="s">
        <v>11593</v>
      </c>
      <c r="B90" t="s">
        <v>11592</v>
      </c>
      <c r="C90" t="str">
        <f>IF(ISERROR(VLOOKUP(Formulare[[#This Row],[Formularbezeichnung]],BTT[Verwendetes Formular
(Auswahl falls relevant)],1,FALSE)),"nein","ja")</f>
        <v>nein</v>
      </c>
    </row>
    <row r="91" spans="1:3">
      <c r="A91" t="s">
        <v>11594</v>
      </c>
      <c r="B91" t="s">
        <v>11595</v>
      </c>
      <c r="C91" t="str">
        <f>IF(ISERROR(VLOOKUP(Formulare[[#This Row],[Formularbezeichnung]],BTT[Verwendetes Formular
(Auswahl falls relevant)],1,FALSE)),"nein","ja")</f>
        <v>nein</v>
      </c>
    </row>
    <row r="92" spans="1:3">
      <c r="A92" t="s">
        <v>1683</v>
      </c>
      <c r="B92" t="s">
        <v>11596</v>
      </c>
      <c r="C92" t="str">
        <f>IF(ISERROR(VLOOKUP(Formulare[[#This Row],[Formularbezeichnung]],BTT[Verwendetes Formular
(Auswahl falls relevant)],1,FALSE)),"nein","ja")</f>
        <v>ja</v>
      </c>
    </row>
    <row r="93" spans="1:3">
      <c r="A93" t="s">
        <v>11597</v>
      </c>
      <c r="B93" t="s">
        <v>11596</v>
      </c>
      <c r="C93" t="str">
        <f>IF(ISERROR(VLOOKUP(Formulare[[#This Row],[Formularbezeichnung]],BTT[Verwendetes Formular
(Auswahl falls relevant)],1,FALSE)),"nein","ja")</f>
        <v>nein</v>
      </c>
    </row>
    <row r="94" spans="1:3">
      <c r="A94" t="s">
        <v>11575</v>
      </c>
      <c r="B94" t="s">
        <v>11598</v>
      </c>
      <c r="C94" t="str">
        <f>IF(ISERROR(VLOOKUP(Formulare[[#This Row],[Formularbezeichnung]],BTT[Verwendetes Formular
(Auswahl falls relevant)],1,FALSE)),"nein","ja")</f>
        <v>nein</v>
      </c>
    </row>
    <row r="95" spans="1:3">
      <c r="A95" t="s">
        <v>11599</v>
      </c>
      <c r="B95" t="s">
        <v>11600</v>
      </c>
      <c r="C95" t="str">
        <f>IF(ISERROR(VLOOKUP(Formulare[[#This Row],[Formularbezeichnung]],BTT[Verwendetes Formular
(Auswahl falls relevant)],1,FALSE)),"nein","ja")</f>
        <v>nein</v>
      </c>
    </row>
    <row r="96" spans="1:3">
      <c r="A96" t="s">
        <v>11601</v>
      </c>
      <c r="B96" t="s">
        <v>11602</v>
      </c>
      <c r="C96" t="str">
        <f>IF(ISERROR(VLOOKUP(Formulare[[#This Row],[Formularbezeichnung]],BTT[Verwendetes Formular
(Auswahl falls relevant)],1,FALSE)),"nein","ja")</f>
        <v>nein</v>
      </c>
    </row>
    <row r="97" spans="1:3">
      <c r="A97" t="s">
        <v>11603</v>
      </c>
      <c r="B97" t="s">
        <v>11604</v>
      </c>
      <c r="C97" t="str">
        <f>IF(ISERROR(VLOOKUP(Formulare[[#This Row],[Formularbezeichnung]],BTT[Verwendetes Formular
(Auswahl falls relevant)],1,FALSE)),"nein","ja")</f>
        <v>nein</v>
      </c>
    </row>
    <row r="98" spans="1:3">
      <c r="A98" t="s">
        <v>11453</v>
      </c>
      <c r="B98" t="s">
        <v>11605</v>
      </c>
      <c r="C98" t="str">
        <f>IF(ISERROR(VLOOKUP(Formulare[[#This Row],[Formularbezeichnung]],BTT[Verwendetes Formular
(Auswahl falls relevant)],1,FALSE)),"nein","ja")</f>
        <v>nein</v>
      </c>
    </row>
    <row r="99" spans="1:3">
      <c r="A99" t="s">
        <v>11453</v>
      </c>
      <c r="B99" t="s">
        <v>11606</v>
      </c>
      <c r="C99" t="str">
        <f>IF(ISERROR(VLOOKUP(Formulare[[#This Row],[Formularbezeichnung]],BTT[Verwendetes Formular
(Auswahl falls relevant)],1,FALSE)),"nein","ja")</f>
        <v>nein</v>
      </c>
    </row>
    <row r="100" spans="1:3">
      <c r="A100" t="s">
        <v>11441</v>
      </c>
      <c r="B100" t="s">
        <v>11607</v>
      </c>
      <c r="C100" t="str">
        <f>IF(ISERROR(VLOOKUP(Formulare[[#This Row],[Formularbezeichnung]],BTT[Verwendetes Formular
(Auswahl falls relevant)],1,FALSE)),"nein","ja")</f>
        <v>nein</v>
      </c>
    </row>
    <row r="101" spans="1:3">
      <c r="A101" t="s">
        <v>11608</v>
      </c>
      <c r="B101" t="s">
        <v>11609</v>
      </c>
      <c r="C101" t="str">
        <f>IF(ISERROR(VLOOKUP(Formulare[[#This Row],[Formularbezeichnung]],BTT[Verwendetes Formular
(Auswahl falls relevant)],1,FALSE)),"nein","ja")</f>
        <v>nein</v>
      </c>
    </row>
    <row r="102" spans="1:3">
      <c r="A102" t="s">
        <v>11610</v>
      </c>
      <c r="B102" t="s">
        <v>11611</v>
      </c>
      <c r="C102" t="str">
        <f>IF(ISERROR(VLOOKUP(Formulare[[#This Row],[Formularbezeichnung]],BTT[Verwendetes Formular
(Auswahl falls relevant)],1,FALSE)),"nein","ja")</f>
        <v>nein</v>
      </c>
    </row>
    <row r="103" spans="1:3">
      <c r="A103" t="s">
        <v>11612</v>
      </c>
      <c r="B103" t="s">
        <v>11613</v>
      </c>
      <c r="C103" t="str">
        <f>IF(ISERROR(VLOOKUP(Formulare[[#This Row],[Formularbezeichnung]],BTT[Verwendetes Formular
(Auswahl falls relevant)],1,FALSE)),"nein","ja")</f>
        <v>nein</v>
      </c>
    </row>
    <row r="104" spans="1:3">
      <c r="A104" t="s">
        <v>11614</v>
      </c>
      <c r="B104" t="s">
        <v>11615</v>
      </c>
      <c r="C104" t="str">
        <f>IF(ISERROR(VLOOKUP(Formulare[[#This Row],[Formularbezeichnung]],BTT[Verwendetes Formular
(Auswahl falls relevant)],1,FALSE)),"nein","ja")</f>
        <v>nein</v>
      </c>
    </row>
    <row r="105" spans="1:3">
      <c r="A105" t="s">
        <v>11616</v>
      </c>
      <c r="B105" t="s">
        <v>11617</v>
      </c>
      <c r="C105" t="str">
        <f>IF(ISERROR(VLOOKUP(Formulare[[#This Row],[Formularbezeichnung]],BTT[Verwendetes Formular
(Auswahl falls relevant)],1,FALSE)),"nein","ja")</f>
        <v>nein</v>
      </c>
    </row>
    <row r="106" spans="1:3">
      <c r="A106" t="s">
        <v>11618</v>
      </c>
      <c r="B106" t="s">
        <v>11619</v>
      </c>
      <c r="C106" t="str">
        <f>IF(ISERROR(VLOOKUP(Formulare[[#This Row],[Formularbezeichnung]],BTT[Verwendetes Formular
(Auswahl falls relevant)],1,FALSE)),"nein","ja")</f>
        <v>nein</v>
      </c>
    </row>
    <row r="107" spans="1:3">
      <c r="A107" t="s">
        <v>11620</v>
      </c>
      <c r="B107" t="s">
        <v>11621</v>
      </c>
      <c r="C107" t="str">
        <f>IF(ISERROR(VLOOKUP(Formulare[[#This Row],[Formularbezeichnung]],BTT[Verwendetes Formular
(Auswahl falls relevant)],1,FALSE)),"nein","ja")</f>
        <v>nein</v>
      </c>
    </row>
    <row r="108" spans="1:3">
      <c r="A108" t="s">
        <v>11622</v>
      </c>
      <c r="B108" t="s">
        <v>11623</v>
      </c>
      <c r="C108" t="str">
        <f>IF(ISERROR(VLOOKUP(Formulare[[#This Row],[Formularbezeichnung]],BTT[Verwendetes Formular
(Auswahl falls relevant)],1,FALSE)),"nein","ja")</f>
        <v>nein</v>
      </c>
    </row>
    <row r="109" spans="1:3">
      <c r="A109" t="s">
        <v>11624</v>
      </c>
      <c r="B109" t="s">
        <v>11625</v>
      </c>
      <c r="C109" t="str">
        <f>IF(ISERROR(VLOOKUP(Formulare[[#This Row],[Formularbezeichnung]],BTT[Verwendetes Formular
(Auswahl falls relevant)],1,FALSE)),"nein","ja")</f>
        <v>nein</v>
      </c>
    </row>
    <row r="110" spans="1:3">
      <c r="A110" t="s">
        <v>11626</v>
      </c>
      <c r="B110" t="s">
        <v>11627</v>
      </c>
      <c r="C110" t="str">
        <f>IF(ISERROR(VLOOKUP(Formulare[[#This Row],[Formularbezeichnung]],BTT[Verwendetes Formular
(Auswahl falls relevant)],1,FALSE)),"nein","ja")</f>
        <v>nein</v>
      </c>
    </row>
    <row r="111" spans="1:3">
      <c r="A111" t="s">
        <v>11628</v>
      </c>
      <c r="B111" t="s">
        <v>11629</v>
      </c>
      <c r="C111" t="str">
        <f>IF(ISERROR(VLOOKUP(Formulare[[#This Row],[Formularbezeichnung]],BTT[Verwendetes Formular
(Auswahl falls relevant)],1,FALSE)),"nein","ja")</f>
        <v>nein</v>
      </c>
    </row>
    <row r="112" spans="1:3">
      <c r="A112" t="s">
        <v>11630</v>
      </c>
      <c r="B112" t="s">
        <v>11631</v>
      </c>
      <c r="C112" t="str">
        <f>IF(ISERROR(VLOOKUP(Formulare[[#This Row],[Formularbezeichnung]],BTT[Verwendetes Formular
(Auswahl falls relevant)],1,FALSE)),"nein","ja")</f>
        <v>nein</v>
      </c>
    </row>
    <row r="113" spans="1:3">
      <c r="A113" t="s">
        <v>11632</v>
      </c>
      <c r="B113" t="s">
        <v>11633</v>
      </c>
      <c r="C113" t="str">
        <f>IF(ISERROR(VLOOKUP(Formulare[[#This Row],[Formularbezeichnung]],BTT[Verwendetes Formular
(Auswahl falls relevant)],1,FALSE)),"nein","ja")</f>
        <v>nein</v>
      </c>
    </row>
    <row r="114" spans="1:3">
      <c r="A114" t="s">
        <v>11634</v>
      </c>
      <c r="B114" t="s">
        <v>11635</v>
      </c>
      <c r="C114" t="str">
        <f>IF(ISERROR(VLOOKUP(Formulare[[#This Row],[Formularbezeichnung]],BTT[Verwendetes Formular
(Auswahl falls relevant)],1,FALSE)),"nein","ja")</f>
        <v>nein</v>
      </c>
    </row>
    <row r="115" spans="1:3">
      <c r="A115" t="s">
        <v>11636</v>
      </c>
      <c r="B115" t="s">
        <v>11637</v>
      </c>
      <c r="C115" t="str">
        <f>IF(ISERROR(VLOOKUP(Formulare[[#This Row],[Formularbezeichnung]],BTT[Verwendetes Formular
(Auswahl falls relevant)],1,FALSE)),"nein","ja")</f>
        <v>nein</v>
      </c>
    </row>
    <row r="116" spans="1:3">
      <c r="A116" t="s">
        <v>11638</v>
      </c>
      <c r="B116" t="s">
        <v>11639</v>
      </c>
      <c r="C116" t="str">
        <f>IF(ISERROR(VLOOKUP(Formulare[[#This Row],[Formularbezeichnung]],BTT[Verwendetes Formular
(Auswahl falls relevant)],1,FALSE)),"nein","ja")</f>
        <v>nein</v>
      </c>
    </row>
    <row r="117" spans="1:3">
      <c r="A117" t="s">
        <v>11640</v>
      </c>
      <c r="B117" t="s">
        <v>11641</v>
      </c>
      <c r="C117" t="str">
        <f>IF(ISERROR(VLOOKUP(Formulare[[#This Row],[Formularbezeichnung]],BTT[Verwendetes Formular
(Auswahl falls relevant)],1,FALSE)),"nein","ja")</f>
        <v>nein</v>
      </c>
    </row>
    <row r="118" spans="1:3">
      <c r="A118" t="s">
        <v>11642</v>
      </c>
      <c r="B118" t="s">
        <v>11643</v>
      </c>
      <c r="C118" t="str">
        <f>IF(ISERROR(VLOOKUP(Formulare[[#This Row],[Formularbezeichnung]],BTT[Verwendetes Formular
(Auswahl falls relevant)],1,FALSE)),"nein","ja")</f>
        <v>nein</v>
      </c>
    </row>
    <row r="119" spans="1:3">
      <c r="A119" t="s">
        <v>11644</v>
      </c>
      <c r="B119" t="s">
        <v>11645</v>
      </c>
      <c r="C119" t="str">
        <f>IF(ISERROR(VLOOKUP(Formulare[[#This Row],[Formularbezeichnung]],BTT[Verwendetes Formular
(Auswahl falls relevant)],1,FALSE)),"nein","ja")</f>
        <v>nein</v>
      </c>
    </row>
    <row r="120" spans="1:3">
      <c r="A120" t="s">
        <v>11646</v>
      </c>
      <c r="B120" t="s">
        <v>11647</v>
      </c>
      <c r="C120" t="str">
        <f>IF(ISERROR(VLOOKUP(Formulare[[#This Row],[Formularbezeichnung]],BTT[Verwendetes Formular
(Auswahl falls relevant)],1,FALSE)),"nein","ja")</f>
        <v>nein</v>
      </c>
    </row>
    <row r="121" spans="1:3">
      <c r="A121" t="s">
        <v>11648</v>
      </c>
      <c r="B121" t="s">
        <v>11649</v>
      </c>
      <c r="C121" t="str">
        <f>IF(ISERROR(VLOOKUP(Formulare[[#This Row],[Formularbezeichnung]],BTT[Verwendetes Formular
(Auswahl falls relevant)],1,FALSE)),"nein","ja")</f>
        <v>nein</v>
      </c>
    </row>
    <row r="122" spans="1:3">
      <c r="A122" t="s">
        <v>11650</v>
      </c>
      <c r="B122" t="s">
        <v>11651</v>
      </c>
      <c r="C122" t="str">
        <f>IF(ISERROR(VLOOKUP(Formulare[[#This Row],[Formularbezeichnung]],BTT[Verwendetes Formular
(Auswahl falls relevant)],1,FALSE)),"nein","ja")</f>
        <v>nein</v>
      </c>
    </row>
    <row r="123" spans="1:3">
      <c r="A123" t="s">
        <v>11652</v>
      </c>
      <c r="B123" t="s">
        <v>11653</v>
      </c>
      <c r="C123" t="str">
        <f>IF(ISERROR(VLOOKUP(Formulare[[#This Row],[Formularbezeichnung]],BTT[Verwendetes Formular
(Auswahl falls relevant)],1,FALSE)),"nein","ja")</f>
        <v>nein</v>
      </c>
    </row>
    <row r="124" spans="1:3">
      <c r="A124" t="s">
        <v>11654</v>
      </c>
      <c r="B124" t="s">
        <v>11655</v>
      </c>
      <c r="C124" t="str">
        <f>IF(ISERROR(VLOOKUP(Formulare[[#This Row],[Formularbezeichnung]],BTT[Verwendetes Formular
(Auswahl falls relevant)],1,FALSE)),"nein","ja")</f>
        <v>nein</v>
      </c>
    </row>
    <row r="125" spans="1:3">
      <c r="A125" t="s">
        <v>11656</v>
      </c>
      <c r="B125" t="s">
        <v>11657</v>
      </c>
      <c r="C125" t="str">
        <f>IF(ISERROR(VLOOKUP(Formulare[[#This Row],[Formularbezeichnung]],BTT[Verwendetes Formular
(Auswahl falls relevant)],1,FALSE)),"nein","ja")</f>
        <v>nein</v>
      </c>
    </row>
    <row r="126" spans="1:3">
      <c r="A126" t="s">
        <v>11658</v>
      </c>
      <c r="B126" t="s">
        <v>11657</v>
      </c>
      <c r="C126" t="str">
        <f>IF(ISERROR(VLOOKUP(Formulare[[#This Row],[Formularbezeichnung]],BTT[Verwendetes Formular
(Auswahl falls relevant)],1,FALSE)),"nein","ja")</f>
        <v>nein</v>
      </c>
    </row>
    <row r="127" spans="1:3">
      <c r="A127" t="s">
        <v>11659</v>
      </c>
      <c r="B127" t="s">
        <v>11660</v>
      </c>
      <c r="C127" t="str">
        <f>IF(ISERROR(VLOOKUP(Formulare[[#This Row],[Formularbezeichnung]],BTT[Verwendetes Formular
(Auswahl falls relevant)],1,FALSE)),"nein","ja")</f>
        <v>nein</v>
      </c>
    </row>
    <row r="128" spans="1:3">
      <c r="A128" t="s">
        <v>11512</v>
      </c>
      <c r="B128" t="s">
        <v>11661</v>
      </c>
      <c r="C128" t="str">
        <f>IF(ISERROR(VLOOKUP(Formulare[[#This Row],[Formularbezeichnung]],BTT[Verwendetes Formular
(Auswahl falls relevant)],1,FALSE)),"nein","ja")</f>
        <v>nein</v>
      </c>
    </row>
    <row r="129" spans="1:3">
      <c r="A129" t="s">
        <v>11512</v>
      </c>
      <c r="B129" t="s">
        <v>11662</v>
      </c>
      <c r="C129" t="str">
        <f>IF(ISERROR(VLOOKUP(Formulare[[#This Row],[Formularbezeichnung]],BTT[Verwendetes Formular
(Auswahl falls relevant)],1,FALSE)),"nein","ja")</f>
        <v>nein</v>
      </c>
    </row>
    <row r="130" spans="1:3">
      <c r="A130" t="s">
        <v>11518</v>
      </c>
      <c r="B130" t="s">
        <v>11663</v>
      </c>
      <c r="C130" t="str">
        <f>IF(ISERROR(VLOOKUP(Formulare[[#This Row],[Formularbezeichnung]],BTT[Verwendetes Formular
(Auswahl falls relevant)],1,FALSE)),"nein","ja")</f>
        <v>nein</v>
      </c>
    </row>
    <row r="131" spans="1:3">
      <c r="A131" t="s">
        <v>11664</v>
      </c>
      <c r="B131" t="s">
        <v>11665</v>
      </c>
      <c r="C131" t="str">
        <f>IF(ISERROR(VLOOKUP(Formulare[[#This Row],[Formularbezeichnung]],BTT[Verwendetes Formular
(Auswahl falls relevant)],1,FALSE)),"nein","ja")</f>
        <v>nein</v>
      </c>
    </row>
    <row r="132" spans="1:3">
      <c r="A132" t="s">
        <v>11666</v>
      </c>
      <c r="B132" t="s">
        <v>11667</v>
      </c>
      <c r="C132" t="str">
        <f>IF(ISERROR(VLOOKUP(Formulare[[#This Row],[Formularbezeichnung]],BTT[Verwendetes Formular
(Auswahl falls relevant)],1,FALSE)),"nein","ja")</f>
        <v>nein</v>
      </c>
    </row>
    <row r="133" spans="1:3">
      <c r="A133" t="s">
        <v>11668</v>
      </c>
      <c r="B133" t="s">
        <v>11669</v>
      </c>
      <c r="C133" t="str">
        <f>IF(ISERROR(VLOOKUP(Formulare[[#This Row],[Formularbezeichnung]],BTT[Verwendetes Formular
(Auswahl falls relevant)],1,FALSE)),"nein","ja")</f>
        <v>nein</v>
      </c>
    </row>
    <row r="134" spans="1:3">
      <c r="A134" t="s">
        <v>11670</v>
      </c>
      <c r="B134" t="s">
        <v>11671</v>
      </c>
      <c r="C134" t="str">
        <f>IF(ISERROR(VLOOKUP(Formulare[[#This Row],[Formularbezeichnung]],BTT[Verwendetes Formular
(Auswahl falls relevant)],1,FALSE)),"nein","ja")</f>
        <v>nein</v>
      </c>
    </row>
    <row r="135" spans="1:3">
      <c r="A135" t="s">
        <v>11672</v>
      </c>
      <c r="B135" t="s">
        <v>11673</v>
      </c>
      <c r="C135" t="str">
        <f>IF(ISERROR(VLOOKUP(Formulare[[#This Row],[Formularbezeichnung]],BTT[Verwendetes Formular
(Auswahl falls relevant)],1,FALSE)),"nein","ja")</f>
        <v>nein</v>
      </c>
    </row>
    <row r="136" spans="1:3">
      <c r="A136" t="s">
        <v>11674</v>
      </c>
      <c r="B136" t="s">
        <v>11675</v>
      </c>
      <c r="C136" t="str">
        <f>IF(ISERROR(VLOOKUP(Formulare[[#This Row],[Formularbezeichnung]],BTT[Verwendetes Formular
(Auswahl falls relevant)],1,FALSE)),"nein","ja")</f>
        <v>nein</v>
      </c>
    </row>
    <row r="137" spans="1:3">
      <c r="A137" t="s">
        <v>11676</v>
      </c>
      <c r="B137" t="s">
        <v>11677</v>
      </c>
      <c r="C137" t="str">
        <f>IF(ISERROR(VLOOKUP(Formulare[[#This Row],[Formularbezeichnung]],BTT[Verwendetes Formular
(Auswahl falls relevant)],1,FALSE)),"nein","ja")</f>
        <v>nein</v>
      </c>
    </row>
    <row r="138" spans="1:3">
      <c r="A138" t="s">
        <v>11678</v>
      </c>
      <c r="B138" t="s">
        <v>11679</v>
      </c>
      <c r="C138" t="str">
        <f>IF(ISERROR(VLOOKUP(Formulare[[#This Row],[Formularbezeichnung]],BTT[Verwendetes Formular
(Auswahl falls relevant)],1,FALSE)),"nein","ja")</f>
        <v>nein</v>
      </c>
    </row>
    <row r="139" spans="1:3">
      <c r="A139" t="s">
        <v>11680</v>
      </c>
      <c r="B139" t="s">
        <v>11681</v>
      </c>
      <c r="C139" t="str">
        <f>IF(ISERROR(VLOOKUP(Formulare[[#This Row],[Formularbezeichnung]],BTT[Verwendetes Formular
(Auswahl falls relevant)],1,FALSE)),"nein","ja")</f>
        <v>nein</v>
      </c>
    </row>
    <row r="140" spans="1:3">
      <c r="A140" t="s">
        <v>11682</v>
      </c>
      <c r="B140" t="s">
        <v>11683</v>
      </c>
      <c r="C140" t="str">
        <f>IF(ISERROR(VLOOKUP(Formulare[[#This Row],[Formularbezeichnung]],BTT[Verwendetes Formular
(Auswahl falls relevant)],1,FALSE)),"nein","ja")</f>
        <v>nein</v>
      </c>
    </row>
    <row r="141" spans="1:3">
      <c r="A141" t="s">
        <v>11684</v>
      </c>
      <c r="B141" t="s">
        <v>11685</v>
      </c>
      <c r="C141" t="str">
        <f>IF(ISERROR(VLOOKUP(Formulare[[#This Row],[Formularbezeichnung]],BTT[Verwendetes Formular
(Auswahl falls relevant)],1,FALSE)),"nein","ja")</f>
        <v>nein</v>
      </c>
    </row>
    <row r="142" spans="1:3">
      <c r="A142" t="s">
        <v>11686</v>
      </c>
      <c r="B142" t="s">
        <v>11687</v>
      </c>
      <c r="C142" t="str">
        <f>IF(ISERROR(VLOOKUP(Formulare[[#This Row],[Formularbezeichnung]],BTT[Verwendetes Formular
(Auswahl falls relevant)],1,FALSE)),"nein","ja")</f>
        <v>nein</v>
      </c>
    </row>
    <row r="143" spans="1:3">
      <c r="A143" t="s">
        <v>11688</v>
      </c>
      <c r="B143" t="s">
        <v>11689</v>
      </c>
      <c r="C143" t="str">
        <f>IF(ISERROR(VLOOKUP(Formulare[[#This Row],[Formularbezeichnung]],BTT[Verwendetes Formular
(Auswahl falls relevant)],1,FALSE)),"nein","ja")</f>
        <v>nein</v>
      </c>
    </row>
    <row r="144" spans="1:3">
      <c r="A144" t="s">
        <v>11690</v>
      </c>
      <c r="B144" t="s">
        <v>11691</v>
      </c>
      <c r="C144" t="str">
        <f>IF(ISERROR(VLOOKUP(Formulare[[#This Row],[Formularbezeichnung]],BTT[Verwendetes Formular
(Auswahl falls relevant)],1,FALSE)),"nein","ja")</f>
        <v>nein</v>
      </c>
    </row>
    <row r="145" spans="1:3">
      <c r="A145" t="s">
        <v>11692</v>
      </c>
      <c r="B145" t="s">
        <v>11693</v>
      </c>
      <c r="C145" t="str">
        <f>IF(ISERROR(VLOOKUP(Formulare[[#This Row],[Formularbezeichnung]],BTT[Verwendetes Formular
(Auswahl falls relevant)],1,FALSE)),"nein","ja")</f>
        <v>nein</v>
      </c>
    </row>
    <row r="146" spans="1:3">
      <c r="A146" t="s">
        <v>11694</v>
      </c>
      <c r="B146" t="s">
        <v>11695</v>
      </c>
      <c r="C146" t="str">
        <f>IF(ISERROR(VLOOKUP(Formulare[[#This Row],[Formularbezeichnung]],BTT[Verwendetes Formular
(Auswahl falls relevant)],1,FALSE)),"nein","ja")</f>
        <v>nein</v>
      </c>
    </row>
    <row r="147" spans="1:3">
      <c r="A147" t="s">
        <v>11696</v>
      </c>
      <c r="B147" t="s">
        <v>11697</v>
      </c>
      <c r="C147" t="str">
        <f>IF(ISERROR(VLOOKUP(Formulare[[#This Row],[Formularbezeichnung]],BTT[Verwendetes Formular
(Auswahl falls relevant)],1,FALSE)),"nein","ja")</f>
        <v>nein</v>
      </c>
    </row>
    <row r="148" spans="1:3">
      <c r="A148" t="s">
        <v>11698</v>
      </c>
      <c r="B148" t="s">
        <v>11699</v>
      </c>
      <c r="C148" t="str">
        <f>IF(ISERROR(VLOOKUP(Formulare[[#This Row],[Formularbezeichnung]],BTT[Verwendetes Formular
(Auswahl falls relevant)],1,FALSE)),"nein","ja")</f>
        <v>nein</v>
      </c>
    </row>
    <row r="149" spans="1:3">
      <c r="A149" t="s">
        <v>11700</v>
      </c>
      <c r="B149" t="s">
        <v>11699</v>
      </c>
      <c r="C149" t="str">
        <f>IF(ISERROR(VLOOKUP(Formulare[[#This Row],[Formularbezeichnung]],BTT[Verwendetes Formular
(Auswahl falls relevant)],1,FALSE)),"nein","ja")</f>
        <v>nein</v>
      </c>
    </row>
    <row r="150" spans="1:3">
      <c r="A150" t="s">
        <v>11698</v>
      </c>
      <c r="B150" t="s">
        <v>11701</v>
      </c>
      <c r="C150" t="str">
        <f>IF(ISERROR(VLOOKUP(Formulare[[#This Row],[Formularbezeichnung]],BTT[Verwendetes Formular
(Auswahl falls relevant)],1,FALSE)),"nein","ja")</f>
        <v>nein</v>
      </c>
    </row>
    <row r="151" spans="1:3">
      <c r="A151" t="s">
        <v>11702</v>
      </c>
      <c r="B151" t="s">
        <v>11703</v>
      </c>
      <c r="C151" t="str">
        <f>IF(ISERROR(VLOOKUP(Formulare[[#This Row],[Formularbezeichnung]],BTT[Verwendetes Formular
(Auswahl falls relevant)],1,FALSE)),"nein","ja")</f>
        <v>nein</v>
      </c>
    </row>
    <row r="152" spans="1:3">
      <c r="A152" t="s">
        <v>11704</v>
      </c>
      <c r="B152" t="s">
        <v>11705</v>
      </c>
      <c r="C152" t="str">
        <f>IF(ISERROR(VLOOKUP(Formulare[[#This Row],[Formularbezeichnung]],BTT[Verwendetes Formular
(Auswahl falls relevant)],1,FALSE)),"nein","ja")</f>
        <v>nein</v>
      </c>
    </row>
    <row r="153" spans="1:3">
      <c r="A153" t="s">
        <v>11706</v>
      </c>
      <c r="B153" t="s">
        <v>11707</v>
      </c>
      <c r="C153" t="str">
        <f>IF(ISERROR(VLOOKUP(Formulare[[#This Row],[Formularbezeichnung]],BTT[Verwendetes Formular
(Auswahl falls relevant)],1,FALSE)),"nein","ja")</f>
        <v>nein</v>
      </c>
    </row>
    <row r="154" spans="1:3">
      <c r="A154" t="s">
        <v>11708</v>
      </c>
      <c r="B154" t="s">
        <v>11707</v>
      </c>
      <c r="C154" t="str">
        <f>IF(ISERROR(VLOOKUP(Formulare[[#This Row],[Formularbezeichnung]],BTT[Verwendetes Formular
(Auswahl falls relevant)],1,FALSE)),"nein","ja")</f>
        <v>nein</v>
      </c>
    </row>
    <row r="155" spans="1:3">
      <c r="A155" t="s">
        <v>11709</v>
      </c>
      <c r="B155" t="s">
        <v>11707</v>
      </c>
      <c r="C155" t="str">
        <f>IF(ISERROR(VLOOKUP(Formulare[[#This Row],[Formularbezeichnung]],BTT[Verwendetes Formular
(Auswahl falls relevant)],1,FALSE)),"nein","ja")</f>
        <v>nein</v>
      </c>
    </row>
    <row r="156" spans="1:3">
      <c r="A156" t="s">
        <v>11670</v>
      </c>
      <c r="B156" t="s">
        <v>11710</v>
      </c>
      <c r="C156" t="str">
        <f>IF(ISERROR(VLOOKUP(Formulare[[#This Row],[Formularbezeichnung]],BTT[Verwendetes Formular
(Auswahl falls relevant)],1,FALSE)),"nein","ja")</f>
        <v>nein</v>
      </c>
    </row>
    <row r="157" spans="1:3">
      <c r="A157" t="s">
        <v>11711</v>
      </c>
      <c r="B157" t="s">
        <v>11712</v>
      </c>
      <c r="C157" t="str">
        <f>IF(ISERROR(VLOOKUP(Formulare[[#This Row],[Formularbezeichnung]],BTT[Verwendetes Formular
(Auswahl falls relevant)],1,FALSE)),"nein","ja")</f>
        <v>nein</v>
      </c>
    </row>
    <row r="158" spans="1:3">
      <c r="A158" t="s">
        <v>11553</v>
      </c>
      <c r="B158" t="s">
        <v>11713</v>
      </c>
      <c r="C158" t="str">
        <f>IF(ISERROR(VLOOKUP(Formulare[[#This Row],[Formularbezeichnung]],BTT[Verwendetes Formular
(Auswahl falls relevant)],1,FALSE)),"nein","ja")</f>
        <v>nein</v>
      </c>
    </row>
    <row r="159" spans="1:3">
      <c r="A159" t="s">
        <v>11714</v>
      </c>
      <c r="B159" t="s">
        <v>11715</v>
      </c>
      <c r="C159" t="str">
        <f>IF(ISERROR(VLOOKUP(Formulare[[#This Row],[Formularbezeichnung]],BTT[Verwendetes Formular
(Auswahl falls relevant)],1,FALSE)),"nein","ja")</f>
        <v>nein</v>
      </c>
    </row>
    <row r="160" spans="1:3">
      <c r="A160" t="s">
        <v>11716</v>
      </c>
      <c r="B160" t="s">
        <v>11717</v>
      </c>
      <c r="C160" t="str">
        <f>IF(ISERROR(VLOOKUP(Formulare[[#This Row],[Formularbezeichnung]],BTT[Verwendetes Formular
(Auswahl falls relevant)],1,FALSE)),"nein","ja")</f>
        <v>nein</v>
      </c>
    </row>
    <row r="161" spans="1:3">
      <c r="A161" t="s">
        <v>11718</v>
      </c>
      <c r="B161" t="s">
        <v>11719</v>
      </c>
      <c r="C161" t="str">
        <f>IF(ISERROR(VLOOKUP(Formulare[[#This Row],[Formularbezeichnung]],BTT[Verwendetes Formular
(Auswahl falls relevant)],1,FALSE)),"nein","ja")</f>
        <v>nein</v>
      </c>
    </row>
    <row r="162" spans="1:3">
      <c r="A162" t="s">
        <v>11720</v>
      </c>
      <c r="B162" t="s">
        <v>11721</v>
      </c>
      <c r="C162" t="str">
        <f>IF(ISERROR(VLOOKUP(Formulare[[#This Row],[Formularbezeichnung]],BTT[Verwendetes Formular
(Auswahl falls relevant)],1,FALSE)),"nein","ja")</f>
        <v>nein</v>
      </c>
    </row>
    <row r="163" spans="1:3">
      <c r="A163" t="s">
        <v>11722</v>
      </c>
      <c r="B163" t="s">
        <v>11723</v>
      </c>
      <c r="C163" t="str">
        <f>IF(ISERROR(VLOOKUP(Formulare[[#This Row],[Formularbezeichnung]],BTT[Verwendetes Formular
(Auswahl falls relevant)],1,FALSE)),"nein","ja")</f>
        <v>nein</v>
      </c>
    </row>
    <row r="164" spans="1:3">
      <c r="A164" t="s">
        <v>11724</v>
      </c>
      <c r="B164" t="s">
        <v>11725</v>
      </c>
      <c r="C164" t="str">
        <f>IF(ISERROR(VLOOKUP(Formulare[[#This Row],[Formularbezeichnung]],BTT[Verwendetes Formular
(Auswahl falls relevant)],1,FALSE)),"nein","ja")</f>
        <v>nein</v>
      </c>
    </row>
    <row r="165" spans="1:3">
      <c r="A165" t="s">
        <v>11724</v>
      </c>
      <c r="B165" t="s">
        <v>11726</v>
      </c>
      <c r="C165" t="str">
        <f>IF(ISERROR(VLOOKUP(Formulare[[#This Row],[Formularbezeichnung]],BTT[Verwendetes Formular
(Auswahl falls relevant)],1,FALSE)),"nein","ja")</f>
        <v>nein</v>
      </c>
    </row>
    <row r="166" spans="1:3">
      <c r="A166" t="s">
        <v>11727</v>
      </c>
      <c r="B166" t="s">
        <v>11728</v>
      </c>
      <c r="C166" t="str">
        <f>IF(ISERROR(VLOOKUP(Formulare[[#This Row],[Formularbezeichnung]],BTT[Verwendetes Formular
(Auswahl falls relevant)],1,FALSE)),"nein","ja")</f>
        <v>nein</v>
      </c>
    </row>
    <row r="167" spans="1:3">
      <c r="A167" t="s">
        <v>11729</v>
      </c>
      <c r="B167" t="s">
        <v>11730</v>
      </c>
      <c r="C167" t="str">
        <f>IF(ISERROR(VLOOKUP(Formulare[[#This Row],[Formularbezeichnung]],BTT[Verwendetes Formular
(Auswahl falls relevant)],1,FALSE)),"nein","ja")</f>
        <v>nein</v>
      </c>
    </row>
    <row r="168" spans="1:3">
      <c r="A168" t="s">
        <v>11731</v>
      </c>
      <c r="B168" t="s">
        <v>11732</v>
      </c>
      <c r="C168" t="str">
        <f>IF(ISERROR(VLOOKUP(Formulare[[#This Row],[Formularbezeichnung]],BTT[Verwendetes Formular
(Auswahl falls relevant)],1,FALSE)),"nein","ja")</f>
        <v>nein</v>
      </c>
    </row>
    <row r="169" spans="1:3">
      <c r="A169" t="s">
        <v>11733</v>
      </c>
      <c r="B169" t="s">
        <v>11734</v>
      </c>
      <c r="C169" t="str">
        <f>IF(ISERROR(VLOOKUP(Formulare[[#This Row],[Formularbezeichnung]],BTT[Verwendetes Formular
(Auswahl falls relevant)],1,FALSE)),"nein","ja")</f>
        <v>nein</v>
      </c>
    </row>
    <row r="170" spans="1:3">
      <c r="A170" t="s">
        <v>11733</v>
      </c>
      <c r="B170" t="s">
        <v>11735</v>
      </c>
      <c r="C170" t="str">
        <f>IF(ISERROR(VLOOKUP(Formulare[[#This Row],[Formularbezeichnung]],BTT[Verwendetes Formular
(Auswahl falls relevant)],1,FALSE)),"nein","ja")</f>
        <v>nein</v>
      </c>
    </row>
    <row r="171" spans="1:3">
      <c r="A171" t="s">
        <v>11736</v>
      </c>
      <c r="B171" t="s">
        <v>11737</v>
      </c>
      <c r="C171" t="str">
        <f>IF(ISERROR(VLOOKUP(Formulare[[#This Row],[Formularbezeichnung]],BTT[Verwendetes Formular
(Auswahl falls relevant)],1,FALSE)),"nein","ja")</f>
        <v>nein</v>
      </c>
    </row>
    <row r="172" spans="1:3">
      <c r="A172" t="s">
        <v>11733</v>
      </c>
      <c r="B172" t="s">
        <v>11738</v>
      </c>
      <c r="C172" t="str">
        <f>IF(ISERROR(VLOOKUP(Formulare[[#This Row],[Formularbezeichnung]],BTT[Verwendetes Formular
(Auswahl falls relevant)],1,FALSE)),"nein","ja")</f>
        <v>nein</v>
      </c>
    </row>
    <row r="173" spans="1:3">
      <c r="A173" t="s">
        <v>11733</v>
      </c>
      <c r="B173" t="s">
        <v>11739</v>
      </c>
      <c r="C173" t="str">
        <f>IF(ISERROR(VLOOKUP(Formulare[[#This Row],[Formularbezeichnung]],BTT[Verwendetes Formular
(Auswahl falls relevant)],1,FALSE)),"nein","ja")</f>
        <v>nein</v>
      </c>
    </row>
    <row r="174" spans="1:3">
      <c r="A174" t="s">
        <v>11733</v>
      </c>
      <c r="B174" t="s">
        <v>11740</v>
      </c>
      <c r="C174" t="str">
        <f>IF(ISERROR(VLOOKUP(Formulare[[#This Row],[Formularbezeichnung]],BTT[Verwendetes Formular
(Auswahl falls relevant)],1,FALSE)),"nein","ja")</f>
        <v>nein</v>
      </c>
    </row>
    <row r="175" spans="1:3">
      <c r="A175" t="s">
        <v>11741</v>
      </c>
      <c r="B175" t="s">
        <v>11742</v>
      </c>
      <c r="C175" t="str">
        <f>IF(ISERROR(VLOOKUP(Formulare[[#This Row],[Formularbezeichnung]],BTT[Verwendetes Formular
(Auswahl falls relevant)],1,FALSE)),"nein","ja")</f>
        <v>nein</v>
      </c>
    </row>
    <row r="176" spans="1:3">
      <c r="A176" t="s">
        <v>11733</v>
      </c>
      <c r="B176" t="s">
        <v>11743</v>
      </c>
      <c r="C176" t="str">
        <f>IF(ISERROR(VLOOKUP(Formulare[[#This Row],[Formularbezeichnung]],BTT[Verwendetes Formular
(Auswahl falls relevant)],1,FALSE)),"nein","ja")</f>
        <v>nein</v>
      </c>
    </row>
    <row r="177" spans="1:3">
      <c r="A177" t="s">
        <v>11733</v>
      </c>
      <c r="B177" t="s">
        <v>11744</v>
      </c>
      <c r="C177" t="str">
        <f>IF(ISERROR(VLOOKUP(Formulare[[#This Row],[Formularbezeichnung]],BTT[Verwendetes Formular
(Auswahl falls relevant)],1,FALSE)),"nein","ja")</f>
        <v>nein</v>
      </c>
    </row>
    <row r="178" spans="1:3">
      <c r="A178" t="s">
        <v>11733</v>
      </c>
      <c r="B178" t="s">
        <v>11745</v>
      </c>
      <c r="C178" t="str">
        <f>IF(ISERROR(VLOOKUP(Formulare[[#This Row],[Formularbezeichnung]],BTT[Verwendetes Formular
(Auswahl falls relevant)],1,FALSE)),"nein","ja")</f>
        <v>nein</v>
      </c>
    </row>
    <row r="179" spans="1:3">
      <c r="A179" t="s">
        <v>11746</v>
      </c>
      <c r="B179" t="s">
        <v>11747</v>
      </c>
      <c r="C179" t="str">
        <f>IF(ISERROR(VLOOKUP(Formulare[[#This Row],[Formularbezeichnung]],BTT[Verwendetes Formular
(Auswahl falls relevant)],1,FALSE)),"nein","ja")</f>
        <v>nein</v>
      </c>
    </row>
    <row r="180" spans="1:3">
      <c r="A180" t="s">
        <v>11748</v>
      </c>
      <c r="B180" t="s">
        <v>11749</v>
      </c>
      <c r="C180" t="str">
        <f>IF(ISERROR(VLOOKUP(Formulare[[#This Row],[Formularbezeichnung]],BTT[Verwendetes Formular
(Auswahl falls relevant)],1,FALSE)),"nein","ja")</f>
        <v>nein</v>
      </c>
    </row>
    <row r="181" spans="1:3">
      <c r="A181" t="s">
        <v>11750</v>
      </c>
      <c r="B181" t="s">
        <v>11751</v>
      </c>
      <c r="C181" t="str">
        <f>IF(ISERROR(VLOOKUP(Formulare[[#This Row],[Formularbezeichnung]],BTT[Verwendetes Formular
(Auswahl falls relevant)],1,FALSE)),"nein","ja")</f>
        <v>nein</v>
      </c>
    </row>
    <row r="182" spans="1:3">
      <c r="A182" t="s">
        <v>11752</v>
      </c>
      <c r="B182" t="s">
        <v>11753</v>
      </c>
      <c r="C182" t="str">
        <f>IF(ISERROR(VLOOKUP(Formulare[[#This Row],[Formularbezeichnung]],BTT[Verwendetes Formular
(Auswahl falls relevant)],1,FALSE)),"nein","ja")</f>
        <v>nein</v>
      </c>
    </row>
    <row r="183" spans="1:3">
      <c r="A183" t="s">
        <v>11754</v>
      </c>
      <c r="B183" t="s">
        <v>11755</v>
      </c>
      <c r="C183" t="str">
        <f>IF(ISERROR(VLOOKUP(Formulare[[#This Row],[Formularbezeichnung]],BTT[Verwendetes Formular
(Auswahl falls relevant)],1,FALSE)),"nein","ja")</f>
        <v>nein</v>
      </c>
    </row>
    <row r="184" spans="1:3">
      <c r="A184" t="s">
        <v>11756</v>
      </c>
      <c r="B184" t="s">
        <v>11757</v>
      </c>
      <c r="C184" t="str">
        <f>IF(ISERROR(VLOOKUP(Formulare[[#This Row],[Formularbezeichnung]],BTT[Verwendetes Formular
(Auswahl falls relevant)],1,FALSE)),"nein","ja")</f>
        <v>nein</v>
      </c>
    </row>
    <row r="185" spans="1:3">
      <c r="A185" t="s">
        <v>11758</v>
      </c>
      <c r="B185" t="s">
        <v>11759</v>
      </c>
      <c r="C185" t="str">
        <f>IF(ISERROR(VLOOKUP(Formulare[[#This Row],[Formularbezeichnung]],BTT[Verwendetes Formular
(Auswahl falls relevant)],1,FALSE)),"nein","ja")</f>
        <v>nein</v>
      </c>
    </row>
    <row r="186" spans="1:3">
      <c r="A186" t="s">
        <v>11760</v>
      </c>
      <c r="B186" t="s">
        <v>11761</v>
      </c>
      <c r="C186" t="str">
        <f>IF(ISERROR(VLOOKUP(Formulare[[#This Row],[Formularbezeichnung]],BTT[Verwendetes Formular
(Auswahl falls relevant)],1,FALSE)),"nein","ja")</f>
        <v>nein</v>
      </c>
    </row>
    <row r="187" spans="1:3">
      <c r="A187" t="s">
        <v>11762</v>
      </c>
      <c r="B187" t="s">
        <v>11763</v>
      </c>
      <c r="C187" t="str">
        <f>IF(ISERROR(VLOOKUP(Formulare[[#This Row],[Formularbezeichnung]],BTT[Verwendetes Formular
(Auswahl falls relevant)],1,FALSE)),"nein","ja")</f>
        <v>nein</v>
      </c>
    </row>
    <row r="188" spans="1:3">
      <c r="A188" t="s">
        <v>11764</v>
      </c>
      <c r="B188" t="s">
        <v>11765</v>
      </c>
      <c r="C188" t="str">
        <f>IF(ISERROR(VLOOKUP(Formulare[[#This Row],[Formularbezeichnung]],BTT[Verwendetes Formular
(Auswahl falls relevant)],1,FALSE)),"nein","ja")</f>
        <v>nein</v>
      </c>
    </row>
    <row r="189" spans="1:3">
      <c r="A189" t="s">
        <v>11766</v>
      </c>
      <c r="B189" t="s">
        <v>11767</v>
      </c>
      <c r="C189" t="str">
        <f>IF(ISERROR(VLOOKUP(Formulare[[#This Row],[Formularbezeichnung]],BTT[Verwendetes Formular
(Auswahl falls relevant)],1,FALSE)),"nein","ja")</f>
        <v>nein</v>
      </c>
    </row>
    <row r="190" spans="1:3">
      <c r="A190" t="s">
        <v>11768</v>
      </c>
      <c r="B190" t="s">
        <v>11767</v>
      </c>
      <c r="C190" t="str">
        <f>IF(ISERROR(VLOOKUP(Formulare[[#This Row],[Formularbezeichnung]],BTT[Verwendetes Formular
(Auswahl falls relevant)],1,FALSE)),"nein","ja")</f>
        <v>nein</v>
      </c>
    </row>
    <row r="191" spans="1:3">
      <c r="A191" t="s">
        <v>11769</v>
      </c>
      <c r="B191" t="s">
        <v>11767</v>
      </c>
      <c r="C191" t="str">
        <f>IF(ISERROR(VLOOKUP(Formulare[[#This Row],[Formularbezeichnung]],BTT[Verwendetes Formular
(Auswahl falls relevant)],1,FALSE)),"nein","ja")</f>
        <v>nein</v>
      </c>
    </row>
    <row r="192" spans="1:3">
      <c r="A192" t="s">
        <v>11770</v>
      </c>
      <c r="B192" t="s">
        <v>11767</v>
      </c>
      <c r="C192" t="str">
        <f>IF(ISERROR(VLOOKUP(Formulare[[#This Row],[Formularbezeichnung]],BTT[Verwendetes Formular
(Auswahl falls relevant)],1,FALSE)),"nein","ja")</f>
        <v>nein</v>
      </c>
    </row>
    <row r="193" spans="1:3">
      <c r="A193" t="s">
        <v>11771</v>
      </c>
      <c r="B193" t="s">
        <v>11767</v>
      </c>
      <c r="C193" t="str">
        <f>IF(ISERROR(VLOOKUP(Formulare[[#This Row],[Formularbezeichnung]],BTT[Verwendetes Formular
(Auswahl falls relevant)],1,FALSE)),"nein","ja")</f>
        <v>nein</v>
      </c>
    </row>
    <row r="194" spans="1:3">
      <c r="A194" t="s">
        <v>11772</v>
      </c>
      <c r="B194" t="s">
        <v>11767</v>
      </c>
      <c r="C194" t="str">
        <f>IF(ISERROR(VLOOKUP(Formulare[[#This Row],[Formularbezeichnung]],BTT[Verwendetes Formular
(Auswahl falls relevant)],1,FALSE)),"nein","ja")</f>
        <v>nein</v>
      </c>
    </row>
    <row r="195" spans="1:3">
      <c r="A195" t="s">
        <v>11773</v>
      </c>
      <c r="B195" t="s">
        <v>11767</v>
      </c>
      <c r="C195" t="str">
        <f>IF(ISERROR(VLOOKUP(Formulare[[#This Row],[Formularbezeichnung]],BTT[Verwendetes Formular
(Auswahl falls relevant)],1,FALSE)),"nein","ja")</f>
        <v>nein</v>
      </c>
    </row>
    <row r="196" spans="1:3">
      <c r="A196" t="s">
        <v>11774</v>
      </c>
      <c r="B196" t="s">
        <v>11767</v>
      </c>
      <c r="C196" t="str">
        <f>IF(ISERROR(VLOOKUP(Formulare[[#This Row],[Formularbezeichnung]],BTT[Verwendetes Formular
(Auswahl falls relevant)],1,FALSE)),"nein","ja")</f>
        <v>nein</v>
      </c>
    </row>
    <row r="197" spans="1:3">
      <c r="A197" t="s">
        <v>11775</v>
      </c>
      <c r="B197" t="s">
        <v>11767</v>
      </c>
      <c r="C197" t="str">
        <f>IF(ISERROR(VLOOKUP(Formulare[[#This Row],[Formularbezeichnung]],BTT[Verwendetes Formular
(Auswahl falls relevant)],1,FALSE)),"nein","ja")</f>
        <v>nein</v>
      </c>
    </row>
    <row r="198" spans="1:3">
      <c r="A198" t="s">
        <v>11776</v>
      </c>
      <c r="B198" t="s">
        <v>11777</v>
      </c>
      <c r="C198" t="str">
        <f>IF(ISERROR(VLOOKUP(Formulare[[#This Row],[Formularbezeichnung]],BTT[Verwendetes Formular
(Auswahl falls relevant)],1,FALSE)),"nein","ja")</f>
        <v>nein</v>
      </c>
    </row>
    <row r="199" spans="1:3">
      <c r="A199" t="s">
        <v>11778</v>
      </c>
      <c r="B199" t="s">
        <v>11779</v>
      </c>
      <c r="C199" t="str">
        <f>IF(ISERROR(VLOOKUP(Formulare[[#This Row],[Formularbezeichnung]],BTT[Verwendetes Formular
(Auswahl falls relevant)],1,FALSE)),"nein","ja")</f>
        <v>nein</v>
      </c>
    </row>
    <row r="200" spans="1:3">
      <c r="A200" t="s">
        <v>11780</v>
      </c>
      <c r="B200" t="s">
        <v>11781</v>
      </c>
      <c r="C200" t="str">
        <f>IF(ISERROR(VLOOKUP(Formulare[[#This Row],[Formularbezeichnung]],BTT[Verwendetes Formular
(Auswahl falls relevant)],1,FALSE)),"nein","ja")</f>
        <v>nein</v>
      </c>
    </row>
    <row r="201" spans="1:3">
      <c r="A201" t="s">
        <v>11782</v>
      </c>
      <c r="B201" t="s">
        <v>11783</v>
      </c>
      <c r="C201" t="str">
        <f>IF(ISERROR(VLOOKUP(Formulare[[#This Row],[Formularbezeichnung]],BTT[Verwendetes Formular
(Auswahl falls relevant)],1,FALSE)),"nein","ja")</f>
        <v>nein</v>
      </c>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6"/>
  <dimension ref="A1:J141"/>
  <sheetViews>
    <sheetView topLeftCell="H57" zoomScale="200" zoomScaleNormal="200" workbookViewId="0">
      <selection activeCell="J66" sqref="J66"/>
    </sheetView>
  </sheetViews>
  <sheetFormatPr defaultColWidth="11.42578125" defaultRowHeight="15"/>
  <cols>
    <col min="1" max="1" width="24" hidden="1" customWidth="1"/>
    <col min="2" max="2" width="36.85546875" hidden="1" customWidth="1"/>
    <col min="3" max="3" width="40.140625" hidden="1" customWidth="1"/>
    <col min="4" max="4" width="20.140625" hidden="1" customWidth="1"/>
    <col min="5" max="5" width="16.42578125" hidden="1" customWidth="1"/>
    <col min="6" max="6" width="21" hidden="1" customWidth="1"/>
    <col min="7" max="7" width="0" hidden="1" customWidth="1"/>
    <col min="8" max="8" width="25.42578125" bestFit="1" customWidth="1"/>
    <col min="9" max="9" width="78.42578125" customWidth="1"/>
    <col min="10" max="10" width="17.42578125" bestFit="1" customWidth="1"/>
  </cols>
  <sheetData>
    <row r="1" spans="1:10">
      <c r="A1" t="s">
        <v>11784</v>
      </c>
      <c r="B1" t="s">
        <v>11785</v>
      </c>
      <c r="C1" t="s">
        <v>11786</v>
      </c>
      <c r="D1" t="s">
        <v>11787</v>
      </c>
      <c r="E1" t="s">
        <v>11788</v>
      </c>
      <c r="F1" t="s">
        <v>11789</v>
      </c>
      <c r="H1" t="s">
        <v>11790</v>
      </c>
      <c r="I1" t="s">
        <v>11791</v>
      </c>
      <c r="J1" t="s">
        <v>4303</v>
      </c>
    </row>
    <row r="2" spans="1:10">
      <c r="A2" t="s">
        <v>11792</v>
      </c>
      <c r="B2" t="s">
        <v>11793</v>
      </c>
      <c r="C2" t="s">
        <v>11794</v>
      </c>
      <c r="D2" t="s">
        <v>11795</v>
      </c>
      <c r="E2" t="str">
        <f>IF(Schnittstellen_technisch[[#This Row],[Sender]]="SP1CLNT100","Sender",IF(Schnittstellen_technisch[[#This Row],[Receiver]]="SP1CLNT100","Receiver","nicht Mandant 100"))</f>
        <v>Sender</v>
      </c>
      <c r="F2" t="str">
        <f>IF(Schnittstellen_technisch[[#This Row],[Wo ist Mandant 100]]="nicht Mandant 100","",IF(Schnittstellen_technisch[[#This Row],[Wo ist Mandant 100]]="Receiver",Schnittstellen_technisch[[#This Row],[Sender]],Schnittstellen_technisch[[#This Row],[Receiver]]))</f>
        <v>ECT_Portal</v>
      </c>
      <c r="H2" t="s">
        <v>1224</v>
      </c>
      <c r="I2" t="s">
        <v>11796</v>
      </c>
      <c r="J2" t="str">
        <f>IF(ISERROR(VLOOKUP(Schnittstelle_Klarname[[#This Row],[Schnittstelle]],BTT[Verwendete Schnittstelle
(optionale Auswahl)],1,FALSE)),"nein","ja")</f>
        <v>ja</v>
      </c>
    </row>
    <row r="3" spans="1:10">
      <c r="A3" t="s">
        <v>11792</v>
      </c>
      <c r="B3" t="s">
        <v>11797</v>
      </c>
      <c r="C3" t="s">
        <v>11798</v>
      </c>
      <c r="D3" t="s">
        <v>11799</v>
      </c>
      <c r="E3" t="str">
        <f>IF(Schnittstellen_technisch[[#This Row],[Sender]]="SP1CLNT100","Sender",IF(Schnittstellen_technisch[[#This Row],[Receiver]]="SP1CLNT100","Receiver","nicht Mandant 100"))</f>
        <v>Sender</v>
      </c>
      <c r="F3" t="str">
        <f>IF(Schnittstellen_technisch[[#This Row],[Wo ist Mandant 100]]="nicht Mandant 100","",IF(Schnittstellen_technisch[[#This Row],[Wo ist Mandant 100]]="Receiver",Schnittstellen_technisch[[#This Row],[Sender]],Schnittstellen_technisch[[#This Row],[Receiver]]))</f>
        <v>MOPS_PROD</v>
      </c>
      <c r="H3" t="s">
        <v>11800</v>
      </c>
      <c r="I3" t="s">
        <v>11801</v>
      </c>
      <c r="J3" t="str">
        <f>IF(ISERROR(VLOOKUP(Schnittstelle_Klarname[[#This Row],[Schnittstelle]],BTT[Verwendete Schnittstelle
(optionale Auswahl)],1,FALSE)),"nein","ja")</f>
        <v>nein</v>
      </c>
    </row>
    <row r="4" spans="1:10">
      <c r="A4" t="s">
        <v>11792</v>
      </c>
      <c r="B4" t="s">
        <v>11802</v>
      </c>
      <c r="C4" t="s">
        <v>11803</v>
      </c>
      <c r="D4" t="s">
        <v>11804</v>
      </c>
      <c r="E4" t="str">
        <f>IF(Schnittstellen_technisch[[#This Row],[Sender]]="SP1CLNT100","Sender",IF(Schnittstellen_technisch[[#This Row],[Receiver]]="SP1CLNT100","Receiver","nicht Mandant 100"))</f>
        <v>Sender</v>
      </c>
      <c r="F4" t="str">
        <f>IF(Schnittstellen_technisch[[#This Row],[Wo ist Mandant 100]]="nicht Mandant 100","",IF(Schnittstellen_technisch[[#This Row],[Wo ist Mandant 100]]="Receiver",Schnittstellen_technisch[[#This Row],[Sender]],Schnittstellen_technisch[[#This Row],[Receiver]]))</f>
        <v>EDIR_PROD</v>
      </c>
      <c r="H4" t="s">
        <v>11805</v>
      </c>
      <c r="I4" t="s">
        <v>11806</v>
      </c>
      <c r="J4" t="str">
        <f>IF(ISERROR(VLOOKUP(Schnittstelle_Klarname[[#This Row],[Schnittstelle]],BTT[Verwendete Schnittstelle
(optionale Auswahl)],1,FALSE)),"nein","ja")</f>
        <v>nein</v>
      </c>
    </row>
    <row r="5" spans="1:10">
      <c r="A5" t="s">
        <v>11792</v>
      </c>
      <c r="B5" t="s">
        <v>11807</v>
      </c>
      <c r="C5" t="s">
        <v>11808</v>
      </c>
      <c r="D5" t="s">
        <v>11804</v>
      </c>
      <c r="E5" t="str">
        <f>IF(Schnittstellen_technisch[[#This Row],[Sender]]="SP1CLNT100","Sender",IF(Schnittstellen_technisch[[#This Row],[Receiver]]="SP1CLNT100","Receiver","nicht Mandant 100"))</f>
        <v>Sender</v>
      </c>
      <c r="F5" t="str">
        <f>IF(Schnittstellen_technisch[[#This Row],[Wo ist Mandant 100]]="nicht Mandant 100","",IF(Schnittstellen_technisch[[#This Row],[Wo ist Mandant 100]]="Receiver",Schnittstellen_technisch[[#This Row],[Sender]],Schnittstellen_technisch[[#This Row],[Receiver]]))</f>
        <v>EDIR_PROD</v>
      </c>
      <c r="H5" t="s">
        <v>11809</v>
      </c>
      <c r="I5" t="s">
        <v>11810</v>
      </c>
      <c r="J5" t="str">
        <f>IF(ISERROR(VLOOKUP(Schnittstelle_Klarname[[#This Row],[Schnittstelle]],BTT[Verwendete Schnittstelle
(optionale Auswahl)],1,FALSE)),"nein","ja")</f>
        <v>nein</v>
      </c>
    </row>
    <row r="6" spans="1:10">
      <c r="A6" t="s">
        <v>11792</v>
      </c>
      <c r="B6" t="s">
        <v>11807</v>
      </c>
      <c r="C6" t="s">
        <v>11811</v>
      </c>
      <c r="D6" t="s">
        <v>1156</v>
      </c>
      <c r="E6" t="str">
        <f>IF(Schnittstellen_technisch[[#This Row],[Sender]]="SP1CLNT100","Sender",IF(Schnittstellen_technisch[[#This Row],[Receiver]]="SP1CLNT100","Receiver","nicht Mandant 100"))</f>
        <v>Sender</v>
      </c>
      <c r="F6" t="str">
        <f>IF(Schnittstellen_technisch[[#This Row],[Wo ist Mandant 100]]="nicht Mandant 100","",IF(Schnittstellen_technisch[[#This Row],[Wo ist Mandant 100]]="Receiver",Schnittstellen_technisch[[#This Row],[Sender]],Schnittstellen_technisch[[#This Row],[Receiver]]))</f>
        <v>FILENET_PROD</v>
      </c>
      <c r="H6" t="s">
        <v>11812</v>
      </c>
      <c r="J6" t="str">
        <f>IF(ISERROR(VLOOKUP(Schnittstelle_Klarname[[#This Row],[Schnittstelle]],BTT[Verwendete Schnittstelle
(optionale Auswahl)],1,FALSE)),"nein","ja")</f>
        <v>nein</v>
      </c>
    </row>
    <row r="7" spans="1:10">
      <c r="A7" t="s">
        <v>11792</v>
      </c>
      <c r="B7" t="s">
        <v>11807</v>
      </c>
      <c r="C7" t="s">
        <v>11813</v>
      </c>
      <c r="D7" t="s">
        <v>1167</v>
      </c>
      <c r="E7" t="str">
        <f>IF(Schnittstellen_technisch[[#This Row],[Sender]]="SP1CLNT100","Sender",IF(Schnittstellen_technisch[[#This Row],[Receiver]]="SP1CLNT100","Receiver","nicht Mandant 100"))</f>
        <v>Sender</v>
      </c>
      <c r="F7" t="str">
        <f>IF(Schnittstellen_technisch[[#This Row],[Wo ist Mandant 100]]="nicht Mandant 100","",IF(Schnittstellen_technisch[[#This Row],[Wo ist Mandant 100]]="Receiver",Schnittstellen_technisch[[#This Row],[Sender]],Schnittstellen_technisch[[#This Row],[Receiver]]))</f>
        <v>GROUPWISE_PROD</v>
      </c>
      <c r="H7" t="s">
        <v>11814</v>
      </c>
      <c r="I7" t="s">
        <v>11815</v>
      </c>
      <c r="J7" t="str">
        <f>IF(ISERROR(VLOOKUP(Schnittstelle_Klarname[[#This Row],[Schnittstelle]],BTT[Verwendete Schnittstelle
(optionale Auswahl)],1,FALSE)),"nein","ja")</f>
        <v>nein</v>
      </c>
    </row>
    <row r="8" spans="1:10">
      <c r="A8" t="s">
        <v>11792</v>
      </c>
      <c r="B8" t="s">
        <v>11807</v>
      </c>
      <c r="C8" t="s">
        <v>11816</v>
      </c>
      <c r="D8" t="s">
        <v>11817</v>
      </c>
      <c r="E8" t="str">
        <f>IF(Schnittstellen_technisch[[#This Row],[Sender]]="SP1CLNT100","Sender",IF(Schnittstellen_technisch[[#This Row],[Receiver]]="SP1CLNT100","Receiver","nicht Mandant 100"))</f>
        <v>Sender</v>
      </c>
      <c r="F8" t="str">
        <f>IF(Schnittstellen_technisch[[#This Row],[Wo ist Mandant 100]]="nicht Mandant 100","",IF(Schnittstellen_technisch[[#This Row],[Wo ist Mandant 100]]="Receiver",Schnittstellen_technisch[[#This Row],[Sender]],Schnittstellen_technisch[[#This Row],[Receiver]]))</f>
        <v>ERA</v>
      </c>
      <c r="H8" t="s">
        <v>1174</v>
      </c>
      <c r="I8" t="s">
        <v>11818</v>
      </c>
      <c r="J8" t="str">
        <f>IF(ISERROR(VLOOKUP(Schnittstelle_Klarname[[#This Row],[Schnittstelle]],BTT[Verwendete Schnittstelle
(optionale Auswahl)],1,FALSE)),"nein","ja")</f>
        <v>ja</v>
      </c>
    </row>
    <row r="9" spans="1:10">
      <c r="A9" t="s">
        <v>11792</v>
      </c>
      <c r="B9" t="s">
        <v>11807</v>
      </c>
      <c r="C9" t="s">
        <v>11819</v>
      </c>
      <c r="D9" t="s">
        <v>11820</v>
      </c>
      <c r="E9" t="str">
        <f>IF(Schnittstellen_technisch[[#This Row],[Sender]]="SP1CLNT100","Sender",IF(Schnittstellen_technisch[[#This Row],[Receiver]]="SP1CLNT100","Receiver","nicht Mandant 100"))</f>
        <v>Sender</v>
      </c>
      <c r="F9" t="str">
        <f>IF(Schnittstellen_technisch[[#This Row],[Wo ist Mandant 100]]="nicht Mandant 100","",IF(Schnittstellen_technisch[[#This Row],[Wo ist Mandant 100]]="Receiver",Schnittstellen_technisch[[#This Row],[Sender]],Schnittstellen_technisch[[#This Row],[Receiver]]))</f>
        <v>SELMA_PROD</v>
      </c>
      <c r="H9" t="s">
        <v>11821</v>
      </c>
      <c r="I9" t="s">
        <v>11822</v>
      </c>
      <c r="J9" t="str">
        <f>IF(ISERROR(VLOOKUP(Schnittstelle_Klarname[[#This Row],[Schnittstelle]],BTT[Verwendete Schnittstelle
(optionale Auswahl)],1,FALSE)),"nein","ja")</f>
        <v>nein</v>
      </c>
    </row>
    <row r="10" spans="1:10">
      <c r="A10" t="s">
        <v>11792</v>
      </c>
      <c r="B10" t="s">
        <v>11807</v>
      </c>
      <c r="C10" t="s">
        <v>11823</v>
      </c>
      <c r="D10" t="s">
        <v>11824</v>
      </c>
      <c r="E10" t="str">
        <f>IF(Schnittstellen_technisch[[#This Row],[Sender]]="SP1CLNT100","Sender",IF(Schnittstellen_technisch[[#This Row],[Receiver]]="SP1CLNT100","Receiver","nicht Mandant 100"))</f>
        <v>Sender</v>
      </c>
      <c r="F10" t="str">
        <f>IF(Schnittstellen_technisch[[#This Row],[Wo ist Mandant 100]]="nicht Mandant 100","",IF(Schnittstellen_technisch[[#This Row],[Wo ist Mandant 100]]="Receiver",Schnittstellen_technisch[[#This Row],[Sender]],Schnittstellen_technisch[[#This Row],[Receiver]]))</f>
        <v>RMS_FINAN</v>
      </c>
      <c r="H10" t="s">
        <v>11825</v>
      </c>
      <c r="I10" t="s">
        <v>11826</v>
      </c>
      <c r="J10" t="str">
        <f>IF(ISERROR(VLOOKUP(Schnittstelle_Klarname[[#This Row],[Schnittstelle]],BTT[Verwendete Schnittstelle
(optionale Auswahl)],1,FALSE)),"nein","ja")</f>
        <v>nein</v>
      </c>
    </row>
    <row r="11" spans="1:10">
      <c r="A11" t="s">
        <v>11792</v>
      </c>
      <c r="B11" t="s">
        <v>11807</v>
      </c>
      <c r="C11" t="s">
        <v>11827</v>
      </c>
      <c r="D11" t="s">
        <v>11828</v>
      </c>
      <c r="E11" t="str">
        <f>IF(Schnittstellen_technisch[[#This Row],[Sender]]="SP1CLNT100","Sender",IF(Schnittstellen_technisch[[#This Row],[Receiver]]="SP1CLNT100","Receiver","nicht Mandant 100"))</f>
        <v>Sender</v>
      </c>
      <c r="F11" t="str">
        <f>IF(Schnittstellen_technisch[[#This Row],[Wo ist Mandant 100]]="nicht Mandant 100","",IF(Schnittstellen_technisch[[#This Row],[Wo ist Mandant 100]]="Receiver",Schnittstellen_technisch[[#This Row],[Sender]],Schnittstellen_technisch[[#This Row],[Receiver]]))</f>
        <v>RMS_PROD</v>
      </c>
      <c r="H11" t="s">
        <v>11829</v>
      </c>
      <c r="I11" t="s">
        <v>11830</v>
      </c>
      <c r="J11" t="str">
        <f>IF(ISERROR(VLOOKUP(Schnittstelle_Klarname[[#This Row],[Schnittstelle]],BTT[Verwendete Schnittstelle
(optionale Auswahl)],1,FALSE)),"nein","ja")</f>
        <v>nein</v>
      </c>
    </row>
    <row r="12" spans="1:10">
      <c r="A12" t="s">
        <v>11792</v>
      </c>
      <c r="B12" t="s">
        <v>11807</v>
      </c>
      <c r="C12" t="s">
        <v>11831</v>
      </c>
      <c r="D12" t="s">
        <v>11832</v>
      </c>
      <c r="E12" t="str">
        <f>IF(Schnittstellen_technisch[[#This Row],[Sender]]="SP1CLNT100","Sender",IF(Schnittstellen_technisch[[#This Row],[Receiver]]="SP1CLNT100","Receiver","nicht Mandant 100"))</f>
        <v>Sender</v>
      </c>
      <c r="F12" t="str">
        <f>IF(Schnittstellen_technisch[[#This Row],[Wo ist Mandant 100]]="nicht Mandant 100","",IF(Schnittstellen_technisch[[#This Row],[Wo ist Mandant 100]]="Receiver",Schnittstellen_technisch[[#This Row],[Sender]],Schnittstellen_technisch[[#This Row],[Receiver]]))</f>
        <v>SMARTLISA_PROD</v>
      </c>
      <c r="H12" t="s">
        <v>11833</v>
      </c>
      <c r="I12" t="s">
        <v>11834</v>
      </c>
      <c r="J12" t="str">
        <f>IF(ISERROR(VLOOKUP(Schnittstelle_Klarname[[#This Row],[Schnittstelle]],BTT[Verwendete Schnittstelle
(optionale Auswahl)],1,FALSE)),"nein","ja")</f>
        <v>nein</v>
      </c>
    </row>
    <row r="13" spans="1:10">
      <c r="A13" t="s">
        <v>11792</v>
      </c>
      <c r="B13" t="s">
        <v>11807</v>
      </c>
      <c r="C13" t="s">
        <v>11835</v>
      </c>
      <c r="D13" t="s">
        <v>11836</v>
      </c>
      <c r="E13" t="str">
        <f>IF(Schnittstellen_technisch[[#This Row],[Sender]]="SP1CLNT100","Sender",IF(Schnittstellen_technisch[[#This Row],[Receiver]]="SP1CLNT100","Receiver","nicht Mandant 100"))</f>
        <v>Sender</v>
      </c>
      <c r="F13" t="str">
        <f>IF(Schnittstellen_technisch[[#This Row],[Wo ist Mandant 100]]="nicht Mandant 100","",IF(Schnittstellen_technisch[[#This Row],[Wo ist Mandant 100]]="Receiver",Schnittstellen_technisch[[#This Row],[Sender]],Schnittstellen_technisch[[#This Row],[Receiver]]))</f>
        <v>KUNO_PROD</v>
      </c>
      <c r="H13" t="s">
        <v>11837</v>
      </c>
      <c r="J13" t="str">
        <f>IF(ISERROR(VLOOKUP(Schnittstelle_Klarname[[#This Row],[Schnittstelle]],BTT[Verwendete Schnittstelle
(optionale Auswahl)],1,FALSE)),"nein","ja")</f>
        <v>nein</v>
      </c>
    </row>
    <row r="14" spans="1:10">
      <c r="A14" t="s">
        <v>11792</v>
      </c>
      <c r="B14" t="s">
        <v>11807</v>
      </c>
      <c r="C14" t="s">
        <v>11838</v>
      </c>
      <c r="D14" t="s">
        <v>11799</v>
      </c>
      <c r="E14" t="str">
        <f>IF(Schnittstellen_technisch[[#This Row],[Sender]]="SP1CLNT100","Sender",IF(Schnittstellen_technisch[[#This Row],[Receiver]]="SP1CLNT100","Receiver","nicht Mandant 100"))</f>
        <v>Sender</v>
      </c>
      <c r="F14" t="str">
        <f>IF(Schnittstellen_technisch[[#This Row],[Wo ist Mandant 100]]="nicht Mandant 100","",IF(Schnittstellen_technisch[[#This Row],[Wo ist Mandant 100]]="Receiver",Schnittstellen_technisch[[#This Row],[Sender]],Schnittstellen_technisch[[#This Row],[Receiver]]))</f>
        <v>MOPS_PROD</v>
      </c>
      <c r="H14" t="s">
        <v>11839</v>
      </c>
      <c r="I14" t="s">
        <v>11840</v>
      </c>
      <c r="J14" t="str">
        <f>IF(ISERROR(VLOOKUP(Schnittstelle_Klarname[[#This Row],[Schnittstelle]],BTT[Verwendete Schnittstelle
(optionale Auswahl)],1,FALSE)),"nein","ja")</f>
        <v>nein</v>
      </c>
    </row>
    <row r="15" spans="1:10">
      <c r="A15" t="s">
        <v>11792</v>
      </c>
      <c r="B15" t="s">
        <v>11793</v>
      </c>
      <c r="C15" t="s">
        <v>11841</v>
      </c>
      <c r="D15" t="s">
        <v>11842</v>
      </c>
      <c r="E15" t="str">
        <f>IF(Schnittstellen_technisch[[#This Row],[Sender]]="SP1CLNT100","Sender",IF(Schnittstellen_technisch[[#This Row],[Receiver]]="SP1CLNT100","Receiver","nicht Mandant 100"))</f>
        <v>Sender</v>
      </c>
      <c r="F15" t="str">
        <f>IF(Schnittstellen_technisch[[#This Row],[Wo ist Mandant 100]]="nicht Mandant 100","",IF(Schnittstellen_technisch[[#This Row],[Wo ist Mandant 100]]="Receiver",Schnittstellen_technisch[[#This Row],[Sender]],Schnittstellen_technisch[[#This Row],[Receiver]]))</f>
        <v>EK_PORTAL_PROD</v>
      </c>
      <c r="H15" t="s">
        <v>11843</v>
      </c>
      <c r="I15" t="s">
        <v>11844</v>
      </c>
      <c r="J15" t="str">
        <f>IF(ISERROR(VLOOKUP(Schnittstelle_Klarname[[#This Row],[Schnittstelle]],BTT[Verwendete Schnittstelle
(optionale Auswahl)],1,FALSE)),"nein","ja")</f>
        <v>nein</v>
      </c>
    </row>
    <row r="16" spans="1:10">
      <c r="A16" t="s">
        <v>11792</v>
      </c>
      <c r="B16" t="s">
        <v>11793</v>
      </c>
      <c r="C16" t="s">
        <v>11845</v>
      </c>
      <c r="D16" t="s">
        <v>11842</v>
      </c>
      <c r="E16" t="str">
        <f>IF(Schnittstellen_technisch[[#This Row],[Sender]]="SP1CLNT100","Sender",IF(Schnittstellen_technisch[[#This Row],[Receiver]]="SP1CLNT100","Receiver","nicht Mandant 100"))</f>
        <v>Sender</v>
      </c>
      <c r="F16" t="str">
        <f>IF(Schnittstellen_technisch[[#This Row],[Wo ist Mandant 100]]="nicht Mandant 100","",IF(Schnittstellen_technisch[[#This Row],[Wo ist Mandant 100]]="Receiver",Schnittstellen_technisch[[#This Row],[Sender]],Schnittstellen_technisch[[#This Row],[Receiver]]))</f>
        <v>EK_PORTAL_PROD</v>
      </c>
      <c r="H16" t="s">
        <v>11846</v>
      </c>
      <c r="I16" t="s">
        <v>11847</v>
      </c>
      <c r="J16" t="str">
        <f>IF(ISERROR(VLOOKUP(Schnittstelle_Klarname[[#This Row],[Schnittstelle]],BTT[Verwendete Schnittstelle
(optionale Auswahl)],1,FALSE)),"nein","ja")</f>
        <v>nein</v>
      </c>
    </row>
    <row r="17" spans="1:10">
      <c r="A17" t="s">
        <v>11792</v>
      </c>
      <c r="B17" t="s">
        <v>11807</v>
      </c>
      <c r="C17" t="s">
        <v>11848</v>
      </c>
      <c r="D17" t="s">
        <v>11849</v>
      </c>
      <c r="E17" t="str">
        <f>IF(Schnittstellen_technisch[[#This Row],[Sender]]="SP1CLNT100","Sender",IF(Schnittstellen_technisch[[#This Row],[Receiver]]="SP1CLNT100","Receiver","nicht Mandant 100"))</f>
        <v>Sender</v>
      </c>
      <c r="F17" t="str">
        <f>IF(Schnittstellen_technisch[[#This Row],[Wo ist Mandant 100]]="nicht Mandant 100","",IF(Schnittstellen_technisch[[#This Row],[Wo ist Mandant 100]]="Receiver",Schnittstellen_technisch[[#This Row],[Sender]],Schnittstellen_technisch[[#This Row],[Receiver]]))</f>
        <v>PRIMO</v>
      </c>
      <c r="H17" t="s">
        <v>11850</v>
      </c>
      <c r="I17" t="s">
        <v>11851</v>
      </c>
      <c r="J17" t="str">
        <f>IF(ISERROR(VLOOKUP(Schnittstelle_Klarname[[#This Row],[Schnittstelle]],BTT[Verwendete Schnittstelle
(optionale Auswahl)],1,FALSE)),"nein","ja")</f>
        <v>nein</v>
      </c>
    </row>
    <row r="18" spans="1:10">
      <c r="A18" t="s">
        <v>11792</v>
      </c>
      <c r="B18" t="s">
        <v>11807</v>
      </c>
      <c r="C18" t="s">
        <v>11852</v>
      </c>
      <c r="D18" t="s">
        <v>11849</v>
      </c>
      <c r="E18" t="str">
        <f>IF(Schnittstellen_technisch[[#This Row],[Sender]]="SP1CLNT100","Sender",IF(Schnittstellen_technisch[[#This Row],[Receiver]]="SP1CLNT100","Receiver","nicht Mandant 100"))</f>
        <v>Sender</v>
      </c>
      <c r="F18" t="str">
        <f>IF(Schnittstellen_technisch[[#This Row],[Wo ist Mandant 100]]="nicht Mandant 100","",IF(Schnittstellen_technisch[[#This Row],[Wo ist Mandant 100]]="Receiver",Schnittstellen_technisch[[#This Row],[Sender]],Schnittstellen_technisch[[#This Row],[Receiver]]))</f>
        <v>PRIMO</v>
      </c>
      <c r="H18" t="s">
        <v>11853</v>
      </c>
      <c r="I18" t="s">
        <v>11854</v>
      </c>
      <c r="J18" t="str">
        <f>IF(ISERROR(VLOOKUP(Schnittstelle_Klarname[[#This Row],[Schnittstelle]],BTT[Verwendete Schnittstelle
(optionale Auswahl)],1,FALSE)),"nein","ja")</f>
        <v>nein</v>
      </c>
    </row>
    <row r="19" spans="1:10">
      <c r="A19" t="s">
        <v>11792</v>
      </c>
      <c r="B19" t="s">
        <v>11807</v>
      </c>
      <c r="C19" t="s">
        <v>11855</v>
      </c>
      <c r="D19" t="s">
        <v>11849</v>
      </c>
      <c r="E19" t="str">
        <f>IF(Schnittstellen_technisch[[#This Row],[Sender]]="SP1CLNT100","Sender",IF(Schnittstellen_technisch[[#This Row],[Receiver]]="SP1CLNT100","Receiver","nicht Mandant 100"))</f>
        <v>Sender</v>
      </c>
      <c r="F19" t="str">
        <f>IF(Schnittstellen_technisch[[#This Row],[Wo ist Mandant 100]]="nicht Mandant 100","",IF(Schnittstellen_technisch[[#This Row],[Wo ist Mandant 100]]="Receiver",Schnittstellen_technisch[[#This Row],[Sender]],Schnittstellen_technisch[[#This Row],[Receiver]]))</f>
        <v>PRIMO</v>
      </c>
      <c r="H19" t="s">
        <v>11856</v>
      </c>
      <c r="I19" t="s">
        <v>11857</v>
      </c>
      <c r="J19" t="str">
        <f>IF(ISERROR(VLOOKUP(Schnittstelle_Klarname[[#This Row],[Schnittstelle]],BTT[Verwendete Schnittstelle
(optionale Auswahl)],1,FALSE)),"nein","ja")</f>
        <v>nein</v>
      </c>
    </row>
    <row r="20" spans="1:10">
      <c r="A20" t="s">
        <v>11792</v>
      </c>
      <c r="B20" t="s">
        <v>11807</v>
      </c>
      <c r="C20" t="s">
        <v>11858</v>
      </c>
      <c r="D20" t="s">
        <v>1357</v>
      </c>
      <c r="E20" t="str">
        <f>IF(Schnittstellen_technisch[[#This Row],[Sender]]="SP1CLNT100","Sender",IF(Schnittstellen_technisch[[#This Row],[Receiver]]="SP1CLNT100","Receiver","nicht Mandant 100"))</f>
        <v>Sender</v>
      </c>
      <c r="F20" t="str">
        <f>IF(Schnittstellen_technisch[[#This Row],[Wo ist Mandant 100]]="nicht Mandant 100","",IF(Schnittstellen_technisch[[#This Row],[Wo ist Mandant 100]]="Receiver",Schnittstellen_technisch[[#This Row],[Sender]],Schnittstellen_technisch[[#This Row],[Receiver]]))</f>
        <v>INVARIS_PROD</v>
      </c>
      <c r="H20" t="s">
        <v>11859</v>
      </c>
      <c r="I20" t="s">
        <v>11860</v>
      </c>
      <c r="J20" t="str">
        <f>IF(ISERROR(VLOOKUP(Schnittstelle_Klarname[[#This Row],[Schnittstelle]],BTT[Verwendete Schnittstelle
(optionale Auswahl)],1,FALSE)),"nein","ja")</f>
        <v>nein</v>
      </c>
    </row>
    <row r="21" spans="1:10">
      <c r="A21" t="s">
        <v>11792</v>
      </c>
      <c r="B21" t="s">
        <v>11793</v>
      </c>
      <c r="C21" t="s">
        <v>11861</v>
      </c>
      <c r="D21" t="s">
        <v>11842</v>
      </c>
      <c r="E21" t="str">
        <f>IF(Schnittstellen_technisch[[#This Row],[Sender]]="SP1CLNT100","Sender",IF(Schnittstellen_technisch[[#This Row],[Receiver]]="SP1CLNT100","Receiver","nicht Mandant 100"))</f>
        <v>Sender</v>
      </c>
      <c r="F21" t="str">
        <f>IF(Schnittstellen_technisch[[#This Row],[Wo ist Mandant 100]]="nicht Mandant 100","",IF(Schnittstellen_technisch[[#This Row],[Wo ist Mandant 100]]="Receiver",Schnittstellen_technisch[[#This Row],[Sender]],Schnittstellen_technisch[[#This Row],[Receiver]]))</f>
        <v>EK_PORTAL_PROD</v>
      </c>
      <c r="H21" t="s">
        <v>11862</v>
      </c>
      <c r="J21" t="str">
        <f>IF(ISERROR(VLOOKUP(Schnittstelle_Klarname[[#This Row],[Schnittstelle]],BTT[Verwendete Schnittstelle
(optionale Auswahl)],1,FALSE)),"nein","ja")</f>
        <v>nein</v>
      </c>
    </row>
    <row r="22" spans="1:10">
      <c r="A22" t="s">
        <v>11792</v>
      </c>
      <c r="B22" t="s">
        <v>11807</v>
      </c>
      <c r="C22" t="s">
        <v>11863</v>
      </c>
      <c r="D22" t="s">
        <v>11864</v>
      </c>
      <c r="E22" t="str">
        <f>IF(Schnittstellen_technisch[[#This Row],[Sender]]="SP1CLNT100","Sender",IF(Schnittstellen_technisch[[#This Row],[Receiver]]="SP1CLNT100","Receiver","nicht Mandant 100"))</f>
        <v>Sender</v>
      </c>
      <c r="F22" t="str">
        <f>IF(Schnittstellen_technisch[[#This Row],[Wo ist Mandant 100]]="nicht Mandant 100","",IF(Schnittstellen_technisch[[#This Row],[Wo ist Mandant 100]]="Receiver",Schnittstellen_technisch[[#This Row],[Sender]],Schnittstellen_technisch[[#This Row],[Receiver]]))</f>
        <v>UBI_HAHVSL_PROD</v>
      </c>
      <c r="H22" t="s">
        <v>11865</v>
      </c>
      <c r="I22" t="s">
        <v>11866</v>
      </c>
      <c r="J22" t="str">
        <f>IF(ISERROR(VLOOKUP(Schnittstelle_Klarname[[#This Row],[Schnittstelle]],BTT[Verwendete Schnittstelle
(optionale Auswahl)],1,FALSE)),"nein","ja")</f>
        <v>nein</v>
      </c>
    </row>
    <row r="23" spans="1:10">
      <c r="A23" t="s">
        <v>11792</v>
      </c>
      <c r="B23" t="s">
        <v>11793</v>
      </c>
      <c r="C23" t="s">
        <v>11867</v>
      </c>
      <c r="D23" t="s">
        <v>11842</v>
      </c>
      <c r="E23" t="str">
        <f>IF(Schnittstellen_technisch[[#This Row],[Sender]]="SP1CLNT100","Sender",IF(Schnittstellen_technisch[[#This Row],[Receiver]]="SP1CLNT100","Receiver","nicht Mandant 100"))</f>
        <v>Sender</v>
      </c>
      <c r="F23" t="str">
        <f>IF(Schnittstellen_technisch[[#This Row],[Wo ist Mandant 100]]="nicht Mandant 100","",IF(Schnittstellen_technisch[[#This Row],[Wo ist Mandant 100]]="Receiver",Schnittstellen_technisch[[#This Row],[Sender]],Schnittstellen_technisch[[#This Row],[Receiver]]))</f>
        <v>EK_PORTAL_PROD</v>
      </c>
      <c r="H23" t="s">
        <v>11868</v>
      </c>
      <c r="I23" t="s">
        <v>11869</v>
      </c>
      <c r="J23" t="str">
        <f>IF(ISERROR(VLOOKUP(Schnittstelle_Klarname[[#This Row],[Schnittstelle]],BTT[Verwendete Schnittstelle
(optionale Auswahl)],1,FALSE)),"nein","ja")</f>
        <v>nein</v>
      </c>
    </row>
    <row r="24" spans="1:10">
      <c r="A24" t="s">
        <v>11792</v>
      </c>
      <c r="B24" t="s">
        <v>11870</v>
      </c>
      <c r="C24" t="s">
        <v>11871</v>
      </c>
      <c r="D24" t="s">
        <v>11837</v>
      </c>
      <c r="E24" t="str">
        <f>IF(Schnittstellen_technisch[[#This Row],[Sender]]="SP1CLNT100","Sender",IF(Schnittstellen_technisch[[#This Row],[Receiver]]="SP1CLNT100","Receiver","nicht Mandant 100"))</f>
        <v>Sender</v>
      </c>
      <c r="F24" t="str">
        <f>IF(Schnittstellen_technisch[[#This Row],[Wo ist Mandant 100]]="nicht Mandant 100","",IF(Schnittstellen_technisch[[#This Row],[Wo ist Mandant 100]]="Receiver",Schnittstellen_technisch[[#This Row],[Sender]],Schnittstellen_technisch[[#This Row],[Receiver]]))</f>
        <v>BANT_PROD</v>
      </c>
      <c r="H24" t="s">
        <v>11872</v>
      </c>
      <c r="I24" t="s">
        <v>11873</v>
      </c>
      <c r="J24" t="str">
        <f>IF(ISERROR(VLOOKUP(Schnittstelle_Klarname[[#This Row],[Schnittstelle]],BTT[Verwendete Schnittstelle
(optionale Auswahl)],1,FALSE)),"nein","ja")</f>
        <v>nein</v>
      </c>
    </row>
    <row r="25" spans="1:10">
      <c r="A25" t="s">
        <v>11792</v>
      </c>
      <c r="B25" t="s">
        <v>11870</v>
      </c>
      <c r="C25" t="s">
        <v>11871</v>
      </c>
      <c r="D25" t="s">
        <v>1167</v>
      </c>
      <c r="E25" t="str">
        <f>IF(Schnittstellen_technisch[[#This Row],[Sender]]="SP1CLNT100","Sender",IF(Schnittstellen_technisch[[#This Row],[Receiver]]="SP1CLNT100","Receiver","nicht Mandant 100"))</f>
        <v>Sender</v>
      </c>
      <c r="F25" t="str">
        <f>IF(Schnittstellen_technisch[[#This Row],[Wo ist Mandant 100]]="nicht Mandant 100","",IF(Schnittstellen_technisch[[#This Row],[Wo ist Mandant 100]]="Receiver",Schnittstellen_technisch[[#This Row],[Sender]],Schnittstellen_technisch[[#This Row],[Receiver]]))</f>
        <v>GROUPWISE_PROD</v>
      </c>
      <c r="H25" t="s">
        <v>11874</v>
      </c>
      <c r="I25" t="s">
        <v>11875</v>
      </c>
      <c r="J25" t="str">
        <f>IF(ISERROR(VLOOKUP(Schnittstelle_Klarname[[#This Row],[Schnittstelle]],BTT[Verwendete Schnittstelle
(optionale Auswahl)],1,FALSE)),"nein","ja")</f>
        <v>nein</v>
      </c>
    </row>
    <row r="26" spans="1:10">
      <c r="A26" t="s">
        <v>11876</v>
      </c>
      <c r="B26" t="s">
        <v>11877</v>
      </c>
      <c r="C26" t="s">
        <v>11878</v>
      </c>
      <c r="D26" t="s">
        <v>11792</v>
      </c>
      <c r="E26" t="str">
        <f>IF(Schnittstellen_technisch[[#This Row],[Sender]]="SP1CLNT100","Sender",IF(Schnittstellen_technisch[[#This Row],[Receiver]]="SP1CLNT100","Receiver","nicht Mandant 100"))</f>
        <v>Receiver</v>
      </c>
      <c r="F26" t="str">
        <f>IF(Schnittstellen_technisch[[#This Row],[Wo ist Mandant 100]]="nicht Mandant 100","",IF(Schnittstellen_technisch[[#This Row],[Wo ist Mandant 100]]="Receiver",Schnittstellen_technisch[[#This Row],[Sender]],Schnittstellen_technisch[[#This Row],[Receiver]]))</f>
        <v>SAPPI</v>
      </c>
      <c r="H26" t="s">
        <v>11879</v>
      </c>
      <c r="I26" t="s">
        <v>11880</v>
      </c>
      <c r="J26" t="str">
        <f>IF(ISERROR(VLOOKUP(Schnittstelle_Klarname[[#This Row],[Schnittstelle]],BTT[Verwendete Schnittstelle
(optionale Auswahl)],1,FALSE)),"nein","ja")</f>
        <v>nein</v>
      </c>
    </row>
    <row r="27" spans="1:10">
      <c r="A27" t="s">
        <v>11876</v>
      </c>
      <c r="B27" t="s">
        <v>11877</v>
      </c>
      <c r="C27" t="s">
        <v>11881</v>
      </c>
      <c r="D27" t="s">
        <v>11792</v>
      </c>
      <c r="E27" t="str">
        <f>IF(Schnittstellen_technisch[[#This Row],[Sender]]="SP1CLNT100","Sender",IF(Schnittstellen_technisch[[#This Row],[Receiver]]="SP1CLNT100","Receiver","nicht Mandant 100"))</f>
        <v>Receiver</v>
      </c>
      <c r="F27" t="str">
        <f>IF(Schnittstellen_technisch[[#This Row],[Wo ist Mandant 100]]="nicht Mandant 100","",IF(Schnittstellen_technisch[[#This Row],[Wo ist Mandant 100]]="Receiver",Schnittstellen_technisch[[#This Row],[Sender]],Schnittstellen_technisch[[#This Row],[Receiver]]))</f>
        <v>SAPPI</v>
      </c>
      <c r="H27" t="s">
        <v>11882</v>
      </c>
      <c r="I27" t="s">
        <v>11883</v>
      </c>
      <c r="J27" t="str">
        <f>IF(ISERROR(VLOOKUP(Schnittstelle_Klarname[[#This Row],[Schnittstelle]],BTT[Verwendete Schnittstelle
(optionale Auswahl)],1,FALSE)),"nein","ja")</f>
        <v>nein</v>
      </c>
    </row>
    <row r="28" spans="1:10">
      <c r="A28" t="s">
        <v>11876</v>
      </c>
      <c r="B28" t="s">
        <v>11877</v>
      </c>
      <c r="C28" t="s">
        <v>11884</v>
      </c>
      <c r="D28" t="s">
        <v>11792</v>
      </c>
      <c r="E28" t="str">
        <f>IF(Schnittstellen_technisch[[#This Row],[Sender]]="SP1CLNT100","Sender",IF(Schnittstellen_technisch[[#This Row],[Receiver]]="SP1CLNT100","Receiver","nicht Mandant 100"))</f>
        <v>Receiver</v>
      </c>
      <c r="F28" t="str">
        <f>IF(Schnittstellen_technisch[[#This Row],[Wo ist Mandant 100]]="nicht Mandant 100","",IF(Schnittstellen_technisch[[#This Row],[Wo ist Mandant 100]]="Receiver",Schnittstellen_technisch[[#This Row],[Sender]],Schnittstellen_technisch[[#This Row],[Receiver]]))</f>
        <v>SAPPI</v>
      </c>
      <c r="H28" t="s">
        <v>11885</v>
      </c>
      <c r="I28" t="s">
        <v>11886</v>
      </c>
      <c r="J28" t="str">
        <f>IF(ISERROR(VLOOKUP(Schnittstelle_Klarname[[#This Row],[Schnittstelle]],BTT[Verwendete Schnittstelle
(optionale Auswahl)],1,FALSE)),"nein","ja")</f>
        <v>nein</v>
      </c>
    </row>
    <row r="29" spans="1:10">
      <c r="A29" t="s">
        <v>11876</v>
      </c>
      <c r="B29" t="s">
        <v>11887</v>
      </c>
      <c r="C29" t="s">
        <v>11888</v>
      </c>
      <c r="D29" t="s">
        <v>11792</v>
      </c>
      <c r="E29" t="str">
        <f>IF(Schnittstellen_technisch[[#This Row],[Sender]]="SP1CLNT100","Sender",IF(Schnittstellen_technisch[[#This Row],[Receiver]]="SP1CLNT100","Receiver","nicht Mandant 100"))</f>
        <v>Receiver</v>
      </c>
      <c r="F29" t="str">
        <f>IF(Schnittstellen_technisch[[#This Row],[Wo ist Mandant 100]]="nicht Mandant 100","",IF(Schnittstellen_technisch[[#This Row],[Wo ist Mandant 100]]="Receiver",Schnittstellen_technisch[[#This Row],[Sender]],Schnittstellen_technisch[[#This Row],[Receiver]]))</f>
        <v>SAPPI</v>
      </c>
      <c r="H29" t="s">
        <v>11889</v>
      </c>
      <c r="I29" t="s">
        <v>11890</v>
      </c>
      <c r="J29" t="str">
        <f>IF(ISERROR(VLOOKUP(Schnittstelle_Klarname[[#This Row],[Schnittstelle]],BTT[Verwendete Schnittstelle
(optionale Auswahl)],1,FALSE)),"nein","ja")</f>
        <v>nein</v>
      </c>
    </row>
    <row r="30" spans="1:10">
      <c r="A30" t="s">
        <v>1174</v>
      </c>
      <c r="B30" t="s">
        <v>11891</v>
      </c>
      <c r="C30" t="s">
        <v>11892</v>
      </c>
      <c r="D30" t="s">
        <v>11792</v>
      </c>
      <c r="E30" t="str">
        <f>IF(Schnittstellen_technisch[[#This Row],[Sender]]="SP1CLNT100","Sender",IF(Schnittstellen_technisch[[#This Row],[Receiver]]="SP1CLNT100","Receiver","nicht Mandant 100"))</f>
        <v>Receiver</v>
      </c>
      <c r="F30" t="str">
        <f>IF(Schnittstellen_technisch[[#This Row],[Wo ist Mandant 100]]="nicht Mandant 100","",IF(Schnittstellen_technisch[[#This Row],[Wo ist Mandant 100]]="Receiver",Schnittstellen_technisch[[#This Row],[Sender]],Schnittstellen_technisch[[#This Row],[Receiver]]))</f>
        <v>ASS_PROD</v>
      </c>
      <c r="H30" t="s">
        <v>11893</v>
      </c>
      <c r="I30" t="s">
        <v>11894</v>
      </c>
      <c r="J30" t="str">
        <f>IF(ISERROR(VLOOKUP(Schnittstelle_Klarname[[#This Row],[Schnittstelle]],BTT[Verwendete Schnittstelle
(optionale Auswahl)],1,FALSE)),"nein","ja")</f>
        <v>nein</v>
      </c>
    </row>
    <row r="31" spans="1:10">
      <c r="A31" t="s">
        <v>1174</v>
      </c>
      <c r="B31" t="s">
        <v>11891</v>
      </c>
      <c r="C31" t="s">
        <v>11895</v>
      </c>
      <c r="D31" t="s">
        <v>11792</v>
      </c>
      <c r="E31" t="str">
        <f>IF(Schnittstellen_technisch[[#This Row],[Sender]]="SP1CLNT100","Sender",IF(Schnittstellen_technisch[[#This Row],[Receiver]]="SP1CLNT100","Receiver","nicht Mandant 100"))</f>
        <v>Receiver</v>
      </c>
      <c r="F31" t="str">
        <f>IF(Schnittstellen_technisch[[#This Row],[Wo ist Mandant 100]]="nicht Mandant 100","",IF(Schnittstellen_technisch[[#This Row],[Wo ist Mandant 100]]="Receiver",Schnittstellen_technisch[[#This Row],[Sender]],Schnittstellen_technisch[[#This Row],[Receiver]]))</f>
        <v>ASS_PROD</v>
      </c>
      <c r="H31" t="s">
        <v>11795</v>
      </c>
      <c r="I31" t="s">
        <v>11896</v>
      </c>
      <c r="J31" t="str">
        <f>IF(ISERROR(VLOOKUP(Schnittstelle_Klarname[[#This Row],[Schnittstelle]],BTT[Verwendete Schnittstelle
(optionale Auswahl)],1,FALSE)),"nein","ja")</f>
        <v>nein</v>
      </c>
    </row>
    <row r="32" spans="1:10">
      <c r="A32" t="s">
        <v>1174</v>
      </c>
      <c r="B32" t="s">
        <v>11891</v>
      </c>
      <c r="C32" t="s">
        <v>11897</v>
      </c>
      <c r="D32" t="s">
        <v>11792</v>
      </c>
      <c r="E32" t="str">
        <f>IF(Schnittstellen_technisch[[#This Row],[Sender]]="SP1CLNT100","Sender",IF(Schnittstellen_technisch[[#This Row],[Receiver]]="SP1CLNT100","Receiver","nicht Mandant 100"))</f>
        <v>Receiver</v>
      </c>
      <c r="F32" t="str">
        <f>IF(Schnittstellen_technisch[[#This Row],[Wo ist Mandant 100]]="nicht Mandant 100","",IF(Schnittstellen_technisch[[#This Row],[Wo ist Mandant 100]]="Receiver",Schnittstellen_technisch[[#This Row],[Sender]],Schnittstellen_technisch[[#This Row],[Receiver]]))</f>
        <v>ASS_PROD</v>
      </c>
      <c r="H32" t="s">
        <v>11804</v>
      </c>
      <c r="J32" t="str">
        <f>IF(ISERROR(VLOOKUP(Schnittstelle_Klarname[[#This Row],[Schnittstelle]],BTT[Verwendete Schnittstelle
(optionale Auswahl)],1,FALSE)),"nein","ja")</f>
        <v>nein</v>
      </c>
    </row>
    <row r="33" spans="1:10">
      <c r="A33" t="s">
        <v>1174</v>
      </c>
      <c r="B33" t="s">
        <v>11891</v>
      </c>
      <c r="C33" t="s">
        <v>11898</v>
      </c>
      <c r="D33" t="s">
        <v>11792</v>
      </c>
      <c r="E33" t="str">
        <f>IF(Schnittstellen_technisch[[#This Row],[Sender]]="SP1CLNT100","Sender",IF(Schnittstellen_technisch[[#This Row],[Receiver]]="SP1CLNT100","Receiver","nicht Mandant 100"))</f>
        <v>Receiver</v>
      </c>
      <c r="F33" t="str">
        <f>IF(Schnittstellen_technisch[[#This Row],[Wo ist Mandant 100]]="nicht Mandant 100","",IF(Schnittstellen_technisch[[#This Row],[Wo ist Mandant 100]]="Receiver",Schnittstellen_technisch[[#This Row],[Sender]],Schnittstellen_technisch[[#This Row],[Receiver]]))</f>
        <v>ASS_PROD</v>
      </c>
      <c r="H33" t="s">
        <v>11842</v>
      </c>
      <c r="J33" t="str">
        <f>IF(ISERROR(VLOOKUP(Schnittstelle_Klarname[[#This Row],[Schnittstelle]],BTT[Verwendete Schnittstelle
(optionale Auswahl)],1,FALSE)),"nein","ja")</f>
        <v>nein</v>
      </c>
    </row>
    <row r="34" spans="1:10">
      <c r="A34" t="s">
        <v>1174</v>
      </c>
      <c r="B34" t="s">
        <v>11891</v>
      </c>
      <c r="C34" t="s">
        <v>11899</v>
      </c>
      <c r="D34" t="s">
        <v>11792</v>
      </c>
      <c r="E34" t="str">
        <f>IF(Schnittstellen_technisch[[#This Row],[Sender]]="SP1CLNT100","Sender",IF(Schnittstellen_technisch[[#This Row],[Receiver]]="SP1CLNT100","Receiver","nicht Mandant 100"))</f>
        <v>Receiver</v>
      </c>
      <c r="F34" t="str">
        <f>IF(Schnittstellen_technisch[[#This Row],[Wo ist Mandant 100]]="nicht Mandant 100","",IF(Schnittstellen_technisch[[#This Row],[Wo ist Mandant 100]]="Receiver",Schnittstellen_technisch[[#This Row],[Sender]],Schnittstellen_technisch[[#This Row],[Receiver]]))</f>
        <v>ASS_PROD</v>
      </c>
      <c r="H34" t="s">
        <v>11900</v>
      </c>
      <c r="I34" t="s">
        <v>11901</v>
      </c>
      <c r="J34" t="str">
        <f>IF(ISERROR(VLOOKUP(Schnittstelle_Klarname[[#This Row],[Schnittstelle]],BTT[Verwendete Schnittstelle
(optionale Auswahl)],1,FALSE)),"nein","ja")</f>
        <v>nein</v>
      </c>
    </row>
    <row r="35" spans="1:10">
      <c r="A35" t="s">
        <v>1174</v>
      </c>
      <c r="B35" t="s">
        <v>11891</v>
      </c>
      <c r="C35" t="s">
        <v>11902</v>
      </c>
      <c r="D35" t="s">
        <v>11792</v>
      </c>
      <c r="E35" t="str">
        <f>IF(Schnittstellen_technisch[[#This Row],[Sender]]="SP1CLNT100","Sender",IF(Schnittstellen_technisch[[#This Row],[Receiver]]="SP1CLNT100","Receiver","nicht Mandant 100"))</f>
        <v>Receiver</v>
      </c>
      <c r="F35" t="str">
        <f>IF(Schnittstellen_technisch[[#This Row],[Wo ist Mandant 100]]="nicht Mandant 100","",IF(Schnittstellen_technisch[[#This Row],[Wo ist Mandant 100]]="Receiver",Schnittstellen_technisch[[#This Row],[Sender]],Schnittstellen_technisch[[#This Row],[Receiver]]))</f>
        <v>ASS_PROD</v>
      </c>
      <c r="H35" t="s">
        <v>11903</v>
      </c>
      <c r="I35" t="s">
        <v>11904</v>
      </c>
      <c r="J35" t="str">
        <f>IF(ISERROR(VLOOKUP(Schnittstelle_Klarname[[#This Row],[Schnittstelle]],BTT[Verwendete Schnittstelle
(optionale Auswahl)],1,FALSE)),"nein","ja")</f>
        <v>nein</v>
      </c>
    </row>
    <row r="36" spans="1:10">
      <c r="A36" t="s">
        <v>1174</v>
      </c>
      <c r="B36" t="s">
        <v>11891</v>
      </c>
      <c r="C36" t="s">
        <v>11905</v>
      </c>
      <c r="D36" t="s">
        <v>11792</v>
      </c>
      <c r="E36" t="str">
        <f>IF(Schnittstellen_technisch[[#This Row],[Sender]]="SP1CLNT100","Sender",IF(Schnittstellen_technisch[[#This Row],[Receiver]]="SP1CLNT100","Receiver","nicht Mandant 100"))</f>
        <v>Receiver</v>
      </c>
      <c r="F36" t="str">
        <f>IF(Schnittstellen_technisch[[#This Row],[Wo ist Mandant 100]]="nicht Mandant 100","",IF(Schnittstellen_technisch[[#This Row],[Wo ist Mandant 100]]="Receiver",Schnittstellen_technisch[[#This Row],[Sender]],Schnittstellen_technisch[[#This Row],[Receiver]]))</f>
        <v>ASS_PROD</v>
      </c>
      <c r="H36" t="s">
        <v>11906</v>
      </c>
      <c r="I36" t="s">
        <v>11907</v>
      </c>
      <c r="J36" t="str">
        <f>IF(ISERROR(VLOOKUP(Schnittstelle_Klarname[[#This Row],[Schnittstelle]],BTT[Verwendete Schnittstelle
(optionale Auswahl)],1,FALSE)),"nein","ja")</f>
        <v>nein</v>
      </c>
    </row>
    <row r="37" spans="1:10">
      <c r="A37" t="s">
        <v>1174</v>
      </c>
      <c r="B37" t="s">
        <v>11891</v>
      </c>
      <c r="C37" t="s">
        <v>11908</v>
      </c>
      <c r="D37" t="s">
        <v>11792</v>
      </c>
      <c r="E37" t="str">
        <f>IF(Schnittstellen_technisch[[#This Row],[Sender]]="SP1CLNT100","Sender",IF(Schnittstellen_technisch[[#This Row],[Receiver]]="SP1CLNT100","Receiver","nicht Mandant 100"))</f>
        <v>Receiver</v>
      </c>
      <c r="F37" t="str">
        <f>IF(Schnittstellen_technisch[[#This Row],[Wo ist Mandant 100]]="nicht Mandant 100","",IF(Schnittstellen_technisch[[#This Row],[Wo ist Mandant 100]]="Receiver",Schnittstellen_technisch[[#This Row],[Sender]],Schnittstellen_technisch[[#This Row],[Receiver]]))</f>
        <v>ASS_PROD</v>
      </c>
      <c r="H37" t="s">
        <v>11817</v>
      </c>
      <c r="I37" t="s">
        <v>11909</v>
      </c>
      <c r="J37" t="str">
        <f>IF(ISERROR(VLOOKUP(Schnittstelle_Klarname[[#This Row],[Schnittstelle]],BTT[Verwendete Schnittstelle
(optionale Auswahl)],1,FALSE)),"nein","ja")</f>
        <v>nein</v>
      </c>
    </row>
    <row r="38" spans="1:10">
      <c r="A38" t="s">
        <v>1174</v>
      </c>
      <c r="B38" t="s">
        <v>11887</v>
      </c>
      <c r="C38" t="s">
        <v>11910</v>
      </c>
      <c r="D38" t="s">
        <v>11792</v>
      </c>
      <c r="E38" t="str">
        <f>IF(Schnittstellen_technisch[[#This Row],[Sender]]="SP1CLNT100","Sender",IF(Schnittstellen_technisch[[#This Row],[Receiver]]="SP1CLNT100","Receiver","nicht Mandant 100"))</f>
        <v>Receiver</v>
      </c>
      <c r="F38" t="str">
        <f>IF(Schnittstellen_technisch[[#This Row],[Wo ist Mandant 100]]="nicht Mandant 100","",IF(Schnittstellen_technisch[[#This Row],[Wo ist Mandant 100]]="Receiver",Schnittstellen_technisch[[#This Row],[Sender]],Schnittstellen_technisch[[#This Row],[Receiver]]))</f>
        <v>ASS_PROD</v>
      </c>
      <c r="H38" t="s">
        <v>11911</v>
      </c>
      <c r="I38" t="s">
        <v>11912</v>
      </c>
      <c r="J38" t="str">
        <f>IF(ISERROR(VLOOKUP(Schnittstelle_Klarname[[#This Row],[Schnittstelle]],BTT[Verwendete Schnittstelle
(optionale Auswahl)],1,FALSE)),"nein","ja")</f>
        <v>nein</v>
      </c>
    </row>
    <row r="39" spans="1:10">
      <c r="A39" t="s">
        <v>1174</v>
      </c>
      <c r="B39" t="s">
        <v>11887</v>
      </c>
      <c r="C39" t="s">
        <v>11913</v>
      </c>
      <c r="D39" t="s">
        <v>11792</v>
      </c>
      <c r="E39" t="str">
        <f>IF(Schnittstellen_technisch[[#This Row],[Sender]]="SP1CLNT100","Sender",IF(Schnittstellen_technisch[[#This Row],[Receiver]]="SP1CLNT100","Receiver","nicht Mandant 100"))</f>
        <v>Receiver</v>
      </c>
      <c r="F39" t="str">
        <f>IF(Schnittstellen_technisch[[#This Row],[Wo ist Mandant 100]]="nicht Mandant 100","",IF(Schnittstellen_technisch[[#This Row],[Wo ist Mandant 100]]="Receiver",Schnittstellen_technisch[[#This Row],[Sender]],Schnittstellen_technisch[[#This Row],[Receiver]]))</f>
        <v>ASS_PROD</v>
      </c>
      <c r="H39" t="s">
        <v>11914</v>
      </c>
      <c r="I39" t="s">
        <v>11915</v>
      </c>
      <c r="J39" t="str">
        <f>IF(ISERROR(VLOOKUP(Schnittstelle_Klarname[[#This Row],[Schnittstelle]],BTT[Verwendete Schnittstelle
(optionale Auswahl)],1,FALSE)),"nein","ja")</f>
        <v>nein</v>
      </c>
    </row>
    <row r="40" spans="1:10">
      <c r="A40" t="s">
        <v>1174</v>
      </c>
      <c r="B40" t="s">
        <v>11887</v>
      </c>
      <c r="C40" t="s">
        <v>11916</v>
      </c>
      <c r="D40" t="s">
        <v>11792</v>
      </c>
      <c r="E40" t="str">
        <f>IF(Schnittstellen_technisch[[#This Row],[Sender]]="SP1CLNT100","Sender",IF(Schnittstellen_technisch[[#This Row],[Receiver]]="SP1CLNT100","Receiver","nicht Mandant 100"))</f>
        <v>Receiver</v>
      </c>
      <c r="F40" t="str">
        <f>IF(Schnittstellen_technisch[[#This Row],[Wo ist Mandant 100]]="nicht Mandant 100","",IF(Schnittstellen_technisch[[#This Row],[Wo ist Mandant 100]]="Receiver",Schnittstellen_technisch[[#This Row],[Sender]],Schnittstellen_technisch[[#This Row],[Receiver]]))</f>
        <v>ASS_PROD</v>
      </c>
      <c r="H40" t="s">
        <v>1156</v>
      </c>
      <c r="I40" t="s">
        <v>11917</v>
      </c>
      <c r="J40" t="str">
        <f>IF(ISERROR(VLOOKUP(Schnittstelle_Klarname[[#This Row],[Schnittstelle]],BTT[Verwendete Schnittstelle
(optionale Auswahl)],1,FALSE)),"nein","ja")</f>
        <v>ja</v>
      </c>
    </row>
    <row r="41" spans="1:10">
      <c r="A41" t="s">
        <v>1174</v>
      </c>
      <c r="B41" t="s">
        <v>11887</v>
      </c>
      <c r="C41" t="s">
        <v>11918</v>
      </c>
      <c r="D41" t="s">
        <v>11792</v>
      </c>
      <c r="E41" t="str">
        <f>IF(Schnittstellen_technisch[[#This Row],[Sender]]="SP1CLNT100","Sender",IF(Schnittstellen_technisch[[#This Row],[Receiver]]="SP1CLNT100","Receiver","nicht Mandant 100"))</f>
        <v>Receiver</v>
      </c>
      <c r="F41" t="str">
        <f>IF(Schnittstellen_technisch[[#This Row],[Wo ist Mandant 100]]="nicht Mandant 100","",IF(Schnittstellen_technisch[[#This Row],[Wo ist Mandant 100]]="Receiver",Schnittstellen_technisch[[#This Row],[Sender]],Schnittstellen_technisch[[#This Row],[Receiver]]))</f>
        <v>ASS_PROD</v>
      </c>
      <c r="H41" t="s">
        <v>11919</v>
      </c>
      <c r="I41" t="s">
        <v>11920</v>
      </c>
      <c r="J41" t="str">
        <f>IF(ISERROR(VLOOKUP(Schnittstelle_Klarname[[#This Row],[Schnittstelle]],BTT[Verwendete Schnittstelle
(optionale Auswahl)],1,FALSE)),"nein","ja")</f>
        <v>nein</v>
      </c>
    </row>
    <row r="42" spans="1:10">
      <c r="A42" t="s">
        <v>1174</v>
      </c>
      <c r="B42" t="s">
        <v>11887</v>
      </c>
      <c r="C42" t="s">
        <v>11921</v>
      </c>
      <c r="D42" t="s">
        <v>11792</v>
      </c>
      <c r="E42" t="str">
        <f>IF(Schnittstellen_technisch[[#This Row],[Sender]]="SP1CLNT100","Sender",IF(Schnittstellen_technisch[[#This Row],[Receiver]]="SP1CLNT100","Receiver","nicht Mandant 100"))</f>
        <v>Receiver</v>
      </c>
      <c r="F42" t="str">
        <f>IF(Schnittstellen_technisch[[#This Row],[Wo ist Mandant 100]]="nicht Mandant 100","",IF(Schnittstellen_technisch[[#This Row],[Wo ist Mandant 100]]="Receiver",Schnittstellen_technisch[[#This Row],[Sender]],Schnittstellen_technisch[[#This Row],[Receiver]]))</f>
        <v>ASS_PROD</v>
      </c>
      <c r="H42" t="s">
        <v>11922</v>
      </c>
      <c r="I42" t="s">
        <v>11923</v>
      </c>
      <c r="J42" t="str">
        <f>IF(ISERROR(VLOOKUP(Schnittstelle_Klarname[[#This Row],[Schnittstelle]],BTT[Verwendete Schnittstelle
(optionale Auswahl)],1,FALSE)),"nein","ja")</f>
        <v>nein</v>
      </c>
    </row>
    <row r="43" spans="1:10">
      <c r="A43" t="s">
        <v>1174</v>
      </c>
      <c r="B43" t="s">
        <v>11887</v>
      </c>
      <c r="C43" t="s">
        <v>11924</v>
      </c>
      <c r="D43" t="s">
        <v>11792</v>
      </c>
      <c r="E43" t="str">
        <f>IF(Schnittstellen_technisch[[#This Row],[Sender]]="SP1CLNT100","Sender",IF(Schnittstellen_technisch[[#This Row],[Receiver]]="SP1CLNT100","Receiver","nicht Mandant 100"))</f>
        <v>Receiver</v>
      </c>
      <c r="F43" t="str">
        <f>IF(Schnittstellen_technisch[[#This Row],[Wo ist Mandant 100]]="nicht Mandant 100","",IF(Schnittstellen_technisch[[#This Row],[Wo ist Mandant 100]]="Receiver",Schnittstellen_technisch[[#This Row],[Sender]],Schnittstellen_technisch[[#This Row],[Receiver]]))</f>
        <v>ASS_PROD</v>
      </c>
      <c r="H43" t="s">
        <v>11925</v>
      </c>
      <c r="I43" t="s">
        <v>11926</v>
      </c>
      <c r="J43" t="str">
        <f>IF(ISERROR(VLOOKUP(Schnittstelle_Klarname[[#This Row],[Schnittstelle]],BTT[Verwendete Schnittstelle
(optionale Auswahl)],1,FALSE)),"nein","ja")</f>
        <v>nein</v>
      </c>
    </row>
    <row r="44" spans="1:10">
      <c r="A44" t="s">
        <v>1174</v>
      </c>
      <c r="B44" t="s">
        <v>11887</v>
      </c>
      <c r="C44" t="s">
        <v>11927</v>
      </c>
      <c r="D44" t="s">
        <v>11792</v>
      </c>
      <c r="E44" t="str">
        <f>IF(Schnittstellen_technisch[[#This Row],[Sender]]="SP1CLNT100","Sender",IF(Schnittstellen_technisch[[#This Row],[Receiver]]="SP1CLNT100","Receiver","nicht Mandant 100"))</f>
        <v>Receiver</v>
      </c>
      <c r="F44" t="str">
        <f>IF(Schnittstellen_technisch[[#This Row],[Wo ist Mandant 100]]="nicht Mandant 100","",IF(Schnittstellen_technisch[[#This Row],[Wo ist Mandant 100]]="Receiver",Schnittstellen_technisch[[#This Row],[Sender]],Schnittstellen_technisch[[#This Row],[Receiver]]))</f>
        <v>ASS_PROD</v>
      </c>
      <c r="H44" t="s">
        <v>11928</v>
      </c>
      <c r="I44" t="s">
        <v>11929</v>
      </c>
      <c r="J44" t="str">
        <f>IF(ISERROR(VLOOKUP(Schnittstelle_Klarname[[#This Row],[Schnittstelle]],BTT[Verwendete Schnittstelle
(optionale Auswahl)],1,FALSE)),"nein","ja")</f>
        <v>nein</v>
      </c>
    </row>
    <row r="45" spans="1:10">
      <c r="A45" t="s">
        <v>1174</v>
      </c>
      <c r="B45" t="s">
        <v>11887</v>
      </c>
      <c r="C45" t="s">
        <v>11930</v>
      </c>
      <c r="D45" t="s">
        <v>11792</v>
      </c>
      <c r="E45" t="str">
        <f>IF(Schnittstellen_technisch[[#This Row],[Sender]]="SP1CLNT100","Sender",IF(Schnittstellen_technisch[[#This Row],[Receiver]]="SP1CLNT100","Receiver","nicht Mandant 100"))</f>
        <v>Receiver</v>
      </c>
      <c r="F45" t="str">
        <f>IF(Schnittstellen_technisch[[#This Row],[Wo ist Mandant 100]]="nicht Mandant 100","",IF(Schnittstellen_technisch[[#This Row],[Wo ist Mandant 100]]="Receiver",Schnittstellen_technisch[[#This Row],[Sender]],Schnittstellen_technisch[[#This Row],[Receiver]]))</f>
        <v>ASS_PROD</v>
      </c>
      <c r="H45" t="s">
        <v>3994</v>
      </c>
      <c r="I45" t="s">
        <v>11931</v>
      </c>
      <c r="J45" t="str">
        <f>IF(ISERROR(VLOOKUP(Schnittstelle_Klarname[[#This Row],[Schnittstelle]],BTT[Verwendete Schnittstelle
(optionale Auswahl)],1,FALSE)),"nein","ja")</f>
        <v>ja</v>
      </c>
    </row>
    <row r="46" spans="1:10">
      <c r="A46" t="s">
        <v>1174</v>
      </c>
      <c r="B46" t="s">
        <v>11887</v>
      </c>
      <c r="C46" t="s">
        <v>11932</v>
      </c>
      <c r="D46" t="s">
        <v>11792</v>
      </c>
      <c r="E46" t="str">
        <f>IF(Schnittstellen_technisch[[#This Row],[Sender]]="SP1CLNT100","Sender",IF(Schnittstellen_technisch[[#This Row],[Receiver]]="SP1CLNT100","Receiver","nicht Mandant 100"))</f>
        <v>Receiver</v>
      </c>
      <c r="F46" t="str">
        <f>IF(Schnittstellen_technisch[[#This Row],[Wo ist Mandant 100]]="nicht Mandant 100","",IF(Schnittstellen_technisch[[#This Row],[Wo ist Mandant 100]]="Receiver",Schnittstellen_technisch[[#This Row],[Sender]],Schnittstellen_technisch[[#This Row],[Receiver]]))</f>
        <v>ASS_PROD</v>
      </c>
      <c r="H46" t="s">
        <v>1167</v>
      </c>
      <c r="J46" t="str">
        <f>IF(ISERROR(VLOOKUP(Schnittstelle_Klarname[[#This Row],[Schnittstelle]],BTT[Verwendete Schnittstelle
(optionale Auswahl)],1,FALSE)),"nein","ja")</f>
        <v>ja</v>
      </c>
    </row>
    <row r="47" spans="1:10">
      <c r="A47" t="s">
        <v>1174</v>
      </c>
      <c r="B47" t="s">
        <v>11887</v>
      </c>
      <c r="C47" t="s">
        <v>11933</v>
      </c>
      <c r="D47" t="s">
        <v>11792</v>
      </c>
      <c r="E47" t="str">
        <f>IF(Schnittstellen_technisch[[#This Row],[Sender]]="SP1CLNT100","Sender",IF(Schnittstellen_technisch[[#This Row],[Receiver]]="SP1CLNT100","Receiver","nicht Mandant 100"))</f>
        <v>Receiver</v>
      </c>
      <c r="F47" t="str">
        <f>IF(Schnittstellen_technisch[[#This Row],[Wo ist Mandant 100]]="nicht Mandant 100","",IF(Schnittstellen_technisch[[#This Row],[Wo ist Mandant 100]]="Receiver",Schnittstellen_technisch[[#This Row],[Sender]],Schnittstellen_technisch[[#This Row],[Receiver]]))</f>
        <v>ASS_PROD</v>
      </c>
      <c r="H47" t="s">
        <v>11934</v>
      </c>
      <c r="I47" t="s">
        <v>11935</v>
      </c>
      <c r="J47" t="str">
        <f>IF(ISERROR(VLOOKUP(Schnittstelle_Klarname[[#This Row],[Schnittstelle]],BTT[Verwendete Schnittstelle
(optionale Auswahl)],1,FALSE)),"nein","ja")</f>
        <v>nein</v>
      </c>
    </row>
    <row r="48" spans="1:10">
      <c r="A48" t="s">
        <v>1174</v>
      </c>
      <c r="B48" t="s">
        <v>11887</v>
      </c>
      <c r="C48" t="s">
        <v>11936</v>
      </c>
      <c r="D48" t="s">
        <v>11792</v>
      </c>
      <c r="E48" t="str">
        <f>IF(Schnittstellen_technisch[[#This Row],[Sender]]="SP1CLNT100","Sender",IF(Schnittstellen_technisch[[#This Row],[Receiver]]="SP1CLNT100","Receiver","nicht Mandant 100"))</f>
        <v>Receiver</v>
      </c>
      <c r="F48" t="str">
        <f>IF(Schnittstellen_technisch[[#This Row],[Wo ist Mandant 100]]="nicht Mandant 100","",IF(Schnittstellen_technisch[[#This Row],[Wo ist Mandant 100]]="Receiver",Schnittstellen_technisch[[#This Row],[Sender]],Schnittstellen_technisch[[#This Row],[Receiver]]))</f>
        <v>ASS_PROD</v>
      </c>
      <c r="H48" t="s">
        <v>11937</v>
      </c>
      <c r="I48" t="s">
        <v>11938</v>
      </c>
      <c r="J48" t="str">
        <f>IF(ISERROR(VLOOKUP(Schnittstelle_Klarname[[#This Row],[Schnittstelle]],BTT[Verwendete Schnittstelle
(optionale Auswahl)],1,FALSE)),"nein","ja")</f>
        <v>nein</v>
      </c>
    </row>
    <row r="49" spans="1:10">
      <c r="A49" t="s">
        <v>1174</v>
      </c>
      <c r="B49" t="s">
        <v>11887</v>
      </c>
      <c r="C49" t="s">
        <v>11939</v>
      </c>
      <c r="D49" t="s">
        <v>11792</v>
      </c>
      <c r="E49" t="str">
        <f>IF(Schnittstellen_technisch[[#This Row],[Sender]]="SP1CLNT100","Sender",IF(Schnittstellen_technisch[[#This Row],[Receiver]]="SP1CLNT100","Receiver","nicht Mandant 100"))</f>
        <v>Receiver</v>
      </c>
      <c r="F49" t="str">
        <f>IF(Schnittstellen_technisch[[#This Row],[Wo ist Mandant 100]]="nicht Mandant 100","",IF(Schnittstellen_technisch[[#This Row],[Wo ist Mandant 100]]="Receiver",Schnittstellen_technisch[[#This Row],[Sender]],Schnittstellen_technisch[[#This Row],[Receiver]]))</f>
        <v>ASS_PROD</v>
      </c>
      <c r="H49" t="s">
        <v>11940</v>
      </c>
      <c r="I49" t="s">
        <v>11941</v>
      </c>
      <c r="J49" t="str">
        <f>IF(ISERROR(VLOOKUP(Schnittstelle_Klarname[[#This Row],[Schnittstelle]],BTT[Verwendete Schnittstelle
(optionale Auswahl)],1,FALSE)),"nein","ja")</f>
        <v>nein</v>
      </c>
    </row>
    <row r="50" spans="1:10">
      <c r="A50" t="s">
        <v>1174</v>
      </c>
      <c r="B50" t="s">
        <v>11887</v>
      </c>
      <c r="C50" t="s">
        <v>11942</v>
      </c>
      <c r="D50" t="s">
        <v>11792</v>
      </c>
      <c r="E50" t="str">
        <f>IF(Schnittstellen_technisch[[#This Row],[Sender]]="SP1CLNT100","Sender",IF(Schnittstellen_technisch[[#This Row],[Receiver]]="SP1CLNT100","Receiver","nicht Mandant 100"))</f>
        <v>Receiver</v>
      </c>
      <c r="F50" t="str">
        <f>IF(Schnittstellen_technisch[[#This Row],[Wo ist Mandant 100]]="nicht Mandant 100","",IF(Schnittstellen_technisch[[#This Row],[Wo ist Mandant 100]]="Receiver",Schnittstellen_technisch[[#This Row],[Sender]],Schnittstellen_technisch[[#This Row],[Receiver]]))</f>
        <v>ASS_PROD</v>
      </c>
      <c r="H50" t="s">
        <v>11943</v>
      </c>
      <c r="I50" t="s">
        <v>11944</v>
      </c>
      <c r="J50" t="str">
        <f>IF(ISERROR(VLOOKUP(Schnittstelle_Klarname[[#This Row],[Schnittstelle]],BTT[Verwendete Schnittstelle
(optionale Auswahl)],1,FALSE)),"nein","ja")</f>
        <v>nein</v>
      </c>
    </row>
    <row r="51" spans="1:10">
      <c r="A51" t="s">
        <v>1174</v>
      </c>
      <c r="B51" t="s">
        <v>11887</v>
      </c>
      <c r="C51" t="s">
        <v>11945</v>
      </c>
      <c r="D51" t="s">
        <v>11792</v>
      </c>
      <c r="E51" t="str">
        <f>IF(Schnittstellen_technisch[[#This Row],[Sender]]="SP1CLNT100","Sender",IF(Schnittstellen_technisch[[#This Row],[Receiver]]="SP1CLNT100","Receiver","nicht Mandant 100"))</f>
        <v>Receiver</v>
      </c>
      <c r="F51" t="str">
        <f>IF(Schnittstellen_technisch[[#This Row],[Wo ist Mandant 100]]="nicht Mandant 100","",IF(Schnittstellen_technisch[[#This Row],[Wo ist Mandant 100]]="Receiver",Schnittstellen_technisch[[#This Row],[Sender]],Schnittstellen_technisch[[#This Row],[Receiver]]))</f>
        <v>ASS_PROD</v>
      </c>
      <c r="H51" t="s">
        <v>11946</v>
      </c>
      <c r="I51" t="s">
        <v>11947</v>
      </c>
      <c r="J51" t="str">
        <f>IF(ISERROR(VLOOKUP(Schnittstelle_Klarname[[#This Row],[Schnittstelle]],BTT[Verwendete Schnittstelle
(optionale Auswahl)],1,FALSE)),"nein","ja")</f>
        <v>nein</v>
      </c>
    </row>
    <row r="52" spans="1:10">
      <c r="A52" t="s">
        <v>1174</v>
      </c>
      <c r="B52" t="s">
        <v>11887</v>
      </c>
      <c r="C52" t="s">
        <v>11948</v>
      </c>
      <c r="D52" t="s">
        <v>11792</v>
      </c>
      <c r="E52" t="str">
        <f>IF(Schnittstellen_technisch[[#This Row],[Sender]]="SP1CLNT100","Sender",IF(Schnittstellen_technisch[[#This Row],[Receiver]]="SP1CLNT100","Receiver","nicht Mandant 100"))</f>
        <v>Receiver</v>
      </c>
      <c r="F52" t="str">
        <f>IF(Schnittstellen_technisch[[#This Row],[Wo ist Mandant 100]]="nicht Mandant 100","",IF(Schnittstellen_technisch[[#This Row],[Wo ist Mandant 100]]="Receiver",Schnittstellen_technisch[[#This Row],[Sender]],Schnittstellen_technisch[[#This Row],[Receiver]]))</f>
        <v>ASS_PROD</v>
      </c>
      <c r="H52" t="s">
        <v>11949</v>
      </c>
      <c r="I52" t="s">
        <v>11950</v>
      </c>
      <c r="J52" t="str">
        <f>IF(ISERROR(VLOOKUP(Schnittstelle_Klarname[[#This Row],[Schnittstelle]],BTT[Verwendete Schnittstelle
(optionale Auswahl)],1,FALSE)),"nein","ja")</f>
        <v>nein</v>
      </c>
    </row>
    <row r="53" spans="1:10">
      <c r="A53" t="s">
        <v>1174</v>
      </c>
      <c r="B53" t="s">
        <v>11891</v>
      </c>
      <c r="C53" t="s">
        <v>11951</v>
      </c>
      <c r="D53" t="s">
        <v>11792</v>
      </c>
      <c r="E53" t="str">
        <f>IF(Schnittstellen_technisch[[#This Row],[Sender]]="SP1CLNT100","Sender",IF(Schnittstellen_technisch[[#This Row],[Receiver]]="SP1CLNT100","Receiver","nicht Mandant 100"))</f>
        <v>Receiver</v>
      </c>
      <c r="F53" t="str">
        <f>IF(Schnittstellen_technisch[[#This Row],[Wo ist Mandant 100]]="nicht Mandant 100","",IF(Schnittstellen_technisch[[#This Row],[Wo ist Mandant 100]]="Receiver",Schnittstellen_technisch[[#This Row],[Sender]],Schnittstellen_technisch[[#This Row],[Receiver]]))</f>
        <v>ASS_PROD</v>
      </c>
      <c r="H53" t="s">
        <v>11952</v>
      </c>
      <c r="J53" t="str">
        <f>IF(ISERROR(VLOOKUP(Schnittstelle_Klarname[[#This Row],[Schnittstelle]],BTT[Verwendete Schnittstelle
(optionale Auswahl)],1,FALSE)),"nein","ja")</f>
        <v>nein</v>
      </c>
    </row>
    <row r="54" spans="1:10">
      <c r="A54" t="s">
        <v>11837</v>
      </c>
      <c r="B54" t="s">
        <v>11870</v>
      </c>
      <c r="C54" t="s">
        <v>11953</v>
      </c>
      <c r="D54" t="s">
        <v>11792</v>
      </c>
      <c r="E54" t="str">
        <f>IF(Schnittstellen_technisch[[#This Row],[Sender]]="SP1CLNT100","Sender",IF(Schnittstellen_technisch[[#This Row],[Receiver]]="SP1CLNT100","Receiver","nicht Mandant 100"))</f>
        <v>Receiver</v>
      </c>
      <c r="F54" t="str">
        <f>IF(Schnittstellen_technisch[[#This Row],[Wo ist Mandant 100]]="nicht Mandant 100","",IF(Schnittstellen_technisch[[#This Row],[Wo ist Mandant 100]]="Receiver",Schnittstellen_technisch[[#This Row],[Sender]],Schnittstellen_technisch[[#This Row],[Receiver]]))</f>
        <v>BANT_PROD</v>
      </c>
      <c r="H54" t="s">
        <v>11954</v>
      </c>
      <c r="I54" t="s">
        <v>11955</v>
      </c>
      <c r="J54" t="str">
        <f>IF(ISERROR(VLOOKUP(Schnittstelle_Klarname[[#This Row],[Schnittstelle]],BTT[Verwendete Schnittstelle
(optionale Auswahl)],1,FALSE)),"nein","ja")</f>
        <v>nein</v>
      </c>
    </row>
    <row r="55" spans="1:10">
      <c r="A55" t="s">
        <v>11862</v>
      </c>
      <c r="B55" t="s">
        <v>11807</v>
      </c>
      <c r="C55" t="s">
        <v>11956</v>
      </c>
      <c r="D55" t="s">
        <v>11792</v>
      </c>
      <c r="E55" t="str">
        <f>IF(Schnittstellen_technisch[[#This Row],[Sender]]="SP1CLNT100","Sender",IF(Schnittstellen_technisch[[#This Row],[Receiver]]="SP1CLNT100","Receiver","nicht Mandant 100"))</f>
        <v>Receiver</v>
      </c>
      <c r="F55" t="str">
        <f>IF(Schnittstellen_technisch[[#This Row],[Wo ist Mandant 100]]="nicht Mandant 100","",IF(Schnittstellen_technisch[[#This Row],[Wo ist Mandant 100]]="Receiver",Schnittstellen_technisch[[#This Row],[Sender]],Schnittstellen_technisch[[#This Row],[Receiver]]))</f>
        <v>BPI_PROD</v>
      </c>
      <c r="H55" t="s">
        <v>11957</v>
      </c>
      <c r="I55" t="s">
        <v>11958</v>
      </c>
      <c r="J55" t="str">
        <f>IF(ISERROR(VLOOKUP(Schnittstelle_Klarname[[#This Row],[Schnittstelle]],BTT[Verwendete Schnittstelle
(optionale Auswahl)],1,FALSE)),"nein","ja")</f>
        <v>nein</v>
      </c>
    </row>
    <row r="56" spans="1:10">
      <c r="A56" t="s">
        <v>11862</v>
      </c>
      <c r="B56" t="s">
        <v>11807</v>
      </c>
      <c r="C56" t="s">
        <v>11959</v>
      </c>
      <c r="D56" t="s">
        <v>11792</v>
      </c>
      <c r="E56" t="str">
        <f>IF(Schnittstellen_technisch[[#This Row],[Sender]]="SP1CLNT100","Sender",IF(Schnittstellen_technisch[[#This Row],[Receiver]]="SP1CLNT100","Receiver","nicht Mandant 100"))</f>
        <v>Receiver</v>
      </c>
      <c r="F56" t="str">
        <f>IF(Schnittstellen_technisch[[#This Row],[Wo ist Mandant 100]]="nicht Mandant 100","",IF(Schnittstellen_technisch[[#This Row],[Wo ist Mandant 100]]="Receiver",Schnittstellen_technisch[[#This Row],[Sender]],Schnittstellen_technisch[[#This Row],[Receiver]]))</f>
        <v>BPI_PROD</v>
      </c>
      <c r="H56" t="s">
        <v>1357</v>
      </c>
      <c r="J56" t="str">
        <f>IF(ISERROR(VLOOKUP(Schnittstelle_Klarname[[#This Row],[Schnittstelle]],BTT[Verwendete Schnittstelle
(optionale Auswahl)],1,FALSE)),"nein","ja")</f>
        <v>ja</v>
      </c>
    </row>
    <row r="57" spans="1:10">
      <c r="A57" t="s">
        <v>11862</v>
      </c>
      <c r="B57" t="s">
        <v>11960</v>
      </c>
      <c r="C57" t="s">
        <v>11961</v>
      </c>
      <c r="D57" t="s">
        <v>11792</v>
      </c>
      <c r="E57" t="str">
        <f>IF(Schnittstellen_technisch[[#This Row],[Sender]]="SP1CLNT100","Sender",IF(Schnittstellen_technisch[[#This Row],[Receiver]]="SP1CLNT100","Receiver","nicht Mandant 100"))</f>
        <v>Receiver</v>
      </c>
      <c r="F57" t="str">
        <f>IF(Schnittstellen_technisch[[#This Row],[Wo ist Mandant 100]]="nicht Mandant 100","",IF(Schnittstellen_technisch[[#This Row],[Wo ist Mandant 100]]="Receiver",Schnittstellen_technisch[[#This Row],[Sender]],Schnittstellen_technisch[[#This Row],[Receiver]]))</f>
        <v>BPI_PROD</v>
      </c>
      <c r="H57" t="s">
        <v>11962</v>
      </c>
      <c r="I57" t="s">
        <v>11963</v>
      </c>
      <c r="J57" t="str">
        <f>IF(ISERROR(VLOOKUP(Schnittstelle_Klarname[[#This Row],[Schnittstelle]],BTT[Verwendete Schnittstelle
(optionale Auswahl)],1,FALSE)),"nein","ja")</f>
        <v>nein</v>
      </c>
    </row>
    <row r="58" spans="1:10">
      <c r="A58" t="s">
        <v>11862</v>
      </c>
      <c r="B58" t="s">
        <v>11960</v>
      </c>
      <c r="C58" t="s">
        <v>11964</v>
      </c>
      <c r="D58" t="s">
        <v>11792</v>
      </c>
      <c r="E58" t="str">
        <f>IF(Schnittstellen_technisch[[#This Row],[Sender]]="SP1CLNT100","Sender",IF(Schnittstellen_technisch[[#This Row],[Receiver]]="SP1CLNT100","Receiver","nicht Mandant 100"))</f>
        <v>Receiver</v>
      </c>
      <c r="F58" t="str">
        <f>IF(Schnittstellen_technisch[[#This Row],[Wo ist Mandant 100]]="nicht Mandant 100","",IF(Schnittstellen_technisch[[#This Row],[Wo ist Mandant 100]]="Receiver",Schnittstellen_technisch[[#This Row],[Sender]],Schnittstellen_technisch[[#This Row],[Receiver]]))</f>
        <v>BPI_PROD</v>
      </c>
      <c r="H58" t="s">
        <v>11965</v>
      </c>
      <c r="I58" t="s">
        <v>11966</v>
      </c>
      <c r="J58" t="str">
        <f>IF(ISERROR(VLOOKUP(Schnittstelle_Klarname[[#This Row],[Schnittstelle]],BTT[Verwendete Schnittstelle
(optionale Auswahl)],1,FALSE)),"nein","ja")</f>
        <v>nein</v>
      </c>
    </row>
    <row r="59" spans="1:10">
      <c r="A59" t="s">
        <v>11893</v>
      </c>
      <c r="B59" t="s">
        <v>11887</v>
      </c>
      <c r="C59" t="s">
        <v>11967</v>
      </c>
      <c r="D59" t="s">
        <v>11792</v>
      </c>
      <c r="E59" t="str">
        <f>IF(Schnittstellen_technisch[[#This Row],[Sender]]="SP1CLNT100","Sender",IF(Schnittstellen_technisch[[#This Row],[Receiver]]="SP1CLNT100","Receiver","nicht Mandant 100"))</f>
        <v>Receiver</v>
      </c>
      <c r="F59" t="str">
        <f>IF(Schnittstellen_technisch[[#This Row],[Wo ist Mandant 100]]="nicht Mandant 100","",IF(Schnittstellen_technisch[[#This Row],[Wo ist Mandant 100]]="Receiver",Schnittstellen_technisch[[#This Row],[Sender]],Schnittstellen_technisch[[#This Row],[Receiver]]))</f>
        <v>DWH_PROD</v>
      </c>
      <c r="H59" t="s">
        <v>11968</v>
      </c>
      <c r="I59" t="s">
        <v>11969</v>
      </c>
      <c r="J59" t="str">
        <f>IF(ISERROR(VLOOKUP(Schnittstelle_Klarname[[#This Row],[Schnittstelle]],BTT[Verwendete Schnittstelle
(optionale Auswahl)],1,FALSE)),"nein","ja")</f>
        <v>nein</v>
      </c>
    </row>
    <row r="60" spans="1:10">
      <c r="A60" t="s">
        <v>11842</v>
      </c>
      <c r="B60" t="s">
        <v>11887</v>
      </c>
      <c r="C60" t="s">
        <v>11970</v>
      </c>
      <c r="D60" t="s">
        <v>11792</v>
      </c>
      <c r="E60" t="str">
        <f>IF(Schnittstellen_technisch[[#This Row],[Sender]]="SP1CLNT100","Sender",IF(Schnittstellen_technisch[[#This Row],[Receiver]]="SP1CLNT100","Receiver","nicht Mandant 100"))</f>
        <v>Receiver</v>
      </c>
      <c r="F60" t="str">
        <f>IF(Schnittstellen_technisch[[#This Row],[Wo ist Mandant 100]]="nicht Mandant 100","",IF(Schnittstellen_technisch[[#This Row],[Wo ist Mandant 100]]="Receiver",Schnittstellen_technisch[[#This Row],[Sender]],Schnittstellen_technisch[[#This Row],[Receiver]]))</f>
        <v>EK_PORTAL_PROD</v>
      </c>
      <c r="H60" t="s">
        <v>2282</v>
      </c>
      <c r="I60" t="s">
        <v>2282</v>
      </c>
      <c r="J60" t="str">
        <f>IF(ISERROR(VLOOKUP(Schnittstelle_Klarname[[#This Row],[Schnittstelle]],BTT[Verwendete Schnittstelle
(optionale Auswahl)],1,FALSE)),"nein","ja")</f>
        <v>ja</v>
      </c>
    </row>
    <row r="61" spans="1:10">
      <c r="A61" t="s">
        <v>11842</v>
      </c>
      <c r="B61" t="s">
        <v>11887</v>
      </c>
      <c r="C61" t="s">
        <v>11971</v>
      </c>
      <c r="D61" t="s">
        <v>11792</v>
      </c>
      <c r="E61" t="str">
        <f>IF(Schnittstellen_technisch[[#This Row],[Sender]]="SP1CLNT100","Sender",IF(Schnittstellen_technisch[[#This Row],[Receiver]]="SP1CLNT100","Receiver","nicht Mandant 100"))</f>
        <v>Receiver</v>
      </c>
      <c r="F61" t="str">
        <f>IF(Schnittstellen_technisch[[#This Row],[Wo ist Mandant 100]]="nicht Mandant 100","",IF(Schnittstellen_technisch[[#This Row],[Wo ist Mandant 100]]="Receiver",Schnittstellen_technisch[[#This Row],[Sender]],Schnittstellen_technisch[[#This Row],[Receiver]]))</f>
        <v>EK_PORTAL_PROD</v>
      </c>
      <c r="H61" t="s">
        <v>11972</v>
      </c>
      <c r="I61" t="s">
        <v>11973</v>
      </c>
      <c r="J61" t="str">
        <f>IF(ISERROR(VLOOKUP(Schnittstelle_Klarname[[#This Row],[Schnittstelle]],BTT[Verwendete Schnittstelle
(optionale Auswahl)],1,FALSE)),"nein","ja")</f>
        <v>nein</v>
      </c>
    </row>
    <row r="62" spans="1:10">
      <c r="A62" t="s">
        <v>1156</v>
      </c>
      <c r="B62" t="s">
        <v>11887</v>
      </c>
      <c r="C62" t="s">
        <v>11974</v>
      </c>
      <c r="D62" t="s">
        <v>11792</v>
      </c>
      <c r="E62" t="str">
        <f>IF(Schnittstellen_technisch[[#This Row],[Sender]]="SP1CLNT100","Sender",IF(Schnittstellen_technisch[[#This Row],[Receiver]]="SP1CLNT100","Receiver","nicht Mandant 100"))</f>
        <v>Receiver</v>
      </c>
      <c r="F62" t="str">
        <f>IF(Schnittstellen_technisch[[#This Row],[Wo ist Mandant 100]]="nicht Mandant 100","",IF(Schnittstellen_technisch[[#This Row],[Wo ist Mandant 100]]="Receiver",Schnittstellen_technisch[[#This Row],[Sender]],Schnittstellen_technisch[[#This Row],[Receiver]]))</f>
        <v>FILENET_PROD</v>
      </c>
      <c r="H62" t="s">
        <v>11836</v>
      </c>
      <c r="I62" t="s">
        <v>11975</v>
      </c>
      <c r="J62" t="str">
        <f>IF(ISERROR(VLOOKUP(Schnittstelle_Klarname[[#This Row],[Schnittstelle]],BTT[Verwendete Schnittstelle
(optionale Auswahl)],1,FALSE)),"nein","ja")</f>
        <v>nein</v>
      </c>
    </row>
    <row r="63" spans="1:10">
      <c r="A63" t="s">
        <v>1156</v>
      </c>
      <c r="B63" t="s">
        <v>11887</v>
      </c>
      <c r="C63" t="s">
        <v>11976</v>
      </c>
      <c r="D63" t="s">
        <v>11792</v>
      </c>
      <c r="E63" t="str">
        <f>IF(Schnittstellen_technisch[[#This Row],[Sender]]="SP1CLNT100","Sender",IF(Schnittstellen_technisch[[#This Row],[Receiver]]="SP1CLNT100","Receiver","nicht Mandant 100"))</f>
        <v>Receiver</v>
      </c>
      <c r="F63" t="str">
        <f>IF(Schnittstellen_technisch[[#This Row],[Wo ist Mandant 100]]="nicht Mandant 100","",IF(Schnittstellen_technisch[[#This Row],[Wo ist Mandant 100]]="Receiver",Schnittstellen_technisch[[#This Row],[Sender]],Schnittstellen_technisch[[#This Row],[Receiver]]))</f>
        <v>FILENET_PROD</v>
      </c>
      <c r="H63" t="s">
        <v>11977</v>
      </c>
      <c r="I63" t="s">
        <v>11978</v>
      </c>
      <c r="J63" t="str">
        <f>IF(ISERROR(VLOOKUP(Schnittstelle_Klarname[[#This Row],[Schnittstelle]],BTT[Verwendete Schnittstelle
(optionale Auswahl)],1,FALSE)),"nein","ja")</f>
        <v>nein</v>
      </c>
    </row>
    <row r="64" spans="1:10">
      <c r="A64" t="s">
        <v>1156</v>
      </c>
      <c r="B64" t="s">
        <v>11887</v>
      </c>
      <c r="C64" t="s">
        <v>11979</v>
      </c>
      <c r="D64" t="s">
        <v>11792</v>
      </c>
      <c r="E64" t="str">
        <f>IF(Schnittstellen_technisch[[#This Row],[Sender]]="SP1CLNT100","Sender",IF(Schnittstellen_technisch[[#This Row],[Receiver]]="SP1CLNT100","Receiver","nicht Mandant 100"))</f>
        <v>Receiver</v>
      </c>
      <c r="F64" t="str">
        <f>IF(Schnittstellen_technisch[[#This Row],[Wo ist Mandant 100]]="nicht Mandant 100","",IF(Schnittstellen_technisch[[#This Row],[Wo ist Mandant 100]]="Receiver",Schnittstellen_technisch[[#This Row],[Sender]],Schnittstellen_technisch[[#This Row],[Receiver]]))</f>
        <v>FILENET_PROD</v>
      </c>
      <c r="H64" t="s">
        <v>11980</v>
      </c>
      <c r="I64" t="s">
        <v>11981</v>
      </c>
      <c r="J64" t="str">
        <f>IF(ISERROR(VLOOKUP(Schnittstelle_Klarname[[#This Row],[Schnittstelle]],BTT[Verwendete Schnittstelle
(optionale Auswahl)],1,FALSE)),"nein","ja")</f>
        <v>nein</v>
      </c>
    </row>
    <row r="65" spans="1:10">
      <c r="A65" t="s">
        <v>1156</v>
      </c>
      <c r="B65" t="s">
        <v>11887</v>
      </c>
      <c r="C65" t="s">
        <v>11888</v>
      </c>
      <c r="D65" t="s">
        <v>11792</v>
      </c>
      <c r="E65" t="str">
        <f>IF(Schnittstellen_technisch[[#This Row],[Sender]]="SP1CLNT100","Sender",IF(Schnittstellen_technisch[[#This Row],[Receiver]]="SP1CLNT100","Receiver","nicht Mandant 100"))</f>
        <v>Receiver</v>
      </c>
      <c r="F65" t="str">
        <f>IF(Schnittstellen_technisch[[#This Row],[Wo ist Mandant 100]]="nicht Mandant 100","",IF(Schnittstellen_technisch[[#This Row],[Wo ist Mandant 100]]="Receiver",Schnittstellen_technisch[[#This Row],[Sender]],Schnittstellen_technisch[[#This Row],[Receiver]]))</f>
        <v>FILENET_PROD</v>
      </c>
      <c r="H65" t="s">
        <v>4488</v>
      </c>
      <c r="I65" t="s">
        <v>11982</v>
      </c>
      <c r="J65" t="str">
        <f>IF(ISERROR(VLOOKUP(Schnittstelle_Klarname[[#This Row],[Schnittstelle]],BTT[Verwendete Schnittstelle
(optionale Auswahl)],1,FALSE)),"nein","ja")</f>
        <v>nein</v>
      </c>
    </row>
    <row r="66" spans="1:10" ht="16.5" customHeight="1">
      <c r="A66" t="s">
        <v>1156</v>
      </c>
      <c r="B66" t="s">
        <v>11887</v>
      </c>
      <c r="C66" t="s">
        <v>11983</v>
      </c>
      <c r="D66" t="s">
        <v>11792</v>
      </c>
      <c r="E66" t="str">
        <f>IF(Schnittstellen_technisch[[#This Row],[Sender]]="SP1CLNT100","Sender",IF(Schnittstellen_technisch[[#This Row],[Receiver]]="SP1CLNT100","Receiver","nicht Mandant 100"))</f>
        <v>Receiver</v>
      </c>
      <c r="F66" t="str">
        <f>IF(Schnittstellen_technisch[[#This Row],[Wo ist Mandant 100]]="nicht Mandant 100","",IF(Schnittstellen_technisch[[#This Row],[Wo ist Mandant 100]]="Receiver",Schnittstellen_technisch[[#This Row],[Sender]],Schnittstellen_technisch[[#This Row],[Receiver]]))</f>
        <v>FILENET_PROD</v>
      </c>
      <c r="H66" t="s">
        <v>4101</v>
      </c>
      <c r="I66" s="4" t="s">
        <v>11984</v>
      </c>
      <c r="J66" t="str">
        <f>IF(ISERROR(VLOOKUP(Schnittstelle_Klarname[[#This Row],[Schnittstelle]],BTT[Verwendete Schnittstelle
(optionale Auswahl)],1,FALSE)),"nein","ja")</f>
        <v>ja</v>
      </c>
    </row>
    <row r="67" spans="1:10">
      <c r="A67" t="s">
        <v>1156</v>
      </c>
      <c r="B67" t="s">
        <v>11887</v>
      </c>
      <c r="C67" t="s">
        <v>11985</v>
      </c>
      <c r="D67" t="s">
        <v>11792</v>
      </c>
      <c r="E67" t="str">
        <f>IF(Schnittstellen_technisch[[#This Row],[Sender]]="SP1CLNT100","Sender",IF(Schnittstellen_technisch[[#This Row],[Receiver]]="SP1CLNT100","Receiver","nicht Mandant 100"))</f>
        <v>Receiver</v>
      </c>
      <c r="F67" t="str">
        <f>IF(Schnittstellen_technisch[[#This Row],[Wo ist Mandant 100]]="nicht Mandant 100","",IF(Schnittstellen_technisch[[#This Row],[Wo ist Mandant 100]]="Receiver",Schnittstellen_technisch[[#This Row],[Sender]],Schnittstellen_technisch[[#This Row],[Receiver]]))</f>
        <v>FILENET_PROD</v>
      </c>
      <c r="H67" t="s">
        <v>11986</v>
      </c>
      <c r="I67" t="s">
        <v>11987</v>
      </c>
      <c r="J67" t="str">
        <f>IF(ISERROR(VLOOKUP(Schnittstelle_Klarname[[#This Row],[Schnittstelle]],BTT[Verwendete Schnittstelle
(optionale Auswahl)],1,FALSE)),"nein","ja")</f>
        <v>nein</v>
      </c>
    </row>
    <row r="68" spans="1:10">
      <c r="A68" t="s">
        <v>1156</v>
      </c>
      <c r="B68" t="s">
        <v>11887</v>
      </c>
      <c r="C68" t="s">
        <v>11988</v>
      </c>
      <c r="D68" t="s">
        <v>11792</v>
      </c>
      <c r="E68" t="str">
        <f>IF(Schnittstellen_technisch[[#This Row],[Sender]]="SP1CLNT100","Sender",IF(Schnittstellen_technisch[[#This Row],[Receiver]]="SP1CLNT100","Receiver","nicht Mandant 100"))</f>
        <v>Receiver</v>
      </c>
      <c r="F68" t="str">
        <f>IF(Schnittstellen_technisch[[#This Row],[Wo ist Mandant 100]]="nicht Mandant 100","",IF(Schnittstellen_technisch[[#This Row],[Wo ist Mandant 100]]="Receiver",Schnittstellen_technisch[[#This Row],[Sender]],Schnittstellen_technisch[[#This Row],[Receiver]]))</f>
        <v>FILENET_PROD</v>
      </c>
      <c r="H68" t="s">
        <v>11989</v>
      </c>
      <c r="I68" t="s">
        <v>11990</v>
      </c>
      <c r="J68" t="str">
        <f>IF(ISERROR(VLOOKUP(Schnittstelle_Klarname[[#This Row],[Schnittstelle]],BTT[Verwendete Schnittstelle
(optionale Auswahl)],1,FALSE)),"nein","ja")</f>
        <v>nein</v>
      </c>
    </row>
    <row r="69" spans="1:10">
      <c r="A69" t="s">
        <v>1156</v>
      </c>
      <c r="B69" t="s">
        <v>11887</v>
      </c>
      <c r="C69" t="s">
        <v>11991</v>
      </c>
      <c r="D69" t="s">
        <v>11792</v>
      </c>
      <c r="E69" t="str">
        <f>IF(Schnittstellen_technisch[[#This Row],[Sender]]="SP1CLNT100","Sender",IF(Schnittstellen_technisch[[#This Row],[Receiver]]="SP1CLNT100","Receiver","nicht Mandant 100"))</f>
        <v>Receiver</v>
      </c>
      <c r="F69" t="str">
        <f>IF(Schnittstellen_technisch[[#This Row],[Wo ist Mandant 100]]="nicht Mandant 100","",IF(Schnittstellen_technisch[[#This Row],[Wo ist Mandant 100]]="Receiver",Schnittstellen_technisch[[#This Row],[Sender]],Schnittstellen_technisch[[#This Row],[Receiver]]))</f>
        <v>FILENET_PROD</v>
      </c>
      <c r="H69" t="s">
        <v>2812</v>
      </c>
      <c r="I69" t="s">
        <v>2812</v>
      </c>
      <c r="J69" t="str">
        <f>IF(ISERROR(VLOOKUP(Schnittstelle_Klarname[[#This Row],[Schnittstelle]],BTT[Verwendete Schnittstelle
(optionale Auswahl)],1,FALSE)),"nein","ja")</f>
        <v>ja</v>
      </c>
    </row>
    <row r="70" spans="1:10">
      <c r="A70" t="s">
        <v>1156</v>
      </c>
      <c r="B70" t="s">
        <v>11887</v>
      </c>
      <c r="C70" t="s">
        <v>11992</v>
      </c>
      <c r="D70" t="s">
        <v>11792</v>
      </c>
      <c r="E70" t="str">
        <f>IF(Schnittstellen_technisch[[#This Row],[Sender]]="SP1CLNT100","Sender",IF(Schnittstellen_technisch[[#This Row],[Receiver]]="SP1CLNT100","Receiver","nicht Mandant 100"))</f>
        <v>Receiver</v>
      </c>
      <c r="F70" t="str">
        <f>IF(Schnittstellen_technisch[[#This Row],[Wo ist Mandant 100]]="nicht Mandant 100","",IF(Schnittstellen_technisch[[#This Row],[Wo ist Mandant 100]]="Receiver",Schnittstellen_technisch[[#This Row],[Sender]],Schnittstellen_technisch[[#This Row],[Receiver]]))</f>
        <v>FILENET_PROD</v>
      </c>
      <c r="H70" t="s">
        <v>11993</v>
      </c>
      <c r="I70" t="s">
        <v>11993</v>
      </c>
      <c r="J70" t="str">
        <f>IF(ISERROR(VLOOKUP(Schnittstelle_Klarname[[#This Row],[Schnittstelle]],BTT[Verwendete Schnittstelle
(optionale Auswahl)],1,FALSE)),"nein","ja")</f>
        <v>nein</v>
      </c>
    </row>
    <row r="71" spans="1:10">
      <c r="A71" t="s">
        <v>1156</v>
      </c>
      <c r="B71" t="s">
        <v>11887</v>
      </c>
      <c r="C71" t="s">
        <v>11994</v>
      </c>
      <c r="D71" t="s">
        <v>11792</v>
      </c>
      <c r="E71" t="str">
        <f>IF(Schnittstellen_technisch[[#This Row],[Sender]]="SP1CLNT100","Sender",IF(Schnittstellen_technisch[[#This Row],[Receiver]]="SP1CLNT100","Receiver","nicht Mandant 100"))</f>
        <v>Receiver</v>
      </c>
      <c r="F71" t="str">
        <f>IF(Schnittstellen_technisch[[#This Row],[Wo ist Mandant 100]]="nicht Mandant 100","",IF(Schnittstellen_technisch[[#This Row],[Wo ist Mandant 100]]="Receiver",Schnittstellen_technisch[[#This Row],[Sender]],Schnittstellen_technisch[[#This Row],[Receiver]]))</f>
        <v>FILENET_PROD</v>
      </c>
      <c r="H71" t="s">
        <v>11995</v>
      </c>
      <c r="I71" t="s">
        <v>11996</v>
      </c>
      <c r="J71" t="str">
        <f>IF(ISERROR(VLOOKUP(Schnittstelle_Klarname[[#This Row],[Schnittstelle]],BTT[Verwendete Schnittstelle
(optionale Auswahl)],1,FALSE)),"nein","ja")</f>
        <v>nein</v>
      </c>
    </row>
    <row r="72" spans="1:10">
      <c r="A72" t="s">
        <v>1156</v>
      </c>
      <c r="B72" t="s">
        <v>11887</v>
      </c>
      <c r="C72" t="s">
        <v>11997</v>
      </c>
      <c r="D72" t="s">
        <v>11792</v>
      </c>
      <c r="E72" t="str">
        <f>IF(Schnittstellen_technisch[[#This Row],[Sender]]="SP1CLNT100","Sender",IF(Schnittstellen_technisch[[#This Row],[Receiver]]="SP1CLNT100","Receiver","nicht Mandant 100"))</f>
        <v>Receiver</v>
      </c>
      <c r="F72" t="str">
        <f>IF(Schnittstellen_technisch[[#This Row],[Wo ist Mandant 100]]="nicht Mandant 100","",IF(Schnittstellen_technisch[[#This Row],[Wo ist Mandant 100]]="Receiver",Schnittstellen_technisch[[#This Row],[Sender]],Schnittstellen_technisch[[#This Row],[Receiver]]))</f>
        <v>FILENET_PROD</v>
      </c>
      <c r="H72" t="s">
        <v>11998</v>
      </c>
      <c r="I72" t="s">
        <v>11999</v>
      </c>
      <c r="J72" t="str">
        <f>IF(ISERROR(VLOOKUP(Schnittstelle_Klarname[[#This Row],[Schnittstelle]],BTT[Verwendete Schnittstelle
(optionale Auswahl)],1,FALSE)),"nein","ja")</f>
        <v>nein</v>
      </c>
    </row>
    <row r="73" spans="1:10">
      <c r="A73" t="s">
        <v>1156</v>
      </c>
      <c r="B73" t="s">
        <v>11887</v>
      </c>
      <c r="C73" t="s">
        <v>12000</v>
      </c>
      <c r="D73" t="s">
        <v>11792</v>
      </c>
      <c r="E73" t="str">
        <f>IF(Schnittstellen_technisch[[#This Row],[Sender]]="SP1CLNT100","Sender",IF(Schnittstellen_technisch[[#This Row],[Receiver]]="SP1CLNT100","Receiver","nicht Mandant 100"))</f>
        <v>Receiver</v>
      </c>
      <c r="F73" t="str">
        <f>IF(Schnittstellen_technisch[[#This Row],[Wo ist Mandant 100]]="nicht Mandant 100","",IF(Schnittstellen_technisch[[#This Row],[Wo ist Mandant 100]]="Receiver",Schnittstellen_technisch[[#This Row],[Sender]],Schnittstellen_technisch[[#This Row],[Receiver]]))</f>
        <v>FILENET_PROD</v>
      </c>
      <c r="H73" t="s">
        <v>12001</v>
      </c>
      <c r="J73" t="str">
        <f>IF(ISERROR(VLOOKUP(Schnittstelle_Klarname[[#This Row],[Schnittstelle]],BTT[Verwendete Schnittstelle
(optionale Auswahl)],1,FALSE)),"nein","ja")</f>
        <v>nein</v>
      </c>
    </row>
    <row r="74" spans="1:10">
      <c r="A74" t="s">
        <v>3994</v>
      </c>
      <c r="B74" t="s">
        <v>11887</v>
      </c>
      <c r="C74" t="s">
        <v>12002</v>
      </c>
      <c r="D74" t="s">
        <v>11792</v>
      </c>
      <c r="E74" t="str">
        <f>IF(Schnittstellen_technisch[[#This Row],[Sender]]="SP1CLNT100","Sender",IF(Schnittstellen_technisch[[#This Row],[Receiver]]="SP1CLNT100","Receiver","nicht Mandant 100"))</f>
        <v>Receiver</v>
      </c>
      <c r="F74" t="str">
        <f>IF(Schnittstellen_technisch[[#This Row],[Wo ist Mandant 100]]="nicht Mandant 100","",IF(Schnittstellen_technisch[[#This Row],[Wo ist Mandant 100]]="Receiver",Schnittstellen_technisch[[#This Row],[Sender]],Schnittstellen_technisch[[#This Row],[Receiver]]))</f>
        <v>GIMBAA_PROD</v>
      </c>
      <c r="H74" t="s">
        <v>12003</v>
      </c>
      <c r="I74" t="s">
        <v>12004</v>
      </c>
      <c r="J74" t="str">
        <f>IF(ISERROR(VLOOKUP(Schnittstelle_Klarname[[#This Row],[Schnittstelle]],BTT[Verwendete Schnittstelle
(optionale Auswahl)],1,FALSE)),"nein","ja")</f>
        <v>nein</v>
      </c>
    </row>
    <row r="75" spans="1:10">
      <c r="A75" t="s">
        <v>3994</v>
      </c>
      <c r="B75" t="s">
        <v>11887</v>
      </c>
      <c r="C75" t="s">
        <v>12005</v>
      </c>
      <c r="D75" t="s">
        <v>11792</v>
      </c>
      <c r="E75" t="str">
        <f>IF(Schnittstellen_technisch[[#This Row],[Sender]]="SP1CLNT100","Sender",IF(Schnittstellen_technisch[[#This Row],[Receiver]]="SP1CLNT100","Receiver","nicht Mandant 100"))</f>
        <v>Receiver</v>
      </c>
      <c r="F75" t="str">
        <f>IF(Schnittstellen_technisch[[#This Row],[Wo ist Mandant 100]]="nicht Mandant 100","",IF(Schnittstellen_technisch[[#This Row],[Wo ist Mandant 100]]="Receiver",Schnittstellen_technisch[[#This Row],[Sender]],Schnittstellen_technisch[[#This Row],[Receiver]]))</f>
        <v>GIMBAA_PROD</v>
      </c>
      <c r="H75" t="s">
        <v>11799</v>
      </c>
      <c r="I75" t="s">
        <v>12006</v>
      </c>
      <c r="J75" t="str">
        <f>IF(ISERROR(VLOOKUP(Schnittstelle_Klarname[[#This Row],[Schnittstelle]],BTT[Verwendete Schnittstelle
(optionale Auswahl)],1,FALSE)),"nein","ja")</f>
        <v>nein</v>
      </c>
    </row>
    <row r="76" spans="1:10">
      <c r="A76" t="s">
        <v>3994</v>
      </c>
      <c r="B76" t="s">
        <v>11887</v>
      </c>
      <c r="C76" t="s">
        <v>12007</v>
      </c>
      <c r="D76" t="s">
        <v>11792</v>
      </c>
      <c r="E76" t="str">
        <f>IF(Schnittstellen_technisch[[#This Row],[Sender]]="SP1CLNT100","Sender",IF(Schnittstellen_technisch[[#This Row],[Receiver]]="SP1CLNT100","Receiver","nicht Mandant 100"))</f>
        <v>Receiver</v>
      </c>
      <c r="F76" t="str">
        <f>IF(Schnittstellen_technisch[[#This Row],[Wo ist Mandant 100]]="nicht Mandant 100","",IF(Schnittstellen_technisch[[#This Row],[Wo ist Mandant 100]]="Receiver",Schnittstellen_technisch[[#This Row],[Sender]],Schnittstellen_technisch[[#This Row],[Receiver]]))</f>
        <v>GIMBAA_PROD</v>
      </c>
      <c r="H76" t="s">
        <v>12008</v>
      </c>
      <c r="I76" t="s">
        <v>12009</v>
      </c>
      <c r="J76" t="str">
        <f>IF(ISERROR(VLOOKUP(Schnittstelle_Klarname[[#This Row],[Schnittstelle]],BTT[Verwendete Schnittstelle
(optionale Auswahl)],1,FALSE)),"nein","ja")</f>
        <v>nein</v>
      </c>
    </row>
    <row r="77" spans="1:10">
      <c r="A77" t="s">
        <v>11940</v>
      </c>
      <c r="B77" t="s">
        <v>11887</v>
      </c>
      <c r="C77" t="s">
        <v>12010</v>
      </c>
      <c r="D77" t="s">
        <v>11792</v>
      </c>
      <c r="E77" t="str">
        <f>IF(Schnittstellen_technisch[[#This Row],[Sender]]="SP1CLNT100","Sender",IF(Schnittstellen_technisch[[#This Row],[Receiver]]="SP1CLNT100","Receiver","nicht Mandant 100"))</f>
        <v>Receiver</v>
      </c>
      <c r="F77" t="str">
        <f>IF(Schnittstellen_technisch[[#This Row],[Wo ist Mandant 100]]="nicht Mandant 100","",IF(Schnittstellen_technisch[[#This Row],[Wo ist Mandant 100]]="Receiver",Schnittstellen_technisch[[#This Row],[Sender]],Schnittstellen_technisch[[#This Row],[Receiver]]))</f>
        <v>HA_INFOTOOL_PROD</v>
      </c>
      <c r="H77" t="s">
        <v>12011</v>
      </c>
      <c r="I77" t="s">
        <v>12012</v>
      </c>
      <c r="J77" t="str">
        <f>IF(ISERROR(VLOOKUP(Schnittstelle_Klarname[[#This Row],[Schnittstelle]],BTT[Verwendete Schnittstelle
(optionale Auswahl)],1,FALSE)),"nein","ja")</f>
        <v>nein</v>
      </c>
    </row>
    <row r="78" spans="1:10">
      <c r="A78" t="s">
        <v>11940</v>
      </c>
      <c r="B78" t="s">
        <v>11887</v>
      </c>
      <c r="C78" t="s">
        <v>12013</v>
      </c>
      <c r="D78" t="s">
        <v>11792</v>
      </c>
      <c r="E78" t="str">
        <f>IF(Schnittstellen_technisch[[#This Row],[Sender]]="SP1CLNT100","Sender",IF(Schnittstellen_technisch[[#This Row],[Receiver]]="SP1CLNT100","Receiver","nicht Mandant 100"))</f>
        <v>Receiver</v>
      </c>
      <c r="F78" t="str">
        <f>IF(Schnittstellen_technisch[[#This Row],[Wo ist Mandant 100]]="nicht Mandant 100","",IF(Schnittstellen_technisch[[#This Row],[Wo ist Mandant 100]]="Receiver",Schnittstellen_technisch[[#This Row],[Sender]],Schnittstellen_technisch[[#This Row],[Receiver]]))</f>
        <v>HA_INFOTOOL_PROD</v>
      </c>
      <c r="H78" t="s">
        <v>12014</v>
      </c>
      <c r="I78" t="s">
        <v>12015</v>
      </c>
      <c r="J78" t="str">
        <f>IF(ISERROR(VLOOKUP(Schnittstelle_Klarname[[#This Row],[Schnittstelle]],BTT[Verwendete Schnittstelle
(optionale Auswahl)],1,FALSE)),"nein","ja")</f>
        <v>nein</v>
      </c>
    </row>
    <row r="79" spans="1:10">
      <c r="A79" t="s">
        <v>11940</v>
      </c>
      <c r="B79" t="s">
        <v>11887</v>
      </c>
      <c r="C79" t="s">
        <v>12016</v>
      </c>
      <c r="D79" t="s">
        <v>11792</v>
      </c>
      <c r="E79" t="str">
        <f>IF(Schnittstellen_technisch[[#This Row],[Sender]]="SP1CLNT100","Sender",IF(Schnittstellen_technisch[[#This Row],[Receiver]]="SP1CLNT100","Receiver","nicht Mandant 100"))</f>
        <v>Receiver</v>
      </c>
      <c r="F79" t="str">
        <f>IF(Schnittstellen_technisch[[#This Row],[Wo ist Mandant 100]]="nicht Mandant 100","",IF(Schnittstellen_technisch[[#This Row],[Wo ist Mandant 100]]="Receiver",Schnittstellen_technisch[[#This Row],[Sender]],Schnittstellen_technisch[[#This Row],[Receiver]]))</f>
        <v>HA_INFOTOOL_PROD</v>
      </c>
      <c r="H79" t="s">
        <v>12017</v>
      </c>
      <c r="I79" t="s">
        <v>12018</v>
      </c>
      <c r="J79" t="str">
        <f>IF(ISERROR(VLOOKUP(Schnittstelle_Klarname[[#This Row],[Schnittstelle]],BTT[Verwendete Schnittstelle
(optionale Auswahl)],1,FALSE)),"nein","ja")</f>
        <v>nein</v>
      </c>
    </row>
    <row r="80" spans="1:10">
      <c r="A80" t="s">
        <v>11940</v>
      </c>
      <c r="B80" t="s">
        <v>11887</v>
      </c>
      <c r="C80" t="s">
        <v>12019</v>
      </c>
      <c r="D80" t="s">
        <v>11792</v>
      </c>
      <c r="E80" t="str">
        <f>IF(Schnittstellen_technisch[[#This Row],[Sender]]="SP1CLNT100","Sender",IF(Schnittstellen_technisch[[#This Row],[Receiver]]="SP1CLNT100","Receiver","nicht Mandant 100"))</f>
        <v>Receiver</v>
      </c>
      <c r="F80" t="str">
        <f>IF(Schnittstellen_technisch[[#This Row],[Wo ist Mandant 100]]="nicht Mandant 100","",IF(Schnittstellen_technisch[[#This Row],[Wo ist Mandant 100]]="Receiver",Schnittstellen_technisch[[#This Row],[Sender]],Schnittstellen_technisch[[#This Row],[Receiver]]))</f>
        <v>HA_INFOTOOL_PROD</v>
      </c>
      <c r="H80" t="s">
        <v>11849</v>
      </c>
      <c r="I80" t="s">
        <v>12020</v>
      </c>
      <c r="J80" t="str">
        <f>IF(ISERROR(VLOOKUP(Schnittstelle_Klarname[[#This Row],[Schnittstelle]],BTT[Verwendete Schnittstelle
(optionale Auswahl)],1,FALSE)),"nein","ja")</f>
        <v>nein</v>
      </c>
    </row>
    <row r="81" spans="1:10">
      <c r="A81" t="s">
        <v>11940</v>
      </c>
      <c r="B81" t="s">
        <v>11887</v>
      </c>
      <c r="C81" t="s">
        <v>12021</v>
      </c>
      <c r="D81" t="s">
        <v>11792</v>
      </c>
      <c r="E81" t="str">
        <f>IF(Schnittstellen_technisch[[#This Row],[Sender]]="SP1CLNT100","Sender",IF(Schnittstellen_technisch[[#This Row],[Receiver]]="SP1CLNT100","Receiver","nicht Mandant 100"))</f>
        <v>Receiver</v>
      </c>
      <c r="F81" t="str">
        <f>IF(Schnittstellen_technisch[[#This Row],[Wo ist Mandant 100]]="nicht Mandant 100","",IF(Schnittstellen_technisch[[#This Row],[Wo ist Mandant 100]]="Receiver",Schnittstellen_technisch[[#This Row],[Sender]],Schnittstellen_technisch[[#This Row],[Receiver]]))</f>
        <v>HA_INFOTOOL_PROD</v>
      </c>
      <c r="H81" t="s">
        <v>12022</v>
      </c>
      <c r="I81" t="s">
        <v>12023</v>
      </c>
      <c r="J81" t="str">
        <f>IF(ISERROR(VLOOKUP(Schnittstelle_Klarname[[#This Row],[Schnittstelle]],BTT[Verwendete Schnittstelle
(optionale Auswahl)],1,FALSE)),"nein","ja")</f>
        <v>nein</v>
      </c>
    </row>
    <row r="82" spans="1:10">
      <c r="A82" t="s">
        <v>11952</v>
      </c>
      <c r="B82" t="s">
        <v>11887</v>
      </c>
      <c r="C82" t="s">
        <v>12024</v>
      </c>
      <c r="D82" t="s">
        <v>11792</v>
      </c>
      <c r="E82" t="str">
        <f>IF(Schnittstellen_technisch[[#This Row],[Sender]]="SP1CLNT100","Sender",IF(Schnittstellen_technisch[[#This Row],[Receiver]]="SP1CLNT100","Receiver","nicht Mandant 100"))</f>
        <v>Receiver</v>
      </c>
      <c r="F82" t="str">
        <f>IF(Schnittstellen_technisch[[#This Row],[Wo ist Mandant 100]]="nicht Mandant 100","",IF(Schnittstellen_technisch[[#This Row],[Wo ist Mandant 100]]="Receiver",Schnittstellen_technisch[[#This Row],[Sender]],Schnittstellen_technisch[[#This Row],[Receiver]]))</f>
        <v>IKS_PROD</v>
      </c>
      <c r="H82" t="s">
        <v>12025</v>
      </c>
      <c r="I82" t="s">
        <v>12026</v>
      </c>
      <c r="J82" t="str">
        <f>IF(ISERROR(VLOOKUP(Schnittstelle_Klarname[[#This Row],[Schnittstelle]],BTT[Verwendete Schnittstelle
(optionale Auswahl)],1,FALSE)),"nein","ja")</f>
        <v>nein</v>
      </c>
    </row>
    <row r="83" spans="1:10">
      <c r="A83" t="s">
        <v>11836</v>
      </c>
      <c r="B83" t="s">
        <v>12027</v>
      </c>
      <c r="C83" t="s">
        <v>12028</v>
      </c>
      <c r="D83" t="s">
        <v>11792</v>
      </c>
      <c r="E83" t="str">
        <f>IF(Schnittstellen_technisch[[#This Row],[Sender]]="SP1CLNT100","Sender",IF(Schnittstellen_technisch[[#This Row],[Receiver]]="SP1CLNT100","Receiver","nicht Mandant 100"))</f>
        <v>Receiver</v>
      </c>
      <c r="F83" t="str">
        <f>IF(Schnittstellen_technisch[[#This Row],[Wo ist Mandant 100]]="nicht Mandant 100","",IF(Schnittstellen_technisch[[#This Row],[Wo ist Mandant 100]]="Receiver",Schnittstellen_technisch[[#This Row],[Sender]],Schnittstellen_technisch[[#This Row],[Receiver]]))</f>
        <v>KUNO_PROD</v>
      </c>
      <c r="H83" t="s">
        <v>12029</v>
      </c>
      <c r="I83" t="s">
        <v>12030</v>
      </c>
      <c r="J83" t="str">
        <f>IF(ISERROR(VLOOKUP(Schnittstelle_Klarname[[#This Row],[Schnittstelle]],BTT[Verwendete Schnittstelle
(optionale Auswahl)],1,FALSE)),"nein","ja")</f>
        <v>nein</v>
      </c>
    </row>
    <row r="84" spans="1:10">
      <c r="A84" t="s">
        <v>11836</v>
      </c>
      <c r="B84" t="s">
        <v>12027</v>
      </c>
      <c r="C84" t="s">
        <v>12031</v>
      </c>
      <c r="D84" t="s">
        <v>11792</v>
      </c>
      <c r="E84" t="str">
        <f>IF(Schnittstellen_technisch[[#This Row],[Sender]]="SP1CLNT100","Sender",IF(Schnittstellen_technisch[[#This Row],[Receiver]]="SP1CLNT100","Receiver","nicht Mandant 100"))</f>
        <v>Receiver</v>
      </c>
      <c r="F84" t="str">
        <f>IF(Schnittstellen_technisch[[#This Row],[Wo ist Mandant 100]]="nicht Mandant 100","",IF(Schnittstellen_technisch[[#This Row],[Wo ist Mandant 100]]="Receiver",Schnittstellen_technisch[[#This Row],[Sender]],Schnittstellen_technisch[[#This Row],[Receiver]]))</f>
        <v>KUNO_PROD</v>
      </c>
      <c r="H84" t="s">
        <v>4469</v>
      </c>
      <c r="I84" t="s">
        <v>12032</v>
      </c>
      <c r="J84" t="str">
        <f>IF(ISERROR(VLOOKUP(Schnittstelle_Klarname[[#This Row],[Schnittstelle]],BTT[Verwendete Schnittstelle
(optionale Auswahl)],1,FALSE)),"nein","ja")</f>
        <v>nein</v>
      </c>
    </row>
    <row r="85" spans="1:10">
      <c r="A85" t="s">
        <v>11836</v>
      </c>
      <c r="B85" t="s">
        <v>12027</v>
      </c>
      <c r="C85" t="s">
        <v>12033</v>
      </c>
      <c r="D85" t="s">
        <v>11792</v>
      </c>
      <c r="E85" t="str">
        <f>IF(Schnittstellen_technisch[[#This Row],[Sender]]="SP1CLNT100","Sender",IF(Schnittstellen_technisch[[#This Row],[Receiver]]="SP1CLNT100","Receiver","nicht Mandant 100"))</f>
        <v>Receiver</v>
      </c>
      <c r="F85" t="str">
        <f>IF(Schnittstellen_technisch[[#This Row],[Wo ist Mandant 100]]="nicht Mandant 100","",IF(Schnittstellen_technisch[[#This Row],[Wo ist Mandant 100]]="Receiver",Schnittstellen_technisch[[#This Row],[Sender]],Schnittstellen_technisch[[#This Row],[Receiver]]))</f>
        <v>KUNO_PROD</v>
      </c>
      <c r="H85" t="s">
        <v>11632</v>
      </c>
      <c r="I85" t="s">
        <v>12034</v>
      </c>
      <c r="J85" t="str">
        <f>IF(ISERROR(VLOOKUP(Schnittstelle_Klarname[[#This Row],[Schnittstelle]],BTT[Verwendete Schnittstelle
(optionale Auswahl)],1,FALSE)),"nein","ja")</f>
        <v>nein</v>
      </c>
    </row>
    <row r="86" spans="1:10">
      <c r="A86" t="s">
        <v>11836</v>
      </c>
      <c r="B86" t="s">
        <v>12027</v>
      </c>
      <c r="C86" t="s">
        <v>12035</v>
      </c>
      <c r="D86" t="s">
        <v>11792</v>
      </c>
      <c r="E86" t="str">
        <f>IF(Schnittstellen_technisch[[#This Row],[Sender]]="SP1CLNT100","Sender",IF(Schnittstellen_technisch[[#This Row],[Receiver]]="SP1CLNT100","Receiver","nicht Mandant 100"))</f>
        <v>Receiver</v>
      </c>
      <c r="F86" t="str">
        <f>IF(Schnittstellen_technisch[[#This Row],[Wo ist Mandant 100]]="nicht Mandant 100","",IF(Schnittstellen_technisch[[#This Row],[Wo ist Mandant 100]]="Receiver",Schnittstellen_technisch[[#This Row],[Sender]],Schnittstellen_technisch[[#This Row],[Receiver]]))</f>
        <v>KUNO_PROD</v>
      </c>
      <c r="H86" t="s">
        <v>12036</v>
      </c>
      <c r="I86" t="s">
        <v>12037</v>
      </c>
      <c r="J86" t="str">
        <f>IF(ISERROR(VLOOKUP(Schnittstelle_Klarname[[#This Row],[Schnittstelle]],BTT[Verwendete Schnittstelle
(optionale Auswahl)],1,FALSE)),"nein","ja")</f>
        <v>nein</v>
      </c>
    </row>
    <row r="87" spans="1:10">
      <c r="A87" t="s">
        <v>11836</v>
      </c>
      <c r="B87" t="s">
        <v>11887</v>
      </c>
      <c r="C87" t="s">
        <v>12038</v>
      </c>
      <c r="D87" t="s">
        <v>11792</v>
      </c>
      <c r="E87" t="str">
        <f>IF(Schnittstellen_technisch[[#This Row],[Sender]]="SP1CLNT100","Sender",IF(Schnittstellen_technisch[[#This Row],[Receiver]]="SP1CLNT100","Receiver","nicht Mandant 100"))</f>
        <v>Receiver</v>
      </c>
      <c r="F87" t="str">
        <f>IF(Schnittstellen_technisch[[#This Row],[Wo ist Mandant 100]]="nicht Mandant 100","",IF(Schnittstellen_technisch[[#This Row],[Wo ist Mandant 100]]="Receiver",Schnittstellen_technisch[[#This Row],[Sender]],Schnittstellen_technisch[[#This Row],[Receiver]]))</f>
        <v>KUNO_PROD</v>
      </c>
      <c r="H87" t="s">
        <v>11828</v>
      </c>
      <c r="I87" t="s">
        <v>12039</v>
      </c>
      <c r="J87" t="str">
        <f>IF(ISERROR(VLOOKUP(Schnittstelle_Klarname[[#This Row],[Schnittstelle]],BTT[Verwendete Schnittstelle
(optionale Auswahl)],1,FALSE)),"nein","ja")</f>
        <v>nein</v>
      </c>
    </row>
    <row r="88" spans="1:10">
      <c r="A88" t="s">
        <v>11836</v>
      </c>
      <c r="B88" t="s">
        <v>11887</v>
      </c>
      <c r="C88" t="s">
        <v>12040</v>
      </c>
      <c r="D88" t="s">
        <v>11792</v>
      </c>
      <c r="E88" t="str">
        <f>IF(Schnittstellen_technisch[[#This Row],[Sender]]="SP1CLNT100","Sender",IF(Schnittstellen_technisch[[#This Row],[Receiver]]="SP1CLNT100","Receiver","nicht Mandant 100"))</f>
        <v>Receiver</v>
      </c>
      <c r="F88" t="str">
        <f>IF(Schnittstellen_technisch[[#This Row],[Wo ist Mandant 100]]="nicht Mandant 100","",IF(Schnittstellen_technisch[[#This Row],[Wo ist Mandant 100]]="Receiver",Schnittstellen_technisch[[#This Row],[Sender]],Schnittstellen_technisch[[#This Row],[Receiver]]))</f>
        <v>KUNO_PROD</v>
      </c>
      <c r="H88" t="s">
        <v>12041</v>
      </c>
      <c r="I88" t="s">
        <v>12042</v>
      </c>
      <c r="J88" t="str">
        <f>IF(ISERROR(VLOOKUP(Schnittstelle_Klarname[[#This Row],[Schnittstelle]],BTT[Verwendete Schnittstelle
(optionale Auswahl)],1,FALSE)),"nein","ja")</f>
        <v>nein</v>
      </c>
    </row>
    <row r="89" spans="1:10">
      <c r="A89" t="s">
        <v>11836</v>
      </c>
      <c r="B89" t="s">
        <v>11887</v>
      </c>
      <c r="C89" t="s">
        <v>12043</v>
      </c>
      <c r="D89" t="s">
        <v>11792</v>
      </c>
      <c r="E89" t="str">
        <f>IF(Schnittstellen_technisch[[#This Row],[Sender]]="SP1CLNT100","Sender",IF(Schnittstellen_technisch[[#This Row],[Receiver]]="SP1CLNT100","Receiver","nicht Mandant 100"))</f>
        <v>Receiver</v>
      </c>
      <c r="F89" t="str">
        <f>IF(Schnittstellen_technisch[[#This Row],[Wo ist Mandant 100]]="nicht Mandant 100","",IF(Schnittstellen_technisch[[#This Row],[Wo ist Mandant 100]]="Receiver",Schnittstellen_technisch[[#This Row],[Sender]],Schnittstellen_technisch[[#This Row],[Receiver]]))</f>
        <v>KUNO_PROD</v>
      </c>
      <c r="H89" t="s">
        <v>985</v>
      </c>
      <c r="J89" t="str">
        <f>IF(ISERROR(VLOOKUP(Schnittstelle_Klarname[[#This Row],[Schnittstelle]],BTT[Verwendete Schnittstelle
(optionale Auswahl)],1,FALSE)),"nein","ja")</f>
        <v>ja</v>
      </c>
    </row>
    <row r="90" spans="1:10">
      <c r="A90" t="s">
        <v>11836</v>
      </c>
      <c r="B90" t="s">
        <v>11887</v>
      </c>
      <c r="C90" t="s">
        <v>12044</v>
      </c>
      <c r="D90" t="s">
        <v>11792</v>
      </c>
      <c r="E90" t="str">
        <f>IF(Schnittstellen_technisch[[#This Row],[Sender]]="SP1CLNT100","Sender",IF(Schnittstellen_technisch[[#This Row],[Receiver]]="SP1CLNT100","Receiver","nicht Mandant 100"))</f>
        <v>Receiver</v>
      </c>
      <c r="F90" t="str">
        <f>IF(Schnittstellen_technisch[[#This Row],[Wo ist Mandant 100]]="nicht Mandant 100","",IF(Schnittstellen_technisch[[#This Row],[Wo ist Mandant 100]]="Receiver",Schnittstellen_technisch[[#This Row],[Sender]],Schnittstellen_technisch[[#This Row],[Receiver]]))</f>
        <v>KUNO_PROD</v>
      </c>
      <c r="H90" t="s">
        <v>12045</v>
      </c>
      <c r="J90" t="str">
        <f>IF(ISERROR(VLOOKUP(Schnittstelle_Klarname[[#This Row],[Schnittstelle]],BTT[Verwendete Schnittstelle
(optionale Auswahl)],1,FALSE)),"nein","ja")</f>
        <v>nein</v>
      </c>
    </row>
    <row r="91" spans="1:10">
      <c r="A91" t="s">
        <v>12001</v>
      </c>
      <c r="B91" t="s">
        <v>11887</v>
      </c>
      <c r="C91" t="s">
        <v>12044</v>
      </c>
      <c r="D91" t="s">
        <v>11792</v>
      </c>
      <c r="E91" t="str">
        <f>IF(Schnittstellen_technisch[[#This Row],[Sender]]="SP1CLNT100","Sender",IF(Schnittstellen_technisch[[#This Row],[Receiver]]="SP1CLNT100","Receiver","nicht Mandant 100"))</f>
        <v>Receiver</v>
      </c>
      <c r="F91" t="str">
        <f>IF(Schnittstellen_technisch[[#This Row],[Wo ist Mandant 100]]="nicht Mandant 100","",IF(Schnittstellen_technisch[[#This Row],[Wo ist Mandant 100]]="Receiver",Schnittstellen_technisch[[#This Row],[Sender]],Schnittstellen_technisch[[#This Row],[Receiver]]))</f>
        <v>MELDUNGSBUCH_PROD</v>
      </c>
      <c r="H91" t="s">
        <v>12046</v>
      </c>
      <c r="J91" t="str">
        <f>IF(ISERROR(VLOOKUP(Schnittstelle_Klarname[[#This Row],[Schnittstelle]],BTT[Verwendete Schnittstelle
(optionale Auswahl)],1,FALSE)),"nein","ja")</f>
        <v>nein</v>
      </c>
    </row>
    <row r="92" spans="1:10">
      <c r="A92" t="s">
        <v>11799</v>
      </c>
      <c r="B92" t="s">
        <v>11887</v>
      </c>
      <c r="C92" t="s">
        <v>12047</v>
      </c>
      <c r="D92" t="s">
        <v>11792</v>
      </c>
      <c r="E92" t="str">
        <f>IF(Schnittstellen_technisch[[#This Row],[Sender]]="SP1CLNT100","Sender",IF(Schnittstellen_technisch[[#This Row],[Receiver]]="SP1CLNT100","Receiver","nicht Mandant 100"))</f>
        <v>Receiver</v>
      </c>
      <c r="F92" t="str">
        <f>IF(Schnittstellen_technisch[[#This Row],[Wo ist Mandant 100]]="nicht Mandant 100","",IF(Schnittstellen_technisch[[#This Row],[Wo ist Mandant 100]]="Receiver",Schnittstellen_technisch[[#This Row],[Sender]],Schnittstellen_technisch[[#This Row],[Receiver]]))</f>
        <v>MOPS_PROD</v>
      </c>
      <c r="H92" t="s">
        <v>11820</v>
      </c>
      <c r="J92" t="str">
        <f>IF(ISERROR(VLOOKUP(Schnittstelle_Klarname[[#This Row],[Schnittstelle]],BTT[Verwendete Schnittstelle
(optionale Auswahl)],1,FALSE)),"nein","ja")</f>
        <v>nein</v>
      </c>
    </row>
    <row r="93" spans="1:10">
      <c r="A93" t="s">
        <v>11820</v>
      </c>
      <c r="B93" t="s">
        <v>12048</v>
      </c>
      <c r="C93" t="s">
        <v>12049</v>
      </c>
      <c r="D93" t="s">
        <v>11792</v>
      </c>
      <c r="E93" t="str">
        <f>IF(Schnittstellen_technisch[[#This Row],[Sender]]="SP1CLNT100","Sender",IF(Schnittstellen_technisch[[#This Row],[Receiver]]="SP1CLNT100","Receiver","nicht Mandant 100"))</f>
        <v>Receiver</v>
      </c>
      <c r="F93" t="str">
        <f>IF(Schnittstellen_technisch[[#This Row],[Wo ist Mandant 100]]="nicht Mandant 100","",IF(Schnittstellen_technisch[[#This Row],[Wo ist Mandant 100]]="Receiver",Schnittstellen_technisch[[#This Row],[Sender]],Schnittstellen_technisch[[#This Row],[Receiver]]))</f>
        <v>SELMA_PROD</v>
      </c>
      <c r="H93" t="s">
        <v>11832</v>
      </c>
      <c r="J93" t="str">
        <f>IF(ISERROR(VLOOKUP(Schnittstelle_Klarname[[#This Row],[Schnittstelle]],BTT[Verwendete Schnittstelle
(optionale Auswahl)],1,FALSE)),"nein","ja")</f>
        <v>nein</v>
      </c>
    </row>
    <row r="94" spans="1:10">
      <c r="A94" t="s">
        <v>11820</v>
      </c>
      <c r="B94" t="s">
        <v>12050</v>
      </c>
      <c r="C94" t="s">
        <v>12051</v>
      </c>
      <c r="D94" t="s">
        <v>11792</v>
      </c>
      <c r="E94" t="str">
        <f>IF(Schnittstellen_technisch[[#This Row],[Sender]]="SP1CLNT100","Sender",IF(Schnittstellen_technisch[[#This Row],[Receiver]]="SP1CLNT100","Receiver","nicht Mandant 100"))</f>
        <v>Receiver</v>
      </c>
      <c r="F94" t="str">
        <f>IF(Schnittstellen_technisch[[#This Row],[Wo ist Mandant 100]]="nicht Mandant 100","",IF(Schnittstellen_technisch[[#This Row],[Wo ist Mandant 100]]="Receiver",Schnittstellen_technisch[[#This Row],[Sender]],Schnittstellen_technisch[[#This Row],[Receiver]]))</f>
        <v>SELMA_PROD</v>
      </c>
      <c r="H94" t="s">
        <v>12052</v>
      </c>
      <c r="I94" t="s">
        <v>12053</v>
      </c>
      <c r="J94" t="str">
        <f>IF(ISERROR(VLOOKUP(Schnittstelle_Klarname[[#This Row],[Schnittstelle]],BTT[Verwendete Schnittstelle
(optionale Auswahl)],1,FALSE)),"nein","ja")</f>
        <v>nein</v>
      </c>
    </row>
    <row r="95" spans="1:10">
      <c r="A95" t="s">
        <v>11820</v>
      </c>
      <c r="B95" t="s">
        <v>11887</v>
      </c>
      <c r="C95" t="s">
        <v>11930</v>
      </c>
      <c r="D95" t="s">
        <v>11792</v>
      </c>
      <c r="E95" t="str">
        <f>IF(Schnittstellen_technisch[[#This Row],[Sender]]="SP1CLNT100","Sender",IF(Schnittstellen_technisch[[#This Row],[Receiver]]="SP1CLNT100","Receiver","nicht Mandant 100"))</f>
        <v>Receiver</v>
      </c>
      <c r="F95" t="str">
        <f>IF(Schnittstellen_technisch[[#This Row],[Wo ist Mandant 100]]="nicht Mandant 100","",IF(Schnittstellen_technisch[[#This Row],[Wo ist Mandant 100]]="Receiver",Schnittstellen_technisch[[#This Row],[Sender]],Schnittstellen_technisch[[#This Row],[Receiver]]))</f>
        <v>SELMA_PROD</v>
      </c>
      <c r="H95" t="s">
        <v>12054</v>
      </c>
      <c r="I95" t="s">
        <v>12055</v>
      </c>
      <c r="J95" t="str">
        <f>IF(ISERROR(VLOOKUP(Schnittstelle_Klarname[[#This Row],[Schnittstelle]],BTT[Verwendete Schnittstelle
(optionale Auswahl)],1,FALSE)),"nein","ja")</f>
        <v>nein</v>
      </c>
    </row>
    <row r="96" spans="1:10">
      <c r="A96" t="s">
        <v>11820</v>
      </c>
      <c r="B96" t="s">
        <v>11887</v>
      </c>
      <c r="C96" t="s">
        <v>12056</v>
      </c>
      <c r="D96" t="s">
        <v>11792</v>
      </c>
      <c r="E96" t="str">
        <f>IF(Schnittstellen_technisch[[#This Row],[Sender]]="SP1CLNT100","Sender",IF(Schnittstellen_technisch[[#This Row],[Receiver]]="SP1CLNT100","Receiver","nicht Mandant 100"))</f>
        <v>Receiver</v>
      </c>
      <c r="F96" t="str">
        <f>IF(Schnittstellen_technisch[[#This Row],[Wo ist Mandant 100]]="nicht Mandant 100","",IF(Schnittstellen_technisch[[#This Row],[Wo ist Mandant 100]]="Receiver",Schnittstellen_technisch[[#This Row],[Sender]],Schnittstellen_technisch[[#This Row],[Receiver]]))</f>
        <v>SELMA_PROD</v>
      </c>
      <c r="H96" t="s">
        <v>12057</v>
      </c>
      <c r="I96" t="s">
        <v>12058</v>
      </c>
      <c r="J96" t="str">
        <f>IF(ISERROR(VLOOKUP(Schnittstelle_Klarname[[#This Row],[Schnittstelle]],BTT[Verwendete Schnittstelle
(optionale Auswahl)],1,FALSE)),"nein","ja")</f>
        <v>nein</v>
      </c>
    </row>
    <row r="97" spans="1:10">
      <c r="A97" t="s">
        <v>11864</v>
      </c>
      <c r="B97" t="s">
        <v>11887</v>
      </c>
      <c r="C97" t="s">
        <v>12059</v>
      </c>
      <c r="D97" t="s">
        <v>11792</v>
      </c>
      <c r="E97" t="str">
        <f>IF(Schnittstellen_technisch[[#This Row],[Sender]]="SP1CLNT100","Sender",IF(Schnittstellen_technisch[[#This Row],[Receiver]]="SP1CLNT100","Receiver","nicht Mandant 100"))</f>
        <v>Receiver</v>
      </c>
      <c r="F97" t="str">
        <f>IF(Schnittstellen_technisch[[#This Row],[Wo ist Mandant 100]]="nicht Mandant 100","",IF(Schnittstellen_technisch[[#This Row],[Wo ist Mandant 100]]="Receiver",Schnittstellen_technisch[[#This Row],[Sender]],Schnittstellen_technisch[[#This Row],[Receiver]]))</f>
        <v>UBI_HAHVSL_PROD</v>
      </c>
      <c r="H97" t="s">
        <v>12060</v>
      </c>
      <c r="I97" t="s">
        <v>12061</v>
      </c>
      <c r="J97" t="str">
        <f>IF(ISERROR(VLOOKUP(Schnittstelle_Klarname[[#This Row],[Schnittstelle]],BTT[Verwendete Schnittstelle
(optionale Auswahl)],1,FALSE)),"nein","ja")</f>
        <v>nein</v>
      </c>
    </row>
    <row r="98" spans="1:10">
      <c r="A98" t="s">
        <v>12062</v>
      </c>
      <c r="B98" t="s">
        <v>11887</v>
      </c>
      <c r="C98" t="s">
        <v>12063</v>
      </c>
      <c r="D98" t="s">
        <v>11792</v>
      </c>
      <c r="E98" t="str">
        <f>IF(Schnittstellen_technisch[[#This Row],[Sender]]="SP1CLNT100","Sender",IF(Schnittstellen_technisch[[#This Row],[Receiver]]="SP1CLNT100","Receiver","nicht Mandant 100"))</f>
        <v>Receiver</v>
      </c>
      <c r="F98" t="str">
        <f>IF(Schnittstellen_technisch[[#This Row],[Wo ist Mandant 100]]="nicht Mandant 100","",IF(Schnittstellen_technisch[[#This Row],[Wo ist Mandant 100]]="Receiver",Schnittstellen_technisch[[#This Row],[Sender]],Schnittstellen_technisch[[#This Row],[Receiver]]))</f>
        <v>UBI_KANAL_PROD</v>
      </c>
      <c r="H98" t="s">
        <v>12064</v>
      </c>
      <c r="I98" t="s">
        <v>792</v>
      </c>
      <c r="J98" t="str">
        <f>IF(ISERROR(VLOOKUP(Schnittstelle_Klarname[[#This Row],[Schnittstelle]],BTT[Verwendete Schnittstelle
(optionale Auswahl)],1,FALSE)),"nein","ja")</f>
        <v>nein</v>
      </c>
    </row>
    <row r="99" spans="1:10">
      <c r="A99" t="s">
        <v>12062</v>
      </c>
      <c r="B99" t="s">
        <v>11887</v>
      </c>
      <c r="C99" t="s">
        <v>12065</v>
      </c>
      <c r="D99" t="s">
        <v>11792</v>
      </c>
      <c r="E99" t="str">
        <f>IF(Schnittstellen_technisch[[#This Row],[Sender]]="SP1CLNT100","Sender",IF(Schnittstellen_technisch[[#This Row],[Receiver]]="SP1CLNT100","Receiver","nicht Mandant 100"))</f>
        <v>Receiver</v>
      </c>
      <c r="F99" t="str">
        <f>IF(Schnittstellen_technisch[[#This Row],[Wo ist Mandant 100]]="nicht Mandant 100","",IF(Schnittstellen_technisch[[#This Row],[Wo ist Mandant 100]]="Receiver",Schnittstellen_technisch[[#This Row],[Sender]],Schnittstellen_technisch[[#This Row],[Receiver]]))</f>
        <v>UBI_KANAL_PROD</v>
      </c>
      <c r="H99" t="s">
        <v>12066</v>
      </c>
      <c r="I99" t="s">
        <v>12067</v>
      </c>
      <c r="J99" t="str">
        <f>IF(ISERROR(VLOOKUP(Schnittstelle_Klarname[[#This Row],[Schnittstelle]],BTT[Verwendete Schnittstelle
(optionale Auswahl)],1,FALSE)),"nein","ja")</f>
        <v>nein</v>
      </c>
    </row>
    <row r="100" spans="1:10">
      <c r="A100" t="s">
        <v>12062</v>
      </c>
      <c r="B100" t="s">
        <v>11887</v>
      </c>
      <c r="C100" t="s">
        <v>12068</v>
      </c>
      <c r="D100" t="s">
        <v>11792</v>
      </c>
      <c r="E100" t="str">
        <f>IF(Schnittstellen_technisch[[#This Row],[Sender]]="SP1CLNT100","Sender",IF(Schnittstellen_technisch[[#This Row],[Receiver]]="SP1CLNT100","Receiver","nicht Mandant 100"))</f>
        <v>Receiver</v>
      </c>
      <c r="F100" t="str">
        <f>IF(Schnittstellen_technisch[[#This Row],[Wo ist Mandant 100]]="nicht Mandant 100","",IF(Schnittstellen_technisch[[#This Row],[Wo ist Mandant 100]]="Receiver",Schnittstellen_technisch[[#This Row],[Sender]],Schnittstellen_technisch[[#This Row],[Receiver]]))</f>
        <v>UBI_KANAL_PROD</v>
      </c>
      <c r="H100" t="s">
        <v>12069</v>
      </c>
      <c r="I100" t="s">
        <v>12070</v>
      </c>
      <c r="J100" t="str">
        <f>IF(ISERROR(VLOOKUP(Schnittstelle_Klarname[[#This Row],[Schnittstelle]],BTT[Verwendete Schnittstelle
(optionale Auswahl)],1,FALSE)),"nein","ja")</f>
        <v>nein</v>
      </c>
    </row>
    <row r="101" spans="1:10">
      <c r="A101" t="s">
        <v>12062</v>
      </c>
      <c r="B101" t="s">
        <v>11887</v>
      </c>
      <c r="C101" t="s">
        <v>12071</v>
      </c>
      <c r="D101" t="s">
        <v>11792</v>
      </c>
      <c r="E101" t="str">
        <f>IF(Schnittstellen_technisch[[#This Row],[Sender]]="SP1CLNT100","Sender",IF(Schnittstellen_technisch[[#This Row],[Receiver]]="SP1CLNT100","Receiver","nicht Mandant 100"))</f>
        <v>Receiver</v>
      </c>
      <c r="F101" t="str">
        <f>IF(Schnittstellen_technisch[[#This Row],[Wo ist Mandant 100]]="nicht Mandant 100","",IF(Schnittstellen_technisch[[#This Row],[Wo ist Mandant 100]]="Receiver",Schnittstellen_technisch[[#This Row],[Sender]],Schnittstellen_technisch[[#This Row],[Receiver]]))</f>
        <v>UBI_KANAL_PROD</v>
      </c>
      <c r="H101" t="s">
        <v>12072</v>
      </c>
      <c r="I101" t="s">
        <v>12073</v>
      </c>
      <c r="J101" t="str">
        <f>IF(ISERROR(VLOOKUP(Schnittstelle_Klarname[[#This Row],[Schnittstelle]],BTT[Verwendete Schnittstelle
(optionale Auswahl)],1,FALSE)),"nein","ja")</f>
        <v>nein</v>
      </c>
    </row>
    <row r="102" spans="1:10">
      <c r="A102" t="s">
        <v>12062</v>
      </c>
      <c r="B102" t="s">
        <v>11887</v>
      </c>
      <c r="C102" t="s">
        <v>12074</v>
      </c>
      <c r="D102" t="s">
        <v>11792</v>
      </c>
      <c r="E102" t="str">
        <f>IF(Schnittstellen_technisch[[#This Row],[Sender]]="SP1CLNT100","Sender",IF(Schnittstellen_technisch[[#This Row],[Receiver]]="SP1CLNT100","Receiver","nicht Mandant 100"))</f>
        <v>Receiver</v>
      </c>
      <c r="F102" t="str">
        <f>IF(Schnittstellen_technisch[[#This Row],[Wo ist Mandant 100]]="nicht Mandant 100","",IF(Schnittstellen_technisch[[#This Row],[Wo ist Mandant 100]]="Receiver",Schnittstellen_technisch[[#This Row],[Sender]],Schnittstellen_technisch[[#This Row],[Receiver]]))</f>
        <v>UBI_KANAL_PROD</v>
      </c>
      <c r="H102" t="s">
        <v>11864</v>
      </c>
      <c r="I102" t="s">
        <v>12075</v>
      </c>
      <c r="J102" t="str">
        <f>IF(ISERROR(VLOOKUP(Schnittstelle_Klarname[[#This Row],[Schnittstelle]],BTT[Verwendete Schnittstelle
(optionale Auswahl)],1,FALSE)),"nein","ja")</f>
        <v>nein</v>
      </c>
    </row>
    <row r="103" spans="1:10">
      <c r="A103" t="s">
        <v>12062</v>
      </c>
      <c r="B103" t="s">
        <v>11887</v>
      </c>
      <c r="C103" t="s">
        <v>11927</v>
      </c>
      <c r="D103" t="s">
        <v>11792</v>
      </c>
      <c r="E103" t="str">
        <f>IF(Schnittstellen_technisch[[#This Row],[Sender]]="SP1CLNT100","Sender",IF(Schnittstellen_technisch[[#This Row],[Receiver]]="SP1CLNT100","Receiver","nicht Mandant 100"))</f>
        <v>Receiver</v>
      </c>
      <c r="F103" t="str">
        <f>IF(Schnittstellen_technisch[[#This Row],[Wo ist Mandant 100]]="nicht Mandant 100","",IF(Schnittstellen_technisch[[#This Row],[Wo ist Mandant 100]]="Receiver",Schnittstellen_technisch[[#This Row],[Sender]],Schnittstellen_technisch[[#This Row],[Receiver]]))</f>
        <v>UBI_KANAL_PROD</v>
      </c>
      <c r="H103" t="s">
        <v>12062</v>
      </c>
      <c r="I103" t="s">
        <v>12076</v>
      </c>
      <c r="J103" t="str">
        <f>IF(ISERROR(VLOOKUP(Schnittstelle_Klarname[[#This Row],[Schnittstelle]],BTT[Verwendete Schnittstelle
(optionale Auswahl)],1,FALSE)),"nein","ja")</f>
        <v>nein</v>
      </c>
    </row>
    <row r="104" spans="1:10">
      <c r="A104" t="s">
        <v>12062</v>
      </c>
      <c r="B104" t="s">
        <v>11887</v>
      </c>
      <c r="C104" t="s">
        <v>12077</v>
      </c>
      <c r="D104" t="s">
        <v>11792</v>
      </c>
      <c r="E104" t="str">
        <f>IF(Schnittstellen_technisch[[#This Row],[Sender]]="SP1CLNT100","Sender",IF(Schnittstellen_technisch[[#This Row],[Receiver]]="SP1CLNT100","Receiver","nicht Mandant 100"))</f>
        <v>Receiver</v>
      </c>
      <c r="F104" t="str">
        <f>IF(Schnittstellen_technisch[[#This Row],[Wo ist Mandant 100]]="nicht Mandant 100","",IF(Schnittstellen_technisch[[#This Row],[Wo ist Mandant 100]]="Receiver",Schnittstellen_technisch[[#This Row],[Sender]],Schnittstellen_technisch[[#This Row],[Receiver]]))</f>
        <v>UBI_KANAL_PROD</v>
      </c>
      <c r="H104" t="s">
        <v>12078</v>
      </c>
      <c r="I104" t="s">
        <v>12079</v>
      </c>
      <c r="J104" t="str">
        <f>IF(ISERROR(VLOOKUP(Schnittstelle_Klarname[[#This Row],[Schnittstelle]],BTT[Verwendete Schnittstelle
(optionale Auswahl)],1,FALSE)),"nein","ja")</f>
        <v>nein</v>
      </c>
    </row>
    <row r="105" spans="1:10">
      <c r="A105" t="s">
        <v>12062</v>
      </c>
      <c r="B105" t="s">
        <v>11887</v>
      </c>
      <c r="C105" t="s">
        <v>12080</v>
      </c>
      <c r="D105" t="s">
        <v>11792</v>
      </c>
      <c r="E105" t="str">
        <f>IF(Schnittstellen_technisch[[#This Row],[Sender]]="SP1CLNT100","Sender",IF(Schnittstellen_technisch[[#This Row],[Receiver]]="SP1CLNT100","Receiver","nicht Mandant 100"))</f>
        <v>Receiver</v>
      </c>
      <c r="F105" t="str">
        <f>IF(Schnittstellen_technisch[[#This Row],[Wo ist Mandant 100]]="nicht Mandant 100","",IF(Schnittstellen_technisch[[#This Row],[Wo ist Mandant 100]]="Receiver",Schnittstellen_technisch[[#This Row],[Sender]],Schnittstellen_technisch[[#This Row],[Receiver]]))</f>
        <v>UBI_KANAL_PROD</v>
      </c>
      <c r="H105" t="s">
        <v>12081</v>
      </c>
      <c r="I105" t="s">
        <v>12082</v>
      </c>
      <c r="J105" t="str">
        <f>IF(ISERROR(VLOOKUP(Schnittstelle_Klarname[[#This Row],[Schnittstelle]],BTT[Verwendete Schnittstelle
(optionale Auswahl)],1,FALSE)),"nein","ja")</f>
        <v>nein</v>
      </c>
    </row>
    <row r="106" spans="1:10">
      <c r="A106" t="s">
        <v>12062</v>
      </c>
      <c r="B106" t="s">
        <v>11887</v>
      </c>
      <c r="C106" t="s">
        <v>12083</v>
      </c>
      <c r="D106" t="s">
        <v>11792</v>
      </c>
      <c r="E106" t="str">
        <f>IF(Schnittstellen_technisch[[#This Row],[Sender]]="SP1CLNT100","Sender",IF(Schnittstellen_technisch[[#This Row],[Receiver]]="SP1CLNT100","Receiver","nicht Mandant 100"))</f>
        <v>Receiver</v>
      </c>
      <c r="F106" t="str">
        <f>IF(Schnittstellen_technisch[[#This Row],[Wo ist Mandant 100]]="nicht Mandant 100","",IF(Schnittstellen_technisch[[#This Row],[Wo ist Mandant 100]]="Receiver",Schnittstellen_technisch[[#This Row],[Sender]],Schnittstellen_technisch[[#This Row],[Receiver]]))</f>
        <v>UBI_KANAL_PROD</v>
      </c>
      <c r="H106" t="s">
        <v>12084</v>
      </c>
      <c r="I106" t="s">
        <v>12085</v>
      </c>
      <c r="J106" t="str">
        <f>IF(ISERROR(VLOOKUP(Schnittstelle_Klarname[[#This Row],[Schnittstelle]],BTT[Verwendete Schnittstelle
(optionale Auswahl)],1,FALSE)),"nein","ja")</f>
        <v>nein</v>
      </c>
    </row>
    <row r="107" spans="1:10">
      <c r="A107" t="s">
        <v>12062</v>
      </c>
      <c r="B107" t="s">
        <v>11887</v>
      </c>
      <c r="C107" t="s">
        <v>12086</v>
      </c>
      <c r="D107" t="s">
        <v>11792</v>
      </c>
      <c r="E107" t="str">
        <f>IF(Schnittstellen_technisch[[#This Row],[Sender]]="SP1CLNT100","Sender",IF(Schnittstellen_technisch[[#This Row],[Receiver]]="SP1CLNT100","Receiver","nicht Mandant 100"))</f>
        <v>Receiver</v>
      </c>
      <c r="F107" t="str">
        <f>IF(Schnittstellen_technisch[[#This Row],[Wo ist Mandant 100]]="nicht Mandant 100","",IF(Schnittstellen_technisch[[#This Row],[Wo ist Mandant 100]]="Receiver",Schnittstellen_technisch[[#This Row],[Sender]],Schnittstellen_technisch[[#This Row],[Receiver]]))</f>
        <v>UBI_KANAL_PROD</v>
      </c>
      <c r="H107" t="s">
        <v>12087</v>
      </c>
      <c r="I107" t="s">
        <v>12088</v>
      </c>
      <c r="J107" t="str">
        <f>IF(ISERROR(VLOOKUP(Schnittstelle_Klarname[[#This Row],[Schnittstelle]],BTT[Verwendete Schnittstelle
(optionale Auswahl)],1,FALSE)),"nein","ja")</f>
        <v>nein</v>
      </c>
    </row>
    <row r="108" spans="1:10">
      <c r="A108" t="s">
        <v>12062</v>
      </c>
      <c r="B108" t="s">
        <v>11887</v>
      </c>
      <c r="C108" t="s">
        <v>12089</v>
      </c>
      <c r="D108" t="s">
        <v>11792</v>
      </c>
      <c r="E108" t="str">
        <f>IF(Schnittstellen_technisch[[#This Row],[Sender]]="SP1CLNT100","Sender",IF(Schnittstellen_technisch[[#This Row],[Receiver]]="SP1CLNT100","Receiver","nicht Mandant 100"))</f>
        <v>Receiver</v>
      </c>
      <c r="F108" t="str">
        <f>IF(Schnittstellen_technisch[[#This Row],[Wo ist Mandant 100]]="nicht Mandant 100","",IF(Schnittstellen_technisch[[#This Row],[Wo ist Mandant 100]]="Receiver",Schnittstellen_technisch[[#This Row],[Sender]],Schnittstellen_technisch[[#This Row],[Receiver]]))</f>
        <v>UBI_KANAL_PROD</v>
      </c>
      <c r="H108" t="s">
        <v>3798</v>
      </c>
      <c r="I108" t="s">
        <v>12090</v>
      </c>
      <c r="J108" t="str">
        <f>IF(ISERROR(VLOOKUP(Schnittstelle_Klarname[[#This Row],[Schnittstelle]],BTT[Verwendete Schnittstelle
(optionale Auswahl)],1,FALSE)),"nein","ja")</f>
        <v>ja</v>
      </c>
    </row>
    <row r="109" spans="1:10">
      <c r="A109" t="s">
        <v>12062</v>
      </c>
      <c r="B109" t="s">
        <v>11887</v>
      </c>
      <c r="C109" t="s">
        <v>12091</v>
      </c>
      <c r="D109" t="s">
        <v>11792</v>
      </c>
      <c r="E109" t="str">
        <f>IF(Schnittstellen_technisch[[#This Row],[Sender]]="SP1CLNT100","Sender",IF(Schnittstellen_technisch[[#This Row],[Receiver]]="SP1CLNT100","Receiver","nicht Mandant 100"))</f>
        <v>Receiver</v>
      </c>
      <c r="F109" t="str">
        <f>IF(Schnittstellen_technisch[[#This Row],[Wo ist Mandant 100]]="nicht Mandant 100","",IF(Schnittstellen_technisch[[#This Row],[Wo ist Mandant 100]]="Receiver",Schnittstellen_technisch[[#This Row],[Sender]],Schnittstellen_technisch[[#This Row],[Receiver]]))</f>
        <v>UBI_KANAL_PROD</v>
      </c>
      <c r="H109" t="s">
        <v>12092</v>
      </c>
      <c r="I109" t="s">
        <v>12093</v>
      </c>
      <c r="J109" t="str">
        <f>IF(ISERROR(VLOOKUP(Schnittstelle_Klarname[[#This Row],[Schnittstelle]],BTT[Verwendete Schnittstelle
(optionale Auswahl)],1,FALSE)),"nein","ja")</f>
        <v>nein</v>
      </c>
    </row>
    <row r="110" spans="1:10">
      <c r="A110" t="s">
        <v>12062</v>
      </c>
      <c r="B110" t="s">
        <v>11887</v>
      </c>
      <c r="C110" t="s">
        <v>12094</v>
      </c>
      <c r="D110" t="s">
        <v>11792</v>
      </c>
      <c r="E110" t="str">
        <f>IF(Schnittstellen_technisch[[#This Row],[Sender]]="SP1CLNT100","Sender",IF(Schnittstellen_technisch[[#This Row],[Receiver]]="SP1CLNT100","Receiver","nicht Mandant 100"))</f>
        <v>Receiver</v>
      </c>
      <c r="F110" t="str">
        <f>IF(Schnittstellen_technisch[[#This Row],[Wo ist Mandant 100]]="nicht Mandant 100","",IF(Schnittstellen_technisch[[#This Row],[Wo ist Mandant 100]]="Receiver",Schnittstellen_technisch[[#This Row],[Sender]],Schnittstellen_technisch[[#This Row],[Receiver]]))</f>
        <v>UBI_KANAL_PROD</v>
      </c>
      <c r="H110" t="s">
        <v>12095</v>
      </c>
      <c r="I110" t="s">
        <v>12096</v>
      </c>
      <c r="J110" t="str">
        <f>IF(ISERROR(VLOOKUP(Schnittstelle_Klarname[[#This Row],[Schnittstelle]],BTT[Verwendete Schnittstelle
(optionale Auswahl)],1,FALSE)),"nein","ja")</f>
        <v>nein</v>
      </c>
    </row>
    <row r="111" spans="1:10">
      <c r="A111" t="s">
        <v>12062</v>
      </c>
      <c r="B111" t="s">
        <v>11887</v>
      </c>
      <c r="C111" t="s">
        <v>12097</v>
      </c>
      <c r="D111" t="s">
        <v>11792</v>
      </c>
      <c r="E111" t="str">
        <f>IF(Schnittstellen_technisch[[#This Row],[Sender]]="SP1CLNT100","Sender",IF(Schnittstellen_technisch[[#This Row],[Receiver]]="SP1CLNT100","Receiver","nicht Mandant 100"))</f>
        <v>Receiver</v>
      </c>
      <c r="F111" t="str">
        <f>IF(Schnittstellen_technisch[[#This Row],[Wo ist Mandant 100]]="nicht Mandant 100","",IF(Schnittstellen_technisch[[#This Row],[Wo ist Mandant 100]]="Receiver",Schnittstellen_technisch[[#This Row],[Sender]],Schnittstellen_technisch[[#This Row],[Receiver]]))</f>
        <v>UBI_KANAL_PROD</v>
      </c>
      <c r="H111" t="s">
        <v>404</v>
      </c>
      <c r="J111" t="str">
        <f>IF(ISERROR(VLOOKUP(Schnittstelle_Klarname[[#This Row],[Schnittstelle]],BTT[Verwendete Schnittstelle
(optionale Auswahl)],1,FALSE)),"nein","ja")</f>
        <v>ja</v>
      </c>
    </row>
    <row r="112" spans="1:10">
      <c r="A112" t="s">
        <v>12062</v>
      </c>
      <c r="B112" t="s">
        <v>11887</v>
      </c>
      <c r="C112" t="s">
        <v>11933</v>
      </c>
      <c r="D112" t="s">
        <v>11792</v>
      </c>
      <c r="E112" t="str">
        <f>IF(Schnittstellen_technisch[[#This Row],[Sender]]="SP1CLNT100","Sender",IF(Schnittstellen_technisch[[#This Row],[Receiver]]="SP1CLNT100","Receiver","nicht Mandant 100"))</f>
        <v>Receiver</v>
      </c>
      <c r="F112" t="str">
        <f>IF(Schnittstellen_technisch[[#This Row],[Wo ist Mandant 100]]="nicht Mandant 100","",IF(Schnittstellen_technisch[[#This Row],[Wo ist Mandant 100]]="Receiver",Schnittstellen_technisch[[#This Row],[Sender]],Schnittstellen_technisch[[#This Row],[Receiver]]))</f>
        <v>UBI_KANAL_PROD</v>
      </c>
      <c r="H112" t="s">
        <v>713</v>
      </c>
      <c r="J112" t="str">
        <f>IF(ISERROR(VLOOKUP(Schnittstelle_Klarname[[#This Row],[Schnittstelle]],BTT[Verwendete Schnittstelle
(optionale Auswahl)],1,FALSE)),"nein","ja")</f>
        <v>ja</v>
      </c>
    </row>
    <row r="113" spans="1:6">
      <c r="A113" t="s">
        <v>12062</v>
      </c>
      <c r="B113" t="s">
        <v>11887</v>
      </c>
      <c r="C113" t="s">
        <v>12098</v>
      </c>
      <c r="D113" t="s">
        <v>11792</v>
      </c>
      <c r="E113" t="str">
        <f>IF(Schnittstellen_technisch[[#This Row],[Sender]]="SP1CLNT100","Sender",IF(Schnittstellen_technisch[[#This Row],[Receiver]]="SP1CLNT100","Receiver","nicht Mandant 100"))</f>
        <v>Receiver</v>
      </c>
      <c r="F113" t="str">
        <f>IF(Schnittstellen_technisch[[#This Row],[Wo ist Mandant 100]]="nicht Mandant 100","",IF(Schnittstellen_technisch[[#This Row],[Wo ist Mandant 100]]="Receiver",Schnittstellen_technisch[[#This Row],[Sender]],Schnittstellen_technisch[[#This Row],[Receiver]]))</f>
        <v>UBI_KANAL_PROD</v>
      </c>
    </row>
    <row r="114" spans="1:6">
      <c r="A114" t="s">
        <v>12062</v>
      </c>
      <c r="B114" t="s">
        <v>11887</v>
      </c>
      <c r="C114" t="s">
        <v>12099</v>
      </c>
      <c r="D114" t="s">
        <v>11792</v>
      </c>
      <c r="E114" t="str">
        <f>IF(Schnittstellen_technisch[[#This Row],[Sender]]="SP1CLNT100","Sender",IF(Schnittstellen_technisch[[#This Row],[Receiver]]="SP1CLNT100","Receiver","nicht Mandant 100"))</f>
        <v>Receiver</v>
      </c>
      <c r="F114" t="str">
        <f>IF(Schnittstellen_technisch[[#This Row],[Wo ist Mandant 100]]="nicht Mandant 100","",IF(Schnittstellen_technisch[[#This Row],[Wo ist Mandant 100]]="Receiver",Schnittstellen_technisch[[#This Row],[Sender]],Schnittstellen_technisch[[#This Row],[Receiver]]))</f>
        <v>UBI_KANAL_PROD</v>
      </c>
    </row>
    <row r="115" spans="1:6">
      <c r="A115" t="s">
        <v>11812</v>
      </c>
      <c r="B115" t="s">
        <v>12100</v>
      </c>
      <c r="C115" t="s">
        <v>12101</v>
      </c>
      <c r="D115" t="s">
        <v>11792</v>
      </c>
      <c r="E115" t="str">
        <f>IF(Schnittstellen_technisch[[#This Row],[Sender]]="SP1CLNT100","Sender",IF(Schnittstellen_technisch[[#This Row],[Receiver]]="SP1CLNT100","Receiver","nicht Mandant 100"))</f>
        <v>Receiver</v>
      </c>
      <c r="F115" t="str">
        <f>IF(Schnittstellen_technisch[[#This Row],[Wo ist Mandant 100]]="nicht Mandant 100","",IF(Schnittstellen_technisch[[#This Row],[Wo ist Mandant 100]]="Receiver",Schnittstellen_technisch[[#This Row],[Sender]],Schnittstellen_technisch[[#This Row],[Receiver]]))</f>
        <v>APP</v>
      </c>
    </row>
    <row r="116" spans="1:6">
      <c r="A116" t="s">
        <v>12102</v>
      </c>
      <c r="B116" t="s">
        <v>12048</v>
      </c>
      <c r="C116" t="s">
        <v>12103</v>
      </c>
      <c r="D116" t="s">
        <v>11792</v>
      </c>
      <c r="E116" t="str">
        <f>IF(Schnittstellen_technisch[[#This Row],[Sender]]="SP1CLNT100","Sender",IF(Schnittstellen_technisch[[#This Row],[Receiver]]="SP1CLNT100","Receiver","nicht Mandant 100"))</f>
        <v>Receiver</v>
      </c>
      <c r="F116" t="str">
        <f>IF(Schnittstellen_technisch[[#This Row],[Wo ist Mandant 100]]="nicht Mandant 100","",IF(Schnittstellen_technisch[[#This Row],[Wo ist Mandant 100]]="Receiver",Schnittstellen_technisch[[#This Row],[Sender]],Schnittstellen_technisch[[#This Row],[Receiver]]))</f>
        <v>EMATS</v>
      </c>
    </row>
    <row r="117" spans="1:6">
      <c r="A117" t="s">
        <v>12102</v>
      </c>
      <c r="B117" t="s">
        <v>12048</v>
      </c>
      <c r="C117" t="s">
        <v>12104</v>
      </c>
      <c r="D117" t="s">
        <v>11792</v>
      </c>
      <c r="E117" t="str">
        <f>IF(Schnittstellen_technisch[[#This Row],[Sender]]="SP1CLNT100","Sender",IF(Schnittstellen_technisch[[#This Row],[Receiver]]="SP1CLNT100","Receiver","nicht Mandant 100"))</f>
        <v>Receiver</v>
      </c>
      <c r="F117" t="str">
        <f>IF(Schnittstellen_technisch[[#This Row],[Wo ist Mandant 100]]="nicht Mandant 100","",IF(Schnittstellen_technisch[[#This Row],[Wo ist Mandant 100]]="Receiver",Schnittstellen_technisch[[#This Row],[Sender]],Schnittstellen_technisch[[#This Row],[Receiver]]))</f>
        <v>EMATS</v>
      </c>
    </row>
    <row r="118" spans="1:6">
      <c r="A118" t="s">
        <v>12102</v>
      </c>
      <c r="B118" t="s">
        <v>12048</v>
      </c>
      <c r="C118" t="s">
        <v>12105</v>
      </c>
      <c r="D118" t="s">
        <v>11792</v>
      </c>
      <c r="E118" t="str">
        <f>IF(Schnittstellen_technisch[[#This Row],[Sender]]="SP1CLNT100","Sender",IF(Schnittstellen_technisch[[#This Row],[Receiver]]="SP1CLNT100","Receiver","nicht Mandant 100"))</f>
        <v>Receiver</v>
      </c>
      <c r="F118" t="str">
        <f>IF(Schnittstellen_technisch[[#This Row],[Wo ist Mandant 100]]="nicht Mandant 100","",IF(Schnittstellen_technisch[[#This Row],[Wo ist Mandant 100]]="Receiver",Schnittstellen_technisch[[#This Row],[Sender]],Schnittstellen_technisch[[#This Row],[Receiver]]))</f>
        <v>EMATS</v>
      </c>
    </row>
    <row r="119" spans="1:6">
      <c r="A119" t="s">
        <v>12102</v>
      </c>
      <c r="B119" t="s">
        <v>12048</v>
      </c>
      <c r="C119" t="s">
        <v>12106</v>
      </c>
      <c r="D119" t="s">
        <v>11792</v>
      </c>
      <c r="E119" t="str">
        <f>IF(Schnittstellen_technisch[[#This Row],[Sender]]="SP1CLNT100","Sender",IF(Schnittstellen_technisch[[#This Row],[Receiver]]="SP1CLNT100","Receiver","nicht Mandant 100"))</f>
        <v>Receiver</v>
      </c>
      <c r="F119" t="str">
        <f>IF(Schnittstellen_technisch[[#This Row],[Wo ist Mandant 100]]="nicht Mandant 100","",IF(Schnittstellen_technisch[[#This Row],[Wo ist Mandant 100]]="Receiver",Schnittstellen_technisch[[#This Row],[Sender]],Schnittstellen_technisch[[#This Row],[Receiver]]))</f>
        <v>EMATS</v>
      </c>
    </row>
    <row r="120" spans="1:6">
      <c r="A120" t="s">
        <v>12102</v>
      </c>
      <c r="B120" t="s">
        <v>12048</v>
      </c>
      <c r="C120" t="s">
        <v>12107</v>
      </c>
      <c r="D120" t="s">
        <v>11792</v>
      </c>
      <c r="E120" t="str">
        <f>IF(Schnittstellen_technisch[[#This Row],[Sender]]="SP1CLNT100","Sender",IF(Schnittstellen_technisch[[#This Row],[Receiver]]="SP1CLNT100","Receiver","nicht Mandant 100"))</f>
        <v>Receiver</v>
      </c>
      <c r="F120" t="str">
        <f>IF(Schnittstellen_technisch[[#This Row],[Wo ist Mandant 100]]="nicht Mandant 100","",IF(Schnittstellen_technisch[[#This Row],[Wo ist Mandant 100]]="Receiver",Schnittstellen_technisch[[#This Row],[Sender]],Schnittstellen_technisch[[#This Row],[Receiver]]))</f>
        <v>EMATS</v>
      </c>
    </row>
    <row r="121" spans="1:6">
      <c r="A121" t="s">
        <v>11817</v>
      </c>
      <c r="B121" t="s">
        <v>12108</v>
      </c>
      <c r="C121" t="s">
        <v>12109</v>
      </c>
      <c r="D121" t="s">
        <v>11792</v>
      </c>
      <c r="E121" t="str">
        <f>IF(Schnittstellen_technisch[[#This Row],[Sender]]="SP1CLNT100","Sender",IF(Schnittstellen_technisch[[#This Row],[Receiver]]="SP1CLNT100","Receiver","nicht Mandant 100"))</f>
        <v>Receiver</v>
      </c>
      <c r="F121" t="str">
        <f>IF(Schnittstellen_technisch[[#This Row],[Wo ist Mandant 100]]="nicht Mandant 100","",IF(Schnittstellen_technisch[[#This Row],[Wo ist Mandant 100]]="Receiver",Schnittstellen_technisch[[#This Row],[Sender]],Schnittstellen_technisch[[#This Row],[Receiver]]))</f>
        <v>ERA</v>
      </c>
    </row>
    <row r="122" spans="1:6">
      <c r="A122" t="s">
        <v>11817</v>
      </c>
      <c r="B122" t="s">
        <v>12108</v>
      </c>
      <c r="C122" t="s">
        <v>12110</v>
      </c>
      <c r="D122" t="s">
        <v>11792</v>
      </c>
      <c r="E122" t="str">
        <f>IF(Schnittstellen_technisch[[#This Row],[Sender]]="SP1CLNT100","Sender",IF(Schnittstellen_technisch[[#This Row],[Receiver]]="SP1CLNT100","Receiver","nicht Mandant 100"))</f>
        <v>Receiver</v>
      </c>
      <c r="F122" t="str">
        <f>IF(Schnittstellen_technisch[[#This Row],[Wo ist Mandant 100]]="nicht Mandant 100","",IF(Schnittstellen_technisch[[#This Row],[Wo ist Mandant 100]]="Receiver",Schnittstellen_technisch[[#This Row],[Sender]],Schnittstellen_technisch[[#This Row],[Receiver]]))</f>
        <v>ERA</v>
      </c>
    </row>
    <row r="123" spans="1:6">
      <c r="A123" t="s">
        <v>11977</v>
      </c>
      <c r="B123" t="s">
        <v>11802</v>
      </c>
      <c r="C123" t="s">
        <v>12111</v>
      </c>
      <c r="D123" t="s">
        <v>11792</v>
      </c>
      <c r="E123" t="str">
        <f>IF(Schnittstellen_technisch[[#This Row],[Sender]]="SP1CLNT100","Sender",IF(Schnittstellen_technisch[[#This Row],[Receiver]]="SP1CLNT100","Receiver","nicht Mandant 100"))</f>
        <v>Receiver</v>
      </c>
      <c r="F123" t="str">
        <f>IF(Schnittstellen_technisch[[#This Row],[Wo ist Mandant 100]]="nicht Mandant 100","",IF(Schnittstellen_technisch[[#This Row],[Wo ist Mandant 100]]="Receiver",Schnittstellen_technisch[[#This Row],[Sender]],Schnittstellen_technisch[[#This Row],[Receiver]]))</f>
        <v>KUPO_USER</v>
      </c>
    </row>
    <row r="124" spans="1:6">
      <c r="A124" t="s">
        <v>11977</v>
      </c>
      <c r="B124" t="s">
        <v>11802</v>
      </c>
      <c r="C124" t="s">
        <v>12112</v>
      </c>
      <c r="D124" t="s">
        <v>11792</v>
      </c>
      <c r="E124" t="str">
        <f>IF(Schnittstellen_technisch[[#This Row],[Sender]]="SP1CLNT100","Sender",IF(Schnittstellen_technisch[[#This Row],[Receiver]]="SP1CLNT100","Receiver","nicht Mandant 100"))</f>
        <v>Receiver</v>
      </c>
      <c r="F124" t="str">
        <f>IF(Schnittstellen_technisch[[#This Row],[Wo ist Mandant 100]]="nicht Mandant 100","",IF(Schnittstellen_technisch[[#This Row],[Wo ist Mandant 100]]="Receiver",Schnittstellen_technisch[[#This Row],[Sender]],Schnittstellen_technisch[[#This Row],[Receiver]]))</f>
        <v>KUPO_USER</v>
      </c>
    </row>
    <row r="125" spans="1:6">
      <c r="A125" t="s">
        <v>11977</v>
      </c>
      <c r="B125" t="s">
        <v>11802</v>
      </c>
      <c r="C125" t="s">
        <v>12105</v>
      </c>
      <c r="D125" t="s">
        <v>11792</v>
      </c>
      <c r="E125" t="str">
        <f>IF(Schnittstellen_technisch[[#This Row],[Sender]]="SP1CLNT100","Sender",IF(Schnittstellen_technisch[[#This Row],[Receiver]]="SP1CLNT100","Receiver","nicht Mandant 100"))</f>
        <v>Receiver</v>
      </c>
      <c r="F125" t="str">
        <f>IF(Schnittstellen_technisch[[#This Row],[Wo ist Mandant 100]]="nicht Mandant 100","",IF(Schnittstellen_technisch[[#This Row],[Wo ist Mandant 100]]="Receiver",Schnittstellen_technisch[[#This Row],[Sender]],Schnittstellen_technisch[[#This Row],[Receiver]]))</f>
        <v>KUPO_USER</v>
      </c>
    </row>
    <row r="126" spans="1:6">
      <c r="A126" t="s">
        <v>11977</v>
      </c>
      <c r="B126" t="s">
        <v>11802</v>
      </c>
      <c r="C126" t="s">
        <v>12113</v>
      </c>
      <c r="D126" t="s">
        <v>11792</v>
      </c>
      <c r="E126" t="str">
        <f>IF(Schnittstellen_technisch[[#This Row],[Sender]]="SP1CLNT100","Sender",IF(Schnittstellen_technisch[[#This Row],[Receiver]]="SP1CLNT100","Receiver","nicht Mandant 100"))</f>
        <v>Receiver</v>
      </c>
      <c r="F126" t="str">
        <f>IF(Schnittstellen_technisch[[#This Row],[Wo ist Mandant 100]]="nicht Mandant 100","",IF(Schnittstellen_technisch[[#This Row],[Wo ist Mandant 100]]="Receiver",Schnittstellen_technisch[[#This Row],[Sender]],Schnittstellen_technisch[[#This Row],[Receiver]]))</f>
        <v>KUPO_USER</v>
      </c>
    </row>
    <row r="127" spans="1:6">
      <c r="A127" t="s">
        <v>11977</v>
      </c>
      <c r="B127" t="s">
        <v>11802</v>
      </c>
      <c r="C127" t="s">
        <v>12114</v>
      </c>
      <c r="D127" t="s">
        <v>11792</v>
      </c>
      <c r="E127" t="str">
        <f>IF(Schnittstellen_technisch[[#This Row],[Sender]]="SP1CLNT100","Sender",IF(Schnittstellen_technisch[[#This Row],[Receiver]]="SP1CLNT100","Receiver","nicht Mandant 100"))</f>
        <v>Receiver</v>
      </c>
      <c r="F127" t="str">
        <f>IF(Schnittstellen_technisch[[#This Row],[Wo ist Mandant 100]]="nicht Mandant 100","",IF(Schnittstellen_technisch[[#This Row],[Wo ist Mandant 100]]="Receiver",Schnittstellen_technisch[[#This Row],[Sender]],Schnittstellen_technisch[[#This Row],[Receiver]]))</f>
        <v>KUPO_USER</v>
      </c>
    </row>
    <row r="128" spans="1:6">
      <c r="A128" t="s">
        <v>11977</v>
      </c>
      <c r="B128" t="s">
        <v>11802</v>
      </c>
      <c r="C128" t="s">
        <v>12115</v>
      </c>
      <c r="D128" t="s">
        <v>11792</v>
      </c>
      <c r="E128" t="str">
        <f>IF(Schnittstellen_technisch[[#This Row],[Sender]]="SP1CLNT100","Sender",IF(Schnittstellen_technisch[[#This Row],[Receiver]]="SP1CLNT100","Receiver","nicht Mandant 100"))</f>
        <v>Receiver</v>
      </c>
      <c r="F128" t="str">
        <f>IF(Schnittstellen_technisch[[#This Row],[Wo ist Mandant 100]]="nicht Mandant 100","",IF(Schnittstellen_technisch[[#This Row],[Wo ist Mandant 100]]="Receiver",Schnittstellen_technisch[[#This Row],[Sender]],Schnittstellen_technisch[[#This Row],[Receiver]]))</f>
        <v>KUPO_USER</v>
      </c>
    </row>
    <row r="129" spans="1:6">
      <c r="A129" t="s">
        <v>11977</v>
      </c>
      <c r="B129" t="s">
        <v>11802</v>
      </c>
      <c r="C129" t="s">
        <v>12116</v>
      </c>
      <c r="D129" t="s">
        <v>11792</v>
      </c>
      <c r="E129" t="str">
        <f>IF(Schnittstellen_technisch[[#This Row],[Sender]]="SP1CLNT100","Sender",IF(Schnittstellen_technisch[[#This Row],[Receiver]]="SP1CLNT100","Receiver","nicht Mandant 100"))</f>
        <v>Receiver</v>
      </c>
      <c r="F129" t="str">
        <f>IF(Schnittstellen_technisch[[#This Row],[Wo ist Mandant 100]]="nicht Mandant 100","",IF(Schnittstellen_technisch[[#This Row],[Wo ist Mandant 100]]="Receiver",Schnittstellen_technisch[[#This Row],[Sender]],Schnittstellen_technisch[[#This Row],[Receiver]]))</f>
        <v>KUPO_USER</v>
      </c>
    </row>
    <row r="130" spans="1:6">
      <c r="A130" t="s">
        <v>11977</v>
      </c>
      <c r="B130" t="s">
        <v>11802</v>
      </c>
      <c r="C130" t="s">
        <v>12117</v>
      </c>
      <c r="D130" t="s">
        <v>11792</v>
      </c>
      <c r="E130" t="str">
        <f>IF(Schnittstellen_technisch[[#This Row],[Sender]]="SP1CLNT100","Sender",IF(Schnittstellen_technisch[[#This Row],[Receiver]]="SP1CLNT100","Receiver","nicht Mandant 100"))</f>
        <v>Receiver</v>
      </c>
      <c r="F130" t="str">
        <f>IF(Schnittstellen_technisch[[#This Row],[Wo ist Mandant 100]]="nicht Mandant 100","",IF(Schnittstellen_technisch[[#This Row],[Wo ist Mandant 100]]="Receiver",Schnittstellen_technisch[[#This Row],[Sender]],Schnittstellen_technisch[[#This Row],[Receiver]]))</f>
        <v>KUPO_USER</v>
      </c>
    </row>
    <row r="131" spans="1:6">
      <c r="A131" t="s">
        <v>11977</v>
      </c>
      <c r="B131" t="s">
        <v>11802</v>
      </c>
      <c r="C131" t="s">
        <v>12118</v>
      </c>
      <c r="D131" t="s">
        <v>11792</v>
      </c>
      <c r="E131" t="str">
        <f>IF(Schnittstellen_technisch[[#This Row],[Sender]]="SP1CLNT100","Sender",IF(Schnittstellen_technisch[[#This Row],[Receiver]]="SP1CLNT100","Receiver","nicht Mandant 100"))</f>
        <v>Receiver</v>
      </c>
      <c r="F131" t="str">
        <f>IF(Schnittstellen_technisch[[#This Row],[Wo ist Mandant 100]]="nicht Mandant 100","",IF(Schnittstellen_technisch[[#This Row],[Wo ist Mandant 100]]="Receiver",Schnittstellen_technisch[[#This Row],[Sender]],Schnittstellen_technisch[[#This Row],[Receiver]]))</f>
        <v>KUPO_USER</v>
      </c>
    </row>
    <row r="132" spans="1:6">
      <c r="A132" t="s">
        <v>11849</v>
      </c>
      <c r="B132" t="s">
        <v>12119</v>
      </c>
      <c r="C132" t="s">
        <v>12120</v>
      </c>
      <c r="D132" t="s">
        <v>11792</v>
      </c>
      <c r="E132" t="str">
        <f>IF(Schnittstellen_technisch[[#This Row],[Sender]]="SP1CLNT100","Sender",IF(Schnittstellen_technisch[[#This Row],[Receiver]]="SP1CLNT100","Receiver","nicht Mandant 100"))</f>
        <v>Receiver</v>
      </c>
      <c r="F132" t="str">
        <f>IF(Schnittstellen_technisch[[#This Row],[Wo ist Mandant 100]]="nicht Mandant 100","",IF(Schnittstellen_technisch[[#This Row],[Wo ist Mandant 100]]="Receiver",Schnittstellen_technisch[[#This Row],[Sender]],Schnittstellen_technisch[[#This Row],[Receiver]]))</f>
        <v>PRIMO</v>
      </c>
    </row>
    <row r="133" spans="1:6">
      <c r="A133" t="s">
        <v>11849</v>
      </c>
      <c r="B133" t="s">
        <v>12119</v>
      </c>
      <c r="C133" t="s">
        <v>12121</v>
      </c>
      <c r="D133" t="s">
        <v>11792</v>
      </c>
      <c r="E133" t="str">
        <f>IF(Schnittstellen_technisch[[#This Row],[Sender]]="SP1CLNT100","Sender",IF(Schnittstellen_technisch[[#This Row],[Receiver]]="SP1CLNT100","Receiver","nicht Mandant 100"))</f>
        <v>Receiver</v>
      </c>
      <c r="F133" t="str">
        <f>IF(Schnittstellen_technisch[[#This Row],[Wo ist Mandant 100]]="nicht Mandant 100","",IF(Schnittstellen_technisch[[#This Row],[Wo ist Mandant 100]]="Receiver",Schnittstellen_technisch[[#This Row],[Sender]],Schnittstellen_technisch[[#This Row],[Receiver]]))</f>
        <v>PRIMO</v>
      </c>
    </row>
    <row r="134" spans="1:6">
      <c r="A134" t="s">
        <v>11849</v>
      </c>
      <c r="B134" t="s">
        <v>12119</v>
      </c>
      <c r="C134" t="s">
        <v>12122</v>
      </c>
      <c r="D134" t="s">
        <v>11792</v>
      </c>
      <c r="E134" t="str">
        <f>IF(Schnittstellen_technisch[[#This Row],[Sender]]="SP1CLNT100","Sender",IF(Schnittstellen_technisch[[#This Row],[Receiver]]="SP1CLNT100","Receiver","nicht Mandant 100"))</f>
        <v>Receiver</v>
      </c>
      <c r="F134" t="str">
        <f>IF(Schnittstellen_technisch[[#This Row],[Wo ist Mandant 100]]="nicht Mandant 100","",IF(Schnittstellen_technisch[[#This Row],[Wo ist Mandant 100]]="Receiver",Schnittstellen_technisch[[#This Row],[Sender]],Schnittstellen_technisch[[#This Row],[Receiver]]))</f>
        <v>PRIMO</v>
      </c>
    </row>
    <row r="135" spans="1:6">
      <c r="A135" t="s">
        <v>11849</v>
      </c>
      <c r="B135" t="s">
        <v>12119</v>
      </c>
      <c r="C135" t="s">
        <v>12123</v>
      </c>
      <c r="D135" t="s">
        <v>11792</v>
      </c>
      <c r="E135" t="str">
        <f>IF(Schnittstellen_technisch[[#This Row],[Sender]]="SP1CLNT100","Sender",IF(Schnittstellen_technisch[[#This Row],[Receiver]]="SP1CLNT100","Receiver","nicht Mandant 100"))</f>
        <v>Receiver</v>
      </c>
      <c r="F135" t="str">
        <f>IF(Schnittstellen_technisch[[#This Row],[Wo ist Mandant 100]]="nicht Mandant 100","",IF(Schnittstellen_technisch[[#This Row],[Wo ist Mandant 100]]="Receiver",Schnittstellen_technisch[[#This Row],[Sender]],Schnittstellen_technisch[[#This Row],[Receiver]]))</f>
        <v>PRIMO</v>
      </c>
    </row>
    <row r="136" spans="1:6">
      <c r="A136" t="s">
        <v>11849</v>
      </c>
      <c r="B136" t="s">
        <v>12119</v>
      </c>
      <c r="C136" t="s">
        <v>12124</v>
      </c>
      <c r="D136" t="s">
        <v>11792</v>
      </c>
      <c r="E136" t="str">
        <f>IF(Schnittstellen_technisch[[#This Row],[Sender]]="SP1CLNT100","Sender",IF(Schnittstellen_technisch[[#This Row],[Receiver]]="SP1CLNT100","Receiver","nicht Mandant 100"))</f>
        <v>Receiver</v>
      </c>
      <c r="F136" t="str">
        <f>IF(Schnittstellen_technisch[[#This Row],[Wo ist Mandant 100]]="nicht Mandant 100","",IF(Schnittstellen_technisch[[#This Row],[Wo ist Mandant 100]]="Receiver",Schnittstellen_technisch[[#This Row],[Sender]],Schnittstellen_technisch[[#This Row],[Receiver]]))</f>
        <v>PRIMO</v>
      </c>
    </row>
    <row r="137" spans="1:6">
      <c r="A137" t="s">
        <v>11849</v>
      </c>
      <c r="B137" t="s">
        <v>12119</v>
      </c>
      <c r="C137" t="s">
        <v>12125</v>
      </c>
      <c r="D137" t="s">
        <v>11792</v>
      </c>
      <c r="E137" t="str">
        <f>IF(Schnittstellen_technisch[[#This Row],[Sender]]="SP1CLNT100","Sender",IF(Schnittstellen_technisch[[#This Row],[Receiver]]="SP1CLNT100","Receiver","nicht Mandant 100"))</f>
        <v>Receiver</v>
      </c>
      <c r="F137" t="str">
        <f>IF(Schnittstellen_technisch[[#This Row],[Wo ist Mandant 100]]="nicht Mandant 100","",IF(Schnittstellen_technisch[[#This Row],[Wo ist Mandant 100]]="Receiver",Schnittstellen_technisch[[#This Row],[Sender]],Schnittstellen_technisch[[#This Row],[Receiver]]))</f>
        <v>PRIMO</v>
      </c>
    </row>
    <row r="138" spans="1:6">
      <c r="A138" t="s">
        <v>11849</v>
      </c>
      <c r="B138" t="s">
        <v>12119</v>
      </c>
      <c r="C138" t="s">
        <v>12126</v>
      </c>
      <c r="D138" t="s">
        <v>11792</v>
      </c>
      <c r="E138" t="str">
        <f>IF(Schnittstellen_technisch[[#This Row],[Sender]]="SP1CLNT100","Sender",IF(Schnittstellen_technisch[[#This Row],[Receiver]]="SP1CLNT100","Receiver","nicht Mandant 100"))</f>
        <v>Receiver</v>
      </c>
      <c r="F138" t="str">
        <f>IF(Schnittstellen_technisch[[#This Row],[Wo ist Mandant 100]]="nicht Mandant 100","",IF(Schnittstellen_technisch[[#This Row],[Wo ist Mandant 100]]="Receiver",Schnittstellen_technisch[[#This Row],[Sender]],Schnittstellen_technisch[[#This Row],[Receiver]]))</f>
        <v>PRIMO</v>
      </c>
    </row>
    <row r="139" spans="1:6">
      <c r="A139" t="s">
        <v>11849</v>
      </c>
      <c r="B139" t="s">
        <v>12119</v>
      </c>
      <c r="C139" t="s">
        <v>12127</v>
      </c>
      <c r="D139" t="s">
        <v>11792</v>
      </c>
      <c r="E139" t="str">
        <f>IF(Schnittstellen_technisch[[#This Row],[Sender]]="SP1CLNT100","Sender",IF(Schnittstellen_technisch[[#This Row],[Receiver]]="SP1CLNT100","Receiver","nicht Mandant 100"))</f>
        <v>Receiver</v>
      </c>
      <c r="F139" t="str">
        <f>IF(Schnittstellen_technisch[[#This Row],[Wo ist Mandant 100]]="nicht Mandant 100","",IF(Schnittstellen_technisch[[#This Row],[Wo ist Mandant 100]]="Receiver",Schnittstellen_technisch[[#This Row],[Sender]],Schnittstellen_technisch[[#This Row],[Receiver]]))</f>
        <v>PRIMO</v>
      </c>
    </row>
    <row r="140" spans="1:6">
      <c r="A140" t="s">
        <v>11849</v>
      </c>
      <c r="B140" t="s">
        <v>12119</v>
      </c>
      <c r="C140" t="s">
        <v>12128</v>
      </c>
      <c r="D140" t="s">
        <v>11792</v>
      </c>
      <c r="E140" t="str">
        <f>IF(Schnittstellen_technisch[[#This Row],[Sender]]="SP1CLNT100","Sender",IF(Schnittstellen_technisch[[#This Row],[Receiver]]="SP1CLNT100","Receiver","nicht Mandant 100"))</f>
        <v>Receiver</v>
      </c>
      <c r="F140" t="str">
        <f>IF(Schnittstellen_technisch[[#This Row],[Wo ist Mandant 100]]="nicht Mandant 100","",IF(Schnittstellen_technisch[[#This Row],[Wo ist Mandant 100]]="Receiver",Schnittstellen_technisch[[#This Row],[Sender]],Schnittstellen_technisch[[#This Row],[Receiver]]))</f>
        <v>PRIMO</v>
      </c>
    </row>
    <row r="141" spans="1:6">
      <c r="A141" t="s">
        <v>11849</v>
      </c>
      <c r="B141" t="s">
        <v>12119</v>
      </c>
      <c r="C141" t="s">
        <v>12129</v>
      </c>
      <c r="D141" t="s">
        <v>11792</v>
      </c>
      <c r="E141" t="str">
        <f>IF(Schnittstellen_technisch[[#This Row],[Sender]]="SP1CLNT100","Sender",IF(Schnittstellen_technisch[[#This Row],[Receiver]]="SP1CLNT100","Receiver","nicht Mandant 100"))</f>
        <v>Receiver</v>
      </c>
      <c r="F141" t="str">
        <f>IF(Schnittstellen_technisch[[#This Row],[Wo ist Mandant 100]]="nicht Mandant 100","",IF(Schnittstellen_technisch[[#This Row],[Wo ist Mandant 100]]="Receiver",Schnittstellen_technisch[[#This Row],[Sender]],Schnittstellen_technisch[[#This Row],[Receiver]]))</f>
        <v>PRIMO</v>
      </c>
    </row>
  </sheetData>
  <pageMargins left="0.7" right="0.7" top="0.78740157499999996" bottom="0.78740157499999996"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7"/>
  <dimension ref="A1:K51"/>
  <sheetViews>
    <sheetView workbookViewId="0">
      <selection activeCell="L10" sqref="L10"/>
    </sheetView>
  </sheetViews>
  <sheetFormatPr defaultColWidth="11.42578125" defaultRowHeight="15"/>
  <cols>
    <col min="1" max="1" width="11.42578125" bestFit="1" customWidth="1"/>
    <col min="2" max="2" width="33" bestFit="1" customWidth="1"/>
    <col min="3" max="3" width="23.42578125" bestFit="1" customWidth="1"/>
    <col min="7" max="7" width="13" customWidth="1"/>
    <col min="9" max="9" width="11.42578125" bestFit="1" customWidth="1"/>
    <col min="11" max="11" width="19.7109375" bestFit="1" customWidth="1"/>
  </cols>
  <sheetData>
    <row r="1" spans="1:11">
      <c r="A1" t="s">
        <v>12130</v>
      </c>
      <c r="B1" t="s">
        <v>12131</v>
      </c>
      <c r="C1" t="s">
        <v>12132</v>
      </c>
      <c r="E1" t="s">
        <v>12133</v>
      </c>
      <c r="G1" t="s">
        <v>12134</v>
      </c>
      <c r="I1" t="s">
        <v>12135</v>
      </c>
      <c r="K1" t="s">
        <v>12136</v>
      </c>
    </row>
    <row r="2" spans="1:11">
      <c r="A2" t="s">
        <v>12137</v>
      </c>
      <c r="B2" t="s">
        <v>12138</v>
      </c>
      <c r="C2" t="str">
        <f>IF(ISERROR(VLOOKUP(Module[[#This Row],[Module]],Transaktionen[Modul],1,FALSE)),"nein","ja")</f>
        <v>nein</v>
      </c>
      <c r="E2" t="s">
        <v>739</v>
      </c>
      <c r="G2" t="s">
        <v>99</v>
      </c>
      <c r="I2" t="s">
        <v>2297</v>
      </c>
      <c r="K2" t="s">
        <v>87</v>
      </c>
    </row>
    <row r="3" spans="1:11">
      <c r="A3" t="s">
        <v>6317</v>
      </c>
      <c r="B3" t="s">
        <v>12139</v>
      </c>
      <c r="C3" t="str">
        <f>IF(ISERROR(VLOOKUP(Module[[#This Row],[Module]],Transaktionen[Modul],1,FALSE)),"nein","ja")</f>
        <v>ja</v>
      </c>
      <c r="E3" t="s">
        <v>12140</v>
      </c>
      <c r="G3" t="s">
        <v>85</v>
      </c>
      <c r="I3" t="s">
        <v>12141</v>
      </c>
      <c r="K3" t="s">
        <v>98</v>
      </c>
    </row>
    <row r="4" spans="1:11">
      <c r="A4" t="s">
        <v>737</v>
      </c>
      <c r="B4" t="s">
        <v>12142</v>
      </c>
      <c r="C4" t="str">
        <f>IF(ISERROR(VLOOKUP(Module[[#This Row],[Module]],Transaktionen[Modul],1,FALSE)),"nein","ja")</f>
        <v>ja</v>
      </c>
      <c r="E4" t="s">
        <v>12143</v>
      </c>
      <c r="G4" t="s">
        <v>83</v>
      </c>
      <c r="I4" t="s">
        <v>1358</v>
      </c>
      <c r="K4" t="s">
        <v>816</v>
      </c>
    </row>
    <row r="5" spans="1:11">
      <c r="A5" t="s">
        <v>9429</v>
      </c>
      <c r="B5" t="s">
        <v>12144</v>
      </c>
      <c r="C5" t="str">
        <f>IF(ISERROR(VLOOKUP(Module[[#This Row],[Module]],Transaktionen[Modul],1,FALSE)),"nein","ja")</f>
        <v>ja</v>
      </c>
      <c r="I5" t="s">
        <v>1226</v>
      </c>
      <c r="K5" t="s">
        <v>12145</v>
      </c>
    </row>
    <row r="6" spans="1:11">
      <c r="A6" t="s">
        <v>3227</v>
      </c>
      <c r="B6" t="s">
        <v>12146</v>
      </c>
      <c r="C6" t="str">
        <f>IF(ISERROR(VLOOKUP(Module[[#This Row],[Module]],Transaktionen[Modul],1,FALSE)),"nein","ja")</f>
        <v>ja</v>
      </c>
      <c r="I6" t="s">
        <v>96</v>
      </c>
    </row>
    <row r="7" spans="1:11">
      <c r="A7" t="s">
        <v>12147</v>
      </c>
      <c r="B7" t="s">
        <v>12148</v>
      </c>
      <c r="C7" t="str">
        <f>IF(ISERROR(VLOOKUP(Module[[#This Row],[Module]],Transaktionen[Modul],1,FALSE)),"nein","ja")</f>
        <v>nein</v>
      </c>
      <c r="I7" t="s">
        <v>83</v>
      </c>
    </row>
    <row r="8" spans="1:11">
      <c r="A8" t="s">
        <v>831</v>
      </c>
      <c r="B8" t="s">
        <v>12149</v>
      </c>
      <c r="C8" t="str">
        <f>IF(ISERROR(VLOOKUP(Module[[#This Row],[Module]],Transaktionen[Modul],1,FALSE)),"nein","ja")</f>
        <v>ja</v>
      </c>
    </row>
    <row r="9" spans="1:11">
      <c r="A9" t="s">
        <v>1088</v>
      </c>
      <c r="B9" t="s">
        <v>12150</v>
      </c>
      <c r="C9" t="str">
        <f>IF(ISERROR(VLOOKUP(Module[[#This Row],[Module]],Transaktionen[Modul],1,FALSE)),"nein","ja")</f>
        <v>ja</v>
      </c>
    </row>
    <row r="10" spans="1:11">
      <c r="A10" t="s">
        <v>1180</v>
      </c>
      <c r="B10" t="s">
        <v>12151</v>
      </c>
      <c r="C10" t="str">
        <f>IF(ISERROR(VLOOKUP(Module[[#This Row],[Module]],Transaktionen[Modul],1,FALSE)),"nein","ja")</f>
        <v>ja</v>
      </c>
    </row>
    <row r="11" spans="1:11">
      <c r="A11" t="s">
        <v>2182</v>
      </c>
      <c r="B11" t="s">
        <v>12152</v>
      </c>
      <c r="C11" t="str">
        <f>IF(ISERROR(VLOOKUP(Module[[#This Row],[Module]],Transaktionen[Modul],1,FALSE)),"nein","ja")</f>
        <v>ja</v>
      </c>
    </row>
    <row r="12" spans="1:11">
      <c r="A12" t="s">
        <v>1846</v>
      </c>
      <c r="B12" t="s">
        <v>12153</v>
      </c>
      <c r="C12" t="str">
        <f>IF(ISERROR(VLOOKUP(Module[[#This Row],[Module]],Transaktionen[Modul],1,FALSE)),"nein","ja")</f>
        <v>ja</v>
      </c>
    </row>
    <row r="13" spans="1:11">
      <c r="A13" t="s">
        <v>810</v>
      </c>
      <c r="B13" t="s">
        <v>12154</v>
      </c>
      <c r="C13" t="str">
        <f>IF(ISERROR(VLOOKUP(Module[[#This Row],[Module]],Transaktionen[Modul],1,FALSE)),"nein","ja")</f>
        <v>ja</v>
      </c>
    </row>
    <row r="14" spans="1:11">
      <c r="A14" t="s">
        <v>10105</v>
      </c>
      <c r="B14" t="s">
        <v>12155</v>
      </c>
      <c r="C14" t="str">
        <f>IF(ISERROR(VLOOKUP(Module[[#This Row],[Module]],Transaktionen[Modul],1,FALSE)),"nein","ja")</f>
        <v>ja</v>
      </c>
    </row>
    <row r="15" spans="1:11">
      <c r="A15" t="s">
        <v>5</v>
      </c>
      <c r="B15" t="s">
        <v>12156</v>
      </c>
      <c r="C15" t="str">
        <f>IF(ISERROR(VLOOKUP(Module[[#This Row],[Module]],Transaktionen[Modul],1,FALSE)),"nein","ja")</f>
        <v>ja</v>
      </c>
    </row>
    <row r="16" spans="1:11">
      <c r="A16" t="s">
        <v>852</v>
      </c>
      <c r="B16" t="s">
        <v>12157</v>
      </c>
      <c r="C16" t="str">
        <f>IF(ISERROR(VLOOKUP(Module[[#This Row],[Module]],Transaktionen[Modul],1,FALSE)),"nein","ja")</f>
        <v>ja</v>
      </c>
    </row>
    <row r="17" spans="1:3">
      <c r="A17" t="s">
        <v>1337</v>
      </c>
      <c r="B17" t="s">
        <v>12158</v>
      </c>
      <c r="C17" t="str">
        <f>IF(ISERROR(VLOOKUP(Module[[#This Row],[Module]],Transaktionen[Modul],1,FALSE)),"nein","ja")</f>
        <v>ja</v>
      </c>
    </row>
    <row r="18" spans="1:3">
      <c r="A18" t="s">
        <v>220</v>
      </c>
      <c r="B18" t="s">
        <v>12159</v>
      </c>
      <c r="C18" t="str">
        <f>IF(ISERROR(VLOOKUP(Module[[#This Row],[Module]],Transaktionen[Modul],1,FALSE)),"nein","ja")</f>
        <v>ja</v>
      </c>
    </row>
    <row r="19" spans="1:3">
      <c r="A19" t="s">
        <v>1351</v>
      </c>
      <c r="B19" t="s">
        <v>12160</v>
      </c>
      <c r="C19" t="str">
        <f>IF(ISERROR(VLOOKUP(Module[[#This Row],[Module]],Transaktionen[Modul],1,FALSE)),"nein","ja")</f>
        <v>ja</v>
      </c>
    </row>
    <row r="20" spans="1:3">
      <c r="A20" t="s">
        <v>1732</v>
      </c>
      <c r="B20" t="s">
        <v>12161</v>
      </c>
      <c r="C20" t="str">
        <f>IF(ISERROR(VLOOKUP(Module[[#This Row],[Module]],Transaktionen[Modul],1,FALSE)),"nein","ja")</f>
        <v>ja</v>
      </c>
    </row>
    <row r="21" spans="1:3">
      <c r="A21" t="s">
        <v>1408</v>
      </c>
      <c r="B21" t="s">
        <v>12162</v>
      </c>
      <c r="C21" t="str">
        <f>IF(ISERROR(VLOOKUP(Module[[#This Row],[Module]],Transaktionen[Modul],1,FALSE)),"nein","ja")</f>
        <v>ja</v>
      </c>
    </row>
    <row r="22" spans="1:3">
      <c r="A22" t="s">
        <v>1144</v>
      </c>
      <c r="B22" t="s">
        <v>12163</v>
      </c>
      <c r="C22" t="str">
        <f>IF(ISERROR(VLOOKUP(Module[[#This Row],[Module]],Transaktionen[Modul],1,FALSE)),"nein","ja")</f>
        <v>ja</v>
      </c>
    </row>
    <row r="23" spans="1:3">
      <c r="A23" t="s">
        <v>7436</v>
      </c>
      <c r="B23" t="s">
        <v>12164</v>
      </c>
      <c r="C23" t="str">
        <f>IF(ISERROR(VLOOKUP(Module[[#This Row],[Module]],Transaktionen[Modul],1,FALSE)),"nein","ja")</f>
        <v>ja</v>
      </c>
    </row>
    <row r="24" spans="1:3">
      <c r="A24" t="s">
        <v>7068</v>
      </c>
      <c r="B24" t="s">
        <v>12165</v>
      </c>
      <c r="C24" t="str">
        <f>IF(ISERROR(VLOOKUP(Module[[#This Row],[Module]],Transaktionen[Modul],1,FALSE)),"nein","ja")</f>
        <v>ja</v>
      </c>
    </row>
    <row r="25" spans="1:3">
      <c r="A25" t="s">
        <v>7433</v>
      </c>
      <c r="B25" t="s">
        <v>12166</v>
      </c>
      <c r="C25" t="str">
        <f>IF(ISERROR(VLOOKUP(Module[[#This Row],[Module]],Transaktionen[Modul],1,FALSE)),"nein","ja")</f>
        <v>ja</v>
      </c>
    </row>
    <row r="26" spans="1:3">
      <c r="A26" t="s">
        <v>7117</v>
      </c>
      <c r="B26" t="s">
        <v>12167</v>
      </c>
      <c r="C26" t="str">
        <f>IF(ISERROR(VLOOKUP(Module[[#This Row],[Module]],Transaktionen[Modul],1,FALSE)),"nein","ja")</f>
        <v>ja</v>
      </c>
    </row>
    <row r="27" spans="1:3">
      <c r="A27" t="s">
        <v>6569</v>
      </c>
      <c r="B27" t="s">
        <v>12168</v>
      </c>
      <c r="C27" t="str">
        <f>IF(ISERROR(VLOOKUP(Module[[#This Row],[Module]],Transaktionen[Modul],1,FALSE)),"nein","ja")</f>
        <v>ja</v>
      </c>
    </row>
    <row r="28" spans="1:3">
      <c r="A28" t="s">
        <v>12169</v>
      </c>
      <c r="B28" t="s">
        <v>12170</v>
      </c>
      <c r="C28" t="str">
        <f>IF(ISERROR(VLOOKUP(Module[[#This Row],[Module]],Transaktionen[Modul],1,FALSE)),"nein","ja")</f>
        <v>nein</v>
      </c>
    </row>
    <row r="29" spans="1:3">
      <c r="A29" t="s">
        <v>1124</v>
      </c>
      <c r="B29" t="s">
        <v>12171</v>
      </c>
      <c r="C29" t="str">
        <f>IF(ISERROR(VLOOKUP(Module[[#This Row],[Module]],Transaktionen[Modul],1,FALSE)),"nein","ja")</f>
        <v>ja</v>
      </c>
    </row>
    <row r="30" spans="1:3">
      <c r="A30" t="s">
        <v>5629</v>
      </c>
      <c r="B30" t="s">
        <v>12172</v>
      </c>
      <c r="C30" t="str">
        <f>IF(ISERROR(VLOOKUP(Module[[#This Row],[Module]],Transaktionen[Modul],1,FALSE)),"nein","ja")</f>
        <v>ja</v>
      </c>
    </row>
    <row r="31" spans="1:3">
      <c r="A31" t="s">
        <v>12173</v>
      </c>
      <c r="B31" t="s">
        <v>12174</v>
      </c>
      <c r="C31" t="str">
        <f>IF(ISERROR(VLOOKUP(Module[[#This Row],[Module]],Transaktionen[Modul],1,FALSE)),"nein","ja")</f>
        <v>nein</v>
      </c>
    </row>
    <row r="32" spans="1:3">
      <c r="A32" t="s">
        <v>1697</v>
      </c>
      <c r="B32" t="s">
        <v>12175</v>
      </c>
      <c r="C32" t="str">
        <f>IF(ISERROR(VLOOKUP(Module[[#This Row],[Module]],Transaktionen[Modul],1,FALSE)),"nein","ja")</f>
        <v>ja</v>
      </c>
    </row>
    <row r="33" spans="1:3">
      <c r="A33" t="s">
        <v>1380</v>
      </c>
      <c r="B33" t="s">
        <v>12176</v>
      </c>
      <c r="C33" t="str">
        <f>IF(ISERROR(VLOOKUP(Module[[#This Row],[Module]],Transaktionen[Modul],1,FALSE)),"nein","ja")</f>
        <v>ja</v>
      </c>
    </row>
    <row r="34" spans="1:3">
      <c r="A34" t="s">
        <v>5405</v>
      </c>
      <c r="B34" t="s">
        <v>12177</v>
      </c>
      <c r="C34" t="str">
        <f>IF(ISERROR(VLOOKUP(Module[[#This Row],[Module]],Transaktionen[Modul],1,FALSE)),"nein","ja")</f>
        <v>ja</v>
      </c>
    </row>
    <row r="35" spans="1:3">
      <c r="A35" t="s">
        <v>9197</v>
      </c>
      <c r="B35" t="s">
        <v>12178</v>
      </c>
      <c r="C35" t="str">
        <f>IF(ISERROR(VLOOKUP(Module[[#This Row],[Module]],Transaktionen[Modul],1,FALSE)),"nein","ja")</f>
        <v>ja</v>
      </c>
    </row>
    <row r="36" spans="1:3">
      <c r="A36" t="s">
        <v>9129</v>
      </c>
      <c r="B36" t="s">
        <v>12179</v>
      </c>
      <c r="C36" t="str">
        <f>IF(ISERROR(VLOOKUP(Module[[#This Row],[Module]],Transaktionen[Modul],1,FALSE)),"nein","ja")</f>
        <v>ja</v>
      </c>
    </row>
    <row r="37" spans="1:3">
      <c r="A37" t="s">
        <v>1861</v>
      </c>
      <c r="B37" t="s">
        <v>7</v>
      </c>
      <c r="C37" t="str">
        <f>IF(ISERROR(VLOOKUP(Module[[#This Row],[Module]],Transaktionen[Modul],1,FALSE)),"nein","ja")</f>
        <v>ja</v>
      </c>
    </row>
    <row r="38" spans="1:3">
      <c r="A38" t="s">
        <v>6347</v>
      </c>
      <c r="B38" t="s">
        <v>12180</v>
      </c>
      <c r="C38" t="str">
        <f>IF(ISERROR(VLOOKUP(Module[[#This Row],[Module]],Transaktionen[Modul],1,FALSE)),"nein","ja")</f>
        <v>ja</v>
      </c>
    </row>
    <row r="39" spans="1:3">
      <c r="A39" t="s">
        <v>1041</v>
      </c>
      <c r="B39" t="s">
        <v>12181</v>
      </c>
      <c r="C39" t="str">
        <f>IF(ISERROR(VLOOKUP(Module[[#This Row],[Module]],Transaktionen[Modul],1,FALSE)),"nein","ja")</f>
        <v>ja</v>
      </c>
    </row>
    <row r="40" spans="1:3">
      <c r="A40" t="s">
        <v>6516</v>
      </c>
      <c r="B40" t="s">
        <v>12182</v>
      </c>
      <c r="C40" t="str">
        <f>IF(ISERROR(VLOOKUP(Module[[#This Row],[Module]],Transaktionen[Modul],1,FALSE)),"nein","ja")</f>
        <v>ja</v>
      </c>
    </row>
    <row r="41" spans="1:3">
      <c r="A41" t="s">
        <v>5416</v>
      </c>
      <c r="B41" t="s">
        <v>12183</v>
      </c>
      <c r="C41" t="str">
        <f>IF(ISERROR(VLOOKUP(Module[[#This Row],[Module]],Transaktionen[Modul],1,FALSE)),"nein","ja")</f>
        <v>ja</v>
      </c>
    </row>
    <row r="42" spans="1:3">
      <c r="A42" t="s">
        <v>11378</v>
      </c>
      <c r="B42" t="s">
        <v>12184</v>
      </c>
      <c r="C42" t="str">
        <f>IF(ISERROR(VLOOKUP(Module[[#This Row],[Module]],Transaktionen[Modul],1,FALSE)),"nein","ja")</f>
        <v>ja</v>
      </c>
    </row>
    <row r="43" spans="1:3">
      <c r="A43" t="s">
        <v>985</v>
      </c>
      <c r="C43" t="str">
        <f>IF(ISERROR(VLOOKUP(Module[[#This Row],[Module]],Transaktionen[Modul],1,FALSE)),"nein","ja")</f>
        <v>nein</v>
      </c>
    </row>
    <row r="44" spans="1:3">
      <c r="A44" t="s">
        <v>12185</v>
      </c>
      <c r="C44" t="str">
        <f>IF(ISERROR(VLOOKUP(Module[[#This Row],[Module]],Transaktionen[Modul],1,FALSE)),"nein","ja")</f>
        <v>nein</v>
      </c>
    </row>
    <row r="45" spans="1:3">
      <c r="A45" t="s">
        <v>6378</v>
      </c>
      <c r="B45" t="s">
        <v>12186</v>
      </c>
      <c r="C45" t="str">
        <f>IF(ISERROR(VLOOKUP(Module[[#This Row],[Module]],Transaktionen[Modul],1,FALSE)),"nein","ja")</f>
        <v>ja</v>
      </c>
    </row>
    <row r="46" spans="1:3">
      <c r="A46" t="s">
        <v>3370</v>
      </c>
      <c r="B46" t="s">
        <v>12187</v>
      </c>
      <c r="C46" t="str">
        <f>IF(ISERROR(VLOOKUP(Module[[#This Row],[Module]],Transaktionen[Modul],1,FALSE)),"nein","ja")</f>
        <v>ja</v>
      </c>
    </row>
    <row r="47" spans="1:3">
      <c r="A47" t="s">
        <v>9227</v>
      </c>
      <c r="B47" t="s">
        <v>12188</v>
      </c>
      <c r="C47" t="str">
        <f>IF(ISERROR(VLOOKUP(Module[[#This Row],[Module]],Transaktionen[Modul],1,FALSE)),"nein","ja")</f>
        <v>ja</v>
      </c>
    </row>
    <row r="48" spans="1:3">
      <c r="A48" t="s">
        <v>6088</v>
      </c>
      <c r="B48" t="s">
        <v>12189</v>
      </c>
      <c r="C48" t="str">
        <f>IF(ISERROR(VLOOKUP(Module[[#This Row],[Module]],Transaktionen[Modul],1,FALSE)),"nein","ja")</f>
        <v>ja</v>
      </c>
    </row>
    <row r="49" spans="1:3">
      <c r="A49" t="s">
        <v>7056</v>
      </c>
      <c r="B49" t="s">
        <v>12190</v>
      </c>
      <c r="C49" t="str">
        <f>IF(ISERROR(VLOOKUP(Module[[#This Row],[Module]],Transaktionen[Modul],1,FALSE)),"nein","ja")</f>
        <v>ja</v>
      </c>
    </row>
    <row r="50" spans="1:3">
      <c r="A50" t="s">
        <v>1154</v>
      </c>
      <c r="B50" t="s">
        <v>12191</v>
      </c>
      <c r="C50" t="str">
        <f>IF(ISERROR(VLOOKUP(Module[[#This Row],[Module]],Transaktionen[Modul],1,FALSE)),"nein","ja")</f>
        <v>ja</v>
      </c>
    </row>
    <row r="51" spans="1:3">
      <c r="A51" t="s">
        <v>3551</v>
      </c>
      <c r="C51" t="str">
        <f>IF(ISERROR(VLOOKUP(Module[[#This Row],[Module]],Transaktionen[Modul],1,FALSE)),"nein","ja")</f>
        <v>ja</v>
      </c>
    </row>
  </sheetData>
  <sortState xmlns:xlrd2="http://schemas.microsoft.com/office/spreadsheetml/2017/richdata2" ref="M3:M37">
    <sortCondition ref="M3"/>
  </sortState>
  <pageMargins left="0.7" right="0.7" top="0.78740157499999996" bottom="0.78740157499999996" header="0.3" footer="0.3"/>
  <pageSetup paperSize="9" orientation="portrait" r:id="rId1"/>
  <tableParts count="5">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3F5D39A04BD64E9F627507B633F194" ma:contentTypeVersion="6" ma:contentTypeDescription="Create a new document." ma:contentTypeScope="" ma:versionID="39145677b0a8ff239d4a77fa114ad435">
  <xsd:schema xmlns:xsd="http://www.w3.org/2001/XMLSchema" xmlns:xs="http://www.w3.org/2001/XMLSchema" xmlns:p="http://schemas.microsoft.com/office/2006/metadata/properties" xmlns:ns2="6ae6b552-9f0e-4534-a274-ca6f25ff6d7e" xmlns:ns3="970db77a-c6f8-46d5-bc3c-531796a77f98" targetNamespace="http://schemas.microsoft.com/office/2006/metadata/properties" ma:root="true" ma:fieldsID="8bd2c5f1d2e820e7e9e4510ec2ae43ee" ns2:_="" ns3:_="">
    <xsd:import namespace="6ae6b552-9f0e-4534-a274-ca6f25ff6d7e"/>
    <xsd:import namespace="970db77a-c6f8-46d5-bc3c-531796a77f9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e6b552-9f0e-4534-a274-ca6f25ff6d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0db77a-c6f8-46d5-bc3c-531796a77f9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75B631-C37D-44F1-A3EE-5CEDABE27A8C}"/>
</file>

<file path=customXml/itemProps2.xml><?xml version="1.0" encoding="utf-8"?>
<ds:datastoreItem xmlns:ds="http://schemas.openxmlformats.org/officeDocument/2006/customXml" ds:itemID="{5212F713-A4BA-44F0-ADA2-4EC1F3D59543}"/>
</file>

<file path=customXml/itemProps3.xml><?xml version="1.0" encoding="utf-8"?>
<ds:datastoreItem xmlns:ds="http://schemas.openxmlformats.org/officeDocument/2006/customXml" ds:itemID="{3DFC8021-B2AB-4F79-8114-8030088A45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Sabrina Witt</dc:creator>
  <cp:keywords/>
  <dc:description/>
  <cp:lastModifiedBy>Marcel Boritzki</cp:lastModifiedBy>
  <cp:revision/>
  <dcterms:created xsi:type="dcterms:W3CDTF">2017-04-06T20:21:07Z</dcterms:created>
  <dcterms:modified xsi:type="dcterms:W3CDTF">2024-05-22T03:51:54Z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0x0101003F3F5D39A04BD64E9F627507B633F194</vt:lpwstr>
  </property>
  <property fmtid="{D5CDD505-2E9C-101B-9397-08002B2CF9AE}" pid="3" name="MediaServiceImageTags">
    <vt:lpwstr/>
  </property>
</Properties>
</file>